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0f2593d02fbe01ef/Desktop/"/>
    </mc:Choice>
  </mc:AlternateContent>
  <xr:revisionPtr revIDLastSave="44" documentId="8_{0514392E-0A0F-411D-9540-2E16D2A37413}" xr6:coauthVersionLast="47" xr6:coauthVersionMax="47" xr10:uidLastSave="{B03A6919-DDCE-41EC-ABDD-504620081487}"/>
  <bookViews>
    <workbookView xWindow="-108" yWindow="-108" windowWidth="23256" windowHeight="12456" firstSheet="1" activeTab="4" xr2:uid="{A6CB43B0-5563-4A24-8DB8-6602D132E095}"/>
  </bookViews>
  <sheets>
    <sheet name="Customer Names" sheetId="1" r:id="rId1"/>
    <sheet name="Medical Examination" sheetId="2" r:id="rId2"/>
    <sheet name="Hospitalsation Details" sheetId="4" r:id="rId3"/>
    <sheet name="Pivot table" sheetId="8" r:id="rId4"/>
    <sheet name="Dashboard" sheetId="16" r:id="rId5"/>
    <sheet name="Health Care" sheetId="6"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2336"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2333" i="6"/>
  <c r="F2334" i="6"/>
  <c r="F2335" i="6"/>
  <c r="F2336"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 i="6"/>
  <c r="E2335" i="6"/>
  <c r="E2336"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L1500" i="4" s="1"/>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L1612" i="4" s="1"/>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L2339" i="4" s="1"/>
  <c r="J2340" i="4"/>
  <c r="L2340" i="4" s="1"/>
  <c r="J2341" i="4"/>
  <c r="L2341" i="4" s="1"/>
  <c r="J2342" i="4"/>
  <c r="L2342" i="4" s="1"/>
  <c r="J2343" i="4"/>
  <c r="L2343" i="4" s="1"/>
  <c r="J2344" i="4"/>
  <c r="L2344" i="4" s="1"/>
  <c r="J2" i="4"/>
  <c r="L1006" i="6" l="1"/>
  <c r="L10" i="4"/>
  <c r="L1005" i="6"/>
  <c r="L9" i="4"/>
  <c r="L992" i="6"/>
  <c r="L2330" i="4"/>
  <c r="L941" i="6"/>
  <c r="L2274" i="4"/>
  <c r="L891" i="6"/>
  <c r="L2218" i="4"/>
  <c r="L85" i="6"/>
  <c r="L2162" i="4"/>
  <c r="L80" i="6"/>
  <c r="L2106" i="4"/>
  <c r="L732" i="6"/>
  <c r="L2042" i="4"/>
  <c r="L690" i="6"/>
  <c r="L1994" i="4"/>
  <c r="L646" i="6"/>
  <c r="L1946" i="4"/>
  <c r="L581" i="6"/>
  <c r="L1874" i="4"/>
  <c r="L538" i="6"/>
  <c r="L1826" i="4"/>
  <c r="L501" i="6"/>
  <c r="L1786" i="4"/>
  <c r="L430" i="6"/>
  <c r="L1706" i="4"/>
  <c r="L387" i="6"/>
  <c r="L1658" i="4"/>
  <c r="L287" i="6"/>
  <c r="L1546" i="4"/>
  <c r="L244" i="6"/>
  <c r="L1498" i="4"/>
  <c r="L2289" i="6"/>
  <c r="L1434" i="4"/>
  <c r="L2238" i="6"/>
  <c r="L1378" i="4"/>
  <c r="L219" i="6"/>
  <c r="L1314" i="4"/>
  <c r="L2137" i="6"/>
  <c r="L1266" i="4"/>
  <c r="L2087" i="6"/>
  <c r="L1210" i="4"/>
  <c r="L2036" i="6"/>
  <c r="L1154" i="4"/>
  <c r="L1987" i="6"/>
  <c r="L1098" i="4"/>
  <c r="L1042" i="4"/>
  <c r="L1936" i="6"/>
  <c r="L1886" i="6"/>
  <c r="L986" i="4"/>
  <c r="L1850" i="6"/>
  <c r="L946" i="4"/>
  <c r="L1792" i="6"/>
  <c r="L882" i="4"/>
  <c r="L1756" i="6"/>
  <c r="L842" i="4"/>
  <c r="L1712" i="6"/>
  <c r="L794" i="4"/>
  <c r="L165" i="6"/>
  <c r="L714" i="4"/>
  <c r="L1598" i="6"/>
  <c r="L666" i="4"/>
  <c r="L1540" i="6"/>
  <c r="L602" i="4"/>
  <c r="L1490" i="6"/>
  <c r="L546" i="4"/>
  <c r="L1439" i="6"/>
  <c r="L490" i="4"/>
  <c r="L1389" i="6"/>
  <c r="L434" i="4"/>
  <c r="L1345" i="6"/>
  <c r="L386" i="4"/>
  <c r="L1295" i="6"/>
  <c r="L330" i="4"/>
  <c r="L1259" i="6"/>
  <c r="L290" i="4"/>
  <c r="L1208" i="6"/>
  <c r="L234" i="4"/>
  <c r="L1143" i="6"/>
  <c r="L162" i="4"/>
  <c r="L1093" i="6"/>
  <c r="L106" i="4"/>
  <c r="L1028" i="6"/>
  <c r="L34" i="4"/>
  <c r="L970" i="6"/>
  <c r="L2305" i="4"/>
  <c r="L926" i="6"/>
  <c r="L2257" i="4"/>
  <c r="L876" i="6"/>
  <c r="L2201" i="4"/>
  <c r="L818" i="6"/>
  <c r="L2137" i="4"/>
  <c r="L775" i="6"/>
  <c r="L2089" i="4"/>
  <c r="L731" i="6"/>
  <c r="L2041" i="4"/>
  <c r="L667" i="6"/>
  <c r="L1969" i="4"/>
  <c r="L59" i="6"/>
  <c r="L1873" i="4"/>
  <c r="L537" i="6"/>
  <c r="L1825" i="4"/>
  <c r="L487" i="6"/>
  <c r="L1769" i="4"/>
  <c r="L429" i="6"/>
  <c r="L1705" i="4"/>
  <c r="L386" i="6"/>
  <c r="L1657" i="4"/>
  <c r="L343" i="6"/>
  <c r="L1609" i="4"/>
  <c r="L279" i="6"/>
  <c r="L1537" i="4"/>
  <c r="L236" i="6"/>
  <c r="L1489" i="4"/>
  <c r="L2295" i="6"/>
  <c r="L1441" i="4"/>
  <c r="L2237" i="6"/>
  <c r="L1377" i="4"/>
  <c r="L2194" i="6"/>
  <c r="L1329" i="4"/>
  <c r="L216" i="6"/>
  <c r="L1281" i="4"/>
  <c r="L2093" i="6"/>
  <c r="L1217" i="4"/>
  <c r="L2042" i="6"/>
  <c r="L1161" i="4"/>
  <c r="L1986" i="6"/>
  <c r="L1097" i="4"/>
  <c r="L1942" i="6"/>
  <c r="L1049" i="4"/>
  <c r="L1863" i="6"/>
  <c r="L961" i="4"/>
  <c r="L1770" i="6"/>
  <c r="L857" i="4"/>
  <c r="L1726" i="6"/>
  <c r="L809" i="4"/>
  <c r="L1676" i="6"/>
  <c r="L753" i="4"/>
  <c r="L1618" i="6"/>
  <c r="L689" i="4"/>
  <c r="L1568" i="6"/>
  <c r="L633" i="4"/>
  <c r="L1539" i="6"/>
  <c r="L601" i="4"/>
  <c r="L1481" i="6"/>
  <c r="L537" i="4"/>
  <c r="L1438" i="6"/>
  <c r="L489" i="4"/>
  <c r="L1388" i="6"/>
  <c r="L433" i="4"/>
  <c r="L1337" i="6"/>
  <c r="L377" i="4"/>
  <c r="L1287" i="6"/>
  <c r="L321" i="4"/>
  <c r="L126" i="6"/>
  <c r="L281" i="4"/>
  <c r="L13" i="6"/>
  <c r="L225" i="4"/>
  <c r="L1150" i="6"/>
  <c r="L169" i="4"/>
  <c r="L1100" i="6"/>
  <c r="L113" i="4"/>
  <c r="L1041" i="6"/>
  <c r="L49" i="4"/>
  <c r="L100" i="6"/>
  <c r="L2328" i="4"/>
  <c r="L932" i="6"/>
  <c r="L2264" i="4"/>
  <c r="L890" i="6"/>
  <c r="L2216" i="4"/>
  <c r="L846" i="6"/>
  <c r="L2168" i="4"/>
  <c r="L796" i="6"/>
  <c r="L2112" i="4"/>
  <c r="L74" i="6"/>
  <c r="L2040" i="4"/>
  <c r="L695" i="6"/>
  <c r="L2000" i="4"/>
  <c r="L630" i="6"/>
  <c r="L1928" i="4"/>
  <c r="L587" i="6"/>
  <c r="L1880" i="4"/>
  <c r="L536" i="6"/>
  <c r="L1824" i="4"/>
  <c r="L486" i="6"/>
  <c r="L1768" i="4"/>
  <c r="L435" i="6"/>
  <c r="L1712" i="4"/>
  <c r="L385" i="6"/>
  <c r="L1656" i="4"/>
  <c r="L328" i="6"/>
  <c r="L1592" i="4"/>
  <c r="L285" i="6"/>
  <c r="L1544" i="4"/>
  <c r="L235" i="6"/>
  <c r="L1488" i="4"/>
  <c r="L2280" i="6"/>
  <c r="L1424" i="4"/>
  <c r="L2236" i="6"/>
  <c r="L1376" i="4"/>
  <c r="L23" i="6"/>
  <c r="L1336" i="4"/>
  <c r="L2128" i="6"/>
  <c r="L1256" i="4"/>
  <c r="L2092" i="6"/>
  <c r="L1216" i="4"/>
  <c r="L2056" i="6"/>
  <c r="L1176" i="4"/>
  <c r="L2020" i="6"/>
  <c r="L1136" i="4"/>
  <c r="L2000" i="6"/>
  <c r="L1112" i="4"/>
  <c r="L1963" i="6"/>
  <c r="L1072" i="4"/>
  <c r="L1941" i="6"/>
  <c r="L1048" i="4"/>
  <c r="L1920" i="6"/>
  <c r="L1024" i="4"/>
  <c r="L1884" i="6"/>
  <c r="L984" i="4"/>
  <c r="L1862" i="6"/>
  <c r="L960" i="4"/>
  <c r="L1826" i="6"/>
  <c r="L920" i="4"/>
  <c r="L985" i="6"/>
  <c r="L2322" i="4"/>
  <c r="L956" i="6"/>
  <c r="L2290" i="4"/>
  <c r="L920" i="6"/>
  <c r="L2250" i="4"/>
  <c r="L877" i="6"/>
  <c r="L2202" i="4"/>
  <c r="L833" i="6"/>
  <c r="L2154" i="4"/>
  <c r="L798" i="6"/>
  <c r="L2114" i="4"/>
  <c r="L769" i="6"/>
  <c r="L2082" i="4"/>
  <c r="L725" i="6"/>
  <c r="L2034" i="4"/>
  <c r="L682" i="6"/>
  <c r="L1986" i="4"/>
  <c r="L631" i="6"/>
  <c r="L1930" i="4"/>
  <c r="L617" i="6"/>
  <c r="L1914" i="4"/>
  <c r="L567" i="6"/>
  <c r="L1858" i="4"/>
  <c r="L516" i="6"/>
  <c r="L1802" i="4"/>
  <c r="L49" i="6"/>
  <c r="L1762" i="4"/>
  <c r="L466" i="6"/>
  <c r="L1746" i="4"/>
  <c r="L422" i="6"/>
  <c r="L1698" i="4"/>
  <c r="L380" i="6"/>
  <c r="L1650" i="4"/>
  <c r="L36" i="6"/>
  <c r="L1618" i="4"/>
  <c r="L322" i="6"/>
  <c r="L1586" i="4"/>
  <c r="L272" i="6"/>
  <c r="L1530" i="4"/>
  <c r="L237" i="6"/>
  <c r="L1490" i="4"/>
  <c r="L2317" i="6"/>
  <c r="L1466" i="4"/>
  <c r="L2267" i="6"/>
  <c r="L1410" i="4"/>
  <c r="L224" i="6"/>
  <c r="L1370" i="4"/>
  <c r="L2201" i="6"/>
  <c r="L1338" i="4"/>
  <c r="L2159" i="6"/>
  <c r="L1290" i="4"/>
  <c r="L2115" i="6"/>
  <c r="L1242" i="4"/>
  <c r="L2072" i="6"/>
  <c r="L1194" i="4"/>
  <c r="L206" i="6"/>
  <c r="L1170" i="4"/>
  <c r="L2007" i="6"/>
  <c r="L1122" i="4"/>
  <c r="L1972" i="6"/>
  <c r="L1082" i="4"/>
  <c r="L1929" i="6"/>
  <c r="L1034" i="4"/>
  <c r="L1914" i="6"/>
  <c r="L1018" i="4"/>
  <c r="L1879" i="6"/>
  <c r="L978" i="4"/>
  <c r="L1842" i="6"/>
  <c r="L938" i="4"/>
  <c r="L183" i="6"/>
  <c r="L914" i="4"/>
  <c r="L1785" i="6"/>
  <c r="L874" i="4"/>
  <c r="L1741" i="6"/>
  <c r="L826" i="4"/>
  <c r="L1699" i="6"/>
  <c r="L778" i="4"/>
  <c r="L1677" i="6"/>
  <c r="L754" i="4"/>
  <c r="L1633" i="6"/>
  <c r="L706" i="4"/>
  <c r="L160" i="6"/>
  <c r="L658" i="4"/>
  <c r="L1569" i="6"/>
  <c r="L634" i="4"/>
  <c r="L1525" i="6"/>
  <c r="L586" i="4"/>
  <c r="L1482" i="6"/>
  <c r="L538" i="4"/>
  <c r="L1446" i="6"/>
  <c r="L498" i="4"/>
  <c r="L1417" i="6"/>
  <c r="L466" i="4"/>
  <c r="L1374" i="6"/>
  <c r="L418" i="4"/>
  <c r="L1316" i="6"/>
  <c r="L354" i="4"/>
  <c r="L1266" i="6"/>
  <c r="L298" i="4"/>
  <c r="L1230" i="6"/>
  <c r="L258" i="4"/>
  <c r="L1187" i="6"/>
  <c r="L210" i="4"/>
  <c r="L1165" i="6"/>
  <c r="L186" i="4"/>
  <c r="L1121" i="6"/>
  <c r="L138" i="4"/>
  <c r="L1086" i="6"/>
  <c r="L98" i="4"/>
  <c r="L1064" i="6"/>
  <c r="L74" i="4"/>
  <c r="L1013" i="6"/>
  <c r="L18" i="4"/>
  <c r="L991" i="6"/>
  <c r="L2329" i="4"/>
  <c r="L955" i="6"/>
  <c r="L2289" i="4"/>
  <c r="L911" i="6"/>
  <c r="L2241" i="4"/>
  <c r="L861" i="6"/>
  <c r="L2185" i="4"/>
  <c r="L832" i="6"/>
  <c r="L2153" i="4"/>
  <c r="L82" i="6"/>
  <c r="L2129" i="4"/>
  <c r="L768" i="6"/>
  <c r="L2081" i="4"/>
  <c r="L724" i="6"/>
  <c r="L2033" i="4"/>
  <c r="L702" i="6"/>
  <c r="L2009" i="4"/>
  <c r="L652" i="6"/>
  <c r="L1953" i="4"/>
  <c r="L616" i="6"/>
  <c r="L1913" i="4"/>
  <c r="L588" i="6"/>
  <c r="L1881" i="4"/>
  <c r="L559" i="6"/>
  <c r="L1849" i="4"/>
  <c r="L515" i="6"/>
  <c r="L1801" i="4"/>
  <c r="L472" i="6"/>
  <c r="L1753" i="4"/>
  <c r="L436" i="6"/>
  <c r="L1713" i="4"/>
  <c r="L5" i="6"/>
  <c r="L1673" i="4"/>
  <c r="L357" i="6"/>
  <c r="L1625" i="4"/>
  <c r="L314" i="6"/>
  <c r="L1577" i="4"/>
  <c r="L307" i="6"/>
  <c r="L1569" i="4"/>
  <c r="L257" i="6"/>
  <c r="L1513" i="4"/>
  <c r="L2316" i="6"/>
  <c r="L1465" i="4"/>
  <c r="L229" i="6"/>
  <c r="L1425" i="4"/>
  <c r="L2251" i="6"/>
  <c r="L1393" i="4"/>
  <c r="L2215" i="6"/>
  <c r="L1353" i="4"/>
  <c r="L2172" i="6"/>
  <c r="L1305" i="4"/>
  <c r="L2136" i="6"/>
  <c r="L1265" i="4"/>
  <c r="L2107" i="6"/>
  <c r="L1233" i="4"/>
  <c r="L2064" i="6"/>
  <c r="L1185" i="4"/>
  <c r="L2028" i="6"/>
  <c r="L1145" i="4"/>
  <c r="L1993" i="6"/>
  <c r="L1105" i="4"/>
  <c r="L1950" i="6"/>
  <c r="L1057" i="4"/>
  <c r="L1906" i="6"/>
  <c r="L1009" i="4"/>
  <c r="L1892" i="6"/>
  <c r="L993" i="4"/>
  <c r="L1841" i="6"/>
  <c r="L937" i="4"/>
  <c r="L1812" i="6"/>
  <c r="L905" i="4"/>
  <c r="L1784" i="6"/>
  <c r="L873" i="4"/>
  <c r="L175" i="6"/>
  <c r="L825" i="4"/>
  <c r="L1711" i="6"/>
  <c r="L793" i="4"/>
  <c r="L1661" i="6"/>
  <c r="L737" i="4"/>
  <c r="L1647" i="6"/>
  <c r="L721" i="4"/>
  <c r="L1597" i="6"/>
  <c r="L665" i="4"/>
  <c r="L1553" i="6"/>
  <c r="L617" i="4"/>
  <c r="L1531" i="6"/>
  <c r="L593" i="4"/>
  <c r="L1502" i="6"/>
  <c r="L561" i="4"/>
  <c r="L1460" i="6"/>
  <c r="L513" i="4"/>
  <c r="L1423" i="6"/>
  <c r="L473" i="4"/>
  <c r="L1401" i="6"/>
  <c r="L449" i="4"/>
  <c r="L1366" i="6"/>
  <c r="L409" i="4"/>
  <c r="L1330" i="6"/>
  <c r="L369" i="4"/>
  <c r="L131" i="6"/>
  <c r="L337" i="4"/>
  <c r="L1265" i="6"/>
  <c r="L297" i="4"/>
  <c r="L1221" i="6"/>
  <c r="L249" i="4"/>
  <c r="L1193" i="6"/>
  <c r="L217" i="4"/>
  <c r="L1164" i="6"/>
  <c r="L185" i="4"/>
  <c r="L113" i="6"/>
  <c r="L137" i="4"/>
  <c r="L1078" i="6"/>
  <c r="L89" i="4"/>
  <c r="L1056" i="6"/>
  <c r="L65" i="4"/>
  <c r="L1012" i="6"/>
  <c r="L17" i="4"/>
  <c r="L976" i="6"/>
  <c r="L2312" i="4"/>
  <c r="L947" i="6"/>
  <c r="L2280" i="4"/>
  <c r="L868" i="6"/>
  <c r="L2192" i="4"/>
  <c r="L824" i="6"/>
  <c r="L2144" i="4"/>
  <c r="L781" i="6"/>
  <c r="L2096" i="4"/>
  <c r="L752" i="6"/>
  <c r="L2064" i="4"/>
  <c r="L709" i="6"/>
  <c r="L2016" i="4"/>
  <c r="L666" i="6"/>
  <c r="L1968" i="4"/>
  <c r="L637" i="6"/>
  <c r="L1936" i="4"/>
  <c r="L608" i="6"/>
  <c r="L1904" i="4"/>
  <c r="L558" i="6"/>
  <c r="L1848" i="4"/>
  <c r="L521" i="6"/>
  <c r="L1808" i="4"/>
  <c r="L6" i="6"/>
  <c r="L1784" i="4"/>
  <c r="L457" i="6"/>
  <c r="L1736" i="4"/>
  <c r="L43" i="6"/>
  <c r="L1696" i="4"/>
  <c r="L38" i="6"/>
  <c r="L1640" i="4"/>
  <c r="L342" i="6"/>
  <c r="L1608" i="4"/>
  <c r="L300" i="6"/>
  <c r="L1560" i="4"/>
  <c r="L263" i="6"/>
  <c r="L1520" i="4"/>
  <c r="L2322" i="6"/>
  <c r="L1472" i="4"/>
  <c r="L2294" i="6"/>
  <c r="L1440" i="4"/>
  <c r="L226" i="6"/>
  <c r="L1392" i="4"/>
  <c r="L2179" i="6"/>
  <c r="L1312" i="4"/>
  <c r="L2150" i="6"/>
  <c r="L1280" i="4"/>
  <c r="L2113" i="6"/>
  <c r="L1240" i="4"/>
  <c r="L2078" i="6"/>
  <c r="L1200" i="4"/>
  <c r="L2041" i="6"/>
  <c r="L1160" i="4"/>
  <c r="L2027" i="6"/>
  <c r="L1144" i="4"/>
  <c r="L2005" i="6"/>
  <c r="L1120" i="4"/>
  <c r="L1992" i="6"/>
  <c r="L1104" i="4"/>
  <c r="L1978" i="6"/>
  <c r="L1088" i="4"/>
  <c r="L1956" i="6"/>
  <c r="L1064" i="4"/>
  <c r="L1934" i="6"/>
  <c r="L1040" i="4"/>
  <c r="L1912" i="6"/>
  <c r="L1016" i="4"/>
  <c r="L1899" i="6"/>
  <c r="L1000" i="4"/>
  <c r="L1877" i="6"/>
  <c r="L976" i="4"/>
  <c r="L1855" i="6"/>
  <c r="L952" i="4"/>
  <c r="L185" i="6"/>
  <c r="L936" i="4"/>
  <c r="L990" i="6"/>
  <c r="L2327" i="4"/>
  <c r="L975" i="6"/>
  <c r="L2311" i="4"/>
  <c r="L953" i="6"/>
  <c r="L2287" i="4"/>
  <c r="L939" i="6"/>
  <c r="L2271" i="4"/>
  <c r="L931" i="6"/>
  <c r="L2263" i="4"/>
  <c r="L978" i="6"/>
  <c r="L2314" i="4"/>
  <c r="L934" i="6"/>
  <c r="L2266" i="4"/>
  <c r="L905" i="6"/>
  <c r="L2234" i="4"/>
  <c r="L870" i="6"/>
  <c r="L2194" i="4"/>
  <c r="L826" i="6"/>
  <c r="L2146" i="4"/>
  <c r="L783" i="6"/>
  <c r="L2098" i="4"/>
  <c r="L761" i="6"/>
  <c r="L2074" i="4"/>
  <c r="L718" i="6"/>
  <c r="L2026" i="4"/>
  <c r="L675" i="6"/>
  <c r="L1978" i="4"/>
  <c r="L639" i="6"/>
  <c r="L1938" i="4"/>
  <c r="L610" i="6"/>
  <c r="L1906" i="4"/>
  <c r="L574" i="6"/>
  <c r="L1866" i="4"/>
  <c r="L54" i="6"/>
  <c r="L1818" i="4"/>
  <c r="L488" i="6"/>
  <c r="L1770" i="4"/>
  <c r="L459" i="6"/>
  <c r="L1738" i="4"/>
  <c r="L415" i="6"/>
  <c r="L1690" i="4"/>
  <c r="L372" i="6"/>
  <c r="L1642" i="4"/>
  <c r="L344" i="6"/>
  <c r="L1610" i="4"/>
  <c r="L315" i="6"/>
  <c r="L1578" i="4"/>
  <c r="L280" i="6"/>
  <c r="L1538" i="4"/>
  <c r="L2331" i="6"/>
  <c r="L1482" i="4"/>
  <c r="L2310" i="6"/>
  <c r="L1458" i="4"/>
  <c r="L2274" i="6"/>
  <c r="L1418" i="4"/>
  <c r="L2223" i="6"/>
  <c r="L1362" i="4"/>
  <c r="L1330" i="4"/>
  <c r="L2195" i="6"/>
  <c r="L2166" i="6"/>
  <c r="L1298" i="4"/>
  <c r="L2122" i="6"/>
  <c r="L1250" i="4"/>
  <c r="L2080" i="6"/>
  <c r="L1202" i="4"/>
  <c r="L2058" i="6"/>
  <c r="L1178" i="4"/>
  <c r="L2014" i="6"/>
  <c r="L1130" i="4"/>
  <c r="L1980" i="6"/>
  <c r="L1090" i="4"/>
  <c r="L1943" i="6"/>
  <c r="L1050" i="4"/>
  <c r="L970" i="4"/>
  <c r="L1871" i="6"/>
  <c r="L930" i="4"/>
  <c r="L1835" i="6"/>
  <c r="L1806" i="6"/>
  <c r="L898" i="4"/>
  <c r="L866" i="4"/>
  <c r="L1778" i="6"/>
  <c r="L1734" i="6"/>
  <c r="L818" i="4"/>
  <c r="L1691" i="6"/>
  <c r="L770" i="4"/>
  <c r="L1670" i="6"/>
  <c r="L746" i="4"/>
  <c r="L698" i="4"/>
  <c r="L1626" i="6"/>
  <c r="L1583" i="6"/>
  <c r="L650" i="4"/>
  <c r="L1554" i="6"/>
  <c r="L618" i="4"/>
  <c r="L1518" i="6"/>
  <c r="L578" i="4"/>
  <c r="L1475" i="6"/>
  <c r="L530" i="4"/>
  <c r="L1431" i="6"/>
  <c r="L482" i="4"/>
  <c r="L1410" i="6"/>
  <c r="L458" i="4"/>
  <c r="L1367" i="6"/>
  <c r="L410" i="4"/>
  <c r="L134" i="6"/>
  <c r="L370" i="4"/>
  <c r="L1309" i="6"/>
  <c r="L346" i="4"/>
  <c r="L1273" i="6"/>
  <c r="L306" i="4"/>
  <c r="L1222" i="6"/>
  <c r="L250" i="4"/>
  <c r="L1180" i="6"/>
  <c r="L202" i="4"/>
  <c r="L1158" i="6"/>
  <c r="L178" i="4"/>
  <c r="L1114" i="6"/>
  <c r="L130" i="4"/>
  <c r="L1079" i="6"/>
  <c r="L90" i="4"/>
  <c r="L1057" i="6"/>
  <c r="L66" i="4"/>
  <c r="L103" i="6"/>
  <c r="L26" i="4"/>
  <c r="L984" i="6"/>
  <c r="L2321" i="4"/>
  <c r="L948" i="6"/>
  <c r="L2281" i="4"/>
  <c r="L904" i="6"/>
  <c r="L2233" i="4"/>
  <c r="L869" i="6"/>
  <c r="L2193" i="4"/>
  <c r="L840" i="6"/>
  <c r="L2161" i="4"/>
  <c r="L803" i="6"/>
  <c r="L2121" i="4"/>
  <c r="L77" i="6"/>
  <c r="L2073" i="4"/>
  <c r="L717" i="6"/>
  <c r="L2025" i="4"/>
  <c r="L696" i="6"/>
  <c r="L2001" i="4"/>
  <c r="L660" i="6"/>
  <c r="L1961" i="4"/>
  <c r="L623" i="6"/>
  <c r="L1921" i="4"/>
  <c r="L595" i="6"/>
  <c r="L1889" i="4"/>
  <c r="L551" i="6"/>
  <c r="L1841" i="4"/>
  <c r="L508" i="6"/>
  <c r="L1793" i="4"/>
  <c r="L465" i="6"/>
  <c r="L1745" i="4"/>
  <c r="L443" i="6"/>
  <c r="L1721" i="4"/>
  <c r="L407" i="6"/>
  <c r="L1681" i="4"/>
  <c r="L364" i="6"/>
  <c r="L1633" i="4"/>
  <c r="L321" i="6"/>
  <c r="L1585" i="4"/>
  <c r="L4" i="6"/>
  <c r="L1561" i="4"/>
  <c r="L264" i="6"/>
  <c r="L1521" i="4"/>
  <c r="L2323" i="6"/>
  <c r="L1473" i="4"/>
  <c r="L2288" i="6"/>
  <c r="L1433" i="4"/>
  <c r="L2259" i="6"/>
  <c r="L1401" i="4"/>
  <c r="L2208" i="6"/>
  <c r="L1345" i="4"/>
  <c r="L2165" i="6"/>
  <c r="L1297" i="4"/>
  <c r="L2143" i="6"/>
  <c r="L1273" i="4"/>
  <c r="L22" i="6"/>
  <c r="L1225" i="4"/>
  <c r="L2057" i="6"/>
  <c r="L1177" i="4"/>
  <c r="L203" i="6"/>
  <c r="L1137" i="4"/>
  <c r="L1113" i="4"/>
  <c r="L3" i="6"/>
  <c r="L1957" i="6"/>
  <c r="L1065" i="4"/>
  <c r="L1913" i="6"/>
  <c r="L1017" i="4"/>
  <c r="L1885" i="6"/>
  <c r="L985" i="4"/>
  <c r="L1849" i="6"/>
  <c r="L945" i="4"/>
  <c r="L1805" i="6"/>
  <c r="L897" i="4"/>
  <c r="L1777" i="6"/>
  <c r="L865" i="4"/>
  <c r="L1748" i="6"/>
  <c r="L833" i="4"/>
  <c r="L1704" i="6"/>
  <c r="L785" i="4"/>
  <c r="L1669" i="6"/>
  <c r="L745" i="4"/>
  <c r="L1640" i="6"/>
  <c r="L713" i="4"/>
  <c r="L1603" i="6"/>
  <c r="L673" i="4"/>
  <c r="L157" i="6"/>
  <c r="L625" i="4"/>
  <c r="L1517" i="6"/>
  <c r="L577" i="4"/>
  <c r="L1496" i="6"/>
  <c r="L553" i="4"/>
  <c r="L1452" i="6"/>
  <c r="L505" i="4"/>
  <c r="L1416" i="6"/>
  <c r="L465" i="4"/>
  <c r="L1351" i="6"/>
  <c r="L393" i="4"/>
  <c r="L1308" i="6"/>
  <c r="L345" i="4"/>
  <c r="L1272" i="6"/>
  <c r="L305" i="4"/>
  <c r="L1243" i="6"/>
  <c r="L273" i="4"/>
  <c r="L1214" i="6"/>
  <c r="L241" i="4"/>
  <c r="L1171" i="6"/>
  <c r="L193" i="4"/>
  <c r="L1135" i="6"/>
  <c r="L153" i="4"/>
  <c r="L1106" i="6"/>
  <c r="L121" i="4"/>
  <c r="L108" i="6"/>
  <c r="L81" i="4"/>
  <c r="L1027" i="6"/>
  <c r="L33" i="4"/>
  <c r="L998" i="6"/>
  <c r="L2336" i="4"/>
  <c r="L961" i="6"/>
  <c r="L2296" i="4"/>
  <c r="L918" i="6"/>
  <c r="L2248" i="4"/>
  <c r="L897" i="6"/>
  <c r="L2224" i="4"/>
  <c r="L87" i="6"/>
  <c r="L2184" i="4"/>
  <c r="L817" i="6"/>
  <c r="L2136" i="4"/>
  <c r="L774" i="6"/>
  <c r="L2088" i="4"/>
  <c r="L745" i="6"/>
  <c r="L2056" i="4"/>
  <c r="L716" i="6"/>
  <c r="L2024" i="4"/>
  <c r="L673" i="6"/>
  <c r="L1976" i="4"/>
  <c r="L644" i="6"/>
  <c r="L1944" i="4"/>
  <c r="L61" i="6"/>
  <c r="L1896" i="4"/>
  <c r="L565" i="6"/>
  <c r="L1856" i="4"/>
  <c r="L543" i="6"/>
  <c r="L1832" i="4"/>
  <c r="L507" i="6"/>
  <c r="L1792" i="4"/>
  <c r="L464" i="6"/>
  <c r="L1744" i="4"/>
  <c r="L428" i="6"/>
  <c r="L1704" i="4"/>
  <c r="L400" i="6"/>
  <c r="L1672" i="4"/>
  <c r="L356" i="6"/>
  <c r="L1624" i="4"/>
  <c r="L33" i="6"/>
  <c r="L1584" i="4"/>
  <c r="L278" i="6"/>
  <c r="L1536" i="4"/>
  <c r="L249" i="6"/>
  <c r="L1504" i="4"/>
  <c r="L2308" i="6"/>
  <c r="L1456" i="4"/>
  <c r="L2272" i="6"/>
  <c r="L1416" i="4"/>
  <c r="L2243" i="6"/>
  <c r="L1384" i="4"/>
  <c r="L2207" i="6"/>
  <c r="L1344" i="4"/>
  <c r="L2171" i="6"/>
  <c r="L1304" i="4"/>
  <c r="L2142" i="6"/>
  <c r="L1272" i="4"/>
  <c r="L2106" i="6"/>
  <c r="L1232" i="4"/>
  <c r="L2085" i="6"/>
  <c r="L1208" i="4"/>
  <c r="L2049" i="6"/>
  <c r="L1168" i="4"/>
  <c r="L2034" i="6"/>
  <c r="L1152" i="4"/>
  <c r="L2012" i="6"/>
  <c r="L1128" i="4"/>
  <c r="L1985" i="6"/>
  <c r="L1096" i="4"/>
  <c r="L198" i="6"/>
  <c r="L1080" i="4"/>
  <c r="L1949" i="6"/>
  <c r="L1056" i="4"/>
  <c r="L1927" i="6"/>
  <c r="L1032" i="4"/>
  <c r="L1905" i="6"/>
  <c r="L1008" i="4"/>
  <c r="L1891" i="6"/>
  <c r="L992" i="4"/>
  <c r="L1870" i="6"/>
  <c r="L968" i="4"/>
  <c r="L1848" i="6"/>
  <c r="L944" i="4"/>
  <c r="L1833" i="6"/>
  <c r="L928" i="4"/>
  <c r="L997" i="6"/>
  <c r="L2335" i="4"/>
  <c r="L982" i="6"/>
  <c r="L2319" i="4"/>
  <c r="L968" i="6"/>
  <c r="L2303" i="4"/>
  <c r="L97" i="6"/>
  <c r="L2295" i="4"/>
  <c r="L946" i="6"/>
  <c r="L2279" i="4"/>
  <c r="L924" i="6"/>
  <c r="L2255" i="4"/>
  <c r="L1000" i="6"/>
  <c r="L2338" i="4"/>
  <c r="L949" i="6"/>
  <c r="L2282" i="4"/>
  <c r="L899" i="6"/>
  <c r="L2226" i="4"/>
  <c r="L848" i="6"/>
  <c r="L2170" i="4"/>
  <c r="L804" i="6"/>
  <c r="L2122" i="4"/>
  <c r="L740" i="6"/>
  <c r="L2050" i="4"/>
  <c r="L697" i="6"/>
  <c r="L2002" i="4"/>
  <c r="L653" i="6"/>
  <c r="L1954" i="4"/>
  <c r="L589" i="6"/>
  <c r="L1882" i="4"/>
  <c r="L545" i="6"/>
  <c r="L1834" i="4"/>
  <c r="L495" i="6"/>
  <c r="L1778" i="4"/>
  <c r="L437" i="6"/>
  <c r="L1714" i="4"/>
  <c r="L394" i="6"/>
  <c r="L1666" i="4"/>
  <c r="L337" i="6"/>
  <c r="L1602" i="4"/>
  <c r="L294" i="6"/>
  <c r="L1554" i="4"/>
  <c r="L26" i="6"/>
  <c r="L1506" i="4"/>
  <c r="L2296" i="6"/>
  <c r="L1442" i="4"/>
  <c r="L2245" i="6"/>
  <c r="L1386" i="4"/>
  <c r="L2188" i="6"/>
  <c r="L1322" i="4"/>
  <c r="L2144" i="6"/>
  <c r="L1274" i="4"/>
  <c r="L2094" i="6"/>
  <c r="L1218" i="4"/>
  <c r="L2029" i="6"/>
  <c r="L1146" i="4"/>
  <c r="L196" i="6"/>
  <c r="L1058" i="4"/>
  <c r="L20" i="6"/>
  <c r="L1002" i="4"/>
  <c r="L1857" i="6"/>
  <c r="L954" i="4"/>
  <c r="L1800" i="6"/>
  <c r="L890" i="4"/>
  <c r="L1749" i="6"/>
  <c r="L834" i="4"/>
  <c r="L1705" i="6"/>
  <c r="L786" i="4"/>
  <c r="L1648" i="6"/>
  <c r="L722" i="4"/>
  <c r="L1604" i="6"/>
  <c r="L674" i="4"/>
  <c r="L1547" i="6"/>
  <c r="L610" i="4"/>
  <c r="L1503" i="6"/>
  <c r="L562" i="4"/>
  <c r="L1453" i="6"/>
  <c r="L506" i="4"/>
  <c r="L1396" i="6"/>
  <c r="L442" i="4"/>
  <c r="L1338" i="6"/>
  <c r="L378" i="4"/>
  <c r="L1288" i="6"/>
  <c r="L322" i="4"/>
  <c r="L1244" i="6"/>
  <c r="L274" i="4"/>
  <c r="L121" i="6"/>
  <c r="L226" i="4"/>
  <c r="L116" i="6"/>
  <c r="L170" i="4"/>
  <c r="L12" i="6"/>
  <c r="L114" i="4"/>
  <c r="L1035" i="6"/>
  <c r="L42" i="4"/>
  <c r="L977" i="6"/>
  <c r="L2313" i="4"/>
  <c r="L933" i="6"/>
  <c r="L2265" i="4"/>
  <c r="L90" i="6"/>
  <c r="L2217" i="4"/>
  <c r="L825" i="6"/>
  <c r="L2145" i="4"/>
  <c r="L782" i="6"/>
  <c r="L2097" i="4"/>
  <c r="L739" i="6"/>
  <c r="L2049" i="4"/>
  <c r="L681" i="6"/>
  <c r="L1985" i="4"/>
  <c r="L64" i="6"/>
  <c r="L1929" i="4"/>
  <c r="L573" i="6"/>
  <c r="L1865" i="4"/>
  <c r="L530" i="6"/>
  <c r="L1817" i="4"/>
  <c r="L480" i="6"/>
  <c r="L1761" i="4"/>
  <c r="L421" i="6"/>
  <c r="L1697" i="4"/>
  <c r="L379" i="6"/>
  <c r="L1649" i="4"/>
  <c r="L336" i="6"/>
  <c r="L1601" i="4"/>
  <c r="L271" i="6"/>
  <c r="L1529" i="4"/>
  <c r="L234" i="6"/>
  <c r="L1481" i="4"/>
  <c r="L2273" i="6"/>
  <c r="L1417" i="4"/>
  <c r="L2222" i="6"/>
  <c r="L1361" i="4"/>
  <c r="L2180" i="6"/>
  <c r="L1313" i="4"/>
  <c r="L2121" i="6"/>
  <c r="L1249" i="4"/>
  <c r="L2079" i="6"/>
  <c r="L1201" i="4"/>
  <c r="L2013" i="6"/>
  <c r="L1129" i="4"/>
  <c r="L1971" i="6"/>
  <c r="L1081" i="4"/>
  <c r="L193" i="6"/>
  <c r="L1025" i="4"/>
  <c r="L188" i="6"/>
  <c r="L969" i="4"/>
  <c r="L1820" i="6"/>
  <c r="L913" i="4"/>
  <c r="L1762" i="6"/>
  <c r="L849" i="4"/>
  <c r="L170" i="6"/>
  <c r="L769" i="4"/>
  <c r="L1632" i="6"/>
  <c r="L705" i="4"/>
  <c r="L1590" i="6"/>
  <c r="L657" i="4"/>
  <c r="L1546" i="6"/>
  <c r="L609" i="4"/>
  <c r="L1489" i="6"/>
  <c r="L545" i="4"/>
  <c r="L1395" i="6"/>
  <c r="L441" i="4"/>
  <c r="L1344" i="6"/>
  <c r="L385" i="4"/>
  <c r="L1294" i="6"/>
  <c r="L329" i="4"/>
  <c r="L1258" i="6"/>
  <c r="L289" i="4"/>
  <c r="L1207" i="6"/>
  <c r="L233" i="4"/>
  <c r="L1142" i="6"/>
  <c r="L161" i="4"/>
  <c r="L1092" i="6"/>
  <c r="L105" i="4"/>
  <c r="L1034" i="6"/>
  <c r="L41" i="4"/>
  <c r="L983" i="6"/>
  <c r="L2320" i="4"/>
  <c r="L925" i="6"/>
  <c r="L2256" i="4"/>
  <c r="L882" i="6"/>
  <c r="L2208" i="4"/>
  <c r="L839" i="6"/>
  <c r="L2160" i="4"/>
  <c r="L789" i="6"/>
  <c r="L2104" i="4"/>
  <c r="L738" i="6"/>
  <c r="L2048" i="4"/>
  <c r="L688" i="6"/>
  <c r="L1992" i="4"/>
  <c r="L622" i="6"/>
  <c r="L1920" i="4"/>
  <c r="L580" i="6"/>
  <c r="L1872" i="4"/>
  <c r="L529" i="6"/>
  <c r="L1816" i="4"/>
  <c r="L493" i="6"/>
  <c r="L1776" i="4"/>
  <c r="L442" i="6"/>
  <c r="L1720" i="4"/>
  <c r="L392" i="6"/>
  <c r="L1664" i="4"/>
  <c r="L335" i="6"/>
  <c r="L1600" i="4"/>
  <c r="L292" i="6"/>
  <c r="L1552" i="4"/>
  <c r="L2330" i="6"/>
  <c r="L1480" i="4"/>
  <c r="L2287" i="6"/>
  <c r="L1432" i="4"/>
  <c r="L2229" i="6"/>
  <c r="L1368" i="4"/>
  <c r="L2193" i="6"/>
  <c r="L1328" i="4"/>
  <c r="L2135" i="6"/>
  <c r="L1264" i="4"/>
  <c r="L208" i="6"/>
  <c r="L1192" i="4"/>
  <c r="L988" i="6"/>
  <c r="L2325" i="4"/>
  <c r="L966" i="6"/>
  <c r="L2301" i="4"/>
  <c r="L944" i="6"/>
  <c r="L2277" i="4"/>
  <c r="L922" i="6"/>
  <c r="L2253" i="4"/>
  <c r="L894" i="6"/>
  <c r="L2221" i="4"/>
  <c r="L872" i="6"/>
  <c r="L2197" i="4"/>
  <c r="L86" i="6"/>
  <c r="L2173" i="4"/>
  <c r="L836" i="6"/>
  <c r="L2157" i="4"/>
  <c r="L821" i="6"/>
  <c r="L2141" i="4"/>
  <c r="L814" i="6"/>
  <c r="L2133" i="4"/>
  <c r="L807" i="6"/>
  <c r="L2125" i="4"/>
  <c r="L9" i="6"/>
  <c r="L2117" i="4"/>
  <c r="L793" i="6"/>
  <c r="L2109" i="4"/>
  <c r="L786" i="6"/>
  <c r="L2101" i="4"/>
  <c r="L963" i="6"/>
  <c r="L2298" i="4"/>
  <c r="L912" i="6"/>
  <c r="L2242" i="4"/>
  <c r="L855" i="6"/>
  <c r="L2178" i="4"/>
  <c r="L811" i="6"/>
  <c r="L2130" i="4"/>
  <c r="L754" i="6"/>
  <c r="L2066" i="4"/>
  <c r="L703" i="6"/>
  <c r="L2010" i="4"/>
  <c r="L67" i="6"/>
  <c r="L1962" i="4"/>
  <c r="L596" i="6"/>
  <c r="L1890" i="4"/>
  <c r="L552" i="6"/>
  <c r="L1842" i="4"/>
  <c r="L509" i="6"/>
  <c r="L1794" i="4"/>
  <c r="L444" i="6"/>
  <c r="L1722" i="4"/>
  <c r="L41" i="6"/>
  <c r="L1674" i="4"/>
  <c r="L358" i="6"/>
  <c r="L1626" i="4"/>
  <c r="L31" i="6"/>
  <c r="L1562" i="4"/>
  <c r="L258" i="6"/>
  <c r="L1514" i="4"/>
  <c r="L2302" i="6"/>
  <c r="L1450" i="4"/>
  <c r="L2260" i="6"/>
  <c r="L1402" i="4"/>
  <c r="L2209" i="6"/>
  <c r="L1346" i="4"/>
  <c r="L2151" i="6"/>
  <c r="L1282" i="4"/>
  <c r="L211" i="6"/>
  <c r="L1226" i="4"/>
  <c r="L2043" i="6"/>
  <c r="L1162" i="4"/>
  <c r="L21" i="6"/>
  <c r="L1114" i="4"/>
  <c r="L1958" i="6"/>
  <c r="L1066" i="4"/>
  <c r="L1010" i="4"/>
  <c r="L1907" i="6"/>
  <c r="L1864" i="6"/>
  <c r="L962" i="4"/>
  <c r="L1813" i="6"/>
  <c r="L906" i="4"/>
  <c r="L1763" i="6"/>
  <c r="L850" i="4"/>
  <c r="L1720" i="6"/>
  <c r="L802" i="4"/>
  <c r="L1662" i="6"/>
  <c r="L738" i="4"/>
  <c r="L1611" i="6"/>
  <c r="L682" i="4"/>
  <c r="L1561" i="6"/>
  <c r="L626" i="4"/>
  <c r="L152" i="6"/>
  <c r="L570" i="4"/>
  <c r="L147" i="6"/>
  <c r="L514" i="4"/>
  <c r="L1402" i="6"/>
  <c r="L450" i="4"/>
  <c r="L1352" i="6"/>
  <c r="L394" i="4"/>
  <c r="L1301" i="6"/>
  <c r="L338" i="4"/>
  <c r="L1251" i="6"/>
  <c r="L282" i="4"/>
  <c r="L1194" i="6"/>
  <c r="L218" i="4"/>
  <c r="L1136" i="6"/>
  <c r="L154" i="4"/>
  <c r="L50" i="4"/>
  <c r="L1042" i="6"/>
  <c r="L999" i="6"/>
  <c r="L2337" i="4"/>
  <c r="L95" i="6"/>
  <c r="L2273" i="4"/>
  <c r="L898" i="6"/>
  <c r="L2225" i="4"/>
  <c r="L847" i="6"/>
  <c r="L2169" i="4"/>
  <c r="L790" i="6"/>
  <c r="L2105" i="4"/>
  <c r="L746" i="6"/>
  <c r="L2057" i="4"/>
  <c r="L689" i="6"/>
  <c r="L1993" i="4"/>
  <c r="L638" i="6"/>
  <c r="L1937" i="4"/>
  <c r="L601" i="6"/>
  <c r="L1897" i="4"/>
  <c r="L544" i="6"/>
  <c r="L1833" i="4"/>
  <c r="L51" i="6"/>
  <c r="L1785" i="4"/>
  <c r="L46" i="6"/>
  <c r="L1729" i="4"/>
  <c r="L393" i="6"/>
  <c r="L1665" i="4"/>
  <c r="L350" i="6"/>
  <c r="L1617" i="4"/>
  <c r="L286" i="6"/>
  <c r="L1545" i="4"/>
  <c r="L243" i="6"/>
  <c r="L1497" i="4"/>
  <c r="L2301" i="6"/>
  <c r="L1449" i="4"/>
  <c r="L2244" i="6"/>
  <c r="L1385" i="4"/>
  <c r="L2187" i="6"/>
  <c r="L1321" i="4"/>
  <c r="L1257" i="4"/>
  <c r="L2129" i="6"/>
  <c r="L2086" i="6"/>
  <c r="L1209" i="4"/>
  <c r="L2035" i="6"/>
  <c r="L1153" i="4"/>
  <c r="L1979" i="6"/>
  <c r="L1089" i="4"/>
  <c r="L1928" i="6"/>
  <c r="L1033" i="4"/>
  <c r="L1878" i="6"/>
  <c r="L977" i="4"/>
  <c r="L1834" i="6"/>
  <c r="L929" i="4"/>
  <c r="L1791" i="6"/>
  <c r="L881" i="4"/>
  <c r="L1733" i="6"/>
  <c r="L817" i="4"/>
  <c r="L1683" i="6"/>
  <c r="L761" i="4"/>
  <c r="L1625" i="6"/>
  <c r="L697" i="4"/>
  <c r="L1575" i="6"/>
  <c r="L641" i="4"/>
  <c r="L1524" i="6"/>
  <c r="L585" i="4"/>
  <c r="L1474" i="6"/>
  <c r="L529" i="4"/>
  <c r="L144" i="6"/>
  <c r="L481" i="4"/>
  <c r="L1373" i="6"/>
  <c r="L417" i="4"/>
  <c r="L1322" i="6"/>
  <c r="L361" i="4"/>
  <c r="L1280" i="6"/>
  <c r="L313" i="4"/>
  <c r="L1236" i="6"/>
  <c r="L265" i="4"/>
  <c r="L1179" i="6"/>
  <c r="L201" i="4"/>
  <c r="L1128" i="6"/>
  <c r="L145" i="4"/>
  <c r="L1049" i="6"/>
  <c r="L57" i="4"/>
  <c r="L954" i="6"/>
  <c r="L2288" i="4"/>
  <c r="L92" i="6"/>
  <c r="L2240" i="4"/>
  <c r="L853" i="6"/>
  <c r="L2176" i="4"/>
  <c r="L810" i="6"/>
  <c r="L2128" i="4"/>
  <c r="L760" i="6"/>
  <c r="L2072" i="4"/>
  <c r="L701" i="6"/>
  <c r="L2008" i="4"/>
  <c r="L659" i="6"/>
  <c r="L1960" i="4"/>
  <c r="L594" i="6"/>
  <c r="L1888" i="4"/>
  <c r="L471" i="6"/>
  <c r="L1752" i="4"/>
  <c r="L413" i="6"/>
  <c r="L1688" i="4"/>
  <c r="L363" i="6"/>
  <c r="L1632" i="4"/>
  <c r="L313" i="6"/>
  <c r="L1576" i="4"/>
  <c r="L256" i="6"/>
  <c r="L1512" i="4"/>
  <c r="L2315" i="6"/>
  <c r="L1464" i="4"/>
  <c r="L2265" i="6"/>
  <c r="L1408" i="4"/>
  <c r="L2214" i="6"/>
  <c r="L1352" i="4"/>
  <c r="L2164" i="6"/>
  <c r="L1296" i="4"/>
  <c r="L2100" i="6"/>
  <c r="L1224" i="4"/>
  <c r="L973" i="6"/>
  <c r="L2309" i="4"/>
  <c r="L951" i="6"/>
  <c r="L2285" i="4"/>
  <c r="L930" i="6"/>
  <c r="L2261" i="4"/>
  <c r="L908" i="6"/>
  <c r="L2237" i="4"/>
  <c r="L880" i="6"/>
  <c r="L2205" i="4"/>
  <c r="L858" i="6"/>
  <c r="L2181" i="4"/>
  <c r="L829" i="6"/>
  <c r="L2149" i="4"/>
  <c r="L987" i="6"/>
  <c r="L2324" i="4"/>
  <c r="L972" i="6"/>
  <c r="L2308" i="4"/>
  <c r="L96" i="6"/>
  <c r="L2284" i="4"/>
  <c r="L929" i="6"/>
  <c r="L2260" i="4"/>
  <c r="L907" i="6"/>
  <c r="L2236" i="4"/>
  <c r="L98" i="6"/>
  <c r="L2306" i="4"/>
  <c r="L927" i="6"/>
  <c r="L2258" i="4"/>
  <c r="L884" i="6"/>
  <c r="L2210" i="4"/>
  <c r="L862" i="6"/>
  <c r="L2186" i="4"/>
  <c r="L819" i="6"/>
  <c r="L2138" i="4"/>
  <c r="L776" i="6"/>
  <c r="L2090" i="4"/>
  <c r="L747" i="6"/>
  <c r="L2058" i="4"/>
  <c r="L72" i="6"/>
  <c r="L2018" i="4"/>
  <c r="L668" i="6"/>
  <c r="L1970" i="4"/>
  <c r="L624" i="6"/>
  <c r="L1922" i="4"/>
  <c r="L602" i="6"/>
  <c r="L1898" i="4"/>
  <c r="L560" i="6"/>
  <c r="L1850" i="4"/>
  <c r="L523" i="6"/>
  <c r="L1810" i="4"/>
  <c r="L473" i="6"/>
  <c r="L1754" i="4"/>
  <c r="L451" i="6"/>
  <c r="L1730" i="4"/>
  <c r="L408" i="6"/>
  <c r="L1682" i="4"/>
  <c r="L365" i="6"/>
  <c r="L1634" i="4"/>
  <c r="L330" i="6"/>
  <c r="L1594" i="4"/>
  <c r="L308" i="6"/>
  <c r="L1570" i="4"/>
  <c r="L265" i="6"/>
  <c r="L1522" i="4"/>
  <c r="L2324" i="6"/>
  <c r="L1474" i="4"/>
  <c r="L1426" i="4"/>
  <c r="L2281" i="6"/>
  <c r="L2252" i="6"/>
  <c r="L1394" i="4"/>
  <c r="L2216" i="6"/>
  <c r="L1354" i="4"/>
  <c r="L2173" i="6"/>
  <c r="L1306" i="4"/>
  <c r="L2130" i="6"/>
  <c r="L1258" i="4"/>
  <c r="L2108" i="6"/>
  <c r="L1234" i="4"/>
  <c r="L2065" i="6"/>
  <c r="L1186" i="4"/>
  <c r="L2021" i="6"/>
  <c r="L1138" i="4"/>
  <c r="L1994" i="6"/>
  <c r="L1106" i="4"/>
  <c r="L1965" i="6"/>
  <c r="L1074" i="4"/>
  <c r="L1921" i="6"/>
  <c r="L1026" i="4"/>
  <c r="L1893" i="6"/>
  <c r="L994" i="4"/>
  <c r="L1828" i="6"/>
  <c r="L922" i="4"/>
  <c r="L178" i="6"/>
  <c r="L858" i="4"/>
  <c r="L1727" i="6"/>
  <c r="L810" i="4"/>
  <c r="L1684" i="6"/>
  <c r="L762" i="4"/>
  <c r="L1655" i="6"/>
  <c r="L730" i="4"/>
  <c r="L1619" i="6"/>
  <c r="L690" i="4"/>
  <c r="L1576" i="6"/>
  <c r="L642" i="4"/>
  <c r="L1532" i="6"/>
  <c r="L594" i="4"/>
  <c r="L1497" i="6"/>
  <c r="L554" i="4"/>
  <c r="L1468" i="6"/>
  <c r="L522" i="4"/>
  <c r="L1424" i="6"/>
  <c r="L474" i="4"/>
  <c r="L1381" i="6"/>
  <c r="L426" i="4"/>
  <c r="L1360" i="6"/>
  <c r="L402" i="4"/>
  <c r="L1323" i="6"/>
  <c r="L362" i="4"/>
  <c r="L129" i="6"/>
  <c r="L314" i="4"/>
  <c r="L1237" i="6"/>
  <c r="L266" i="4"/>
  <c r="L1215" i="6"/>
  <c r="L242" i="4"/>
  <c r="L1172" i="6"/>
  <c r="L194" i="4"/>
  <c r="L1129" i="6"/>
  <c r="L146" i="4"/>
  <c r="L1107" i="6"/>
  <c r="L122" i="4"/>
  <c r="L1071" i="6"/>
  <c r="L82" i="4"/>
  <c r="L1050" i="6"/>
  <c r="L58" i="4"/>
  <c r="L2" i="6"/>
  <c r="L2" i="4"/>
  <c r="L962" i="6"/>
  <c r="L2297" i="4"/>
  <c r="L919" i="6"/>
  <c r="L2249" i="4"/>
  <c r="L883" i="6"/>
  <c r="L2209" i="4"/>
  <c r="L854" i="6"/>
  <c r="L2177" i="4"/>
  <c r="L797" i="6"/>
  <c r="L2113" i="4"/>
  <c r="L753" i="6"/>
  <c r="L2065" i="4"/>
  <c r="L710" i="6"/>
  <c r="L2017" i="4"/>
  <c r="L674" i="6"/>
  <c r="L1977" i="4"/>
  <c r="L645" i="6"/>
  <c r="L1945" i="4"/>
  <c r="L609" i="6"/>
  <c r="L1905" i="4"/>
  <c r="L566" i="6"/>
  <c r="L1857" i="4"/>
  <c r="L522" i="6"/>
  <c r="L1809" i="4"/>
  <c r="L494" i="6"/>
  <c r="L1777" i="4"/>
  <c r="L458" i="6"/>
  <c r="L1737" i="4"/>
  <c r="L414" i="6"/>
  <c r="L1689" i="4"/>
  <c r="L371" i="6"/>
  <c r="L1641" i="4"/>
  <c r="L329" i="6"/>
  <c r="L1593" i="4"/>
  <c r="L293" i="6"/>
  <c r="L1553" i="4"/>
  <c r="L250" i="6"/>
  <c r="L1505" i="4"/>
  <c r="L2309" i="6"/>
  <c r="L1457" i="4"/>
  <c r="L2266" i="6"/>
  <c r="L1409" i="4"/>
  <c r="L2230" i="6"/>
  <c r="L1369" i="4"/>
  <c r="L221" i="6"/>
  <c r="L1337" i="4"/>
  <c r="L2158" i="6"/>
  <c r="L1289" i="4"/>
  <c r="L2114" i="6"/>
  <c r="L1241" i="4"/>
  <c r="L2071" i="6"/>
  <c r="L1193" i="4"/>
  <c r="L2050" i="6"/>
  <c r="L1169" i="4"/>
  <c r="L2006" i="6"/>
  <c r="L1121" i="4"/>
  <c r="L1964" i="6"/>
  <c r="L1073" i="4"/>
  <c r="L1935" i="6"/>
  <c r="L1041" i="4"/>
  <c r="L1900" i="6"/>
  <c r="L1001" i="4"/>
  <c r="L1856" i="6"/>
  <c r="L953" i="4"/>
  <c r="L1827" i="6"/>
  <c r="L921" i="4"/>
  <c r="L1799" i="6"/>
  <c r="L889" i="4"/>
  <c r="L1755" i="6"/>
  <c r="L841" i="4"/>
  <c r="L1719" i="6"/>
  <c r="L801" i="4"/>
  <c r="L1698" i="6"/>
  <c r="L777" i="4"/>
  <c r="L1654" i="6"/>
  <c r="L729" i="4"/>
  <c r="L162" i="6"/>
  <c r="L681" i="4"/>
  <c r="L1582" i="6"/>
  <c r="L649" i="4"/>
  <c r="L1510" i="6"/>
  <c r="L569" i="4"/>
  <c r="L1467" i="6"/>
  <c r="L521" i="4"/>
  <c r="L1445" i="6"/>
  <c r="L497" i="4"/>
  <c r="L1409" i="6"/>
  <c r="L457" i="4"/>
  <c r="L139" i="6"/>
  <c r="L425" i="4"/>
  <c r="L1359" i="6"/>
  <c r="L401" i="4"/>
  <c r="L1315" i="6"/>
  <c r="L353" i="4"/>
  <c r="L1229" i="6"/>
  <c r="L257" i="4"/>
  <c r="L1186" i="6"/>
  <c r="L209" i="4"/>
  <c r="L1157" i="6"/>
  <c r="L177" i="4"/>
  <c r="L1113" i="6"/>
  <c r="L129" i="4"/>
  <c r="L1085" i="6"/>
  <c r="L97" i="4"/>
  <c r="L1063" i="6"/>
  <c r="L73" i="4"/>
  <c r="L1020" i="6"/>
  <c r="L25" i="4"/>
  <c r="L969" i="6"/>
  <c r="L2304" i="4"/>
  <c r="L940" i="6"/>
  <c r="L2272" i="4"/>
  <c r="L903" i="6"/>
  <c r="L2232" i="4"/>
  <c r="L875" i="6"/>
  <c r="L2200" i="4"/>
  <c r="L831" i="6"/>
  <c r="L2152" i="4"/>
  <c r="L802" i="6"/>
  <c r="L2120" i="4"/>
  <c r="L767" i="6"/>
  <c r="L2080" i="4"/>
  <c r="L723" i="6"/>
  <c r="L2032" i="4"/>
  <c r="L69" i="6"/>
  <c r="L1984" i="4"/>
  <c r="L651" i="6"/>
  <c r="L1952" i="4"/>
  <c r="L615" i="6"/>
  <c r="L1912" i="4"/>
  <c r="L572" i="6"/>
  <c r="L1864" i="4"/>
  <c r="L56" i="6"/>
  <c r="L1840" i="4"/>
  <c r="L514" i="6"/>
  <c r="L1800" i="4"/>
  <c r="L479" i="6"/>
  <c r="L1760" i="4"/>
  <c r="L450" i="6"/>
  <c r="L1728" i="4"/>
  <c r="L406" i="6"/>
  <c r="L1680" i="4"/>
  <c r="L378" i="6"/>
  <c r="L1648" i="4"/>
  <c r="L349" i="6"/>
  <c r="L1616" i="4"/>
  <c r="L306" i="6"/>
  <c r="L1568" i="4"/>
  <c r="L28" i="6"/>
  <c r="L1528" i="4"/>
  <c r="L242" i="6"/>
  <c r="L1496" i="4"/>
  <c r="L231" i="6"/>
  <c r="L1448" i="4"/>
  <c r="L2258" i="6"/>
  <c r="L1400" i="4"/>
  <c r="L2221" i="6"/>
  <c r="L1360" i="4"/>
  <c r="L2186" i="6"/>
  <c r="L1320" i="4"/>
  <c r="L2157" i="6"/>
  <c r="L1288" i="4"/>
  <c r="L213" i="6"/>
  <c r="L1248" i="4"/>
  <c r="L2063" i="6"/>
  <c r="L1184" i="4"/>
  <c r="L995" i="6"/>
  <c r="L2333" i="4"/>
  <c r="L99" i="6"/>
  <c r="L2317" i="4"/>
  <c r="L959" i="6"/>
  <c r="L2293" i="4"/>
  <c r="L937" i="6"/>
  <c r="L2269" i="4"/>
  <c r="L915" i="6"/>
  <c r="L2245" i="4"/>
  <c r="L91" i="6"/>
  <c r="L2229" i="4"/>
  <c r="L887" i="6"/>
  <c r="L2213" i="4"/>
  <c r="L865" i="6"/>
  <c r="L2189" i="4"/>
  <c r="L843" i="6"/>
  <c r="L2165" i="4"/>
  <c r="L994" i="6"/>
  <c r="L2332" i="4"/>
  <c r="L980" i="6"/>
  <c r="L2316" i="4"/>
  <c r="L965" i="6"/>
  <c r="L2300" i="4"/>
  <c r="L958" i="6"/>
  <c r="L2292" i="4"/>
  <c r="L943" i="6"/>
  <c r="L2276" i="4"/>
  <c r="L936" i="6"/>
  <c r="L2268" i="4"/>
  <c r="L921" i="6"/>
  <c r="L2252" i="4"/>
  <c r="L914" i="6"/>
  <c r="L2244" i="4"/>
  <c r="L1819" i="6"/>
  <c r="L912" i="4"/>
  <c r="L1811" i="6"/>
  <c r="L904" i="4"/>
  <c r="L1804" i="6"/>
  <c r="L896" i="4"/>
  <c r="L1798" i="6"/>
  <c r="L888" i="4"/>
  <c r="L180" i="6"/>
  <c r="L880" i="4"/>
  <c r="L1783" i="6"/>
  <c r="L872" i="4"/>
  <c r="L1776" i="6"/>
  <c r="L864" i="4"/>
  <c r="L1769" i="6"/>
  <c r="L856" i="4"/>
  <c r="L1761" i="6"/>
  <c r="L848" i="4"/>
  <c r="L1754" i="6"/>
  <c r="L840" i="4"/>
  <c r="L1747" i="6"/>
  <c r="L832" i="4"/>
  <c r="L1740" i="6"/>
  <c r="L824" i="4"/>
  <c r="L1732" i="6"/>
  <c r="L816" i="4"/>
  <c r="L1725" i="6"/>
  <c r="L808" i="4"/>
  <c r="L1718" i="6"/>
  <c r="L800" i="4"/>
  <c r="L172" i="6"/>
  <c r="L792" i="4"/>
  <c r="L1703" i="6"/>
  <c r="L784" i="4"/>
  <c r="L1697" i="6"/>
  <c r="L776" i="4"/>
  <c r="L1690" i="6"/>
  <c r="L768" i="4"/>
  <c r="L1682" i="6"/>
  <c r="L760" i="4"/>
  <c r="L1675" i="6"/>
  <c r="L752" i="4"/>
  <c r="L1668" i="6"/>
  <c r="L744" i="4"/>
  <c r="L167" i="6"/>
  <c r="L736" i="4"/>
  <c r="L1653" i="6"/>
  <c r="L728" i="4"/>
  <c r="L1646" i="6"/>
  <c r="L720" i="4"/>
  <c r="L1639" i="6"/>
  <c r="L712" i="4"/>
  <c r="L1631" i="6"/>
  <c r="L704" i="4"/>
  <c r="L1624" i="6"/>
  <c r="L696" i="4"/>
  <c r="L1617" i="6"/>
  <c r="L688" i="4"/>
  <c r="L1610" i="6"/>
  <c r="L680" i="4"/>
  <c r="L1602" i="6"/>
  <c r="L672" i="4"/>
  <c r="L1596" i="6"/>
  <c r="L664" i="4"/>
  <c r="L1589" i="6"/>
  <c r="L656" i="4"/>
  <c r="L1581" i="6"/>
  <c r="L648" i="4"/>
  <c r="L1574" i="6"/>
  <c r="L640" i="4"/>
  <c r="L1567" i="6"/>
  <c r="L632" i="4"/>
  <c r="L1560" i="6"/>
  <c r="L624" i="4"/>
  <c r="L1552" i="6"/>
  <c r="L616" i="4"/>
  <c r="L1545" i="6"/>
  <c r="L608" i="4"/>
  <c r="L1538" i="6"/>
  <c r="L600" i="4"/>
  <c r="L154" i="6"/>
  <c r="L592" i="4"/>
  <c r="L1523" i="6"/>
  <c r="L584" i="4"/>
  <c r="L1516" i="6"/>
  <c r="L576" i="4"/>
  <c r="L1509" i="6"/>
  <c r="L568" i="4"/>
  <c r="L1501" i="6"/>
  <c r="L560" i="4"/>
  <c r="L1495" i="6"/>
  <c r="L552" i="4"/>
  <c r="L1488" i="6"/>
  <c r="L544" i="4"/>
  <c r="L149" i="6"/>
  <c r="L536" i="4"/>
  <c r="L1473" i="6"/>
  <c r="L528" i="4"/>
  <c r="L1466" i="6"/>
  <c r="L520" i="4"/>
  <c r="L1459" i="6"/>
  <c r="L512" i="4"/>
  <c r="L1451" i="6"/>
  <c r="L504" i="4"/>
  <c r="L1444" i="6"/>
  <c r="L496" i="4"/>
  <c r="L1437" i="6"/>
  <c r="L488" i="4"/>
  <c r="L1430" i="6"/>
  <c r="L480" i="4"/>
  <c r="L1422" i="6"/>
  <c r="L472" i="4"/>
  <c r="L1415" i="6"/>
  <c r="L464" i="4"/>
  <c r="L1408" i="6"/>
  <c r="L456" i="4"/>
  <c r="L141" i="6"/>
  <c r="L448" i="4"/>
  <c r="L1394" i="6"/>
  <c r="L440" i="4"/>
  <c r="L1387" i="6"/>
  <c r="L432" i="4"/>
  <c r="L1380" i="6"/>
  <c r="L424" i="4"/>
  <c r="L1372" i="6"/>
  <c r="L416" i="4"/>
  <c r="L1365" i="6"/>
  <c r="L408" i="4"/>
  <c r="L1358" i="6"/>
  <c r="L400" i="4"/>
  <c r="L136" i="6"/>
  <c r="L392" i="4"/>
  <c r="L1343" i="6"/>
  <c r="L384" i="4"/>
  <c r="L1336" i="6"/>
  <c r="L376" i="4"/>
  <c r="L1329" i="6"/>
  <c r="L368" i="4"/>
  <c r="L1321" i="6"/>
  <c r="L360" i="4"/>
  <c r="L1314" i="6"/>
  <c r="L352" i="4"/>
  <c r="L1307" i="6"/>
  <c r="L344" i="4"/>
  <c r="L14" i="6"/>
  <c r="L336" i="4"/>
  <c r="L1293" i="6"/>
  <c r="L328" i="4"/>
  <c r="L1286" i="6"/>
  <c r="L320" i="4"/>
  <c r="L1279" i="6"/>
  <c r="L312" i="4"/>
  <c r="L1271" i="6"/>
  <c r="L304" i="4"/>
  <c r="L1264" i="6"/>
  <c r="L296" i="4"/>
  <c r="L1257" i="6"/>
  <c r="L288" i="4"/>
  <c r="L1250" i="6"/>
  <c r="L280" i="4"/>
  <c r="L1242" i="6"/>
  <c r="L272" i="4"/>
  <c r="L1235" i="6"/>
  <c r="L264" i="4"/>
  <c r="L1228" i="6"/>
  <c r="L256" i="4"/>
  <c r="L123" i="6"/>
  <c r="L248" i="4"/>
  <c r="L1213" i="6"/>
  <c r="L240" i="4"/>
  <c r="L1206" i="6"/>
  <c r="L232" i="4"/>
  <c r="L1200" i="6"/>
  <c r="L224" i="4"/>
  <c r="L1192" i="6"/>
  <c r="L216" i="4"/>
  <c r="L1185" i="6"/>
  <c r="L208" i="4"/>
  <c r="L1178" i="6"/>
  <c r="L200" i="4"/>
  <c r="L118" i="6"/>
  <c r="L192" i="4"/>
  <c r="L1163" i="6"/>
  <c r="L184" i="4"/>
  <c r="L1156" i="6"/>
  <c r="L176" i="4"/>
  <c r="L1149" i="6"/>
  <c r="L168" i="4"/>
  <c r="L1141" i="6"/>
  <c r="L160" i="4"/>
  <c r="L1134" i="6"/>
  <c r="L152" i="4"/>
  <c r="L1127" i="6"/>
  <c r="L144" i="4"/>
  <c r="L1120" i="6"/>
  <c r="L136" i="4"/>
  <c r="L1112" i="6"/>
  <c r="L128" i="4"/>
  <c r="L1105" i="6"/>
  <c r="L120" i="4"/>
  <c r="L1099" i="6"/>
  <c r="L112" i="4"/>
  <c r="L1091" i="6"/>
  <c r="L104" i="4"/>
  <c r="L1084" i="6"/>
  <c r="L96" i="4"/>
  <c r="L1077" i="6"/>
  <c r="L88" i="4"/>
  <c r="L1070" i="6"/>
  <c r="L80" i="4"/>
  <c r="L1062" i="6"/>
  <c r="L72" i="4"/>
  <c r="L1055" i="6"/>
  <c r="L64" i="4"/>
  <c r="L1048" i="6"/>
  <c r="L56" i="4"/>
  <c r="L105" i="6"/>
  <c r="L48" i="4"/>
  <c r="L1033" i="6"/>
  <c r="L40" i="4"/>
  <c r="L1026" i="6"/>
  <c r="L32" i="4"/>
  <c r="L1019" i="6"/>
  <c r="L24" i="4"/>
  <c r="L1011" i="6"/>
  <c r="L16" i="4"/>
  <c r="L1004" i="6"/>
  <c r="L8" i="4"/>
  <c r="L917" i="6"/>
  <c r="L2247" i="4"/>
  <c r="L896" i="6"/>
  <c r="L2223" i="4"/>
  <c r="L874" i="6"/>
  <c r="L2199" i="4"/>
  <c r="L852" i="6"/>
  <c r="L2175" i="4"/>
  <c r="L838" i="6"/>
  <c r="L2159" i="4"/>
  <c r="L823" i="6"/>
  <c r="L2143" i="4"/>
  <c r="L801" i="6"/>
  <c r="L2119" i="4"/>
  <c r="L788" i="6"/>
  <c r="L2103" i="4"/>
  <c r="L773" i="6"/>
  <c r="L2087" i="4"/>
  <c r="L751" i="6"/>
  <c r="L2063" i="4"/>
  <c r="L737" i="6"/>
  <c r="L2047" i="4"/>
  <c r="L722" i="6"/>
  <c r="L2031" i="4"/>
  <c r="L71" i="6"/>
  <c r="L2007" i="4"/>
  <c r="L687" i="6"/>
  <c r="L1991" i="4"/>
  <c r="L672" i="6"/>
  <c r="L1975" i="4"/>
  <c r="L658" i="6"/>
  <c r="L1959" i="4"/>
  <c r="L643" i="6"/>
  <c r="L1943" i="4"/>
  <c r="L636" i="6"/>
  <c r="L1935" i="4"/>
  <c r="L629" i="6"/>
  <c r="L1927" i="4"/>
  <c r="L621" i="6"/>
  <c r="L1919" i="4"/>
  <c r="L614" i="6"/>
  <c r="L1911" i="4"/>
  <c r="L607" i="6"/>
  <c r="L1903" i="4"/>
  <c r="L7" i="6"/>
  <c r="L1895" i="4"/>
  <c r="L593" i="6"/>
  <c r="L1887" i="4"/>
  <c r="L586" i="6"/>
  <c r="L1879" i="4"/>
  <c r="L579" i="6"/>
  <c r="L1871" i="4"/>
  <c r="L571" i="6"/>
  <c r="L1863" i="4"/>
  <c r="L564" i="6"/>
  <c r="L1855" i="4"/>
  <c r="L557" i="6"/>
  <c r="L1847" i="4"/>
  <c r="L550" i="6"/>
  <c r="L1839" i="4"/>
  <c r="L542" i="6"/>
  <c r="L1831" i="4"/>
  <c r="L535" i="6"/>
  <c r="L1823" i="4"/>
  <c r="L528" i="6"/>
  <c r="L1815" i="4"/>
  <c r="L53" i="6"/>
  <c r="L1807" i="4"/>
  <c r="L513" i="6"/>
  <c r="L1799" i="4"/>
  <c r="L506" i="6"/>
  <c r="L1791" i="4"/>
  <c r="L500" i="6"/>
  <c r="L1783" i="4"/>
  <c r="L492" i="6"/>
  <c r="L1775" i="4"/>
  <c r="L485" i="6"/>
  <c r="L1767" i="4"/>
  <c r="L478" i="6"/>
  <c r="L1759" i="4"/>
  <c r="L48" i="6"/>
  <c r="L1751" i="4"/>
  <c r="L463" i="6"/>
  <c r="L1743" i="4"/>
  <c r="L456" i="6"/>
  <c r="L1735" i="4"/>
  <c r="L449" i="6"/>
  <c r="L1727" i="4"/>
  <c r="L441" i="6"/>
  <c r="L1719" i="4"/>
  <c r="L434" i="6"/>
  <c r="L1711" i="4"/>
  <c r="L427" i="6"/>
  <c r="L1703" i="4"/>
  <c r="L420" i="6"/>
  <c r="L1695" i="4"/>
  <c r="L412" i="6"/>
  <c r="L1687" i="4"/>
  <c r="L405" i="6"/>
  <c r="L1679" i="4"/>
  <c r="L399" i="6"/>
  <c r="L1671" i="4"/>
  <c r="L391" i="6"/>
  <c r="L1663" i="4"/>
  <c r="L384" i="6"/>
  <c r="L1655" i="4"/>
  <c r="L377" i="6"/>
  <c r="L1647" i="4"/>
  <c r="L370" i="6"/>
  <c r="L1639" i="4"/>
  <c r="L362" i="6"/>
  <c r="L1631" i="4"/>
  <c r="L355" i="6"/>
  <c r="L1623" i="4"/>
  <c r="L348" i="6"/>
  <c r="L1615" i="4"/>
  <c r="L341" i="6"/>
  <c r="L1607" i="4"/>
  <c r="L334" i="6"/>
  <c r="L1599" i="4"/>
  <c r="L327" i="6"/>
  <c r="L1591" i="4"/>
  <c r="L320" i="6"/>
  <c r="L1583" i="4"/>
  <c r="L312" i="6"/>
  <c r="L1575" i="4"/>
  <c r="L305" i="6"/>
  <c r="L1567" i="4"/>
  <c r="L299" i="6"/>
  <c r="L1559" i="4"/>
  <c r="L291" i="6"/>
  <c r="L1551" i="4"/>
  <c r="L284" i="6"/>
  <c r="L1543" i="4"/>
  <c r="L277" i="6"/>
  <c r="L1535" i="4"/>
  <c r="L270" i="6"/>
  <c r="L1527" i="4"/>
  <c r="L262" i="6"/>
  <c r="L1519" i="4"/>
  <c r="L255" i="6"/>
  <c r="L1511" i="4"/>
  <c r="L248" i="6"/>
  <c r="L1503" i="4"/>
  <c r="L241" i="6"/>
  <c r="L1495" i="4"/>
  <c r="L2336" i="6"/>
  <c r="L1487" i="4"/>
  <c r="L2329" i="6"/>
  <c r="L1479" i="4"/>
  <c r="L2321" i="6"/>
  <c r="L1471" i="4"/>
  <c r="L2314" i="6"/>
  <c r="L1463" i="4"/>
  <c r="L2307" i="6"/>
  <c r="L1455" i="4"/>
  <c r="L24" i="6"/>
  <c r="L1447" i="4"/>
  <c r="L2293" i="6"/>
  <c r="L1439" i="4"/>
  <c r="L2286" i="6"/>
  <c r="L1431" i="4"/>
  <c r="L2279" i="6"/>
  <c r="L1423" i="4"/>
  <c r="L2271" i="6"/>
  <c r="L1415" i="4"/>
  <c r="L2264" i="6"/>
  <c r="L1407" i="4"/>
  <c r="L2257" i="6"/>
  <c r="L1399" i="4"/>
  <c r="L2250" i="6"/>
  <c r="L1391" i="4"/>
  <c r="L2242" i="6"/>
  <c r="L1383" i="4"/>
  <c r="L2235" i="6"/>
  <c r="L1375" i="4"/>
  <c r="L2228" i="6"/>
  <c r="L1367" i="4"/>
  <c r="L223" i="6"/>
  <c r="L1359" i="4"/>
  <c r="L2213" i="6"/>
  <c r="L1351" i="4"/>
  <c r="L2206" i="6"/>
  <c r="L1343" i="4"/>
  <c r="L2200" i="6"/>
  <c r="L1335" i="4"/>
  <c r="L2192" i="6"/>
  <c r="L1327" i="4"/>
  <c r="L2185" i="6"/>
  <c r="L1319" i="4"/>
  <c r="L2178" i="6"/>
  <c r="L1311" i="4"/>
  <c r="L218" i="6"/>
  <c r="L1303" i="4"/>
  <c r="L2163" i="6"/>
  <c r="L1295" i="4"/>
  <c r="L2156" i="6"/>
  <c r="L1287" i="4"/>
  <c r="L2149" i="6"/>
  <c r="L1279" i="4"/>
  <c r="L2141" i="6"/>
  <c r="L1271" i="4"/>
  <c r="L2134" i="6"/>
  <c r="L1263" i="4"/>
  <c r="L2127" i="6"/>
  <c r="L1255" i="4"/>
  <c r="L2120" i="6"/>
  <c r="L1247" i="4"/>
  <c r="L2112" i="6"/>
  <c r="L1239" i="4"/>
  <c r="L2105" i="6"/>
  <c r="L1231" i="4"/>
  <c r="L2099" i="6"/>
  <c r="L1223" i="4"/>
  <c r="L2091" i="6"/>
  <c r="L1215" i="4"/>
  <c r="L2084" i="6"/>
  <c r="L1207" i="4"/>
  <c r="L2077" i="6"/>
  <c r="L1199" i="4"/>
  <c r="L2070" i="6"/>
  <c r="L1191" i="4"/>
  <c r="L2062" i="6"/>
  <c r="L1183" i="4"/>
  <c r="L2055" i="6"/>
  <c r="L1175" i="4"/>
  <c r="L2048" i="6"/>
  <c r="L1167" i="4"/>
  <c r="L205" i="6"/>
  <c r="L1159" i="4"/>
  <c r="L2033" i="6"/>
  <c r="L1151" i="4"/>
  <c r="L2026" i="6"/>
  <c r="L1143" i="4"/>
  <c r="L2019" i="6"/>
  <c r="L1135" i="4"/>
  <c r="L2011" i="6"/>
  <c r="L1127" i="4"/>
  <c r="L2004" i="6"/>
  <c r="L1119" i="4"/>
  <c r="L1999" i="6"/>
  <c r="L1111" i="4"/>
  <c r="L1991" i="6"/>
  <c r="L1103" i="4"/>
  <c r="L1984" i="6"/>
  <c r="L1095" i="4"/>
  <c r="L1977" i="6"/>
  <c r="L1087" i="4"/>
  <c r="L1970" i="6"/>
  <c r="L1079" i="4"/>
  <c r="L1962" i="6"/>
  <c r="L1071" i="4"/>
  <c r="L1955" i="6"/>
  <c r="L1063" i="4"/>
  <c r="L1948" i="6"/>
  <c r="L1055" i="4"/>
  <c r="L195" i="6"/>
  <c r="L1047" i="4"/>
  <c r="L1933" i="6"/>
  <c r="L1039" i="4"/>
  <c r="L1926" i="6"/>
  <c r="L1031" i="4"/>
  <c r="L1919" i="6"/>
  <c r="L1023" i="4"/>
  <c r="L1911" i="6"/>
  <c r="L1015" i="4"/>
  <c r="L1904" i="6"/>
  <c r="L1007" i="4"/>
  <c r="L1898" i="6"/>
  <c r="L999" i="4"/>
  <c r="L190" i="6"/>
  <c r="L991" i="4"/>
  <c r="L1883" i="6"/>
  <c r="L983" i="4"/>
  <c r="L1876" i="6"/>
  <c r="L975" i="4"/>
  <c r="L1869" i="6"/>
  <c r="L967" i="4"/>
  <c r="L1861" i="6"/>
  <c r="L959" i="4"/>
  <c r="L1854" i="6"/>
  <c r="L951" i="4"/>
  <c r="L1847" i="6"/>
  <c r="L943" i="4"/>
  <c r="L1840" i="6"/>
  <c r="L935" i="4"/>
  <c r="L1832" i="6"/>
  <c r="L927" i="4"/>
  <c r="L1825" i="6"/>
  <c r="L919" i="4"/>
  <c r="L1818" i="6"/>
  <c r="L911" i="4"/>
  <c r="L182" i="6"/>
  <c r="L903" i="4"/>
  <c r="L1803" i="6"/>
  <c r="L895" i="4"/>
  <c r="L1797" i="6"/>
  <c r="L887" i="4"/>
  <c r="L1790" i="6"/>
  <c r="L879" i="4"/>
  <c r="L1782" i="6"/>
  <c r="L871" i="4"/>
  <c r="L1775" i="6"/>
  <c r="L863" i="4"/>
  <c r="L1768" i="6"/>
  <c r="L855" i="4"/>
  <c r="L177" i="6"/>
  <c r="L847" i="4"/>
  <c r="L1753" i="6"/>
  <c r="L839" i="4"/>
  <c r="L1746" i="6"/>
  <c r="L831" i="4"/>
  <c r="L1739" i="6"/>
  <c r="L823" i="4"/>
  <c r="L1731" i="6"/>
  <c r="L815" i="4"/>
  <c r="L1724" i="6"/>
  <c r="L807" i="4"/>
  <c r="L1717" i="6"/>
  <c r="L799" i="4"/>
  <c r="L1710" i="6"/>
  <c r="L791" i="4"/>
  <c r="L1702" i="6"/>
  <c r="L783" i="4"/>
  <c r="L1696" i="6"/>
  <c r="L775" i="4"/>
  <c r="L1689" i="6"/>
  <c r="L767" i="4"/>
  <c r="L1681" i="6"/>
  <c r="L759" i="4"/>
  <c r="L1674" i="6"/>
  <c r="L751" i="4"/>
  <c r="L1667" i="6"/>
  <c r="L743" i="4"/>
  <c r="L1660" i="6"/>
  <c r="L735" i="4"/>
  <c r="L1652" i="6"/>
  <c r="L727" i="4"/>
  <c r="L1645" i="6"/>
  <c r="L719" i="4"/>
  <c r="L1638" i="6"/>
  <c r="L711" i="4"/>
  <c r="L164" i="6"/>
  <c r="L703" i="4"/>
  <c r="L1623" i="6"/>
  <c r="L695" i="4"/>
  <c r="L1616" i="6"/>
  <c r="L687" i="4"/>
  <c r="L1609" i="6"/>
  <c r="L679" i="4"/>
  <c r="L1601" i="6"/>
  <c r="L671" i="4"/>
  <c r="L1595" i="6"/>
  <c r="L663" i="4"/>
  <c r="L1588" i="6"/>
  <c r="L655" i="4"/>
  <c r="L159" i="6"/>
  <c r="L647" i="4"/>
  <c r="L1573" i="6"/>
  <c r="L639" i="4"/>
  <c r="L1566" i="6"/>
  <c r="L631" i="4"/>
  <c r="L1559" i="6"/>
  <c r="L623" i="4"/>
  <c r="L1551" i="6"/>
  <c r="L615" i="4"/>
  <c r="L1544" i="6"/>
  <c r="L607" i="4"/>
  <c r="L1537" i="6"/>
  <c r="L599" i="4"/>
  <c r="L1530" i="6"/>
  <c r="L591" i="4"/>
  <c r="L1522" i="6"/>
  <c r="L583" i="4"/>
  <c r="L1515" i="6"/>
  <c r="L575" i="4"/>
  <c r="L1508" i="6"/>
  <c r="L567" i="4"/>
  <c r="L151" i="6"/>
  <c r="L559" i="4"/>
  <c r="L1494" i="6"/>
  <c r="L551" i="4"/>
  <c r="L1487" i="6"/>
  <c r="L543" i="4"/>
  <c r="L1480" i="6"/>
  <c r="L535" i="4"/>
  <c r="L1472" i="6"/>
  <c r="L527" i="4"/>
  <c r="L1465" i="6"/>
  <c r="L519" i="4"/>
  <c r="L1458" i="6"/>
  <c r="L511" i="4"/>
  <c r="L146" i="6"/>
  <c r="L503" i="4"/>
  <c r="L1443" i="6"/>
  <c r="L495" i="4"/>
  <c r="L1436" i="6"/>
  <c r="L487" i="4"/>
  <c r="L1429" i="6"/>
  <c r="L479" i="4"/>
  <c r="L1421" i="6"/>
  <c r="L471" i="4"/>
  <c r="L1414" i="6"/>
  <c r="L463" i="4"/>
  <c r="L1407" i="6"/>
  <c r="L455" i="4"/>
  <c r="L15" i="6"/>
  <c r="L447" i="4"/>
  <c r="L1393" i="6"/>
  <c r="L439" i="4"/>
  <c r="L1386" i="6"/>
  <c r="L431" i="4"/>
  <c r="L1379" i="6"/>
  <c r="L423" i="4"/>
  <c r="L1371" i="6"/>
  <c r="L415" i="4"/>
  <c r="L1364" i="6"/>
  <c r="L407" i="4"/>
  <c r="L1357" i="6"/>
  <c r="L399" i="4"/>
  <c r="L1350" i="6"/>
  <c r="L391" i="4"/>
  <c r="L1342" i="6"/>
  <c r="L383" i="4"/>
  <c r="L1335" i="6"/>
  <c r="L375" i="4"/>
  <c r="L1328" i="6"/>
  <c r="L367" i="4"/>
  <c r="L133" i="6"/>
  <c r="L359" i="4"/>
  <c r="L1313" i="6"/>
  <c r="L351" i="4"/>
  <c r="L1306" i="6"/>
  <c r="L343" i="4"/>
  <c r="L1300" i="6"/>
  <c r="L335" i="4"/>
  <c r="L1292" i="6"/>
  <c r="L327" i="4"/>
  <c r="L1285" i="6"/>
  <c r="L319" i="4"/>
  <c r="L1278" i="6"/>
  <c r="L311" i="4"/>
  <c r="L128" i="6"/>
  <c r="L303" i="4"/>
  <c r="L1263" i="6"/>
  <c r="L295" i="4"/>
  <c r="L1256" i="6"/>
  <c r="L287" i="4"/>
  <c r="L1249" i="6"/>
  <c r="L279" i="4"/>
  <c r="L1241" i="6"/>
  <c r="L271" i="4"/>
  <c r="L1234" i="6"/>
  <c r="L263" i="4"/>
  <c r="L1227" i="6"/>
  <c r="L255" i="4"/>
  <c r="L1220" i="6"/>
  <c r="L247" i="4"/>
  <c r="L1212" i="6"/>
  <c r="L239" i="4"/>
  <c r="L1205" i="6"/>
  <c r="L231" i="4"/>
  <c r="L1199" i="6"/>
  <c r="L223" i="4"/>
  <c r="L1191" i="6"/>
  <c r="L215" i="4"/>
  <c r="L1184" i="6"/>
  <c r="L207" i="4"/>
  <c r="L1177" i="6"/>
  <c r="L199" i="4"/>
  <c r="L1170" i="6"/>
  <c r="L191" i="4"/>
  <c r="L1162" i="6"/>
  <c r="L183" i="4"/>
  <c r="L1155" i="6"/>
  <c r="L175" i="4"/>
  <c r="L1148" i="6"/>
  <c r="L167" i="4"/>
  <c r="L115" i="6"/>
  <c r="L159" i="4"/>
  <c r="L1133" i="6"/>
  <c r="L151" i="4"/>
  <c r="L1126" i="6"/>
  <c r="L143" i="4"/>
  <c r="L1119" i="6"/>
  <c r="L135" i="4"/>
  <c r="L1111" i="6"/>
  <c r="L127" i="4"/>
  <c r="L1104" i="6"/>
  <c r="L119" i="4"/>
  <c r="L1098" i="6"/>
  <c r="L111" i="4"/>
  <c r="L110" i="6"/>
  <c r="L103" i="4"/>
  <c r="L1083" i="6"/>
  <c r="L95" i="4"/>
  <c r="L1076" i="6"/>
  <c r="L87" i="4"/>
  <c r="L1069" i="6"/>
  <c r="L79" i="4"/>
  <c r="L1061" i="6"/>
  <c r="L71" i="4"/>
  <c r="L1054" i="6"/>
  <c r="L63" i="4"/>
  <c r="L1047" i="6"/>
  <c r="L55" i="4"/>
  <c r="L1040" i="6"/>
  <c r="L47" i="4"/>
  <c r="L1032" i="6"/>
  <c r="L39" i="4"/>
  <c r="L1025" i="6"/>
  <c r="L31" i="4"/>
  <c r="L1018" i="6"/>
  <c r="L23" i="4"/>
  <c r="L102" i="6"/>
  <c r="L15" i="4"/>
  <c r="L1003" i="6"/>
  <c r="L7" i="4"/>
  <c r="L910" i="6"/>
  <c r="L2239" i="4"/>
  <c r="L902" i="6"/>
  <c r="L2231" i="4"/>
  <c r="L889" i="6"/>
  <c r="L2215" i="4"/>
  <c r="L881" i="6"/>
  <c r="L2207" i="4"/>
  <c r="L867" i="6"/>
  <c r="L2191" i="4"/>
  <c r="L860" i="6"/>
  <c r="L2183" i="4"/>
  <c r="L845" i="6"/>
  <c r="L2167" i="4"/>
  <c r="L84" i="6"/>
  <c r="L2151" i="4"/>
  <c r="L816" i="6"/>
  <c r="L2135" i="4"/>
  <c r="L809" i="6"/>
  <c r="L2127" i="4"/>
  <c r="L795" i="6"/>
  <c r="L2111" i="4"/>
  <c r="L79" i="6"/>
  <c r="L2095" i="4"/>
  <c r="L766" i="6"/>
  <c r="L2079" i="4"/>
  <c r="L759" i="6"/>
  <c r="L2071" i="4"/>
  <c r="L744" i="6"/>
  <c r="L2055" i="4"/>
  <c r="L730" i="6"/>
  <c r="L2039" i="4"/>
  <c r="L715" i="6"/>
  <c r="L2023" i="4"/>
  <c r="L708" i="6"/>
  <c r="L2015" i="4"/>
  <c r="L694" i="6"/>
  <c r="L1999" i="4"/>
  <c r="L680" i="6"/>
  <c r="L1983" i="4"/>
  <c r="L665" i="6"/>
  <c r="L1967" i="4"/>
  <c r="L66" i="6"/>
  <c r="L1951" i="4"/>
  <c r="L996" i="6"/>
  <c r="L2334" i="4"/>
  <c r="L989" i="6"/>
  <c r="L2326" i="4"/>
  <c r="L981" i="6"/>
  <c r="L2318" i="4"/>
  <c r="L974" i="6"/>
  <c r="L2310" i="4"/>
  <c r="L967" i="6"/>
  <c r="L2302" i="4"/>
  <c r="L960" i="6"/>
  <c r="L2294" i="4"/>
  <c r="L952" i="6"/>
  <c r="L2286" i="4"/>
  <c r="L945" i="6"/>
  <c r="L2278" i="4"/>
  <c r="L938" i="6"/>
  <c r="L2270" i="4"/>
  <c r="L94" i="6"/>
  <c r="L2262" i="4"/>
  <c r="L923" i="6"/>
  <c r="L2254" i="4"/>
  <c r="L916" i="6"/>
  <c r="L2246" i="4"/>
  <c r="L909" i="6"/>
  <c r="L2238" i="4"/>
  <c r="L901" i="6"/>
  <c r="L2230" i="4"/>
  <c r="L895" i="6"/>
  <c r="L2222" i="4"/>
  <c r="L888" i="6"/>
  <c r="L2214" i="4"/>
  <c r="L89" i="6"/>
  <c r="L2206" i="4"/>
  <c r="L873" i="6"/>
  <c r="L2198" i="4"/>
  <c r="L866" i="6"/>
  <c r="L2190" i="4"/>
  <c r="L859" i="6"/>
  <c r="L2182" i="4"/>
  <c r="L851" i="6"/>
  <c r="L2174" i="4"/>
  <c r="L844" i="6"/>
  <c r="L2166" i="4"/>
  <c r="L837" i="6"/>
  <c r="L2158" i="4"/>
  <c r="L830" i="6"/>
  <c r="L2150" i="4"/>
  <c r="L822" i="6"/>
  <c r="L2142" i="4"/>
  <c r="L815" i="6"/>
  <c r="L2134" i="4"/>
  <c r="L808" i="6"/>
  <c r="L2126" i="4"/>
  <c r="L81" i="6"/>
  <c r="L2118" i="4"/>
  <c r="L794" i="6"/>
  <c r="L2110" i="4"/>
  <c r="L787" i="6"/>
  <c r="L2102" i="4"/>
  <c r="L780" i="6"/>
  <c r="L2094" i="4"/>
  <c r="L772" i="6"/>
  <c r="L2086" i="4"/>
  <c r="L765" i="6"/>
  <c r="L2078" i="4"/>
  <c r="L758" i="6"/>
  <c r="L2070" i="4"/>
  <c r="L76" i="6"/>
  <c r="L2062" i="4"/>
  <c r="L743" i="6"/>
  <c r="L2054" i="4"/>
  <c r="L736" i="6"/>
  <c r="L2046" i="4"/>
  <c r="L729" i="6"/>
  <c r="L2038" i="4"/>
  <c r="L721" i="6"/>
  <c r="L2030" i="4"/>
  <c r="L714" i="6"/>
  <c r="L2022" i="4"/>
  <c r="L707" i="6"/>
  <c r="L2014" i="4"/>
  <c r="L8" i="6"/>
  <c r="L2006" i="4"/>
  <c r="L693" i="6"/>
  <c r="L1998" i="4"/>
  <c r="L686" i="6"/>
  <c r="L1990" i="4"/>
  <c r="L679" i="6"/>
  <c r="L1982" i="4"/>
  <c r="L671" i="6"/>
  <c r="L1974" i="4"/>
  <c r="L664" i="6"/>
  <c r="L1966" i="4"/>
  <c r="L657" i="6"/>
  <c r="L1958" i="4"/>
  <c r="L650" i="6"/>
  <c r="L1950" i="4"/>
  <c r="L642" i="6"/>
  <c r="L1942" i="4"/>
  <c r="L635" i="6"/>
  <c r="L1934" i="4"/>
  <c r="L628" i="6"/>
  <c r="L1926" i="4"/>
  <c r="L63" i="6"/>
  <c r="L1918" i="4"/>
  <c r="L613" i="6"/>
  <c r="L1910" i="4"/>
  <c r="L606" i="6"/>
  <c r="L1902" i="4"/>
  <c r="L600" i="6"/>
  <c r="L1894" i="4"/>
  <c r="L592" i="6"/>
  <c r="L1886" i="4"/>
  <c r="L585" i="6"/>
  <c r="L1878" i="4"/>
  <c r="L578" i="6"/>
  <c r="L1870" i="4"/>
  <c r="L58" i="6"/>
  <c r="L1862" i="4"/>
  <c r="L563" i="6"/>
  <c r="L1854" i="4"/>
  <c r="L556" i="6"/>
  <c r="L1846" i="4"/>
  <c r="L549" i="6"/>
  <c r="L1838" i="4"/>
  <c r="L541" i="6"/>
  <c r="L1830" i="4"/>
  <c r="L534" i="6"/>
  <c r="L1822" i="4"/>
  <c r="L527" i="6"/>
  <c r="L1814" i="4"/>
  <c r="L520" i="6"/>
  <c r="L1806" i="4"/>
  <c r="L512" i="6"/>
  <c r="L1798" i="4"/>
  <c r="L505" i="6"/>
  <c r="L1790" i="4"/>
  <c r="L499" i="6"/>
  <c r="L1782" i="4"/>
  <c r="L491" i="6"/>
  <c r="L1774" i="4"/>
  <c r="L484" i="6"/>
  <c r="L1766" i="4"/>
  <c r="L477" i="6"/>
  <c r="L1758" i="4"/>
  <c r="L470" i="6"/>
  <c r="L1750" i="4"/>
  <c r="L462" i="6"/>
  <c r="L1742" i="4"/>
  <c r="L455" i="6"/>
  <c r="L1734" i="4"/>
  <c r="L448" i="6"/>
  <c r="L1726" i="4"/>
  <c r="L45" i="6"/>
  <c r="L1718" i="4"/>
  <c r="L433" i="6"/>
  <c r="L1710" i="4"/>
  <c r="L426" i="6"/>
  <c r="L1702" i="4"/>
  <c r="L419" i="6"/>
  <c r="L1694" i="4"/>
  <c r="L411" i="6"/>
  <c r="L1686" i="4"/>
  <c r="L404" i="6"/>
  <c r="L1678" i="4"/>
  <c r="L398" i="6"/>
  <c r="L1670" i="4"/>
  <c r="L40" i="6"/>
  <c r="L1662" i="4"/>
  <c r="L383" i="6"/>
  <c r="L1654" i="4"/>
  <c r="L376" i="6"/>
  <c r="L1646" i="4"/>
  <c r="L369" i="6"/>
  <c r="L1638" i="4"/>
  <c r="L361" i="6"/>
  <c r="L1630" i="4"/>
  <c r="L354" i="6"/>
  <c r="L1622" i="4"/>
  <c r="L347" i="6"/>
  <c r="L1614" i="4"/>
  <c r="L35" i="6"/>
  <c r="L1606" i="4"/>
  <c r="L333" i="6"/>
  <c r="L1598" i="4"/>
  <c r="L326" i="6"/>
  <c r="L1590" i="4"/>
  <c r="L319" i="6"/>
  <c r="L1582" i="4"/>
  <c r="L311" i="6"/>
  <c r="L1574" i="4"/>
  <c r="L304" i="6"/>
  <c r="L1566" i="4"/>
  <c r="L298" i="6"/>
  <c r="L1558" i="4"/>
  <c r="L30" i="6"/>
  <c r="L1550" i="4"/>
  <c r="L283" i="6"/>
  <c r="L1542" i="4"/>
  <c r="L276" i="6"/>
  <c r="L1534" i="4"/>
  <c r="L269" i="6"/>
  <c r="L1526" i="4"/>
  <c r="L261" i="6"/>
  <c r="L1518" i="4"/>
  <c r="L254" i="6"/>
  <c r="L1510" i="4"/>
  <c r="L247" i="6"/>
  <c r="L1502" i="4"/>
  <c r="L25" i="6"/>
  <c r="L1494" i="4"/>
  <c r="L2335" i="6"/>
  <c r="L1486" i="4"/>
  <c r="L2328" i="6"/>
  <c r="L1478" i="4"/>
  <c r="L233" i="6"/>
  <c r="L1470" i="4"/>
  <c r="L2313" i="6"/>
  <c r="L1462" i="4"/>
  <c r="L2306" i="6"/>
  <c r="L1454" i="4"/>
  <c r="L2300" i="6"/>
  <c r="L1446" i="4"/>
  <c r="L2292" i="6"/>
  <c r="L1438" i="4"/>
  <c r="L2285" i="6"/>
  <c r="L1430" i="4"/>
  <c r="L2278" i="6"/>
  <c r="L1422" i="4"/>
  <c r="L228" i="6"/>
  <c r="L1414" i="4"/>
  <c r="L2263" i="6"/>
  <c r="L1406" i="4"/>
  <c r="L2256" i="6"/>
  <c r="L1398" i="4"/>
  <c r="L2249" i="6"/>
  <c r="L1390" i="4"/>
  <c r="L2241" i="6"/>
  <c r="L1382" i="4"/>
  <c r="L2234" i="6"/>
  <c r="L1374" i="4"/>
  <c r="L2227" i="6"/>
  <c r="L1366" i="4"/>
  <c r="L2220" i="6"/>
  <c r="L1358" i="4"/>
  <c r="L2212" i="6"/>
  <c r="L1350" i="4"/>
  <c r="L2205" i="6"/>
  <c r="L1342" i="4"/>
  <c r="L2199" i="6"/>
  <c r="L1334" i="4"/>
  <c r="L2191" i="6"/>
  <c r="L1326" i="4"/>
  <c r="L2184" i="6"/>
  <c r="L1318" i="4"/>
  <c r="L2177" i="6"/>
  <c r="L1310" i="4"/>
  <c r="L2170" i="6"/>
  <c r="L1302" i="4"/>
  <c r="L2162" i="6"/>
  <c r="L1294" i="4"/>
  <c r="L2155" i="6"/>
  <c r="L1286" i="4"/>
  <c r="L2148" i="6"/>
  <c r="L1278" i="4"/>
  <c r="L215" i="6"/>
  <c r="L1270" i="4"/>
  <c r="L2133" i="6"/>
  <c r="L1262" i="4"/>
  <c r="L2126" i="6"/>
  <c r="L1254" i="4"/>
  <c r="L2119" i="6"/>
  <c r="L1246" i="4"/>
  <c r="L2111" i="6"/>
  <c r="L1238" i="4"/>
  <c r="L2104" i="6"/>
  <c r="L1230" i="4"/>
  <c r="L2098" i="6"/>
  <c r="L1222" i="4"/>
  <c r="L210" i="6"/>
  <c r="L1214" i="4"/>
  <c r="L2083" i="6"/>
  <c r="L1206" i="4"/>
  <c r="L2076" i="6"/>
  <c r="L1198" i="4"/>
  <c r="L2069" i="6"/>
  <c r="L1190" i="4"/>
  <c r="L2061" i="6"/>
  <c r="L1182" i="4"/>
  <c r="L2054" i="6"/>
  <c r="L1174" i="4"/>
  <c r="L2047" i="6"/>
  <c r="L1166" i="4"/>
  <c r="L2040" i="6"/>
  <c r="L1158" i="4"/>
  <c r="L2032" i="6"/>
  <c r="L1150" i="4"/>
  <c r="L1142" i="4"/>
  <c r="L2025" i="6"/>
  <c r="L2018" i="6"/>
  <c r="L1134" i="4"/>
  <c r="L202" i="6"/>
  <c r="L1126" i="4"/>
  <c r="L2003" i="6"/>
  <c r="L1118" i="4"/>
  <c r="L1998" i="6"/>
  <c r="L1110" i="4"/>
  <c r="L200" i="6"/>
  <c r="L1102" i="4"/>
  <c r="L1983" i="6"/>
  <c r="L1094" i="4"/>
  <c r="L1976" i="6"/>
  <c r="L1086" i="4"/>
  <c r="L1969" i="6"/>
  <c r="L1078" i="4"/>
  <c r="L1961" i="6"/>
  <c r="L1070" i="4"/>
  <c r="L1062" i="4"/>
  <c r="L1954" i="6"/>
  <c r="L1947" i="6"/>
  <c r="L1054" i="4"/>
  <c r="L1940" i="6"/>
  <c r="L1046" i="4"/>
  <c r="L1932" i="6"/>
  <c r="L1038" i="4"/>
  <c r="L1925" i="6"/>
  <c r="L1030" i="4"/>
  <c r="L1022" i="4"/>
  <c r="L1918" i="6"/>
  <c r="L192" i="6"/>
  <c r="L1014" i="4"/>
  <c r="L1903" i="6"/>
  <c r="L1006" i="4"/>
  <c r="L1897" i="6"/>
  <c r="L998" i="4"/>
  <c r="L990" i="4"/>
  <c r="L1890" i="6"/>
  <c r="L1882" i="6"/>
  <c r="L982" i="4"/>
  <c r="L1875" i="6"/>
  <c r="L974" i="4"/>
  <c r="L1868" i="6"/>
  <c r="L966" i="4"/>
  <c r="L187" i="6"/>
  <c r="L958" i="4"/>
  <c r="L950" i="4"/>
  <c r="L1853" i="6"/>
  <c r="L1846" i="6"/>
  <c r="L942" i="4"/>
  <c r="L1839" i="6"/>
  <c r="L934" i="4"/>
  <c r="L1831" i="6"/>
  <c r="L926" i="4"/>
  <c r="L1824" i="6"/>
  <c r="L918" i="4"/>
  <c r="L910" i="4"/>
  <c r="L1817" i="6"/>
  <c r="L1810" i="6"/>
  <c r="L902" i="4"/>
  <c r="L1802" i="6"/>
  <c r="L894" i="4"/>
  <c r="L1796" i="6"/>
  <c r="L886" i="4"/>
  <c r="L1789" i="6"/>
  <c r="L878" i="4"/>
  <c r="L1781" i="6"/>
  <c r="L870" i="4"/>
  <c r="L862" i="4"/>
  <c r="L1774" i="6"/>
  <c r="L1767" i="6"/>
  <c r="L854" i="4"/>
  <c r="L1760" i="6"/>
  <c r="L846" i="4"/>
  <c r="L1752" i="6"/>
  <c r="L838" i="4"/>
  <c r="L1745" i="6"/>
  <c r="L830" i="4"/>
  <c r="L1738" i="6"/>
  <c r="L822" i="4"/>
  <c r="L174" i="6"/>
  <c r="L814" i="4"/>
  <c r="L1723" i="6"/>
  <c r="L806" i="4"/>
  <c r="L1716" i="6"/>
  <c r="L798" i="4"/>
  <c r="L1709" i="6"/>
  <c r="L790" i="4"/>
  <c r="L1701" i="6"/>
  <c r="L782" i="4"/>
  <c r="L1695" i="6"/>
  <c r="L774" i="4"/>
  <c r="L1688" i="6"/>
  <c r="L766" i="4"/>
  <c r="L169" i="6"/>
  <c r="L758" i="4"/>
  <c r="L1673" i="6"/>
  <c r="L750" i="4"/>
  <c r="L1666" i="6"/>
  <c r="L742" i="4"/>
  <c r="L1659" i="6"/>
  <c r="L734" i="4"/>
  <c r="L1651" i="6"/>
  <c r="L726" i="4"/>
  <c r="L1644" i="6"/>
  <c r="L718" i="4"/>
  <c r="L1637" i="6"/>
  <c r="L710" i="4"/>
  <c r="L1630" i="6"/>
  <c r="L702" i="4"/>
  <c r="L1622" i="6"/>
  <c r="L694" i="4"/>
  <c r="L1615" i="6"/>
  <c r="L686" i="4"/>
  <c r="L1608" i="6"/>
  <c r="L678" i="4"/>
  <c r="L161" i="6"/>
  <c r="L670" i="4"/>
  <c r="L662" i="4"/>
  <c r="L1594" i="6"/>
  <c r="L1587" i="6"/>
  <c r="L654" i="4"/>
  <c r="L1580" i="6"/>
  <c r="L646" i="4"/>
  <c r="L1572" i="6"/>
  <c r="L638" i="4"/>
  <c r="L1565" i="6"/>
  <c r="L630" i="4"/>
  <c r="L1558" i="6"/>
  <c r="L622" i="4"/>
  <c r="L156" i="6"/>
  <c r="L614" i="4"/>
  <c r="L1543" i="6"/>
  <c r="L606" i="4"/>
  <c r="L1536" i="6"/>
  <c r="L598" i="4"/>
  <c r="L1529" i="6"/>
  <c r="L590" i="4"/>
  <c r="L1521" i="6"/>
  <c r="L582" i="4"/>
  <c r="L1514" i="6"/>
  <c r="L574" i="4"/>
  <c r="L1507" i="6"/>
  <c r="L566" i="4"/>
  <c r="L16" i="6"/>
  <c r="L558" i="4"/>
  <c r="L1493" i="6"/>
  <c r="L550" i="4"/>
  <c r="L1486" i="6"/>
  <c r="L542" i="4"/>
  <c r="L1479" i="6"/>
  <c r="L534" i="4"/>
  <c r="L1471" i="6"/>
  <c r="L526" i="4"/>
  <c r="L1464" i="6"/>
  <c r="L518" i="4"/>
  <c r="L1457" i="6"/>
  <c r="L510" i="4"/>
  <c r="L1450" i="6"/>
  <c r="L502" i="4"/>
  <c r="L1442" i="6"/>
  <c r="L494" i="4"/>
  <c r="L1435" i="6"/>
  <c r="L486" i="4"/>
  <c r="L1428" i="6"/>
  <c r="L478" i="4"/>
  <c r="L143" i="6"/>
  <c r="L470" i="4"/>
  <c r="L1413" i="6"/>
  <c r="L462" i="4"/>
  <c r="L1406" i="6"/>
  <c r="L454" i="4"/>
  <c r="L1400" i="6"/>
  <c r="L446" i="4"/>
  <c r="L1392" i="6"/>
  <c r="L438" i="4"/>
  <c r="L1385" i="6"/>
  <c r="L430" i="4"/>
  <c r="L1378" i="6"/>
  <c r="L422" i="4"/>
  <c r="L138" i="6"/>
  <c r="L414" i="4"/>
  <c r="L1363" i="6"/>
  <c r="L406" i="4"/>
  <c r="L1356" i="6"/>
  <c r="L398" i="4"/>
  <c r="L1349" i="6"/>
  <c r="L390" i="4"/>
  <c r="L1341" i="6"/>
  <c r="L382" i="4"/>
  <c r="L1334" i="6"/>
  <c r="L374" i="4"/>
  <c r="L1327" i="6"/>
  <c r="L366" i="4"/>
  <c r="L1320" i="6"/>
  <c r="L358" i="4"/>
  <c r="L1312" i="6"/>
  <c r="L350" i="4"/>
  <c r="L1305" i="6"/>
  <c r="L342" i="4"/>
  <c r="L1299" i="6"/>
  <c r="L334" i="4"/>
  <c r="L1291" i="6"/>
  <c r="L326" i="4"/>
  <c r="L1284" i="6"/>
  <c r="L318" i="4"/>
  <c r="L1277" i="6"/>
  <c r="L310" i="4"/>
  <c r="L1270" i="6"/>
  <c r="L302" i="4"/>
  <c r="L1262" i="6"/>
  <c r="L294" i="4"/>
  <c r="L1255" i="6"/>
  <c r="L286" i="4"/>
  <c r="L1248" i="6"/>
  <c r="L278" i="4"/>
  <c r="L125" i="6"/>
  <c r="L270" i="4"/>
  <c r="L1233" i="6"/>
  <c r="L262" i="4"/>
  <c r="L1226" i="6"/>
  <c r="L254" i="4"/>
  <c r="L1219" i="6"/>
  <c r="L246" i="4"/>
  <c r="L1211" i="6"/>
  <c r="L238" i="4"/>
  <c r="L1204" i="6"/>
  <c r="L230" i="4"/>
  <c r="L1198" i="6"/>
  <c r="L222" i="4"/>
  <c r="L120" i="6"/>
  <c r="L214" i="4"/>
  <c r="L1183" i="6"/>
  <c r="L206" i="4"/>
  <c r="L1176" i="6"/>
  <c r="L198" i="4"/>
  <c r="L1169" i="6"/>
  <c r="L190" i="4"/>
  <c r="L1161" i="6"/>
  <c r="L182" i="4"/>
  <c r="L1154" i="6"/>
  <c r="L174" i="4"/>
  <c r="L1147" i="6"/>
  <c r="L166" i="4"/>
  <c r="L1140" i="6"/>
  <c r="L158" i="4"/>
  <c r="L1132" i="6"/>
  <c r="L150" i="4"/>
  <c r="L1125" i="6"/>
  <c r="L142" i="4"/>
  <c r="L1118" i="6"/>
  <c r="L134" i="4"/>
  <c r="L112" i="6"/>
  <c r="L126" i="4"/>
  <c r="L1103" i="6"/>
  <c r="L118" i="4"/>
  <c r="L1097" i="6"/>
  <c r="L110" i="4"/>
  <c r="L1090" i="6"/>
  <c r="L102" i="4"/>
  <c r="L1082" i="6"/>
  <c r="L94" i="4"/>
  <c r="L1075" i="6"/>
  <c r="L86" i="4"/>
  <c r="L1068" i="6"/>
  <c r="L78" i="4"/>
  <c r="L107" i="6"/>
  <c r="L70" i="4"/>
  <c r="L1053" i="6"/>
  <c r="L62" i="4"/>
  <c r="L1046" i="6"/>
  <c r="L54" i="4"/>
  <c r="L1039" i="6"/>
  <c r="L46" i="4"/>
  <c r="L1031" i="6"/>
  <c r="L38" i="4"/>
  <c r="L1024" i="6"/>
  <c r="L30" i="4"/>
  <c r="L1017" i="6"/>
  <c r="L22" i="4"/>
  <c r="L1010" i="6"/>
  <c r="L14" i="4"/>
  <c r="L1002" i="6"/>
  <c r="L6" i="4"/>
  <c r="L779" i="6"/>
  <c r="L2093" i="4"/>
  <c r="L771" i="6"/>
  <c r="L2085" i="4"/>
  <c r="L764" i="6"/>
  <c r="L2077" i="4"/>
  <c r="L757" i="6"/>
  <c r="L2069" i="4"/>
  <c r="L750" i="6"/>
  <c r="L2061" i="4"/>
  <c r="L742" i="6"/>
  <c r="L2053" i="4"/>
  <c r="L735" i="6"/>
  <c r="L2045" i="4"/>
  <c r="L728" i="6"/>
  <c r="L2037" i="4"/>
  <c r="L73" i="6"/>
  <c r="L2029" i="4"/>
  <c r="L713" i="6"/>
  <c r="L2021" i="4"/>
  <c r="L706" i="6"/>
  <c r="L2013" i="4"/>
  <c r="L700" i="6"/>
  <c r="L2005" i="4"/>
  <c r="L692" i="6"/>
  <c r="L1997" i="4"/>
  <c r="L685" i="6"/>
  <c r="L1989" i="4"/>
  <c r="L678" i="6"/>
  <c r="L1981" i="4"/>
  <c r="L68" i="6"/>
  <c r="L1973" i="4"/>
  <c r="L663" i="6"/>
  <c r="L1965" i="4"/>
  <c r="L656" i="6"/>
  <c r="L1957" i="4"/>
  <c r="L649" i="6"/>
  <c r="L1949" i="4"/>
  <c r="L641" i="6"/>
  <c r="L1941" i="4"/>
  <c r="L634" i="6"/>
  <c r="L1933" i="4"/>
  <c r="L627" i="6"/>
  <c r="L1925" i="4"/>
  <c r="L620" i="6"/>
  <c r="L1917" i="4"/>
  <c r="L612" i="6"/>
  <c r="L1909" i="4"/>
  <c r="L605" i="6"/>
  <c r="L1901" i="4"/>
  <c r="L599" i="6"/>
  <c r="L1893" i="4"/>
  <c r="L591" i="6"/>
  <c r="L1885" i="4"/>
  <c r="L584" i="6"/>
  <c r="L1877" i="4"/>
  <c r="L577" i="6"/>
  <c r="L1869" i="4"/>
  <c r="L570" i="6"/>
  <c r="L1861" i="4"/>
  <c r="L562" i="6"/>
  <c r="L1853" i="4"/>
  <c r="L555" i="6"/>
  <c r="L1845" i="4"/>
  <c r="L548" i="6"/>
  <c r="L1837" i="4"/>
  <c r="L55" i="6"/>
  <c r="L1829" i="4"/>
  <c r="L533" i="6"/>
  <c r="L1821" i="4"/>
  <c r="L526" i="6"/>
  <c r="L1813" i="4"/>
  <c r="L519" i="6"/>
  <c r="L1805" i="4"/>
  <c r="L511" i="6"/>
  <c r="L1797" i="4"/>
  <c r="L504" i="6"/>
  <c r="L1789" i="4"/>
  <c r="L498" i="6"/>
  <c r="L1781" i="4"/>
  <c r="L50" i="6"/>
  <c r="L1773" i="4"/>
  <c r="L483" i="6"/>
  <c r="L1765" i="4"/>
  <c r="L476" i="6"/>
  <c r="L1757" i="4"/>
  <c r="L469" i="6"/>
  <c r="L1749" i="4"/>
  <c r="L461" i="6"/>
  <c r="L1741" i="4"/>
  <c r="L454" i="6"/>
  <c r="L1733" i="4"/>
  <c r="L447" i="6"/>
  <c r="L1725" i="4"/>
  <c r="L440" i="6"/>
  <c r="L1717" i="4"/>
  <c r="L432" i="6"/>
  <c r="L1709" i="4"/>
  <c r="L425" i="6"/>
  <c r="L1701" i="4"/>
  <c r="L418" i="6"/>
  <c r="L1693" i="4"/>
  <c r="L42" i="6"/>
  <c r="L1685" i="4"/>
  <c r="L403" i="6"/>
  <c r="L1677" i="4"/>
  <c r="L397" i="6"/>
  <c r="L1669" i="4"/>
  <c r="L390" i="6"/>
  <c r="L1661" i="4"/>
  <c r="L382" i="6"/>
  <c r="L1653" i="4"/>
  <c r="L375" i="6"/>
  <c r="L1645" i="4"/>
  <c r="L368" i="6"/>
  <c r="L1637" i="4"/>
  <c r="L37" i="6"/>
  <c r="L1629" i="4"/>
  <c r="L353" i="6"/>
  <c r="L1621" i="4"/>
  <c r="L346" i="6"/>
  <c r="L1613" i="4"/>
  <c r="L340" i="6"/>
  <c r="L1605" i="4"/>
  <c r="L332" i="6"/>
  <c r="L1597" i="4"/>
  <c r="L325" i="6"/>
  <c r="L1589" i="4"/>
  <c r="L318" i="6"/>
  <c r="L1581" i="4"/>
  <c r="L32" i="6"/>
  <c r="L1573" i="4"/>
  <c r="L303" i="6"/>
  <c r="L1565" i="4"/>
  <c r="L297" i="6"/>
  <c r="L1557" i="4"/>
  <c r="L290" i="6"/>
  <c r="L1549" i="4"/>
  <c r="L282" i="6"/>
  <c r="L1541" i="4"/>
  <c r="L275" i="6"/>
  <c r="L1533" i="4"/>
  <c r="L268" i="6"/>
  <c r="L1525" i="4"/>
  <c r="L27" i="6"/>
  <c r="L1517" i="4"/>
  <c r="L253" i="6"/>
  <c r="L1509" i="4"/>
  <c r="L246" i="6"/>
  <c r="L1501" i="4"/>
  <c r="L240" i="6"/>
  <c r="L1493" i="4"/>
  <c r="L2334" i="6"/>
  <c r="L1485" i="4"/>
  <c r="L2327" i="6"/>
  <c r="L1477" i="4"/>
  <c r="L2320" i="6"/>
  <c r="L1469" i="4"/>
  <c r="L2312" i="6"/>
  <c r="L1461" i="4"/>
  <c r="L2305" i="6"/>
  <c r="L1453" i="4"/>
  <c r="L2299" i="6"/>
  <c r="L1445" i="4"/>
  <c r="L2291" i="6"/>
  <c r="L1437" i="4"/>
  <c r="L2284" i="6"/>
  <c r="L1429" i="4"/>
  <c r="L2277" i="6"/>
  <c r="L1421" i="4"/>
  <c r="L2270" i="6"/>
  <c r="L1413" i="4"/>
  <c r="L2262" i="6"/>
  <c r="L1405" i="4"/>
  <c r="L2255" i="6"/>
  <c r="L1397" i="4"/>
  <c r="L2248" i="6"/>
  <c r="L1389" i="4"/>
  <c r="L225" i="6"/>
  <c r="L1381" i="4"/>
  <c r="L2233" i="6"/>
  <c r="L1373" i="4"/>
  <c r="L2226" i="6"/>
  <c r="L1365" i="4"/>
  <c r="L2219" i="6"/>
  <c r="L1357" i="4"/>
  <c r="L2211" i="6"/>
  <c r="L1349" i="4"/>
  <c r="L2204" i="6"/>
  <c r="L1341" i="4"/>
  <c r="L2198" i="6"/>
  <c r="L1333" i="4"/>
  <c r="L220" i="6"/>
  <c r="L1325" i="4"/>
  <c r="L2183" i="6"/>
  <c r="L1317" i="4"/>
  <c r="L2176" i="6"/>
  <c r="L1309" i="4"/>
  <c r="L2169" i="6"/>
  <c r="L1301" i="4"/>
  <c r="L2161" i="6"/>
  <c r="L1293" i="4"/>
  <c r="L2154" i="6"/>
  <c r="L1285" i="4"/>
  <c r="L2147" i="6"/>
  <c r="L1277" i="4"/>
  <c r="L2140" i="6"/>
  <c r="L1269" i="4"/>
  <c r="L2132" i="6"/>
  <c r="L1261" i="4"/>
  <c r="L2125" i="6"/>
  <c r="L1253" i="4"/>
  <c r="L2118" i="6"/>
  <c r="L1245" i="4"/>
  <c r="L212" i="6"/>
  <c r="L1237" i="4"/>
  <c r="L2103" i="6"/>
  <c r="L1229" i="4"/>
  <c r="L2097" i="6"/>
  <c r="L1221" i="4"/>
  <c r="L2090" i="6"/>
  <c r="L1213" i="4"/>
  <c r="L2082" i="6"/>
  <c r="L1205" i="4"/>
  <c r="L2075" i="6"/>
  <c r="L1197" i="4"/>
  <c r="L2068" i="6"/>
  <c r="L1189" i="4"/>
  <c r="L207" i="6"/>
  <c r="L1181" i="4"/>
  <c r="L2053" i="6"/>
  <c r="L1173" i="4"/>
  <c r="L2046" i="6"/>
  <c r="L1165" i="4"/>
  <c r="L2039" i="6"/>
  <c r="L1157" i="4"/>
  <c r="L2031" i="6"/>
  <c r="L1149" i="4"/>
  <c r="L2024" i="6"/>
  <c r="L1141" i="4"/>
  <c r="L1133" i="4"/>
  <c r="L2017" i="6"/>
  <c r="L2010" i="6"/>
  <c r="L1125" i="4"/>
  <c r="L2002" i="6"/>
  <c r="L1117" i="4"/>
  <c r="L1997" i="6"/>
  <c r="L1109" i="4"/>
  <c r="L1990" i="6"/>
  <c r="L1101" i="4"/>
  <c r="L1093" i="4"/>
  <c r="L1982" i="6"/>
  <c r="L1975" i="6"/>
  <c r="L1085" i="4"/>
  <c r="L1968" i="6"/>
  <c r="L1077" i="4"/>
  <c r="L197" i="6"/>
  <c r="L1069" i="4"/>
  <c r="L1953" i="6"/>
  <c r="L1061" i="4"/>
  <c r="L1946" i="6"/>
  <c r="L1053" i="4"/>
  <c r="L1939" i="6"/>
  <c r="L1045" i="4"/>
  <c r="L1931" i="6"/>
  <c r="L1037" i="4"/>
  <c r="L1924" i="6"/>
  <c r="L1029" i="4"/>
  <c r="L1917" i="6"/>
  <c r="L1021" i="4"/>
  <c r="L1910" i="6"/>
  <c r="L1013" i="4"/>
  <c r="L1902" i="6"/>
  <c r="L1005" i="4"/>
  <c r="L1896" i="6"/>
  <c r="L997" i="4"/>
  <c r="L1889" i="6"/>
  <c r="L989" i="4"/>
  <c r="L1881" i="6"/>
  <c r="L981" i="4"/>
  <c r="L1874" i="6"/>
  <c r="L973" i="4"/>
  <c r="L1867" i="6"/>
  <c r="L965" i="4"/>
  <c r="L1860" i="6"/>
  <c r="L957" i="4"/>
  <c r="L1852" i="6"/>
  <c r="L949" i="4"/>
  <c r="L1845" i="6"/>
  <c r="L941" i="4"/>
  <c r="L1838" i="6"/>
  <c r="L933" i="4"/>
  <c r="L184" i="6"/>
  <c r="L925" i="4"/>
  <c r="L1823" i="6"/>
  <c r="L917" i="4"/>
  <c r="L1816" i="6"/>
  <c r="L909" i="4"/>
  <c r="L1809" i="6"/>
  <c r="L901" i="4"/>
  <c r="L1801" i="6"/>
  <c r="L893" i="4"/>
  <c r="L1795" i="6"/>
  <c r="L885" i="4"/>
  <c r="L1788" i="6"/>
  <c r="L877" i="4"/>
  <c r="L179" i="6"/>
  <c r="L869" i="4"/>
  <c r="L1773" i="6"/>
  <c r="L861" i="4"/>
  <c r="L1766" i="6"/>
  <c r="L853" i="4"/>
  <c r="L1759" i="6"/>
  <c r="L845" i="4"/>
  <c r="L1751" i="6"/>
  <c r="L837" i="4"/>
  <c r="L1744" i="6"/>
  <c r="L829" i="4"/>
  <c r="L1737" i="6"/>
  <c r="L821" i="4"/>
  <c r="L1730" i="6"/>
  <c r="L813" i="4"/>
  <c r="L1722" i="6"/>
  <c r="L805" i="4"/>
  <c r="L1715" i="6"/>
  <c r="L797" i="4"/>
  <c r="L1708" i="6"/>
  <c r="L789" i="4"/>
  <c r="L171" i="6"/>
  <c r="L781" i="4"/>
  <c r="L1694" i="6"/>
  <c r="L773" i="4"/>
  <c r="L1687" i="6"/>
  <c r="L765" i="4"/>
  <c r="L1680" i="6"/>
  <c r="L757" i="4"/>
  <c r="L1672" i="6"/>
  <c r="L749" i="4"/>
  <c r="L1665" i="6"/>
  <c r="L741" i="4"/>
  <c r="L1658" i="6"/>
  <c r="L733" i="4"/>
  <c r="L166" i="6"/>
  <c r="L725" i="4"/>
  <c r="L1643" i="6"/>
  <c r="L717" i="4"/>
  <c r="L1636" i="6"/>
  <c r="L709" i="4"/>
  <c r="L1629" i="6"/>
  <c r="L701" i="4"/>
  <c r="L1621" i="6"/>
  <c r="L693" i="4"/>
  <c r="L1614" i="6"/>
  <c r="L685" i="4"/>
  <c r="L1607" i="6"/>
  <c r="L677" i="4"/>
  <c r="L17" i="6"/>
  <c r="L669" i="4"/>
  <c r="L1593" i="6"/>
  <c r="L661" i="4"/>
  <c r="L1586" i="6"/>
  <c r="L653" i="4"/>
  <c r="L1579" i="6"/>
  <c r="L645" i="4"/>
  <c r="L1571" i="6"/>
  <c r="L637" i="4"/>
  <c r="L1564" i="6"/>
  <c r="L629" i="4"/>
  <c r="L1557" i="6"/>
  <c r="L621" i="4"/>
  <c r="L1550" i="6"/>
  <c r="L613" i="4"/>
  <c r="L1542" i="6"/>
  <c r="L605" i="4"/>
  <c r="L1535" i="6"/>
  <c r="L597" i="4"/>
  <c r="L1528" i="6"/>
  <c r="L589" i="4"/>
  <c r="L153" i="6"/>
  <c r="L581" i="4"/>
  <c r="L1513" i="6"/>
  <c r="L573" i="4"/>
  <c r="L1506" i="6"/>
  <c r="L565" i="4"/>
  <c r="L1500" i="6"/>
  <c r="L557" i="4"/>
  <c r="L1492" i="6"/>
  <c r="L549" i="4"/>
  <c r="L1485" i="6"/>
  <c r="L541" i="4"/>
  <c r="L1478" i="6"/>
  <c r="L533" i="4"/>
  <c r="L148" i="6"/>
  <c r="L525" i="4"/>
  <c r="L1463" i="6"/>
  <c r="L517" i="4"/>
  <c r="L1456" i="6"/>
  <c r="L509" i="4"/>
  <c r="L1449" i="6"/>
  <c r="L501" i="4"/>
  <c r="L1441" i="6"/>
  <c r="L493" i="4"/>
  <c r="L1434" i="6"/>
  <c r="L485" i="4"/>
  <c r="L1427" i="6"/>
  <c r="L477" i="4"/>
  <c r="L1420" i="6"/>
  <c r="L469" i="4"/>
  <c r="L1412" i="6"/>
  <c r="L461" i="4"/>
  <c r="L1405" i="6"/>
  <c r="L453" i="4"/>
  <c r="L1399" i="6"/>
  <c r="L445" i="4"/>
  <c r="L1391" i="6"/>
  <c r="L437" i="4"/>
  <c r="L1384" i="6"/>
  <c r="L429" i="4"/>
  <c r="L1377" i="6"/>
  <c r="L421" i="4"/>
  <c r="L1370" i="6"/>
  <c r="L413" i="4"/>
  <c r="L1362" i="6"/>
  <c r="L405" i="4"/>
  <c r="L1355" i="6"/>
  <c r="L397" i="4"/>
  <c r="L1348" i="6"/>
  <c r="L389" i="4"/>
  <c r="L135" i="6"/>
  <c r="L381" i="4"/>
  <c r="L1333" i="6"/>
  <c r="L373" i="4"/>
  <c r="L1326" i="6"/>
  <c r="L365" i="4"/>
  <c r="L1319" i="6"/>
  <c r="L357" i="4"/>
  <c r="L1311" i="6"/>
  <c r="L349" i="4"/>
  <c r="L1304" i="6"/>
  <c r="L341" i="4"/>
  <c r="L1298" i="6"/>
  <c r="L333" i="4"/>
  <c r="L130" i="6"/>
  <c r="L325" i="4"/>
  <c r="L1283" i="6"/>
  <c r="L317" i="4"/>
  <c r="L1276" i="6"/>
  <c r="L309" i="4"/>
  <c r="L1269" i="6"/>
  <c r="L301" i="4"/>
  <c r="L1261" i="6"/>
  <c r="L293" i="4"/>
  <c r="L1254" i="6"/>
  <c r="L285" i="4"/>
  <c r="L1247" i="6"/>
  <c r="L277" i="4"/>
  <c r="L1240" i="6"/>
  <c r="L269" i="4"/>
  <c r="L1232" i="6"/>
  <c r="L261" i="4"/>
  <c r="L1225" i="6"/>
  <c r="L253" i="4"/>
  <c r="L1218" i="6"/>
  <c r="L245" i="4"/>
  <c r="L122" i="6"/>
  <c r="L237" i="4"/>
  <c r="L1203" i="6"/>
  <c r="L229" i="4"/>
  <c r="L1197" i="6"/>
  <c r="L221" i="4"/>
  <c r="L1190" i="6"/>
  <c r="L213" i="4"/>
  <c r="L1182" i="6"/>
  <c r="L205" i="4"/>
  <c r="L1175" i="6"/>
  <c r="L197" i="4"/>
  <c r="L1168" i="6"/>
  <c r="L189" i="4"/>
  <c r="L117" i="6"/>
  <c r="L181" i="4"/>
  <c r="L1153" i="6"/>
  <c r="L173" i="4"/>
  <c r="L1146" i="6"/>
  <c r="L165" i="4"/>
  <c r="L1139" i="6"/>
  <c r="L157" i="4"/>
  <c r="L1131" i="6"/>
  <c r="L149" i="4"/>
  <c r="L1124" i="6"/>
  <c r="L141" i="4"/>
  <c r="L1117" i="6"/>
  <c r="L133" i="4"/>
  <c r="L1110" i="6"/>
  <c r="L125" i="4"/>
  <c r="L1102" i="6"/>
  <c r="L117" i="4"/>
  <c r="L1096" i="6"/>
  <c r="L109" i="4"/>
  <c r="L1089" i="6"/>
  <c r="L101" i="4"/>
  <c r="L1081" i="6"/>
  <c r="L93" i="4"/>
  <c r="L1074" i="6"/>
  <c r="L85" i="4"/>
  <c r="L1067" i="6"/>
  <c r="L77" i="4"/>
  <c r="L1060" i="6"/>
  <c r="L69" i="4"/>
  <c r="L1052" i="6"/>
  <c r="L61" i="4"/>
  <c r="L1045" i="6"/>
  <c r="L53" i="4"/>
  <c r="L1038" i="6"/>
  <c r="L45" i="4"/>
  <c r="L104" i="6"/>
  <c r="L37" i="4"/>
  <c r="L1023" i="6"/>
  <c r="L29" i="4"/>
  <c r="L1016" i="6"/>
  <c r="L21" i="4"/>
  <c r="L1009" i="6"/>
  <c r="L13" i="4"/>
  <c r="L1001" i="6"/>
  <c r="L5" i="4"/>
  <c r="L893" i="6"/>
  <c r="L2220" i="4"/>
  <c r="L879" i="6"/>
  <c r="L2204" i="4"/>
  <c r="L857" i="6"/>
  <c r="L2180" i="4"/>
  <c r="L842" i="6"/>
  <c r="L2164" i="4"/>
  <c r="L828" i="6"/>
  <c r="L2148" i="4"/>
  <c r="L806" i="6"/>
  <c r="L2124" i="4"/>
  <c r="L792" i="6"/>
  <c r="L2108" i="4"/>
  <c r="L778" i="6"/>
  <c r="L2092" i="4"/>
  <c r="L763" i="6"/>
  <c r="L2076" i="4"/>
  <c r="L741" i="6"/>
  <c r="L2052" i="4"/>
  <c r="L727" i="6"/>
  <c r="L2036" i="4"/>
  <c r="L712" i="6"/>
  <c r="L2020" i="4"/>
  <c r="L705" i="6"/>
  <c r="L2012" i="4"/>
  <c r="L684" i="6"/>
  <c r="L1988" i="4"/>
  <c r="L670" i="6"/>
  <c r="L1972" i="4"/>
  <c r="L655" i="6"/>
  <c r="L1956" i="4"/>
  <c r="L633" i="6"/>
  <c r="L1932" i="4"/>
  <c r="L619" i="6"/>
  <c r="L1916" i="4"/>
  <c r="L604" i="6"/>
  <c r="L1900" i="4"/>
  <c r="L598" i="6"/>
  <c r="L1892" i="4"/>
  <c r="L60" i="6"/>
  <c r="L1884" i="4"/>
  <c r="L583" i="6"/>
  <c r="L1876" i="4"/>
  <c r="L576" i="6"/>
  <c r="L1868" i="4"/>
  <c r="L569" i="6"/>
  <c r="L1860" i="4"/>
  <c r="L561" i="6"/>
  <c r="L1852" i="4"/>
  <c r="L554" i="6"/>
  <c r="L1844" i="4"/>
  <c r="L547" i="6"/>
  <c r="L1836" i="4"/>
  <c r="L540" i="6"/>
  <c r="L1828" i="4"/>
  <c r="L532" i="6"/>
  <c r="L1820" i="4"/>
  <c r="L525" i="6"/>
  <c r="L1812" i="4"/>
  <c r="L518" i="6"/>
  <c r="L1804" i="4"/>
  <c r="L52" i="6"/>
  <c r="L1796" i="4"/>
  <c r="L503" i="6"/>
  <c r="L1788" i="4"/>
  <c r="L497" i="6"/>
  <c r="L1780" i="4"/>
  <c r="L490" i="6"/>
  <c r="L1772" i="4"/>
  <c r="L482" i="6"/>
  <c r="L1764" i="4"/>
  <c r="L475" i="6"/>
  <c r="L1756" i="4"/>
  <c r="L468" i="6"/>
  <c r="L1748" i="4"/>
  <c r="L47" i="6"/>
  <c r="L1740" i="4"/>
  <c r="L453" i="6"/>
  <c r="L1732" i="4"/>
  <c r="L446" i="6"/>
  <c r="L1724" i="4"/>
  <c r="L439" i="6"/>
  <c r="L1716" i="4"/>
  <c r="L431" i="6"/>
  <c r="L1708" i="4"/>
  <c r="L424" i="6"/>
  <c r="L1700" i="4"/>
  <c r="L417" i="6"/>
  <c r="L1692" i="4"/>
  <c r="L410" i="6"/>
  <c r="L1684" i="4"/>
  <c r="L402" i="6"/>
  <c r="L1676" i="4"/>
  <c r="L396" i="6"/>
  <c r="L1668" i="4"/>
  <c r="L389" i="6"/>
  <c r="L1660" i="4"/>
  <c r="L381" i="6"/>
  <c r="L1652" i="4"/>
  <c r="L374" i="6"/>
  <c r="L1644" i="4"/>
  <c r="L367" i="6"/>
  <c r="L1636" i="4"/>
  <c r="L360" i="6"/>
  <c r="L1628" i="4"/>
  <c r="L352" i="6"/>
  <c r="L1620" i="4"/>
  <c r="L339" i="6"/>
  <c r="L1604" i="4"/>
  <c r="L331" i="6"/>
  <c r="L1596" i="4"/>
  <c r="L324" i="6"/>
  <c r="L1588" i="4"/>
  <c r="L317" i="6"/>
  <c r="L1580" i="4"/>
  <c r="L310" i="6"/>
  <c r="L1572" i="4"/>
  <c r="L302" i="6"/>
  <c r="L1564" i="4"/>
  <c r="L296" i="6"/>
  <c r="L1556" i="4"/>
  <c r="L289" i="6"/>
  <c r="L1548" i="4"/>
  <c r="L281" i="6"/>
  <c r="L1540" i="4"/>
  <c r="L274" i="6"/>
  <c r="L1532" i="4"/>
  <c r="L267" i="6"/>
  <c r="L1524" i="4"/>
  <c r="L260" i="6"/>
  <c r="L1516" i="4"/>
  <c r="L252" i="6"/>
  <c r="L1508" i="4"/>
  <c r="L239" i="6"/>
  <c r="L1492" i="4"/>
  <c r="L2333" i="6"/>
  <c r="L1484" i="4"/>
  <c r="L2326" i="6"/>
  <c r="L1476" i="4"/>
  <c r="L2319" i="6"/>
  <c r="L1468" i="4"/>
  <c r="L2311" i="6"/>
  <c r="L1460" i="4"/>
  <c r="L2304" i="6"/>
  <c r="L1452" i="4"/>
  <c r="L2298" i="6"/>
  <c r="L1444" i="4"/>
  <c r="L230" i="6"/>
  <c r="L1436" i="4"/>
  <c r="L2283" i="6"/>
  <c r="L1428" i="4"/>
  <c r="L2276" i="6"/>
  <c r="L1420" i="4"/>
  <c r="L2269" i="6"/>
  <c r="L1412" i="4"/>
  <c r="L2261" i="6"/>
  <c r="L1404" i="4"/>
  <c r="L2254" i="6"/>
  <c r="L1396" i="4"/>
  <c r="L2247" i="6"/>
  <c r="L1388" i="4"/>
  <c r="L2240" i="6"/>
  <c r="L1380" i="4"/>
  <c r="L2232" i="6"/>
  <c r="L1372" i="4"/>
  <c r="L2225" i="6"/>
  <c r="L1364" i="4"/>
  <c r="L2218" i="6"/>
  <c r="L1356" i="4"/>
  <c r="L222" i="6"/>
  <c r="L1348" i="4"/>
  <c r="L2203" i="6"/>
  <c r="L1340" i="4"/>
  <c r="L2197" i="6"/>
  <c r="L1332" i="4"/>
  <c r="L2190" i="6"/>
  <c r="L1324" i="4"/>
  <c r="L2182" i="6"/>
  <c r="L1316" i="4"/>
  <c r="L2175" i="6"/>
  <c r="L1308" i="4"/>
  <c r="L2168" i="6"/>
  <c r="L1300" i="4"/>
  <c r="L217" i="6"/>
  <c r="L1292" i="4"/>
  <c r="L2153" i="6"/>
  <c r="L1284" i="4"/>
  <c r="L2146" i="6"/>
  <c r="L1276" i="4"/>
  <c r="L2139" i="6"/>
  <c r="L1268" i="4"/>
  <c r="L1260" i="4"/>
  <c r="L2131" i="6"/>
  <c r="L2124" i="6"/>
  <c r="L1252" i="4"/>
  <c r="L2117" i="6"/>
  <c r="L1244" i="4"/>
  <c r="L2110" i="6"/>
  <c r="L1236" i="4"/>
  <c r="L2102" i="6"/>
  <c r="L1228" i="4"/>
  <c r="L2096" i="6"/>
  <c r="L1220" i="4"/>
  <c r="L2089" i="6"/>
  <c r="L1212" i="4"/>
  <c r="L2081" i="6"/>
  <c r="L1204" i="4"/>
  <c r="L2074" i="6"/>
  <c r="L1196" i="4"/>
  <c r="L2067" i="6"/>
  <c r="L1188" i="4"/>
  <c r="L2060" i="6"/>
  <c r="L1180" i="4"/>
  <c r="L2052" i="6"/>
  <c r="L1172" i="4"/>
  <c r="L2045" i="6"/>
  <c r="L1164" i="4"/>
  <c r="L2038" i="6"/>
  <c r="L1156" i="4"/>
  <c r="L204" i="6"/>
  <c r="L1148" i="4"/>
  <c r="L2023" i="6"/>
  <c r="L1140" i="4"/>
  <c r="L2016" i="6"/>
  <c r="L1132" i="4"/>
  <c r="L2009" i="6"/>
  <c r="L1124" i="4"/>
  <c r="L2001" i="6"/>
  <c r="L1116" i="4"/>
  <c r="L1996" i="6"/>
  <c r="L1108" i="4"/>
  <c r="L1989" i="6"/>
  <c r="L1100" i="4"/>
  <c r="L1981" i="6"/>
  <c r="L1092" i="4"/>
  <c r="L1974" i="6"/>
  <c r="L1084" i="4"/>
  <c r="L1967" i="6"/>
  <c r="L1076" i="4"/>
  <c r="L1960" i="6"/>
  <c r="L1068" i="4"/>
  <c r="L1952" i="6"/>
  <c r="L1060" i="4"/>
  <c r="L1945" i="6"/>
  <c r="L1052" i="4"/>
  <c r="L1938" i="6"/>
  <c r="L1044" i="4"/>
  <c r="L194" i="6"/>
  <c r="L1036" i="4"/>
  <c r="L1923" i="6"/>
  <c r="L1028" i="4"/>
  <c r="L1916" i="6"/>
  <c r="L1020" i="4"/>
  <c r="L1909" i="6"/>
  <c r="L1012" i="4"/>
  <c r="L1901" i="6"/>
  <c r="L1004" i="4"/>
  <c r="L1895" i="6"/>
  <c r="L996" i="4"/>
  <c r="L1888" i="6"/>
  <c r="L988" i="4"/>
  <c r="L189" i="6"/>
  <c r="L980" i="4"/>
  <c r="L1873" i="6"/>
  <c r="L972" i="4"/>
  <c r="L1866" i="6"/>
  <c r="L964" i="4"/>
  <c r="L1859" i="6"/>
  <c r="L956" i="4"/>
  <c r="L1851" i="6"/>
  <c r="L948" i="4"/>
  <c r="L1844" i="6"/>
  <c r="L940" i="4"/>
  <c r="L1837" i="6"/>
  <c r="L932" i="4"/>
  <c r="L1830" i="6"/>
  <c r="L924" i="4"/>
  <c r="L1822" i="6"/>
  <c r="L916" i="4"/>
  <c r="L1815" i="6"/>
  <c r="L908" i="4"/>
  <c r="L1808" i="6"/>
  <c r="L900" i="4"/>
  <c r="L181" i="6"/>
  <c r="L892" i="4"/>
  <c r="L1794" i="6"/>
  <c r="L884" i="4"/>
  <c r="L1787" i="6"/>
  <c r="L876" i="4"/>
  <c r="L1780" i="6"/>
  <c r="L868" i="4"/>
  <c r="L1772" i="6"/>
  <c r="L860" i="4"/>
  <c r="L1765" i="6"/>
  <c r="L852" i="4"/>
  <c r="L1758" i="6"/>
  <c r="L844" i="4"/>
  <c r="L176" i="6"/>
  <c r="L836" i="4"/>
  <c r="L1743" i="6"/>
  <c r="L828" i="4"/>
  <c r="L1736" i="6"/>
  <c r="L820" i="4"/>
  <c r="L1729" i="6"/>
  <c r="L812" i="4"/>
  <c r="L1721" i="6"/>
  <c r="L804" i="4"/>
  <c r="L1714" i="6"/>
  <c r="L796" i="4"/>
  <c r="L1707" i="6"/>
  <c r="L788" i="4"/>
  <c r="L18" i="6"/>
  <c r="L780" i="4"/>
  <c r="L1693" i="6"/>
  <c r="L772" i="4"/>
  <c r="L1686" i="6"/>
  <c r="L764" i="4"/>
  <c r="L1679" i="6"/>
  <c r="L756" i="4"/>
  <c r="L1671" i="6"/>
  <c r="L748" i="4"/>
  <c r="L1664" i="6"/>
  <c r="L740" i="4"/>
  <c r="L1657" i="6"/>
  <c r="L732" i="4"/>
  <c r="L1650" i="6"/>
  <c r="L724" i="4"/>
  <c r="L1642" i="6"/>
  <c r="L716" i="4"/>
  <c r="L1635" i="6"/>
  <c r="L708" i="4"/>
  <c r="L1628" i="6"/>
  <c r="L700" i="4"/>
  <c r="L163" i="6"/>
  <c r="L692" i="4"/>
  <c r="L1613" i="6"/>
  <c r="L684" i="4"/>
  <c r="L1606" i="6"/>
  <c r="L676" i="4"/>
  <c r="L1600" i="6"/>
  <c r="L668" i="4"/>
  <c r="L1592" i="6"/>
  <c r="L660" i="4"/>
  <c r="L1585" i="6"/>
  <c r="L652" i="4"/>
  <c r="L1578" i="6"/>
  <c r="L644" i="4"/>
  <c r="L158" i="6"/>
  <c r="L636" i="4"/>
  <c r="L1563" i="6"/>
  <c r="L628" i="4"/>
  <c r="L1556" i="6"/>
  <c r="L620" i="4"/>
  <c r="L1549" i="6"/>
  <c r="L612" i="4"/>
  <c r="L1541" i="6"/>
  <c r="L604" i="4"/>
  <c r="L1534" i="6"/>
  <c r="L596" i="4"/>
  <c r="L1527" i="6"/>
  <c r="L588" i="4"/>
  <c r="L1520" i="6"/>
  <c r="L580" i="4"/>
  <c r="L1512" i="6"/>
  <c r="L572" i="4"/>
  <c r="L1505" i="6"/>
  <c r="L564" i="4"/>
  <c r="L1499" i="6"/>
  <c r="L556" i="4"/>
  <c r="L1491" i="6"/>
  <c r="L548" i="4"/>
  <c r="L1484" i="6"/>
  <c r="L540" i="4"/>
  <c r="L1477" i="6"/>
  <c r="L532" i="4"/>
  <c r="L1470" i="6"/>
  <c r="L524" i="4"/>
  <c r="L1462" i="6"/>
  <c r="L516" i="4"/>
  <c r="L1455" i="6"/>
  <c r="L508" i="4"/>
  <c r="L1448" i="6"/>
  <c r="L500" i="4"/>
  <c r="L145" i="6"/>
  <c r="L492" i="4"/>
  <c r="L1433" i="6"/>
  <c r="L484" i="4"/>
  <c r="L1426" i="6"/>
  <c r="L476" i="4"/>
  <c r="L1419" i="6"/>
  <c r="L468" i="4"/>
  <c r="L1411" i="6"/>
  <c r="L460" i="4"/>
  <c r="L1404" i="6"/>
  <c r="L452" i="4"/>
  <c r="L1398" i="6"/>
  <c r="L444" i="4"/>
  <c r="L140" i="6"/>
  <c r="L436" i="4"/>
  <c r="L1383" i="6"/>
  <c r="L428" i="4"/>
  <c r="L1376" i="6"/>
  <c r="L420" i="4"/>
  <c r="L1369" i="6"/>
  <c r="L412" i="4"/>
  <c r="L1361" i="6"/>
  <c r="L404" i="4"/>
  <c r="L1354" i="6"/>
  <c r="L396" i="4"/>
  <c r="L1347" i="6"/>
  <c r="L388" i="4"/>
  <c r="L1340" i="6"/>
  <c r="L380" i="4"/>
  <c r="L1332" i="6"/>
  <c r="L372" i="4"/>
  <c r="L1325" i="6"/>
  <c r="L364" i="4"/>
  <c r="L1318" i="6"/>
  <c r="L356" i="4"/>
  <c r="L132" i="6"/>
  <c r="L348" i="4"/>
  <c r="L1303" i="6"/>
  <c r="L340" i="4"/>
  <c r="L1297" i="6"/>
  <c r="L332" i="4"/>
  <c r="L1290" i="6"/>
  <c r="L324" i="4"/>
  <c r="L1282" i="6"/>
  <c r="L316" i="4"/>
  <c r="L1275" i="6"/>
  <c r="L308" i="4"/>
  <c r="L1268" i="6"/>
  <c r="L300" i="4"/>
  <c r="L127" i="6"/>
  <c r="L292" i="4"/>
  <c r="L1253" i="6"/>
  <c r="L284" i="4"/>
  <c r="L1246" i="6"/>
  <c r="L276" i="4"/>
  <c r="L1239" i="6"/>
  <c r="L268" i="4"/>
  <c r="L1231" i="6"/>
  <c r="L260" i="4"/>
  <c r="L1224" i="6"/>
  <c r="L252" i="4"/>
  <c r="L1217" i="6"/>
  <c r="L244" i="4"/>
  <c r="L1210" i="6"/>
  <c r="L236" i="4"/>
  <c r="L1202" i="6"/>
  <c r="L228" i="4"/>
  <c r="L1196" i="6"/>
  <c r="L220" i="4"/>
  <c r="L1189" i="6"/>
  <c r="L212" i="4"/>
  <c r="L1181" i="6"/>
  <c r="L204" i="4"/>
  <c r="L1174" i="6"/>
  <c r="L196" i="4"/>
  <c r="L1167" i="6"/>
  <c r="L188" i="4"/>
  <c r="L1160" i="6"/>
  <c r="L180" i="4"/>
  <c r="L1152" i="6"/>
  <c r="L172" i="4"/>
  <c r="L1145" i="6"/>
  <c r="L164" i="4"/>
  <c r="L1138" i="6"/>
  <c r="L156" i="4"/>
  <c r="L114" i="6"/>
  <c r="L148" i="4"/>
  <c r="L1123" i="6"/>
  <c r="L140" i="4"/>
  <c r="L1116" i="6"/>
  <c r="L132" i="4"/>
  <c r="L1109" i="6"/>
  <c r="L124" i="4"/>
  <c r="L1101" i="6"/>
  <c r="L116" i="4"/>
  <c r="L1095" i="6"/>
  <c r="L108" i="4"/>
  <c r="L1088" i="6"/>
  <c r="L100" i="4"/>
  <c r="L109" i="6"/>
  <c r="L92" i="4"/>
  <c r="L1073" i="6"/>
  <c r="L84" i="4"/>
  <c r="L1066" i="6"/>
  <c r="L76" i="4"/>
  <c r="L1059" i="6"/>
  <c r="L68" i="4"/>
  <c r="L1051" i="6"/>
  <c r="L60" i="4"/>
  <c r="L1044" i="6"/>
  <c r="L52" i="4"/>
  <c r="L1037" i="6"/>
  <c r="L44" i="4"/>
  <c r="L1030" i="6"/>
  <c r="L36" i="4"/>
  <c r="L1022" i="6"/>
  <c r="L28" i="4"/>
  <c r="L1015" i="6"/>
  <c r="L20" i="4"/>
  <c r="L1008" i="6"/>
  <c r="L12" i="4"/>
  <c r="L101" i="6"/>
  <c r="L4" i="4"/>
  <c r="L10" i="6"/>
  <c r="L2228" i="4"/>
  <c r="L886" i="6"/>
  <c r="L2212" i="4"/>
  <c r="L871" i="6"/>
  <c r="L2196" i="4"/>
  <c r="L864" i="6"/>
  <c r="L2188" i="4"/>
  <c r="L850" i="6"/>
  <c r="L2172" i="4"/>
  <c r="L835" i="6"/>
  <c r="L2156" i="4"/>
  <c r="L83" i="6"/>
  <c r="L2140" i="4"/>
  <c r="L813" i="6"/>
  <c r="L2132" i="4"/>
  <c r="L800" i="6"/>
  <c r="L2116" i="4"/>
  <c r="L785" i="6"/>
  <c r="L2100" i="4"/>
  <c r="L78" i="6"/>
  <c r="L2084" i="4"/>
  <c r="L756" i="6"/>
  <c r="L2068" i="4"/>
  <c r="L749" i="6"/>
  <c r="L2060" i="4"/>
  <c r="L734" i="6"/>
  <c r="L2044" i="4"/>
  <c r="L720" i="6"/>
  <c r="L2028" i="4"/>
  <c r="L699" i="6"/>
  <c r="L2004" i="4"/>
  <c r="L691" i="6"/>
  <c r="L1996" i="4"/>
  <c r="L677" i="6"/>
  <c r="L1980" i="4"/>
  <c r="L662" i="6"/>
  <c r="L1964" i="4"/>
  <c r="L648" i="6"/>
  <c r="L1948" i="4"/>
  <c r="L65" i="6"/>
  <c r="L1940" i="4"/>
  <c r="L626" i="6"/>
  <c r="L1924" i="4"/>
  <c r="L611" i="6"/>
  <c r="L1908" i="4"/>
  <c r="L993" i="6"/>
  <c r="L2331" i="4"/>
  <c r="L986" i="6"/>
  <c r="L2323" i="4"/>
  <c r="L979" i="6"/>
  <c r="L2315" i="4"/>
  <c r="L971" i="6"/>
  <c r="L2307" i="4"/>
  <c r="L964" i="6"/>
  <c r="L2299" i="4"/>
  <c r="L957" i="6"/>
  <c r="L2291" i="4"/>
  <c r="L950" i="6"/>
  <c r="L2283" i="4"/>
  <c r="L942" i="6"/>
  <c r="L2275" i="4"/>
  <c r="L935" i="6"/>
  <c r="L2267" i="4"/>
  <c r="L928" i="6"/>
  <c r="L2259" i="4"/>
  <c r="L93" i="6"/>
  <c r="L2251" i="4"/>
  <c r="L913" i="6"/>
  <c r="L2243" i="4"/>
  <c r="L906" i="6"/>
  <c r="L2235" i="4"/>
  <c r="L900" i="6"/>
  <c r="L2227" i="4"/>
  <c r="L892" i="6"/>
  <c r="L2219" i="4"/>
  <c r="L885" i="6"/>
  <c r="L2211" i="4"/>
  <c r="L878" i="6"/>
  <c r="L2203" i="4"/>
  <c r="L88" i="6"/>
  <c r="L2195" i="4"/>
  <c r="L863" i="6"/>
  <c r="L2187" i="4"/>
  <c r="L856" i="6"/>
  <c r="L2179" i="4"/>
  <c r="L849" i="6"/>
  <c r="L2171" i="4"/>
  <c r="L841" i="6"/>
  <c r="L2163" i="4"/>
  <c r="L834" i="6"/>
  <c r="L2155" i="4"/>
  <c r="L827" i="6"/>
  <c r="L2147" i="4"/>
  <c r="L820" i="6"/>
  <c r="L2139" i="4"/>
  <c r="L812" i="6"/>
  <c r="L2131" i="4"/>
  <c r="L805" i="6"/>
  <c r="L2123" i="4"/>
  <c r="L799" i="6"/>
  <c r="L2115" i="4"/>
  <c r="L791" i="6"/>
  <c r="L2107" i="4"/>
  <c r="L784" i="6"/>
  <c r="L2099" i="4"/>
  <c r="L777" i="6"/>
  <c r="L2091" i="4"/>
  <c r="L770" i="6"/>
  <c r="L2083" i="4"/>
  <c r="L762" i="6"/>
  <c r="L2075" i="4"/>
  <c r="L755" i="6"/>
  <c r="L2067" i="4"/>
  <c r="L748" i="6"/>
  <c r="L2059" i="4"/>
  <c r="L75" i="6"/>
  <c r="L2051" i="4"/>
  <c r="L733" i="6"/>
  <c r="L2043" i="4"/>
  <c r="L726" i="6"/>
  <c r="L2035" i="4"/>
  <c r="L719" i="6"/>
  <c r="L2027" i="4"/>
  <c r="L711" i="6"/>
  <c r="L2019" i="4"/>
  <c r="L704" i="6"/>
  <c r="L2011" i="4"/>
  <c r="L698" i="6"/>
  <c r="L2003" i="4"/>
  <c r="L70" i="6"/>
  <c r="L1995" i="4"/>
  <c r="L683" i="6"/>
  <c r="L1987" i="4"/>
  <c r="L676" i="6"/>
  <c r="L1979" i="4"/>
  <c r="L669" i="6"/>
  <c r="L1971" i="4"/>
  <c r="L661" i="6"/>
  <c r="L1963" i="4"/>
  <c r="L654" i="6"/>
  <c r="L1955" i="4"/>
  <c r="L647" i="6"/>
  <c r="L1947" i="4"/>
  <c r="L640" i="6"/>
  <c r="L1939" i="4"/>
  <c r="L632" i="6"/>
  <c r="L1931" i="4"/>
  <c r="L625" i="6"/>
  <c r="L1923" i="4"/>
  <c r="L618" i="6"/>
  <c r="L1915" i="4"/>
  <c r="L62" i="6"/>
  <c r="L1907" i="4"/>
  <c r="L603" i="6"/>
  <c r="L1899" i="4"/>
  <c r="L597" i="6"/>
  <c r="L1891" i="4"/>
  <c r="L590" i="6"/>
  <c r="L1883" i="4"/>
  <c r="L582" i="6"/>
  <c r="L1875" i="4"/>
  <c r="L575" i="6"/>
  <c r="L1867" i="4"/>
  <c r="L568" i="6"/>
  <c r="L1859" i="4"/>
  <c r="L57" i="6"/>
  <c r="L1851" i="4"/>
  <c r="L553" i="6"/>
  <c r="L1843" i="4"/>
  <c r="L546" i="6"/>
  <c r="L1835" i="4"/>
  <c r="L539" i="6"/>
  <c r="L1827" i="4"/>
  <c r="L531" i="6"/>
  <c r="L1819" i="4"/>
  <c r="L524" i="6"/>
  <c r="L1811" i="4"/>
  <c r="L517" i="6"/>
  <c r="L1803" i="4"/>
  <c r="L510" i="6"/>
  <c r="L1795" i="4"/>
  <c r="L502" i="6"/>
  <c r="L1787" i="4"/>
  <c r="L496" i="6"/>
  <c r="L1779" i="4"/>
  <c r="L489" i="6"/>
  <c r="L1771" i="4"/>
  <c r="L481" i="6"/>
  <c r="L1763" i="4"/>
  <c r="L474" i="6"/>
  <c r="L1755" i="4"/>
  <c r="L467" i="6"/>
  <c r="L1747" i="4"/>
  <c r="L460" i="6"/>
  <c r="L1739" i="4"/>
  <c r="L452" i="6"/>
  <c r="L1731" i="4"/>
  <c r="L445" i="6"/>
  <c r="L1723" i="4"/>
  <c r="L438" i="6"/>
  <c r="L1715" i="4"/>
  <c r="L44" i="6"/>
  <c r="L1707" i="4"/>
  <c r="L423" i="6"/>
  <c r="L1699" i="4"/>
  <c r="L416" i="6"/>
  <c r="L1691" i="4"/>
  <c r="L409" i="6"/>
  <c r="L1683" i="4"/>
  <c r="L401" i="6"/>
  <c r="L1675" i="4"/>
  <c r="L395" i="6"/>
  <c r="L1667" i="4"/>
  <c r="L388" i="6"/>
  <c r="L1659" i="4"/>
  <c r="L39" i="6"/>
  <c r="L1651" i="4"/>
  <c r="L373" i="6"/>
  <c r="L1643" i="4"/>
  <c r="L366" i="6"/>
  <c r="L1635" i="4"/>
  <c r="L359" i="6"/>
  <c r="L1627" i="4"/>
  <c r="L351" i="6"/>
  <c r="L1619" i="4"/>
  <c r="L345" i="6"/>
  <c r="L1611" i="4"/>
  <c r="L338" i="6"/>
  <c r="L1603" i="4"/>
  <c r="L34" i="6"/>
  <c r="L1595" i="4"/>
  <c r="L323" i="6"/>
  <c r="L1587" i="4"/>
  <c r="L316" i="6"/>
  <c r="L1579" i="4"/>
  <c r="L309" i="6"/>
  <c r="L1571" i="4"/>
  <c r="L301" i="6"/>
  <c r="L1563" i="4"/>
  <c r="L295" i="6"/>
  <c r="L1555" i="4"/>
  <c r="L288" i="6"/>
  <c r="L1547" i="4"/>
  <c r="L29" i="6"/>
  <c r="L1539" i="4"/>
  <c r="L273" i="6"/>
  <c r="L1531" i="4"/>
  <c r="L266" i="6"/>
  <c r="L1523" i="4"/>
  <c r="L259" i="6"/>
  <c r="L1515" i="4"/>
  <c r="L251" i="6"/>
  <c r="L1507" i="4"/>
  <c r="L245" i="6"/>
  <c r="L1499" i="4"/>
  <c r="L238" i="6"/>
  <c r="L1491" i="4"/>
  <c r="L2332" i="6"/>
  <c r="L1483" i="4"/>
  <c r="L2325" i="6"/>
  <c r="L1475" i="4"/>
  <c r="L2318" i="6"/>
  <c r="L1467" i="4"/>
  <c r="L232" i="6"/>
  <c r="L1459" i="4"/>
  <c r="L2303" i="6"/>
  <c r="L1451" i="4"/>
  <c r="L2297" i="6"/>
  <c r="L1443" i="4"/>
  <c r="L2290" i="6"/>
  <c r="L1435" i="4"/>
  <c r="L2282" i="6"/>
  <c r="L1427" i="4"/>
  <c r="L2275" i="6"/>
  <c r="L1419" i="4"/>
  <c r="L2268" i="6"/>
  <c r="L1411" i="4"/>
  <c r="L227" i="6"/>
  <c r="L1403" i="4"/>
  <c r="L2253" i="6"/>
  <c r="L1395" i="4"/>
  <c r="L2246" i="6"/>
  <c r="L1387" i="4"/>
  <c r="L2239" i="6"/>
  <c r="L1379" i="4"/>
  <c r="L2231" i="6"/>
  <c r="L1371" i="4"/>
  <c r="L2224" i="6"/>
  <c r="L1363" i="4"/>
  <c r="L1355" i="4"/>
  <c r="L2217" i="6"/>
  <c r="L2210" i="6"/>
  <c r="L1347" i="4"/>
  <c r="L2202" i="6"/>
  <c r="L1339" i="4"/>
  <c r="L2196" i="6"/>
  <c r="L1331" i="4"/>
  <c r="L2189" i="6"/>
  <c r="L1323" i="4"/>
  <c r="L2181" i="6"/>
  <c r="L1315" i="4"/>
  <c r="L2174" i="6"/>
  <c r="L1307" i="4"/>
  <c r="L2167" i="6"/>
  <c r="L1299" i="4"/>
  <c r="L2160" i="6"/>
  <c r="L1291" i="4"/>
  <c r="L2152" i="6"/>
  <c r="L1283" i="4"/>
  <c r="L2145" i="6"/>
  <c r="L1275" i="4"/>
  <c r="L2138" i="6"/>
  <c r="L1267" i="4"/>
  <c r="L214" i="6"/>
  <c r="L1259" i="4"/>
  <c r="L2123" i="6"/>
  <c r="L1251" i="4"/>
  <c r="L2116" i="6"/>
  <c r="L1243" i="4"/>
  <c r="L2109" i="6"/>
  <c r="L1235" i="4"/>
  <c r="L2101" i="6"/>
  <c r="L1227" i="4"/>
  <c r="L2095" i="6"/>
  <c r="L1219" i="4"/>
  <c r="L2088" i="6"/>
  <c r="L1211" i="4"/>
  <c r="L209" i="6"/>
  <c r="L1203" i="4"/>
  <c r="L2073" i="6"/>
  <c r="L1195" i="4"/>
  <c r="L2066" i="6"/>
  <c r="L1187" i="4"/>
  <c r="L2059" i="6"/>
  <c r="L1179" i="4"/>
  <c r="L2051" i="6"/>
  <c r="L1171" i="4"/>
  <c r="L2044" i="6"/>
  <c r="L1163" i="4"/>
  <c r="L2037" i="6"/>
  <c r="L1155" i="4"/>
  <c r="L2030" i="6"/>
  <c r="L1147" i="4"/>
  <c r="L2022" i="6"/>
  <c r="L1139" i="4"/>
  <c r="L2015" i="6"/>
  <c r="L1131" i="4"/>
  <c r="L2008" i="6"/>
  <c r="L1123" i="4"/>
  <c r="L201" i="6"/>
  <c r="L1115" i="4"/>
  <c r="L1995" i="6"/>
  <c r="L1107" i="4"/>
  <c r="L1988" i="6"/>
  <c r="L1099" i="4"/>
  <c r="L199" i="6"/>
  <c r="L1091" i="4"/>
  <c r="L1973" i="6"/>
  <c r="L1083" i="4"/>
  <c r="L1966" i="6"/>
  <c r="L1075" i="4"/>
  <c r="L1959" i="6"/>
  <c r="L1067" i="4"/>
  <c r="L1951" i="6"/>
  <c r="L1059" i="4"/>
  <c r="L1944" i="6"/>
  <c r="L1051" i="4"/>
  <c r="L1937" i="6"/>
  <c r="L1043" i="4"/>
  <c r="L1930" i="6"/>
  <c r="L1035" i="4"/>
  <c r="L1922" i="6"/>
  <c r="L1027" i="4"/>
  <c r="L1915" i="6"/>
  <c r="L1019" i="4"/>
  <c r="L1908" i="6"/>
  <c r="L1011" i="4"/>
  <c r="L191" i="6"/>
  <c r="L1003" i="4"/>
  <c r="L1894" i="6"/>
  <c r="L995" i="4"/>
  <c r="L1887" i="6"/>
  <c r="L987" i="4"/>
  <c r="L1880" i="6"/>
  <c r="L979" i="4"/>
  <c r="L971" i="4"/>
  <c r="L1872" i="6"/>
  <c r="L1865" i="6"/>
  <c r="L963" i="4"/>
  <c r="L1858" i="6"/>
  <c r="L955" i="4"/>
  <c r="L186" i="6"/>
  <c r="L947" i="4"/>
  <c r="L1843" i="6"/>
  <c r="L939" i="4"/>
  <c r="L1836" i="6"/>
  <c r="L931" i="4"/>
  <c r="L1829" i="6"/>
  <c r="L923" i="4"/>
  <c r="L1821" i="6"/>
  <c r="L915" i="4"/>
  <c r="L1814" i="6"/>
  <c r="L907" i="4"/>
  <c r="L1807" i="6"/>
  <c r="L899" i="4"/>
  <c r="L19" i="6"/>
  <c r="L891" i="4"/>
  <c r="L1793" i="6"/>
  <c r="L883" i="4"/>
  <c r="L1786" i="6"/>
  <c r="L875" i="4"/>
  <c r="L1779" i="6"/>
  <c r="L867" i="4"/>
  <c r="L1771" i="6"/>
  <c r="L859" i="4"/>
  <c r="L1764" i="6"/>
  <c r="L851" i="4"/>
  <c r="L1757" i="6"/>
  <c r="L843" i="4"/>
  <c r="L1750" i="6"/>
  <c r="L835" i="4"/>
  <c r="L1742" i="6"/>
  <c r="L827" i="4"/>
  <c r="L1735" i="6"/>
  <c r="L819" i="4"/>
  <c r="L1728" i="6"/>
  <c r="L811" i="4"/>
  <c r="L173" i="6"/>
  <c r="L803" i="4"/>
  <c r="L1713" i="6"/>
  <c r="L795" i="4"/>
  <c r="L1706" i="6"/>
  <c r="L787" i="4"/>
  <c r="L1700" i="6"/>
  <c r="L779" i="4"/>
  <c r="L1692" i="6"/>
  <c r="L771" i="4"/>
  <c r="L1685" i="6"/>
  <c r="L763" i="4"/>
  <c r="L1678" i="6"/>
  <c r="L755" i="4"/>
  <c r="L168" i="6"/>
  <c r="L747" i="4"/>
  <c r="L1663" i="6"/>
  <c r="L739" i="4"/>
  <c r="L1656" i="6"/>
  <c r="L731" i="4"/>
  <c r="L1649" i="6"/>
  <c r="L723" i="4"/>
  <c r="L1641" i="6"/>
  <c r="L715" i="4"/>
  <c r="L1634" i="6"/>
  <c r="L707" i="4"/>
  <c r="L1627" i="6"/>
  <c r="L699" i="4"/>
  <c r="L1620" i="6"/>
  <c r="L691" i="4"/>
  <c r="L1612" i="6"/>
  <c r="L683" i="4"/>
  <c r="L1605" i="6"/>
  <c r="L675" i="4"/>
  <c r="L1599" i="6"/>
  <c r="L667" i="4"/>
  <c r="L1591" i="6"/>
  <c r="L659" i="4"/>
  <c r="L1584" i="6"/>
  <c r="L651" i="4"/>
  <c r="L1577" i="6"/>
  <c r="L643" i="4"/>
  <c r="L1570" i="6"/>
  <c r="L635" i="4"/>
  <c r="L1562" i="6"/>
  <c r="L627" i="4"/>
  <c r="L1555" i="6"/>
  <c r="L619" i="4"/>
  <c r="L1548" i="6"/>
  <c r="L611" i="4"/>
  <c r="L155" i="6"/>
  <c r="L603" i="4"/>
  <c r="L1533" i="6"/>
  <c r="L595" i="4"/>
  <c r="L1526" i="6"/>
  <c r="L587" i="4"/>
  <c r="L1519" i="6"/>
  <c r="L579" i="4"/>
  <c r="L1511" i="6"/>
  <c r="L571" i="4"/>
  <c r="L1504" i="6"/>
  <c r="L563" i="4"/>
  <c r="L1498" i="6"/>
  <c r="L555" i="4"/>
  <c r="L150" i="6"/>
  <c r="L547" i="4"/>
  <c r="L1483" i="6"/>
  <c r="L539" i="4"/>
  <c r="L1476" i="6"/>
  <c r="L531" i="4"/>
  <c r="L1469" i="6"/>
  <c r="L523" i="4"/>
  <c r="L1461" i="6"/>
  <c r="L515" i="4"/>
  <c r="L1454" i="6"/>
  <c r="L507" i="4"/>
  <c r="L1447" i="6"/>
  <c r="L499" i="4"/>
  <c r="L1440" i="6"/>
  <c r="L491" i="4"/>
  <c r="L1432" i="6"/>
  <c r="L483" i="4"/>
  <c r="L1425" i="6"/>
  <c r="L475" i="4"/>
  <c r="L1418" i="6"/>
  <c r="L467" i="4"/>
  <c r="L142" i="6"/>
  <c r="L459" i="4"/>
  <c r="L1403" i="6"/>
  <c r="L451" i="4"/>
  <c r="L1397" i="6"/>
  <c r="L443" i="4"/>
  <c r="L1390" i="6"/>
  <c r="L435" i="4"/>
  <c r="L1382" i="6"/>
  <c r="L427" i="4"/>
  <c r="L1375" i="6"/>
  <c r="L419" i="4"/>
  <c r="L1368" i="6"/>
  <c r="L411" i="4"/>
  <c r="L137" i="6"/>
  <c r="L403" i="4"/>
  <c r="L1353" i="6"/>
  <c r="L395" i="4"/>
  <c r="L1346" i="6"/>
  <c r="L387" i="4"/>
  <c r="L1339" i="6"/>
  <c r="L379" i="4"/>
  <c r="L1331" i="6"/>
  <c r="L371" i="4"/>
  <c r="L1324" i="6"/>
  <c r="L363" i="4"/>
  <c r="L1317" i="6"/>
  <c r="L355" i="4"/>
  <c r="L1310" i="6"/>
  <c r="L347" i="4"/>
  <c r="L1302" i="6"/>
  <c r="L339" i="4"/>
  <c r="L1296" i="6"/>
  <c r="L331" i="4"/>
  <c r="L1289" i="6"/>
  <c r="L323" i="4"/>
  <c r="L1281" i="6"/>
  <c r="L315" i="4"/>
  <c r="L1274" i="6"/>
  <c r="L307" i="4"/>
  <c r="L1267" i="6"/>
  <c r="L299" i="4"/>
  <c r="L1260" i="6"/>
  <c r="L291" i="4"/>
  <c r="L1252" i="6"/>
  <c r="L283" i="4"/>
  <c r="L1245" i="6"/>
  <c r="L275" i="4"/>
  <c r="L1238" i="6"/>
  <c r="L267" i="4"/>
  <c r="L124" i="6"/>
  <c r="L259" i="4"/>
  <c r="L1223" i="6"/>
  <c r="L251" i="4"/>
  <c r="L1216" i="6"/>
  <c r="L243" i="4"/>
  <c r="L1209" i="6"/>
  <c r="L235" i="4"/>
  <c r="L1201" i="6"/>
  <c r="L227" i="4"/>
  <c r="L1195" i="6"/>
  <c r="L219" i="4"/>
  <c r="L1188" i="6"/>
  <c r="L211" i="4"/>
  <c r="L119" i="6"/>
  <c r="L203" i="4"/>
  <c r="L1173" i="6"/>
  <c r="L195" i="4"/>
  <c r="L1166" i="6"/>
  <c r="L187" i="4"/>
  <c r="L1159" i="6"/>
  <c r="L179" i="4"/>
  <c r="L1151" i="6"/>
  <c r="L171" i="4"/>
  <c r="L1144" i="6"/>
  <c r="L163" i="4"/>
  <c r="L1137" i="6"/>
  <c r="L155" i="4"/>
  <c r="L1130" i="6"/>
  <c r="L147" i="4"/>
  <c r="L1122" i="6"/>
  <c r="L139" i="4"/>
  <c r="L1115" i="6"/>
  <c r="L131" i="4"/>
  <c r="L1108" i="6"/>
  <c r="L123" i="4"/>
  <c r="L111" i="6"/>
  <c r="L115" i="4"/>
  <c r="L1094" i="6"/>
  <c r="L107" i="4"/>
  <c r="L1087" i="6"/>
  <c r="L99" i="4"/>
  <c r="L1080" i="6"/>
  <c r="L91" i="4"/>
  <c r="L1072" i="6"/>
  <c r="L83" i="4"/>
  <c r="L1065" i="6"/>
  <c r="L75" i="4"/>
  <c r="L1058" i="6"/>
  <c r="L67" i="4"/>
  <c r="L106" i="6"/>
  <c r="L59" i="4"/>
  <c r="L1043" i="6"/>
  <c r="L51" i="4"/>
  <c r="L1036" i="6"/>
  <c r="L43" i="4"/>
  <c r="L1029" i="6"/>
  <c r="L35" i="4"/>
  <c r="L1021" i="6"/>
  <c r="L27" i="4"/>
  <c r="L1014" i="6"/>
  <c r="L19" i="4"/>
  <c r="L1007" i="6"/>
  <c r="L11" i="4"/>
  <c r="L11" i="6"/>
  <c r="L3"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alcChain>
</file>

<file path=xl/sharedStrings.xml><?xml version="1.0" encoding="utf-8"?>
<sst xmlns="http://schemas.openxmlformats.org/spreadsheetml/2006/main" count="37479" uniqueCount="8348">
  <si>
    <t>Customer ID</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</si>
  <si>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</si>
  <si>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</si>
  <si>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</si>
  <si>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</si>
  <si>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</si>
  <si>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</si>
  <si>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</si>
  <si>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</si>
  <si>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</si>
  <si>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</si>
  <si>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</si>
  <si>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</si>
  <si>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</si>
  <si>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</si>
  <si>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</si>
  <si>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</si>
  <si>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</si>
  <si>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</si>
  <si>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</si>
  <si>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</si>
  <si>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</si>
  <si>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</si>
  <si>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</si>
  <si>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</si>
  <si>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</si>
  <si>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</si>
  <si>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</si>
  <si>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</si>
  <si>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</si>
  <si>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</si>
  <si>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</si>
  <si>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</si>
  <si>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</si>
  <si>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</si>
  <si>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</si>
  <si>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</si>
  <si>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</si>
  <si>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</si>
  <si>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</si>
  <si>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</si>
  <si>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</si>
  <si>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</si>
  <si>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</si>
  <si>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</si>
  <si>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</si>
  <si>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</si>
  <si>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</si>
  <si>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</si>
  <si>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</si>
  <si>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</si>
  <si>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</si>
  <si>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</si>
  <si>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</si>
  <si>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</si>
  <si>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</si>
  <si>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</si>
  <si>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</si>
  <si>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</si>
  <si>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</si>
  <si>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</si>
  <si>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</si>
  <si>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</si>
  <si>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</si>
  <si>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</si>
  <si>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</si>
  <si>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</si>
  <si>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</si>
  <si>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</si>
  <si>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</si>
  <si>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</si>
  <si>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</si>
  <si>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</si>
  <si>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</si>
  <si>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</si>
  <si>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</si>
  <si>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</si>
  <si>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</si>
  <si>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</si>
  <si>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</si>
  <si>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</si>
  <si>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</si>
  <si>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</si>
  <si>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</si>
  <si>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</si>
  <si>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</si>
  <si>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</si>
  <si>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</si>
  <si>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</si>
  <si>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</si>
  <si>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</si>
  <si>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</si>
  <si>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</si>
  <si>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</si>
  <si>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</si>
  <si>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</si>
  <si>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</si>
  <si>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</si>
  <si>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</si>
  <si>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</si>
  <si>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</si>
  <si>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</si>
  <si>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</si>
  <si>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</si>
  <si>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</si>
  <si>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</si>
  <si>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</si>
  <si>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</si>
  <si>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</si>
  <si>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</si>
  <si>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</si>
  <si>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</si>
  <si>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</si>
  <si>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</si>
  <si>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</si>
  <si>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</si>
  <si>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</si>
  <si>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</si>
  <si>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</si>
  <si>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</si>
  <si>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</si>
  <si>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</si>
  <si>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</si>
  <si>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</si>
  <si>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</si>
  <si>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</si>
  <si>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</si>
  <si>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</si>
  <si>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</si>
  <si>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</si>
  <si>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</si>
  <si>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</si>
  <si>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</si>
  <si>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</si>
  <si>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</si>
  <si>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</si>
  <si>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</si>
  <si>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</si>
  <si>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</si>
  <si>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</si>
  <si>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</si>
  <si>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</si>
  <si>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</si>
  <si>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</si>
  <si>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</si>
  <si>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</si>
  <si>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</si>
  <si>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</si>
  <si>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</si>
  <si>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</si>
  <si>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</si>
  <si>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</si>
  <si>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</si>
  <si>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</si>
  <si>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</si>
  <si>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</si>
  <si>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</si>
  <si>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</si>
  <si>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</si>
  <si>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</si>
  <si>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</si>
  <si>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</si>
  <si>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</si>
  <si>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</si>
  <si>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</si>
  <si>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</si>
  <si>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</si>
  <si>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</si>
  <si>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</si>
  <si>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</si>
  <si>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</si>
  <si>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</si>
  <si>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</si>
  <si>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</si>
  <si>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</si>
  <si>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</si>
  <si>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</si>
  <si>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</si>
  <si>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</si>
  <si>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</si>
  <si>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</si>
  <si>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</si>
  <si>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</si>
  <si>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</si>
  <si>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</si>
  <si>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</si>
  <si>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</si>
  <si>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</si>
  <si>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</si>
  <si>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</si>
  <si>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</si>
  <si>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</si>
  <si>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</si>
  <si>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</si>
  <si>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</si>
  <si>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</si>
  <si>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</si>
  <si>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</si>
  <si>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</si>
  <si>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</si>
  <si>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</si>
  <si>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</si>
  <si>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</si>
  <si>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</si>
  <si>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</si>
  <si>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</si>
  <si>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</si>
  <si>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</si>
  <si>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</si>
  <si>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</si>
  <si>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</si>
  <si>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</si>
  <si>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</si>
  <si>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</si>
  <si>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</si>
  <si>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</si>
  <si>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</si>
  <si>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</si>
  <si>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</si>
  <si>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</si>
  <si>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</si>
  <si>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</si>
  <si>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</si>
  <si>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</si>
  <si>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</si>
  <si>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</si>
  <si>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</si>
  <si>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</si>
  <si>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</si>
  <si>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</si>
  <si>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</si>
  <si>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</si>
  <si>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</si>
  <si>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</si>
  <si>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</si>
  <si>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</si>
  <si>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</si>
  <si>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</si>
  <si>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</si>
  <si>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</si>
  <si>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</si>
  <si>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</si>
  <si>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</si>
  <si>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</si>
  <si>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</si>
  <si>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</si>
  <si>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</si>
  <si>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</si>
  <si>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</si>
  <si>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</si>
  <si>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</si>
  <si>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</si>
  <si>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</si>
  <si>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</si>
  <si>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</si>
  <si>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</si>
  <si>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</si>
  <si>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</si>
  <si>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</si>
  <si>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</si>
  <si>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</si>
  <si>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</si>
  <si>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</si>
  <si>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</si>
  <si>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</si>
  <si>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</si>
  <si>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</si>
  <si>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</si>
  <si>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</si>
  <si>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</si>
  <si>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</si>
  <si>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</si>
  <si>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</si>
  <si>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</si>
  <si>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</si>
  <si>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</si>
  <si>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</si>
  <si>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</si>
  <si>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</si>
  <si>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</si>
  <si>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</si>
  <si>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</si>
  <si>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</si>
  <si>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</si>
  <si>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</si>
  <si>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</si>
  <si>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</si>
  <si>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</si>
  <si>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</si>
  <si>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</si>
  <si>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</si>
  <si>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</si>
  <si>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</si>
  <si>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</si>
  <si>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</si>
  <si>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</si>
  <si>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</si>
  <si>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</si>
  <si>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</si>
  <si>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</si>
  <si>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</si>
  <si>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</si>
  <si>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</si>
  <si>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</si>
  <si>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</si>
  <si>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</si>
  <si>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</si>
  <si>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</si>
  <si>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</si>
  <si>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</si>
  <si>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</si>
  <si>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</si>
  <si>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</si>
  <si>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</si>
  <si>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</si>
  <si>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</si>
  <si>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</si>
  <si>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</si>
  <si>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</si>
  <si>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</si>
  <si>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</si>
  <si>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</si>
  <si>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</si>
  <si>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</si>
  <si>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</si>
  <si>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</si>
  <si>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</si>
  <si>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</si>
  <si>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</si>
  <si>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</si>
  <si>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</si>
  <si>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</si>
  <si>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</si>
  <si>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</si>
  <si>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</si>
  <si>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</si>
  <si>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</si>
  <si>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</si>
  <si>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</si>
  <si>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</si>
  <si>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</si>
  <si>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</si>
  <si>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</si>
  <si>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</si>
  <si>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</si>
  <si>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</si>
  <si>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</si>
  <si>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</si>
  <si>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</si>
  <si>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</si>
  <si>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</si>
  <si>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</si>
  <si>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</si>
  <si>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</si>
  <si>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</si>
  <si>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</si>
  <si>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</si>
  <si>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</si>
  <si>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</si>
  <si>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</si>
  <si>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</si>
  <si>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</si>
  <si>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</si>
  <si>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</si>
  <si>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</si>
  <si>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</si>
  <si>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</si>
  <si>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</si>
  <si>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</si>
  <si>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</si>
  <si>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</si>
  <si>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</si>
  <si>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</si>
  <si>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</si>
  <si>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</si>
  <si>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</si>
  <si>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</si>
  <si>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</si>
  <si>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</si>
  <si>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</si>
  <si>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</si>
  <si>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</si>
  <si>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</si>
  <si>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</si>
  <si>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</si>
  <si>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</si>
  <si>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</si>
  <si>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</si>
  <si>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</si>
  <si>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</si>
  <si>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</si>
  <si>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</si>
  <si>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</si>
  <si>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</si>
  <si>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</si>
  <si>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</si>
  <si>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</si>
  <si>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</si>
  <si>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</si>
  <si>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</si>
  <si>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</si>
  <si>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</si>
  <si>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</si>
  <si>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</si>
  <si>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</si>
  <si>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</si>
  <si>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</si>
  <si>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</si>
  <si>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</si>
  <si>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</si>
  <si>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</si>
  <si>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</si>
  <si>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</si>
  <si>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</si>
  <si>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</si>
  <si>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</si>
  <si>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</si>
  <si>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</si>
  <si>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</si>
  <si>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</si>
  <si>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</si>
  <si>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</si>
  <si>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</si>
  <si>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</si>
  <si>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</si>
  <si>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</si>
  <si>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</si>
  <si>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</si>
  <si>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</si>
  <si>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</si>
  <si>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</si>
  <si>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</si>
  <si>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</si>
  <si>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</si>
  <si>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</si>
  <si>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</si>
  <si>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</si>
  <si>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</si>
  <si>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</si>
  <si>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</si>
  <si>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</si>
  <si>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</si>
  <si>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</si>
  <si>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</si>
  <si>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</si>
  <si>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</si>
  <si>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</si>
  <si>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</si>
  <si>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</si>
  <si>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</si>
  <si>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</si>
  <si>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</si>
  <si>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</si>
  <si>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</si>
  <si>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</si>
  <si>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</si>
  <si>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</si>
  <si>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</si>
  <si>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</si>
  <si>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</si>
  <si>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</si>
  <si>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</si>
  <si>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</si>
  <si>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</si>
  <si>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</si>
  <si>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</si>
  <si>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</si>
  <si>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</si>
  <si>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</si>
  <si>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</si>
  <si>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</si>
  <si>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</si>
  <si>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</si>
  <si>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</si>
  <si>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</si>
  <si>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</si>
  <si>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</si>
  <si>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</si>
  <si>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</si>
  <si>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</si>
  <si>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</si>
  <si>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</si>
  <si>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</si>
  <si>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</si>
  <si>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</si>
  <si>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</si>
  <si>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</si>
  <si>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</si>
  <si>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</si>
  <si>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</si>
  <si>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</si>
  <si>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</si>
  <si>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</si>
  <si>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</si>
  <si>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</si>
  <si>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</si>
  <si>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</si>
  <si>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</si>
  <si>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</si>
  <si>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</si>
  <si>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</si>
  <si>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</si>
  <si>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</si>
  <si>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</si>
  <si>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</si>
  <si>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</si>
  <si>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</si>
  <si>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</si>
  <si>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</si>
  <si>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</si>
  <si>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</si>
  <si>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</si>
  <si>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</si>
  <si>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</si>
  <si>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</si>
  <si>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</si>
  <si>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</si>
  <si>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</si>
  <si>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</si>
  <si>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</si>
  <si>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</si>
  <si>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</si>
  <si>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</si>
  <si>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</si>
  <si>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</si>
  <si>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</si>
  <si>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</si>
  <si>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</si>
  <si>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</si>
  <si>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</si>
  <si>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</si>
  <si>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</si>
  <si>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</si>
  <si>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</si>
  <si>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</si>
  <si>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</si>
  <si>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</si>
  <si>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</si>
  <si>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</si>
  <si>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</si>
  <si>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</si>
  <si>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</si>
  <si>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</si>
  <si>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</si>
  <si>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</si>
  <si>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</si>
  <si>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</si>
  <si>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</si>
  <si>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</si>
  <si>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</si>
  <si>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</si>
  <si>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</si>
  <si>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</si>
  <si>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</si>
  <si>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</si>
  <si>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</si>
  <si>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</si>
  <si>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</si>
  <si>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</si>
  <si>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</si>
  <si>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</si>
  <si>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</si>
  <si>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</si>
  <si>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</si>
  <si>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</si>
  <si>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</si>
  <si>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</si>
  <si>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</si>
  <si>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</si>
  <si>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</si>
  <si>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</si>
  <si>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</si>
  <si>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</si>
  <si>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</si>
  <si>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</si>
  <si>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</si>
  <si>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</si>
  <si>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</si>
  <si>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</si>
  <si>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</si>
  <si>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</si>
  <si>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</si>
  <si>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</si>
  <si>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</si>
  <si>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</si>
  <si>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</si>
  <si>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</si>
  <si>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</si>
  <si>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</si>
  <si>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</si>
  <si>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</si>
  <si>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</si>
  <si>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</si>
  <si>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</si>
  <si>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</si>
  <si>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</si>
  <si>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</si>
  <si>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</si>
  <si>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</si>
  <si>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</si>
  <si>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</si>
  <si>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</si>
  <si>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</si>
  <si>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</si>
  <si>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</si>
  <si>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</si>
  <si>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</si>
  <si>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</si>
  <si>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</si>
  <si>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</si>
  <si>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</si>
  <si>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</si>
  <si>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</si>
  <si>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</si>
  <si>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</si>
  <si>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</si>
  <si>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</si>
  <si>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</si>
  <si>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</si>
  <si>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</si>
  <si>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</si>
  <si>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</si>
  <si>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</si>
  <si>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</si>
  <si>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</si>
  <si>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</si>
  <si>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</si>
  <si>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</si>
  <si>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</si>
  <si>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</si>
  <si>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</si>
  <si>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</si>
  <si>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</si>
  <si>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</si>
  <si>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</si>
  <si>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</si>
  <si>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</si>
  <si>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</si>
  <si>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</si>
  <si>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</si>
  <si>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</si>
  <si>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</si>
  <si>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</si>
  <si>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</si>
  <si>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</si>
  <si>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</si>
  <si>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</si>
  <si>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</si>
  <si>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</si>
  <si>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</si>
  <si>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</si>
  <si>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</si>
  <si>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</si>
  <si>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</si>
  <si>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</si>
  <si>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</si>
  <si>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</si>
  <si>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</si>
  <si>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</si>
  <si>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</si>
  <si>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</si>
  <si>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</si>
  <si>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</si>
  <si>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</si>
  <si>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</si>
  <si>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</si>
  <si>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</si>
  <si>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</si>
  <si>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</si>
  <si>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</si>
  <si>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</si>
  <si>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</si>
  <si>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</si>
  <si>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</si>
  <si>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</si>
  <si>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</si>
  <si>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</si>
  <si>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</si>
  <si>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</si>
  <si>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</si>
  <si>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</si>
  <si>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</si>
  <si>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</si>
  <si>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</si>
  <si>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</si>
  <si>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</si>
  <si>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</si>
  <si>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</si>
  <si>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</si>
  <si>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</si>
  <si>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</si>
  <si>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</si>
  <si>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</si>
  <si>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</si>
  <si>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</si>
  <si>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</si>
  <si>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</si>
  <si>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</si>
  <si>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</si>
  <si>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</si>
  <si>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</si>
  <si>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</si>
  <si>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</si>
  <si>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</si>
  <si>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</si>
  <si>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</si>
  <si>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</si>
  <si>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</si>
  <si>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</si>
  <si>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</si>
  <si>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</si>
  <si>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</si>
  <si>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</si>
  <si>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</si>
  <si>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</si>
  <si>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</si>
  <si>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</si>
  <si>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</si>
  <si>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</si>
  <si>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</si>
  <si>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</si>
  <si>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</si>
  <si>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</si>
  <si>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</si>
  <si>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</si>
  <si>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</si>
  <si>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</si>
  <si>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</si>
  <si>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</si>
  <si>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</si>
  <si>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</si>
  <si>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</si>
  <si>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</si>
  <si>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</si>
  <si>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</si>
  <si>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</si>
  <si>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</si>
  <si>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</si>
  <si>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</si>
  <si>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</si>
  <si>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</si>
  <si>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</si>
  <si>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</si>
  <si>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</si>
  <si>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</si>
  <si>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</si>
  <si>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</si>
  <si>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</si>
  <si>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</si>
  <si>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</si>
  <si>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</si>
  <si>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</si>
  <si>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</si>
  <si>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</si>
  <si>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</si>
  <si>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</si>
  <si>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</si>
  <si>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</si>
  <si>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</si>
  <si>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</si>
  <si>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</si>
  <si>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</si>
  <si>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</si>
  <si>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</si>
  <si>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</si>
  <si>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</si>
  <si>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</si>
  <si>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</si>
  <si>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</si>
  <si>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</si>
  <si>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</si>
  <si>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</si>
  <si>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</si>
  <si>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</si>
  <si>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</si>
  <si>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</si>
  <si>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</si>
  <si>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</si>
  <si>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</si>
  <si>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</si>
  <si>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</si>
  <si>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</si>
  <si>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</si>
  <si>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</si>
  <si>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</si>
  <si>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</si>
  <si>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</si>
  <si>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</si>
  <si>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</si>
  <si>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</si>
  <si>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</si>
  <si>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</si>
  <si>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</si>
  <si>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</si>
  <si>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</si>
  <si>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</si>
  <si>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</si>
  <si>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</si>
  <si>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</si>
  <si>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</si>
  <si>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</si>
  <si>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</si>
  <si>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</si>
  <si>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</si>
  <si>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</si>
  <si>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</si>
  <si>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</si>
  <si>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</si>
  <si>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</si>
  <si>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</si>
  <si>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</si>
  <si>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</si>
  <si>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</si>
  <si>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</si>
  <si>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</si>
  <si>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</si>
  <si>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</si>
  <si>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</si>
  <si>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</si>
  <si>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</si>
  <si>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</si>
  <si>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</si>
  <si>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</si>
  <si>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</si>
  <si>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</si>
  <si>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</si>
  <si>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</si>
  <si>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</si>
  <si>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</si>
  <si>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</si>
  <si>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</si>
  <si>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</si>
  <si>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</si>
  <si>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</si>
  <si>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</si>
  <si>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</si>
  <si>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</si>
  <si>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</si>
  <si>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</si>
  <si>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</si>
  <si>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</si>
  <si>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</si>
  <si>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</si>
  <si>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</si>
  <si>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</si>
  <si>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</si>
  <si>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</si>
  <si>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</si>
  <si>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</si>
  <si>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</si>
  <si>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</si>
  <si>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</si>
  <si>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</si>
  <si>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</si>
  <si>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</si>
  <si>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</si>
  <si>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</si>
  <si>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</si>
  <si>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</si>
  <si>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</si>
  <si>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</si>
  <si>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</si>
  <si>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</si>
  <si>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</si>
  <si>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</si>
  <si>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</si>
  <si>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</si>
  <si>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</si>
  <si>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</si>
  <si>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</si>
  <si>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</si>
  <si>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</si>
  <si>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</si>
  <si>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</si>
  <si>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</si>
  <si>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</si>
  <si>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</si>
  <si>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</si>
  <si>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</si>
  <si>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</si>
  <si>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</si>
  <si>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</si>
  <si>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</si>
  <si>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</si>
  <si>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</si>
  <si>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</si>
  <si>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</si>
  <si>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</si>
  <si>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</si>
  <si>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</si>
  <si>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</si>
  <si>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</si>
  <si>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</si>
  <si>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</si>
  <si>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</si>
  <si>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</si>
  <si>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</si>
  <si>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</si>
  <si>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</si>
  <si>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</si>
  <si>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</si>
  <si>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</si>
  <si>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</si>
  <si>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</si>
  <si>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</si>
  <si>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</si>
  <si>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</si>
  <si>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</si>
  <si>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</si>
  <si>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</si>
  <si>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</si>
  <si>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</si>
  <si>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</si>
  <si>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</si>
  <si>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</si>
  <si>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</si>
  <si>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</si>
  <si>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</si>
  <si>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</si>
  <si>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</si>
  <si>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</si>
  <si>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</si>
  <si>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</si>
  <si>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</si>
  <si>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</si>
  <si>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</si>
  <si>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</si>
  <si>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</si>
  <si>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</si>
  <si>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</si>
  <si>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</si>
  <si>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</si>
  <si>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</si>
  <si>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</si>
  <si>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</si>
  <si>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</si>
  <si>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</si>
  <si>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</si>
  <si>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</si>
  <si>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</si>
  <si>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</si>
  <si>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</si>
  <si>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</si>
  <si>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</si>
  <si>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</si>
  <si>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</si>
  <si>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</si>
  <si>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</si>
  <si>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</si>
  <si>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</si>
  <si>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</si>
  <si>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</si>
  <si>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</si>
  <si>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</si>
  <si>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</si>
  <si>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</si>
  <si>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</si>
  <si>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</si>
  <si>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</si>
  <si>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</si>
  <si>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</si>
  <si>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</si>
  <si>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</si>
  <si>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</si>
  <si>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</si>
  <si>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</si>
  <si>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</si>
  <si>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</si>
  <si>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</si>
  <si>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</si>
  <si>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</si>
  <si>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</si>
  <si>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</si>
  <si>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</si>
  <si>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</si>
  <si>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</si>
  <si>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</si>
  <si>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</si>
  <si>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</si>
  <si>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</si>
  <si>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</si>
  <si>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</si>
  <si>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</si>
  <si>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</si>
  <si>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</si>
  <si>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</si>
  <si>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</si>
  <si>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</si>
  <si>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</si>
  <si>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</si>
  <si>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</si>
  <si>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</si>
  <si>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</si>
  <si>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</si>
  <si>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</si>
  <si>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</si>
  <si>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</si>
  <si>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</si>
  <si>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</si>
  <si>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</si>
  <si>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</si>
  <si>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</si>
  <si>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</si>
  <si>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</si>
  <si>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</si>
  <si>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</si>
  <si>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</si>
  <si>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</si>
  <si>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</si>
  <si>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</si>
  <si>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</si>
  <si>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</si>
  <si>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</si>
  <si>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</si>
  <si>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</si>
  <si>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</si>
  <si>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</si>
  <si>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</si>
  <si>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</si>
  <si>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</si>
  <si>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</si>
  <si>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</si>
  <si>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</si>
  <si>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</si>
  <si>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</si>
  <si>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</si>
  <si>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</si>
  <si>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</si>
  <si>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</si>
  <si>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</si>
  <si>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</si>
  <si>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</si>
  <si>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</si>
  <si>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</si>
  <si>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</si>
  <si>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</si>
  <si>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</si>
  <si>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</si>
  <si>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</si>
  <si>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</si>
  <si>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</si>
  <si>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</si>
  <si>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</si>
  <si>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</si>
  <si>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</si>
  <si>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</si>
  <si>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</si>
  <si>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</si>
  <si>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</si>
  <si>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</si>
  <si>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</si>
  <si>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</si>
  <si>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</si>
  <si>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</si>
  <si>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</si>
  <si>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</si>
  <si>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</si>
  <si>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</si>
  <si>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</si>
  <si>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</si>
  <si>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</si>
  <si>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</si>
  <si>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</si>
  <si>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</si>
  <si>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</si>
  <si>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</si>
  <si>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</si>
  <si>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</si>
  <si>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</si>
  <si>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</si>
  <si>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</si>
  <si>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</si>
  <si>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</si>
  <si>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</si>
  <si>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</si>
  <si>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</si>
  <si>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</si>
  <si>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</si>
  <si>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</si>
  <si>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</si>
  <si>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</si>
  <si>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</si>
  <si>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</si>
  <si>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</si>
  <si>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</si>
  <si>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</si>
  <si>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</si>
  <si>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</si>
  <si>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</si>
  <si>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</si>
  <si>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</si>
  <si>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</si>
  <si>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</si>
  <si>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</si>
  <si>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</si>
  <si>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</si>
  <si>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</si>
  <si>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</si>
  <si>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</si>
  <si>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</si>
  <si>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</si>
  <si>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</si>
  <si>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</si>
  <si>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</si>
  <si>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</si>
  <si>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</si>
  <si>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</si>
  <si>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</si>
  <si>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</si>
  <si>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</si>
  <si>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</si>
  <si>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</si>
  <si>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</si>
  <si>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</si>
  <si>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</si>
  <si>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</si>
  <si>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</si>
  <si>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</si>
  <si>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</si>
  <si>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</si>
  <si>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</si>
  <si>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</si>
  <si>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</si>
  <si>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</si>
  <si>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</si>
  <si>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</si>
  <si>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</si>
  <si>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</si>
  <si>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</si>
  <si>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</si>
  <si>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</si>
  <si>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</si>
  <si>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</si>
  <si>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</si>
  <si>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</si>
  <si>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</si>
  <si>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</si>
  <si>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</si>
  <si>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</si>
  <si>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</si>
  <si>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</si>
  <si>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</si>
  <si>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</si>
  <si>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</si>
  <si>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</si>
  <si>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</si>
  <si>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</si>
  <si>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</si>
  <si>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</si>
  <si>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</si>
  <si>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</si>
  <si>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</si>
  <si>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</si>
  <si>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</si>
  <si>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</si>
  <si>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</si>
  <si>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</si>
  <si>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</si>
  <si>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</si>
  <si>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</si>
  <si>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</si>
  <si>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</si>
  <si>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</si>
  <si>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</si>
  <si>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</si>
  <si>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</si>
  <si>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</si>
  <si>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</si>
  <si>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</si>
  <si>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</si>
  <si>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</si>
  <si>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</si>
  <si>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</si>
  <si>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</si>
  <si>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</si>
  <si>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</si>
  <si>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</si>
  <si>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</si>
  <si>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</si>
  <si>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</si>
  <si>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</si>
  <si>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</si>
  <si>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</si>
  <si>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</si>
  <si>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</si>
  <si>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</si>
  <si>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</si>
  <si>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</si>
  <si>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</si>
  <si>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</si>
  <si>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</si>
  <si>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</si>
  <si>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</si>
  <si>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</si>
  <si>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</si>
  <si>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</si>
  <si>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</si>
  <si>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</si>
  <si>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</si>
  <si>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</si>
  <si>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</si>
  <si>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</si>
  <si>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</si>
  <si>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</si>
  <si>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</si>
  <si>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</si>
  <si>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</si>
  <si>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</si>
  <si>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</si>
  <si>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</si>
  <si>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</si>
  <si>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</si>
  <si>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</si>
  <si>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</si>
  <si>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</si>
  <si>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</si>
  <si>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</si>
  <si>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</si>
  <si>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</si>
  <si>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</si>
  <si>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</si>
  <si>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</si>
  <si>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</si>
  <si>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</si>
  <si>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</si>
  <si>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</si>
  <si>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</si>
  <si>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</si>
  <si>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</si>
  <si>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</si>
  <si>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</si>
  <si>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</si>
  <si>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</si>
  <si>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</si>
  <si>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</si>
  <si>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</si>
  <si>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</si>
  <si>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</si>
  <si>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</si>
  <si>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</si>
  <si>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</si>
  <si>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</si>
  <si>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</si>
  <si>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</si>
  <si>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</si>
  <si>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</si>
  <si>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</si>
  <si>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</si>
  <si>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</si>
  <si>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</si>
  <si>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</si>
  <si>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</si>
  <si>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</si>
  <si>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</si>
  <si>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</si>
  <si>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</si>
  <si>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</si>
  <si>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</si>
  <si>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</si>
  <si>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</si>
  <si>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</si>
  <si>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</si>
  <si>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</si>
  <si>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</si>
  <si>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</si>
  <si>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</si>
  <si>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</si>
  <si>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</si>
  <si>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</si>
  <si>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</si>
  <si>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</si>
  <si>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</si>
  <si>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</si>
  <si>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</si>
  <si>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</si>
  <si>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</si>
  <si>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</si>
  <si>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</si>
  <si>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</si>
  <si>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</si>
  <si>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</si>
  <si>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</si>
  <si>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</si>
  <si>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</si>
  <si>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</si>
  <si>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</si>
  <si>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</si>
  <si>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</si>
  <si>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</si>
  <si>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</si>
  <si>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</si>
  <si>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</si>
  <si>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</si>
  <si>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</si>
  <si>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</si>
  <si>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</si>
  <si>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</si>
  <si>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</si>
  <si>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</si>
  <si>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</si>
  <si>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</si>
  <si>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</si>
  <si>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</si>
  <si>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</si>
  <si>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</si>
  <si>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</si>
  <si>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</si>
  <si>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</si>
  <si>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</si>
  <si>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</si>
  <si>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</si>
  <si>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</si>
  <si>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</si>
  <si>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</si>
  <si>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</si>
  <si>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</si>
  <si>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</si>
  <si>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</si>
  <si>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</si>
  <si>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</si>
  <si>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</si>
  <si>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</si>
  <si>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</si>
  <si>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</si>
  <si>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</si>
  <si>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</si>
  <si>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</si>
  <si>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</si>
  <si>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</si>
  <si>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</si>
  <si>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</si>
  <si>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</si>
  <si>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</si>
  <si>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</si>
  <si>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</si>
  <si>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</si>
  <si>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</si>
  <si>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</si>
  <si>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</si>
  <si>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</si>
  <si>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</si>
  <si>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</si>
  <si>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</si>
  <si>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</si>
  <si>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</si>
  <si>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</si>
  <si>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</si>
  <si>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</si>
  <si>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</si>
  <si>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</si>
  <si>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</si>
  <si>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</si>
  <si>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</si>
  <si>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</si>
  <si>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</si>
  <si>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</si>
  <si>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</si>
  <si>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</si>
  <si>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</si>
  <si>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</si>
  <si>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</si>
  <si>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</si>
  <si>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</si>
  <si>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</si>
  <si>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</si>
  <si>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</si>
  <si>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</si>
  <si>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</si>
  <si>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</si>
  <si>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</si>
  <si>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</si>
  <si>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</si>
  <si>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</si>
  <si>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</si>
  <si>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</si>
  <si>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</si>
  <si>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</si>
  <si>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</si>
  <si>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</si>
  <si>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</si>
  <si>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</si>
  <si>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</si>
  <si>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</si>
  <si>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</si>
  <si>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</si>
  <si>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</si>
  <si>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</si>
  <si>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</si>
  <si>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</si>
  <si>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</si>
  <si>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</si>
  <si>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</si>
  <si>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</si>
  <si>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</si>
  <si>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</si>
  <si>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</si>
  <si>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</si>
  <si>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</si>
  <si>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</si>
  <si>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</si>
  <si>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</si>
  <si>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</si>
  <si>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</si>
  <si>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</si>
  <si>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</si>
  <si>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</si>
  <si>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</si>
  <si>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</si>
  <si>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</si>
  <si>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</si>
  <si>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</si>
  <si>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</si>
  <si>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</si>
  <si>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</si>
  <si>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</si>
  <si>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</si>
  <si>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</si>
  <si>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</si>
  <si>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</si>
  <si>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</si>
  <si>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</si>
  <si>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</si>
  <si>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</si>
  <si>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</si>
  <si>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</si>
  <si>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</si>
  <si>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</si>
  <si>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</si>
  <si>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</si>
  <si>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</si>
  <si>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</si>
  <si>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</si>
  <si>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</si>
  <si>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</si>
  <si>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</si>
  <si>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</si>
  <si>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</si>
  <si>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</si>
  <si>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</si>
  <si>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</si>
  <si>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</si>
  <si>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</si>
  <si>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</si>
  <si>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</si>
  <si>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</si>
  <si>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</si>
  <si>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</si>
  <si>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</si>
  <si>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</si>
  <si>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</si>
  <si>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</si>
  <si>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</si>
  <si>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</si>
  <si>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</si>
  <si>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</si>
  <si>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</si>
  <si>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</si>
  <si>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</si>
  <si>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</si>
  <si>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</si>
  <si>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</si>
  <si>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</si>
  <si>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</si>
  <si>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</si>
  <si>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</si>
  <si>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</si>
  <si>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</si>
  <si>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</si>
  <si>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</si>
  <si>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</si>
  <si>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</si>
  <si>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</si>
  <si>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</si>
  <si>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</si>
  <si>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</si>
  <si>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</si>
  <si>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</si>
  <si>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</si>
  <si>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</si>
  <si>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</si>
  <si>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</si>
  <si>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</si>
  <si>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</si>
  <si>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</si>
  <si>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</si>
  <si>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</si>
  <si>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</si>
  <si>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</si>
  <si>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</si>
  <si>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</si>
  <si>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</si>
  <si>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</si>
  <si>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</si>
  <si>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</si>
  <si>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</si>
  <si>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</si>
  <si>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</si>
  <si>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</si>
  <si>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</si>
  <si>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</si>
  <si>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</si>
  <si>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</si>
  <si>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</si>
  <si>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</si>
  <si>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</si>
  <si>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</si>
  <si>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</si>
  <si>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</si>
  <si>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</si>
  <si>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</si>
  <si>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</si>
  <si>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</si>
  <si>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</si>
  <si>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</si>
  <si>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</si>
  <si>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</si>
  <si>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</si>
  <si>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</si>
  <si>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</si>
  <si>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</si>
  <si>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</si>
  <si>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</si>
  <si>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</si>
  <si>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</si>
  <si>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</si>
  <si>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</si>
  <si>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</si>
  <si>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</si>
  <si>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</si>
  <si>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</si>
  <si>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</si>
  <si>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</si>
  <si>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</si>
  <si>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</si>
  <si>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</si>
  <si>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</si>
  <si>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</si>
  <si>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</si>
  <si>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</si>
  <si>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</si>
  <si>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</si>
  <si>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</si>
  <si>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</si>
  <si>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</si>
  <si>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</si>
  <si>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</si>
  <si>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</si>
  <si>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</si>
  <si>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</si>
  <si>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</si>
  <si>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</si>
  <si>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</si>
  <si>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</si>
  <si>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</si>
  <si>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</si>
  <si>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</si>
  <si>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</si>
  <si>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</si>
  <si>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</si>
  <si>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</si>
  <si>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</si>
  <si>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</si>
  <si>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</si>
  <si>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</si>
  <si>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</si>
  <si>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</si>
  <si>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</si>
  <si>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</si>
  <si>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</si>
  <si>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</si>
  <si>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</si>
  <si>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</si>
  <si>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</si>
  <si>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</si>
  <si>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</si>
  <si>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</si>
  <si>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</si>
  <si>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</si>
  <si>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</si>
  <si>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</si>
  <si>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</si>
  <si>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</si>
  <si>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</si>
  <si>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</si>
  <si>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</si>
  <si>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</si>
  <si>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</si>
  <si>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</si>
  <si>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</si>
  <si>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</si>
  <si>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</si>
  <si>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</si>
  <si>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</si>
  <si>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</si>
  <si>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</si>
  <si>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</si>
  <si>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</si>
  <si>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</si>
  <si>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</si>
  <si>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</si>
  <si>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</si>
  <si>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</si>
  <si>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</si>
  <si>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</si>
  <si>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</si>
  <si>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</si>
  <si>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</si>
  <si>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</si>
  <si>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</si>
  <si>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</si>
  <si>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</si>
  <si>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</si>
  <si>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</si>
  <si>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</si>
  <si>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</si>
  <si>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</si>
  <si>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</si>
  <si>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</si>
  <si>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</si>
  <si>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</si>
  <si>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</si>
  <si>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</si>
  <si>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</si>
  <si>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</si>
  <si>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</si>
  <si>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</si>
  <si>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</si>
  <si>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</si>
  <si>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</si>
  <si>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</si>
  <si>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</si>
  <si>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</si>
  <si>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</si>
  <si>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</si>
  <si>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</si>
  <si>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</si>
  <si>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</si>
  <si>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</si>
  <si>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</si>
  <si>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</si>
  <si>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</si>
  <si>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</si>
  <si>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</si>
  <si>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</si>
  <si>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</si>
  <si>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</si>
  <si>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</si>
  <si>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</si>
  <si>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</si>
  <si>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</si>
  <si>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</si>
  <si>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</si>
  <si>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</si>
  <si>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</si>
  <si>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</si>
  <si>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</si>
  <si>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</si>
  <si>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</si>
  <si>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</si>
  <si>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</si>
  <si>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</si>
  <si>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</si>
  <si>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</si>
  <si>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</si>
  <si>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</si>
  <si>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</si>
  <si>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</si>
  <si>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</si>
  <si>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</si>
  <si>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</si>
  <si>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</si>
  <si>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</si>
  <si>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</si>
  <si>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</si>
  <si>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</si>
  <si>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</si>
  <si>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</si>
  <si>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</si>
  <si>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</si>
  <si>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</si>
  <si>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</si>
  <si>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</si>
  <si>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</si>
  <si>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</si>
  <si>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</si>
  <si>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</si>
  <si>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</si>
  <si>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</si>
  <si>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</si>
  <si>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</si>
  <si>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</si>
  <si>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</si>
  <si>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</si>
  <si>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</si>
  <si>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</si>
  <si>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</si>
  <si>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</si>
  <si>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</si>
  <si>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</si>
  <si>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</si>
  <si>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</si>
  <si>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</si>
  <si>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</si>
  <si>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</si>
  <si>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</si>
  <si>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</si>
  <si>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</si>
  <si>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</si>
  <si>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</si>
  <si>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</si>
  <si>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</si>
  <si>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</si>
  <si>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</si>
  <si>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</si>
  <si>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</si>
  <si>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</si>
  <si>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</si>
  <si>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</si>
  <si>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</si>
  <si>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</si>
  <si>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</si>
  <si>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</si>
  <si>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</si>
  <si>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</si>
  <si>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</si>
  <si>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</si>
  <si>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</si>
  <si>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</si>
  <si>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</si>
  <si>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</si>
  <si>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</si>
  <si>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</si>
  <si>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</si>
  <si>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</si>
  <si>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</si>
  <si>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</si>
  <si>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</si>
  <si>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</si>
  <si>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</si>
  <si>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</si>
  <si>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</si>
  <si>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</si>
  <si>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</si>
  <si>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</si>
  <si>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</si>
  <si>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</si>
  <si>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</si>
  <si>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</si>
  <si>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</si>
  <si>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</si>
  <si>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</si>
  <si>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</si>
  <si>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</si>
  <si>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</si>
  <si>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</si>
  <si>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</si>
  <si>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</si>
  <si>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</si>
  <si>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</si>
  <si>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</si>
  <si>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</si>
  <si>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</si>
  <si>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</si>
  <si>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</si>
  <si>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</si>
  <si>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</si>
  <si>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</si>
  <si>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</si>
  <si>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</si>
  <si>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</si>
  <si>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</si>
  <si>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</si>
  <si>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</si>
  <si>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</si>
  <si>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</si>
  <si>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</si>
  <si>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</si>
  <si>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</si>
  <si>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</si>
  <si>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</si>
  <si>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</si>
  <si>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</si>
  <si>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</si>
  <si>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</si>
  <si>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</si>
  <si>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</si>
  <si>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</si>
  <si>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</si>
  <si>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</si>
  <si>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</si>
  <si>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</si>
  <si>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</si>
  <si>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</si>
  <si>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</si>
  <si>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</si>
  <si>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</si>
  <si>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</si>
  <si>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</si>
  <si>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</si>
  <si>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</si>
  <si>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</si>
  <si>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</si>
  <si>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</si>
  <si>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</si>
  <si>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</si>
  <si>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</si>
  <si>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</si>
  <si>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</si>
  <si>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</si>
  <si>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</si>
  <si>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</si>
  <si>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</si>
  <si>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</si>
  <si>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</si>
  <si>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</si>
  <si>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</si>
  <si>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</si>
  <si>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</si>
  <si>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</si>
  <si>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</si>
  <si>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</si>
  <si>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</si>
  <si>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</si>
  <si>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</si>
  <si>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</si>
  <si>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</si>
  <si>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</si>
  <si>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</si>
  <si>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</si>
  <si>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</si>
  <si>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</si>
  <si>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</si>
  <si>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</si>
  <si>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</si>
  <si>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</si>
  <si>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</si>
  <si>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</si>
  <si>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</si>
  <si>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</si>
  <si>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</si>
  <si>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</si>
  <si>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</si>
  <si>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</si>
  <si>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</si>
  <si>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</si>
  <si>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</si>
  <si>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</si>
  <si>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</si>
  <si>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</si>
  <si>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</si>
  <si>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</si>
  <si>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</si>
  <si>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</si>
  <si>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</si>
  <si>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</si>
  <si>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</si>
  <si>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</si>
  <si>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</si>
  <si>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</si>
  <si>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</si>
  <si>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</si>
  <si>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</si>
  <si>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</si>
  <si>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</si>
  <si>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</si>
  <si>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</si>
  <si>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</si>
  <si>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</si>
  <si>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</si>
  <si>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</si>
  <si>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</si>
  <si>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</si>
  <si>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</si>
  <si>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</si>
  <si>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</si>
  <si>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</si>
  <si>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</si>
  <si>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</si>
  <si>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</si>
  <si>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</si>
  <si>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</si>
  <si>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</si>
  <si>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</si>
  <si>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</si>
  <si>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</si>
  <si>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</si>
  <si>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</si>
  <si>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</si>
  <si>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</si>
  <si>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</si>
  <si>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</si>
  <si>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</si>
  <si>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</si>
  <si>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</si>
  <si>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</si>
  <si>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</si>
  <si>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</si>
  <si>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</si>
  <si>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</si>
  <si>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</si>
  <si>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</si>
  <si>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</si>
  <si>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</si>
  <si>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</si>
  <si>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</si>
  <si>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</si>
  <si>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</si>
  <si>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</si>
  <si>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</si>
  <si>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</si>
  <si>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</si>
  <si>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</si>
  <si>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</si>
  <si>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</si>
  <si>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</si>
  <si>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</si>
  <si>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</si>
  <si>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</si>
  <si>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</si>
  <si>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</si>
  <si>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</si>
  <si>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</si>
  <si>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</si>
  <si>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</si>
  <si>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</si>
  <si>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</si>
  <si>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</si>
  <si>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</si>
  <si>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</si>
  <si>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</si>
  <si>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</si>
  <si>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</si>
  <si>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</si>
  <si>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</si>
  <si>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</si>
  <si>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</si>
  <si>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</si>
  <si>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</si>
  <si>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</si>
  <si>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</si>
  <si>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</si>
  <si>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</si>
  <si>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</si>
  <si>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</si>
  <si>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</si>
  <si>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</si>
  <si>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</si>
  <si>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</si>
  <si>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</si>
  <si>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</si>
  <si>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</si>
  <si>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</si>
  <si>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</si>
  <si>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</si>
  <si>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</si>
  <si>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</si>
  <si>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</si>
  <si>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</si>
  <si>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</si>
  <si>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</si>
  <si>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</si>
  <si>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</si>
  <si>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</si>
  <si>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</si>
  <si>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</si>
  <si>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</si>
  <si>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</si>
  <si>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</si>
  <si>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</si>
  <si>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</si>
  <si>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</si>
  <si>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</si>
  <si>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</si>
  <si>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</si>
  <si>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</si>
  <si>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</si>
  <si>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</si>
  <si>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</si>
  <si>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</si>
  <si>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</si>
  <si>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</si>
  <si>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</si>
  <si>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</si>
  <si>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</si>
  <si>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</si>
  <si>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</si>
  <si>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</si>
  <si>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</si>
  <si>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</si>
  <si>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</si>
  <si>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</si>
  <si>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</si>
  <si>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</si>
  <si>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</si>
  <si>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</si>
  <si>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</si>
  <si>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</si>
  <si>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</si>
  <si>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</si>
  <si>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</si>
  <si>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</si>
  <si>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</si>
  <si>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</si>
  <si>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</si>
  <si>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</si>
  <si>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</si>
  <si>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</si>
  <si>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</si>
  <si>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</si>
  <si>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</si>
  <si>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</si>
  <si>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</si>
  <si>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</si>
  <si>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</si>
  <si>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</si>
  <si>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</si>
  <si>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</si>
  <si>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</si>
  <si>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</si>
  <si>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</si>
  <si>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</si>
  <si>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</si>
  <si>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</si>
  <si>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</si>
  <si>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</si>
  <si>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</si>
  <si>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</si>
  <si>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</si>
  <si>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</si>
  <si>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</si>
  <si>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</si>
  <si>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</si>
  <si>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</si>
  <si>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</si>
  <si>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</si>
  <si>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</si>
  <si>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</si>
  <si>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</si>
  <si>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</si>
  <si>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</si>
  <si>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</si>
  <si>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</si>
  <si>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</si>
  <si>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</si>
  <si>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</si>
  <si>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</si>
  <si>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</si>
  <si>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</si>
  <si>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</si>
  <si>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</si>
  <si>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</si>
  <si>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</si>
  <si>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</si>
  <si>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</si>
  <si>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</si>
  <si>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</si>
  <si>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</si>
  <si>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</si>
  <si>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</si>
  <si>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</si>
  <si>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</si>
  <si>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</si>
  <si>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</si>
  <si>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</si>
  <si>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</si>
  <si>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</si>
  <si>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</si>
  <si>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</si>
  <si>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</si>
  <si>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</si>
  <si>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</si>
  <si>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</si>
  <si>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</si>
  <si>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</si>
  <si>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</si>
  <si>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</si>
  <si>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</si>
  <si>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</si>
  <si>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</si>
  <si>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</si>
  <si>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</si>
  <si>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</si>
  <si>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</si>
  <si>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</si>
  <si>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</si>
  <si>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</si>
  <si>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</si>
  <si>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</si>
  <si>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</si>
  <si>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</si>
  <si>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</si>
  <si>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</si>
  <si>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</si>
  <si>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</si>
  <si>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</si>
  <si>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</si>
  <si>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</si>
  <si>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</si>
  <si>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</si>
  <si>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</si>
  <si>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</si>
  <si>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</si>
  <si>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</si>
  <si>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</si>
  <si>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</si>
  <si>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</si>
  <si>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</si>
  <si>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</si>
  <si>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</si>
  <si>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</si>
  <si>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</si>
  <si>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</si>
  <si>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</si>
  <si>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</si>
  <si>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</si>
  <si>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</si>
  <si>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</si>
  <si>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</si>
  <si>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</si>
  <si>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</si>
  <si>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</si>
  <si>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</si>
  <si>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</si>
  <si>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</si>
  <si>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</si>
  <si>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</si>
  <si>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</si>
  <si>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</si>
  <si>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</si>
  <si>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</si>
  <si>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</si>
  <si>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</si>
  <si>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</si>
  <si>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</si>
  <si>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</si>
  <si>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</si>
  <si>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</si>
  <si>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</si>
  <si>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</si>
  <si>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</si>
  <si>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</si>
  <si>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</si>
  <si>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</si>
  <si>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</si>
  <si>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</si>
  <si>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</si>
  <si>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</si>
  <si>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</si>
  <si>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</si>
  <si>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</si>
  <si>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</si>
  <si>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</si>
  <si>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</si>
  <si>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</si>
  <si>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</si>
  <si>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</si>
  <si>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</si>
  <si>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</si>
  <si>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</si>
  <si>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</si>
  <si>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</si>
  <si>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</si>
  <si>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</si>
  <si>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</si>
  <si>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</si>
  <si>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</si>
  <si>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</si>
  <si>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</si>
  <si>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</si>
  <si>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</si>
  <si>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</si>
  <si>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</si>
  <si>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</si>
  <si>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</si>
  <si>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</si>
  <si>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</si>
  <si>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</si>
  <si>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</si>
  <si>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</si>
  <si>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</si>
  <si>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</si>
  <si>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</si>
  <si>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</si>
  <si>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</si>
  <si>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</si>
  <si>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</si>
  <si>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</si>
  <si>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</si>
  <si>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</si>
  <si>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</si>
  <si>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</si>
  <si>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</si>
  <si>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</si>
  <si>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</si>
  <si>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</si>
  <si>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</si>
  <si>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</si>
  <si>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</si>
  <si>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</si>
  <si>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</si>
  <si>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</si>
  <si>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</si>
  <si>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</si>
  <si>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</si>
  <si>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</si>
  <si>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</si>
  <si>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</si>
  <si>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</si>
  <si>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</si>
  <si>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</si>
  <si>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</si>
  <si>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</si>
  <si>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</si>
  <si>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</si>
  <si>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</si>
  <si>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</si>
  <si>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</si>
  <si>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</si>
  <si>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</si>
  <si>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</si>
  <si>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</si>
  <si>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</si>
  <si>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</si>
  <si>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</si>
  <si>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</si>
  <si>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</si>
  <si>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</si>
  <si>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</si>
  <si>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</si>
  <si>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</si>
  <si>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</si>
  <si>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</si>
  <si>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</si>
  <si>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</si>
  <si>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</si>
  <si>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</si>
  <si>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</si>
  <si>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</si>
  <si>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</si>
  <si>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</si>
  <si>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</si>
  <si>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</si>
  <si>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</si>
  <si>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</si>
  <si>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</si>
  <si>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</si>
  <si>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</si>
  <si>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</si>
  <si>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</si>
  <si>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</si>
  <si>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</si>
  <si>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</si>
  <si>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</si>
  <si>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</si>
  <si>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</si>
  <si>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</si>
  <si>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</si>
  <si>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</si>
  <si>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</si>
  <si>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</si>
  <si>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</si>
  <si>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</si>
  <si>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</si>
  <si>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</si>
  <si>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</si>
  <si>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</si>
  <si>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</si>
  <si>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</si>
  <si>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</si>
  <si>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</si>
  <si>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</si>
  <si>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</si>
  <si>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</si>
  <si>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</si>
  <si>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</si>
  <si>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</si>
  <si>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</si>
  <si>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</si>
  <si>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</si>
  <si>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</si>
  <si>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</si>
  <si>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</si>
  <si>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</si>
  <si>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</si>
  <si>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</si>
  <si>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</si>
  <si>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</si>
  <si>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</si>
  <si>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</si>
  <si>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</si>
  <si>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</si>
  <si>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</si>
  <si>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</si>
  <si>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</si>
  <si>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</si>
  <si>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</si>
  <si>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</si>
  <si>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</si>
  <si>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</si>
  <si>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</si>
  <si>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</si>
  <si>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</si>
  <si>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</si>
  <si>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</si>
  <si>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</si>
  <si>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</si>
  <si>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</si>
  <si>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</si>
  <si>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</si>
  <si>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</si>
  <si>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</si>
  <si>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</si>
  <si>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</si>
  <si>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</si>
  <si>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</si>
  <si>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</si>
  <si>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</si>
  <si>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</si>
  <si>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</si>
  <si>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</si>
  <si>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</si>
  <si>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</si>
  <si>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</si>
  <si>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</si>
  <si>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</si>
  <si>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</si>
  <si>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</si>
  <si>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</si>
  <si>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</si>
  <si>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</si>
  <si>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</si>
  <si>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</si>
  <si>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</si>
  <si>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</si>
  <si>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</si>
  <si>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</si>
  <si>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</si>
  <si>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</si>
  <si>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</si>
  <si>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</si>
  <si>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</si>
  <si>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</si>
  <si>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</si>
  <si>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</si>
  <si>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</si>
  <si>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</si>
  <si>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</si>
  <si>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</si>
  <si>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</si>
  <si>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</si>
  <si>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</si>
  <si>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</si>
  <si>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</si>
  <si>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</si>
  <si>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</si>
  <si>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</si>
  <si>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</si>
  <si>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</si>
  <si>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</si>
  <si>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</si>
  <si>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</si>
  <si>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</si>
  <si>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</si>
  <si>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</si>
  <si>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</si>
  <si>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</si>
  <si>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</si>
  <si>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</si>
  <si>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</si>
  <si>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</si>
  <si>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</si>
  <si>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</si>
  <si>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</si>
  <si>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</si>
  <si>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</si>
  <si>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</si>
  <si>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</si>
  <si>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</si>
  <si>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</si>
  <si>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</si>
  <si>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</si>
  <si>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</si>
  <si>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</si>
  <si>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</si>
  <si>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</si>
  <si>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</si>
  <si>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</si>
  <si>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</si>
  <si>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</si>
  <si>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</si>
  <si>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</si>
  <si>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</si>
  <si>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</si>
  <si>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</si>
  <si>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</si>
  <si>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</si>
  <si>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</si>
  <si>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</si>
  <si>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</si>
  <si>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</si>
  <si>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</si>
  <si>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</si>
  <si>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</si>
  <si>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</si>
  <si>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</si>
  <si>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</si>
  <si>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</si>
  <si>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</si>
  <si>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</si>
  <si>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</si>
  <si>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</si>
  <si>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</si>
  <si>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</si>
  <si>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</si>
  <si>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</si>
  <si>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</si>
  <si>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</si>
  <si>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</si>
  <si>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</si>
  <si>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</si>
  <si>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</si>
  <si>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</si>
  <si>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</si>
  <si>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</si>
  <si>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</si>
  <si>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</si>
  <si>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</si>
  <si>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</si>
  <si>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</si>
  <si>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</si>
  <si>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</si>
  <si>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</si>
  <si>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</si>
  <si>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</si>
  <si>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</si>
  <si>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</si>
  <si>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</si>
  <si>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</si>
  <si>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</si>
  <si>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</si>
  <si>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</si>
  <si>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</si>
  <si>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</si>
  <si>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</si>
  <si>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</si>
  <si>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</si>
  <si>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</si>
  <si>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</si>
  <si>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</si>
  <si>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</si>
  <si>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</si>
  <si>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</si>
  <si>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</si>
  <si>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</si>
  <si>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</si>
  <si>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</si>
  <si>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</si>
  <si>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</si>
  <si>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</si>
  <si>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</si>
  <si>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</si>
  <si>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</si>
  <si>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</si>
  <si>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</si>
  <si>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</si>
  <si>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</si>
  <si>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</si>
  <si>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</si>
  <si>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</si>
  <si>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</si>
  <si>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</si>
  <si>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</si>
  <si>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</si>
  <si>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</si>
  <si>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</si>
  <si>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</si>
  <si>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</si>
  <si>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</si>
  <si>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</si>
  <si>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</si>
  <si>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</si>
  <si>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</si>
  <si>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</si>
  <si>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</si>
  <si>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</si>
  <si>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</si>
  <si>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</si>
  <si>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</si>
  <si>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</si>
  <si>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</si>
  <si>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</si>
  <si>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</si>
  <si>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</si>
  <si>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</si>
  <si>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</si>
  <si>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</si>
  <si>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</si>
  <si>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</si>
  <si>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</si>
  <si>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</si>
  <si>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</si>
  <si>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</si>
  <si>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</si>
  <si>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</si>
  <si>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</si>
  <si>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</si>
  <si>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</si>
  <si>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</si>
  <si>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</si>
  <si>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</si>
  <si>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</si>
  <si>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</si>
  <si>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</si>
  <si>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</si>
  <si>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</si>
  <si>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</si>
  <si>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</si>
  <si>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</si>
  <si>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</si>
  <si>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</si>
  <si>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</si>
  <si>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</si>
  <si>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</si>
  <si>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</si>
  <si>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</si>
  <si>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</si>
  <si>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</si>
  <si>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</si>
  <si>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</si>
  <si>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</si>
  <si>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</si>
  <si>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</si>
  <si>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</si>
  <si>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</si>
  <si>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</si>
  <si>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</si>
  <si>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</si>
  <si>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</si>
  <si>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</si>
  <si>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</si>
  <si>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</si>
  <si>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</si>
  <si>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</si>
  <si>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</si>
  <si>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</si>
  <si>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</si>
  <si>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</si>
  <si>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</si>
  <si>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</si>
  <si>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</si>
  <si>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</si>
  <si>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</si>
  <si>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</si>
  <si>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</si>
  <si>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</si>
  <si>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</si>
  <si>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</si>
  <si>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</si>
  <si>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</si>
  <si>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</si>
  <si>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</si>
  <si>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</si>
  <si>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</si>
  <si>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</si>
  <si>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</si>
  <si>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</si>
  <si>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</si>
  <si>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</si>
  <si>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</si>
  <si>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</si>
  <si>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</si>
  <si>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</si>
  <si>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</si>
  <si>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</si>
  <si>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</si>
  <si>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</si>
  <si>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</si>
  <si>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</si>
  <si>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</si>
  <si>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</si>
  <si>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</si>
  <si>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</si>
  <si>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</si>
  <si>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</si>
  <si>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</si>
  <si>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</si>
  <si>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</si>
  <si>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</si>
  <si>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</si>
  <si>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</si>
  <si>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</si>
  <si>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</si>
  <si>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</si>
  <si>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</si>
  <si>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</si>
  <si>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</si>
  <si>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</si>
  <si>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</si>
  <si>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</si>
  <si>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</si>
  <si>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</si>
  <si>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</si>
  <si>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</si>
  <si>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</si>
  <si>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</si>
  <si>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</si>
  <si>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</si>
  <si>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</si>
  <si>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</si>
  <si>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</si>
  <si>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</si>
  <si>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</si>
  <si>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</si>
  <si>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</si>
  <si>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</si>
  <si>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</si>
  <si>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</si>
  <si>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</si>
  <si>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</si>
  <si>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</si>
  <si>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</si>
  <si>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</si>
  <si>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</si>
  <si>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</si>
  <si>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</si>
  <si>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</si>
  <si>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</si>
  <si>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</si>
  <si>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</si>
  <si>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</si>
  <si>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</si>
  <si>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</si>
  <si>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</si>
  <si>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</si>
  <si>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</si>
  <si>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</si>
  <si>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</si>
  <si>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</si>
  <si>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</si>
  <si>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</si>
  <si>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</si>
  <si>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</si>
  <si>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</si>
  <si>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</si>
  <si>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</si>
  <si>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</si>
  <si>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</si>
  <si>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</si>
  <si>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</si>
  <si>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</si>
  <si>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</si>
  <si>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</si>
  <si>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</si>
  <si>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</si>
  <si>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</si>
  <si>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</si>
  <si>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</si>
  <si>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</si>
  <si>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</si>
  <si>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</si>
  <si>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</si>
  <si>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</si>
  <si>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</si>
  <si>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</si>
  <si>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</si>
  <si>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</si>
  <si>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</si>
  <si>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</si>
  <si>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</si>
  <si>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</si>
  <si>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</si>
  <si>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</si>
  <si>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</si>
  <si>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</si>
  <si>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</si>
  <si>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</si>
  <si>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</si>
  <si>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</si>
  <si>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</si>
  <si>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</si>
  <si>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</si>
  <si>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</si>
  <si>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</si>
  <si>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</si>
  <si>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</si>
  <si>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</si>
  <si>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</si>
  <si>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</si>
  <si>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</si>
  <si>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</si>
  <si>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</si>
  <si>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</si>
  <si>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</si>
  <si>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</si>
  <si>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</si>
  <si>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</si>
  <si>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</si>
  <si>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</si>
  <si>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</si>
  <si>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</si>
  <si>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</si>
  <si>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</si>
  <si>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</si>
  <si>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</si>
  <si>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</si>
  <si>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</si>
  <si>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</si>
  <si>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</si>
  <si>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</si>
  <si>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</si>
  <si>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</si>
  <si>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</si>
  <si>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</si>
  <si>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</si>
  <si>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</si>
  <si>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</si>
  <si>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</si>
  <si>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</si>
  <si>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</si>
  <si>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</si>
  <si>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</si>
  <si>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</si>
  <si>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</si>
  <si>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</si>
  <si>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</si>
  <si>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</si>
  <si>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</si>
  <si>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</si>
  <si>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</si>
  <si>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</si>
  <si>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</si>
  <si>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</si>
  <si>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</si>
  <si>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</si>
  <si>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</si>
  <si>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</si>
  <si>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</si>
  <si>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</si>
  <si>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</si>
  <si>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</si>
  <si>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</si>
  <si>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</si>
  <si>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</si>
  <si>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</si>
  <si>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</si>
  <si>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</si>
  <si>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</si>
  <si>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</si>
  <si>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</si>
  <si>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</si>
  <si>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</si>
  <si>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</si>
  <si>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</si>
  <si>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</si>
  <si>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</si>
  <si>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</si>
  <si>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</si>
  <si>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</si>
  <si>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</si>
  <si>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</si>
  <si>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</si>
  <si>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</si>
  <si>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</si>
  <si>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</si>
  <si>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</si>
  <si>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</si>
  <si>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</si>
  <si>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</si>
  <si>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</si>
  <si>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</si>
  <si>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</si>
  <si>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</si>
  <si>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</si>
  <si>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</si>
  <si>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</si>
  <si>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</si>
  <si>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</si>
  <si>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</si>
  <si>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</si>
  <si>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</si>
  <si>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</si>
  <si>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</si>
  <si>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</si>
  <si>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</si>
  <si>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</si>
  <si>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</si>
  <si>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</si>
  <si>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</si>
  <si>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</si>
  <si>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</si>
  <si>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</si>
  <si>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</si>
  <si>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</si>
  <si>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</si>
  <si>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</si>
  <si>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</si>
  <si>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</si>
  <si>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</si>
  <si>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</si>
  <si>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</si>
  <si>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</si>
  <si>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</si>
  <si>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</si>
  <si>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</si>
  <si>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</si>
  <si>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</si>
  <si>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</si>
  <si>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</si>
  <si>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</si>
  <si>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</si>
  <si>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</si>
  <si>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</si>
  <si>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</si>
  <si>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</si>
  <si>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</si>
  <si>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</si>
  <si>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</si>
  <si>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</si>
  <si>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</si>
  <si>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</si>
  <si>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</si>
  <si>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</si>
  <si>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</si>
  <si>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</si>
  <si>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</si>
  <si>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</si>
  <si>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</si>
  <si>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</si>
  <si>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</si>
  <si>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</si>
  <si>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</si>
  <si>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</si>
  <si>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</si>
  <si>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</si>
  <si>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</si>
  <si>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</si>
  <si>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</si>
  <si>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</si>
  <si>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</si>
  <si>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</si>
  <si>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</si>
  <si>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</si>
  <si>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</si>
  <si>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</si>
  <si>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</si>
  <si>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</si>
  <si>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</si>
  <si>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</si>
  <si>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</si>
  <si>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</si>
  <si>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</si>
  <si>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</si>
  <si>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</si>
  <si>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</si>
  <si>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</si>
  <si>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</si>
  <si>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</si>
  <si>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</si>
  <si>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</si>
  <si>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</si>
  <si>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</si>
  <si>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</si>
  <si>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</si>
  <si>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</si>
  <si>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</si>
  <si>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</si>
  <si>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</si>
  <si>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</si>
  <si>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</si>
  <si>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</si>
  <si>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</si>
  <si>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</si>
  <si>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</si>
  <si>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</si>
  <si>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</si>
  <si>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</si>
  <si>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</si>
  <si>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</si>
  <si>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</si>
  <si>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</si>
  <si>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</si>
  <si>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</si>
  <si>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</si>
  <si>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</si>
  <si>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</si>
  <si>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</si>
  <si>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</si>
  <si>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</si>
  <si>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</si>
  <si>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</si>
  <si>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</si>
  <si>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</si>
  <si>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</si>
  <si>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</si>
  <si>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</si>
  <si>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</si>
  <si>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</si>
  <si>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</si>
  <si>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</si>
  <si>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</si>
  <si>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</si>
  <si>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</si>
  <si>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</si>
  <si>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</si>
  <si>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</si>
  <si>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</si>
  <si>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</si>
  <si>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</si>
  <si>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</si>
  <si>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</si>
  <si>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</si>
  <si>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</si>
  <si>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</si>
  <si>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</si>
  <si>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</si>
  <si>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</si>
  <si>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</si>
  <si>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</si>
  <si>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</si>
  <si>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</si>
  <si>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</si>
  <si>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</si>
  <si>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</si>
  <si>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</si>
  <si>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</si>
  <si>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</si>
  <si>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</si>
  <si>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</si>
  <si>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</si>
  <si>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</si>
  <si>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</si>
  <si>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</si>
  <si>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</si>
  <si>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</si>
  <si>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</si>
  <si>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</si>
  <si>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</si>
  <si>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</si>
  <si>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</si>
  <si>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</si>
  <si>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</si>
  <si>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</si>
  <si>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</si>
  <si>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</si>
  <si>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</si>
  <si>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</si>
  <si>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</si>
  <si>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</si>
  <si>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</si>
  <si>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</si>
  <si>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</si>
  <si>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</si>
  <si>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</si>
  <si>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</si>
  <si>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</si>
  <si>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</si>
  <si>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</si>
  <si>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</si>
  <si>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</si>
  <si>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</si>
  <si>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</si>
  <si>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</si>
  <si>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</si>
  <si>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</si>
  <si>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</si>
  <si>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</si>
  <si>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</si>
  <si>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</si>
  <si>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</si>
  <si>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</si>
  <si>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</si>
  <si>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</si>
  <si>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</si>
  <si>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</si>
  <si>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</si>
  <si>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</si>
  <si>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</si>
  <si>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</si>
  <si>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</si>
  <si>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</si>
  <si>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</si>
  <si>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</si>
  <si>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</si>
  <si>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</si>
  <si>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</si>
  <si>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</si>
  <si>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</si>
  <si>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</si>
  <si>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</si>
  <si>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</si>
  <si>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</si>
  <si>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</si>
  <si>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</si>
  <si>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</si>
  <si>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</si>
  <si>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</si>
  <si>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</si>
  <si>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</si>
  <si>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</si>
  <si>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</si>
  <si>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</si>
  <si>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</si>
  <si>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</si>
  <si>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</si>
  <si>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</si>
  <si>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</si>
  <si>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</si>
  <si>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</si>
  <si>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</si>
  <si>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</si>
  <si>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</si>
  <si>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</si>
  <si>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</si>
  <si>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</si>
  <si>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</si>
  <si>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</si>
  <si>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</si>
  <si>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</si>
  <si>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</si>
  <si>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</si>
  <si>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</si>
  <si>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</si>
  <si>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</si>
  <si>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</si>
  <si>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</si>
  <si>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</si>
  <si>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</si>
  <si>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</si>
  <si>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</si>
  <si>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</si>
  <si>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</si>
  <si>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</si>
  <si>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</si>
  <si>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</si>
  <si>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</si>
  <si>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</si>
  <si>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</si>
  <si>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</si>
  <si>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</si>
  <si>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</si>
  <si>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</si>
  <si>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</si>
  <si>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</si>
  <si>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</si>
  <si>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</si>
  <si>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</si>
  <si>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</si>
  <si>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</si>
  <si>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</si>
  <si>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</si>
  <si>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</si>
  <si>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</si>
  <si>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</si>
  <si>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</si>
  <si>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</si>
  <si>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</si>
  <si>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</si>
  <si>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</si>
  <si>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</si>
  <si>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</si>
  <si>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</si>
  <si>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</si>
  <si>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</si>
  <si>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</si>
  <si>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</si>
  <si>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</si>
  <si>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</si>
  <si>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</si>
  <si>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</si>
  <si>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</si>
  <si>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</si>
  <si>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</si>
  <si>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</si>
  <si>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</si>
  <si>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</si>
  <si>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</si>
  <si>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</si>
  <si>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</si>
  <si>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</si>
  <si>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</si>
  <si>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</si>
  <si>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</si>
  <si>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</si>
  <si>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</si>
  <si>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</si>
  <si>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</si>
  <si>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</si>
  <si>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</si>
  <si>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</si>
  <si>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</si>
  <si>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</si>
  <si>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</si>
  <si>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</si>
  <si>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</si>
  <si>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</si>
  <si>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</si>
  <si>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</si>
  <si>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</si>
  <si>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</si>
  <si>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</si>
  <si>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</si>
  <si>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</si>
  <si>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</si>
  <si>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</si>
  <si>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</si>
  <si>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</si>
  <si>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</si>
  <si>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</si>
  <si>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</si>
  <si>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</si>
  <si>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</si>
  <si>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</si>
  <si>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</si>
  <si>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</si>
  <si>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</si>
  <si>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</si>
  <si>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</si>
  <si>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</si>
  <si>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</si>
  <si>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</si>
  <si>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</si>
  <si>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</si>
  <si>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</si>
  <si>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</si>
  <si>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</si>
  <si>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</si>
  <si>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</si>
  <si>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</si>
  <si>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</si>
  <si>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</si>
  <si>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</si>
  <si>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</si>
  <si>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</si>
  <si>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</si>
  <si>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</si>
  <si>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</si>
  <si>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</si>
  <si>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</si>
  <si>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</si>
  <si>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</si>
  <si>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</si>
  <si>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</si>
  <si>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</si>
  <si>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</si>
  <si>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</si>
  <si>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</si>
  <si>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</si>
  <si>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</si>
  <si>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</si>
  <si>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</si>
  <si>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</si>
  <si>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</si>
  <si>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</si>
  <si>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</si>
  <si>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</si>
  <si>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</si>
  <si>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</si>
  <si>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</si>
  <si>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</si>
  <si>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</si>
  <si>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</si>
  <si>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</si>
  <si>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</si>
  <si>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</si>
  <si>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</si>
  <si>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</si>
  <si>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</si>
  <si>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</si>
  <si>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</si>
  <si>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</si>
  <si>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</si>
  <si>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</si>
  <si>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</si>
  <si>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</si>
  <si>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</si>
  <si>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</si>
  <si>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</si>
  <si>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</si>
  <si>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</si>
  <si>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</si>
  <si>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</si>
  <si>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</si>
  <si>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</si>
  <si>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</si>
  <si>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</si>
  <si>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</si>
  <si>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</si>
  <si>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</si>
  <si>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</si>
  <si>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</si>
  <si>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</si>
  <si>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</si>
  <si>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</si>
  <si>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</si>
  <si>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</si>
  <si>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</si>
  <si>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</si>
  <si>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</si>
  <si>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</si>
  <si>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</si>
  <si>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</si>
  <si>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</si>
  <si>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</si>
  <si>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</si>
  <si>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</si>
  <si>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</si>
  <si>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</si>
  <si>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</si>
  <si>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</si>
  <si>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</si>
  <si>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</si>
  <si>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</si>
  <si>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</si>
  <si>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</si>
  <si>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</si>
  <si>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</si>
  <si>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</si>
  <si>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</si>
  <si>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</si>
  <si>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</si>
  <si>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</si>
  <si>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</si>
  <si>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</si>
  <si>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</si>
  <si>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</si>
  <si>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</si>
  <si>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</si>
  <si>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</si>
  <si>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</si>
  <si>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</si>
  <si>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</si>
  <si>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</si>
  <si>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</si>
  <si>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</si>
  <si>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</si>
  <si>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</si>
  <si>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</si>
  <si>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</si>
  <si>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</si>
  <si>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</si>
  <si>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</si>
  <si>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</si>
  <si>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</si>
  <si>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</si>
  <si>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</si>
  <si>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</si>
  <si>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</si>
  <si>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</si>
  <si>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</si>
  <si>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</si>
  <si>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</si>
  <si>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</si>
  <si>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</si>
  <si>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</si>
  <si>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</si>
  <si>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</si>
  <si>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</si>
  <si>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</si>
  <si>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</si>
  <si>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</si>
  <si>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</si>
  <si>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</si>
  <si>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</si>
  <si>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</si>
  <si>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</si>
  <si>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</si>
  <si>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</si>
  <si>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</si>
  <si>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</si>
  <si>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</si>
  <si>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</si>
  <si>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</si>
  <si>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</si>
  <si>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</si>
  <si>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</si>
  <si>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</si>
  <si>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</si>
  <si>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</si>
  <si>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</si>
  <si>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</si>
  <si>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</si>
  <si>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</si>
  <si>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</si>
  <si>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</si>
  <si>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</si>
  <si>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</si>
  <si>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</si>
  <si>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</si>
  <si>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</si>
  <si>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</si>
  <si>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</si>
  <si>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</si>
  <si>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</si>
  <si>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</si>
  <si>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</si>
  <si>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</si>
  <si>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</si>
  <si>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</si>
  <si>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</si>
  <si>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</si>
  <si>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</si>
  <si>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</si>
  <si>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</si>
  <si>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</si>
  <si>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</si>
  <si>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</si>
  <si>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</si>
  <si>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</si>
  <si>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</si>
  <si>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</si>
  <si>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</si>
  <si>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</si>
  <si>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</si>
  <si>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</si>
  <si>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</si>
  <si>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</si>
  <si>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</si>
  <si>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</si>
  <si>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</si>
  <si>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</si>
  <si>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</si>
  <si>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</si>
  <si>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</si>
  <si>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</si>
  <si>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</si>
  <si>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</si>
  <si>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</si>
  <si>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</si>
  <si>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</si>
  <si>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</si>
  <si>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</si>
  <si>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</si>
  <si>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</si>
  <si>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</si>
  <si>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</si>
  <si>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</si>
  <si>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</si>
  <si>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</si>
  <si>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</si>
  <si>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</si>
  <si>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</si>
  <si>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</si>
  <si>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</si>
  <si>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</si>
  <si>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</si>
  <si>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</si>
  <si>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</si>
  <si>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</si>
  <si>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</si>
  <si>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</si>
  <si>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</si>
  <si>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</si>
  <si>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</si>
  <si>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</si>
  <si>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</si>
  <si>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</si>
  <si>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</si>
  <si>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</si>
  <si>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</si>
  <si>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</si>
  <si>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</si>
  <si>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</si>
  <si>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</si>
  <si>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</si>
  <si>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</si>
  <si>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</si>
  <si>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</si>
  <si>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</si>
  <si>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</si>
  <si>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</si>
  <si>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</si>
  <si>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</si>
  <si>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</si>
  <si>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</si>
  <si>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</si>
  <si>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</si>
  <si>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</si>
  <si>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</si>
  <si>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</si>
  <si>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</si>
  <si>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</si>
  <si>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</si>
  <si>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</si>
  <si>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</si>
  <si>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</si>
  <si>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</si>
  <si>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</si>
  <si>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</si>
  <si>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</si>
  <si>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</si>
  <si>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</si>
  <si>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</si>
  <si>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</si>
  <si>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</si>
  <si>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</si>
  <si>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</si>
  <si>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</si>
  <si>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</si>
  <si>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</si>
  <si>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</si>
  <si>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</si>
  <si>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</si>
  <si>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</si>
  <si>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</si>
  <si>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</si>
  <si>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</si>
  <si>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</si>
  <si>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</si>
  <si>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</si>
  <si>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</si>
  <si>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</si>
  <si>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</si>
  <si>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</si>
  <si>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</si>
  <si>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</si>
  <si>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</si>
  <si>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</si>
  <si>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</si>
  <si>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</si>
  <si>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</si>
  <si>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</si>
  <si>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</si>
  <si>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</si>
  <si>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</si>
  <si>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</si>
  <si>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</si>
  <si>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</si>
  <si>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</si>
  <si>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</si>
  <si>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</si>
  <si>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</si>
  <si>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</si>
  <si>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</si>
  <si>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</si>
  <si>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</si>
  <si>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</si>
  <si>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</si>
  <si>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</si>
  <si>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</si>
  <si>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</si>
  <si>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</si>
  <si>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</si>
  <si>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</si>
  <si>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</si>
  <si>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</si>
  <si>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</si>
  <si>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</si>
  <si>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</si>
  <si>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</si>
  <si>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</si>
  <si>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</si>
  <si>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</si>
  <si>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</si>
  <si>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</si>
  <si>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</si>
  <si>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</si>
  <si>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</si>
  <si>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</si>
  <si>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</si>
  <si>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</si>
  <si>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</si>
  <si>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</si>
  <si>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</si>
  <si>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</si>
  <si>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</si>
  <si>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</si>
  <si>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</si>
  <si>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</si>
  <si>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</si>
  <si>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</si>
  <si>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</si>
  <si>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</si>
  <si>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</si>
  <si>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</si>
  <si>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</si>
  <si>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</si>
  <si>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</si>
  <si>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</si>
  <si>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</si>
  <si>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</si>
  <si>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</si>
  <si>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</si>
  <si>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</si>
  <si>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</si>
  <si>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</si>
  <si>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</si>
  <si>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</si>
  <si>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</si>
  <si>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</si>
  <si>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</si>
  <si>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</si>
  <si>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</si>
  <si>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</si>
  <si>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</si>
  <si>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</si>
  <si>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</si>
  <si>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</si>
  <si>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</si>
  <si>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</si>
  <si>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</si>
  <si>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</si>
  <si>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</si>
  <si>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</si>
  <si>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</si>
  <si>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</si>
  <si>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</si>
  <si>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</si>
  <si>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</si>
  <si>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</si>
  <si>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</si>
  <si>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</si>
  <si>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</si>
  <si>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</si>
  <si>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</si>
  <si>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</si>
  <si>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</si>
  <si>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</si>
  <si>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</si>
  <si>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</si>
  <si>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</si>
  <si>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</si>
  <si>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</si>
  <si>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</si>
  <si>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</si>
  <si>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</si>
  <si>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</si>
  <si>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</si>
  <si>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</si>
  <si>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</si>
  <si>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</si>
  <si>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</si>
  <si>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</si>
  <si>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</si>
  <si>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</si>
  <si>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</si>
  <si>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</si>
  <si>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</si>
  <si>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</si>
  <si>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</si>
  <si>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</si>
  <si>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</si>
  <si>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</si>
  <si>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</si>
  <si>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</si>
  <si>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</si>
  <si>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</si>
  <si>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</si>
  <si>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</si>
  <si>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</si>
  <si>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</si>
  <si>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</si>
  <si>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</si>
  <si>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</si>
  <si>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</si>
  <si>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</si>
  <si>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</si>
  <si>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</si>
  <si>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</si>
  <si>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</si>
  <si>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</si>
  <si>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</si>
  <si>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</si>
  <si>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</si>
  <si>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</si>
  <si>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</si>
  <si>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</si>
  <si>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</si>
  <si>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</si>
  <si>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</si>
  <si>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</si>
  <si>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</si>
  <si>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</si>
  <si>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</si>
  <si>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</si>
  <si>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</si>
  <si>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</si>
  <si>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</si>
  <si>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</si>
  <si>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</si>
  <si>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</si>
  <si>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</si>
  <si>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</si>
  <si>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</si>
  <si>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</si>
  <si>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</si>
  <si>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</si>
  <si>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</si>
  <si>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</si>
  <si>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</si>
  <si>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</si>
  <si>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</si>
  <si>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</si>
  <si>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</si>
  <si>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</si>
  <si>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</si>
  <si>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</si>
  <si>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</si>
  <si>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</si>
  <si>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</si>
  <si>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</si>
  <si>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</si>
  <si>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</si>
  <si>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</si>
  <si>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</si>
  <si>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</si>
  <si>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</si>
  <si>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</si>
  <si>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</si>
  <si>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</si>
  <si>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</si>
  <si>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</si>
  <si>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</si>
  <si>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</si>
  <si>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</si>
  <si>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</si>
  <si>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</si>
  <si>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</si>
  <si>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</si>
  <si>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</si>
  <si>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</si>
  <si>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</si>
  <si>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</si>
  <si>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</si>
  <si>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</si>
  <si>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</si>
  <si>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</si>
  <si>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</si>
  <si>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</si>
  <si>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</si>
  <si>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</si>
  <si>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</si>
  <si>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</si>
  <si>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</si>
  <si>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</si>
  <si>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</si>
  <si>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</si>
  <si>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</si>
  <si>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</si>
  <si>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</si>
  <si>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</si>
  <si>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</si>
  <si>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</si>
  <si>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</si>
  <si>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</si>
  <si>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</si>
  <si>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</si>
  <si>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</si>
  <si>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</si>
  <si>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</si>
  <si>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</si>
  <si>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</si>
  <si>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</si>
  <si>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</si>
  <si>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</si>
  <si>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</si>
  <si>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</si>
  <si>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</si>
  <si>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</si>
  <si>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</si>
  <si>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</si>
  <si>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</si>
  <si>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</si>
  <si>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</si>
  <si>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</si>
  <si>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</si>
  <si>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</si>
  <si>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</si>
  <si>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</si>
  <si>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</si>
  <si>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</si>
  <si>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</si>
  <si>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</si>
  <si>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</si>
  <si>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</si>
  <si>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</si>
  <si>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</si>
  <si>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</si>
  <si>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</si>
  <si>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</si>
  <si>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</si>
  <si>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</si>
  <si>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</si>
  <si>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</si>
  <si>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</si>
  <si>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</si>
  <si>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</si>
  <si>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</si>
  <si>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</si>
  <si>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</si>
  <si>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</si>
  <si>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</si>
  <si>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</si>
  <si>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</si>
  <si>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</si>
  <si>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</si>
  <si>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</si>
  <si>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</si>
  <si>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</si>
  <si>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</si>
  <si>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</si>
  <si>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</si>
  <si>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</si>
  <si>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</si>
  <si>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</si>
  <si>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</si>
  <si>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</si>
  <si>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</si>
  <si>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</si>
  <si>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</si>
  <si>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</si>
  <si>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</si>
  <si>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</si>
  <si>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</si>
  <si>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</si>
  <si>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</si>
  <si>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</si>
  <si>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</si>
  <si>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</si>
  <si>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</si>
  <si>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</si>
  <si>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</si>
  <si>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</si>
  <si>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</si>
  <si>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</si>
  <si>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</si>
  <si>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</si>
  <si>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</si>
  <si>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</si>
  <si>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</si>
  <si>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</si>
  <si>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</si>
  <si>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</si>
  <si>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</si>
  <si>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</si>
  <si>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</si>
  <si>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</si>
  <si>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</si>
  <si>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</si>
  <si>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</si>
  <si>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</si>
  <si>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</si>
  <si>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</si>
  <si>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</si>
  <si>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</si>
  <si>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</si>
  <si>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</si>
  <si>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</si>
  <si>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</si>
  <si>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</si>
  <si>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</si>
  <si>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</si>
  <si>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</si>
  <si>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</si>
  <si>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</si>
  <si>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</si>
  <si>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</si>
  <si>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</si>
  <si>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</si>
  <si>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</si>
  <si>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</si>
  <si>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</si>
  <si>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</si>
  <si>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</si>
  <si>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</si>
  <si>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</si>
  <si>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</si>
  <si>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</si>
  <si>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</si>
  <si>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</si>
  <si>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</si>
  <si>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</si>
  <si>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</si>
  <si>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</si>
  <si>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</si>
  <si>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</si>
  <si>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</si>
  <si>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</si>
  <si>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</si>
  <si>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</si>
  <si>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</si>
  <si>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</si>
  <si>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</si>
  <si>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</si>
  <si>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</si>
  <si>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</si>
  <si>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</si>
  <si>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</si>
  <si>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</si>
  <si>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</si>
  <si>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</si>
  <si>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</si>
  <si>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</si>
  <si>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</si>
  <si>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</si>
  <si>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</si>
  <si>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</si>
  <si>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</si>
  <si>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</si>
  <si>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</si>
  <si>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</si>
  <si>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</si>
  <si>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</si>
  <si>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</si>
  <si>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</si>
  <si>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</si>
  <si>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</si>
  <si>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</si>
  <si>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</si>
  <si>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</si>
  <si>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</si>
  <si>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</si>
  <si>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</si>
  <si>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</si>
  <si>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</si>
  <si>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</si>
  <si>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</si>
  <si>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</si>
  <si>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</si>
  <si>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</si>
  <si>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</si>
  <si>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</si>
  <si>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</si>
  <si>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</si>
  <si>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</si>
  <si>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</si>
  <si>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</si>
  <si>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</si>
  <si>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</si>
  <si>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</si>
  <si>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</si>
  <si>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</si>
  <si>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</si>
  <si>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</si>
  <si>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</si>
  <si>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</si>
  <si>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</si>
  <si>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</si>
  <si>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</si>
  <si>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</si>
  <si>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</si>
  <si>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</si>
  <si>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</si>
  <si>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</si>
  <si>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</si>
  <si>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</si>
  <si>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</si>
  <si>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</si>
  <si>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</si>
  <si>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</si>
  <si>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</si>
  <si>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</si>
  <si>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</si>
  <si>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</si>
  <si>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</si>
  <si>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</si>
  <si>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</si>
  <si>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</si>
  <si>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</si>
  <si>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</si>
  <si>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</si>
  <si>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</si>
  <si>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</si>
  <si>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</si>
  <si>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</si>
  <si>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</si>
  <si>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</si>
  <si>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</si>
  <si>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</si>
  <si>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</si>
  <si>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</si>
  <si>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</si>
  <si>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</si>
  <si>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</si>
  <si>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</si>
  <si>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</si>
  <si>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</si>
  <si>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</si>
  <si>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</si>
  <si>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</si>
  <si>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</si>
  <si>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</si>
  <si>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</si>
  <si>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</si>
  <si>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</si>
  <si>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</si>
  <si>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</si>
  <si>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</si>
  <si>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</si>
  <si>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</si>
  <si>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</si>
  <si>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</si>
  <si>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</si>
  <si>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</si>
  <si>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</si>
  <si>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</si>
  <si>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</si>
  <si>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</si>
  <si>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</si>
  <si>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</si>
  <si>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</si>
  <si>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</si>
  <si>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</si>
  <si>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</si>
  <si>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</si>
  <si>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</si>
  <si>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</si>
  <si>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</si>
  <si>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</si>
  <si>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</si>
  <si>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</si>
  <si>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</si>
  <si>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</si>
  <si>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</si>
  <si>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</si>
  <si>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</si>
  <si>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</si>
  <si>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</si>
  <si>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</si>
  <si>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</si>
  <si>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</si>
  <si>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</si>
  <si>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</si>
  <si>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</si>
  <si>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</si>
  <si>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</si>
  <si>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</si>
  <si>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</si>
  <si>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</si>
  <si>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</si>
  <si>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</si>
  <si>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</si>
  <si>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</si>
  <si>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</si>
  <si>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</si>
  <si>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</si>
  <si>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</si>
  <si>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</si>
  <si>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</si>
  <si>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</si>
  <si>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</si>
  <si>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</si>
  <si>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</si>
  <si>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</si>
  <si>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</si>
  <si>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</si>
  <si>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</si>
  <si>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</si>
  <si>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</si>
  <si>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</si>
  <si>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</si>
  <si>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</si>
  <si>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</si>
  <si>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</si>
  <si>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</si>
  <si>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</si>
  <si>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</si>
  <si>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</si>
  <si>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</si>
  <si>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</si>
  <si>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</si>
  <si>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</si>
  <si>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</si>
  <si>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</si>
  <si>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</si>
  <si>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</si>
  <si>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</si>
  <si>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</si>
  <si>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</si>
  <si>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</si>
  <si>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</si>
  <si>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</si>
  <si>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</si>
  <si>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</si>
  <si>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</si>
  <si>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</si>
  <si>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</si>
  <si>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</si>
  <si>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</si>
  <si>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</si>
  <si>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</si>
  <si>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</si>
  <si>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</si>
  <si>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</si>
  <si>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</si>
  <si>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</si>
  <si>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</si>
  <si>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</si>
  <si>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</si>
  <si>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</si>
  <si>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</si>
  <si>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</si>
  <si>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</si>
  <si>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</si>
  <si>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</si>
  <si>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</si>
  <si>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</si>
  <si>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</si>
  <si>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</si>
  <si>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</si>
  <si>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</si>
  <si>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</si>
  <si>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</si>
  <si>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</si>
  <si>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</si>
  <si>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</si>
  <si>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</si>
  <si>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</si>
  <si>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</si>
  <si>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</si>
  <si>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</si>
  <si>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</si>
  <si>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</si>
  <si>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</si>
  <si>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</si>
  <si>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</si>
  <si>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</si>
  <si>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</si>
  <si>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</si>
  <si>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</si>
  <si>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</si>
  <si>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</si>
  <si>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</si>
  <si>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</si>
  <si>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</si>
  <si>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</si>
  <si>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</si>
  <si>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</si>
  <si>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</si>
  <si>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</si>
  <si>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</si>
  <si>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</si>
  <si>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</si>
  <si>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</si>
  <si>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</si>
  <si>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</si>
  <si>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</si>
  <si>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</si>
  <si>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</si>
  <si>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</si>
  <si>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</si>
  <si>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</si>
  <si>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</si>
  <si>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</si>
  <si>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</si>
  <si>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</si>
  <si>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</si>
  <si>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</si>
  <si>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</si>
  <si>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</si>
  <si>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</si>
  <si>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</si>
  <si>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</si>
  <si>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</si>
  <si>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</si>
  <si>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</si>
  <si>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</si>
  <si>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</si>
  <si>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</si>
  <si>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</si>
  <si>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</si>
  <si>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</si>
  <si>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</si>
  <si>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</si>
  <si>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</si>
  <si>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</si>
  <si>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</si>
  <si>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</si>
  <si>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</si>
  <si>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</si>
  <si>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</si>
  <si>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</si>
  <si>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</si>
  <si>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</si>
  <si>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</si>
  <si>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</si>
  <si>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</si>
  <si>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</si>
  <si>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</si>
  <si>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</si>
  <si>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</si>
  <si>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</si>
  <si>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</si>
  <si>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</si>
  <si>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</si>
  <si>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</si>
  <si>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</si>
  <si>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</si>
  <si>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</si>
  <si>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</si>
  <si>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</si>
  <si>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</si>
  <si>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</si>
  <si>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</si>
  <si>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</si>
  <si>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</si>
  <si>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</si>
  <si>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</si>
  <si>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</si>
  <si>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</si>
  <si>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</si>
  <si>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</si>
  <si>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</si>
  <si>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</si>
  <si>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</si>
  <si>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</si>
  <si>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</si>
  <si>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</si>
  <si>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</si>
  <si>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</si>
  <si>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</si>
  <si>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</si>
  <si>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</si>
  <si>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</si>
  <si>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</si>
  <si>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</si>
  <si>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</si>
  <si>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</si>
  <si>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</si>
  <si>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</si>
  <si>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</si>
  <si>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</si>
  <si>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</si>
  <si>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</si>
  <si>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</si>
  <si>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</si>
  <si>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</si>
  <si>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</si>
  <si>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</si>
  <si>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</si>
  <si>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</si>
  <si>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</si>
  <si>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</si>
  <si>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</si>
  <si>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</si>
  <si>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</si>
  <si>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</si>
  <si>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</si>
  <si>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</si>
  <si>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</si>
  <si>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</si>
  <si>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</si>
  <si>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</si>
  <si>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</si>
  <si>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</si>
  <si>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</si>
  <si>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</si>
  <si>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</si>
  <si>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</si>
  <si>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</si>
  <si>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</si>
  <si>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</si>
  <si>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</si>
  <si>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</si>
  <si>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</si>
  <si>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</si>
  <si>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</si>
  <si>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</si>
  <si>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</si>
  <si>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</si>
  <si>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</si>
  <si>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</si>
  <si>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</si>
  <si>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</si>
  <si>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</si>
  <si>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</si>
  <si>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</si>
  <si>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</si>
  <si>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</si>
  <si>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</si>
  <si>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</si>
  <si>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</si>
  <si>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</si>
  <si>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</si>
  <si>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</si>
  <si>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</si>
  <si>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</si>
  <si>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</si>
  <si>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</si>
  <si>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</si>
  <si>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</si>
  <si>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</si>
  <si>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</si>
  <si>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</si>
  <si>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</si>
  <si>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</si>
  <si>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</si>
  <si>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</si>
  <si>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</si>
  <si>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</si>
  <si>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</si>
  <si>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</si>
  <si>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</si>
  <si>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</si>
  <si>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</si>
  <si>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</si>
  <si>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</si>
  <si>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</si>
  <si>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</si>
  <si>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</si>
  <si>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</si>
  <si>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</si>
  <si>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</si>
  <si>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</si>
  <si>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</si>
  <si>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</si>
  <si>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</si>
  <si>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</si>
  <si>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</si>
  <si>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</si>
  <si>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</si>
  <si>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</si>
  <si>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</si>
  <si>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</si>
  <si>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</si>
  <si>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</si>
  <si>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</si>
  <si>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</si>
  <si>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</si>
  <si>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</si>
  <si>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</si>
  <si>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</si>
  <si>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</si>
  <si>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</si>
  <si>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</si>
  <si>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</si>
  <si>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</si>
  <si>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</si>
  <si>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</si>
  <si>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</si>
  <si>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</si>
  <si>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</si>
  <si>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</si>
  <si>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</si>
  <si>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</si>
  <si>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</si>
  <si>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</si>
  <si>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</si>
  <si>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</si>
  <si>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</si>
  <si>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</si>
  <si>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</si>
  <si>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</si>
  <si>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</si>
  <si>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</si>
  <si>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</si>
  <si>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</si>
  <si>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</si>
  <si>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</si>
  <si>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</si>
  <si>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</si>
  <si>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</si>
  <si>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</si>
  <si>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</si>
  <si>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</si>
  <si>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</si>
  <si>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</si>
  <si>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</si>
  <si>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</si>
  <si>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</si>
  <si>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</si>
  <si>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</si>
  <si>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</si>
  <si>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</si>
  <si>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</si>
  <si>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</si>
  <si>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</si>
  <si>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</si>
  <si>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</si>
  <si>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</si>
  <si>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</si>
  <si>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</si>
  <si>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</si>
  <si>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</si>
  <si>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</si>
  <si>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</si>
  <si>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</si>
  <si>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</si>
  <si>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</si>
  <si>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</si>
  <si>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</si>
  <si>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</si>
  <si>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</si>
  <si>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</si>
  <si>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</si>
  <si>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</si>
  <si>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</si>
  <si>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</si>
  <si>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</si>
  <si>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</si>
  <si>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</si>
  <si>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</si>
  <si>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</si>
  <si>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</si>
  <si>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</si>
  <si>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</si>
  <si>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</si>
  <si>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</si>
  <si>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</si>
  <si>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</si>
  <si>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</si>
  <si>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</si>
  <si>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</si>
  <si>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</si>
  <si>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</si>
  <si>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</si>
  <si>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</si>
  <si>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</si>
  <si>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</si>
  <si>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</si>
  <si>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</si>
  <si>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</si>
  <si>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</si>
  <si>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</si>
  <si>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</si>
  <si>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</si>
  <si>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</si>
  <si>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</si>
  <si>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</si>
  <si>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</si>
  <si>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</si>
  <si>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</si>
  <si>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</si>
  <si>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</si>
  <si>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</si>
  <si>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</si>
  <si>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</si>
  <si>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</si>
  <si>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</si>
  <si>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</si>
  <si>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</si>
  <si>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</si>
  <si>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</si>
  <si>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</si>
  <si>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</si>
  <si>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</si>
  <si>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</si>
  <si>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</si>
  <si>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</si>
  <si>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</si>
  <si>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</si>
  <si>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</si>
  <si>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</si>
  <si>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</si>
  <si>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</si>
  <si>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</si>
  <si>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</si>
  <si>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</si>
  <si>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</si>
  <si>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</si>
  <si>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</si>
  <si>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</si>
  <si>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</si>
  <si>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</si>
  <si>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</si>
  <si>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</si>
  <si>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</si>
  <si>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</si>
  <si>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</si>
  <si>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</si>
  <si>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</si>
  <si>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</si>
  <si>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</si>
  <si>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</si>
  <si>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</si>
  <si>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</si>
  <si>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</si>
  <si>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</si>
  <si>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</si>
  <si>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</si>
  <si>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</si>
  <si>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</si>
  <si>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</si>
  <si>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</si>
  <si>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</si>
  <si>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</si>
  <si>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</si>
  <si>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</si>
  <si>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</si>
  <si>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</si>
  <si>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</si>
  <si>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</si>
  <si>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</si>
  <si>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</si>
  <si>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</si>
  <si>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</si>
  <si>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</si>
  <si>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</si>
  <si>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</si>
  <si>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</si>
  <si>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</si>
  <si>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</si>
  <si>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</si>
  <si>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</si>
  <si>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</si>
  <si>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</si>
  <si>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</si>
  <si>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</si>
  <si>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</si>
  <si>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</si>
  <si>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</si>
  <si>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</si>
  <si>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</si>
  <si>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</si>
  <si>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</si>
  <si>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</si>
  <si>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</si>
  <si>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</si>
  <si>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</si>
  <si>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</si>
  <si>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</si>
  <si>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</si>
  <si>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</si>
  <si>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</si>
  <si>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</si>
  <si>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</si>
  <si>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</si>
  <si>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</si>
  <si>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</si>
  <si>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</si>
  <si>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</si>
  <si>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</si>
  <si>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</si>
  <si>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</si>
  <si>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</si>
  <si>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</si>
  <si>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</si>
  <si>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</si>
  <si>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</si>
  <si>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</si>
  <si>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</si>
  <si>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</si>
  <si>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</si>
  <si>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</si>
  <si>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</si>
  <si>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</si>
  <si>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</si>
  <si>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</si>
  <si>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</si>
  <si>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</si>
  <si>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</si>
  <si>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</si>
  <si>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</si>
  <si>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</si>
  <si>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</si>
  <si>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</si>
  <si>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</si>
  <si>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</si>
  <si>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</si>
  <si>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</si>
  <si>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</si>
  <si>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</si>
  <si>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</si>
  <si>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</si>
  <si>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</si>
  <si>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</si>
  <si>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</si>
  <si>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</si>
  <si>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</si>
  <si>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</si>
  <si>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</si>
  <si>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</si>
  <si>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</si>
  <si>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</si>
  <si>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</si>
  <si>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</si>
  <si>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</si>
  <si>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</si>
  <si>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</si>
  <si>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</si>
  <si>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</si>
  <si>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</si>
  <si>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</si>
  <si>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</si>
  <si>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</si>
  <si>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</si>
  <si>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</si>
  <si>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</si>
  <si>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</si>
  <si>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</si>
  <si>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</si>
  <si>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</si>
  <si>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</si>
  <si>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</si>
  <si>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</si>
  <si>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</si>
  <si>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</si>
  <si>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</si>
  <si>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</si>
  <si>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</si>
  <si>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</si>
  <si>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</si>
  <si>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</si>
  <si>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</si>
  <si>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</si>
  <si>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</si>
  <si>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</si>
  <si>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</si>
  <si>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</si>
  <si>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</si>
  <si>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</si>
  <si>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</si>
  <si>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</si>
  <si>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</si>
  <si>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</si>
  <si>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</si>
  <si>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</si>
  <si>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</si>
  <si>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</si>
  <si>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</si>
  <si>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</si>
  <si>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</si>
  <si>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</si>
  <si>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</si>
  <si>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</si>
  <si>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</si>
  <si>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</si>
  <si>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</si>
  <si>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</si>
  <si>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</si>
  <si>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</si>
  <si>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</si>
  <si>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</si>
  <si>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</si>
  <si>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</si>
  <si>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</si>
  <si>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</si>
  <si>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</si>
  <si>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</si>
  <si>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</si>
  <si>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</si>
  <si>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</si>
  <si>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</si>
  <si>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</si>
  <si>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</si>
  <si>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</si>
  <si>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</si>
  <si>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</si>
  <si>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</si>
  <si>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</si>
  <si>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</si>
  <si>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</si>
  <si>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</si>
  <si>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</si>
  <si>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</si>
  <si>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</si>
  <si>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</si>
  <si>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</si>
  <si>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</si>
  <si>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</si>
  <si>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</si>
  <si>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</si>
  <si>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</si>
  <si>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</si>
  <si>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</si>
  <si>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</si>
  <si>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</si>
  <si>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</si>
  <si>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</si>
  <si>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</si>
  <si>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</si>
  <si>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</si>
  <si>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</si>
  <si>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</si>
  <si>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</si>
  <si>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</si>
  <si>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</si>
  <si>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</si>
  <si>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</si>
  <si>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</si>
  <si>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</si>
  <si>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</si>
  <si>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</si>
  <si>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</si>
  <si>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</si>
  <si>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</si>
  <si>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</si>
  <si>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</si>
  <si>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</si>
  <si>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</si>
  <si>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</si>
  <si>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</si>
  <si>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</si>
  <si>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</si>
  <si>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</si>
  <si>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</si>
  <si>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</si>
  <si>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</si>
  <si>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</si>
  <si>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</si>
  <si>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</si>
  <si>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</si>
  <si>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</si>
  <si>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</si>
  <si>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</si>
  <si>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</si>
  <si>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</si>
  <si>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</si>
  <si>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</si>
  <si>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</si>
  <si>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</si>
  <si>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</si>
  <si>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</si>
  <si>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</si>
  <si>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</si>
  <si>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</si>
  <si>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</si>
  <si>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</si>
  <si>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</si>
  <si>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</si>
  <si>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</si>
  <si>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</si>
  <si>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</si>
  <si>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</si>
  <si>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</si>
  <si>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</si>
  <si>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</si>
  <si>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</si>
  <si>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</si>
  <si>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</si>
  <si>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</si>
  <si>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</si>
  <si>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</si>
  <si>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</si>
  <si>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</si>
  <si>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</si>
  <si>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</si>
  <si>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</si>
  <si>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</si>
  <si>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</si>
  <si>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</si>
  <si>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</si>
  <si>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</si>
  <si>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</si>
  <si>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</si>
  <si>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</si>
  <si>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</si>
  <si>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</si>
  <si>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</si>
  <si>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</si>
  <si>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</si>
  <si>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</si>
  <si>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</si>
  <si>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</si>
  <si>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</si>
  <si>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</si>
  <si>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</si>
  <si>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</si>
  <si>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</si>
  <si>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</si>
  <si>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</si>
  <si>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</si>
  <si>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</si>
  <si>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</si>
  <si>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</si>
  <si>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</si>
  <si>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</si>
  <si>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</si>
  <si>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</si>
  <si>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</si>
  <si>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</si>
  <si>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</si>
  <si>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</si>
  <si>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</si>
  <si>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</si>
  <si>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</si>
  <si>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</si>
  <si>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</si>
  <si>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</si>
  <si>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</si>
  <si>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</si>
  <si>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</si>
  <si>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Name</t>
  </si>
  <si>
    <t>BMI</t>
  </si>
  <si>
    <t>HBA1C</t>
  </si>
  <si>
    <t>Heart Issues</t>
  </si>
  <si>
    <t>Any Transplants</t>
  </si>
  <si>
    <t>No</t>
  </si>
  <si>
    <t>Yes</t>
  </si>
  <si>
    <t>Cancer History</t>
  </si>
  <si>
    <t>Number Of Major Surgeries</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</si>
  <si>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</si>
  <si>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</si>
  <si>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</si>
  <si>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</si>
  <si>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</si>
  <si>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</si>
  <si>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</si>
  <si>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</si>
  <si>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</si>
  <si>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</si>
  <si>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</si>
  <si>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</si>
  <si>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</si>
  <si>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</si>
  <si>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</si>
  <si>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</si>
  <si>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</si>
  <si>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</si>
  <si>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</si>
  <si>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</si>
  <si>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</si>
  <si>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</si>
  <si>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</si>
  <si>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</si>
  <si>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</si>
  <si>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</si>
  <si>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</si>
  <si>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</si>
  <si>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</si>
  <si>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Year</t>
  </si>
  <si>
    <t>Month</t>
  </si>
  <si>
    <t>Date</t>
  </si>
  <si>
    <t>Children</t>
  </si>
  <si>
    <t>Charges</t>
  </si>
  <si>
    <t>Hospital Tier</t>
  </si>
  <si>
    <t>City Tier</t>
  </si>
  <si>
    <t>Unknown</t>
  </si>
  <si>
    <t>sep</t>
  </si>
  <si>
    <t>Smoker</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</si>
  <si>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</si>
  <si>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</si>
  <si>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</si>
  <si>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</si>
  <si>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</si>
  <si>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</si>
  <si>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</si>
  <si>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</si>
  <si>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</si>
  <si>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</si>
  <si>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</si>
  <si>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</si>
  <si>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</si>
  <si>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</si>
  <si>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</si>
  <si>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</si>
  <si>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</si>
  <si>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</si>
  <si>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</si>
  <si>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</si>
  <si>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</si>
  <si>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</si>
  <si>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</si>
  <si>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</si>
  <si>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</si>
  <si>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</si>
  <si>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</si>
  <si>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</si>
  <si>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</si>
  <si>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</si>
  <si>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</si>
  <si>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</si>
  <si>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</si>
  <si>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</si>
  <si>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</si>
  <si>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</si>
  <si>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</si>
  <si>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</si>
  <si>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</si>
  <si>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</si>
  <si>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</si>
  <si>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</si>
  <si>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</si>
  <si>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</si>
  <si>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</si>
  <si>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</si>
  <si>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</si>
  <si>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</si>
  <si>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</si>
  <si>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</si>
  <si>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</si>
  <si>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</si>
  <si>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</si>
  <si>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</si>
  <si>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</si>
  <si>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</si>
  <si>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</si>
  <si>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</si>
  <si>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</si>
  <si>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</si>
  <si>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</si>
  <si>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</si>
  <si>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</si>
  <si>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</si>
  <si>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</si>
  <si>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</si>
  <si>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</si>
  <si>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</si>
  <si>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</si>
  <si>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</si>
  <si>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</si>
  <si>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</si>
  <si>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</si>
  <si>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</si>
  <si>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</si>
  <si>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</si>
  <si>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</si>
  <si>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</si>
  <si>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</si>
  <si>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</si>
  <si>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</si>
  <si>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</si>
  <si>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</si>
  <si>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</si>
  <si>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</si>
  <si>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</si>
  <si>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</si>
  <si>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</si>
  <si>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</si>
  <si>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</si>
  <si>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</si>
  <si>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</si>
  <si>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</si>
  <si>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</si>
  <si>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</si>
  <si>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</si>
  <si>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</si>
  <si>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</si>
  <si>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</si>
  <si>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</si>
  <si>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</si>
  <si>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</si>
  <si>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</si>
  <si>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</si>
  <si>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</si>
  <si>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</si>
  <si>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</si>
  <si>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</si>
  <si>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</si>
  <si>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</si>
  <si>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</si>
  <si>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</si>
  <si>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</si>
  <si>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</si>
  <si>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</si>
  <si>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</si>
  <si>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</si>
  <si>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</si>
  <si>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</si>
  <si>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</si>
  <si>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</si>
  <si>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</si>
  <si>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</si>
  <si>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</si>
  <si>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</si>
  <si>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</si>
  <si>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</si>
  <si>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</si>
  <si>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</si>
  <si>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</si>
  <si>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</si>
  <si>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</si>
  <si>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</si>
  <si>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</si>
  <si>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</si>
  <si>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</si>
  <si>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</si>
  <si>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</si>
  <si>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</si>
  <si>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</si>
  <si>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</si>
  <si>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</si>
  <si>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</si>
  <si>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</si>
  <si>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</si>
  <si>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</si>
  <si>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</si>
  <si>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</si>
  <si>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</si>
  <si>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</si>
  <si>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</si>
  <si>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</si>
  <si>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</si>
  <si>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</si>
  <si>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</si>
  <si>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</si>
  <si>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</si>
  <si>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</si>
  <si>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</si>
  <si>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</si>
  <si>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</si>
  <si>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</si>
  <si>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</si>
  <si>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</si>
  <si>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</si>
  <si>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</si>
  <si>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</si>
  <si>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</si>
  <si>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</si>
  <si>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</si>
  <si>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</si>
  <si>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</si>
  <si>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</si>
  <si>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</si>
  <si>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</si>
  <si>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</si>
  <si>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</si>
  <si>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</si>
  <si>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</si>
  <si>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</si>
  <si>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</si>
  <si>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</si>
  <si>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</si>
  <si>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</si>
  <si>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</si>
  <si>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</si>
  <si>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</si>
  <si>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</si>
  <si>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</si>
  <si>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</si>
  <si>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</si>
  <si>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</si>
  <si>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</si>
  <si>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</si>
  <si>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</si>
  <si>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</si>
  <si>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</si>
  <si>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</si>
  <si>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</si>
  <si>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</si>
  <si>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</si>
  <si>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</si>
  <si>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</si>
  <si>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</si>
  <si>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</si>
  <si>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</si>
  <si>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</si>
  <si>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</si>
  <si>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</si>
  <si>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</si>
  <si>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</si>
  <si>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</si>
  <si>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</si>
  <si>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</si>
  <si>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</si>
  <si>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</si>
  <si>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</si>
  <si>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</si>
  <si>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</si>
  <si>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</si>
  <si>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</si>
  <si>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</si>
  <si>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</si>
  <si>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</si>
  <si>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</si>
  <si>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</si>
  <si>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</si>
  <si>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</si>
  <si>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</si>
  <si>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</si>
  <si>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</si>
  <si>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</si>
  <si>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</si>
  <si>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</si>
  <si>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</si>
  <si>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</si>
  <si>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</si>
  <si>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</si>
  <si>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</si>
  <si>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</si>
  <si>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</si>
  <si>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</si>
  <si>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</si>
  <si>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</si>
  <si>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</si>
  <si>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</si>
  <si>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</si>
  <si>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</si>
  <si>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</si>
  <si>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</si>
  <si>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</si>
  <si>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</si>
  <si>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</si>
  <si>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</si>
  <si>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</si>
  <si>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</si>
  <si>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</si>
  <si>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</si>
  <si>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</si>
  <si>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</si>
  <si>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</si>
  <si>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</si>
  <si>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</si>
  <si>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</si>
  <si>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</si>
  <si>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</si>
  <si>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</si>
  <si>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</si>
  <si>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</si>
  <si>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</si>
  <si>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</si>
  <si>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</si>
  <si>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</si>
  <si>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</si>
  <si>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</si>
  <si>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</si>
  <si>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</si>
  <si>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</si>
  <si>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</si>
  <si>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</si>
  <si>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</si>
  <si>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</si>
  <si>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</si>
  <si>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</si>
  <si>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</si>
  <si>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</si>
  <si>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</si>
  <si>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</si>
  <si>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</si>
  <si>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</si>
  <si>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</si>
  <si>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</si>
  <si>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</si>
  <si>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</si>
  <si>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</si>
  <si>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</si>
  <si>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</si>
  <si>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</si>
  <si>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</si>
  <si>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</si>
  <si>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</si>
  <si>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</si>
  <si>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</si>
  <si>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</si>
  <si>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</si>
  <si>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</si>
  <si>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</si>
  <si>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</si>
  <si>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</si>
  <si>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</si>
  <si>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</si>
  <si>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</si>
  <si>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</si>
  <si>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</si>
  <si>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</si>
  <si>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</si>
  <si>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</si>
  <si>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</si>
  <si>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</si>
  <si>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</si>
  <si>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</si>
  <si>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</si>
  <si>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</si>
  <si>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</si>
  <si>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</si>
  <si>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</si>
  <si>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</si>
  <si>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</si>
  <si>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</si>
  <si>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</si>
  <si>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</si>
  <si>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</si>
  <si>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</si>
  <si>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</si>
  <si>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</si>
  <si>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</si>
  <si>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</si>
  <si>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</si>
  <si>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</si>
  <si>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</si>
  <si>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</si>
  <si>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</si>
  <si>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</si>
  <si>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</si>
  <si>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</si>
  <si>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</si>
  <si>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</si>
  <si>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</si>
  <si>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</si>
  <si>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</si>
  <si>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</si>
  <si>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</si>
  <si>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</si>
  <si>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</si>
  <si>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</si>
  <si>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</si>
  <si>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</si>
  <si>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</si>
  <si>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</si>
  <si>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</si>
  <si>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</si>
  <si>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</si>
  <si>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</si>
  <si>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</si>
  <si>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</si>
  <si>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</si>
  <si>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</si>
  <si>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</si>
  <si>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</si>
  <si>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</si>
  <si>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</si>
  <si>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</si>
  <si>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</si>
  <si>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</si>
  <si>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</si>
  <si>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</si>
  <si>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</si>
  <si>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</si>
  <si>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</si>
  <si>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</si>
  <si>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</si>
  <si>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</si>
  <si>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</si>
  <si>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</si>
  <si>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</si>
  <si>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</si>
  <si>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</si>
  <si>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</si>
  <si>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</si>
  <si>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</si>
  <si>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</si>
  <si>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</si>
  <si>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</si>
  <si>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</si>
  <si>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</si>
  <si>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</si>
  <si>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</si>
  <si>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</si>
  <si>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</si>
  <si>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</si>
  <si>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</si>
  <si>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</si>
  <si>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</si>
  <si>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</si>
  <si>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</si>
  <si>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</si>
  <si>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</si>
  <si>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</si>
  <si>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</si>
  <si>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</si>
  <si>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</si>
  <si>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</si>
  <si>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</si>
  <si>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</si>
  <si>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</si>
  <si>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</si>
  <si>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</si>
  <si>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</si>
  <si>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</si>
  <si>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</si>
  <si>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</si>
  <si>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</si>
  <si>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</si>
  <si>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</si>
  <si>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</si>
  <si>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</si>
  <si>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</si>
  <si>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</si>
  <si>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</si>
  <si>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</si>
  <si>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</si>
  <si>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</si>
  <si>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</si>
  <si>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</si>
  <si>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</si>
  <si>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</si>
  <si>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</si>
  <si>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</si>
  <si>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</si>
  <si>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</si>
  <si>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</si>
  <si>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</si>
  <si>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</si>
  <si>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</si>
  <si>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</si>
  <si>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</si>
  <si>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</si>
  <si>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</si>
  <si>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</si>
  <si>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</si>
  <si>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</si>
  <si>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</si>
  <si>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</si>
  <si>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</si>
  <si>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</si>
  <si>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</si>
  <si>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</si>
  <si>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</si>
  <si>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</si>
  <si>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</si>
  <si>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</si>
  <si>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</si>
  <si>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</si>
  <si>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</si>
  <si>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</si>
  <si>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</si>
  <si>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</si>
  <si>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</si>
  <si>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</si>
  <si>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</si>
  <si>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</si>
  <si>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</si>
  <si>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</si>
  <si>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</si>
  <si>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</si>
  <si>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</si>
  <si>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</si>
  <si>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</si>
  <si>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</si>
  <si>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</si>
  <si>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</si>
  <si>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</si>
  <si>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</si>
  <si>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</si>
  <si>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</si>
  <si>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</si>
  <si>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</si>
  <si>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</si>
  <si>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</si>
  <si>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</si>
  <si>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</si>
  <si>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</si>
  <si>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</si>
  <si>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</si>
  <si>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</si>
  <si>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</si>
  <si>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</si>
  <si>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</si>
  <si>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</si>
  <si>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</si>
  <si>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</si>
  <si>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</si>
  <si>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</si>
  <si>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</si>
  <si>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</si>
  <si>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</si>
  <si>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</si>
  <si>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</si>
  <si>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</si>
  <si>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</si>
  <si>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</si>
  <si>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</si>
  <si>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</si>
  <si>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</si>
  <si>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</si>
  <si>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</si>
  <si>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</si>
  <si>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</si>
  <si>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</si>
  <si>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</si>
  <si>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</si>
  <si>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</si>
  <si>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</si>
  <si>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</si>
  <si>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</si>
  <si>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</si>
  <si>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</si>
  <si>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</si>
  <si>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</si>
  <si>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</si>
  <si>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</si>
  <si>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</si>
  <si>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</si>
  <si>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</si>
  <si>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</si>
  <si>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</si>
  <si>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</si>
  <si>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</si>
  <si>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</si>
  <si>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</si>
  <si>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</si>
  <si>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</si>
  <si>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</si>
  <si>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</si>
  <si>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</si>
  <si>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</si>
  <si>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</si>
  <si>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</si>
  <si>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</si>
  <si>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</si>
  <si>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</si>
  <si>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</si>
  <si>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</si>
  <si>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</si>
  <si>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</si>
  <si>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</si>
  <si>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</si>
  <si>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</si>
  <si>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</si>
  <si>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</si>
  <si>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</si>
  <si>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</si>
  <si>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</si>
  <si>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</si>
  <si>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</si>
  <si>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</si>
  <si>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</si>
  <si>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</si>
  <si>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</si>
  <si>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</si>
  <si>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</si>
  <si>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</si>
  <si>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</si>
  <si>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</si>
  <si>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</si>
  <si>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</si>
  <si>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</si>
  <si>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</si>
  <si>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</si>
  <si>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</si>
  <si>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</si>
  <si>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</si>
  <si>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</si>
  <si>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</si>
  <si>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</si>
  <si>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</si>
  <si>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</si>
  <si>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</si>
  <si>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</si>
  <si>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</si>
  <si>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</si>
  <si>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</si>
  <si>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</si>
  <si>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</si>
  <si>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</si>
  <si>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</si>
  <si>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</si>
  <si>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</si>
  <si>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</si>
  <si>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</si>
  <si>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</si>
  <si>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</si>
  <si>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</si>
  <si>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</si>
  <si>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</si>
  <si>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</si>
  <si>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</si>
  <si>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</si>
  <si>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</si>
  <si>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</si>
  <si>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</si>
  <si>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</si>
  <si>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</si>
  <si>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</si>
  <si>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</si>
  <si>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</si>
  <si>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</si>
  <si>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</si>
  <si>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</si>
  <si>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</si>
  <si>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</si>
  <si>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</si>
  <si>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</si>
  <si>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</si>
  <si>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</si>
  <si>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</si>
  <si>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</si>
  <si>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</si>
  <si>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</si>
  <si>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</si>
  <si>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</si>
  <si>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</si>
  <si>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</si>
  <si>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</si>
  <si>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</si>
  <si>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</si>
  <si>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</si>
  <si>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</si>
  <si>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</si>
  <si>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</si>
  <si>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</si>
  <si>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</si>
  <si>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</si>
  <si>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</si>
  <si>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</si>
  <si>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</si>
  <si>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</si>
  <si>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</si>
  <si>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</si>
  <si>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</si>
  <si>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</si>
  <si>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</si>
  <si>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</si>
  <si>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</si>
  <si>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</si>
  <si>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</si>
  <si>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</si>
  <si>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</si>
  <si>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</si>
  <si>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</si>
  <si>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</si>
  <si>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</si>
  <si>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</si>
  <si>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</si>
  <si>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</si>
  <si>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</si>
  <si>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</si>
  <si>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</si>
  <si>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</si>
  <si>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</si>
  <si>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</si>
  <si>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</si>
  <si>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</si>
  <si>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</si>
  <si>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</si>
  <si>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</si>
  <si>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</si>
  <si>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</si>
  <si>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</si>
  <si>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</si>
  <si>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</si>
  <si>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</si>
  <si>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</si>
  <si>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</si>
  <si>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</si>
  <si>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</si>
  <si>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</si>
  <si>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</si>
  <si>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</si>
  <si>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</si>
  <si>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</si>
  <si>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</si>
  <si>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</si>
  <si>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</si>
  <si>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</si>
  <si>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</si>
  <si>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</si>
  <si>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</si>
  <si>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</si>
  <si>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</si>
  <si>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</si>
  <si>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</si>
  <si>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</si>
  <si>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</si>
  <si>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</si>
  <si>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</si>
  <si>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</si>
  <si>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</si>
  <si>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</si>
  <si>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</si>
  <si>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</si>
  <si>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</si>
  <si>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</si>
  <si>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</si>
  <si>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</si>
  <si>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</si>
  <si>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</si>
  <si>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</si>
  <si>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</si>
  <si>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</si>
  <si>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</si>
  <si>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</si>
  <si>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</si>
  <si>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</si>
  <si>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</si>
  <si>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</si>
  <si>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</si>
  <si>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</si>
  <si>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</si>
  <si>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</si>
  <si>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</si>
  <si>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</si>
  <si>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</si>
  <si>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</si>
  <si>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</si>
  <si>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</si>
  <si>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</si>
  <si>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</si>
  <si>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</si>
  <si>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</si>
  <si>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</si>
  <si>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</si>
  <si>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</si>
  <si>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</si>
  <si>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</si>
  <si>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</si>
  <si>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</si>
  <si>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</si>
  <si>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</si>
  <si>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</si>
  <si>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</si>
  <si>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</si>
  <si>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</si>
  <si>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</si>
  <si>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</si>
  <si>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</si>
  <si>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</si>
  <si>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</si>
  <si>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</si>
  <si>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</si>
  <si>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</si>
  <si>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</si>
  <si>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</si>
  <si>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</si>
  <si>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</si>
  <si>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</si>
  <si>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</si>
  <si>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</si>
  <si>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</si>
  <si>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</si>
  <si>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</si>
  <si>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</si>
  <si>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</si>
  <si>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</si>
  <si>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</si>
  <si>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</si>
  <si>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</si>
  <si>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</si>
  <si>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</si>
  <si>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</si>
  <si>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</si>
  <si>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</si>
  <si>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</si>
  <si>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</si>
  <si>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</si>
  <si>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</si>
  <si>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</si>
  <si>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</si>
  <si>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</si>
  <si>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</si>
  <si>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</si>
  <si>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</si>
  <si>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</si>
  <si>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</si>
  <si>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</si>
  <si>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</si>
  <si>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</si>
  <si>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</si>
  <si>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</si>
  <si>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</si>
  <si>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</si>
  <si>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</si>
  <si>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</si>
  <si>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</si>
  <si>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</si>
  <si>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</si>
  <si>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</si>
  <si>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</si>
  <si>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</si>
  <si>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</si>
  <si>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</si>
  <si>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</si>
  <si>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</si>
  <si>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</si>
  <si>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</si>
  <si>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</si>
  <si>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</si>
  <si>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</si>
  <si>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</si>
  <si>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</si>
  <si>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</si>
  <si>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</si>
  <si>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</si>
  <si>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</si>
  <si>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</si>
  <si>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</si>
  <si>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</si>
  <si>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</si>
  <si>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</si>
  <si>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</si>
  <si>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</si>
  <si>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</si>
  <si>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</si>
  <si>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</si>
  <si>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</si>
  <si>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</si>
  <si>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</si>
  <si>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</si>
  <si>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</si>
  <si>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</si>
  <si>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</si>
  <si>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</si>
  <si>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</si>
  <si>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</si>
  <si>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</si>
  <si>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</si>
  <si>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</si>
  <si>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</si>
  <si>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</si>
  <si>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</si>
  <si>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</si>
  <si>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</si>
  <si>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</si>
  <si>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</si>
  <si>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</si>
  <si>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</si>
  <si>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</si>
  <si>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</si>
  <si>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</si>
  <si>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</si>
  <si>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</si>
  <si>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</si>
  <si>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</si>
  <si>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</si>
  <si>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</si>
  <si>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</si>
  <si>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</si>
  <si>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</si>
  <si>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</si>
  <si>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</si>
  <si>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</si>
  <si>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</si>
  <si>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</si>
  <si>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</si>
  <si>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</si>
  <si>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</si>
  <si>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</si>
  <si>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</si>
  <si>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</si>
  <si>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</si>
  <si>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</si>
  <si>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</si>
  <si>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</si>
  <si>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</si>
  <si>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</si>
  <si>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</si>
  <si>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</si>
  <si>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</si>
  <si>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</si>
  <si>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</si>
  <si>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</si>
  <si>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</si>
  <si>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</si>
  <si>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</si>
  <si>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</si>
  <si>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</si>
  <si>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</si>
  <si>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</si>
  <si>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</si>
  <si>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</si>
  <si>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</si>
  <si>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</si>
  <si>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</si>
  <si>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</si>
  <si>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</si>
  <si>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</si>
  <si>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</si>
  <si>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</si>
  <si>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</si>
  <si>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</si>
  <si>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</si>
  <si>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</si>
  <si>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</si>
  <si>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</si>
  <si>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</si>
  <si>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</si>
  <si>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</si>
  <si>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</si>
  <si>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</si>
  <si>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</si>
  <si>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</si>
  <si>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</si>
  <si>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</si>
  <si>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</si>
  <si>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</si>
  <si>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</si>
  <si>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</si>
  <si>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</si>
  <si>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</si>
  <si>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</si>
  <si>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</si>
  <si>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</si>
  <si>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</si>
  <si>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</si>
  <si>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</si>
  <si>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</si>
  <si>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</si>
  <si>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</si>
  <si>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</si>
  <si>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</si>
  <si>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</si>
  <si>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</si>
  <si>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</si>
  <si>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</si>
  <si>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</si>
  <si>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</si>
  <si>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</si>
  <si>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</si>
  <si>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</si>
  <si>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</si>
  <si>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</si>
  <si>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</si>
  <si>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</si>
  <si>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</si>
  <si>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</si>
  <si>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</si>
  <si>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</si>
  <si>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</si>
  <si>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</si>
  <si>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</si>
  <si>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</si>
  <si>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</si>
  <si>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</si>
  <si>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</si>
  <si>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</si>
  <si>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</si>
  <si>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</si>
  <si>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</si>
  <si>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</si>
  <si>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</si>
  <si>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</si>
  <si>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</si>
  <si>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</si>
  <si>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</si>
  <si>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</si>
  <si>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</si>
  <si>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</si>
  <si>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</si>
  <si>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</si>
  <si>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</si>
  <si>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</si>
  <si>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</si>
  <si>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</si>
  <si>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</si>
  <si>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</si>
  <si>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</si>
  <si>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</si>
  <si>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</si>
  <si>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</si>
  <si>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</si>
  <si>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</si>
  <si>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</si>
  <si>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</si>
  <si>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</si>
  <si>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</si>
  <si>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</si>
  <si>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</si>
  <si>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</si>
  <si>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</si>
  <si>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</si>
  <si>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</si>
  <si>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</si>
  <si>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</si>
  <si>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</si>
  <si>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</si>
  <si>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</si>
  <si>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</si>
  <si>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</si>
  <si>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</si>
  <si>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</si>
  <si>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</si>
  <si>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</si>
  <si>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</si>
  <si>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</si>
  <si>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</si>
  <si>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</si>
  <si>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</si>
  <si>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</si>
  <si>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</si>
  <si>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</si>
  <si>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</si>
  <si>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</si>
  <si>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</si>
  <si>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</si>
  <si>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</si>
  <si>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</si>
  <si>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</si>
  <si>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</si>
  <si>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</si>
  <si>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</si>
  <si>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</si>
  <si>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</si>
  <si>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</si>
  <si>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</si>
  <si>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</si>
  <si>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</si>
  <si>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</si>
  <si>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</si>
  <si>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</si>
  <si>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</si>
  <si>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</si>
  <si>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</si>
  <si>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</si>
  <si>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</si>
  <si>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</si>
  <si>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</si>
  <si>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</si>
  <si>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</si>
  <si>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</si>
  <si>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</si>
  <si>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</si>
  <si>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</si>
  <si>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</si>
  <si>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</si>
  <si>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</si>
  <si>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</si>
  <si>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</si>
  <si>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</si>
  <si>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</si>
  <si>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</si>
  <si>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</si>
  <si>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</si>
  <si>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</si>
  <si>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</si>
  <si>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</si>
  <si>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</si>
  <si>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</si>
  <si>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</si>
  <si>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</si>
  <si>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</si>
  <si>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</si>
  <si>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</si>
  <si>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</si>
  <si>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</si>
  <si>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</si>
  <si>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</si>
  <si>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</si>
  <si>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</si>
  <si>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</si>
  <si>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</si>
  <si>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</si>
  <si>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</si>
  <si>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</si>
  <si>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</si>
  <si>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</si>
  <si>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</si>
  <si>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</si>
  <si>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</si>
  <si>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</si>
  <si>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</si>
  <si>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</si>
  <si>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</si>
  <si>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</si>
  <si>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</si>
  <si>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</si>
  <si>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</si>
  <si>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</si>
  <si>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</si>
  <si>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</si>
  <si>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</si>
  <si>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</si>
  <si>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</si>
  <si>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</si>
  <si>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</si>
  <si>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</si>
  <si>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</si>
  <si>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</si>
  <si>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</si>
  <si>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</si>
  <si>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</si>
  <si>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</si>
  <si>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</si>
  <si>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</si>
  <si>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</si>
  <si>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</si>
  <si>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</si>
  <si>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</si>
  <si>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</si>
  <si>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</si>
  <si>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</si>
  <si>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</si>
  <si>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</si>
  <si>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</si>
  <si>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</si>
  <si>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</si>
  <si>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</si>
  <si>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</si>
  <si>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</si>
  <si>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</si>
  <si>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</si>
  <si>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</si>
  <si>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</si>
  <si>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</si>
  <si>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</si>
  <si>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</si>
  <si>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</si>
  <si>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</si>
  <si>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</si>
  <si>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</si>
  <si>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</si>
  <si>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</si>
  <si>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</si>
  <si>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</si>
  <si>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</si>
  <si>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</si>
  <si>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</si>
  <si>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</si>
  <si>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</si>
  <si>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</si>
  <si>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</si>
  <si>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</si>
  <si>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</si>
  <si>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</si>
  <si>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</si>
  <si>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</si>
  <si>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</si>
  <si>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</si>
  <si>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</si>
  <si>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</si>
  <si>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</si>
  <si>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</si>
  <si>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</si>
  <si>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</si>
  <si>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</si>
  <si>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</si>
  <si>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</si>
  <si>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</si>
  <si>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</si>
  <si>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</si>
  <si>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</si>
  <si>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</si>
  <si>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</si>
  <si>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</si>
  <si>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</si>
  <si>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</si>
  <si>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</si>
  <si>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</si>
  <si>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</si>
  <si>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</si>
  <si>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</si>
  <si>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</si>
  <si>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</si>
  <si>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</si>
  <si>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</si>
  <si>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</si>
  <si>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</si>
  <si>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</si>
  <si>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</si>
  <si>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</si>
  <si>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</si>
  <si>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</si>
  <si>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</si>
  <si>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</si>
  <si>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</si>
  <si>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</si>
  <si>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</si>
  <si>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</si>
  <si>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</si>
  <si>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</si>
  <si>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</si>
  <si>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</si>
  <si>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</si>
  <si>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</si>
  <si>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</si>
  <si>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</si>
  <si>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</si>
  <si>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</si>
  <si>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</si>
  <si>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</si>
  <si>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</si>
  <si>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</si>
  <si>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</si>
  <si>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</si>
  <si>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</si>
  <si>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</si>
  <si>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</si>
  <si>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</si>
  <si>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</si>
  <si>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</si>
  <si>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</si>
  <si>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</si>
  <si>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</si>
  <si>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</si>
  <si>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</si>
  <si>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</si>
  <si>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</si>
  <si>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</si>
  <si>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</si>
  <si>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</si>
  <si>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</si>
  <si>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</si>
  <si>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</si>
  <si>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</si>
  <si>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</si>
  <si>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</si>
  <si>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</si>
  <si>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</si>
  <si>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</si>
  <si>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</si>
  <si>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</si>
  <si>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</si>
  <si>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</si>
  <si>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</si>
  <si>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</si>
  <si>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</si>
  <si>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</si>
  <si>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</si>
  <si>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</si>
  <si>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</si>
  <si>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</si>
  <si>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</si>
  <si>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</si>
  <si>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</si>
  <si>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</si>
  <si>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</si>
  <si>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</si>
  <si>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</si>
  <si>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</si>
  <si>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</si>
  <si>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</si>
  <si>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</si>
  <si>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</si>
  <si>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</si>
  <si>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</si>
  <si>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</si>
  <si>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</si>
  <si>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</si>
  <si>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</si>
  <si>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</si>
  <si>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</si>
  <si>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</si>
  <si>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</si>
  <si>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</si>
  <si>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</si>
  <si>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</si>
  <si>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</si>
  <si>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</si>
  <si>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</si>
  <si>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</si>
  <si>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</si>
  <si>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</si>
  <si>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</si>
  <si>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</si>
  <si>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</si>
  <si>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</si>
  <si>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</si>
  <si>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</si>
  <si>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</si>
  <si>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</si>
  <si>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</si>
  <si>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</si>
  <si>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</si>
  <si>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</si>
  <si>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</si>
  <si>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</si>
  <si>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</si>
  <si>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</si>
  <si>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</si>
  <si>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</si>
  <si>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</si>
  <si>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</si>
  <si>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</si>
  <si>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</si>
  <si>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</si>
  <si>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</si>
  <si>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</si>
  <si>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</si>
  <si>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</si>
  <si>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</si>
  <si>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</si>
  <si>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</si>
  <si>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</si>
  <si>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</si>
  <si>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</si>
  <si>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</si>
  <si>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</si>
  <si>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</si>
  <si>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</si>
  <si>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</si>
  <si>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</si>
  <si>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</si>
  <si>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</si>
  <si>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</si>
  <si>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</si>
  <si>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</si>
  <si>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</si>
  <si>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</si>
  <si>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</si>
  <si>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</si>
  <si>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</si>
  <si>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</si>
  <si>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</si>
  <si>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</si>
  <si>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</si>
  <si>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</si>
  <si>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</si>
  <si>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</si>
  <si>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</si>
  <si>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</si>
  <si>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</si>
  <si>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</si>
  <si>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</si>
  <si>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</si>
  <si>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</si>
  <si>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</si>
  <si>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</si>
  <si>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</si>
  <si>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</si>
  <si>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</si>
  <si>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</si>
  <si>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</si>
  <si>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</si>
  <si>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</si>
  <si>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</si>
  <si>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</si>
  <si>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</si>
  <si>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</si>
  <si>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</si>
  <si>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</si>
  <si>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</si>
  <si>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</si>
  <si>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</si>
  <si>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</si>
  <si>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</si>
  <si>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</si>
  <si>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</si>
  <si>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</si>
  <si>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</si>
  <si>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</si>
  <si>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</si>
  <si>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</si>
  <si>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</si>
  <si>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</si>
  <si>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</si>
  <si>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</si>
  <si>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</si>
  <si>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</si>
  <si>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</si>
  <si>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</si>
  <si>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</si>
  <si>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</si>
  <si>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</si>
  <si>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</si>
  <si>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</si>
  <si>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</si>
  <si>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</si>
  <si>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</si>
  <si>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</si>
  <si>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</si>
  <si>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</si>
  <si>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</si>
  <si>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</si>
  <si>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</si>
  <si>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</si>
  <si>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</si>
  <si>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</si>
  <si>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</si>
  <si>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</si>
  <si>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</si>
  <si>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</si>
  <si>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</si>
  <si>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</si>
  <si>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</si>
  <si>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</si>
  <si>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</si>
  <si>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</si>
  <si>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</si>
  <si>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</si>
  <si>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</si>
  <si>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</si>
  <si>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</si>
  <si>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</si>
  <si>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</si>
  <si>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</si>
  <si>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</si>
  <si>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</si>
  <si>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</si>
  <si>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</si>
  <si>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</si>
  <si>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</si>
  <si>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</si>
  <si>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</si>
  <si>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</si>
  <si>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</si>
  <si>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</si>
  <si>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</si>
  <si>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</si>
  <si>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</si>
  <si>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</si>
  <si>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</si>
  <si>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</si>
  <si>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</si>
  <si>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</si>
  <si>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</si>
  <si>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</si>
  <si>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</si>
  <si>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</si>
  <si>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</si>
  <si>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</si>
  <si>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</si>
  <si>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</si>
  <si>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</si>
  <si>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</si>
  <si>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</si>
  <si>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</si>
  <si>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</si>
  <si>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</si>
  <si>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</si>
  <si>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</si>
  <si>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</si>
  <si>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</si>
  <si>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</si>
  <si>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</si>
  <si>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</si>
  <si>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</si>
  <si>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</si>
  <si>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</si>
  <si>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</si>
  <si>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</si>
  <si>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</si>
  <si>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</si>
  <si>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</si>
  <si>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</si>
  <si>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</si>
  <si>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</si>
  <si>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</si>
  <si>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</si>
  <si>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</si>
  <si>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</si>
  <si>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</si>
  <si>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</si>
  <si>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</si>
  <si>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</si>
  <si>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</si>
  <si>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</si>
  <si>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</si>
  <si>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</si>
  <si>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</si>
  <si>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</si>
  <si>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</si>
  <si>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</si>
  <si>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</si>
  <si>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</si>
  <si>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</si>
  <si>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</si>
  <si>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</si>
  <si>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</si>
  <si>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</si>
  <si>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</si>
  <si>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</si>
  <si>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</si>
  <si>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</si>
  <si>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</si>
  <si>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</si>
  <si>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</si>
  <si>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</si>
  <si>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</si>
  <si>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</si>
  <si>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</si>
  <si>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</si>
  <si>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</si>
  <si>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</si>
  <si>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</si>
  <si>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</si>
  <si>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</si>
  <si>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</si>
  <si>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</si>
  <si>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</si>
  <si>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</si>
  <si>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</si>
  <si>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</si>
  <si>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</si>
  <si>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</si>
  <si>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</si>
  <si>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</si>
  <si>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</si>
  <si>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</si>
  <si>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</si>
  <si>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</si>
  <si>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</si>
  <si>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</si>
  <si>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</si>
  <si>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</si>
  <si>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</si>
  <si>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</si>
  <si>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</si>
  <si>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</si>
  <si>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</si>
  <si>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</si>
  <si>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</si>
  <si>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</si>
  <si>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</si>
  <si>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</si>
  <si>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</si>
  <si>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</si>
  <si>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</si>
  <si>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</si>
  <si>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</si>
  <si>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</si>
  <si>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</si>
  <si>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</si>
  <si>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</si>
  <si>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</si>
  <si>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</si>
  <si>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</si>
  <si>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</si>
  <si>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</si>
  <si>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</si>
  <si>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</si>
  <si>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</si>
  <si>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</si>
  <si>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</si>
  <si>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</si>
  <si>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</si>
  <si>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</si>
  <si>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</si>
  <si>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</si>
  <si>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</si>
  <si>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</si>
  <si>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</si>
  <si>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</si>
  <si>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</si>
  <si>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</si>
  <si>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</si>
  <si>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</si>
  <si>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</si>
  <si>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</si>
  <si>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</si>
  <si>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</si>
  <si>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</si>
  <si>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</si>
  <si>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</si>
  <si>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</si>
  <si>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</si>
  <si>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</si>
  <si>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</si>
  <si>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</si>
  <si>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</si>
  <si>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</si>
  <si>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</si>
  <si>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</si>
  <si>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</si>
  <si>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</si>
  <si>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</si>
  <si>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</si>
  <si>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</si>
  <si>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</si>
  <si>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</si>
  <si>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</si>
  <si>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</si>
  <si>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</si>
  <si>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</si>
  <si>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</si>
  <si>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</si>
  <si>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</si>
  <si>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</si>
  <si>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</si>
  <si>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</si>
  <si>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</si>
  <si>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</si>
  <si>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</si>
  <si>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</si>
  <si>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</si>
  <si>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</si>
  <si>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</si>
  <si>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</si>
  <si>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</si>
  <si>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</si>
  <si>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</si>
  <si>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</si>
  <si>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</si>
  <si>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</si>
  <si>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</si>
  <si>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</si>
  <si>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</si>
  <si>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</si>
  <si>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</si>
  <si>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</si>
  <si>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</si>
  <si>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</si>
  <si>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</si>
  <si>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</si>
  <si>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</si>
  <si>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</si>
  <si>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</si>
  <si>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</si>
  <si>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</si>
  <si>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</si>
  <si>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</si>
  <si>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</si>
  <si>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</si>
  <si>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</si>
  <si>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</si>
  <si>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</si>
  <si>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</si>
  <si>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</si>
  <si>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</si>
  <si>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</si>
  <si>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</si>
  <si>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</si>
  <si>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</si>
  <si>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</si>
  <si>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</si>
  <si>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</si>
  <si>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</si>
  <si>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</si>
  <si>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</si>
  <si>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</si>
  <si>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</si>
  <si>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</si>
  <si>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</si>
  <si>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</si>
  <si>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</si>
  <si>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</si>
  <si>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</si>
  <si>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</si>
  <si>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</si>
  <si>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</si>
  <si>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</si>
  <si>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</si>
  <si>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</si>
  <si>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</si>
  <si>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</si>
  <si>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</si>
  <si>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</si>
  <si>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</si>
  <si>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</si>
  <si>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</si>
  <si>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</si>
  <si>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</si>
  <si>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</si>
  <si>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</si>
  <si>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</si>
  <si>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</si>
  <si>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</si>
  <si>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</si>
  <si>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</si>
  <si>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</si>
  <si>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</si>
  <si>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</si>
  <si>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</si>
  <si>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</si>
  <si>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</si>
  <si>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</si>
  <si>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</si>
  <si>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</si>
  <si>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</si>
  <si>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</si>
  <si>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</si>
  <si>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</si>
  <si>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</si>
  <si>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</si>
  <si>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</si>
  <si>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</si>
  <si>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</si>
  <si>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</si>
  <si>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</si>
  <si>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</si>
  <si>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</si>
  <si>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</si>
  <si>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</si>
  <si>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</si>
  <si>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</si>
  <si>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</si>
  <si>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</si>
  <si>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</si>
  <si>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</si>
  <si>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</si>
  <si>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</si>
  <si>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</si>
  <si>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</si>
  <si>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</si>
  <si>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</si>
  <si>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</si>
  <si>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</si>
  <si>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</si>
  <si>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</si>
  <si>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</si>
  <si>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</si>
  <si>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</si>
  <si>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</si>
  <si>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</si>
  <si>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</si>
  <si>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</si>
  <si>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</si>
  <si>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</si>
  <si>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</si>
  <si>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</si>
  <si>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</si>
  <si>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</si>
  <si>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</si>
  <si>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</si>
  <si>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</si>
  <si>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</si>
  <si>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</si>
  <si>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</si>
  <si>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</si>
  <si>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</si>
  <si>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</si>
  <si>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</si>
  <si>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</si>
  <si>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</si>
  <si>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</si>
  <si>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</si>
  <si>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</si>
  <si>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</si>
  <si>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</si>
  <si>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</si>
  <si>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</si>
  <si>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</si>
  <si>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</si>
  <si>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</si>
  <si>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</si>
  <si>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</si>
  <si>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</si>
  <si>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</si>
  <si>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</si>
  <si>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</si>
  <si>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</si>
  <si>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</si>
  <si>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</si>
  <si>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</si>
  <si>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</si>
  <si>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</si>
  <si>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</si>
  <si>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</si>
  <si>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</si>
  <si>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</si>
  <si>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</si>
  <si>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</si>
  <si>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</si>
  <si>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</si>
  <si>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</si>
  <si>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</si>
  <si>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</si>
  <si>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</si>
  <si>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</si>
  <si>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</si>
  <si>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</si>
  <si>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</si>
  <si>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</si>
  <si>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</si>
  <si>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</si>
  <si>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</si>
  <si>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</si>
  <si>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</si>
  <si>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</si>
  <si>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</si>
  <si>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</si>
  <si>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</si>
  <si>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</si>
  <si>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</si>
  <si>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</si>
  <si>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</si>
  <si>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</si>
  <si>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</si>
  <si>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</si>
  <si>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</si>
  <si>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</si>
  <si>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</si>
  <si>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</si>
  <si>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</si>
  <si>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</si>
  <si>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</si>
  <si>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</si>
  <si>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</si>
  <si>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</si>
  <si>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</si>
  <si>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</si>
  <si>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</si>
  <si>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</si>
  <si>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</si>
  <si>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</si>
  <si>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</si>
  <si>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</si>
  <si>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</si>
  <si>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</si>
  <si>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</si>
  <si>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</si>
  <si>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</si>
  <si>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</si>
  <si>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</si>
  <si>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</si>
  <si>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</si>
  <si>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</si>
  <si>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</si>
  <si>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</si>
  <si>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</si>
  <si>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</si>
  <si>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</si>
  <si>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</si>
  <si>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</si>
  <si>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</si>
  <si>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</si>
  <si>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</si>
  <si>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</si>
  <si>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</si>
  <si>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</si>
  <si>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</si>
  <si>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</si>
  <si>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</si>
  <si>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</si>
  <si>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</si>
  <si>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</si>
  <si>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</si>
  <si>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</si>
  <si>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</si>
  <si>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</si>
  <si>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</si>
  <si>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</si>
  <si>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</si>
  <si>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</si>
  <si>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</si>
  <si>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</si>
  <si>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</si>
  <si>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</si>
  <si>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</si>
  <si>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</si>
  <si>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</si>
  <si>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</si>
  <si>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</si>
  <si>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</si>
  <si>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</si>
  <si>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</si>
  <si>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</si>
  <si>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</si>
  <si>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</si>
  <si>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</si>
  <si>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</si>
  <si>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</si>
  <si>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</si>
  <si>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</si>
  <si>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</si>
  <si>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</si>
  <si>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</si>
  <si>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</si>
  <si>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</si>
  <si>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</si>
  <si>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</si>
  <si>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</si>
  <si>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</si>
  <si>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</si>
  <si>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</si>
  <si>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</si>
  <si>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</si>
  <si>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</si>
  <si>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</si>
  <si>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</si>
  <si>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</si>
  <si>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</si>
  <si>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</si>
  <si>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</si>
  <si>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</si>
  <si>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</si>
  <si>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</si>
  <si>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</si>
  <si>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</si>
  <si>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</si>
  <si>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</si>
  <si>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</si>
  <si>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</si>
  <si>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</si>
  <si>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</si>
  <si>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</si>
  <si>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</si>
  <si>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</si>
  <si>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</si>
  <si>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</si>
  <si>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</si>
  <si>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</si>
  <si>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</si>
  <si>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</si>
  <si>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</si>
  <si>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</si>
  <si>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</si>
  <si>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</si>
  <si>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</si>
  <si>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</si>
  <si>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</si>
  <si>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</si>
  <si>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</si>
  <si>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</si>
  <si>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</si>
  <si>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</si>
  <si>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</si>
  <si>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</si>
  <si>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</si>
  <si>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</si>
  <si>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</si>
  <si>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</si>
  <si>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</si>
  <si>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</si>
  <si>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</si>
  <si>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</si>
  <si>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</si>
  <si>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</si>
  <si>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</si>
  <si>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</si>
  <si>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</si>
  <si>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</si>
  <si>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</si>
  <si>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</si>
  <si>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</si>
  <si>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</si>
  <si>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</si>
  <si>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</si>
  <si>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</si>
  <si>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</si>
  <si>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</si>
  <si>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</si>
  <si>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</si>
  <si>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</si>
  <si>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</si>
  <si>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</si>
  <si>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</si>
  <si>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</si>
  <si>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</si>
  <si>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</si>
  <si>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</si>
  <si>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</si>
  <si>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</si>
  <si>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</si>
  <si>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</si>
  <si>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</si>
  <si>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</si>
  <si>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</si>
  <si>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</si>
  <si>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</si>
  <si>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</si>
  <si>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</si>
  <si>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</si>
  <si>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</si>
  <si>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</si>
  <si>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</si>
  <si>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</si>
  <si>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</si>
  <si>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</si>
  <si>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</si>
  <si>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</si>
  <si>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</si>
  <si>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</si>
  <si>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</si>
  <si>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</si>
  <si>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</si>
  <si>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</si>
  <si>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</si>
  <si>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</si>
  <si>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</si>
  <si>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</si>
  <si>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</si>
  <si>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</si>
  <si>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</si>
  <si>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</si>
  <si>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</si>
  <si>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</si>
  <si>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</si>
  <si>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</si>
  <si>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</si>
  <si>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</si>
  <si>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</si>
  <si>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</si>
  <si>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</si>
  <si>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</si>
  <si>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</si>
  <si>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</si>
  <si>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</si>
  <si>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</si>
  <si>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</si>
  <si>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</si>
  <si>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</si>
  <si>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</si>
  <si>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</si>
  <si>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</si>
  <si>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</si>
  <si>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</si>
  <si>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</si>
  <si>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</si>
  <si>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</si>
  <si>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</si>
  <si>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</si>
  <si>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</si>
  <si>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</si>
  <si>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</si>
  <si>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</si>
  <si>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</si>
  <si>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</si>
  <si>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</si>
  <si>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</si>
  <si>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</si>
  <si>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</si>
  <si>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</si>
  <si>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</si>
  <si>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</si>
  <si>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</si>
  <si>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</si>
  <si>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</si>
  <si>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</si>
  <si>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</si>
  <si>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</si>
  <si>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</si>
  <si>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</si>
  <si>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</si>
  <si>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</si>
  <si>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</si>
  <si>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</si>
  <si>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</si>
  <si>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</si>
  <si>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</si>
  <si>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</si>
  <si>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</si>
  <si>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</si>
  <si>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</si>
  <si>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</si>
  <si>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</si>
  <si>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</si>
  <si>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</si>
  <si>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</si>
  <si>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</si>
  <si>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</si>
  <si>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</si>
  <si>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</si>
  <si>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</si>
  <si>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</si>
  <si>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</si>
  <si>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</si>
  <si>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</si>
  <si>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</si>
  <si>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</si>
  <si>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</si>
  <si>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</si>
  <si>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</si>
  <si>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</si>
  <si>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</si>
  <si>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</si>
  <si>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</si>
  <si>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</si>
  <si>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</si>
  <si>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</si>
  <si>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</si>
  <si>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</si>
  <si>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</si>
  <si>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</si>
  <si>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</si>
  <si>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</si>
  <si>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</si>
  <si>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</si>
  <si>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</si>
  <si>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</si>
  <si>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</si>
  <si>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</si>
  <si>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</si>
  <si>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</si>
  <si>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</si>
  <si>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</si>
  <si>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</si>
  <si>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</si>
  <si>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</si>
  <si>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</si>
  <si>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</si>
  <si>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</si>
  <si>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</si>
  <si>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</si>
  <si>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</si>
  <si>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</si>
  <si>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</si>
  <si>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</si>
  <si>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</si>
  <si>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</si>
  <si>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</si>
  <si>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</si>
  <si>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</si>
  <si>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</si>
  <si>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</si>
  <si>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</si>
  <si>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</si>
  <si>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</si>
  <si>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</si>
  <si>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</si>
  <si>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</si>
  <si>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</si>
  <si>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</si>
  <si>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</si>
  <si>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</si>
  <si>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</si>
  <si>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</si>
  <si>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</si>
  <si>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</si>
  <si>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</si>
  <si>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</si>
  <si>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</si>
  <si>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</si>
  <si>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</si>
  <si>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</si>
  <si>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</si>
  <si>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</si>
  <si>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</si>
  <si>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</si>
  <si>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</si>
  <si>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</si>
  <si>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</si>
  <si>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</si>
  <si>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</si>
  <si>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</si>
  <si>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</si>
  <si>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</si>
  <si>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</si>
  <si>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</si>
  <si>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</si>
  <si>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</si>
  <si>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</si>
  <si>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</si>
  <si>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</si>
  <si>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</si>
  <si>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</si>
  <si>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</si>
  <si>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</si>
  <si>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</si>
  <si>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</si>
  <si>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</si>
  <si>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</si>
  <si>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</si>
  <si>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</si>
  <si>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</si>
  <si>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</si>
  <si>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</si>
  <si>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</si>
  <si>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</si>
  <si>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</si>
  <si>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</si>
  <si>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</si>
  <si>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</si>
  <si>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</si>
  <si>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</si>
  <si>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</si>
  <si>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</si>
  <si>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</si>
  <si>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</si>
  <si>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</si>
  <si>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</si>
  <si>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</si>
  <si>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</si>
  <si>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</si>
  <si>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</si>
  <si>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</si>
  <si>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</si>
  <si>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</si>
  <si>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</si>
  <si>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</si>
  <si>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</si>
  <si>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</si>
  <si>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</si>
  <si>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</si>
  <si>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</si>
  <si>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</si>
  <si>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</si>
  <si>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</si>
  <si>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</si>
  <si>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</si>
  <si>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</si>
  <si>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</si>
  <si>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</si>
  <si>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</si>
  <si>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</si>
  <si>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</si>
  <si>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</si>
  <si>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</si>
  <si>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</si>
  <si>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</si>
  <si>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</si>
  <si>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</si>
  <si>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</si>
  <si>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</si>
  <si>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</si>
  <si>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</si>
  <si>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</si>
  <si>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</si>
  <si>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</si>
  <si>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</si>
  <si>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</si>
  <si>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</si>
  <si>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</si>
  <si>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</si>
  <si>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</si>
  <si>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</si>
  <si>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</si>
  <si>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</si>
  <si>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</si>
  <si>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</si>
  <si>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</si>
  <si>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</si>
  <si>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</si>
  <si>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</si>
  <si>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</si>
  <si>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</si>
  <si>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</si>
  <si>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</si>
  <si>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</si>
  <si>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</si>
  <si>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</si>
  <si>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</si>
  <si>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</si>
  <si>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</si>
  <si>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</si>
  <si>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</si>
  <si>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</si>
  <si>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</si>
  <si>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</si>
  <si>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</si>
  <si>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</si>
  <si>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</si>
  <si>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</si>
  <si>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</si>
  <si>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</si>
  <si>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</si>
  <si>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</si>
  <si>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</si>
  <si>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</si>
  <si>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</si>
  <si>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</si>
  <si>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</si>
  <si>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</si>
  <si>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</si>
  <si>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</si>
  <si>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</si>
  <si>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</si>
  <si>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</si>
  <si>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</si>
  <si>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</si>
  <si>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</si>
  <si>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</si>
  <si>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</si>
  <si>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</si>
  <si>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</si>
  <si>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</si>
  <si>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</si>
  <si>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</si>
  <si>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</si>
  <si>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</si>
  <si>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</si>
  <si>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</si>
  <si>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</si>
  <si>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</si>
  <si>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</si>
  <si>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</si>
  <si>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</si>
  <si>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</si>
  <si>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</si>
  <si>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</si>
  <si>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</si>
  <si>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</si>
  <si>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</si>
  <si>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</si>
  <si>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</si>
  <si>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</si>
  <si>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</si>
  <si>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</si>
  <si>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</si>
  <si>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</si>
  <si>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</si>
  <si>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</si>
  <si>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</si>
  <si>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</si>
  <si>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</si>
  <si>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</si>
  <si>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</si>
  <si>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</si>
  <si>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</si>
  <si>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</si>
  <si>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</si>
  <si>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</si>
  <si>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</si>
  <si>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</si>
  <si>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</si>
  <si>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</si>
  <si>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</si>
  <si>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</si>
  <si>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</si>
  <si>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</si>
  <si>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</si>
  <si>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</si>
  <si>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</si>
  <si>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</si>
  <si>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</si>
  <si>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</si>
  <si>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</si>
  <si>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</si>
  <si>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</si>
  <si>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</si>
  <si>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</si>
  <si>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</si>
  <si>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</si>
  <si>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</si>
  <si>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</si>
  <si>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</si>
  <si>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</si>
  <si>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</si>
  <si>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</si>
  <si>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</si>
  <si>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</si>
  <si>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</si>
  <si>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</si>
  <si>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</si>
  <si>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</si>
  <si>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</si>
  <si>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</si>
  <si>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</si>
  <si>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</si>
  <si>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</si>
  <si>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</si>
  <si>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</si>
  <si>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</si>
  <si>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</si>
  <si>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</si>
  <si>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</si>
  <si>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</si>
  <si>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</si>
  <si>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</si>
  <si>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</si>
  <si>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</si>
  <si>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</si>
  <si>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</si>
  <si>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</si>
  <si>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</si>
  <si>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</si>
  <si>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</si>
  <si>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</si>
  <si>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</si>
  <si>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</si>
  <si>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</si>
  <si>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</si>
  <si>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</si>
  <si>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</si>
  <si>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</si>
  <si>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</si>
  <si>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</si>
  <si>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</si>
  <si>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</si>
  <si>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</si>
  <si>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</si>
  <si>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</si>
  <si>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</si>
  <si>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</si>
  <si>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</si>
  <si>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</si>
  <si>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</si>
  <si>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</si>
  <si>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</si>
  <si>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</si>
  <si>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</si>
  <si>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</si>
  <si>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</si>
  <si>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</si>
  <si>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</si>
  <si>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</si>
  <si>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</si>
  <si>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</si>
  <si>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</si>
  <si>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</si>
  <si>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</si>
  <si>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</si>
  <si>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</si>
  <si>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</si>
  <si>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</si>
  <si>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</si>
  <si>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</si>
  <si>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</si>
  <si>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</si>
  <si>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</si>
  <si>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</si>
  <si>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</si>
  <si>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</si>
  <si>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</si>
  <si>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</si>
  <si>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</si>
  <si>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</si>
  <si>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</si>
  <si>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</si>
  <si>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</si>
  <si>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</si>
  <si>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</si>
  <si>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</si>
  <si>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</si>
  <si>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</si>
  <si>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</si>
  <si>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</si>
  <si>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</si>
  <si>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</si>
  <si>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</si>
  <si>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</si>
  <si>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</si>
  <si>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</si>
  <si>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</si>
  <si>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</si>
  <si>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</si>
  <si>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</si>
  <si>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</si>
  <si>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</si>
  <si>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</si>
  <si>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</si>
  <si>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</si>
  <si>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</si>
  <si>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</si>
  <si>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</si>
  <si>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</si>
  <si>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</si>
  <si>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</si>
  <si>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</si>
  <si>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</si>
  <si>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</si>
  <si>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</si>
  <si>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</si>
  <si>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</si>
  <si>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</si>
  <si>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</si>
  <si>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</si>
  <si>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</si>
  <si>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</si>
  <si>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</si>
  <si>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</si>
  <si>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</si>
  <si>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</si>
  <si>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</si>
  <si>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</si>
  <si>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</si>
  <si>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</si>
  <si>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</si>
  <si>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</si>
  <si>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</si>
  <si>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</si>
  <si>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</si>
  <si>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</si>
  <si>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</si>
  <si>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</si>
  <si>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</si>
  <si>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</si>
  <si>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</si>
  <si>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</si>
  <si>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</si>
  <si>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</si>
  <si>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</si>
  <si>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</si>
  <si>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</si>
  <si>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</si>
  <si>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</si>
  <si>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</si>
  <si>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</si>
  <si>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</si>
  <si>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</si>
  <si>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</si>
  <si>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</si>
  <si>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</si>
  <si>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</si>
  <si>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</si>
  <si>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</si>
  <si>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</si>
  <si>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</si>
  <si>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</si>
  <si>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</si>
  <si>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</si>
  <si>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</si>
  <si>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</si>
  <si>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</si>
  <si>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</si>
  <si>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</si>
  <si>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</si>
  <si>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</si>
  <si>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</si>
  <si>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</si>
  <si>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</si>
  <si>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</si>
  <si>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</si>
  <si>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</si>
  <si>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</si>
  <si>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</si>
  <si>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</si>
  <si>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</si>
  <si>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</si>
  <si>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</si>
  <si>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</si>
  <si>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</si>
  <si>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</si>
  <si>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</si>
  <si>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</si>
  <si>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</si>
  <si>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</si>
  <si>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</si>
  <si>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</si>
  <si>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</si>
  <si>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</si>
  <si>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</si>
  <si>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</si>
  <si>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</si>
  <si>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</si>
  <si>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</si>
  <si>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</si>
  <si>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</si>
  <si>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</si>
  <si>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</si>
  <si>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</si>
  <si>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</si>
  <si>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</si>
  <si>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</si>
  <si>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</si>
  <si>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</si>
  <si>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</si>
  <si>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</si>
  <si>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</si>
  <si>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</si>
  <si>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</si>
  <si>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</si>
  <si>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</si>
  <si>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</si>
  <si>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</si>
  <si>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</si>
  <si>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</si>
  <si>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</si>
  <si>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</si>
  <si>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</si>
  <si>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</si>
  <si>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</si>
  <si>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</si>
  <si>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</si>
  <si>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</si>
  <si>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</si>
  <si>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</si>
  <si>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</si>
  <si>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</si>
  <si>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</si>
  <si>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</si>
  <si>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</si>
  <si>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</si>
  <si>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</si>
  <si>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</si>
  <si>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</si>
  <si>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</si>
  <si>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</si>
  <si>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</si>
  <si>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</si>
  <si>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</si>
  <si>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</si>
  <si>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</si>
  <si>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</si>
  <si>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</si>
  <si>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</si>
  <si>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</si>
  <si>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</si>
  <si>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</si>
  <si>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</si>
  <si>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</si>
  <si>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</si>
  <si>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</si>
  <si>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</si>
  <si>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</si>
  <si>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</si>
  <si>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</si>
  <si>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</si>
  <si>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</si>
  <si>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</si>
  <si>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</si>
  <si>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</si>
  <si>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</si>
  <si>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</si>
  <si>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</si>
  <si>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</si>
  <si>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</si>
  <si>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</si>
  <si>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</si>
  <si>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</si>
  <si>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</si>
  <si>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</si>
  <si>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</si>
  <si>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</si>
  <si>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</si>
  <si>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</si>
  <si>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</si>
  <si>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</si>
  <si>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</si>
  <si>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</si>
  <si>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</si>
  <si>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</si>
  <si>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</si>
  <si>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</si>
  <si>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</si>
  <si>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</si>
  <si>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</si>
  <si>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</si>
  <si>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</si>
  <si>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</si>
  <si>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</si>
  <si>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</si>
  <si>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</si>
  <si>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</si>
  <si>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</si>
  <si>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</si>
  <si>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</si>
  <si>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</si>
  <si>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</si>
  <si>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</si>
  <si>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</si>
  <si>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</si>
  <si>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</si>
  <si>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</si>
  <si>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</si>
  <si>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</si>
  <si>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</si>
  <si>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</si>
  <si>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</si>
  <si>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</si>
  <si>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</si>
  <si>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</si>
  <si>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</si>
  <si>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</si>
  <si>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</si>
  <si>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</si>
  <si>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</si>
  <si>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</si>
  <si>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</si>
  <si>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</si>
  <si>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</si>
  <si>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</si>
  <si>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</si>
  <si>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</si>
  <si>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</si>
  <si>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</si>
  <si>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</si>
  <si>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</si>
  <si>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</si>
  <si>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</si>
  <si>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</si>
  <si>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</si>
  <si>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</si>
  <si>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</si>
  <si>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</si>
  <si>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</si>
  <si>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</si>
  <si>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</si>
  <si>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</si>
  <si>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</si>
  <si>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</si>
  <si>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</si>
  <si>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</si>
  <si>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</si>
  <si>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</si>
  <si>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</si>
  <si>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</si>
  <si>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</si>
  <si>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</si>
  <si>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</si>
  <si>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</si>
  <si>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</si>
  <si>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</si>
  <si>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</si>
  <si>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</si>
  <si>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</si>
  <si>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</si>
  <si>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</si>
  <si>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</si>
  <si>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</si>
  <si>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</si>
  <si>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</si>
  <si>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</si>
  <si>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</si>
  <si>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</si>
  <si>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</si>
  <si>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</si>
  <si>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</si>
  <si>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</si>
  <si>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</si>
  <si>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</si>
  <si>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</si>
  <si>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</si>
  <si>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</si>
  <si>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</si>
  <si>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</si>
  <si>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</si>
  <si>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</si>
  <si>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</si>
  <si>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</si>
  <si>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</si>
  <si>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</si>
  <si>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</si>
  <si>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</si>
  <si>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</si>
  <si>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</si>
  <si>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</si>
  <si>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</si>
  <si>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</si>
  <si>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</si>
  <si>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</si>
  <si>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</si>
  <si>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</si>
  <si>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</si>
  <si>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</si>
  <si>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</si>
  <si>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</si>
  <si>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</si>
  <si>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</si>
  <si>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</si>
  <si>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</si>
  <si>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</si>
  <si>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</si>
  <si>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</si>
  <si>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</si>
  <si>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</si>
  <si>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</si>
  <si>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</si>
  <si>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</si>
  <si>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</si>
  <si>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</si>
  <si>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</si>
  <si>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</si>
  <si>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</si>
  <si>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</si>
  <si>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</si>
  <si>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</si>
  <si>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</si>
  <si>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</si>
  <si>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</si>
  <si>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</si>
  <si>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</si>
  <si>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</si>
  <si>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</si>
  <si>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</si>
  <si>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</si>
  <si>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</si>
  <si>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</si>
  <si>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</si>
  <si>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</si>
  <si>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</si>
  <si>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</si>
  <si>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</si>
  <si>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</si>
  <si>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</si>
  <si>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</si>
  <si>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</si>
  <si>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</si>
  <si>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</si>
  <si>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</si>
  <si>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</si>
  <si>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</si>
  <si>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</si>
  <si>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</si>
  <si>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</si>
  <si>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</si>
  <si>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</si>
  <si>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</si>
  <si>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</si>
  <si>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</si>
  <si>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</si>
  <si>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</si>
  <si>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</si>
  <si>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</si>
  <si>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</si>
  <si>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</si>
  <si>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</si>
  <si>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</si>
  <si>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</si>
  <si>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</si>
  <si>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</si>
  <si>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</si>
  <si>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</si>
  <si>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</si>
  <si>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</si>
  <si>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</si>
  <si>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</si>
  <si>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</si>
  <si>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</si>
  <si>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</si>
  <si>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</si>
  <si>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</si>
  <si>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</si>
  <si>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</si>
  <si>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</si>
  <si>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</si>
  <si>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</si>
  <si>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</si>
  <si>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</si>
  <si>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</si>
  <si>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</si>
  <si>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</si>
  <si>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</si>
  <si>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</si>
  <si>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</si>
  <si>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</si>
  <si>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</si>
  <si>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</si>
  <si>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</si>
  <si>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</si>
  <si>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</si>
  <si>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</si>
  <si>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</si>
  <si>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</si>
  <si>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</si>
  <si>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</si>
  <si>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</si>
  <si>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</si>
  <si>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</si>
  <si>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</si>
  <si>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</si>
  <si>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</si>
  <si>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</si>
  <si>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</si>
  <si>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</si>
  <si>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</si>
  <si>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</si>
  <si>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</si>
  <si>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</si>
  <si>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</si>
  <si>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</si>
  <si>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</si>
  <si>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</si>
  <si>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</si>
  <si>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</si>
  <si>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</si>
  <si>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</si>
  <si>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</si>
  <si>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</si>
  <si>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</si>
  <si>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</si>
  <si>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</si>
  <si>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</si>
  <si>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</si>
  <si>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</si>
  <si>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</si>
  <si>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</si>
  <si>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</si>
  <si>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</si>
  <si>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</si>
  <si>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</si>
  <si>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</si>
  <si>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</si>
  <si>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</si>
  <si>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</si>
  <si>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</si>
  <si>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</si>
  <si>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</si>
  <si>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</si>
  <si>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</si>
  <si>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</si>
  <si>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</si>
  <si>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</si>
  <si>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</si>
  <si>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</si>
  <si>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</si>
  <si>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</si>
  <si>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</si>
  <si>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</si>
  <si>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</si>
  <si>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</si>
  <si>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</si>
  <si>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</si>
  <si>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</si>
  <si>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</si>
  <si>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</si>
  <si>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</si>
  <si>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</si>
  <si>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</si>
  <si>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</si>
  <si>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</si>
  <si>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</si>
  <si>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</si>
  <si>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</si>
  <si>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</si>
  <si>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</si>
  <si>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</si>
  <si>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</si>
  <si>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</si>
  <si>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</si>
  <si>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</si>
  <si>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</si>
  <si>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</si>
  <si>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</si>
  <si>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</si>
  <si>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</si>
  <si>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</si>
  <si>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</si>
  <si>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</si>
  <si>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</si>
  <si>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</si>
  <si>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</si>
  <si>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</si>
  <si>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</si>
  <si>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</si>
  <si>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</si>
  <si>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</si>
  <si>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</si>
  <si>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</si>
  <si>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</si>
  <si>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</si>
  <si>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</si>
  <si>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</si>
  <si>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</si>
  <si>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</si>
  <si>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</si>
  <si>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</si>
  <si>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</si>
  <si>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</si>
  <si>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</si>
  <si>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</si>
  <si>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</si>
  <si>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</si>
  <si>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</si>
  <si>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</si>
  <si>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</si>
  <si>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</si>
  <si>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</si>
  <si>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</si>
  <si>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</si>
  <si>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</si>
  <si>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</si>
  <si>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</si>
  <si>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</si>
  <si>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</si>
  <si>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</si>
  <si>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</si>
  <si>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</si>
  <si>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</si>
  <si>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</si>
  <si>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</si>
  <si>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</si>
  <si>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</si>
  <si>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</si>
  <si>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</si>
  <si>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</si>
  <si>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</si>
  <si>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</si>
  <si>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</si>
  <si>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</si>
  <si>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</si>
  <si>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</si>
  <si>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</si>
  <si>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</si>
  <si>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</si>
  <si>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</si>
  <si>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</si>
  <si>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</si>
  <si>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</si>
  <si>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</si>
  <si>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</si>
  <si>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</si>
  <si>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</si>
  <si>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</si>
  <si>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</si>
  <si>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</si>
  <si>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</si>
  <si>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</si>
  <si>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</si>
  <si>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</si>
  <si>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</si>
  <si>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</si>
  <si>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</si>
  <si>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</si>
  <si>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</si>
  <si>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</si>
  <si>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</si>
  <si>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</si>
  <si>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</si>
  <si>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</si>
  <si>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</si>
  <si>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</si>
  <si>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</si>
  <si>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</si>
  <si>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</si>
  <si>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</si>
  <si>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</si>
  <si>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</si>
  <si>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</si>
  <si>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</si>
  <si>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</si>
  <si>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</si>
  <si>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</si>
  <si>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</si>
  <si>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</si>
  <si>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</si>
  <si>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</si>
  <si>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</si>
  <si>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</si>
  <si>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</si>
  <si>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</si>
  <si>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</si>
  <si>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</si>
  <si>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</si>
  <si>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</si>
  <si>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</si>
  <si>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</si>
  <si>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</si>
  <si>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</si>
  <si>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</si>
  <si>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</si>
  <si>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</si>
  <si>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</si>
  <si>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</si>
  <si>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</si>
  <si>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</si>
  <si>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</si>
  <si>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</si>
  <si>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</si>
  <si>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</si>
  <si>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</si>
  <si>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</si>
  <si>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</si>
  <si>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</si>
  <si>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</si>
  <si>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</si>
  <si>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</si>
  <si>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</si>
  <si>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</si>
  <si>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</si>
  <si>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</si>
  <si>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</si>
  <si>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</si>
  <si>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</si>
  <si>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</si>
  <si>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</si>
  <si>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</si>
  <si>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</si>
  <si>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</si>
  <si>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</si>
  <si>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</si>
  <si>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</si>
  <si>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</si>
  <si>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</si>
  <si>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</si>
  <si>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</si>
  <si>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</si>
  <si>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</si>
  <si>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</si>
  <si>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</si>
  <si>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</si>
  <si>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</si>
  <si>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</si>
  <si>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</si>
  <si>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</si>
  <si>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</si>
  <si>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</si>
  <si>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</si>
  <si>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</si>
  <si>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</si>
  <si>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</si>
  <si>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</si>
  <si>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</si>
  <si>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</si>
  <si>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</si>
  <si>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</si>
  <si>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</si>
  <si>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</si>
  <si>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</si>
  <si>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</si>
  <si>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</si>
  <si>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</si>
  <si>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</si>
  <si>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</si>
  <si>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</si>
  <si>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</si>
  <si>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</si>
  <si>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</si>
  <si>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</si>
  <si>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</si>
  <si>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</si>
  <si>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</si>
  <si>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</si>
  <si>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</si>
  <si>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</si>
  <si>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</si>
  <si>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</si>
  <si>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</si>
  <si>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</si>
  <si>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</si>
  <si>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</si>
  <si>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</si>
  <si>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</si>
  <si>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</si>
  <si>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</si>
  <si>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</si>
  <si>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</si>
  <si>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</si>
  <si>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</si>
  <si>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</si>
  <si>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</si>
  <si>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</si>
  <si>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</si>
  <si>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</si>
  <si>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</si>
  <si>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</si>
  <si>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</si>
  <si>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</si>
  <si>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</si>
  <si>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</si>
  <si>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</si>
  <si>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</si>
  <si>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</si>
  <si>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</si>
  <si>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</si>
  <si>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</si>
  <si>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</si>
  <si>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</si>
  <si>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</si>
  <si>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</si>
  <si>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</si>
  <si>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</si>
  <si>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</si>
  <si>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</si>
  <si>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</si>
  <si>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</si>
  <si>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</si>
  <si>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</si>
  <si>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</si>
  <si>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</si>
  <si>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</si>
  <si>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</si>
  <si>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</si>
  <si>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</si>
  <si>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</si>
  <si>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</si>
  <si>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</si>
  <si>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</si>
  <si>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</si>
  <si>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</si>
  <si>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</si>
  <si>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</si>
  <si>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</si>
  <si>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</si>
  <si>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</si>
  <si>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</si>
  <si>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</si>
  <si>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</si>
  <si>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</si>
  <si>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</si>
  <si>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</si>
  <si>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</si>
  <si>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</si>
  <si>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</si>
  <si>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</si>
  <si>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</si>
  <si>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</si>
  <si>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</si>
  <si>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</si>
  <si>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</si>
  <si>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</si>
  <si>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</si>
  <si>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</si>
  <si>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</si>
  <si>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</si>
  <si>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</si>
  <si>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</si>
  <si>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</si>
  <si>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</si>
  <si>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</si>
  <si>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</si>
  <si>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</si>
  <si>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</si>
  <si>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</si>
  <si>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</si>
  <si>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</si>
  <si>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</si>
  <si>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</si>
  <si>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</si>
  <si>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</si>
  <si>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</si>
  <si>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</si>
  <si>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</si>
  <si>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</si>
  <si>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</si>
  <si>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</si>
  <si>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</si>
  <si>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</si>
  <si>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</si>
  <si>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</si>
  <si>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</si>
  <si>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</si>
  <si>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</si>
  <si>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</si>
  <si>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</si>
  <si>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</si>
  <si>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</si>
  <si>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</si>
  <si>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</si>
  <si>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</si>
  <si>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</si>
  <si>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</si>
  <si>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</si>
  <si>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</si>
  <si>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</si>
  <si>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</si>
  <si>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</si>
  <si>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</si>
  <si>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</si>
  <si>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</si>
  <si>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</si>
  <si>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</si>
  <si>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</si>
  <si>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</si>
  <si>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</si>
  <si>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</si>
  <si>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</si>
  <si>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</si>
  <si>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</si>
  <si>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</si>
  <si>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</si>
  <si>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</si>
  <si>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</si>
  <si>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</si>
  <si>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</si>
  <si>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</si>
  <si>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</si>
  <si>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</si>
  <si>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</si>
  <si>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</si>
  <si>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</si>
  <si>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</si>
  <si>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</si>
  <si>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</si>
  <si>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</si>
  <si>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</si>
  <si>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</si>
  <si>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</si>
  <si>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</si>
  <si>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</si>
  <si>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</si>
  <si>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</si>
  <si>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</si>
  <si>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</si>
  <si>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</si>
  <si>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</si>
  <si>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</si>
  <si>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</si>
  <si>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</si>
  <si>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</si>
  <si>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</si>
  <si>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</si>
  <si>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</si>
  <si>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</si>
  <si>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</si>
  <si>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</si>
  <si>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</si>
  <si>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</si>
  <si>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</si>
  <si>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</si>
  <si>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</si>
  <si>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</si>
  <si>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</si>
  <si>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</si>
  <si>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</si>
  <si>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</si>
  <si>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</si>
  <si>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</si>
  <si>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</si>
  <si>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</si>
  <si>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</si>
  <si>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</si>
  <si>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</si>
  <si>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</si>
  <si>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</si>
  <si>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</si>
  <si>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</si>
  <si>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</si>
  <si>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</si>
  <si>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</si>
  <si>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</si>
  <si>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</si>
  <si>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</si>
  <si>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</si>
  <si>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</si>
  <si>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</si>
  <si>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</si>
  <si>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</si>
  <si>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</si>
  <si>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</si>
  <si>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</si>
  <si>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</si>
  <si>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</si>
  <si>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</si>
  <si>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</si>
  <si>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</si>
  <si>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</si>
  <si>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</si>
  <si>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</si>
  <si>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</si>
  <si>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</si>
  <si>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</si>
  <si>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</si>
  <si>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</si>
  <si>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</si>
  <si>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</si>
  <si>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</si>
  <si>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</si>
  <si>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</si>
  <si>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</si>
  <si>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</si>
  <si>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</si>
  <si>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</si>
  <si>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</si>
  <si>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</si>
  <si>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</si>
  <si>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</si>
  <si>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</si>
  <si>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</si>
  <si>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</si>
  <si>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</si>
  <si>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</si>
  <si>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</si>
  <si>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</si>
  <si>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</si>
  <si>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</si>
  <si>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</si>
  <si>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</si>
  <si>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</si>
  <si>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</si>
  <si>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</si>
  <si>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</si>
  <si>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</si>
  <si>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</si>
  <si>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</si>
  <si>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</si>
  <si>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</si>
  <si>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</si>
  <si>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</si>
  <si>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</si>
  <si>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</si>
  <si>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</si>
  <si>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</si>
  <si>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</si>
  <si>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</si>
  <si>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</si>
  <si>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</si>
  <si>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</si>
  <si>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</si>
  <si>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</si>
  <si>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</si>
  <si>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</si>
  <si>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</si>
  <si>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</si>
  <si>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</si>
  <si>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</si>
  <si>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</si>
  <si>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</si>
  <si>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</si>
  <si>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</si>
  <si>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</si>
  <si>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</si>
  <si>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</si>
  <si>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</si>
  <si>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</si>
  <si>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</si>
  <si>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</si>
  <si>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</si>
  <si>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</si>
  <si>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</si>
  <si>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</si>
  <si>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</si>
  <si>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</si>
  <si>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</si>
  <si>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</si>
  <si>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</si>
  <si>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</si>
  <si>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</si>
  <si>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</si>
  <si>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</si>
  <si>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</si>
  <si>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</si>
  <si>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</si>
  <si>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</si>
  <si>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</si>
  <si>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</si>
  <si>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</si>
  <si>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</si>
  <si>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</si>
  <si>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</si>
  <si>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</si>
  <si>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</si>
  <si>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</si>
  <si>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</si>
  <si>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</si>
  <si>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</si>
  <si>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</si>
  <si>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</si>
  <si>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</si>
  <si>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</si>
  <si>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</si>
  <si>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</si>
  <si>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</si>
  <si>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</si>
  <si>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</si>
  <si>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</si>
  <si>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</si>
  <si>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</si>
  <si>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</si>
  <si>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</si>
  <si>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</si>
  <si>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</si>
  <si>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</si>
  <si>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</si>
  <si>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</si>
  <si>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</si>
  <si>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</si>
  <si>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</si>
  <si>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</si>
  <si>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</si>
  <si>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</si>
  <si>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</si>
  <si>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</si>
  <si>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</si>
  <si>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</si>
  <si>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</si>
  <si>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</si>
  <si>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</si>
  <si>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</si>
  <si>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</si>
  <si>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</si>
  <si>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</si>
  <si>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</si>
  <si>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</si>
  <si>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</si>
  <si>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</si>
  <si>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</si>
  <si>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</si>
  <si>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</si>
  <si>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</si>
  <si>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</si>
  <si>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</si>
  <si>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</si>
  <si>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</si>
  <si>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</si>
  <si>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</si>
  <si>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</si>
  <si>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</si>
  <si>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</si>
  <si>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</si>
  <si>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</si>
  <si>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</si>
  <si>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</si>
  <si>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</si>
  <si>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</si>
  <si>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</si>
  <si>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</si>
  <si>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</si>
  <si>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</si>
  <si>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</si>
  <si>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</si>
  <si>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</si>
  <si>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</si>
  <si>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</si>
  <si>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</si>
  <si>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</si>
  <si>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</si>
  <si>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</si>
  <si>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</si>
  <si>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</si>
  <si>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</si>
  <si>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</si>
  <si>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</si>
  <si>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</si>
  <si>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</si>
  <si>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</si>
  <si>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</si>
  <si>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</si>
  <si>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</si>
  <si>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</si>
  <si>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</si>
  <si>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</si>
  <si>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</si>
  <si>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</si>
  <si>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</si>
  <si>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</si>
  <si>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</si>
  <si>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</si>
  <si>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</si>
  <si>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</si>
  <si>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</si>
  <si>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</si>
  <si>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</si>
  <si>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</si>
  <si>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</si>
  <si>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</si>
  <si>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</si>
  <si>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</si>
  <si>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</si>
  <si>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</si>
  <si>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</si>
  <si>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</si>
  <si>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</si>
  <si>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</si>
  <si>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</si>
  <si>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</si>
  <si>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</si>
  <si>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</si>
  <si>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</si>
  <si>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</si>
  <si>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</si>
  <si>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</si>
  <si>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</si>
  <si>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</si>
  <si>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</si>
  <si>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</si>
  <si>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</si>
  <si>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</si>
  <si>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</si>
  <si>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</si>
  <si>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</si>
  <si>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</si>
  <si>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</si>
  <si>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</si>
  <si>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</si>
  <si>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</si>
  <si>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</si>
  <si>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</si>
  <si>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</si>
  <si>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</si>
  <si>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</si>
  <si>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</si>
  <si>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</si>
  <si>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</si>
  <si>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</si>
  <si>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</si>
  <si>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</si>
  <si>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</si>
  <si>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</si>
  <si>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</si>
  <si>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</si>
  <si>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</si>
  <si>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</si>
  <si>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</si>
  <si>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</si>
  <si>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</si>
  <si>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</si>
  <si>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</si>
  <si>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</si>
  <si>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</si>
  <si>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</si>
  <si>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</si>
  <si>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</si>
  <si>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</si>
  <si>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</si>
  <si>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</si>
  <si>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</si>
  <si>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</si>
  <si>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</si>
  <si>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</si>
  <si>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</si>
  <si>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</si>
  <si>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</si>
  <si>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</si>
  <si>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</si>
  <si>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</si>
  <si>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</si>
  <si>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</si>
  <si>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</si>
  <si>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</si>
  <si>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</si>
  <si>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</si>
  <si>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</si>
  <si>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</si>
  <si>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</si>
  <si>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</si>
  <si>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</si>
  <si>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</si>
  <si>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</si>
  <si>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</si>
  <si>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</si>
  <si>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</si>
  <si>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</si>
  <si>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</si>
  <si>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</si>
  <si>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</si>
  <si>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</si>
  <si>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Weight Status</t>
  </si>
  <si>
    <t>Diabetes Status</t>
  </si>
  <si>
    <t>Date Of Birth</t>
  </si>
  <si>
    <t>Date Of Collection Dataset</t>
  </si>
  <si>
    <t>Age</t>
  </si>
  <si>
    <t>Customer Id</t>
  </si>
  <si>
    <t>Row Labels</t>
  </si>
  <si>
    <t>Grand Total</t>
  </si>
  <si>
    <t>Heart Issue</t>
  </si>
  <si>
    <t>Average of HBA1C</t>
  </si>
  <si>
    <t>Column Labels</t>
  </si>
  <si>
    <t>Average of Charges</t>
  </si>
  <si>
    <t>Count of State ID</t>
  </si>
  <si>
    <t xml:space="preserve"> Non Smoker</t>
  </si>
  <si>
    <t>Count of Charges</t>
  </si>
  <si>
    <t>Average of BMI</t>
  </si>
  <si>
    <t>Without Transplant</t>
  </si>
  <si>
    <t>a</t>
  </si>
  <si>
    <t>Healthcare Data Analytics</t>
  </si>
  <si>
    <t>Sum of Charges</t>
  </si>
  <si>
    <t>with Transplant</t>
  </si>
  <si>
    <t>Count of Smoker</t>
  </si>
  <si>
    <t>Obesity</t>
  </si>
  <si>
    <t>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</si>
</sst>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5" formatCode="&quot;₹&quot;\ #,##0.00"/>
  </numFmts>
  <fonts count="7" x14ac:knownFonts="1">
    <font>
      <sz val="11"/>
      <color theme="1"/>
      <name val="Calibri"/>
      <family val="2"/>
      <scheme val="minor"/>
    </font>
    <font>
      <b/>
      <sz val="12"/>
      <color theme="0"/>
      <name val="Calibri"/>
      <family val="2"/>
      <scheme val="minor"/>
    </font>
    <font>
      <sz val="12"/>
      <color theme="1"/>
      <name val="Calibri"/>
      <family val="2"/>
      <scheme val="minor"/>
    </font>
    <font>
      <sz val="12"/>
      <color theme="0"/>
      <name val="Calibri"/>
      <family val="2"/>
      <scheme val="minor"/>
    </font>
    <font>
      <sz val="11"/>
      <color theme="1"/>
      <name val="Algerian"/>
      <family val="5"/>
    </font>
    <font>
      <sz val="36"/>
      <color theme="1"/>
      <name val="Arial Black"/>
      <family val="2"/>
    </font>
    <font>
      <sz val="11"/>
      <color theme="1"/>
      <name val="Arial Black"/>
      <family val="2"/>
    </font>
  </fonts>
  <fills count="7">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cellStyleXfs>
  <cellXfs count="46">
    <xf numFmtId="0" fontId="0" fillId="0" borderId="0" xfId="0"/>
    <xf numFmtId="0" fontId="2" fillId="0" borderId="2" xfId="1" applyBorder="1"/>
    <xf numFmtId="0" fontId="2" fillId="0" borderId="3" xfId="1" applyBorder="1"/>
    <xf numFmtId="0" fontId="2" fillId="0" borderId="6" xfId="1" applyBorder="1"/>
    <xf numFmtId="0" fontId="2" fillId="0" borderId="7" xfId="1" applyBorder="1"/>
    <xf numFmtId="0" fontId="0" fillId="0" borderId="7" xfId="0" applyBorder="1"/>
    <xf numFmtId="0" fontId="0" fillId="0" borderId="6" xfId="0" applyBorder="1"/>
    <xf numFmtId="0" fontId="1" fillId="2" borderId="5" xfId="0" applyFont="1" applyFill="1" applyBorder="1" applyAlignment="1">
      <alignment horizontal="center" vertical="center"/>
    </xf>
    <xf numFmtId="164" fontId="1" fillId="2" borderId="4" xfId="0" applyNumberFormat="1" applyFont="1" applyFill="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9" xfId="0" applyBorder="1"/>
    <xf numFmtId="0" fontId="1" fillId="2" borderId="4"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8" xfId="0" applyBorder="1"/>
    <xf numFmtId="165" fontId="0" fillId="0" borderId="1" xfId="0" applyNumberFormat="1" applyBorder="1"/>
    <xf numFmtId="165" fontId="0" fillId="0" borderId="9" xfId="0" applyNumberFormat="1" applyBorder="1"/>
    <xf numFmtId="14" fontId="0" fillId="0" borderId="0" xfId="0" applyNumberFormat="1"/>
    <xf numFmtId="14" fontId="0" fillId="0" borderId="3" xfId="0" applyNumberFormat="1" applyBorder="1"/>
    <xf numFmtId="0" fontId="2" fillId="3" borderId="1" xfId="1" applyFill="1" applyBorder="1"/>
    <xf numFmtId="0" fontId="2" fillId="0" borderId="1" xfId="1" applyBorder="1"/>
    <xf numFmtId="0" fontId="3" fillId="2" borderId="4" xfId="0" applyFont="1" applyFill="1" applyBorder="1"/>
    <xf numFmtId="0" fontId="3" fillId="2" borderId="5" xfId="0" applyFont="1" applyFill="1" applyBorder="1"/>
    <xf numFmtId="0" fontId="3" fillId="2" borderId="8" xfId="0" applyFont="1" applyFill="1" applyBorder="1"/>
    <xf numFmtId="0" fontId="3" fillId="2" borderId="8"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4" borderId="1" xfId="0" applyFill="1" applyBorder="1"/>
    <xf numFmtId="0" fontId="0" fillId="0" borderId="9" xfId="0" applyBorder="1" applyAlignment="1">
      <alignment horizontal="left"/>
    </xf>
    <xf numFmtId="0" fontId="0" fillId="5" borderId="0" xfId="0" applyFill="1"/>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4" fillId="5" borderId="0" xfId="0" applyFont="1" applyFill="1"/>
    <xf numFmtId="0" fontId="6" fillId="5" borderId="0" xfId="0" applyFont="1" applyFill="1"/>
    <xf numFmtId="0" fontId="0" fillId="5" borderId="14" xfId="0" applyFill="1" applyBorder="1"/>
    <xf numFmtId="0" fontId="0" fillId="5" borderId="15" xfId="0" applyFill="1" applyBorder="1"/>
    <xf numFmtId="0" fontId="0" fillId="5" borderId="16" xfId="0" applyFill="1" applyBorder="1"/>
    <xf numFmtId="0" fontId="0" fillId="5" borderId="17" xfId="0" applyFill="1" applyBorder="1"/>
    <xf numFmtId="0" fontId="5" fillId="6" borderId="18" xfId="0" applyFont="1" applyFill="1" applyBorder="1"/>
    <xf numFmtId="0" fontId="6" fillId="6" borderId="19" xfId="0" applyFont="1" applyFill="1" applyBorder="1" applyAlignment="1">
      <alignment horizontal="center"/>
    </xf>
    <xf numFmtId="0" fontId="6" fillId="6" borderId="19" xfId="0" applyFont="1" applyFill="1" applyBorder="1"/>
    <xf numFmtId="0" fontId="6" fillId="6" borderId="20" xfId="0" applyFont="1" applyFill="1" applyBorder="1"/>
    <xf numFmtId="0" fontId="0" fillId="0" borderId="1" xfId="0" applyNumberFormat="1" applyBorder="1"/>
  </cellXfs>
  <cellStyles count="2">
    <cellStyle name="Normal" xfId="0" builtinId="0"/>
    <cellStyle name="Normal 2" xfId="1" xr:uid="{E749C0B4-DFC1-4714-A1E6-6F2BA59C0981}"/>
  </cellStyles>
  <dxfs count="10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Calibri"/>
        <family val="2"/>
        <scheme val="minor"/>
      </font>
      <fill>
        <patternFill patternType="solid">
          <fgColor indexed="64"/>
          <bgColor theme="3"/>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2" defaultPivotStyle="PivotStyleLight16">
    <tableStyle name="Slicer Style 1" pivot="0" table="0" count="1" xr9:uid="{AAB18E3F-0A19-427C-9F08-89398BCA8F4E}"/>
  </tableStyles>
  <extLst>
    <ext xmlns:x14="http://schemas.microsoft.com/office/spreadsheetml/2009/9/main" uri="{46F421CA-312F-682f-3DD2-61675219B42D}">
      <x14:dxfs count="1">
        <dxf>
          <font>
            <sz val="26"/>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table!PivotTable3</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table'!$B$9:$B$10</c:f>
              <c:strCache>
                <c:ptCount val="1"/>
                <c:pt idx="0">
                  <c:v>0</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table'!$B$11:$B$13</c:f>
              <c:numCache>
                <c:formatCode>General</c:formatCode>
                <c:ptCount val="2"/>
                <c:pt idx="0">
                  <c:v>6.9570297029702948</c:v>
                </c:pt>
              </c:numCache>
            </c:numRef>
          </c:val>
          <c:extLst>
            <c:ext xmlns:c16="http://schemas.microsoft.com/office/drawing/2014/chart" uri="{C3380CC4-5D6E-409C-BE32-E72D297353CC}">
              <c16:uniqueId val="{00000003-A8E9-4690-AEB5-7C3052949792}"/>
            </c:ext>
          </c:extLst>
        </c:ser>
        <c:ser>
          <c:idx val="1"/>
          <c:order val="1"/>
          <c:tx>
            <c:strRef>
              <c:f>'Pivot table'!$C$9:$C$10</c:f>
              <c:strCache>
                <c:ptCount val="1"/>
                <c:pt idx="0">
                  <c:v>1</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table'!$C$11:$C$13</c:f>
              <c:numCache>
                <c:formatCode>General</c:formatCode>
                <c:ptCount val="2"/>
                <c:pt idx="0">
                  <c:v>5.7195312499999993</c:v>
                </c:pt>
                <c:pt idx="1">
                  <c:v>5.354444444444443</c:v>
                </c:pt>
              </c:numCache>
            </c:numRef>
          </c:val>
          <c:extLst>
            <c:ext xmlns:c16="http://schemas.microsoft.com/office/drawing/2014/chart" uri="{C3380CC4-5D6E-409C-BE32-E72D297353CC}">
              <c16:uniqueId val="{00000004-A8E9-4690-AEB5-7C3052949792}"/>
            </c:ext>
          </c:extLst>
        </c:ser>
        <c:ser>
          <c:idx val="2"/>
          <c:order val="2"/>
          <c:tx>
            <c:strRef>
              <c:f>'Pivot table'!$D$9:$D$10</c:f>
              <c:strCache>
                <c:ptCount val="1"/>
                <c:pt idx="0">
                  <c:v>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table'!$D$11:$D$13</c:f>
              <c:numCache>
                <c:formatCode>General</c:formatCode>
                <c:ptCount val="2"/>
                <c:pt idx="0">
                  <c:v>7.249200000000001</c:v>
                </c:pt>
                <c:pt idx="1">
                  <c:v>5.0433333333333339</c:v>
                </c:pt>
              </c:numCache>
            </c:numRef>
          </c:val>
          <c:extLst>
            <c:ext xmlns:c16="http://schemas.microsoft.com/office/drawing/2014/chart" uri="{C3380CC4-5D6E-409C-BE32-E72D297353CC}">
              <c16:uniqueId val="{00000005-A8E9-4690-AEB5-7C305294979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btw Weight &amp; Diabetes Status</a:t>
            </a:r>
          </a:p>
          <a:p>
            <a:pPr>
              <a:defRPr/>
            </a:pPr>
            <a:endParaRPr lang="en-IN"/>
          </a:p>
        </c:rich>
      </c:tx>
      <c:layout>
        <c:manualLayout>
          <c:xMode val="edge"/>
          <c:yMode val="edge"/>
          <c:x val="0.11953982387715555"/>
          <c:y val="6.8768696489466518E-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table'!$B$14:$B$15</c:f>
              <c:strCache>
                <c:ptCount val="1"/>
                <c:pt idx="0">
                  <c:v>Obesity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table'!$A$16:$A$17</c:f>
              <c:strCache>
                <c:ptCount val="1"/>
                <c:pt idx="0">
                  <c:v>Prediabetes</c:v>
                </c:pt>
              </c:strCache>
            </c:strRef>
          </c:cat>
          <c:val>
            <c:numRef>
              <c:f>'Pivot table'!$B$16:$B$17</c:f>
              <c:numCache>
                <c:formatCode>"₹"\ #,##0.00</c:formatCode>
                <c:ptCount val="1"/>
                <c:pt idx="0">
                  <c:v>3472070.8700000006</c:v>
                </c:pt>
              </c:numCache>
            </c:numRef>
          </c:val>
          <c:extLst>
            <c:ext xmlns:c16="http://schemas.microsoft.com/office/drawing/2014/chart" uri="{C3380CC4-5D6E-409C-BE32-E72D297353CC}">
              <c16:uniqueId val="{00000000-BB86-4F8E-BCBA-BC962DABEBB6}"/>
            </c:ext>
          </c:extLst>
        </c:ser>
        <c:dLbls>
          <c:showLegendKey val="0"/>
          <c:showVal val="0"/>
          <c:showCatName val="0"/>
          <c:showSerName val="0"/>
          <c:showPercent val="0"/>
          <c:showBubbleSize val="0"/>
        </c:dLbls>
        <c:gapWidth val="150"/>
        <c:shape val="box"/>
        <c:axId val="1597507344"/>
        <c:axId val="1597505904"/>
        <c:axId val="0"/>
      </c:bar3DChart>
      <c:catAx>
        <c:axId val="159750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0.23658776646821586"/>
          <c:y val="0.1988930140209157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55314960629923"/>
          <c:y val="0.36962744240303297"/>
          <c:w val="0.54733070866141731"/>
          <c:h val="0.43603091280256634"/>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36120.304358974361</c:v>
                </c:pt>
                <c:pt idx="1">
                  <c:v>13394.144322033899</c:v>
                </c:pt>
                <c:pt idx="2">
                  <c:v>8942.0364814814839</c:v>
                </c:pt>
              </c:numCache>
            </c:numRef>
          </c:val>
          <c:extLst>
            <c:ext xmlns:c16="http://schemas.microsoft.com/office/drawing/2014/chart" uri="{C3380CC4-5D6E-409C-BE32-E72D297353CC}">
              <c16:uniqueId val="{00000000-D4EF-430D-B8F3-4A0FE26D4AEC}"/>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39</c:v>
                </c:pt>
                <c:pt idx="1">
                  <c:v>118</c:v>
                </c:pt>
                <c:pt idx="2">
                  <c:v>54</c:v>
                </c:pt>
              </c:numCache>
            </c:numRef>
          </c:val>
          <c:extLst>
            <c:ext xmlns:c16="http://schemas.microsoft.com/office/drawing/2014/chart" uri="{C3380CC4-5D6E-409C-BE32-E72D297353CC}">
              <c16:uniqueId val="{00000001-D4EF-430D-B8F3-4A0FE26D4AEC}"/>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 &amp; HBAV1C</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3667672382071E-2"/>
          <c:y val="0.58983903893733713"/>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table'!$H$4:$H$49</c:f>
              <c:numCache>
                <c:formatCode>General</c:formatCode>
                <c:ptCount val="45"/>
                <c:pt idx="0">
                  <c:v>5.3585714285714294</c:v>
                </c:pt>
                <c:pt idx="1">
                  <c:v>5.2833333333333332</c:v>
                </c:pt>
                <c:pt idx="2">
                  <c:v>8.66</c:v>
                </c:pt>
                <c:pt idx="3">
                  <c:v>4.5</c:v>
                </c:pt>
                <c:pt idx="4">
                  <c:v>5.4128571428571428</c:v>
                </c:pt>
                <c:pt idx="5">
                  <c:v>5.5039999999999996</c:v>
                </c:pt>
                <c:pt idx="6">
                  <c:v>5.2383333333333333</c:v>
                </c:pt>
                <c:pt idx="7">
                  <c:v>5.1875</c:v>
                </c:pt>
                <c:pt idx="8">
                  <c:v>5.0049999999999999</c:v>
                </c:pt>
                <c:pt idx="9">
                  <c:v>4.7666666666666657</c:v>
                </c:pt>
                <c:pt idx="10">
                  <c:v>5.0614285714285714</c:v>
                </c:pt>
                <c:pt idx="11">
                  <c:v>4.8420000000000005</c:v>
                </c:pt>
                <c:pt idx="12">
                  <c:v>5.4950000000000001</c:v>
                </c:pt>
                <c:pt idx="13">
                  <c:v>5.3757142857142863</c:v>
                </c:pt>
                <c:pt idx="14">
                  <c:v>5.072857142857143</c:v>
                </c:pt>
                <c:pt idx="15">
                  <c:v>5.4260000000000002</c:v>
                </c:pt>
                <c:pt idx="16">
                  <c:v>4.9766666666666666</c:v>
                </c:pt>
                <c:pt idx="17">
                  <c:v>7.73</c:v>
                </c:pt>
                <c:pt idx="18">
                  <c:v>5.8385714285714281</c:v>
                </c:pt>
                <c:pt idx="19">
                  <c:v>5.5149999999999997</c:v>
                </c:pt>
                <c:pt idx="20">
                  <c:v>5.82</c:v>
                </c:pt>
                <c:pt idx="21">
                  <c:v>4.8525</c:v>
                </c:pt>
                <c:pt idx="22">
                  <c:v>8.9979999999999993</c:v>
                </c:pt>
                <c:pt idx="23">
                  <c:v>5.6866666666666665</c:v>
                </c:pt>
                <c:pt idx="24">
                  <c:v>5.251666666666666</c:v>
                </c:pt>
                <c:pt idx="25">
                  <c:v>9.1679999999999993</c:v>
                </c:pt>
                <c:pt idx="26">
                  <c:v>5.4375</c:v>
                </c:pt>
                <c:pt idx="27">
                  <c:v>5.82</c:v>
                </c:pt>
                <c:pt idx="28">
                  <c:v>10.4475</c:v>
                </c:pt>
                <c:pt idx="29">
                  <c:v>9.6616666666666671</c:v>
                </c:pt>
                <c:pt idx="30">
                  <c:v>9.7859999999999996</c:v>
                </c:pt>
                <c:pt idx="31">
                  <c:v>5.3966666666666674</c:v>
                </c:pt>
                <c:pt idx="32">
                  <c:v>9.34</c:v>
                </c:pt>
                <c:pt idx="33">
                  <c:v>8.6259999999999994</c:v>
                </c:pt>
                <c:pt idx="34">
                  <c:v>5.0200000000000005</c:v>
                </c:pt>
                <c:pt idx="35">
                  <c:v>9.1074999999999999</c:v>
                </c:pt>
                <c:pt idx="36">
                  <c:v>10.33</c:v>
                </c:pt>
                <c:pt idx="37">
                  <c:v>4.8475000000000001</c:v>
                </c:pt>
                <c:pt idx="38">
                  <c:v>9.1333333333333329</c:v>
                </c:pt>
                <c:pt idx="39">
                  <c:v>5.9550000000000001</c:v>
                </c:pt>
                <c:pt idx="40">
                  <c:v>7.65</c:v>
                </c:pt>
                <c:pt idx="41">
                  <c:v>8.0237499999999997</c:v>
                </c:pt>
                <c:pt idx="42">
                  <c:v>9.6900000000000013</c:v>
                </c:pt>
                <c:pt idx="43">
                  <c:v>7.39</c:v>
                </c:pt>
                <c:pt idx="44">
                  <c:v>6.2349999999999994</c:v>
                </c:pt>
              </c:numCache>
            </c:numRef>
          </c:val>
          <c:smooth val="0"/>
          <c:extLst>
            <c:ext xmlns:c16="http://schemas.microsoft.com/office/drawing/2014/chart" uri="{C3380CC4-5D6E-409C-BE32-E72D297353CC}">
              <c16:uniqueId val="{00000000-0A63-42BB-B001-AE954E981651}"/>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table'!$I$4:$I$49</c:f>
              <c:numCache>
                <c:formatCode>General</c:formatCode>
                <c:ptCount val="45"/>
                <c:pt idx="0">
                  <c:v>36.315357142857145</c:v>
                </c:pt>
                <c:pt idx="1">
                  <c:v>33.353888888888896</c:v>
                </c:pt>
                <c:pt idx="2">
                  <c:v>31.943750000000001</c:v>
                </c:pt>
                <c:pt idx="3">
                  <c:v>34.6</c:v>
                </c:pt>
                <c:pt idx="4">
                  <c:v>36.09142857142858</c:v>
                </c:pt>
                <c:pt idx="5">
                  <c:v>39.055999999999997</c:v>
                </c:pt>
                <c:pt idx="6">
                  <c:v>35.7425</c:v>
                </c:pt>
                <c:pt idx="7">
                  <c:v>37.078749999999999</c:v>
                </c:pt>
                <c:pt idx="8">
                  <c:v>35.095000000000006</c:v>
                </c:pt>
                <c:pt idx="9">
                  <c:v>37.145000000000003</c:v>
                </c:pt>
                <c:pt idx="10">
                  <c:v>38.349285714285713</c:v>
                </c:pt>
                <c:pt idx="11">
                  <c:v>41.436</c:v>
                </c:pt>
                <c:pt idx="12">
                  <c:v>38.127499999999998</c:v>
                </c:pt>
                <c:pt idx="13">
                  <c:v>41.25714285714286</c:v>
                </c:pt>
                <c:pt idx="14">
                  <c:v>39.241428571428571</c:v>
                </c:pt>
                <c:pt idx="15">
                  <c:v>37.435000000000002</c:v>
                </c:pt>
                <c:pt idx="16">
                  <c:v>37.50333333333333</c:v>
                </c:pt>
                <c:pt idx="17">
                  <c:v>31.27</c:v>
                </c:pt>
                <c:pt idx="18">
                  <c:v>35.757857142857141</c:v>
                </c:pt>
                <c:pt idx="19">
                  <c:v>38.155000000000001</c:v>
                </c:pt>
                <c:pt idx="20">
                  <c:v>35.299999999999997</c:v>
                </c:pt>
                <c:pt idx="21">
                  <c:v>38.258749999999999</c:v>
                </c:pt>
                <c:pt idx="22">
                  <c:v>33.629000000000005</c:v>
                </c:pt>
                <c:pt idx="23">
                  <c:v>36.891666666666666</c:v>
                </c:pt>
                <c:pt idx="24">
                  <c:v>33.129999999999995</c:v>
                </c:pt>
                <c:pt idx="25">
                  <c:v>33.710999999999999</c:v>
                </c:pt>
                <c:pt idx="26">
                  <c:v>34.433750000000003</c:v>
                </c:pt>
                <c:pt idx="27">
                  <c:v>34.450000000000003</c:v>
                </c:pt>
                <c:pt idx="28">
                  <c:v>42.317500000000003</c:v>
                </c:pt>
                <c:pt idx="29">
                  <c:v>36.684999999999995</c:v>
                </c:pt>
                <c:pt idx="30">
                  <c:v>39.838000000000001</c:v>
                </c:pt>
                <c:pt idx="31">
                  <c:v>35.471666666666664</c:v>
                </c:pt>
                <c:pt idx="32">
                  <c:v>36.192142857142855</c:v>
                </c:pt>
                <c:pt idx="33">
                  <c:v>42.061</c:v>
                </c:pt>
                <c:pt idx="34">
                  <c:v>36.021666666666668</c:v>
                </c:pt>
                <c:pt idx="35">
                  <c:v>41.105000000000004</c:v>
                </c:pt>
                <c:pt idx="36">
                  <c:v>36.08</c:v>
                </c:pt>
                <c:pt idx="37">
                  <c:v>39.81</c:v>
                </c:pt>
                <c:pt idx="38">
                  <c:v>40.455000000000005</c:v>
                </c:pt>
                <c:pt idx="39">
                  <c:v>38.012500000000003</c:v>
                </c:pt>
                <c:pt idx="40">
                  <c:v>39.81</c:v>
                </c:pt>
                <c:pt idx="41">
                  <c:v>40.466250000000002</c:v>
                </c:pt>
                <c:pt idx="42">
                  <c:v>37.174999999999997</c:v>
                </c:pt>
                <c:pt idx="43">
                  <c:v>31.46</c:v>
                </c:pt>
                <c:pt idx="44">
                  <c:v>36.025000000000006</c:v>
                </c:pt>
              </c:numCache>
            </c:numRef>
          </c:val>
          <c:smooth val="0"/>
          <c:extLst>
            <c:ext xmlns:c16="http://schemas.microsoft.com/office/drawing/2014/chart" uri="{C3380CC4-5D6E-409C-BE32-E72D297353CC}">
              <c16:uniqueId val="{00000001-0A63-42BB-B001-AE954E981651}"/>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Age</a:t>
            </a:r>
            <a:r>
              <a:rPr lang="en-IN" sz="1600" b="1" baseline="0">
                <a:solidFill>
                  <a:schemeClr val="accent2"/>
                </a:solidFill>
              </a:rPr>
              <a:t> vs Charges</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table'!$A$30:$A$75</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table'!$B$30:$B$75</c:f>
              <c:numCache>
                <c:formatCode>General</c:formatCode>
                <c:ptCount val="45"/>
                <c:pt idx="0">
                  <c:v>14</c:v>
                </c:pt>
                <c:pt idx="1">
                  <c:v>9</c:v>
                </c:pt>
                <c:pt idx="2">
                  <c:v>4</c:v>
                </c:pt>
                <c:pt idx="3">
                  <c:v>1</c:v>
                </c:pt>
                <c:pt idx="4">
                  <c:v>7</c:v>
                </c:pt>
                <c:pt idx="5">
                  <c:v>5</c:v>
                </c:pt>
                <c:pt idx="6">
                  <c:v>6</c:v>
                </c:pt>
                <c:pt idx="7">
                  <c:v>4</c:v>
                </c:pt>
                <c:pt idx="8">
                  <c:v>6</c:v>
                </c:pt>
                <c:pt idx="9">
                  <c:v>6</c:v>
                </c:pt>
                <c:pt idx="10">
                  <c:v>7</c:v>
                </c:pt>
                <c:pt idx="11">
                  <c:v>5</c:v>
                </c:pt>
                <c:pt idx="12">
                  <c:v>2</c:v>
                </c:pt>
                <c:pt idx="13">
                  <c:v>7</c:v>
                </c:pt>
                <c:pt idx="14">
                  <c:v>7</c:v>
                </c:pt>
                <c:pt idx="15">
                  <c:v>5</c:v>
                </c:pt>
                <c:pt idx="16">
                  <c:v>3</c:v>
                </c:pt>
                <c:pt idx="17">
                  <c:v>1</c:v>
                </c:pt>
                <c:pt idx="18">
                  <c:v>7</c:v>
                </c:pt>
                <c:pt idx="19">
                  <c:v>2</c:v>
                </c:pt>
                <c:pt idx="20">
                  <c:v>1</c:v>
                </c:pt>
                <c:pt idx="21">
                  <c:v>4</c:v>
                </c:pt>
                <c:pt idx="22">
                  <c:v>5</c:v>
                </c:pt>
                <c:pt idx="23">
                  <c:v>3</c:v>
                </c:pt>
                <c:pt idx="24">
                  <c:v>6</c:v>
                </c:pt>
                <c:pt idx="25">
                  <c:v>5</c:v>
                </c:pt>
                <c:pt idx="26">
                  <c:v>8</c:v>
                </c:pt>
                <c:pt idx="27">
                  <c:v>3</c:v>
                </c:pt>
                <c:pt idx="28">
                  <c:v>4</c:v>
                </c:pt>
                <c:pt idx="29">
                  <c:v>6</c:v>
                </c:pt>
                <c:pt idx="30">
                  <c:v>5</c:v>
                </c:pt>
                <c:pt idx="31">
                  <c:v>6</c:v>
                </c:pt>
                <c:pt idx="32">
                  <c:v>7</c:v>
                </c:pt>
                <c:pt idx="33">
                  <c:v>5</c:v>
                </c:pt>
                <c:pt idx="34">
                  <c:v>3</c:v>
                </c:pt>
                <c:pt idx="35">
                  <c:v>4</c:v>
                </c:pt>
                <c:pt idx="36">
                  <c:v>1</c:v>
                </c:pt>
                <c:pt idx="37">
                  <c:v>4</c:v>
                </c:pt>
                <c:pt idx="38">
                  <c:v>3</c:v>
                </c:pt>
                <c:pt idx="39">
                  <c:v>4</c:v>
                </c:pt>
                <c:pt idx="40">
                  <c:v>1</c:v>
                </c:pt>
                <c:pt idx="41">
                  <c:v>8</c:v>
                </c:pt>
                <c:pt idx="42">
                  <c:v>4</c:v>
                </c:pt>
                <c:pt idx="43">
                  <c:v>1</c:v>
                </c:pt>
                <c:pt idx="44">
                  <c:v>2</c:v>
                </c:pt>
              </c:numCache>
            </c:numRef>
          </c:val>
          <c:smooth val="0"/>
          <c:extLst>
            <c:ext xmlns:c16="http://schemas.microsoft.com/office/drawing/2014/chart" uri="{C3380CC4-5D6E-409C-BE32-E72D297353CC}">
              <c16:uniqueId val="{00000000-BCD5-4142-AE15-F9A3F9F79AC8}"/>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table!PivotTable4</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Charges btw Weight &amp; Diabetes Status</a:t>
            </a:r>
          </a:p>
          <a:p>
            <a:pPr>
              <a:defRPr/>
            </a:pPr>
            <a:endParaRPr lang="en-IN"/>
          </a:p>
        </c:rich>
      </c:tx>
      <c:layout>
        <c:manualLayout>
          <c:xMode val="edge"/>
          <c:yMode val="edge"/>
          <c:x val="1.1746331004399071E-3"/>
          <c:y val="2.430152312042075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a:sp3d/>
        </c:spPr>
        <c:marker>
          <c:symbol val="none"/>
        </c:marker>
        <c:dLbl>
          <c:idx val="0"/>
          <c:spPr>
            <a:solidFill>
              <a:srgbClr val="D3481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a:noFill/>
          </a:ln>
          <a:effectLst/>
          <a:sp3d/>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20000"/>
              <a:lumOff val="80000"/>
            </a:schemeClr>
          </a:solidFill>
          <a:ln>
            <a:noFill/>
          </a:ln>
          <a:effectLst/>
          <a:sp3d/>
        </c:spPr>
        <c:marker>
          <c:symbol val="none"/>
        </c:marker>
        <c:dLbl>
          <c:idx val="0"/>
          <c:spPr>
            <a:solidFill>
              <a:srgbClr val="D3481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31812594728476"/>
          <c:y val="0.45697975994107448"/>
          <c:w val="0.44817497504713327"/>
          <c:h val="0.38506374944238692"/>
        </c:manualLayout>
      </c:layout>
      <c:bar3DChart>
        <c:barDir val="col"/>
        <c:grouping val="standard"/>
        <c:varyColors val="0"/>
        <c:ser>
          <c:idx val="0"/>
          <c:order val="0"/>
          <c:tx>
            <c:strRef>
              <c:f>'Pivot table'!$B$14:$B$15</c:f>
              <c:strCache>
                <c:ptCount val="1"/>
                <c:pt idx="0">
                  <c:v>Obesity</c:v>
                </c:pt>
              </c:strCache>
            </c:strRef>
          </c:tx>
          <c:spPr>
            <a:solidFill>
              <a:schemeClr val="accent1">
                <a:lumMod val="20000"/>
                <a:lumOff val="80000"/>
              </a:schemeClr>
            </a:solidFill>
            <a:ln>
              <a:noFill/>
            </a:ln>
            <a:effectLst/>
            <a:sp3d/>
          </c:spPr>
          <c:invertIfNegative val="0"/>
          <c:cat>
            <c:strRef>
              <c:f>'Pivot table'!$A$16:$A$17</c:f>
              <c:strCache>
                <c:ptCount val="1"/>
                <c:pt idx="0">
                  <c:v>Prediabetes</c:v>
                </c:pt>
              </c:strCache>
            </c:strRef>
          </c:cat>
          <c:val>
            <c:numRef>
              <c:f>'Pivot table'!$B$16:$B$17</c:f>
              <c:numCache>
                <c:formatCode>"₹"\ #,##0.00</c:formatCode>
                <c:ptCount val="1"/>
                <c:pt idx="0">
                  <c:v>3472070.8700000006</c:v>
                </c:pt>
              </c:numCache>
            </c:numRef>
          </c:val>
          <c:extLst>
            <c:ext xmlns:c16="http://schemas.microsoft.com/office/drawing/2014/chart" uri="{C3380CC4-5D6E-409C-BE32-E72D297353CC}">
              <c16:uniqueId val="{00000000-8F3F-4EBF-9B4D-2663C7207188}"/>
            </c:ext>
          </c:extLst>
        </c:ser>
        <c:dLbls>
          <c:showLegendKey val="0"/>
          <c:showVal val="0"/>
          <c:showCatName val="0"/>
          <c:showSerName val="0"/>
          <c:showPercent val="0"/>
          <c:showBubbleSize val="0"/>
        </c:dLbls>
        <c:gapWidth val="154"/>
        <c:gapDepth val="0"/>
        <c:shape val="box"/>
        <c:axId val="1597507344"/>
        <c:axId val="1597505904"/>
        <c:axId val="466703936"/>
      </c:bar3DChart>
      <c:catAx>
        <c:axId val="1597507344"/>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7507344"/>
        <c:crosses val="autoZero"/>
        <c:crossBetween val="between"/>
      </c:valAx>
      <c:serAx>
        <c:axId val="466703936"/>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7505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1.0417193568148559E-3"/>
          <c:y val="3.1532327889065514E-3"/>
        </c:manualLayout>
      </c:layout>
      <c:overlay val="0"/>
      <c:spPr>
        <a:solidFill>
          <a:srgbClr val="7030A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92696074281035"/>
          <c:y val="0.12134199268398535"/>
          <c:w val="0.54733070866141731"/>
          <c:h val="0.7582116129535853"/>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36120.304358974361</c:v>
                </c:pt>
                <c:pt idx="1">
                  <c:v>13394.144322033899</c:v>
                </c:pt>
                <c:pt idx="2">
                  <c:v>8942.0364814814839</c:v>
                </c:pt>
              </c:numCache>
            </c:numRef>
          </c:val>
          <c:extLst>
            <c:ext xmlns:c16="http://schemas.microsoft.com/office/drawing/2014/chart" uri="{C3380CC4-5D6E-409C-BE32-E72D297353CC}">
              <c16:uniqueId val="{00000000-5165-4796-8BBA-2087E5464443}"/>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39</c:v>
                </c:pt>
                <c:pt idx="1">
                  <c:v>118</c:v>
                </c:pt>
                <c:pt idx="2">
                  <c:v>54</c:v>
                </c:pt>
              </c:numCache>
            </c:numRef>
          </c:val>
          <c:extLst>
            <c:ext xmlns:c16="http://schemas.microsoft.com/office/drawing/2014/chart" uri="{C3380CC4-5D6E-409C-BE32-E72D297353CC}">
              <c16:uniqueId val="{00000001-5165-4796-8BBA-2087E5464443}"/>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Age</a:t>
            </a:r>
            <a:r>
              <a:rPr lang="en-IN" sz="1600" b="1" baseline="0"/>
              <a:t> vs BMI &amp; HBAV1C</a:t>
            </a:r>
          </a:p>
          <a:p>
            <a:pPr>
              <a:defRPr/>
            </a:pPr>
            <a:endParaRPr lang="en-IN"/>
          </a:p>
        </c:rich>
      </c:tx>
      <c:layout>
        <c:manualLayout>
          <c:xMode val="edge"/>
          <c:yMode val="edge"/>
          <c:x val="2.7643882917677042E-3"/>
          <c:y val="5.094951366373323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26569064798465E-2"/>
          <c:y val="0.58983891719417425"/>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table'!$H$4:$H$49</c:f>
              <c:numCache>
                <c:formatCode>General</c:formatCode>
                <c:ptCount val="45"/>
                <c:pt idx="0">
                  <c:v>5.3585714285714294</c:v>
                </c:pt>
                <c:pt idx="1">
                  <c:v>5.2833333333333332</c:v>
                </c:pt>
                <c:pt idx="2">
                  <c:v>8.66</c:v>
                </c:pt>
                <c:pt idx="3">
                  <c:v>4.5</c:v>
                </c:pt>
                <c:pt idx="4">
                  <c:v>5.4128571428571428</c:v>
                </c:pt>
                <c:pt idx="5">
                  <c:v>5.5039999999999996</c:v>
                </c:pt>
                <c:pt idx="6">
                  <c:v>5.2383333333333333</c:v>
                </c:pt>
                <c:pt idx="7">
                  <c:v>5.1875</c:v>
                </c:pt>
                <c:pt idx="8">
                  <c:v>5.0049999999999999</c:v>
                </c:pt>
                <c:pt idx="9">
                  <c:v>4.7666666666666657</c:v>
                </c:pt>
                <c:pt idx="10">
                  <c:v>5.0614285714285714</c:v>
                </c:pt>
                <c:pt idx="11">
                  <c:v>4.8420000000000005</c:v>
                </c:pt>
                <c:pt idx="12">
                  <c:v>5.4950000000000001</c:v>
                </c:pt>
                <c:pt idx="13">
                  <c:v>5.3757142857142863</c:v>
                </c:pt>
                <c:pt idx="14">
                  <c:v>5.072857142857143</c:v>
                </c:pt>
                <c:pt idx="15">
                  <c:v>5.4260000000000002</c:v>
                </c:pt>
                <c:pt idx="16">
                  <c:v>4.9766666666666666</c:v>
                </c:pt>
                <c:pt idx="17">
                  <c:v>7.73</c:v>
                </c:pt>
                <c:pt idx="18">
                  <c:v>5.8385714285714281</c:v>
                </c:pt>
                <c:pt idx="19">
                  <c:v>5.5149999999999997</c:v>
                </c:pt>
                <c:pt idx="20">
                  <c:v>5.82</c:v>
                </c:pt>
                <c:pt idx="21">
                  <c:v>4.8525</c:v>
                </c:pt>
                <c:pt idx="22">
                  <c:v>8.9979999999999993</c:v>
                </c:pt>
                <c:pt idx="23">
                  <c:v>5.6866666666666665</c:v>
                </c:pt>
                <c:pt idx="24">
                  <c:v>5.251666666666666</c:v>
                </c:pt>
                <c:pt idx="25">
                  <c:v>9.1679999999999993</c:v>
                </c:pt>
                <c:pt idx="26">
                  <c:v>5.4375</c:v>
                </c:pt>
                <c:pt idx="27">
                  <c:v>5.82</c:v>
                </c:pt>
                <c:pt idx="28">
                  <c:v>10.4475</c:v>
                </c:pt>
                <c:pt idx="29">
                  <c:v>9.6616666666666671</c:v>
                </c:pt>
                <c:pt idx="30">
                  <c:v>9.7859999999999996</c:v>
                </c:pt>
                <c:pt idx="31">
                  <c:v>5.3966666666666674</c:v>
                </c:pt>
                <c:pt idx="32">
                  <c:v>9.34</c:v>
                </c:pt>
                <c:pt idx="33">
                  <c:v>8.6259999999999994</c:v>
                </c:pt>
                <c:pt idx="34">
                  <c:v>5.0200000000000005</c:v>
                </c:pt>
                <c:pt idx="35">
                  <c:v>9.1074999999999999</c:v>
                </c:pt>
                <c:pt idx="36">
                  <c:v>10.33</c:v>
                </c:pt>
                <c:pt idx="37">
                  <c:v>4.8475000000000001</c:v>
                </c:pt>
                <c:pt idx="38">
                  <c:v>9.1333333333333329</c:v>
                </c:pt>
                <c:pt idx="39">
                  <c:v>5.9550000000000001</c:v>
                </c:pt>
                <c:pt idx="40">
                  <c:v>7.65</c:v>
                </c:pt>
                <c:pt idx="41">
                  <c:v>8.0237499999999997</c:v>
                </c:pt>
                <c:pt idx="42">
                  <c:v>9.6900000000000013</c:v>
                </c:pt>
                <c:pt idx="43">
                  <c:v>7.39</c:v>
                </c:pt>
                <c:pt idx="44">
                  <c:v>6.2349999999999994</c:v>
                </c:pt>
              </c:numCache>
            </c:numRef>
          </c:val>
          <c:smooth val="0"/>
          <c:extLst>
            <c:ext xmlns:c16="http://schemas.microsoft.com/office/drawing/2014/chart" uri="{C3380CC4-5D6E-409C-BE32-E72D297353CC}">
              <c16:uniqueId val="{00000000-7942-4C3E-B52F-378DCEDBBA49}"/>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table'!$I$4:$I$49</c:f>
              <c:numCache>
                <c:formatCode>General</c:formatCode>
                <c:ptCount val="45"/>
                <c:pt idx="0">
                  <c:v>36.315357142857145</c:v>
                </c:pt>
                <c:pt idx="1">
                  <c:v>33.353888888888896</c:v>
                </c:pt>
                <c:pt idx="2">
                  <c:v>31.943750000000001</c:v>
                </c:pt>
                <c:pt idx="3">
                  <c:v>34.6</c:v>
                </c:pt>
                <c:pt idx="4">
                  <c:v>36.09142857142858</c:v>
                </c:pt>
                <c:pt idx="5">
                  <c:v>39.055999999999997</c:v>
                </c:pt>
                <c:pt idx="6">
                  <c:v>35.7425</c:v>
                </c:pt>
                <c:pt idx="7">
                  <c:v>37.078749999999999</c:v>
                </c:pt>
                <c:pt idx="8">
                  <c:v>35.095000000000006</c:v>
                </c:pt>
                <c:pt idx="9">
                  <c:v>37.145000000000003</c:v>
                </c:pt>
                <c:pt idx="10">
                  <c:v>38.349285714285713</c:v>
                </c:pt>
                <c:pt idx="11">
                  <c:v>41.436</c:v>
                </c:pt>
                <c:pt idx="12">
                  <c:v>38.127499999999998</c:v>
                </c:pt>
                <c:pt idx="13">
                  <c:v>41.25714285714286</c:v>
                </c:pt>
                <c:pt idx="14">
                  <c:v>39.241428571428571</c:v>
                </c:pt>
                <c:pt idx="15">
                  <c:v>37.435000000000002</c:v>
                </c:pt>
                <c:pt idx="16">
                  <c:v>37.50333333333333</c:v>
                </c:pt>
                <c:pt idx="17">
                  <c:v>31.27</c:v>
                </c:pt>
                <c:pt idx="18">
                  <c:v>35.757857142857141</c:v>
                </c:pt>
                <c:pt idx="19">
                  <c:v>38.155000000000001</c:v>
                </c:pt>
                <c:pt idx="20">
                  <c:v>35.299999999999997</c:v>
                </c:pt>
                <c:pt idx="21">
                  <c:v>38.258749999999999</c:v>
                </c:pt>
                <c:pt idx="22">
                  <c:v>33.629000000000005</c:v>
                </c:pt>
                <c:pt idx="23">
                  <c:v>36.891666666666666</c:v>
                </c:pt>
                <c:pt idx="24">
                  <c:v>33.129999999999995</c:v>
                </c:pt>
                <c:pt idx="25">
                  <c:v>33.710999999999999</c:v>
                </c:pt>
                <c:pt idx="26">
                  <c:v>34.433750000000003</c:v>
                </c:pt>
                <c:pt idx="27">
                  <c:v>34.450000000000003</c:v>
                </c:pt>
                <c:pt idx="28">
                  <c:v>42.317500000000003</c:v>
                </c:pt>
                <c:pt idx="29">
                  <c:v>36.684999999999995</c:v>
                </c:pt>
                <c:pt idx="30">
                  <c:v>39.838000000000001</c:v>
                </c:pt>
                <c:pt idx="31">
                  <c:v>35.471666666666664</c:v>
                </c:pt>
                <c:pt idx="32">
                  <c:v>36.192142857142855</c:v>
                </c:pt>
                <c:pt idx="33">
                  <c:v>42.061</c:v>
                </c:pt>
                <c:pt idx="34">
                  <c:v>36.021666666666668</c:v>
                </c:pt>
                <c:pt idx="35">
                  <c:v>41.105000000000004</c:v>
                </c:pt>
                <c:pt idx="36">
                  <c:v>36.08</c:v>
                </c:pt>
                <c:pt idx="37">
                  <c:v>39.81</c:v>
                </c:pt>
                <c:pt idx="38">
                  <c:v>40.455000000000005</c:v>
                </c:pt>
                <c:pt idx="39">
                  <c:v>38.012500000000003</c:v>
                </c:pt>
                <c:pt idx="40">
                  <c:v>39.81</c:v>
                </c:pt>
                <c:pt idx="41">
                  <c:v>40.466250000000002</c:v>
                </c:pt>
                <c:pt idx="42">
                  <c:v>37.174999999999997</c:v>
                </c:pt>
                <c:pt idx="43">
                  <c:v>31.46</c:v>
                </c:pt>
                <c:pt idx="44">
                  <c:v>36.025000000000006</c:v>
                </c:pt>
              </c:numCache>
            </c:numRef>
          </c:val>
          <c:smooth val="0"/>
          <c:extLst>
            <c:ext xmlns:c16="http://schemas.microsoft.com/office/drawing/2014/chart" uri="{C3380CC4-5D6E-409C-BE32-E72D297353CC}">
              <c16:uniqueId val="{00000001-7942-4C3E-B52F-378DCEDBBA49}"/>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Age</a:t>
            </a:r>
            <a:r>
              <a:rPr lang="en-IN" sz="1600" b="1" baseline="0">
                <a:solidFill>
                  <a:schemeClr val="accent2"/>
                </a:solidFill>
              </a:rPr>
              <a:t> vs Charges</a:t>
            </a:r>
          </a:p>
          <a:p>
            <a:pPr>
              <a:defRPr/>
            </a:pPr>
            <a:endParaRPr lang="en-IN" baseline="0"/>
          </a:p>
        </c:rich>
      </c:tx>
      <c:layout>
        <c:manualLayout>
          <c:xMode val="edge"/>
          <c:yMode val="edge"/>
          <c:x val="0.36398295158460386"/>
          <c:y val="2.3605578714425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33309982159703E-2"/>
          <c:y val="0.41997823188768069"/>
          <c:w val="0.71944791054123702"/>
          <c:h val="0.21975605990427668"/>
        </c:manualLayout>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table'!$A$30:$A$75</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table'!$B$30:$B$75</c:f>
              <c:numCache>
                <c:formatCode>General</c:formatCode>
                <c:ptCount val="45"/>
                <c:pt idx="0">
                  <c:v>14</c:v>
                </c:pt>
                <c:pt idx="1">
                  <c:v>9</c:v>
                </c:pt>
                <c:pt idx="2">
                  <c:v>4</c:v>
                </c:pt>
                <c:pt idx="3">
                  <c:v>1</c:v>
                </c:pt>
                <c:pt idx="4">
                  <c:v>7</c:v>
                </c:pt>
                <c:pt idx="5">
                  <c:v>5</c:v>
                </c:pt>
                <c:pt idx="6">
                  <c:v>6</c:v>
                </c:pt>
                <c:pt idx="7">
                  <c:v>4</c:v>
                </c:pt>
                <c:pt idx="8">
                  <c:v>6</c:v>
                </c:pt>
                <c:pt idx="9">
                  <c:v>6</c:v>
                </c:pt>
                <c:pt idx="10">
                  <c:v>7</c:v>
                </c:pt>
                <c:pt idx="11">
                  <c:v>5</c:v>
                </c:pt>
                <c:pt idx="12">
                  <c:v>2</c:v>
                </c:pt>
                <c:pt idx="13">
                  <c:v>7</c:v>
                </c:pt>
                <c:pt idx="14">
                  <c:v>7</c:v>
                </c:pt>
                <c:pt idx="15">
                  <c:v>5</c:v>
                </c:pt>
                <c:pt idx="16">
                  <c:v>3</c:v>
                </c:pt>
                <c:pt idx="17">
                  <c:v>1</c:v>
                </c:pt>
                <c:pt idx="18">
                  <c:v>7</c:v>
                </c:pt>
                <c:pt idx="19">
                  <c:v>2</c:v>
                </c:pt>
                <c:pt idx="20">
                  <c:v>1</c:v>
                </c:pt>
                <c:pt idx="21">
                  <c:v>4</c:v>
                </c:pt>
                <c:pt idx="22">
                  <c:v>5</c:v>
                </c:pt>
                <c:pt idx="23">
                  <c:v>3</c:v>
                </c:pt>
                <c:pt idx="24">
                  <c:v>6</c:v>
                </c:pt>
                <c:pt idx="25">
                  <c:v>5</c:v>
                </c:pt>
                <c:pt idx="26">
                  <c:v>8</c:v>
                </c:pt>
                <c:pt idx="27">
                  <c:v>3</c:v>
                </c:pt>
                <c:pt idx="28">
                  <c:v>4</c:v>
                </c:pt>
                <c:pt idx="29">
                  <c:v>6</c:v>
                </c:pt>
                <c:pt idx="30">
                  <c:v>5</c:v>
                </c:pt>
                <c:pt idx="31">
                  <c:v>6</c:v>
                </c:pt>
                <c:pt idx="32">
                  <c:v>7</c:v>
                </c:pt>
                <c:pt idx="33">
                  <c:v>5</c:v>
                </c:pt>
                <c:pt idx="34">
                  <c:v>3</c:v>
                </c:pt>
                <c:pt idx="35">
                  <c:v>4</c:v>
                </c:pt>
                <c:pt idx="36">
                  <c:v>1</c:v>
                </c:pt>
                <c:pt idx="37">
                  <c:v>4</c:v>
                </c:pt>
                <c:pt idx="38">
                  <c:v>3</c:v>
                </c:pt>
                <c:pt idx="39">
                  <c:v>4</c:v>
                </c:pt>
                <c:pt idx="40">
                  <c:v>1</c:v>
                </c:pt>
                <c:pt idx="41">
                  <c:v>8</c:v>
                </c:pt>
                <c:pt idx="42">
                  <c:v>4</c:v>
                </c:pt>
                <c:pt idx="43">
                  <c:v>1</c:v>
                </c:pt>
                <c:pt idx="44">
                  <c:v>2</c:v>
                </c:pt>
              </c:numCache>
            </c:numRef>
          </c:val>
          <c:smooth val="0"/>
          <c:extLst>
            <c:ext xmlns:c16="http://schemas.microsoft.com/office/drawing/2014/chart" uri="{C3380CC4-5D6E-409C-BE32-E72D297353CC}">
              <c16:uniqueId val="{00000000-1B1D-43B3-9A01-F8407F1A90CA}"/>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342900</xdr:colOff>
      <xdr:row>12</xdr:row>
      <xdr:rowOff>22860</xdr:rowOff>
    </xdr:from>
    <xdr:to>
      <xdr:col>19</xdr:col>
      <xdr:colOff>129540</xdr:colOff>
      <xdr:row>12</xdr:row>
      <xdr:rowOff>175260</xdr:rowOff>
    </xdr:to>
    <xdr:graphicFrame macro="">
      <xdr:nvGraphicFramePr>
        <xdr:cNvPr id="49" name="Chart 48">
          <a:extLst>
            <a:ext uri="{FF2B5EF4-FFF2-40B4-BE49-F238E27FC236}">
              <a16:creationId xmlns:a16="http://schemas.microsoft.com/office/drawing/2014/main" id="{AF4E2F23-0A2D-7A70-84DB-8EF93234B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25</xdr:row>
      <xdr:rowOff>152400</xdr:rowOff>
    </xdr:from>
    <xdr:to>
      <xdr:col>5</xdr:col>
      <xdr:colOff>914400</xdr:colOff>
      <xdr:row>38</xdr:row>
      <xdr:rowOff>144780</xdr:rowOff>
    </xdr:to>
    <xdr:graphicFrame macro="">
      <xdr:nvGraphicFramePr>
        <xdr:cNvPr id="50" name="Chart 49">
          <a:extLst>
            <a:ext uri="{FF2B5EF4-FFF2-40B4-BE49-F238E27FC236}">
              <a16:creationId xmlns:a16="http://schemas.microsoft.com/office/drawing/2014/main" id="{C213DC31-156D-3B8D-BD8F-E1F68FDA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762000</xdr:colOff>
      <xdr:row>52</xdr:row>
      <xdr:rowOff>64770</xdr:rowOff>
    </xdr:from>
    <xdr:to>
      <xdr:col>10</xdr:col>
      <xdr:colOff>205740</xdr:colOff>
      <xdr:row>64</xdr:row>
      <xdr:rowOff>76200</xdr:rowOff>
    </xdr:to>
    <xdr:graphicFrame macro="">
      <xdr:nvGraphicFramePr>
        <xdr:cNvPr id="51" name="Chart 50">
          <a:extLst>
            <a:ext uri="{FF2B5EF4-FFF2-40B4-BE49-F238E27FC236}">
              <a16:creationId xmlns:a16="http://schemas.microsoft.com/office/drawing/2014/main" id="{2A1891C5-D37D-4509-EDCB-EA84BD7E8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297180</xdr:colOff>
      <xdr:row>39</xdr:row>
      <xdr:rowOff>137160</xdr:rowOff>
    </xdr:from>
    <xdr:to>
      <xdr:col>5</xdr:col>
      <xdr:colOff>731520</xdr:colOff>
      <xdr:row>51</xdr:row>
      <xdr:rowOff>68580</xdr:rowOff>
    </xdr:to>
    <xdr:graphicFrame macro="">
      <xdr:nvGraphicFramePr>
        <xdr:cNvPr id="52" name="Chart 51">
          <a:extLst>
            <a:ext uri="{FF2B5EF4-FFF2-40B4-BE49-F238E27FC236}">
              <a16:creationId xmlns:a16="http://schemas.microsoft.com/office/drawing/2014/main" id="{C77117E5-893C-4F7B-A4B1-F0A161269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990600</xdr:colOff>
      <xdr:row>51</xdr:row>
      <xdr:rowOff>57150</xdr:rowOff>
    </xdr:from>
    <xdr:to>
      <xdr:col>5</xdr:col>
      <xdr:colOff>510540</xdr:colOff>
      <xdr:row>61</xdr:row>
      <xdr:rowOff>129540</xdr:rowOff>
    </xdr:to>
    <xdr:graphicFrame macro="">
      <xdr:nvGraphicFramePr>
        <xdr:cNvPr id="54" name="Chart 53">
          <a:extLst>
            <a:ext uri="{FF2B5EF4-FFF2-40B4-BE49-F238E27FC236}">
              <a16:creationId xmlns:a16="http://schemas.microsoft.com/office/drawing/2014/main" id="{0F780376-DDDA-B054-7A64-BF24C88D7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68685</xdr:colOff>
      <xdr:row>15</xdr:row>
      <xdr:rowOff>15241</xdr:rowOff>
    </xdr:from>
    <xdr:to>
      <xdr:col>14</xdr:col>
      <xdr:colOff>335280</xdr:colOff>
      <xdr:row>22</xdr:row>
      <xdr:rowOff>22861</xdr:rowOff>
    </xdr:to>
    <xdr:pic>
      <xdr:nvPicPr>
        <xdr:cNvPr id="56" name="Picture 55">
          <a:extLst>
            <a:ext uri="{FF2B5EF4-FFF2-40B4-BE49-F238E27FC236}">
              <a16:creationId xmlns:a16="http://schemas.microsoft.com/office/drawing/2014/main" id="{4D4E87DE-527E-AE62-AB18-F9964AD220E7}"/>
            </a:ext>
          </a:extLst>
        </xdr:cNvPr>
        <xdr:cNvPicPr>
          <a:picLocks noChangeAspect="1"/>
        </xdr:cNvPicPr>
      </xdr:nvPicPr>
      <xdr:blipFill>
        <a:blip xmlns:r="http://schemas.openxmlformats.org/officeDocument/2006/relationships" r:embed="rId6"/>
        <a:stretch>
          <a:fillRect/>
        </a:stretch>
      </xdr:blipFill>
      <xdr:spPr>
        <a:xfrm>
          <a:off x="7703925" y="2758441"/>
          <a:ext cx="2255415" cy="1287780"/>
        </a:xfrm>
        <a:prstGeom prst="rect">
          <a:avLst/>
        </a:prstGeom>
      </xdr:spPr>
    </xdr:pic>
    <xdr:clientData/>
  </xdr:twoCellAnchor>
  <xdr:twoCellAnchor editAs="oneCell">
    <xdr:from>
      <xdr:col>9</xdr:col>
      <xdr:colOff>76200</xdr:colOff>
      <xdr:row>7</xdr:row>
      <xdr:rowOff>83820</xdr:rowOff>
    </xdr:from>
    <xdr:to>
      <xdr:col>14</xdr:col>
      <xdr:colOff>365760</xdr:colOff>
      <xdr:row>14</xdr:row>
      <xdr:rowOff>53866</xdr:rowOff>
    </xdr:to>
    <xdr:pic>
      <xdr:nvPicPr>
        <xdr:cNvPr id="57" name="Picture 56">
          <a:extLst>
            <a:ext uri="{FF2B5EF4-FFF2-40B4-BE49-F238E27FC236}">
              <a16:creationId xmlns:a16="http://schemas.microsoft.com/office/drawing/2014/main" id="{E6C2F1D2-0790-EC3D-6B37-FA25707EF80E}"/>
            </a:ext>
          </a:extLst>
        </xdr:cNvPr>
        <xdr:cNvPicPr>
          <a:picLocks noChangeAspect="1"/>
        </xdr:cNvPicPr>
      </xdr:nvPicPr>
      <xdr:blipFill>
        <a:blip xmlns:r="http://schemas.openxmlformats.org/officeDocument/2006/relationships" r:embed="rId7"/>
        <a:stretch>
          <a:fillRect/>
        </a:stretch>
      </xdr:blipFill>
      <xdr:spPr>
        <a:xfrm>
          <a:off x="7780020" y="1363980"/>
          <a:ext cx="2278380" cy="1250206"/>
        </a:xfrm>
        <a:prstGeom prst="rect">
          <a:avLst/>
        </a:prstGeom>
      </xdr:spPr>
    </xdr:pic>
    <xdr:clientData/>
  </xdr:twoCellAnchor>
  <xdr:twoCellAnchor editAs="oneCell">
    <xdr:from>
      <xdr:col>9</xdr:col>
      <xdr:colOff>327660</xdr:colOff>
      <xdr:row>26</xdr:row>
      <xdr:rowOff>60961</xdr:rowOff>
    </xdr:from>
    <xdr:to>
      <xdr:col>13</xdr:col>
      <xdr:colOff>320040</xdr:colOff>
      <xdr:row>36</xdr:row>
      <xdr:rowOff>91440</xdr:rowOff>
    </xdr:to>
    <mc:AlternateContent xmlns:mc="http://schemas.openxmlformats.org/markup-compatibility/2006" xmlns:a14="http://schemas.microsoft.com/office/drawing/2010/main">
      <mc:Choice Requires="a14">
        <xdr:graphicFrame macro="">
          <xdr:nvGraphicFramePr>
            <xdr:cNvPr id="58" name="Weight Status">
              <a:extLst>
                <a:ext uri="{FF2B5EF4-FFF2-40B4-BE49-F238E27FC236}">
                  <a16:creationId xmlns:a16="http://schemas.microsoft.com/office/drawing/2014/main" id="{4B9B4294-FC71-3E35-4E83-7F0CF9E1285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901940" y="4815841"/>
              <a:ext cx="156972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xdr:row>
      <xdr:rowOff>22861</xdr:rowOff>
    </xdr:from>
    <xdr:to>
      <xdr:col>13</xdr:col>
      <xdr:colOff>266700</xdr:colOff>
      <xdr:row>7</xdr:row>
      <xdr:rowOff>53341</xdr:rowOff>
    </xdr:to>
    <mc:AlternateContent xmlns:mc="http://schemas.openxmlformats.org/markup-compatibility/2006" xmlns:a14="http://schemas.microsoft.com/office/drawing/2010/main">
      <mc:Choice Requires="a14">
        <xdr:graphicFrame macro="">
          <xdr:nvGraphicFramePr>
            <xdr:cNvPr id="59" name="Diabetes Status">
              <a:extLst>
                <a:ext uri="{FF2B5EF4-FFF2-40B4-BE49-F238E27FC236}">
                  <a16:creationId xmlns:a16="http://schemas.microsoft.com/office/drawing/2014/main" id="{B6034633-192C-9F3B-D41E-72444E80006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648700" y="2057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2</xdr:row>
      <xdr:rowOff>175260</xdr:rowOff>
    </xdr:from>
    <xdr:to>
      <xdr:col>9</xdr:col>
      <xdr:colOff>137160</xdr:colOff>
      <xdr:row>19</xdr:row>
      <xdr:rowOff>106680</xdr:rowOff>
    </xdr:to>
    <xdr:graphicFrame macro="">
      <xdr:nvGraphicFramePr>
        <xdr:cNvPr id="3" name="Chart 2">
          <a:extLst>
            <a:ext uri="{FF2B5EF4-FFF2-40B4-BE49-F238E27FC236}">
              <a16:creationId xmlns:a16="http://schemas.microsoft.com/office/drawing/2014/main" id="{1AF9D9BB-8256-4A1E-9EAE-0FD25D19F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xdr:colOff>
      <xdr:row>20</xdr:row>
      <xdr:rowOff>7620</xdr:rowOff>
    </xdr:from>
    <xdr:to>
      <xdr:col>16</xdr:col>
      <xdr:colOff>15239</xdr:colOff>
      <xdr:row>33</xdr:row>
      <xdr:rowOff>76199</xdr:rowOff>
    </xdr:to>
    <xdr:pic>
      <xdr:nvPicPr>
        <xdr:cNvPr id="4" name="Picture 3">
          <a:extLst>
            <a:ext uri="{FF2B5EF4-FFF2-40B4-BE49-F238E27FC236}">
              <a16:creationId xmlns:a16="http://schemas.microsoft.com/office/drawing/2014/main" id="{8A7A15FC-628F-43CC-8521-D69F0B1E39F3}"/>
            </a:ext>
          </a:extLst>
        </xdr:cNvPr>
        <xdr:cNvPicPr>
          <a:picLocks noChangeAspect="1"/>
        </xdr:cNvPicPr>
      </xdr:nvPicPr>
      <xdr:blipFill>
        <a:blip xmlns:r="http://schemas.openxmlformats.org/officeDocument/2006/relationships" r:embed="rId2">
          <a:alphaModFix amt="85000"/>
        </a:blip>
        <a:stretch>
          <a:fillRect/>
        </a:stretch>
      </xdr:blipFill>
      <xdr:spPr>
        <a:xfrm>
          <a:off x="5509260" y="4206240"/>
          <a:ext cx="4259579" cy="2446019"/>
        </a:xfrm>
        <a:prstGeom prst="roundRect">
          <a:avLst>
            <a:gd name="adj" fmla="val 11111"/>
          </a:avLst>
        </a:prstGeom>
        <a:ln w="190500" cap="rnd">
          <a:solidFill>
            <a:srgbClr val="C8C6BD"/>
          </a:solidFill>
          <a:prstDash val="solid"/>
        </a:ln>
        <a:effectLst>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hardEdge"/>
          <a:extrusionClr>
            <a:srgbClr val="FFFFFF"/>
          </a:extrusionClr>
        </a:sp3d>
      </xdr:spPr>
    </xdr:pic>
    <xdr:clientData/>
  </xdr:twoCellAnchor>
  <xdr:twoCellAnchor editAs="oneCell">
    <xdr:from>
      <xdr:col>9</xdr:col>
      <xdr:colOff>198119</xdr:colOff>
      <xdr:row>3</xdr:row>
      <xdr:rowOff>129540</xdr:rowOff>
    </xdr:from>
    <xdr:to>
      <xdr:col>16</xdr:col>
      <xdr:colOff>301328</xdr:colOff>
      <xdr:row>20</xdr:row>
      <xdr:rowOff>0</xdr:rowOff>
    </xdr:to>
    <xdr:pic>
      <xdr:nvPicPr>
        <xdr:cNvPr id="5" name="Picture 4">
          <a:extLst>
            <a:ext uri="{FF2B5EF4-FFF2-40B4-BE49-F238E27FC236}">
              <a16:creationId xmlns:a16="http://schemas.microsoft.com/office/drawing/2014/main" id="{BCD406D5-7446-401F-A2BB-498FC07F9DA1}"/>
            </a:ext>
          </a:extLst>
        </xdr:cNvPr>
        <xdr:cNvPicPr>
          <a:picLocks noChangeAspect="1"/>
        </xdr:cNvPicPr>
      </xdr:nvPicPr>
      <xdr:blipFill>
        <a:blip xmlns:r="http://schemas.openxmlformats.org/officeDocument/2006/relationships" r:embed="rId3">
          <a:alphaModFix amt="85000"/>
        </a:blip>
        <a:stretch>
          <a:fillRect/>
        </a:stretch>
      </xdr:blipFill>
      <xdr:spPr>
        <a:xfrm>
          <a:off x="5684519" y="1219200"/>
          <a:ext cx="4370409" cy="2979420"/>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0</xdr:col>
      <xdr:colOff>0</xdr:colOff>
      <xdr:row>19</xdr:row>
      <xdr:rowOff>121920</xdr:rowOff>
    </xdr:from>
    <xdr:to>
      <xdr:col>9</xdr:col>
      <xdr:colOff>53340</xdr:colOff>
      <xdr:row>34</xdr:row>
      <xdr:rowOff>7620</xdr:rowOff>
    </xdr:to>
    <xdr:graphicFrame macro="">
      <xdr:nvGraphicFramePr>
        <xdr:cNvPr id="7" name="Chart 6">
          <a:extLst>
            <a:ext uri="{FF2B5EF4-FFF2-40B4-BE49-F238E27FC236}">
              <a16:creationId xmlns:a16="http://schemas.microsoft.com/office/drawing/2014/main" id="{46DBC70D-A477-4A37-BB4D-465B0367C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220980</xdr:colOff>
      <xdr:row>3</xdr:row>
      <xdr:rowOff>30480</xdr:rowOff>
    </xdr:from>
    <xdr:to>
      <xdr:col>23</xdr:col>
      <xdr:colOff>106680</xdr:colOff>
      <xdr:row>19</xdr:row>
      <xdr:rowOff>91440</xdr:rowOff>
    </xdr:to>
    <xdr:graphicFrame macro="">
      <xdr:nvGraphicFramePr>
        <xdr:cNvPr id="8" name="Chart 7">
          <a:extLst>
            <a:ext uri="{FF2B5EF4-FFF2-40B4-BE49-F238E27FC236}">
              <a16:creationId xmlns:a16="http://schemas.microsoft.com/office/drawing/2014/main" id="{D7E101B8-5BF2-4BE4-AF1F-26EF11795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99060</xdr:colOff>
      <xdr:row>19</xdr:row>
      <xdr:rowOff>91440</xdr:rowOff>
    </xdr:from>
    <xdr:to>
      <xdr:col>23</xdr:col>
      <xdr:colOff>38100</xdr:colOff>
      <xdr:row>33</xdr:row>
      <xdr:rowOff>144780</xdr:rowOff>
    </xdr:to>
    <xdr:graphicFrame macro="">
      <xdr:nvGraphicFramePr>
        <xdr:cNvPr id="10" name="Chart 9">
          <a:extLst>
            <a:ext uri="{FF2B5EF4-FFF2-40B4-BE49-F238E27FC236}">
              <a16:creationId xmlns:a16="http://schemas.microsoft.com/office/drawing/2014/main" id="{291799F4-77A8-46E5-A76B-4AFA2C4B5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38100</xdr:rowOff>
    </xdr:from>
    <xdr:to>
      <xdr:col>2</xdr:col>
      <xdr:colOff>114300</xdr:colOff>
      <xdr:row>19</xdr:row>
      <xdr:rowOff>137160</xdr:rowOff>
    </xdr:to>
    <mc:AlternateContent xmlns:mc="http://schemas.openxmlformats.org/markup-compatibility/2006">
      <mc:Choice xmlns:a14="http://schemas.microsoft.com/office/drawing/2010/main" Requires="a14">
        <xdr:graphicFrame macro="">
          <xdr:nvGraphicFramePr>
            <xdr:cNvPr id="11" name="Weight Status 1">
              <a:extLst>
                <a:ext uri="{FF2B5EF4-FFF2-40B4-BE49-F238E27FC236}">
                  <a16:creationId xmlns:a16="http://schemas.microsoft.com/office/drawing/2014/main" id="{C1143AEF-D18E-C49B-9BEF-F71B77276B4A}"/>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0" y="2407920"/>
              <a:ext cx="13335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97616</xdr:colOff>
      <xdr:row>10</xdr:row>
      <xdr:rowOff>76200</xdr:rowOff>
    </xdr:to>
    <mc:AlternateContent xmlns:mc="http://schemas.openxmlformats.org/markup-compatibility/2006" xmlns:a14="http://schemas.microsoft.com/office/drawing/2010/main">
      <mc:Choice Requires="a14">
        <xdr:graphicFrame macro="">
          <xdr:nvGraphicFramePr>
            <xdr:cNvPr id="12" name="Diabetes Status 1">
              <a:extLst>
                <a:ext uri="{FF2B5EF4-FFF2-40B4-BE49-F238E27FC236}">
                  <a16:creationId xmlns:a16="http://schemas.microsoft.com/office/drawing/2014/main" id="{1D922A8C-4A50-F9F5-DDB2-48D1C8F6022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1097280"/>
              <a:ext cx="127254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al" refreshedDate="45861.703840972223" createdVersion="8" refreshedVersion="8" minRefreshableVersion="3" recordCount="2335" xr:uid="{5F19F86E-F379-4124-BC35-A16CDC936FF1}">
  <cacheSource type="worksheet">
    <worksheetSource name="Table6"/>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4">
        <s v="Smoker"/>
        <s v=" Non Smoker"/>
        <s v="Yes" u="1"/>
        <s v="No" u="1"/>
      </sharedItems>
    </cacheField>
    <cacheField name="Weight Status" numFmtId="0">
      <sharedItems count="4">
        <s v="Obesity"/>
        <s v="Over Weight"/>
        <s v="Normal Weight"/>
        <s v="Under Weight"/>
      </sharedItems>
    </cacheField>
    <cacheField name="Diabetes Status" numFmtId="0">
      <sharedItems count="3">
        <s v="Prediabetes"/>
        <s v="Diabetes"/>
        <s v="Normal"/>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029696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x v="0"/>
    <x v="0"/>
    <x v="0"/>
    <x v="0"/>
    <s v="12-10-1968"/>
    <n v="63770.43"/>
    <x v="0"/>
    <s v="tier - 3"/>
    <s v="R1013"/>
    <x v="0"/>
  </r>
  <r>
    <x v="1"/>
    <s v="  Matthew D"/>
    <n v="30.36"/>
    <n v="5.77"/>
    <s v="No"/>
    <x v="0"/>
    <x v="0"/>
    <x v="0"/>
    <x v="0"/>
    <x v="0"/>
    <x v="1"/>
    <s v="08-06-1977"/>
    <n v="62592.87"/>
    <x v="1"/>
    <s v="tier - 3"/>
    <s v="R1013"/>
    <x v="1"/>
  </r>
  <r>
    <x v="2"/>
    <s v="  Phil"/>
    <n v="34.484999999999999"/>
    <n v="11.87"/>
    <s v="Yes"/>
    <x v="0"/>
    <x v="0"/>
    <x v="1"/>
    <x v="0"/>
    <x v="0"/>
    <x v="0"/>
    <s v="11-09-1970"/>
    <n v="60021.4"/>
    <x v="0"/>
    <s v="tier - 1"/>
    <s v="R1012"/>
    <x v="2"/>
  </r>
  <r>
    <x v="3"/>
    <s v="  Kelsey"/>
    <n v="38.094999999999999"/>
    <n v="6.05"/>
    <s v="No"/>
    <x v="0"/>
    <x v="0"/>
    <x v="0"/>
    <x v="0"/>
    <x v="0"/>
    <x v="2"/>
    <s v="06-06-1991"/>
    <n v="58571.07"/>
    <x v="0"/>
    <s v="tier - 3"/>
    <s v="R1024"/>
    <x v="3"/>
  </r>
  <r>
    <x v="4"/>
    <s v="  Kristyn"/>
    <n v="35.53"/>
    <n v="5.45"/>
    <s v="No"/>
    <x v="0"/>
    <x v="0"/>
    <x v="0"/>
    <x v="0"/>
    <x v="0"/>
    <x v="1"/>
    <s v="19-06-1989"/>
    <n v="55135.4"/>
    <x v="0"/>
    <s v="tier - 2"/>
    <s v="R1012"/>
    <x v="4"/>
  </r>
  <r>
    <x v="5"/>
    <s v="  Russell B"/>
    <n v="32.799999999999997"/>
    <n v="6.59"/>
    <s v="No"/>
    <x v="0"/>
    <x v="0"/>
    <x v="0"/>
    <x v="0"/>
    <x v="0"/>
    <x v="0"/>
    <s v="04-08-1962"/>
    <n v="52590.83"/>
    <x v="0"/>
    <s v="tier - 3"/>
    <s v="R1011"/>
    <x v="5"/>
  </r>
  <r>
    <x v="6"/>
    <s v="  Scott"/>
    <n v="36.4"/>
    <n v="6.07"/>
    <s v="No"/>
    <x v="0"/>
    <x v="0"/>
    <x v="0"/>
    <x v="0"/>
    <x v="0"/>
    <x v="1"/>
    <s v="27-10-1994"/>
    <n v="51194.559999999998"/>
    <x v="0"/>
    <s v="tier - 3"/>
    <s v="R1011"/>
    <x v="6"/>
  </r>
  <r>
    <x v="7"/>
    <s v="  Stephen"/>
    <n v="36.96"/>
    <n v="7.93"/>
    <s v="No"/>
    <x v="0"/>
    <x v="0"/>
    <x v="2"/>
    <x v="0"/>
    <x v="0"/>
    <x v="1"/>
    <s v="27-06-1958"/>
    <n v="49577.66"/>
    <x v="1"/>
    <s v="tier - 2"/>
    <s v="R1013"/>
    <x v="7"/>
  </r>
  <r>
    <x v="8"/>
    <s v="  Patrick R"/>
    <n v="41.14"/>
    <n v="9.58"/>
    <s v="Yes"/>
    <x v="0"/>
    <x v="1"/>
    <x v="3"/>
    <x v="0"/>
    <x v="0"/>
    <x v="1"/>
    <s v="04-09-1963"/>
    <n v="48970.25"/>
    <x v="0"/>
    <s v="tier - 2"/>
    <s v="R1013"/>
    <x v="8"/>
  </r>
  <r>
    <x v="9"/>
    <s v="  Brooke N"/>
    <n v="38.06"/>
    <n v="10.79"/>
    <s v="No"/>
    <x v="0"/>
    <x v="0"/>
    <x v="0"/>
    <x v="0"/>
    <x v="0"/>
    <x v="0"/>
    <s v="29-12-1978"/>
    <n v="48885.14"/>
    <x v="0"/>
    <s v="tier - 2"/>
    <s v="R1013"/>
    <x v="9"/>
  </r>
  <r>
    <x v="10"/>
    <s v="  Paola Andrea"/>
    <n v="37.700000000000003"/>
    <n v="5.96"/>
    <s v="Yes"/>
    <x v="0"/>
    <x v="0"/>
    <x v="1"/>
    <x v="0"/>
    <x v="0"/>
    <x v="1"/>
    <s v="22-07-1959"/>
    <n v="48824.45"/>
    <x v="1"/>
    <s v="tier - 1"/>
    <s v="R1011"/>
    <x v="10"/>
  </r>
  <r>
    <x v="11"/>
    <s v="  David"/>
    <n v="42.13"/>
    <n v="11.9"/>
    <s v="No"/>
    <x v="0"/>
    <x v="0"/>
    <x v="0"/>
    <x v="0"/>
    <x v="0"/>
    <x v="1"/>
    <s v="27-10-1965"/>
    <n v="48675.519999999997"/>
    <x v="0"/>
    <s v="tier - 2"/>
    <s v="R1013"/>
    <x v="11"/>
  </r>
  <r>
    <x v="12"/>
    <s v="  Wade"/>
    <n v="40.92"/>
    <n v="8.41"/>
    <s v="No"/>
    <x v="0"/>
    <x v="0"/>
    <x v="0"/>
    <x v="0"/>
    <x v="0"/>
    <x v="1"/>
    <s v="11-10-1962"/>
    <n v="48673.56"/>
    <x v="0"/>
    <s v="tier - 2"/>
    <s v="R1013"/>
    <x v="5"/>
  </r>
  <r>
    <x v="13"/>
    <s v="  Franklin"/>
    <n v="40.564999999999998"/>
    <n v="7.02"/>
    <s v="No"/>
    <x v="0"/>
    <x v="0"/>
    <x v="0"/>
    <x v="0"/>
    <x v="0"/>
    <x v="1"/>
    <s v="01-12-1968"/>
    <n v="48549.18"/>
    <x v="0"/>
    <s v="tier - 3"/>
    <s v="R1016"/>
    <x v="0"/>
  </r>
  <r>
    <x v="14"/>
    <s v="  Leilani M"/>
    <n v="36.384999999999998"/>
    <n v="7.59"/>
    <s v="Yes"/>
    <x v="0"/>
    <x v="0"/>
    <x v="1"/>
    <x v="0"/>
    <x v="0"/>
    <x v="1"/>
    <s v="21-12-1961"/>
    <n v="48517.56"/>
    <x v="0"/>
    <s v="tier - 3"/>
    <s v="R1024"/>
    <x v="12"/>
  </r>
  <r>
    <x v="15"/>
    <s v="  Philippe"/>
    <n v="39.9"/>
    <n v="11.32"/>
    <s v="No"/>
    <x v="0"/>
    <x v="0"/>
    <x v="0"/>
    <x v="0"/>
    <x v="0"/>
    <x v="1"/>
    <s v="27-08-1962"/>
    <n v="48173.36"/>
    <x v="0"/>
    <s v="tier - 3"/>
    <s v="R1011"/>
    <x v="5"/>
  </r>
  <r>
    <x v="16"/>
    <s v="  Jennifer A"/>
    <n v="33.799999999999997"/>
    <n v="7.67"/>
    <s v="No"/>
    <x v="0"/>
    <x v="0"/>
    <x v="2"/>
    <x v="0"/>
    <x v="0"/>
    <x v="1"/>
    <s v="16-11-1958"/>
    <n v="47928.03"/>
    <x v="1"/>
    <s v="tier - 3"/>
    <s v="R1011"/>
    <x v="7"/>
  </r>
  <r>
    <x v="17"/>
    <s v="  Christina M"/>
    <n v="36.765000000000001"/>
    <n v="7.29"/>
    <s v="Yes"/>
    <x v="0"/>
    <x v="1"/>
    <x v="3"/>
    <x v="0"/>
    <x v="0"/>
    <x v="2"/>
    <s v="05-08-1963"/>
    <n v="47896.79"/>
    <x v="0"/>
    <s v="tier - 3"/>
    <s v="R1024"/>
    <x v="8"/>
  </r>
  <r>
    <x v="18"/>
    <s v="  Said Sr"/>
    <n v="36.954999999999998"/>
    <n v="4.72"/>
    <s v="Yes"/>
    <x v="0"/>
    <x v="0"/>
    <x v="3"/>
    <x v="0"/>
    <x v="0"/>
    <x v="1"/>
    <s v="07-11-1964"/>
    <n v="47496.49"/>
    <x v="0"/>
    <s v="tier - 3"/>
    <s v="R1012"/>
    <x v="13"/>
  </r>
  <r>
    <x v="19"/>
    <s v="  John"/>
    <n v="42.9"/>
    <n v="11.41"/>
    <s v="No"/>
    <x v="0"/>
    <x v="0"/>
    <x v="0"/>
    <x v="0"/>
    <x v="0"/>
    <x v="1"/>
    <s v="27-09-1971"/>
    <n v="47462.89"/>
    <x v="0"/>
    <s v="tier - 2"/>
    <s v="R1013"/>
    <x v="14"/>
  </r>
  <r>
    <x v="20"/>
    <s v="  Myles"/>
    <n v="36.299999999999997"/>
    <n v="11.5"/>
    <s v="Yes"/>
    <x v="0"/>
    <x v="0"/>
    <x v="1"/>
    <x v="0"/>
    <x v="0"/>
    <x v="0"/>
    <s v="13-06-1961"/>
    <n v="47403.88"/>
    <x v="0"/>
    <s v="tier - 3"/>
    <s v="R1011"/>
    <x v="12"/>
  </r>
  <r>
    <x v="21"/>
    <s v="  Madelyn C"/>
    <n v="32.200000000000003"/>
    <n v="6.22"/>
    <s v="Yes"/>
    <x v="0"/>
    <x v="0"/>
    <x v="1"/>
    <x v="0"/>
    <x v="0"/>
    <x v="1"/>
    <s v="04-10-1959"/>
    <n v="47305.31"/>
    <x v="1"/>
    <s v="tier - 1"/>
    <s v="R1011"/>
    <x v="10"/>
  </r>
  <r>
    <x v="22"/>
    <s v="  Nicole"/>
    <n v="31.3"/>
    <n v="11.38"/>
    <s v="No"/>
    <x v="0"/>
    <x v="0"/>
    <x v="2"/>
    <x v="0"/>
    <x v="0"/>
    <x v="1"/>
    <s v="03-09-1958"/>
    <n v="47291.06"/>
    <x v="1"/>
    <s v="tier - 1"/>
    <s v="R1011"/>
    <x v="7"/>
  </r>
  <r>
    <x v="23"/>
    <s v="  Eric A"/>
    <n v="41.8"/>
    <n v="7.89"/>
    <s v="Yes"/>
    <x v="0"/>
    <x v="0"/>
    <x v="1"/>
    <x v="0"/>
    <x v="0"/>
    <x v="2"/>
    <s v="28-12-1970"/>
    <n v="47269.85"/>
    <x v="0"/>
    <s v="tier - 2"/>
    <s v="R1013"/>
    <x v="2"/>
  </r>
  <r>
    <x v="24"/>
    <s v="  Emiliano I"/>
    <n v="35.090000000000003"/>
    <n v="4.38"/>
    <s v="Yes"/>
    <x v="0"/>
    <x v="0"/>
    <x v="1"/>
    <x v="0"/>
    <x v="0"/>
    <x v="1"/>
    <s v="14-07-1959"/>
    <n v="47055.53"/>
    <x v="1"/>
    <s v="tier - 1"/>
    <s v="R1013"/>
    <x v="10"/>
  </r>
  <r>
    <x v="25"/>
    <s v="  Adam"/>
    <n v="33.880000000000003"/>
    <n v="7.01"/>
    <s v="No"/>
    <x v="0"/>
    <x v="0"/>
    <x v="2"/>
    <x v="0"/>
    <x v="0"/>
    <x v="1"/>
    <s v="15-09-1958"/>
    <n v="46889.26"/>
    <x v="1"/>
    <s v="tier - 3"/>
    <s v="R1013"/>
    <x v="7"/>
  </r>
  <r>
    <x v="26"/>
    <s v="  Zach"/>
    <n v="30.875"/>
    <n v="11.88"/>
    <s v="No"/>
    <x v="0"/>
    <x v="0"/>
    <x v="0"/>
    <x v="0"/>
    <x v="0"/>
    <x v="2"/>
    <s v="17-11-1960"/>
    <n v="46718.16"/>
    <x v="0"/>
    <s v="tier - 1"/>
    <s v="R1012"/>
    <x v="15"/>
  </r>
  <r>
    <x v="27"/>
    <s v="  Stephanie W"/>
    <n v="36.86"/>
    <n v="5.19"/>
    <s v="Yes"/>
    <x v="0"/>
    <x v="1"/>
    <x v="3"/>
    <x v="0"/>
    <x v="0"/>
    <x v="1"/>
    <s v="23-06-1969"/>
    <n v="46661.440000000002"/>
    <x v="0"/>
    <s v="tier - 3"/>
    <s v="R1012"/>
    <x v="16"/>
  </r>
  <r>
    <x v="28"/>
    <s v="  Stephen"/>
    <n v="35.86"/>
    <n v="6.74"/>
    <s v="Yes"/>
    <x v="0"/>
    <x v="0"/>
    <x v="1"/>
    <x v="0"/>
    <x v="0"/>
    <x v="1"/>
    <s v="08-08-1961"/>
    <n v="46599.11"/>
    <x v="0"/>
    <s v="tier - 1"/>
    <s v="R1013"/>
    <x v="12"/>
  </r>
  <r>
    <x v="29"/>
    <s v="  Natalie"/>
    <n v="37.049999999999997"/>
    <n v="8.44"/>
    <s v="No"/>
    <x v="0"/>
    <x v="0"/>
    <x v="0"/>
    <x v="0"/>
    <x v="0"/>
    <x v="1"/>
    <s v="06-12-1971"/>
    <n v="46255.11"/>
    <x v="0"/>
    <s v="tier - 3"/>
    <s v="R1024"/>
    <x v="14"/>
  </r>
  <r>
    <x v="30"/>
    <s v="  Nicole J"/>
    <n v="43.89"/>
    <n v="8.7100000000000009"/>
    <s v="No"/>
    <x v="0"/>
    <x v="0"/>
    <x v="0"/>
    <x v="0"/>
    <x v="0"/>
    <x v="2"/>
    <s v="17-08-1978"/>
    <n v="46200.99"/>
    <x v="0"/>
    <s v="tier - 1"/>
    <s v="R1013"/>
    <x v="9"/>
  </r>
  <r>
    <x v="31"/>
    <s v="  Jefferson D"/>
    <n v="42.35"/>
    <n v="5.08"/>
    <s v="Yes"/>
    <x v="0"/>
    <x v="0"/>
    <x v="0"/>
    <x v="0"/>
    <x v="0"/>
    <x v="1"/>
    <s v="02-12-1976"/>
    <n v="46151.12"/>
    <x v="0"/>
    <s v="tier - 3"/>
    <s v="R1013"/>
    <x v="1"/>
  </r>
  <r>
    <x v="32"/>
    <s v="  Brendan D"/>
    <n v="31.35"/>
    <n v="6.86"/>
    <s v="No"/>
    <x v="0"/>
    <x v="0"/>
    <x v="0"/>
    <x v="0"/>
    <x v="0"/>
    <x v="0"/>
    <s v="04-12-1962"/>
    <n v="46130.53"/>
    <x v="0"/>
    <s v="tier - 1"/>
    <s v="R1012"/>
    <x v="5"/>
  </r>
  <r>
    <x v="33"/>
    <s v="  Courtney"/>
    <n v="47.6"/>
    <n v="5.95"/>
    <s v="Yes"/>
    <x v="0"/>
    <x v="0"/>
    <x v="0"/>
    <x v="0"/>
    <x v="0"/>
    <x v="0"/>
    <s v="30-09-1985"/>
    <n v="46113.51"/>
    <x v="1"/>
    <s v="tier - 3"/>
    <s v="R1011"/>
    <x v="17"/>
  </r>
  <r>
    <x v="34"/>
    <s v="  Sydney L"/>
    <n v="46.2"/>
    <n v="6.09"/>
    <s v="No"/>
    <x v="0"/>
    <x v="1"/>
    <x v="3"/>
    <x v="0"/>
    <x v="0"/>
    <x v="1"/>
    <s v="12-08-1979"/>
    <n v="45863.21"/>
    <x v="1"/>
    <s v="tier - 1"/>
    <s v="R1013"/>
    <x v="18"/>
  </r>
  <r>
    <x v="35"/>
    <s v="  Julien"/>
    <n v="32.015000000000001"/>
    <n v="11.75"/>
    <s v="No"/>
    <x v="0"/>
    <x v="0"/>
    <x v="0"/>
    <x v="0"/>
    <x v="0"/>
    <x v="1"/>
    <s v="21-12-1960"/>
    <n v="45710.21"/>
    <x v="1"/>
    <s v="tier - 2"/>
    <s v="R1016"/>
    <x v="15"/>
  </r>
  <r>
    <x v="36"/>
    <s v="  Ryan M"/>
    <n v="40.564999999999998"/>
    <n v="7.37"/>
    <s v="No"/>
    <x v="0"/>
    <x v="0"/>
    <x v="0"/>
    <x v="0"/>
    <x v="0"/>
    <x v="1"/>
    <s v="09-08-1974"/>
    <n v="45702.02"/>
    <x v="1"/>
    <s v="tier - 2"/>
    <s v="R1012"/>
    <x v="19"/>
  </r>
  <r>
    <x v="37"/>
    <s v="  Anna H"/>
    <n v="32.450000000000003"/>
    <n v="11.91"/>
    <s v="No"/>
    <x v="0"/>
    <x v="0"/>
    <x v="0"/>
    <x v="0"/>
    <x v="0"/>
    <x v="1"/>
    <s v="17-12-1962"/>
    <n v="45008.959999999999"/>
    <x v="1"/>
    <s v="tier - 2"/>
    <s v="R1013"/>
    <x v="5"/>
  </r>
  <r>
    <x v="38"/>
    <s v="  Samantha"/>
    <n v="34.96"/>
    <n v="6.52"/>
    <s v="No"/>
    <x v="0"/>
    <x v="0"/>
    <x v="0"/>
    <x v="0"/>
    <x v="0"/>
    <x v="2"/>
    <s v="13-08-1971"/>
    <n v="44641.2"/>
    <x v="1"/>
    <s v="tier - 3"/>
    <s v="R1024"/>
    <x v="14"/>
  </r>
  <r>
    <x v="39"/>
    <s v="  Robert"/>
    <n v="35.5"/>
    <n v="5.14"/>
    <s v="No"/>
    <x v="0"/>
    <x v="1"/>
    <x v="3"/>
    <x v="0"/>
    <x v="0"/>
    <x v="2"/>
    <s v="11-10-1993"/>
    <n v="44585.46"/>
    <x v="1"/>
    <s v="tier - 2"/>
    <s v="R1011"/>
    <x v="20"/>
  </r>
  <r>
    <x v="40"/>
    <s v="  James R"/>
    <n v="52.58"/>
    <n v="4.1900000000000004"/>
    <s v="No"/>
    <x v="1"/>
    <x v="0"/>
    <x v="3"/>
    <x v="0"/>
    <x v="0"/>
    <x v="1"/>
    <s v="02-08-2000"/>
    <n v="44501.4"/>
    <x v="1"/>
    <s v="tier - 3"/>
    <s v="R1013"/>
    <x v="21"/>
  </r>
  <r>
    <x v="41"/>
    <s v="  Roseann"/>
    <n v="35.200000000000003"/>
    <n v="11.68"/>
    <s v="Yes"/>
    <x v="0"/>
    <x v="0"/>
    <x v="0"/>
    <x v="0"/>
    <x v="0"/>
    <x v="1"/>
    <s v="14-09-1967"/>
    <n v="44423.8"/>
    <x v="1"/>
    <s v="tier - 3"/>
    <s v="R1013"/>
    <x v="22"/>
  </r>
  <r>
    <x v="42"/>
    <s v="  Nicole"/>
    <n v="38.06"/>
    <n v="6.98"/>
    <s v="No"/>
    <x v="0"/>
    <x v="0"/>
    <x v="0"/>
    <x v="0"/>
    <x v="0"/>
    <x v="1"/>
    <s v="29-10-1971"/>
    <n v="44400.41"/>
    <x v="1"/>
    <s v="tier - 2"/>
    <s v="R1013"/>
    <x v="14"/>
  </r>
  <r>
    <x v="43"/>
    <s v="  Spencer"/>
    <n v="34.21"/>
    <n v="8.34"/>
    <s v="No"/>
    <x v="0"/>
    <x v="0"/>
    <x v="0"/>
    <x v="0"/>
    <x v="0"/>
    <x v="1"/>
    <s v="24-11-1968"/>
    <n v="44260.75"/>
    <x v="1"/>
    <s v="tier - 1"/>
    <s v="R1013"/>
    <x v="0"/>
  </r>
  <r>
    <x v="44"/>
    <s v="  Eric W"/>
    <n v="38.94"/>
    <n v="8.49"/>
    <s v="Yes"/>
    <x v="0"/>
    <x v="0"/>
    <x v="3"/>
    <x v="0"/>
    <x v="0"/>
    <x v="2"/>
    <s v="01-06-1975"/>
    <n v="44202.65"/>
    <x v="1"/>
    <s v="tier - 2"/>
    <s v="R1013"/>
    <x v="19"/>
  </r>
  <r>
    <x v="45"/>
    <s v="  Brianna L"/>
    <n v="30.21"/>
    <n v="5.34"/>
    <s v="Yes"/>
    <x v="0"/>
    <x v="0"/>
    <x v="3"/>
    <x v="0"/>
    <x v="0"/>
    <x v="2"/>
    <s v="16-07-1988"/>
    <n v="43943.88"/>
    <x v="1"/>
    <s v="tier - 1"/>
    <s v="R1012"/>
    <x v="23"/>
  </r>
  <r>
    <x v="46"/>
    <s v="  Thomas J"/>
    <n v="33.630000000000003"/>
    <n v="4.43"/>
    <s v="Yes"/>
    <x v="0"/>
    <x v="0"/>
    <x v="1"/>
    <x v="0"/>
    <x v="0"/>
    <x v="2"/>
    <s v="05-10-1966"/>
    <n v="43921.18"/>
    <x v="1"/>
    <s v="tier - 2"/>
    <s v="R1012"/>
    <x v="24"/>
  </r>
  <r>
    <x v="47"/>
    <s v="  Melissa L"/>
    <n v="40.369999999999997"/>
    <n v="4.47"/>
    <s v="No"/>
    <x v="0"/>
    <x v="0"/>
    <x v="0"/>
    <x v="0"/>
    <x v="0"/>
    <x v="2"/>
    <s v="10-11-1980"/>
    <n v="43896.38"/>
    <x v="1"/>
    <s v="tier - 1"/>
    <s v="R1013"/>
    <x v="25"/>
  </r>
  <r>
    <x v="48"/>
    <s v="  Flavio"/>
    <n v="53.09"/>
    <n v="4.82"/>
    <s v="Yes"/>
    <x v="0"/>
    <x v="0"/>
    <x v="1"/>
    <x v="0"/>
    <x v="0"/>
    <x v="2"/>
    <s v="02-07-1966"/>
    <n v="43817.45"/>
    <x v="1"/>
    <s v="tier - 3"/>
    <s v="R1012"/>
    <x v="24"/>
  </r>
  <r>
    <x v="49"/>
    <s v="  Ryan"/>
    <n v="31.79"/>
    <n v="5.51"/>
    <s v="Yes"/>
    <x v="0"/>
    <x v="0"/>
    <x v="1"/>
    <x v="0"/>
    <x v="0"/>
    <x v="1"/>
    <s v="25-10-1966"/>
    <n v="43813.87"/>
    <x v="1"/>
    <s v="tier - 2"/>
    <s v="R1013"/>
    <x v="24"/>
  </r>
  <r>
    <x v="50"/>
    <s v="  Anthony J"/>
    <n v="41.895000000000003"/>
    <n v="10.87"/>
    <s v="Yes"/>
    <x v="0"/>
    <x v="0"/>
    <x v="3"/>
    <x v="0"/>
    <x v="0"/>
    <x v="1"/>
    <s v="29-12-1986"/>
    <n v="43753.34"/>
    <x v="1"/>
    <s v="tier - 1"/>
    <s v="R1015"/>
    <x v="26"/>
  </r>
  <r>
    <x v="51"/>
    <s v="  Alex"/>
    <n v="31.16"/>
    <n v="9.34"/>
    <s v="No"/>
    <x v="0"/>
    <x v="0"/>
    <x v="0"/>
    <x v="0"/>
    <x v="0"/>
    <x v="2"/>
    <s v="22-08-1965"/>
    <n v="43578.94"/>
    <x v="1"/>
    <s v="tier - 2"/>
    <s v="R1012"/>
    <x v="11"/>
  </r>
  <r>
    <x v="52"/>
    <s v="  David"/>
    <n v="34.104999999999997"/>
    <n v="5.03"/>
    <s v="Yes"/>
    <x v="0"/>
    <x v="1"/>
    <x v="3"/>
    <x v="0"/>
    <x v="0"/>
    <x v="1"/>
    <s v="03-12-1969"/>
    <n v="43254.42"/>
    <x v="1"/>
    <s v="tier - 2"/>
    <s v="R1016"/>
    <x v="16"/>
  </r>
  <r>
    <x v="53"/>
    <s v="  Andrew B"/>
    <n v="51.93"/>
    <n v="11.05"/>
    <s v="No"/>
    <x v="0"/>
    <x v="0"/>
    <x v="0"/>
    <x v="0"/>
    <x v="0"/>
    <x v="1"/>
    <s v="29-11-1965"/>
    <n v="43073.760000000002"/>
    <x v="1"/>
    <s v="tier - 2"/>
    <s v="R1011"/>
    <x v="11"/>
  </r>
  <r>
    <x v="54"/>
    <s v="  Dara E"/>
    <n v="38.950000000000003"/>
    <n v="11.95"/>
    <s v="No"/>
    <x v="0"/>
    <x v="0"/>
    <x v="0"/>
    <x v="0"/>
    <x v="0"/>
    <x v="1"/>
    <s v="04-11-1978"/>
    <n v="42983.46"/>
    <x v="0"/>
    <s v="tier - 2"/>
    <s v="R1012"/>
    <x v="9"/>
  </r>
  <r>
    <x v="55"/>
    <s v="  Inna"/>
    <n v="36.630000000000003"/>
    <n v="7.72"/>
    <s v="Yes"/>
    <x v="0"/>
    <x v="0"/>
    <x v="3"/>
    <x v="0"/>
    <x v="0"/>
    <x v="0"/>
    <s v="23-10-1975"/>
    <n v="42969.85"/>
    <x v="0"/>
    <s v="tier - 3"/>
    <s v="R1013"/>
    <x v="27"/>
  </r>
  <r>
    <x v="56"/>
    <s v="  Ari"/>
    <n v="34.200000000000003"/>
    <n v="5.75"/>
    <s v="No"/>
    <x v="0"/>
    <x v="0"/>
    <x v="1"/>
    <x v="0"/>
    <x v="0"/>
    <x v="1"/>
    <s v="10-09-1972"/>
    <n v="42856.84"/>
    <x v="0"/>
    <s v="tier - 1"/>
    <s v="R1011"/>
    <x v="28"/>
  </r>
  <r>
    <x v="57"/>
    <s v="  Lindsey"/>
    <n v="50.63"/>
    <n v="11.89"/>
    <s v="No"/>
    <x v="0"/>
    <x v="0"/>
    <x v="0"/>
    <x v="0"/>
    <x v="0"/>
    <x v="0"/>
    <s v="29-10-1965"/>
    <n v="42764.12"/>
    <x v="0"/>
    <s v="tier - 2"/>
    <s v="R1011"/>
    <x v="11"/>
  </r>
  <r>
    <x v="58"/>
    <s v="  Kenny"/>
    <n v="36.479999999999997"/>
    <n v="6.2"/>
    <s v="No"/>
    <x v="0"/>
    <x v="0"/>
    <x v="0"/>
    <x v="0"/>
    <x v="0"/>
    <x v="1"/>
    <s v="21-10-1977"/>
    <n v="42760.5"/>
    <x v="0"/>
    <s v="tier - 2"/>
    <s v="R1012"/>
    <x v="29"/>
  </r>
  <r>
    <x v="59"/>
    <s v="  Louise"/>
    <n v="54.82"/>
    <n v="10.61"/>
    <s v="No"/>
    <x v="0"/>
    <x v="0"/>
    <x v="0"/>
    <x v="0"/>
    <x v="0"/>
    <x v="0"/>
    <s v="03-11-1971"/>
    <n v="42644.2"/>
    <x v="0"/>
    <s v="tier - 3"/>
    <s v="R1011"/>
    <x v="14"/>
  </r>
  <r>
    <x v="60"/>
    <s v="  Cameron"/>
    <n v="38.06"/>
    <n v="6.04"/>
    <s v="No"/>
    <x v="0"/>
    <x v="1"/>
    <x v="3"/>
    <x v="0"/>
    <x v="0"/>
    <x v="1"/>
    <s v="27-12-1979"/>
    <n v="42560.43"/>
    <x v="0"/>
    <s v="tier - 3"/>
    <s v="R1013"/>
    <x v="18"/>
  </r>
  <r>
    <x v="61"/>
    <s v="  Katie T"/>
    <n v="51.48"/>
    <n v="9.33"/>
    <s v="Yes"/>
    <x v="0"/>
    <x v="0"/>
    <x v="0"/>
    <x v="0"/>
    <x v="0"/>
    <x v="1"/>
    <s v="27-06-1967"/>
    <n v="42538.720000000001"/>
    <x v="0"/>
    <s v="tier - 3"/>
    <s v="R1011"/>
    <x v="22"/>
  </r>
  <r>
    <x v="62"/>
    <s v="  Casey"/>
    <n v="52.06"/>
    <n v="11.47"/>
    <s v="No"/>
    <x v="0"/>
    <x v="0"/>
    <x v="0"/>
    <x v="0"/>
    <x v="0"/>
    <x v="1"/>
    <s v="03-08-1968"/>
    <n v="42478.6"/>
    <x v="0"/>
    <s v="tier - 2"/>
    <s v="R1011"/>
    <x v="0"/>
  </r>
  <r>
    <x v="63"/>
    <s v="  David"/>
    <n v="30.684999999999999"/>
    <n v="7.02"/>
    <s v="Yes"/>
    <x v="0"/>
    <x v="0"/>
    <x v="0"/>
    <x v="0"/>
    <x v="0"/>
    <x v="1"/>
    <s v="28-06-1967"/>
    <n v="42303.69"/>
    <x v="0"/>
    <s v="tier - 2"/>
    <s v="R1016"/>
    <x v="22"/>
  </r>
  <r>
    <x v="64"/>
    <s v="  Bryson C"/>
    <n v="36.08"/>
    <n v="8.8000000000000007"/>
    <s v="Yes"/>
    <x v="0"/>
    <x v="0"/>
    <x v="3"/>
    <x v="0"/>
    <x v="0"/>
    <x v="1"/>
    <s v="15-08-1975"/>
    <n v="42211.14"/>
    <x v="0"/>
    <s v="tier - 3"/>
    <s v="R1013"/>
    <x v="27"/>
  </r>
  <r>
    <x v="65"/>
    <s v="  Megan"/>
    <n v="54.99"/>
    <n v="8.68"/>
    <s v="No"/>
    <x v="0"/>
    <x v="0"/>
    <x v="1"/>
    <x v="0"/>
    <x v="0"/>
    <x v="0"/>
    <s v="18-09-1973"/>
    <n v="42188.15"/>
    <x v="0"/>
    <s v="tier - 1"/>
    <s v="R1011"/>
    <x v="30"/>
  </r>
  <r>
    <x v="66"/>
    <s v="  Daniel"/>
    <n v="35.97"/>
    <n v="6.12"/>
    <s v="No"/>
    <x v="0"/>
    <x v="1"/>
    <x v="3"/>
    <x v="0"/>
    <x v="0"/>
    <x v="2"/>
    <s v="03-07-1979"/>
    <n v="42124.52"/>
    <x v="0"/>
    <s v="tier - 1"/>
    <s v="R1013"/>
    <x v="18"/>
  </r>
  <r>
    <x v="67"/>
    <s v="  Steven M"/>
    <n v="45.54"/>
    <n v="5.4"/>
    <s v="Yes"/>
    <x v="0"/>
    <x v="1"/>
    <x v="3"/>
    <x v="0"/>
    <x v="0"/>
    <x v="2"/>
    <s v="09-12-1997"/>
    <n v="42112.24"/>
    <x v="0"/>
    <s v="tier - 3"/>
    <s v="R1013"/>
    <x v="31"/>
  </r>
  <r>
    <x v="68"/>
    <s v="  Jenna L"/>
    <n v="35.53"/>
    <n v="4.3600000000000003"/>
    <s v="Yes"/>
    <x v="0"/>
    <x v="0"/>
    <x v="0"/>
    <x v="0"/>
    <x v="0"/>
    <x v="1"/>
    <s v="28-11-1976"/>
    <n v="42111.66"/>
    <x v="0"/>
    <s v="tier - 1"/>
    <s v="R1024"/>
    <x v="1"/>
  </r>
  <r>
    <x v="69"/>
    <s v="  Freeman"/>
    <n v="30.8"/>
    <n v="9.77"/>
    <s v="No"/>
    <x v="0"/>
    <x v="0"/>
    <x v="0"/>
    <x v="0"/>
    <x v="0"/>
    <x v="2"/>
    <s v="19-12-1968"/>
    <n v="41999.519999999997"/>
    <x v="0"/>
    <s v="tier - 3"/>
    <s v="R1013"/>
    <x v="0"/>
  </r>
  <r>
    <x v="70"/>
    <s v="  Jeff"/>
    <n v="38.39"/>
    <n v="4.25"/>
    <s v="No"/>
    <x v="0"/>
    <x v="0"/>
    <x v="3"/>
    <x v="0"/>
    <x v="0"/>
    <x v="2"/>
    <s v="10-11-1984"/>
    <n v="41949.24"/>
    <x v="0"/>
    <s v="tier - 1"/>
    <s v="R1013"/>
    <x v="32"/>
  </r>
  <r>
    <x v="71"/>
    <s v="  Elenilton V"/>
    <n v="32.299999999999997"/>
    <n v="4.76"/>
    <s v="No"/>
    <x v="0"/>
    <x v="0"/>
    <x v="1"/>
    <x v="0"/>
    <x v="0"/>
    <x v="0"/>
    <s v="08-06-1972"/>
    <n v="41919.1"/>
    <x v="0"/>
    <s v="tier - 1"/>
    <s v="R1016"/>
    <x v="14"/>
  </r>
  <r>
    <x v="72"/>
    <s v="  Maurya"/>
    <n v="48.8"/>
    <n v="6.22"/>
    <s v="Yes"/>
    <x v="0"/>
    <x v="0"/>
    <x v="1"/>
    <x v="0"/>
    <x v="0"/>
    <x v="1"/>
    <s v="21-09-1966"/>
    <n v="41886.54"/>
    <x v="0"/>
    <s v="tier - 3"/>
    <s v="R1011"/>
    <x v="24"/>
  </r>
  <r>
    <x v="73"/>
    <s v="  Samantha C"/>
    <n v="45.5"/>
    <n v="7.96"/>
    <s v="No"/>
    <x v="0"/>
    <x v="0"/>
    <x v="0"/>
    <x v="0"/>
    <x v="0"/>
    <x v="1"/>
    <s v="22-09-1962"/>
    <n v="41794.629999999997"/>
    <x v="0"/>
    <s v="tier - 3"/>
    <s v="R1011"/>
    <x v="5"/>
  </r>
  <r>
    <x v="74"/>
    <s v="  Bethany A"/>
    <n v="53.61"/>
    <n v="10.92"/>
    <s v="Yes"/>
    <x v="0"/>
    <x v="0"/>
    <x v="3"/>
    <x v="0"/>
    <x v="0"/>
    <x v="1"/>
    <s v="29-09-1975"/>
    <n v="41681.86"/>
    <x v="0"/>
    <s v="tier - 1"/>
    <s v="R1011"/>
    <x v="27"/>
  </r>
  <r>
    <x v="75"/>
    <s v="  Yves"/>
    <n v="36.19"/>
    <n v="11.51"/>
    <s v="Yes"/>
    <x v="0"/>
    <x v="0"/>
    <x v="3"/>
    <x v="0"/>
    <x v="0"/>
    <x v="0"/>
    <s v="14-11-1975"/>
    <n v="41676.080000000002"/>
    <x v="0"/>
    <s v="tier - 2"/>
    <s v="R1013"/>
    <x v="27"/>
  </r>
  <r>
    <x v="76"/>
    <s v="  Danielle"/>
    <n v="34.6"/>
    <n v="5.99"/>
    <s v="Yes"/>
    <x v="0"/>
    <x v="0"/>
    <x v="0"/>
    <x v="0"/>
    <x v="0"/>
    <x v="1"/>
    <s v="29-10-1976"/>
    <n v="41661.599999999999"/>
    <x v="0"/>
    <s v="tier - 3"/>
    <s v="R1011"/>
    <x v="1"/>
  </r>
  <r>
    <x v="77"/>
    <s v="  Julia"/>
    <n v="54.12"/>
    <n v="11.57"/>
    <s v="No"/>
    <x v="0"/>
    <x v="0"/>
    <x v="0"/>
    <x v="0"/>
    <x v="0"/>
    <x v="1"/>
    <s v="24-11-1974"/>
    <n v="41636.199999999997"/>
    <x v="0"/>
    <s v="tier - 1"/>
    <s v="R1011"/>
    <x v="19"/>
  </r>
  <r>
    <x v="78"/>
    <s v="  Joshua"/>
    <n v="48.82"/>
    <n v="6.67"/>
    <s v="Yes"/>
    <x v="0"/>
    <x v="0"/>
    <x v="0"/>
    <x v="0"/>
    <x v="0"/>
    <x v="1"/>
    <s v="22-12-1967"/>
    <n v="41505.15"/>
    <x v="0"/>
    <s v="tier - 2"/>
    <s v="R1011"/>
    <x v="22"/>
  </r>
  <r>
    <x v="79"/>
    <s v="  Jennifer"/>
    <n v="51.01"/>
    <n v="9.1999999999999993"/>
    <s v="No"/>
    <x v="0"/>
    <x v="0"/>
    <x v="0"/>
    <x v="0"/>
    <x v="0"/>
    <x v="2"/>
    <s v="16-10-1971"/>
    <n v="41351.879999999997"/>
    <x v="0"/>
    <s v="tier - 2"/>
    <s v="R1011"/>
    <x v="14"/>
  </r>
  <r>
    <x v="80"/>
    <s v="  Gwen M"/>
    <n v="45.65"/>
    <n v="5.1100000000000003"/>
    <s v="Yes"/>
    <x v="0"/>
    <x v="0"/>
    <x v="3"/>
    <x v="0"/>
    <x v="0"/>
    <x v="2"/>
    <s v="07-10-1964"/>
    <n v="41331.79"/>
    <x v="0"/>
    <s v="tier - 2"/>
    <s v="R1011"/>
    <x v="13"/>
  </r>
  <r>
    <x v="81"/>
    <s v="  Patrick"/>
    <n v="52.9"/>
    <n v="5.34"/>
    <s v="No"/>
    <x v="0"/>
    <x v="0"/>
    <x v="0"/>
    <x v="0"/>
    <x v="0"/>
    <x v="2"/>
    <s v="27-08-1977"/>
    <n v="41271.5"/>
    <x v="0"/>
    <s v="tier - 2"/>
    <s v="R1011"/>
    <x v="29"/>
  </r>
  <r>
    <x v="82"/>
    <s v="  Kate"/>
    <n v="45.41"/>
    <n v="4.03"/>
    <s v="Yes"/>
    <x v="0"/>
    <x v="0"/>
    <x v="3"/>
    <x v="0"/>
    <x v="0"/>
    <x v="2"/>
    <s v="06-06-1964"/>
    <n v="41250.39"/>
    <x v="0"/>
    <s v="tier - 3"/>
    <s v="R1011"/>
    <x v="8"/>
  </r>
  <r>
    <x v="83"/>
    <s v="  Kevin"/>
    <n v="49.41"/>
    <n v="4.2300000000000004"/>
    <s v="Yes"/>
    <x v="0"/>
    <x v="1"/>
    <x v="3"/>
    <x v="0"/>
    <x v="0"/>
    <x v="2"/>
    <s v="08-08-1969"/>
    <n v="41191.57"/>
    <x v="0"/>
    <s v="tier - 2"/>
    <s v="R1011"/>
    <x v="16"/>
  </r>
  <r>
    <x v="84"/>
    <s v="  Stephen II"/>
    <n v="31.824999999999999"/>
    <n v="4.0599999999999996"/>
    <s v="No"/>
    <x v="0"/>
    <x v="0"/>
    <x v="1"/>
    <x v="0"/>
    <x v="0"/>
    <x v="2"/>
    <s v="06-09-1972"/>
    <n v="41097.160000000003"/>
    <x v="0"/>
    <s v="tier - 3"/>
    <s v="R1016"/>
    <x v="28"/>
  </r>
  <r>
    <x v="85"/>
    <s v="  Philip"/>
    <n v="51.28"/>
    <n v="4.68"/>
    <s v="No"/>
    <x v="0"/>
    <x v="0"/>
    <x v="1"/>
    <x v="0"/>
    <x v="0"/>
    <x v="2"/>
    <s v="12-08-1972"/>
    <n v="41055.29"/>
    <x v="0"/>
    <s v="tier - 2"/>
    <s v="R1011"/>
    <x v="28"/>
  </r>
  <r>
    <x v="86"/>
    <s v="  Brett A"/>
    <n v="34.96"/>
    <n v="4.34"/>
    <s v="No"/>
    <x v="0"/>
    <x v="1"/>
    <x v="3"/>
    <x v="0"/>
    <x v="0"/>
    <x v="1"/>
    <s v="11-10-1979"/>
    <n v="41034.22"/>
    <x v="0"/>
    <s v="tier - 3"/>
    <s v="R1017"/>
    <x v="18"/>
  </r>
  <r>
    <x v="87"/>
    <s v="  Rebecca"/>
    <n v="33.11"/>
    <n v="10.51"/>
    <s v="No"/>
    <x v="0"/>
    <x v="0"/>
    <x v="0"/>
    <x v="0"/>
    <x v="0"/>
    <x v="0"/>
    <s v="05-06-1974"/>
    <n v="40974.160000000003"/>
    <x v="0"/>
    <s v="tier - 2"/>
    <s v="R1013"/>
    <x v="30"/>
  </r>
  <r>
    <x v="88"/>
    <s v="  Kelley"/>
    <n v="54.74"/>
    <n v="5.84"/>
    <s v="Yes"/>
    <x v="0"/>
    <x v="1"/>
    <x v="3"/>
    <x v="0"/>
    <x v="0"/>
    <x v="2"/>
    <s v="08-09-1983"/>
    <n v="40961.29"/>
    <x v="0"/>
    <s v="tier - 2"/>
    <s v="R1011"/>
    <x v="33"/>
  </r>
  <r>
    <x v="89"/>
    <s v="  Abigail K"/>
    <n v="32.56"/>
    <n v="5.41"/>
    <s v="No"/>
    <x v="0"/>
    <x v="1"/>
    <x v="3"/>
    <x v="0"/>
    <x v="0"/>
    <x v="0"/>
    <s v="16-09-1979"/>
    <n v="40941.29"/>
    <x v="0"/>
    <s v="tier - 2"/>
    <s v="R1013"/>
    <x v="18"/>
  </r>
  <r>
    <x v="90"/>
    <s v="  Hope"/>
    <n v="39.049999999999997"/>
    <n v="6.06"/>
    <s v="No"/>
    <x v="0"/>
    <x v="0"/>
    <x v="3"/>
    <x v="0"/>
    <x v="0"/>
    <x v="2"/>
    <s v="04-08-1992"/>
    <n v="40932.43"/>
    <x v="0"/>
    <s v="tier - 2"/>
    <s v="R1013"/>
    <x v="34"/>
  </r>
  <r>
    <x v="91"/>
    <s v="  Elyse M"/>
    <n v="42.75"/>
    <n v="4.22"/>
    <s v="No"/>
    <x v="0"/>
    <x v="0"/>
    <x v="0"/>
    <x v="0"/>
    <x v="0"/>
    <x v="2"/>
    <s v="02-07-1999"/>
    <n v="40904.199999999997"/>
    <x v="0"/>
    <s v="tier - 1"/>
    <s v="R1024"/>
    <x v="35"/>
  </r>
  <r>
    <x v="92"/>
    <s v="  Nicholas"/>
    <n v="50.58"/>
    <n v="5.12"/>
    <s v="No"/>
    <x v="0"/>
    <x v="0"/>
    <x v="1"/>
    <x v="0"/>
    <x v="0"/>
    <x v="2"/>
    <s v="10-06-1972"/>
    <n v="40817.85"/>
    <x v="0"/>
    <s v="tier - 3"/>
    <s v="R1011"/>
    <x v="28"/>
  </r>
  <r>
    <x v="93"/>
    <s v="  David"/>
    <n v="30.495000000000001"/>
    <n v="4.57"/>
    <s v="Yes"/>
    <x v="0"/>
    <x v="0"/>
    <x v="0"/>
    <x v="0"/>
    <x v="0"/>
    <x v="1"/>
    <s v="26-12-1976"/>
    <n v="40720.550000000003"/>
    <x v="0"/>
    <s v="tier - 3"/>
    <s v="R1012"/>
    <x v="1"/>
  </r>
  <r>
    <x v="94"/>
    <s v="  Natalie"/>
    <n v="48.31"/>
    <n v="9.58"/>
    <s v="Yes"/>
    <x v="0"/>
    <x v="0"/>
    <x v="1"/>
    <x v="0"/>
    <x v="0"/>
    <x v="1"/>
    <s v="25-09-1970"/>
    <n v="40692.910000000003"/>
    <x v="0"/>
    <s v="tier - 1"/>
    <s v="R1011"/>
    <x v="2"/>
  </r>
  <r>
    <x v="95"/>
    <s v="  Thomas"/>
    <n v="48.99"/>
    <n v="9.7799999999999994"/>
    <s v="Yes"/>
    <x v="0"/>
    <x v="0"/>
    <x v="3"/>
    <x v="0"/>
    <x v="0"/>
    <x v="2"/>
    <s v="10-07-1975"/>
    <n v="40590.550000000003"/>
    <x v="0"/>
    <s v="tier - 3"/>
    <s v="R1012"/>
    <x v="27"/>
  </r>
  <r>
    <x v="96"/>
    <s v="  Pamela J"/>
    <n v="38.39"/>
    <n v="4.1100000000000003"/>
    <s v="Yes"/>
    <x v="0"/>
    <x v="0"/>
    <x v="0"/>
    <x v="0"/>
    <x v="0"/>
    <x v="2"/>
    <s v="03-11-1985"/>
    <n v="40419.019999999997"/>
    <x v="0"/>
    <s v="tier - 2"/>
    <s v="R1013"/>
    <x v="17"/>
  </r>
  <r>
    <x v="97"/>
    <s v="  Jessica"/>
    <n v="44.34"/>
    <n v="4.0199999999999996"/>
    <s v="Yes"/>
    <x v="0"/>
    <x v="0"/>
    <x v="1"/>
    <x v="0"/>
    <x v="0"/>
    <x v="1"/>
    <s v="12-08-1966"/>
    <n v="40373.74"/>
    <x v="0"/>
    <s v="tier - 3"/>
    <s v="R1011"/>
    <x v="24"/>
  </r>
  <r>
    <x v="98"/>
    <s v="  Ron N"/>
    <n v="41.51"/>
    <n v="6.92"/>
    <s v="No"/>
    <x v="0"/>
    <x v="0"/>
    <x v="0"/>
    <x v="0"/>
    <x v="0"/>
    <x v="2"/>
    <s v="04-09-1962"/>
    <n v="40309.93"/>
    <x v="0"/>
    <s v="tier - 3"/>
    <s v="R1011"/>
    <x v="5"/>
  </r>
  <r>
    <x v="99"/>
    <s v="  Daniel"/>
    <n v="48.2"/>
    <n v="4.84"/>
    <s v="No"/>
    <x v="0"/>
    <x v="0"/>
    <x v="0"/>
    <x v="0"/>
    <x v="0"/>
    <x v="1"/>
    <s v="27-06-1977"/>
    <n v="40284.379999999997"/>
    <x v="0"/>
    <s v="tier - 3"/>
    <s v="R1012"/>
    <x v="29"/>
  </r>
  <r>
    <x v="100"/>
    <s v="  Brian"/>
    <n v="35.75"/>
    <n v="8"/>
    <s v="Yes"/>
    <x v="0"/>
    <x v="0"/>
    <x v="0"/>
    <x v="0"/>
    <x v="0"/>
    <x v="1"/>
    <s v="04-10-1981"/>
    <n v="40273.65"/>
    <x v="0"/>
    <s v="tier - 3"/>
    <s v="R1013"/>
    <x v="36"/>
  </r>
  <r>
    <x v="101"/>
    <s v="  Sari"/>
    <n v="53.81"/>
    <n v="8.77"/>
    <s v="Yes"/>
    <x v="0"/>
    <x v="0"/>
    <x v="0"/>
    <x v="0"/>
    <x v="0"/>
    <x v="2"/>
    <s v="28-07-1981"/>
    <n v="40208.559999999998"/>
    <x v="0"/>
    <s v="tier - 2"/>
    <s v="R1011"/>
    <x v="36"/>
  </r>
  <r>
    <x v="102"/>
    <s v="  Robert M"/>
    <n v="49.48"/>
    <n v="4.96"/>
    <s v="No"/>
    <x v="0"/>
    <x v="1"/>
    <x v="3"/>
    <x v="0"/>
    <x v="0"/>
    <x v="2"/>
    <s v="18-08-1979"/>
    <n v="40204.83"/>
    <x v="0"/>
    <s v="tier - 3"/>
    <s v="R1012"/>
    <x v="18"/>
  </r>
  <r>
    <x v="103"/>
    <s v="  Ricardo"/>
    <n v="34.1"/>
    <n v="4.43"/>
    <s v="Yes"/>
    <x v="0"/>
    <x v="0"/>
    <x v="0"/>
    <x v="0"/>
    <x v="0"/>
    <x v="0"/>
    <s v="21-10-1985"/>
    <n v="40182.25"/>
    <x v="0"/>
    <s v="tier - 2"/>
    <s v="R1011"/>
    <x v="17"/>
  </r>
  <r>
    <x v="104"/>
    <s v="  Gedion"/>
    <n v="35.299999999999997"/>
    <n v="5.82"/>
    <s v="Yes"/>
    <x v="0"/>
    <x v="1"/>
    <x v="3"/>
    <x v="0"/>
    <x v="0"/>
    <x v="0"/>
    <s v="14-10-1983"/>
    <n v="40103.89"/>
    <x v="0"/>
    <s v="tier - 2"/>
    <s v="R1011"/>
    <x v="33"/>
  </r>
  <r>
    <x v="105"/>
    <s v="  Mark"/>
    <n v="43.83"/>
    <n v="6.03"/>
    <s v="Yes"/>
    <x v="0"/>
    <x v="0"/>
    <x v="1"/>
    <x v="0"/>
    <x v="0"/>
    <x v="1"/>
    <s v="12-08-1966"/>
    <n v="40069.440000000002"/>
    <x v="0"/>
    <s v="tier - 3"/>
    <s v="R1011"/>
    <x v="24"/>
  </r>
  <r>
    <x v="106"/>
    <s v="  Gamini P"/>
    <n v="50.07"/>
    <n v="9.27"/>
    <s v="No"/>
    <x v="0"/>
    <x v="0"/>
    <x v="0"/>
    <x v="0"/>
    <x v="0"/>
    <x v="2"/>
    <s v="20-12-1978"/>
    <n v="40054.730000000003"/>
    <x v="0"/>
    <s v="tier - 3"/>
    <s v="R1011"/>
    <x v="9"/>
  </r>
  <r>
    <x v="107"/>
    <s v="  Emily J"/>
    <n v="32.774999999999999"/>
    <n v="5.53"/>
    <s v="No"/>
    <x v="0"/>
    <x v="0"/>
    <x v="0"/>
    <x v="0"/>
    <x v="0"/>
    <x v="2"/>
    <s v="25-12-1982"/>
    <n v="40003.33"/>
    <x v="0"/>
    <s v="tier - 1"/>
    <s v="R1012"/>
    <x v="37"/>
  </r>
  <r>
    <x v="108"/>
    <s v="  Amanda"/>
    <n v="34.104999999999997"/>
    <n v="5.07"/>
    <s v="No"/>
    <x v="0"/>
    <x v="0"/>
    <x v="3"/>
    <x v="0"/>
    <x v="0"/>
    <x v="1"/>
    <s v="08-08-1987"/>
    <n v="39983.43"/>
    <x v="1"/>
    <s v="tier - 3"/>
    <s v="R1012"/>
    <x v="38"/>
  </r>
  <r>
    <x v="109"/>
    <s v="  Nicholas"/>
    <n v="48.93"/>
    <n v="11.17"/>
    <s v="Yes"/>
    <x v="0"/>
    <x v="0"/>
    <x v="3"/>
    <x v="0"/>
    <x v="0"/>
    <x v="0"/>
    <s v="02-12-1975"/>
    <n v="39963.120000000003"/>
    <x v="1"/>
    <s v="tier - 2"/>
    <s v="R1011"/>
    <x v="27"/>
  </r>
  <r>
    <x v="110"/>
    <s v="  Knox"/>
    <n v="37.07"/>
    <n v="6.14"/>
    <s v="Yes"/>
    <x v="0"/>
    <x v="0"/>
    <x v="0"/>
    <x v="0"/>
    <x v="0"/>
    <x v="0"/>
    <s v="22-08-1985"/>
    <n v="39871.699999999997"/>
    <x v="0"/>
    <s v="tier - 2"/>
    <s v="R1013"/>
    <x v="17"/>
  </r>
  <r>
    <x v="111"/>
    <s v="  Yianna"/>
    <n v="51.51"/>
    <n v="6.26"/>
    <s v="Yes"/>
    <x v="0"/>
    <x v="1"/>
    <x v="3"/>
    <x v="0"/>
    <x v="0"/>
    <x v="2"/>
    <s v="01-06-1983"/>
    <n v="39865.699999999997"/>
    <x v="1"/>
    <s v="tier - 2"/>
    <s v="R1011"/>
    <x v="37"/>
  </r>
  <r>
    <x v="112"/>
    <s v="  Roberta"/>
    <n v="34.799999999999997"/>
    <n v="4.72"/>
    <s v="Yes"/>
    <x v="0"/>
    <x v="0"/>
    <x v="0"/>
    <x v="0"/>
    <x v="0"/>
    <x v="2"/>
    <s v="17-07-1985"/>
    <n v="39836.519999999997"/>
    <x v="1"/>
    <s v="tier - 1"/>
    <s v="R1011"/>
    <x v="17"/>
  </r>
  <r>
    <x v="113"/>
    <s v="  Benjamin P"/>
    <n v="36.67"/>
    <n v="5.18"/>
    <s v="No"/>
    <x v="0"/>
    <x v="0"/>
    <x v="3"/>
    <x v="0"/>
    <x v="0"/>
    <x v="1"/>
    <s v="24-07-1987"/>
    <n v="39774.28"/>
    <x v="0"/>
    <s v="tier - 1"/>
    <s v="R1014"/>
    <x v="38"/>
  </r>
  <r>
    <x v="114"/>
    <s v="  Craig"/>
    <n v="30.9"/>
    <n v="9.4"/>
    <s v="No"/>
    <x v="0"/>
    <x v="0"/>
    <x v="1"/>
    <x v="0"/>
    <x v="0"/>
    <x v="0"/>
    <s v="17-12-1973"/>
    <n v="39727.61"/>
    <x v="0"/>
    <s v="tier - 2"/>
    <s v="R1011"/>
    <x v="30"/>
  </r>
  <r>
    <x v="115"/>
    <s v="  Ann"/>
    <n v="30.495000000000001"/>
    <n v="6.29"/>
    <s v="No"/>
    <x v="0"/>
    <x v="0"/>
    <x v="0"/>
    <x v="0"/>
    <x v="0"/>
    <x v="0"/>
    <s v="12-08-1977"/>
    <n v="39725.519999999997"/>
    <x v="1"/>
    <s v="tier - 1"/>
    <s v="R1012"/>
    <x v="29"/>
  </r>
  <r>
    <x v="116"/>
    <s v="  Jamie P"/>
    <n v="44.88"/>
    <n v="6.04"/>
    <s v="No"/>
    <x v="0"/>
    <x v="1"/>
    <x v="3"/>
    <x v="0"/>
    <x v="0"/>
    <x v="1"/>
    <s v="16-07-2003"/>
    <n v="39722.75"/>
    <x v="0"/>
    <s v="tier - 1"/>
    <s v="R1013"/>
    <x v="39"/>
  </r>
  <r>
    <x v="117"/>
    <s v="  John"/>
    <n v="44.32"/>
    <n v="10.55"/>
    <s v="No"/>
    <x v="0"/>
    <x v="0"/>
    <x v="0"/>
    <x v="0"/>
    <x v="0"/>
    <x v="2"/>
    <s v="29-09-1968"/>
    <n v="39721.93"/>
    <x v="1"/>
    <s v="tier - 2"/>
    <s v="R1011"/>
    <x v="0"/>
  </r>
  <r>
    <x v="118"/>
    <s v="  Charlie"/>
    <n v="46.39"/>
    <n v="5.09"/>
    <s v="No"/>
    <x v="0"/>
    <x v="0"/>
    <x v="0"/>
    <x v="0"/>
    <x v="0"/>
    <x v="2"/>
    <s v="17-12-1977"/>
    <n v="39670.44"/>
    <x v="1"/>
    <s v="tier - 1"/>
    <s v="R1012"/>
    <x v="29"/>
  </r>
  <r>
    <x v="119"/>
    <s v="  Meb"/>
    <n v="42.13"/>
    <n v="5.2"/>
    <s v="Yes"/>
    <x v="0"/>
    <x v="0"/>
    <x v="3"/>
    <x v="0"/>
    <x v="0"/>
    <x v="1"/>
    <s v="07-08-1995"/>
    <n v="39611.760000000002"/>
    <x v="0"/>
    <s v="tier - 3"/>
    <s v="R1013"/>
    <x v="40"/>
  </r>
  <r>
    <x v="120"/>
    <s v="  Aaqib L"/>
    <n v="30.78"/>
    <n v="8.4499999999999993"/>
    <s v="Yes"/>
    <x v="0"/>
    <x v="0"/>
    <x v="0"/>
    <x v="0"/>
    <x v="0"/>
    <x v="1"/>
    <s v="05-07-1981"/>
    <n v="39597.410000000003"/>
    <x v="0"/>
    <s v="tier - 2"/>
    <s v="R1017"/>
    <x v="36"/>
  </r>
  <r>
    <x v="121"/>
    <s v="  Craig A"/>
    <n v="31.35"/>
    <n v="9.5399999999999991"/>
    <s v="No"/>
    <x v="0"/>
    <x v="0"/>
    <x v="0"/>
    <x v="0"/>
    <x v="0"/>
    <x v="2"/>
    <s v="12-07-1978"/>
    <n v="39556.49"/>
    <x v="0"/>
    <s v="tier - 2"/>
    <s v="R1015"/>
    <x v="9"/>
  </r>
  <r>
    <x v="122"/>
    <s v="  Meredith"/>
    <n v="41.46"/>
    <n v="4.99"/>
    <s v="Yes"/>
    <x v="0"/>
    <x v="0"/>
    <x v="1"/>
    <x v="0"/>
    <x v="0"/>
    <x v="1"/>
    <s v="24-06-1966"/>
    <n v="39396.86"/>
    <x v="1"/>
    <s v="tier - 2"/>
    <s v="R1011"/>
    <x v="24"/>
  </r>
  <r>
    <x v="123"/>
    <s v="  Doug"/>
    <n v="48"/>
    <n v="10.54"/>
    <s v="No"/>
    <x v="0"/>
    <x v="0"/>
    <x v="0"/>
    <x v="0"/>
    <x v="0"/>
    <x v="2"/>
    <s v="05-08-1978"/>
    <n v="39352.6"/>
    <x v="1"/>
    <s v="tier - 3"/>
    <s v="R1011"/>
    <x v="9"/>
  </r>
  <r>
    <x v="124"/>
    <s v="  Elizabeth J"/>
    <n v="49.13"/>
    <n v="4.54"/>
    <s v="No"/>
    <x v="0"/>
    <x v="0"/>
    <x v="0"/>
    <x v="0"/>
    <x v="0"/>
    <x v="0"/>
    <s v="16-08-1982"/>
    <n v="39315.279999999999"/>
    <x v="1"/>
    <s v="tier - 3"/>
    <s v="R1011"/>
    <x v="37"/>
  </r>
  <r>
    <x v="125"/>
    <s v="  Matthew P"/>
    <n v="37.799999999999997"/>
    <n v="6.29"/>
    <s v="No"/>
    <x v="0"/>
    <x v="0"/>
    <x v="3"/>
    <x v="0"/>
    <x v="0"/>
    <x v="1"/>
    <s v="30-11-1992"/>
    <n v="39241.440000000002"/>
    <x v="0"/>
    <s v="tier - 3"/>
    <s v="R1011"/>
    <x v="34"/>
  </r>
  <r>
    <x v="126"/>
    <s v="  Guillermo Sr"/>
    <n v="38.299999999999997"/>
    <n v="9.51"/>
    <s v="No"/>
    <x v="0"/>
    <x v="0"/>
    <x v="0"/>
    <x v="0"/>
    <x v="0"/>
    <x v="2"/>
    <s v="07-07-1962"/>
    <n v="39221.120000000003"/>
    <x v="1"/>
    <s v="tier - 1"/>
    <s v="R1011"/>
    <x v="5"/>
  </r>
  <r>
    <x v="127"/>
    <s v="  Ryan C"/>
    <n v="32.774999999999999"/>
    <n v="4.72"/>
    <s v="No"/>
    <x v="0"/>
    <x v="0"/>
    <x v="0"/>
    <x v="0"/>
    <x v="0"/>
    <x v="0"/>
    <s v="04-08-1982"/>
    <n v="39125.33"/>
    <x v="0"/>
    <s v="tier - 1"/>
    <s v="R1016"/>
    <x v="37"/>
  </r>
  <r>
    <x v="128"/>
    <s v="  Dane"/>
    <n v="34.200000000000003"/>
    <n v="5.91"/>
    <s v="Yes"/>
    <x v="0"/>
    <x v="0"/>
    <x v="0"/>
    <x v="0"/>
    <x v="0"/>
    <x v="1"/>
    <s v="20-09-1985"/>
    <n v="39047.29"/>
    <x v="0"/>
    <s v="tier - 3"/>
    <s v="R1017"/>
    <x v="17"/>
  </r>
  <r>
    <x v="129"/>
    <s v="  Jonas"/>
    <n v="30.2"/>
    <n v="9.58"/>
    <s v="No"/>
    <x v="0"/>
    <x v="0"/>
    <x v="0"/>
    <x v="0"/>
    <x v="0"/>
    <x v="0"/>
    <s v="12-10-1978"/>
    <n v="38998.550000000003"/>
    <x v="0"/>
    <s v="tier - 1"/>
    <s v="R1011"/>
    <x v="9"/>
  </r>
  <r>
    <x v="130"/>
    <s v="  George E"/>
    <n v="48.32"/>
    <n v="5.77"/>
    <s v="No"/>
    <x v="0"/>
    <x v="0"/>
    <x v="0"/>
    <x v="0"/>
    <x v="0"/>
    <x v="2"/>
    <s v="24-09-1980"/>
    <n v="38947.43"/>
    <x v="1"/>
    <s v="tier - 3"/>
    <s v="R1011"/>
    <x v="25"/>
  </r>
  <r>
    <x v="131"/>
    <s v="  Sara S"/>
    <n v="44.86"/>
    <n v="4.38"/>
    <s v="Yes"/>
    <x v="0"/>
    <x v="0"/>
    <x v="0"/>
    <x v="0"/>
    <x v="0"/>
    <x v="2"/>
    <s v="15-12-1976"/>
    <n v="38932.559999999998"/>
    <x v="1"/>
    <s v="tier - 3"/>
    <s v="R1011"/>
    <x v="1"/>
  </r>
  <r>
    <x v="132"/>
    <s v="  Nick"/>
    <n v="52.15"/>
    <n v="5.65"/>
    <s v="No"/>
    <x v="0"/>
    <x v="0"/>
    <x v="3"/>
    <x v="0"/>
    <x v="0"/>
    <x v="1"/>
    <s v="16-06-1987"/>
    <n v="38924.04"/>
    <x v="1"/>
    <s v="tier - 2"/>
    <s v="R1011"/>
    <x v="38"/>
  </r>
  <r>
    <x v="133"/>
    <s v="  Timothy"/>
    <n v="41.12"/>
    <n v="7.54"/>
    <s v="Yes"/>
    <x v="0"/>
    <x v="0"/>
    <x v="0"/>
    <x v="0"/>
    <x v="0"/>
    <x v="2"/>
    <s v="30-07-1967"/>
    <n v="38893.360000000001"/>
    <x v="0"/>
    <s v="tier - 2"/>
    <s v="R1011"/>
    <x v="22"/>
  </r>
  <r>
    <x v="134"/>
    <s v="  Becky L"/>
    <n v="38.39"/>
    <n v="5.1100000000000003"/>
    <s v="Yes"/>
    <x v="0"/>
    <x v="0"/>
    <x v="3"/>
    <x v="0"/>
    <x v="0"/>
    <x v="2"/>
    <s v="06-06-1964"/>
    <n v="38869.25"/>
    <x v="1"/>
    <s v="tier - 2"/>
    <s v="R1011"/>
    <x v="8"/>
  </r>
  <r>
    <x v="135"/>
    <s v="  Steph K"/>
    <n v="46.85"/>
    <n v="4.25"/>
    <s v="No"/>
    <x v="0"/>
    <x v="1"/>
    <x v="3"/>
    <x v="0"/>
    <x v="0"/>
    <x v="2"/>
    <s v="03-12-1979"/>
    <n v="38836.980000000003"/>
    <x v="1"/>
    <s v="tier - 1"/>
    <s v="R1011"/>
    <x v="18"/>
  </r>
  <r>
    <x v="136"/>
    <s v="  Kristine B"/>
    <n v="42.24"/>
    <n v="5.55"/>
    <s v="No"/>
    <x v="1"/>
    <x v="0"/>
    <x v="3"/>
    <x v="0"/>
    <x v="0"/>
    <x v="0"/>
    <s v="05-12-2004"/>
    <n v="38792.69"/>
    <x v="1"/>
    <s v="tier - 2"/>
    <s v="R1013"/>
    <x v="41"/>
  </r>
  <r>
    <x v="137"/>
    <s v="  Taylor B"/>
    <n v="34.39"/>
    <n v="5.78"/>
    <s v="No"/>
    <x v="0"/>
    <x v="0"/>
    <x v="0"/>
    <x v="0"/>
    <x v="0"/>
    <x v="2"/>
    <s v="08-11-1991"/>
    <n v="38746.36"/>
    <x v="0"/>
    <s v="tier - 2"/>
    <s v="R1012"/>
    <x v="42"/>
  </r>
  <r>
    <x v="138"/>
    <s v="  William"/>
    <n v="42.89"/>
    <n v="5.28"/>
    <s v="Yes"/>
    <x v="0"/>
    <x v="0"/>
    <x v="0"/>
    <x v="0"/>
    <x v="0"/>
    <x v="2"/>
    <s v="15-06-1976"/>
    <n v="38740.120000000003"/>
    <x v="1"/>
    <s v="tier - 2"/>
    <s v="R1012"/>
    <x v="1"/>
  </r>
  <r>
    <x v="139"/>
    <s v="  Sage"/>
    <n v="36.299999999999997"/>
    <n v="5.39"/>
    <s v="No"/>
    <x v="0"/>
    <x v="0"/>
    <x v="0"/>
    <x v="0"/>
    <x v="0"/>
    <x v="1"/>
    <s v="02-11-1991"/>
    <n v="38711"/>
    <x v="1"/>
    <s v="tier - 2"/>
    <s v="R1011"/>
    <x v="42"/>
  </r>
  <r>
    <x v="140"/>
    <s v="  Cole"/>
    <n v="35.200000000000003"/>
    <n v="8.01"/>
    <s v="Yes"/>
    <x v="0"/>
    <x v="0"/>
    <x v="3"/>
    <x v="0"/>
    <x v="0"/>
    <x v="2"/>
    <s v="20-07-1986"/>
    <n v="38709.18"/>
    <x v="0"/>
    <s v="tier - 3"/>
    <s v="R1013"/>
    <x v="26"/>
  </r>
  <r>
    <x v="141"/>
    <s v="  Jesse"/>
    <n v="53.62"/>
    <n v="5.21"/>
    <s v="No"/>
    <x v="0"/>
    <x v="0"/>
    <x v="0"/>
    <x v="0"/>
    <x v="0"/>
    <x v="0"/>
    <s v="13-07-1990"/>
    <n v="38652.089999999997"/>
    <x v="1"/>
    <s v="tier - 2"/>
    <s v="R1011"/>
    <x v="3"/>
  </r>
  <r>
    <x v="142"/>
    <s v="  Tammi J"/>
    <n v="36.67"/>
    <n v="6.27"/>
    <s v="No"/>
    <x v="0"/>
    <x v="0"/>
    <x v="0"/>
    <x v="0"/>
    <x v="0"/>
    <x v="1"/>
    <s v="12-11-1999"/>
    <n v="38511.629999999997"/>
    <x v="1"/>
    <s v="tier - 2"/>
    <s v="R1024"/>
    <x v="35"/>
  </r>
  <r>
    <x v="143"/>
    <s v="  Matthew S"/>
    <n v="33.4"/>
    <n v="10.73"/>
    <s v="Yes"/>
    <x v="0"/>
    <x v="0"/>
    <x v="3"/>
    <x v="0"/>
    <x v="0"/>
    <x v="1"/>
    <s v="21-06-1986"/>
    <n v="38415.47"/>
    <x v="0"/>
    <s v="tier - 2"/>
    <s v="R1011"/>
    <x v="26"/>
  </r>
  <r>
    <x v="144"/>
    <s v="  Eric"/>
    <n v="42.71"/>
    <n v="10.52"/>
    <s v="No"/>
    <x v="0"/>
    <x v="0"/>
    <x v="0"/>
    <x v="0"/>
    <x v="0"/>
    <x v="1"/>
    <s v="23-12-1971"/>
    <n v="38405.26"/>
    <x v="1"/>
    <s v="tier - 1"/>
    <s v="R1011"/>
    <x v="14"/>
  </r>
  <r>
    <x v="145"/>
    <s v="  Valeria R"/>
    <n v="41.52"/>
    <n v="11.82"/>
    <s v="Yes"/>
    <x v="0"/>
    <x v="0"/>
    <x v="1"/>
    <x v="0"/>
    <x v="0"/>
    <x v="1"/>
    <s v="22-08-1970"/>
    <n v="38389.79"/>
    <x v="1"/>
    <s v="tier - 3"/>
    <s v="R1011"/>
    <x v="2"/>
  </r>
  <r>
    <x v="146"/>
    <s v="  Michael P"/>
    <n v="39.4"/>
    <n v="6.76"/>
    <s v="No"/>
    <x v="0"/>
    <x v="0"/>
    <x v="0"/>
    <x v="0"/>
    <x v="0"/>
    <x v="2"/>
    <s v="17-09-2002"/>
    <n v="38344.57"/>
    <x v="0"/>
    <s v="tier - 3"/>
    <s v="R1011"/>
    <x v="43"/>
  </r>
  <r>
    <x v="147"/>
    <s v="  Rami"/>
    <n v="46.45"/>
    <n v="5.62"/>
    <s v="No"/>
    <x v="0"/>
    <x v="0"/>
    <x v="0"/>
    <x v="0"/>
    <x v="0"/>
    <x v="2"/>
    <s v="12-06-1980"/>
    <n v="38313.129999999997"/>
    <x v="0"/>
    <s v="tier - 3"/>
    <s v="R1011"/>
    <x v="25"/>
  </r>
  <r>
    <x v="148"/>
    <s v="  Denis"/>
    <n v="35.75"/>
    <n v="4.1900000000000004"/>
    <s v="No"/>
    <x v="0"/>
    <x v="0"/>
    <x v="0"/>
    <x v="0"/>
    <x v="0"/>
    <x v="2"/>
    <s v="30-10-1989"/>
    <n v="38282.75"/>
    <x v="0"/>
    <s v="tier - 2"/>
    <s v="R1013"/>
    <x v="4"/>
  </r>
  <r>
    <x v="149"/>
    <s v="  Brian E"/>
    <n v="26.07"/>
    <n v="5.32"/>
    <s v="No"/>
    <x v="0"/>
    <x v="0"/>
    <x v="0"/>
    <x v="0"/>
    <x v="1"/>
    <x v="2"/>
    <s v="16-08-1980"/>
    <n v="38245.589999999997"/>
    <x v="0"/>
    <s v="tier - 2"/>
    <s v="R1013"/>
    <x v="25"/>
  </r>
  <r>
    <x v="150"/>
    <s v="  Bonnie"/>
    <n v="36.54"/>
    <n v="4.46"/>
    <s v="Yes"/>
    <x v="0"/>
    <x v="0"/>
    <x v="3"/>
    <x v="0"/>
    <x v="0"/>
    <x v="2"/>
    <s v="16-06-1964"/>
    <n v="38241.74"/>
    <x v="1"/>
    <s v="tier - 3"/>
    <s v="R1011"/>
    <x v="13"/>
  </r>
  <r>
    <x v="151"/>
    <s v="  Michael P"/>
    <n v="51.64"/>
    <n v="5.65"/>
    <s v="No"/>
    <x v="0"/>
    <x v="0"/>
    <x v="0"/>
    <x v="0"/>
    <x v="0"/>
    <x v="0"/>
    <s v="08-09-1989"/>
    <n v="38237.339999999997"/>
    <x v="1"/>
    <s v="tier - 3"/>
    <s v="R1011"/>
    <x v="4"/>
  </r>
  <r>
    <x v="152"/>
    <s v="  Paul"/>
    <n v="42.83"/>
    <n v="6.04"/>
    <s v="No"/>
    <x v="0"/>
    <x v="0"/>
    <x v="1"/>
    <x v="0"/>
    <x v="0"/>
    <x v="0"/>
    <s v="19-11-1972"/>
    <n v="38189.1"/>
    <x v="1"/>
    <s v="tier - 2"/>
    <s v="R1011"/>
    <x v="28"/>
  </r>
  <r>
    <x v="153"/>
    <s v="  Michael"/>
    <n v="40.15"/>
    <n v="5.76"/>
    <s v="No"/>
    <x v="0"/>
    <x v="0"/>
    <x v="3"/>
    <x v="0"/>
    <x v="0"/>
    <x v="2"/>
    <s v="29-07-1998"/>
    <n v="38126.25"/>
    <x v="0"/>
    <s v="tier - 3"/>
    <s v="R1013"/>
    <x v="44"/>
  </r>
  <r>
    <x v="154"/>
    <s v="  Samuel"/>
    <n v="27.8"/>
    <n v="4.3600000000000003"/>
    <s v="No"/>
    <x v="0"/>
    <x v="1"/>
    <x v="3"/>
    <x v="0"/>
    <x v="1"/>
    <x v="2"/>
    <s v="09-09-1979"/>
    <n v="37829.72"/>
    <x v="0"/>
    <s v="tier - 2"/>
    <s v="R1011"/>
    <x v="18"/>
  </r>
  <r>
    <x v="155"/>
    <s v="  Matthew"/>
    <n v="45.81"/>
    <n v="4.76"/>
    <s v="Yes"/>
    <x v="0"/>
    <x v="1"/>
    <x v="3"/>
    <x v="0"/>
    <x v="0"/>
    <x v="1"/>
    <s v="26-07-1983"/>
    <n v="37800.980000000003"/>
    <x v="1"/>
    <s v="tier - 2"/>
    <s v="R1011"/>
    <x v="33"/>
  </r>
  <r>
    <x v="156"/>
    <s v="  Daniel"/>
    <n v="34.43"/>
    <n v="10.82"/>
    <s v="Yes"/>
    <x v="0"/>
    <x v="0"/>
    <x v="3"/>
    <x v="0"/>
    <x v="0"/>
    <x v="2"/>
    <s v="15-08-1986"/>
    <n v="37742.58"/>
    <x v="0"/>
    <s v="tier - 1"/>
    <s v="R1013"/>
    <x v="26"/>
  </r>
  <r>
    <x v="157"/>
    <s v="  Syndy"/>
    <n v="41.33"/>
    <n v="4.01"/>
    <s v="Yes"/>
    <x v="0"/>
    <x v="0"/>
    <x v="0"/>
    <x v="0"/>
    <x v="0"/>
    <x v="2"/>
    <s v="18-09-1976"/>
    <n v="37735.199999999997"/>
    <x v="1"/>
    <s v="tier - 2"/>
    <s v="R1011"/>
    <x v="1"/>
  </r>
  <r>
    <x v="158"/>
    <s v="  Aleksandra"/>
    <n v="31.92"/>
    <n v="5.12"/>
    <s v="Yes"/>
    <x v="0"/>
    <x v="0"/>
    <x v="3"/>
    <x v="0"/>
    <x v="0"/>
    <x v="1"/>
    <s v="10-10-1988"/>
    <n v="37701.879999999997"/>
    <x v="1"/>
    <s v="tier - 3"/>
    <s v="R1023"/>
    <x v="23"/>
  </r>
  <r>
    <x v="159"/>
    <s v="  Steeve T Sr"/>
    <n v="39.799999999999997"/>
    <n v="10.54"/>
    <s v="Yes"/>
    <x v="0"/>
    <x v="0"/>
    <x v="1"/>
    <x v="0"/>
    <x v="0"/>
    <x v="2"/>
    <s v="28-10-1970"/>
    <n v="37675.06"/>
    <x v="1"/>
    <s v="tier - 3"/>
    <s v="R1011"/>
    <x v="2"/>
  </r>
  <r>
    <x v="160"/>
    <s v="  Richard"/>
    <n v="42.82"/>
    <n v="4.21"/>
    <s v="No"/>
    <x v="0"/>
    <x v="0"/>
    <x v="0"/>
    <x v="0"/>
    <x v="0"/>
    <x v="2"/>
    <s v="20-06-1982"/>
    <n v="37650.74"/>
    <x v="1"/>
    <s v="tier - 2"/>
    <s v="R1012"/>
    <x v="37"/>
  </r>
  <r>
    <x v="161"/>
    <s v="  Aaron T"/>
    <n v="33.630000000000003"/>
    <n v="5.42"/>
    <s v="No"/>
    <x v="0"/>
    <x v="0"/>
    <x v="0"/>
    <x v="0"/>
    <x v="0"/>
    <x v="2"/>
    <s v="16-11-1990"/>
    <n v="37607.53"/>
    <x v="0"/>
    <s v="tier - 2"/>
    <s v="R1019"/>
    <x v="3"/>
  </r>
  <r>
    <x v="162"/>
    <s v="  Akira"/>
    <n v="37.07"/>
    <n v="4.28"/>
    <s v="No"/>
    <x v="1"/>
    <x v="0"/>
    <x v="3"/>
    <x v="0"/>
    <x v="0"/>
    <x v="1"/>
    <s v="12-10-2000"/>
    <n v="37484.449999999997"/>
    <x v="0"/>
    <s v="tier - 1"/>
    <s v="R1013"/>
    <x v="21"/>
  </r>
  <r>
    <x v="163"/>
    <s v="  Ben"/>
    <n v="35.625"/>
    <n v="8.9"/>
    <s v="No"/>
    <x v="0"/>
    <x v="0"/>
    <x v="0"/>
    <x v="0"/>
    <x v="0"/>
    <x v="2"/>
    <s v="27-09-2002"/>
    <n v="37465.339999999997"/>
    <x v="0"/>
    <s v="tier - 2"/>
    <s v="R1012"/>
    <x v="43"/>
  </r>
  <r>
    <x v="164"/>
    <s v="  Jana"/>
    <n v="42.69"/>
    <n v="4.8899999999999997"/>
    <s v="No"/>
    <x v="0"/>
    <x v="1"/>
    <x v="3"/>
    <x v="0"/>
    <x v="0"/>
    <x v="2"/>
    <s v="03-08-1979"/>
    <n v="37425.94"/>
    <x v="1"/>
    <s v="tier - 1"/>
    <s v="R1011"/>
    <x v="18"/>
  </r>
  <r>
    <x v="165"/>
    <s v="  Jay T"/>
    <n v="37.869999999999997"/>
    <n v="4.29"/>
    <s v="Yes"/>
    <x v="0"/>
    <x v="1"/>
    <x v="3"/>
    <x v="0"/>
    <x v="0"/>
    <x v="1"/>
    <s v="30-10-1969"/>
    <n v="37277.269999999997"/>
    <x v="0"/>
    <s v="tier - 3"/>
    <s v="R1011"/>
    <x v="16"/>
  </r>
  <r>
    <x v="166"/>
    <s v="  Marie-Helene"/>
    <n v="40.61"/>
    <n v="8"/>
    <s v="Yes"/>
    <x v="0"/>
    <x v="0"/>
    <x v="3"/>
    <x v="0"/>
    <x v="0"/>
    <x v="2"/>
    <s v="09-11-1975"/>
    <n v="37272.339999999997"/>
    <x v="1"/>
    <s v="tier - 3"/>
    <s v="R1011"/>
    <x v="27"/>
  </r>
  <r>
    <x v="167"/>
    <s v="  Bret R"/>
    <n v="30.78"/>
    <n v="4.67"/>
    <s v="Yes"/>
    <x v="0"/>
    <x v="0"/>
    <x v="0"/>
    <x v="0"/>
    <x v="0"/>
    <x v="2"/>
    <s v="17-11-1985"/>
    <n v="37270.15"/>
    <x v="1"/>
    <s v="tier - 1"/>
    <s v="R1024"/>
    <x v="17"/>
  </r>
  <r>
    <x v="168"/>
    <s v="  Gardner L"/>
    <n v="49.49"/>
    <n v="4.5"/>
    <s v="No"/>
    <x v="0"/>
    <x v="0"/>
    <x v="0"/>
    <x v="0"/>
    <x v="0"/>
    <x v="0"/>
    <s v="17-10-1990"/>
    <n v="37251.22"/>
    <x v="1"/>
    <s v="tier - 2"/>
    <s v="R1011"/>
    <x v="3"/>
  </r>
  <r>
    <x v="169"/>
    <s v="  Bobby"/>
    <n v="37.619999999999997"/>
    <n v="6.32"/>
    <s v="Yes"/>
    <x v="1"/>
    <x v="0"/>
    <x v="1"/>
    <x v="0"/>
    <x v="0"/>
    <x v="0"/>
    <s v="05-09-2000"/>
    <n v="37165.160000000003"/>
    <x v="0"/>
    <s v="tier - 3"/>
    <s v="Unknown"/>
    <x v="21"/>
  </r>
  <r>
    <x v="170"/>
    <s v="  Natalie"/>
    <n v="36.08"/>
    <n v="6.1"/>
    <s v="Yes"/>
    <x v="0"/>
    <x v="0"/>
    <x v="3"/>
    <x v="0"/>
    <x v="0"/>
    <x v="2"/>
    <s v="30-10-1995"/>
    <n v="37133.9"/>
    <x v="1"/>
    <s v="tier - 2"/>
    <s v="R1013"/>
    <x v="40"/>
  </r>
  <r>
    <x v="171"/>
    <s v="  Lina"/>
    <n v="33.5"/>
    <n v="5.4"/>
    <s v="No"/>
    <x v="0"/>
    <x v="0"/>
    <x v="0"/>
    <x v="0"/>
    <x v="0"/>
    <x v="0"/>
    <s v="10-06-1989"/>
    <n v="37079.370000000003"/>
    <x v="1"/>
    <s v="tier - 3"/>
    <s v="R1011"/>
    <x v="4"/>
  </r>
  <r>
    <x v="172"/>
    <s v="  Zebulon"/>
    <n v="47.46"/>
    <n v="6.24"/>
    <s v="Yes"/>
    <x v="0"/>
    <x v="0"/>
    <x v="3"/>
    <x v="0"/>
    <x v="0"/>
    <x v="2"/>
    <s v="17-12-1988"/>
    <n v="37076.370000000003"/>
    <x v="1"/>
    <s v="tier - 1"/>
    <s v="R1011"/>
    <x v="23"/>
  </r>
  <r>
    <x v="173"/>
    <s v="  Amanda"/>
    <n v="49.24"/>
    <n v="4.45"/>
    <s v="No"/>
    <x v="0"/>
    <x v="0"/>
    <x v="0"/>
    <x v="0"/>
    <x v="0"/>
    <x v="2"/>
    <s v="01-11-1991"/>
    <n v="37040.879999999997"/>
    <x v="1"/>
    <s v="tier - 2"/>
    <s v="R1011"/>
    <x v="42"/>
  </r>
  <r>
    <x v="174"/>
    <s v="  Greg"/>
    <n v="54.4"/>
    <n v="5.22"/>
    <s v="No"/>
    <x v="0"/>
    <x v="0"/>
    <x v="3"/>
    <x v="0"/>
    <x v="0"/>
    <x v="2"/>
    <s v="13-09-1992"/>
    <n v="36976.449999999997"/>
    <x v="1"/>
    <s v="tier - 3"/>
    <s v="R1011"/>
    <x v="34"/>
  </r>
  <r>
    <x v="175"/>
    <s v="  John"/>
    <n v="35.53"/>
    <n v="4.6100000000000003"/>
    <s v="No"/>
    <x v="0"/>
    <x v="0"/>
    <x v="3"/>
    <x v="0"/>
    <x v="0"/>
    <x v="0"/>
    <s v="25-08-1992"/>
    <n v="36950.26"/>
    <x v="0"/>
    <s v="tier - 1"/>
    <s v="R1013"/>
    <x v="34"/>
  </r>
  <r>
    <x v="176"/>
    <s v="  Kelsey A"/>
    <n v="39.729999999999997"/>
    <n v="6.24"/>
    <s v="No"/>
    <x v="0"/>
    <x v="0"/>
    <x v="0"/>
    <x v="0"/>
    <x v="0"/>
    <x v="1"/>
    <s v="13-08-1977"/>
    <n v="36935.64"/>
    <x v="1"/>
    <s v="tier - 1"/>
    <s v="R1011"/>
    <x v="29"/>
  </r>
  <r>
    <x v="177"/>
    <s v="  Bronwen L"/>
    <n v="35.68"/>
    <n v="10.039999999999999"/>
    <s v="No"/>
    <x v="0"/>
    <x v="0"/>
    <x v="0"/>
    <x v="0"/>
    <x v="0"/>
    <x v="0"/>
    <s v="22-10-1968"/>
    <n v="36922.61"/>
    <x v="1"/>
    <s v="tier - 1"/>
    <s v="R1011"/>
    <x v="0"/>
  </r>
  <r>
    <x v="178"/>
    <s v="  Manuela"/>
    <n v="48.86"/>
    <n v="6.09"/>
    <s v="No"/>
    <x v="0"/>
    <x v="0"/>
    <x v="0"/>
    <x v="0"/>
    <x v="0"/>
    <x v="1"/>
    <s v="10-06-1991"/>
    <n v="36911.99"/>
    <x v="1"/>
    <s v="tier - 2"/>
    <s v="R1011"/>
    <x v="42"/>
  </r>
  <r>
    <x v="179"/>
    <s v="  Jennifer L"/>
    <n v="34.799999999999997"/>
    <n v="11.4"/>
    <s v="Yes"/>
    <x v="0"/>
    <x v="1"/>
    <x v="3"/>
    <x v="1"/>
    <x v="0"/>
    <x v="2"/>
    <s v="24-07-1963"/>
    <n v="36910.61"/>
    <x v="1"/>
    <s v="tier - 2"/>
    <s v="R1011"/>
    <x v="8"/>
  </r>
  <r>
    <x v="180"/>
    <s v="  Abby W"/>
    <n v="32.49"/>
    <n v="4.29"/>
    <s v="No"/>
    <x v="0"/>
    <x v="1"/>
    <x v="3"/>
    <x v="0"/>
    <x v="0"/>
    <x v="0"/>
    <s v="21-06-2003"/>
    <n v="36898.730000000003"/>
    <x v="1"/>
    <s v="tier - 1"/>
    <s v="R1012"/>
    <x v="39"/>
  </r>
  <r>
    <x v="181"/>
    <s v="  Tyler"/>
    <n v="39"/>
    <n v="5.7"/>
    <s v="No"/>
    <x v="0"/>
    <x v="0"/>
    <x v="1"/>
    <x v="0"/>
    <x v="0"/>
    <x v="0"/>
    <s v="05-12-1972"/>
    <n v="36889.99"/>
    <x v="0"/>
    <s v="tier - 3"/>
    <s v="R1011"/>
    <x v="28"/>
  </r>
  <r>
    <x v="182"/>
    <s v="  Jeffrey"/>
    <n v="35.299999999999997"/>
    <n v="6.09"/>
    <s v="No"/>
    <x v="0"/>
    <x v="0"/>
    <x v="3"/>
    <x v="0"/>
    <x v="0"/>
    <x v="1"/>
    <s v="04-07-1992"/>
    <n v="36837.47"/>
    <x v="1"/>
    <s v="tier - 3"/>
    <s v="R1011"/>
    <x v="34"/>
  </r>
  <r>
    <x v="183"/>
    <s v="  Matthew F"/>
    <n v="33.42"/>
    <n v="10.67"/>
    <s v="No"/>
    <x v="0"/>
    <x v="0"/>
    <x v="0"/>
    <x v="0"/>
    <x v="0"/>
    <x v="1"/>
    <s v="28-12-1965"/>
    <n v="36795.29"/>
    <x v="1"/>
    <s v="tier - 1"/>
    <s v="R1011"/>
    <x v="11"/>
  </r>
  <r>
    <x v="184"/>
    <s v="  Ryan J"/>
    <n v="37.18"/>
    <n v="6.75"/>
    <s v="Yes"/>
    <x v="0"/>
    <x v="0"/>
    <x v="1"/>
    <x v="0"/>
    <x v="0"/>
    <x v="1"/>
    <s v="14-07-1970"/>
    <n v="36786.370000000003"/>
    <x v="0"/>
    <s v="tier - 1"/>
    <s v="R1011"/>
    <x v="2"/>
  </r>
  <r>
    <x v="185"/>
    <s v="  Amy"/>
    <n v="33.33"/>
    <n v="9.26"/>
    <s v="Yes"/>
    <x v="0"/>
    <x v="0"/>
    <x v="1"/>
    <x v="1"/>
    <x v="0"/>
    <x v="2"/>
    <s v="29-07-1961"/>
    <n v="36580.28"/>
    <x v="1"/>
    <s v="tier - 2"/>
    <s v="R1013"/>
    <x v="12"/>
  </r>
  <r>
    <x v="186"/>
    <s v="  Andrew P"/>
    <n v="53.21"/>
    <n v="4.2699999999999996"/>
    <s v="No"/>
    <x v="0"/>
    <x v="0"/>
    <x v="3"/>
    <x v="0"/>
    <x v="0"/>
    <x v="1"/>
    <s v="09-10-1992"/>
    <n v="36572.800000000003"/>
    <x v="0"/>
    <s v="tier - 2"/>
    <s v="R1011"/>
    <x v="34"/>
  </r>
  <r>
    <x v="187"/>
    <s v="  George M"/>
    <n v="38.729999999999997"/>
    <n v="11.51"/>
    <s v="No"/>
    <x v="0"/>
    <x v="0"/>
    <x v="1"/>
    <x v="0"/>
    <x v="0"/>
    <x v="1"/>
    <s v="09-08-1973"/>
    <n v="36541.550000000003"/>
    <x v="1"/>
    <s v="tier - 3"/>
    <s v="R1011"/>
    <x v="30"/>
  </r>
  <r>
    <x v="188"/>
    <s v="  Sarah"/>
    <n v="29.73"/>
    <n v="7.22"/>
    <s v="No"/>
    <x v="0"/>
    <x v="0"/>
    <x v="0"/>
    <x v="0"/>
    <x v="1"/>
    <x v="2"/>
    <s v="19-11-1962"/>
    <n v="36445.550000000003"/>
    <x v="1"/>
    <s v="tier - 2"/>
    <s v="R1011"/>
    <x v="5"/>
  </r>
  <r>
    <x v="189"/>
    <s v="  Lara"/>
    <n v="34.700000000000003"/>
    <n v="4.37"/>
    <s v="No"/>
    <x v="0"/>
    <x v="1"/>
    <x v="3"/>
    <x v="0"/>
    <x v="0"/>
    <x v="1"/>
    <s v="09-12-2003"/>
    <n v="36397.58"/>
    <x v="1"/>
    <s v="tier - 3"/>
    <s v="R1011"/>
    <x v="39"/>
  </r>
  <r>
    <x v="190"/>
    <s v="  Sebastien"/>
    <n v="38.28"/>
    <n v="11.56"/>
    <s v="Yes"/>
    <x v="0"/>
    <x v="0"/>
    <x v="3"/>
    <x v="0"/>
    <x v="0"/>
    <x v="1"/>
    <s v="05-06-1975"/>
    <n v="36350.71"/>
    <x v="0"/>
    <s v="tier - 2"/>
    <s v="R1011"/>
    <x v="19"/>
  </r>
  <r>
    <x v="191"/>
    <s v="  Padraig"/>
    <n v="33.57"/>
    <n v="8.82"/>
    <s v="Yes"/>
    <x v="0"/>
    <x v="0"/>
    <x v="0"/>
    <x v="0"/>
    <x v="0"/>
    <x v="2"/>
    <s v="18-10-1967"/>
    <n v="36332.449999999997"/>
    <x v="0"/>
    <s v="tier - 3"/>
    <s v="R1011"/>
    <x v="22"/>
  </r>
  <r>
    <x v="192"/>
    <s v="  Heather"/>
    <n v="52.06"/>
    <n v="4.6900000000000004"/>
    <s v="No"/>
    <x v="0"/>
    <x v="0"/>
    <x v="3"/>
    <x v="0"/>
    <x v="0"/>
    <x v="2"/>
    <s v="16-06-1992"/>
    <n v="36314.050000000003"/>
    <x v="1"/>
    <s v="tier - 2"/>
    <s v="R1011"/>
    <x v="34"/>
  </r>
  <r>
    <x v="193"/>
    <s v="  Jorge"/>
    <n v="38.17"/>
    <n v="4.53"/>
    <s v="No"/>
    <x v="1"/>
    <x v="0"/>
    <x v="3"/>
    <x v="0"/>
    <x v="0"/>
    <x v="0"/>
    <s v="25-12-2004"/>
    <n v="36307.800000000003"/>
    <x v="0"/>
    <s v="tier - 2"/>
    <s v="R1013"/>
    <x v="41"/>
  </r>
  <r>
    <x v="194"/>
    <s v="  Jack R"/>
    <n v="36.954999999999998"/>
    <n v="5.84"/>
    <s v="No"/>
    <x v="0"/>
    <x v="1"/>
    <x v="3"/>
    <x v="0"/>
    <x v="0"/>
    <x v="2"/>
    <s v="05-09-2003"/>
    <n v="36219.410000000003"/>
    <x v="0"/>
    <s v="tier - 1"/>
    <s v="R1012"/>
    <x v="39"/>
  </r>
  <r>
    <x v="195"/>
    <s v="  Felix"/>
    <n v="34.4"/>
    <n v="4.9000000000000004"/>
    <s v="No"/>
    <x v="0"/>
    <x v="1"/>
    <x v="3"/>
    <x v="0"/>
    <x v="0"/>
    <x v="2"/>
    <s v="28-12-1993"/>
    <n v="36197.699999999997"/>
    <x v="0"/>
    <s v="tier - 3"/>
    <s v="R1011"/>
    <x v="20"/>
  </r>
  <r>
    <x v="196"/>
    <s v="  Christopher C"/>
    <n v="31.73"/>
    <n v="4.3"/>
    <s v="No"/>
    <x v="0"/>
    <x v="0"/>
    <x v="0"/>
    <x v="0"/>
    <x v="0"/>
    <x v="1"/>
    <s v="01-10-1999"/>
    <n v="36189.1"/>
    <x v="0"/>
    <s v="tier - 3"/>
    <s v="R1016"/>
    <x v="35"/>
  </r>
  <r>
    <x v="197"/>
    <s v="  Jesse"/>
    <n v="36.64"/>
    <n v="11.34"/>
    <s v="No"/>
    <x v="0"/>
    <x v="0"/>
    <x v="0"/>
    <x v="0"/>
    <x v="0"/>
    <x v="0"/>
    <s v="06-12-1974"/>
    <n v="36182.870000000003"/>
    <x v="1"/>
    <s v="tier - 3"/>
    <s v="R1012"/>
    <x v="19"/>
  </r>
  <r>
    <x v="198"/>
    <s v="  Jill"/>
    <n v="36.85"/>
    <n v="5.88"/>
    <s v="No"/>
    <x v="1"/>
    <x v="0"/>
    <x v="3"/>
    <x v="0"/>
    <x v="0"/>
    <x v="2"/>
    <s v="30-08-2004"/>
    <n v="36149.480000000003"/>
    <x v="1"/>
    <s v="tier - 2"/>
    <s v="R1013"/>
    <x v="41"/>
  </r>
  <r>
    <x v="199"/>
    <s v="  William"/>
    <n v="33.33"/>
    <n v="5.01"/>
    <s v="Yes"/>
    <x v="0"/>
    <x v="1"/>
    <x v="3"/>
    <x v="0"/>
    <x v="0"/>
    <x v="2"/>
    <s v="12-06-1997"/>
    <n v="36124.57"/>
    <x v="0"/>
    <s v="tier - 3"/>
    <s v="R1013"/>
    <x v="31"/>
  </r>
  <r>
    <x v="200"/>
    <s v="  Alejandro"/>
    <n v="39.14"/>
    <n v="4.4000000000000004"/>
    <s v="No"/>
    <x v="0"/>
    <x v="1"/>
    <x v="3"/>
    <x v="0"/>
    <x v="0"/>
    <x v="0"/>
    <s v="04-11-1979"/>
    <n v="36090.49"/>
    <x v="1"/>
    <s v="tier - 2"/>
    <s v="R1011"/>
    <x v="18"/>
  </r>
  <r>
    <x v="201"/>
    <s v="  Ian E"/>
    <n v="32.9"/>
    <n v="6.26"/>
    <s v="Yes"/>
    <x v="0"/>
    <x v="0"/>
    <x v="0"/>
    <x v="0"/>
    <x v="0"/>
    <x v="1"/>
    <s v="20-08-1996"/>
    <n v="36085.22"/>
    <x v="0"/>
    <s v="tier - 1"/>
    <s v="R1011"/>
    <x v="45"/>
  </r>
  <r>
    <x v="202"/>
    <s v="  Hector Sr"/>
    <n v="29.78"/>
    <n v="10.27"/>
    <s v="Yes"/>
    <x v="0"/>
    <x v="1"/>
    <x v="3"/>
    <x v="0"/>
    <x v="1"/>
    <x v="2"/>
    <s v="22-07-1963"/>
    <n v="36074.339999999997"/>
    <x v="1"/>
    <s v="tier - 1"/>
    <s v="R1011"/>
    <x v="8"/>
  </r>
  <r>
    <x v="203"/>
    <s v="  Rebecca"/>
    <n v="32.78"/>
    <n v="5.27"/>
    <s v="No"/>
    <x v="0"/>
    <x v="0"/>
    <x v="0"/>
    <x v="0"/>
    <x v="0"/>
    <x v="1"/>
    <s v="04-09-1999"/>
    <n v="36021.01"/>
    <x v="1"/>
    <s v="tier - 3"/>
    <s v="R1013"/>
    <x v="35"/>
  </r>
  <r>
    <x v="204"/>
    <s v="  Matt"/>
    <n v="41.65"/>
    <n v="10.73"/>
    <s v="Yes"/>
    <x v="0"/>
    <x v="0"/>
    <x v="0"/>
    <x v="0"/>
    <x v="0"/>
    <x v="2"/>
    <s v="22-11-1981"/>
    <n v="35952.65"/>
    <x v="0"/>
    <s v="tier - 3"/>
    <s v="R1011"/>
    <x v="36"/>
  </r>
  <r>
    <x v="205"/>
    <s v="  Elizabeth H"/>
    <n v="50.79"/>
    <n v="4.45"/>
    <s v="No"/>
    <x v="0"/>
    <x v="0"/>
    <x v="3"/>
    <x v="0"/>
    <x v="0"/>
    <x v="2"/>
    <s v="18-06-1992"/>
    <n v="35883.269999999997"/>
    <x v="1"/>
    <s v="tier - 1"/>
    <s v="R1011"/>
    <x v="34"/>
  </r>
  <r>
    <x v="206"/>
    <s v="  Grace"/>
    <n v="35.43"/>
    <n v="5.25"/>
    <s v="Yes"/>
    <x v="0"/>
    <x v="0"/>
    <x v="0"/>
    <x v="0"/>
    <x v="0"/>
    <x v="1"/>
    <s v="04-10-1976"/>
    <n v="35733.96"/>
    <x v="1"/>
    <s v="tier - 2"/>
    <s v="R1011"/>
    <x v="1"/>
  </r>
  <r>
    <x v="207"/>
    <s v="  Jaime"/>
    <n v="35.25"/>
    <n v="9.51"/>
    <s v="No"/>
    <x v="0"/>
    <x v="0"/>
    <x v="0"/>
    <x v="0"/>
    <x v="0"/>
    <x v="1"/>
    <s v="15-07-1974"/>
    <n v="35711.39"/>
    <x v="1"/>
    <s v="tier - 3"/>
    <s v="R1012"/>
    <x v="19"/>
  </r>
  <r>
    <x v="208"/>
    <s v="  Calesse"/>
    <n v="36.85"/>
    <n v="11.12"/>
    <s v="No"/>
    <x v="0"/>
    <x v="0"/>
    <x v="0"/>
    <x v="0"/>
    <x v="0"/>
    <x v="2"/>
    <s v="19-12-1978"/>
    <n v="35701.9"/>
    <x v="1"/>
    <s v="tier - 1"/>
    <s v="R1011"/>
    <x v="9"/>
  </r>
  <r>
    <x v="209"/>
    <s v="  Kate L"/>
    <n v="31.02"/>
    <n v="4.5599999999999996"/>
    <s v="No"/>
    <x v="1"/>
    <x v="0"/>
    <x v="3"/>
    <x v="0"/>
    <x v="0"/>
    <x v="2"/>
    <s v="17-12-2000"/>
    <n v="35595.589999999997"/>
    <x v="1"/>
    <s v="tier - 3"/>
    <s v="R1013"/>
    <x v="21"/>
  </r>
  <r>
    <x v="210"/>
    <s v="  Sergey"/>
    <n v="35.6"/>
    <n v="4.0199999999999996"/>
    <s v="Yes"/>
    <x v="1"/>
    <x v="0"/>
    <x v="1"/>
    <x v="0"/>
    <x v="0"/>
    <x v="1"/>
    <s v="19-11-2000"/>
    <n v="35585.58"/>
    <x v="1"/>
    <s v="tier - 3"/>
    <s v="R1011"/>
    <x v="21"/>
  </r>
  <r>
    <x v="211"/>
    <s v="  Timothy V"/>
    <n v="34.39"/>
    <n v="8.7200000000000006"/>
    <s v="No"/>
    <x v="0"/>
    <x v="0"/>
    <x v="0"/>
    <x v="0"/>
    <x v="0"/>
    <x v="0"/>
    <s v="10-08-1971"/>
    <n v="35583.17"/>
    <x v="0"/>
    <s v="tier - 3"/>
    <s v="R1011"/>
    <x v="14"/>
  </r>
  <r>
    <x v="212"/>
    <s v="  Andrew S"/>
    <n v="29.06"/>
    <n v="6.25"/>
    <s v="Yes"/>
    <x v="0"/>
    <x v="0"/>
    <x v="3"/>
    <x v="0"/>
    <x v="1"/>
    <x v="1"/>
    <s v="29-08-1964"/>
    <n v="35573.26"/>
    <x v="1"/>
    <s v="tier - 1"/>
    <s v="R1011"/>
    <x v="13"/>
  </r>
  <r>
    <x v="213"/>
    <s v="  Matthew D"/>
    <n v="35.799999999999997"/>
    <n v="7.32"/>
    <s v="No"/>
    <x v="0"/>
    <x v="0"/>
    <x v="1"/>
    <x v="0"/>
    <x v="0"/>
    <x v="2"/>
    <s v="27-10-1973"/>
    <n v="35547.72"/>
    <x v="0"/>
    <s v="tier - 1"/>
    <s v="R1011"/>
    <x v="30"/>
  </r>
  <r>
    <x v="214"/>
    <s v="  Jessica"/>
    <n v="49.8"/>
    <n v="4.24"/>
    <s v="No"/>
    <x v="0"/>
    <x v="0"/>
    <x v="3"/>
    <x v="0"/>
    <x v="0"/>
    <x v="1"/>
    <s v="13-09-1992"/>
    <n v="35547.47"/>
    <x v="1"/>
    <s v="tier - 3"/>
    <s v="R1011"/>
    <x v="34"/>
  </r>
  <r>
    <x v="215"/>
    <s v="  Lawrence"/>
    <n v="35.71"/>
    <n v="6.84"/>
    <s v="No"/>
    <x v="0"/>
    <x v="0"/>
    <x v="1"/>
    <x v="0"/>
    <x v="0"/>
    <x v="2"/>
    <s v="16-12-1973"/>
    <n v="35517.19"/>
    <x v="1"/>
    <s v="tier - 2"/>
    <s v="R1011"/>
    <x v="30"/>
  </r>
  <r>
    <x v="216"/>
    <s v="  Alex"/>
    <n v="30.8"/>
    <n v="5.23"/>
    <s v="Yes"/>
    <x v="0"/>
    <x v="0"/>
    <x v="3"/>
    <x v="0"/>
    <x v="0"/>
    <x v="1"/>
    <s v="20-11-1988"/>
    <n v="35491.64"/>
    <x v="0"/>
    <s v="tier - 2"/>
    <s v="R1011"/>
    <x v="23"/>
  </r>
  <r>
    <x v="217"/>
    <s v="  Kevin"/>
    <n v="33.69"/>
    <n v="9.68"/>
    <s v="No"/>
    <x v="0"/>
    <x v="0"/>
    <x v="0"/>
    <x v="0"/>
    <x v="0"/>
    <x v="0"/>
    <s v="22-09-1971"/>
    <n v="35345.730000000003"/>
    <x v="1"/>
    <s v="tier - 3"/>
    <s v="R1011"/>
    <x v="14"/>
  </r>
  <r>
    <x v="218"/>
    <s v="  Gavin M"/>
    <n v="42.27"/>
    <n v="6.05"/>
    <s v="Yes"/>
    <x v="0"/>
    <x v="0"/>
    <x v="3"/>
    <x v="0"/>
    <x v="0"/>
    <x v="0"/>
    <s v="19-09-1988"/>
    <n v="35315.96"/>
    <x v="1"/>
    <s v="tier - 1"/>
    <s v="R1011"/>
    <x v="23"/>
  </r>
  <r>
    <x v="219"/>
    <s v="  Rick E"/>
    <n v="53.25"/>
    <n v="6.11"/>
    <s v="Yes"/>
    <x v="0"/>
    <x v="1"/>
    <x v="3"/>
    <x v="0"/>
    <x v="0"/>
    <x v="1"/>
    <s v="09-07-1997"/>
    <n v="35302.089999999997"/>
    <x v="0"/>
    <s v="tier - 2"/>
    <s v="R1011"/>
    <x v="31"/>
  </r>
  <r>
    <x v="220"/>
    <s v="  Andrea H"/>
    <n v="26.8"/>
    <n v="10.93"/>
    <s v="Yes"/>
    <x v="0"/>
    <x v="0"/>
    <x v="0"/>
    <x v="1"/>
    <x v="1"/>
    <x v="2"/>
    <s v="30-12-1967"/>
    <n v="35160.129999999997"/>
    <x v="1"/>
    <s v="tier - 2"/>
    <s v="R1011"/>
    <x v="22"/>
  </r>
  <r>
    <x v="221"/>
    <s v="  Anthony S"/>
    <n v="28.5"/>
    <n v="5.12"/>
    <s v="No"/>
    <x v="0"/>
    <x v="0"/>
    <x v="3"/>
    <x v="0"/>
    <x v="1"/>
    <x v="0"/>
    <s v="22-12-1998"/>
    <n v="35147.53"/>
    <x v="0"/>
    <s v="tier - 1"/>
    <s v="R1016"/>
    <x v="44"/>
  </r>
  <r>
    <x v="222"/>
    <s v="  Erik"/>
    <n v="22.895"/>
    <n v="5.72"/>
    <s v="No"/>
    <x v="0"/>
    <x v="0"/>
    <x v="0"/>
    <x v="0"/>
    <x v="2"/>
    <x v="1"/>
    <s v="29-06-1977"/>
    <n v="35069.370000000003"/>
    <x v="0"/>
    <s v="tier - 1"/>
    <s v="R1017"/>
    <x v="29"/>
  </r>
  <r>
    <x v="223"/>
    <s v="  Kiley D"/>
    <n v="34.06"/>
    <n v="11.83"/>
    <s v="Yes"/>
    <x v="0"/>
    <x v="0"/>
    <x v="3"/>
    <x v="0"/>
    <x v="0"/>
    <x v="2"/>
    <s v="29-08-1975"/>
    <n v="35050.620000000003"/>
    <x v="1"/>
    <s v="tier - 1"/>
    <s v="R1011"/>
    <x v="27"/>
  </r>
  <r>
    <x v="224"/>
    <s v="  Jennifer"/>
    <n v="36.409999999999997"/>
    <n v="4.55"/>
    <s v="No"/>
    <x v="0"/>
    <x v="0"/>
    <x v="0"/>
    <x v="0"/>
    <x v="0"/>
    <x v="2"/>
    <s v="05-07-1982"/>
    <n v="35000.730000000003"/>
    <x v="1"/>
    <s v="tier - 3"/>
    <s v="R1011"/>
    <x v="37"/>
  </r>
  <r>
    <x v="225"/>
    <s v="  Chris"/>
    <n v="52.3"/>
    <n v="4.87"/>
    <s v="Yes"/>
    <x v="0"/>
    <x v="1"/>
    <x v="3"/>
    <x v="0"/>
    <x v="0"/>
    <x v="2"/>
    <s v="22-08-1997"/>
    <n v="34979.86"/>
    <x v="1"/>
    <s v="tier - 2"/>
    <s v="R1011"/>
    <x v="31"/>
  </r>
  <r>
    <x v="226"/>
    <s v="  Marian M"/>
    <n v="52.66"/>
    <n v="4.45"/>
    <s v="No"/>
    <x v="0"/>
    <x v="0"/>
    <x v="3"/>
    <x v="0"/>
    <x v="0"/>
    <x v="1"/>
    <s v="22-08-1998"/>
    <n v="34976.42"/>
    <x v="1"/>
    <s v="tier - 1"/>
    <s v="R1011"/>
    <x v="44"/>
  </r>
  <r>
    <x v="227"/>
    <s v="  Jeremy"/>
    <n v="29.57"/>
    <n v="9.42"/>
    <s v="Yes"/>
    <x v="0"/>
    <x v="0"/>
    <x v="0"/>
    <x v="0"/>
    <x v="1"/>
    <x v="2"/>
    <s v="07-10-1967"/>
    <n v="34975.68"/>
    <x v="1"/>
    <s v="tier - 2"/>
    <s v="R1011"/>
    <x v="22"/>
  </r>
  <r>
    <x v="228"/>
    <s v="  Allison H"/>
    <n v="36.99"/>
    <n v="5.37"/>
    <s v="Yes"/>
    <x v="0"/>
    <x v="1"/>
    <x v="3"/>
    <x v="0"/>
    <x v="0"/>
    <x v="2"/>
    <s v="29-07-1983"/>
    <n v="34940.61"/>
    <x v="1"/>
    <s v="tier - 3"/>
    <s v="R1011"/>
    <x v="33"/>
  </r>
  <r>
    <x v="229"/>
    <s v="  Elizabeth"/>
    <n v="31.4"/>
    <n v="4.5999999999999996"/>
    <s v="Yes"/>
    <x v="0"/>
    <x v="0"/>
    <x v="3"/>
    <x v="0"/>
    <x v="0"/>
    <x v="0"/>
    <s v="17-10-1995"/>
    <n v="34838.870000000003"/>
    <x v="1"/>
    <s v="tier - 3"/>
    <s v="R1011"/>
    <x v="40"/>
  </r>
  <r>
    <x v="230"/>
    <s v="  Andrew"/>
    <n v="34.9"/>
    <n v="6.22"/>
    <s v="No"/>
    <x v="0"/>
    <x v="1"/>
    <x v="3"/>
    <x v="0"/>
    <x v="0"/>
    <x v="2"/>
    <s v="17-09-2003"/>
    <n v="34828.65"/>
    <x v="0"/>
    <s v="tier - 3"/>
    <s v="R1011"/>
    <x v="39"/>
  </r>
  <r>
    <x v="231"/>
    <s v="  Anders J"/>
    <n v="31.13"/>
    <n v="4.5199999999999996"/>
    <s v="Yes"/>
    <x v="0"/>
    <x v="0"/>
    <x v="3"/>
    <x v="0"/>
    <x v="0"/>
    <x v="0"/>
    <s v="27-12-1995"/>
    <n v="34806.47"/>
    <x v="0"/>
    <s v="tier - 2"/>
    <s v="R1013"/>
    <x v="40"/>
  </r>
  <r>
    <x v="232"/>
    <s v="  Sean"/>
    <n v="34.799999999999997"/>
    <n v="6.18"/>
    <s v="No"/>
    <x v="0"/>
    <x v="1"/>
    <x v="3"/>
    <x v="0"/>
    <x v="0"/>
    <x v="2"/>
    <s v="03-07-2003"/>
    <n v="34779.620000000003"/>
    <x v="0"/>
    <s v="tier - 2"/>
    <s v="R1011"/>
    <x v="39"/>
  </r>
  <r>
    <x v="233"/>
    <s v="  Brian M"/>
    <n v="31.68"/>
    <n v="4.4000000000000004"/>
    <s v="No"/>
    <x v="0"/>
    <x v="0"/>
    <x v="0"/>
    <x v="0"/>
    <x v="0"/>
    <x v="0"/>
    <s v="07-07-1994"/>
    <n v="34672.15"/>
    <x v="0"/>
    <s v="tier - 3"/>
    <s v="R1013"/>
    <x v="6"/>
  </r>
  <r>
    <x v="234"/>
    <s v="  Jeremy"/>
    <n v="33.534999999999997"/>
    <n v="6.23"/>
    <s v="No"/>
    <x v="1"/>
    <x v="0"/>
    <x v="3"/>
    <x v="0"/>
    <x v="0"/>
    <x v="2"/>
    <s v="09-10-2004"/>
    <n v="34617.839999999997"/>
    <x v="0"/>
    <s v="tier - 3"/>
    <s v="R1016"/>
    <x v="41"/>
  </r>
  <r>
    <x v="235"/>
    <s v="  Susannah"/>
    <n v="31.92"/>
    <n v="5.33"/>
    <s v="Yes"/>
    <x v="0"/>
    <x v="0"/>
    <x v="0"/>
    <x v="0"/>
    <x v="0"/>
    <x v="2"/>
    <s v="25-11-1976"/>
    <n v="34543.39"/>
    <x v="1"/>
    <s v="tier - 3"/>
    <s v="R1011"/>
    <x v="1"/>
  </r>
  <r>
    <x v="236"/>
    <s v="  Randy"/>
    <n v="32.700000000000003"/>
    <n v="4.09"/>
    <s v="No"/>
    <x v="0"/>
    <x v="0"/>
    <x v="3"/>
    <x v="0"/>
    <x v="0"/>
    <x v="2"/>
    <s v="24-06-1998"/>
    <n v="34472.839999999997"/>
    <x v="0"/>
    <s v="tier - 3"/>
    <s v="R1011"/>
    <x v="44"/>
  </r>
  <r>
    <x v="237"/>
    <s v="  Leslie"/>
    <n v="41.25"/>
    <n v="5.19"/>
    <s v="No"/>
    <x v="0"/>
    <x v="0"/>
    <x v="0"/>
    <x v="0"/>
    <x v="0"/>
    <x v="2"/>
    <s v="24-09-1990"/>
    <n v="34456.269999999997"/>
    <x v="0"/>
    <s v="tier - 2"/>
    <s v="R1011"/>
    <x v="3"/>
  </r>
  <r>
    <x v="238"/>
    <s v="  Brittany L"/>
    <n v="33.11"/>
    <n v="4.12"/>
    <s v="No"/>
    <x v="0"/>
    <x v="1"/>
    <x v="3"/>
    <x v="0"/>
    <x v="0"/>
    <x v="2"/>
    <s v="05-10-2003"/>
    <n v="34439.86"/>
    <x v="1"/>
    <s v="tier - 1"/>
    <s v="R1013"/>
    <x v="39"/>
  </r>
  <r>
    <x v="239"/>
    <s v="  Cassie J"/>
    <n v="36.159999999999997"/>
    <n v="5.0999999999999996"/>
    <s v="No"/>
    <x v="0"/>
    <x v="0"/>
    <x v="3"/>
    <x v="0"/>
    <x v="0"/>
    <x v="0"/>
    <s v="01-10-1984"/>
    <n v="34402.22"/>
    <x v="1"/>
    <s v="tier - 3"/>
    <s v="R1011"/>
    <x v="32"/>
  </r>
  <r>
    <x v="240"/>
    <s v="  Peter W"/>
    <n v="33.72"/>
    <n v="6.21"/>
    <s v="Yes"/>
    <x v="0"/>
    <x v="1"/>
    <x v="3"/>
    <x v="0"/>
    <x v="0"/>
    <x v="1"/>
    <s v="02-10-1983"/>
    <n v="34307.22"/>
    <x v="1"/>
    <s v="tier - 2"/>
    <s v="R1012"/>
    <x v="33"/>
  </r>
  <r>
    <x v="241"/>
    <s v="  Douglas"/>
    <n v="37.74"/>
    <n v="9.5299999999999994"/>
    <s v="Yes"/>
    <x v="0"/>
    <x v="0"/>
    <x v="3"/>
    <x v="0"/>
    <x v="0"/>
    <x v="2"/>
    <s v="11-10-1986"/>
    <n v="34293.120000000003"/>
    <x v="0"/>
    <s v="tier - 2"/>
    <s v="R1011"/>
    <x v="26"/>
  </r>
  <r>
    <x v="242"/>
    <s v="  Dan"/>
    <n v="48.75"/>
    <n v="4.6399999999999997"/>
    <s v="Yes"/>
    <x v="0"/>
    <x v="0"/>
    <x v="3"/>
    <x v="0"/>
    <x v="0"/>
    <x v="2"/>
    <s v="30-10-1995"/>
    <n v="34289.43"/>
    <x v="0"/>
    <s v="tier - 1"/>
    <s v="R1011"/>
    <x v="40"/>
  </r>
  <r>
    <x v="243"/>
    <s v="  Dan M"/>
    <n v="31.065000000000001"/>
    <n v="5.05"/>
    <s v="No"/>
    <x v="0"/>
    <x v="0"/>
    <x v="3"/>
    <x v="0"/>
    <x v="0"/>
    <x v="1"/>
    <s v="11-06-1998"/>
    <n v="34254.050000000003"/>
    <x v="0"/>
    <s v="tier - 3"/>
    <s v="R1019"/>
    <x v="44"/>
  </r>
  <r>
    <x v="244"/>
    <s v="  Eric L"/>
    <n v="23.55"/>
    <n v="10.38"/>
    <s v="No"/>
    <x v="0"/>
    <x v="0"/>
    <x v="0"/>
    <x v="0"/>
    <x v="2"/>
    <x v="1"/>
    <s v="05-07-1962"/>
    <n v="34218.019999999997"/>
    <x v="0"/>
    <s v="tier - 1"/>
    <s v="R1011"/>
    <x v="5"/>
  </r>
  <r>
    <x v="245"/>
    <s v="  Les J"/>
    <n v="30.18"/>
    <n v="8.31"/>
    <s v="Yes"/>
    <x v="0"/>
    <x v="0"/>
    <x v="3"/>
    <x v="0"/>
    <x v="0"/>
    <x v="1"/>
    <s v="21-07-1975"/>
    <n v="34210.33"/>
    <x v="1"/>
    <s v="tier - 1"/>
    <s v="R1012"/>
    <x v="27"/>
  </r>
  <r>
    <x v="246"/>
    <s v="  Stephanie"/>
    <n v="29.94"/>
    <n v="7.59"/>
    <s v="No"/>
    <x v="0"/>
    <x v="0"/>
    <x v="0"/>
    <x v="0"/>
    <x v="0"/>
    <x v="2"/>
    <s v="25-08-1971"/>
    <n v="34205.07"/>
    <x v="1"/>
    <s v="tier - 2"/>
    <s v="R1011"/>
    <x v="14"/>
  </r>
  <r>
    <x v="247"/>
    <s v="  Melissa Y"/>
    <n v="31.4"/>
    <n v="5.49"/>
    <s v="No"/>
    <x v="0"/>
    <x v="0"/>
    <x v="0"/>
    <x v="0"/>
    <x v="0"/>
    <x v="1"/>
    <s v="06-11-1999"/>
    <n v="34166.269999999997"/>
    <x v="1"/>
    <s v="tier - 3"/>
    <s v="R1011"/>
    <x v="35"/>
  </r>
  <r>
    <x v="248"/>
    <s v="  Ashley"/>
    <n v="53.06"/>
    <n v="11.68"/>
    <s v="No"/>
    <x v="0"/>
    <x v="0"/>
    <x v="0"/>
    <x v="0"/>
    <x v="0"/>
    <x v="2"/>
    <s v="26-12-2002"/>
    <n v="34084.68"/>
    <x v="1"/>
    <s v="tier - 3"/>
    <s v="R1011"/>
    <x v="43"/>
  </r>
  <r>
    <x v="249"/>
    <s v="  Stephanie M"/>
    <n v="30.25"/>
    <n v="4.1900000000000004"/>
    <s v="No"/>
    <x v="0"/>
    <x v="0"/>
    <x v="1"/>
    <x v="0"/>
    <x v="0"/>
    <x v="2"/>
    <s v="26-07-1972"/>
    <n v="34053.360000000001"/>
    <x v="1"/>
    <s v="tier - 2"/>
    <s v="R1011"/>
    <x v="28"/>
  </r>
  <r>
    <x v="250"/>
    <s v="  Kylie"/>
    <n v="46.68"/>
    <n v="4.01"/>
    <s v="No"/>
    <x v="0"/>
    <x v="0"/>
    <x v="0"/>
    <x v="0"/>
    <x v="0"/>
    <x v="0"/>
    <s v="25-09-1994"/>
    <n v="33975.47"/>
    <x v="1"/>
    <s v="tier - 2"/>
    <s v="R1011"/>
    <x v="6"/>
  </r>
  <r>
    <x v="251"/>
    <s v="  Kelly"/>
    <n v="30.4"/>
    <n v="5.91"/>
    <s v="No"/>
    <x v="1"/>
    <x v="0"/>
    <x v="1"/>
    <x v="0"/>
    <x v="0"/>
    <x v="2"/>
    <s v="27-12-2000"/>
    <n v="33907.550000000003"/>
    <x v="1"/>
    <s v="tier - 2"/>
    <s v="R1012"/>
    <x v="21"/>
  </r>
  <r>
    <x v="252"/>
    <s v="  Carrie"/>
    <n v="30.2"/>
    <n v="4.47"/>
    <s v="Yes"/>
    <x v="0"/>
    <x v="1"/>
    <x v="3"/>
    <x v="0"/>
    <x v="0"/>
    <x v="2"/>
    <s v="09-08-1997"/>
    <n v="33900.65"/>
    <x v="1"/>
    <s v="tier - 3"/>
    <s v="R1011"/>
    <x v="31"/>
  </r>
  <r>
    <x v="253"/>
    <s v="  Alex"/>
    <n v="51.18"/>
    <n v="4.5599999999999996"/>
    <s v="Yes"/>
    <x v="1"/>
    <x v="0"/>
    <x v="1"/>
    <x v="0"/>
    <x v="0"/>
    <x v="1"/>
    <s v="26-10-2000"/>
    <n v="33829.39"/>
    <x v="1"/>
    <s v="tier - 3"/>
    <s v="R1011"/>
    <x v="21"/>
  </r>
  <r>
    <x v="254"/>
    <s v="  Zach S"/>
    <n v="22.18"/>
    <n v="9.9"/>
    <s v="No"/>
    <x v="0"/>
    <x v="0"/>
    <x v="0"/>
    <x v="0"/>
    <x v="2"/>
    <x v="2"/>
    <s v="11-12-1962"/>
    <n v="33753.32"/>
    <x v="0"/>
    <s v="tier - 3"/>
    <s v="R1011"/>
    <x v="5"/>
  </r>
  <r>
    <x v="255"/>
    <s v="  Alan"/>
    <n v="31.92"/>
    <n v="5.1100000000000003"/>
    <s v="No"/>
    <x v="0"/>
    <x v="1"/>
    <x v="3"/>
    <x v="0"/>
    <x v="0"/>
    <x v="0"/>
    <s v="12-09-2003"/>
    <n v="33750.29"/>
    <x v="0"/>
    <s v="tier - 3"/>
    <s v="R1012"/>
    <x v="39"/>
  </r>
  <r>
    <x v="256"/>
    <s v="  Nate"/>
    <n v="31.73"/>
    <n v="5.73"/>
    <s v="No"/>
    <x v="1"/>
    <x v="0"/>
    <x v="3"/>
    <x v="0"/>
    <x v="0"/>
    <x v="0"/>
    <s v="01-11-2004"/>
    <n v="33732.69"/>
    <x v="0"/>
    <s v="tier - 1"/>
    <s v="R1017"/>
    <x v="41"/>
  </r>
  <r>
    <x v="257"/>
    <s v="  Jesse G"/>
    <n v="45.52"/>
    <n v="6.04"/>
    <s v="No"/>
    <x v="0"/>
    <x v="1"/>
    <x v="3"/>
    <x v="0"/>
    <x v="0"/>
    <x v="2"/>
    <s v="28-11-1993"/>
    <n v="33707.550000000003"/>
    <x v="1"/>
    <s v="tier - 2"/>
    <s v="R1011"/>
    <x v="20"/>
  </r>
  <r>
    <x v="258"/>
    <s v="  Jason"/>
    <n v="52.81"/>
    <n v="5.19"/>
    <s v="No"/>
    <x v="0"/>
    <x v="1"/>
    <x v="3"/>
    <x v="0"/>
    <x v="0"/>
    <x v="2"/>
    <s v="09-09-2003"/>
    <n v="33611.71"/>
    <x v="0"/>
    <s v="tier - 2"/>
    <s v="R1011"/>
    <x v="39"/>
  </r>
  <r>
    <x v="259"/>
    <s v="  Megan A"/>
    <n v="33.58"/>
    <n v="5.56"/>
    <s v="No"/>
    <x v="0"/>
    <x v="0"/>
    <x v="3"/>
    <x v="0"/>
    <x v="0"/>
    <x v="1"/>
    <s v="22-07-1984"/>
    <n v="33527.1"/>
    <x v="1"/>
    <s v="tier - 3"/>
    <s v="R1011"/>
    <x v="32"/>
  </r>
  <r>
    <x v="260"/>
    <s v="  Luke M"/>
    <n v="30.684999999999999"/>
    <n v="8.23"/>
    <s v="No"/>
    <x v="0"/>
    <x v="0"/>
    <x v="0"/>
    <x v="0"/>
    <x v="0"/>
    <x v="1"/>
    <s v="25-08-2002"/>
    <n v="33475.82"/>
    <x v="0"/>
    <s v="tier - 1"/>
    <s v="R1018"/>
    <x v="43"/>
  </r>
  <r>
    <x v="261"/>
    <s v="  Jacy D"/>
    <n v="37.524999999999999"/>
    <n v="9.0299999999999994"/>
    <s v="Yes"/>
    <x v="0"/>
    <x v="0"/>
    <x v="1"/>
    <x v="1"/>
    <x v="0"/>
    <x v="2"/>
    <s v="18-06-1970"/>
    <n v="33471.97"/>
    <x v="1"/>
    <s v="tier - 2"/>
    <s v="R1012"/>
    <x v="2"/>
  </r>
  <r>
    <x v="262"/>
    <s v="  Simon G"/>
    <n v="34.5"/>
    <n v="4.07"/>
    <s v="Yes"/>
    <x v="0"/>
    <x v="0"/>
    <x v="0"/>
    <x v="0"/>
    <x v="0"/>
    <x v="0"/>
    <s v="07-12-1985"/>
    <n v="33450.99"/>
    <x v="1"/>
    <s v="tier - 2"/>
    <s v="R1011"/>
    <x v="17"/>
  </r>
  <r>
    <x v="263"/>
    <s v="  Ainsley E"/>
    <n v="28.16"/>
    <n v="5.77"/>
    <s v="No"/>
    <x v="0"/>
    <x v="0"/>
    <x v="1"/>
    <x v="0"/>
    <x v="1"/>
    <x v="0"/>
    <s v="05-09-1972"/>
    <n v="33344.449999999997"/>
    <x v="1"/>
    <s v="tier - 3"/>
    <s v="R1011"/>
    <x v="28"/>
  </r>
  <r>
    <x v="264"/>
    <s v="  Erica A"/>
    <n v="30.02"/>
    <n v="5.98"/>
    <s v="No"/>
    <x v="0"/>
    <x v="1"/>
    <x v="3"/>
    <x v="0"/>
    <x v="0"/>
    <x v="0"/>
    <s v="28-11-2003"/>
    <n v="33307.550000000003"/>
    <x v="1"/>
    <s v="tier - 3"/>
    <s v="R1012"/>
    <x v="39"/>
  </r>
  <r>
    <x v="265"/>
    <s v="  Erik"/>
    <n v="37.82"/>
    <n v="6.01"/>
    <s v="No"/>
    <x v="0"/>
    <x v="0"/>
    <x v="0"/>
    <x v="0"/>
    <x v="0"/>
    <x v="2"/>
    <s v="12-10-1990"/>
    <n v="33292.83"/>
    <x v="1"/>
    <s v="tier - 1"/>
    <s v="R1011"/>
    <x v="3"/>
  </r>
  <r>
    <x v="266"/>
    <s v="  Erin C"/>
    <n v="33.14"/>
    <n v="5.67"/>
    <s v="Yes"/>
    <x v="0"/>
    <x v="0"/>
    <x v="0"/>
    <x v="0"/>
    <x v="0"/>
    <x v="0"/>
    <s v="15-07-1985"/>
    <n v="33121"/>
    <x v="1"/>
    <s v="tier - 1"/>
    <s v="R1011"/>
    <x v="17"/>
  </r>
  <r>
    <x v="267"/>
    <s v="  Adrienne"/>
    <n v="25.14"/>
    <n v="6.02"/>
    <s v="Yes"/>
    <x v="0"/>
    <x v="1"/>
    <x v="3"/>
    <x v="0"/>
    <x v="1"/>
    <x v="1"/>
    <s v="30-10-1969"/>
    <n v="33090.660000000003"/>
    <x v="1"/>
    <s v="tier - 2"/>
    <s v="R1011"/>
    <x v="16"/>
  </r>
  <r>
    <x v="268"/>
    <s v="  Adam"/>
    <n v="20.18"/>
    <n v="11.19"/>
    <s v="No"/>
    <x v="0"/>
    <x v="0"/>
    <x v="0"/>
    <x v="0"/>
    <x v="2"/>
    <x v="2"/>
    <s v="01-07-1962"/>
    <n v="33074.94"/>
    <x v="0"/>
    <s v="tier - 2"/>
    <s v="R1011"/>
    <x v="5"/>
  </r>
  <r>
    <x v="269"/>
    <s v="  Yutaka"/>
    <n v="44.36"/>
    <n v="5.1100000000000003"/>
    <s v="No"/>
    <x v="0"/>
    <x v="0"/>
    <x v="0"/>
    <x v="0"/>
    <x v="0"/>
    <x v="1"/>
    <s v="28-07-1994"/>
    <n v="33057.230000000003"/>
    <x v="0"/>
    <s v="tier - 2"/>
    <s v="R1011"/>
    <x v="6"/>
  </r>
  <r>
    <x v="270"/>
    <s v="  Tyler M"/>
    <n v="23.82"/>
    <n v="10.85"/>
    <s v="Yes"/>
    <x v="0"/>
    <x v="0"/>
    <x v="0"/>
    <x v="0"/>
    <x v="2"/>
    <x v="2"/>
    <s v="10-07-1967"/>
    <n v="33025.32"/>
    <x v="1"/>
    <s v="tier - 3"/>
    <s v="R1011"/>
    <x v="22"/>
  </r>
  <r>
    <x v="271"/>
    <s v="  Stephen"/>
    <n v="45"/>
    <n v="5.24"/>
    <s v="Yes"/>
    <x v="0"/>
    <x v="0"/>
    <x v="3"/>
    <x v="0"/>
    <x v="0"/>
    <x v="1"/>
    <s v="08-07-1995"/>
    <n v="33017.46"/>
    <x v="0"/>
    <s v="tier - 1"/>
    <s v="R1011"/>
    <x v="40"/>
  </r>
  <r>
    <x v="272"/>
    <s v="  Andrew B"/>
    <n v="26.62"/>
    <n v="10.08"/>
    <s v="No"/>
    <x v="0"/>
    <x v="0"/>
    <x v="0"/>
    <x v="0"/>
    <x v="1"/>
    <x v="1"/>
    <s v="24-08-1971"/>
    <n v="32947.629999999997"/>
    <x v="1"/>
    <s v="tier - 1"/>
    <s v="R1011"/>
    <x v="14"/>
  </r>
  <r>
    <x v="273"/>
    <s v="  James"/>
    <n v="32.67"/>
    <n v="10.97"/>
    <s v="Yes"/>
    <x v="0"/>
    <x v="0"/>
    <x v="0"/>
    <x v="0"/>
    <x v="0"/>
    <x v="2"/>
    <s v="17-11-1981"/>
    <n v="32906.69"/>
    <x v="1"/>
    <s v="tier - 3"/>
    <s v="R1011"/>
    <x v="36"/>
  </r>
  <r>
    <x v="274"/>
    <s v="  Shawn P"/>
    <n v="44.44"/>
    <n v="4.9000000000000004"/>
    <s v="Yes"/>
    <x v="0"/>
    <x v="0"/>
    <x v="3"/>
    <x v="0"/>
    <x v="0"/>
    <x v="2"/>
    <s v="04-12-1995"/>
    <n v="32827.51"/>
    <x v="0"/>
    <s v="tier - 2"/>
    <s v="R1011"/>
    <x v="40"/>
  </r>
  <r>
    <x v="275"/>
    <s v="  Matt"/>
    <n v="28.31"/>
    <n v="5.33"/>
    <s v="No"/>
    <x v="0"/>
    <x v="0"/>
    <x v="0"/>
    <x v="0"/>
    <x v="1"/>
    <x v="2"/>
    <s v="12-12-1980"/>
    <n v="32787.46"/>
    <x v="0"/>
    <s v="tier - 3"/>
    <s v="R1012"/>
    <x v="25"/>
  </r>
  <r>
    <x v="276"/>
    <s v="  Nathaniel"/>
    <n v="25.05"/>
    <n v="4.6100000000000003"/>
    <s v="No"/>
    <x v="0"/>
    <x v="0"/>
    <x v="1"/>
    <x v="0"/>
    <x v="1"/>
    <x v="1"/>
    <s v="07-11-1972"/>
    <n v="32765.33"/>
    <x v="1"/>
    <s v="tier - 2"/>
    <s v="R1012"/>
    <x v="28"/>
  </r>
  <r>
    <x v="277"/>
    <s v="  Kevin D"/>
    <n v="28.34"/>
    <n v="8.18"/>
    <s v="No"/>
    <x v="0"/>
    <x v="0"/>
    <x v="0"/>
    <x v="0"/>
    <x v="1"/>
    <x v="2"/>
    <s v="06-12-1974"/>
    <n v="32760.48"/>
    <x v="0"/>
    <s v="tier - 1"/>
    <s v="R1011"/>
    <x v="19"/>
  </r>
  <r>
    <x v="278"/>
    <s v="  Joan"/>
    <n v="17.765000000000001"/>
    <n v="5.62"/>
    <s v="No"/>
    <x v="0"/>
    <x v="0"/>
    <x v="0"/>
    <x v="0"/>
    <x v="3"/>
    <x v="0"/>
    <s v="09-07-1990"/>
    <n v="32734.19"/>
    <x v="1"/>
    <s v="tier - 1"/>
    <s v="R1012"/>
    <x v="3"/>
  </r>
  <r>
    <x v="279"/>
    <s v="  Christopher A"/>
    <n v="36.119999999999997"/>
    <n v="5.82"/>
    <s v="No"/>
    <x v="0"/>
    <x v="0"/>
    <x v="0"/>
    <x v="0"/>
    <x v="0"/>
    <x v="1"/>
    <s v="30-09-1990"/>
    <n v="32716.2"/>
    <x v="0"/>
    <s v="tier - 2"/>
    <s v="R1011"/>
    <x v="3"/>
  </r>
  <r>
    <x v="280"/>
    <s v="  Kacy L"/>
    <n v="23.19"/>
    <n v="7.66"/>
    <s v="No"/>
    <x v="0"/>
    <x v="0"/>
    <x v="0"/>
    <x v="0"/>
    <x v="2"/>
    <x v="2"/>
    <s v="01-11-1968"/>
    <n v="32686.080000000002"/>
    <x v="1"/>
    <s v="tier - 3"/>
    <s v="R1011"/>
    <x v="0"/>
  </r>
  <r>
    <x v="281"/>
    <s v="  Benjamin H"/>
    <n v="35.99"/>
    <n v="4.2300000000000004"/>
    <s v="No"/>
    <x v="0"/>
    <x v="0"/>
    <x v="0"/>
    <x v="0"/>
    <x v="0"/>
    <x v="2"/>
    <s v="13-07-1990"/>
    <n v="32672.11"/>
    <x v="0"/>
    <s v="tier - 1"/>
    <s v="R1011"/>
    <x v="3"/>
  </r>
  <r>
    <x v="282"/>
    <s v="  Xaviour J"/>
    <n v="30.25"/>
    <n v="5.58"/>
    <s v="No"/>
    <x v="0"/>
    <x v="1"/>
    <x v="3"/>
    <x v="0"/>
    <x v="0"/>
    <x v="0"/>
    <s v="08-10-2003"/>
    <n v="32548.34"/>
    <x v="0"/>
    <s v="tier - 2"/>
    <s v="R1013"/>
    <x v="39"/>
  </r>
  <r>
    <x v="283"/>
    <s v="  Michael T"/>
    <n v="26.24"/>
    <n v="6.26"/>
    <s v="Yes"/>
    <x v="0"/>
    <x v="0"/>
    <x v="0"/>
    <x v="0"/>
    <x v="1"/>
    <x v="1"/>
    <s v="19-09-1976"/>
    <n v="32485.46"/>
    <x v="1"/>
    <s v="tier - 1"/>
    <s v="R1011"/>
    <x v="1"/>
  </r>
  <r>
    <x v="284"/>
    <s v="  Bradley"/>
    <n v="31.36"/>
    <n v="10.6"/>
    <s v="Yes"/>
    <x v="0"/>
    <x v="0"/>
    <x v="0"/>
    <x v="0"/>
    <x v="0"/>
    <x v="2"/>
    <s v="27-09-1981"/>
    <n v="32462.35"/>
    <x v="1"/>
    <s v="tier - 2"/>
    <s v="R1011"/>
    <x v="36"/>
  </r>
  <r>
    <x v="285"/>
    <s v="  Andrea"/>
    <n v="25.69"/>
    <n v="4.78"/>
    <s v="Yes"/>
    <x v="0"/>
    <x v="0"/>
    <x v="0"/>
    <x v="0"/>
    <x v="1"/>
    <x v="0"/>
    <s v="09-08-1976"/>
    <n v="32430.22"/>
    <x v="1"/>
    <s v="tier - 3"/>
    <s v="R1011"/>
    <x v="1"/>
  </r>
  <r>
    <x v="286"/>
    <s v="  Nancy M"/>
    <n v="25.46"/>
    <n v="6.03"/>
    <s v="No"/>
    <x v="0"/>
    <x v="0"/>
    <x v="1"/>
    <x v="0"/>
    <x v="1"/>
    <x v="1"/>
    <s v="19-10-1972"/>
    <n v="32428.63"/>
    <x v="1"/>
    <s v="tier - 2"/>
    <s v="R1011"/>
    <x v="28"/>
  </r>
  <r>
    <x v="287"/>
    <s v="  Matt"/>
    <n v="31.83"/>
    <n v="11.55"/>
    <s v="Yes"/>
    <x v="0"/>
    <x v="0"/>
    <x v="3"/>
    <x v="0"/>
    <x v="0"/>
    <x v="1"/>
    <s v="02-12-1986"/>
    <n v="32288.49"/>
    <x v="1"/>
    <s v="tier - 2"/>
    <s v="R1011"/>
    <x v="26"/>
  </r>
  <r>
    <x v="288"/>
    <s v="  Lee"/>
    <n v="24.43"/>
    <n v="7.59"/>
    <s v="Yes"/>
    <x v="0"/>
    <x v="0"/>
    <x v="3"/>
    <x v="0"/>
    <x v="2"/>
    <x v="2"/>
    <s v="17-12-1975"/>
    <n v="32259.96"/>
    <x v="1"/>
    <s v="tier - 3"/>
    <s v="R1012"/>
    <x v="27"/>
  </r>
  <r>
    <x v="289"/>
    <s v="  Chris"/>
    <n v="41.9"/>
    <n v="4.26"/>
    <s v="No"/>
    <x v="0"/>
    <x v="0"/>
    <x v="0"/>
    <x v="0"/>
    <x v="0"/>
    <x v="0"/>
    <s v="08-09-1994"/>
    <n v="32222.81"/>
    <x v="1"/>
    <s v="tier - 1"/>
    <s v="R1011"/>
    <x v="6"/>
  </r>
  <r>
    <x v="290"/>
    <s v="  Erik T"/>
    <n v="22.88"/>
    <n v="5.9"/>
    <s v="Yes"/>
    <x v="0"/>
    <x v="1"/>
    <x v="3"/>
    <x v="0"/>
    <x v="2"/>
    <x v="1"/>
    <s v="11-09-1969"/>
    <n v="32192.76"/>
    <x v="0"/>
    <s v="tier - 2"/>
    <s v="R1011"/>
    <x v="16"/>
  </r>
  <r>
    <x v="291"/>
    <s v="  Rod W"/>
    <n v="29.734999999999999"/>
    <n v="7.79"/>
    <s v="No"/>
    <x v="0"/>
    <x v="0"/>
    <x v="0"/>
    <x v="1"/>
    <x v="1"/>
    <x v="2"/>
    <s v="10-11-1978"/>
    <n v="32108.66"/>
    <x v="0"/>
    <s v="tier - 3"/>
    <s v="R1017"/>
    <x v="9"/>
  </r>
  <r>
    <x v="292"/>
    <s v="  Joey"/>
    <n v="40.74"/>
    <n v="5.28"/>
    <s v="No"/>
    <x v="0"/>
    <x v="1"/>
    <x v="3"/>
    <x v="0"/>
    <x v="0"/>
    <x v="0"/>
    <s v="13-09-1993"/>
    <n v="32086.21"/>
    <x v="0"/>
    <s v="tier - 3"/>
    <s v="R1011"/>
    <x v="20"/>
  </r>
  <r>
    <x v="293"/>
    <s v="  Hillary L"/>
    <n v="24.14"/>
    <n v="5.87"/>
    <s v="No"/>
    <x v="0"/>
    <x v="0"/>
    <x v="1"/>
    <x v="0"/>
    <x v="2"/>
    <x v="1"/>
    <s v="21-09-1972"/>
    <n v="31980.89"/>
    <x v="1"/>
    <s v="tier - 1"/>
    <s v="R1011"/>
    <x v="28"/>
  </r>
  <r>
    <x v="294"/>
    <s v="  Eric J"/>
    <n v="25.15"/>
    <n v="9.08"/>
    <s v="Yes"/>
    <x v="0"/>
    <x v="0"/>
    <x v="3"/>
    <x v="0"/>
    <x v="1"/>
    <x v="2"/>
    <s v="25-09-1975"/>
    <n v="31897.1"/>
    <x v="1"/>
    <s v="tier - 3"/>
    <s v="R1011"/>
    <x v="27"/>
  </r>
  <r>
    <x v="295"/>
    <s v="  Nicolas"/>
    <n v="28.71"/>
    <n v="5.2"/>
    <s v="No"/>
    <x v="0"/>
    <x v="0"/>
    <x v="3"/>
    <x v="0"/>
    <x v="1"/>
    <x v="2"/>
    <s v="10-09-1984"/>
    <n v="31743.919999999998"/>
    <x v="1"/>
    <s v="tier - 1"/>
    <s v="R1011"/>
    <x v="32"/>
  </r>
  <r>
    <x v="296"/>
    <s v="  Marcel"/>
    <n v="23"/>
    <n v="5.48"/>
    <s v="No"/>
    <x v="0"/>
    <x v="0"/>
    <x v="0"/>
    <x v="0"/>
    <x v="2"/>
    <x v="1"/>
    <s v="14-10-1977"/>
    <n v="31736.7"/>
    <x v="1"/>
    <s v="tier - 2"/>
    <s v="R1012"/>
    <x v="29"/>
  </r>
  <r>
    <x v="297"/>
    <s v="  Ashley N"/>
    <n v="36.86"/>
    <n v="11.95"/>
    <s v="No"/>
    <x v="0"/>
    <x v="0"/>
    <x v="0"/>
    <x v="1"/>
    <x v="0"/>
    <x v="1"/>
    <s v="13-12-1960"/>
    <n v="31620"/>
    <x v="1"/>
    <s v="tier - 1"/>
    <s v="R1024"/>
    <x v="15"/>
  </r>
  <r>
    <x v="298"/>
    <s v="  Evan D"/>
    <n v="24.25"/>
    <n v="8.6999999999999993"/>
    <s v="Yes"/>
    <x v="0"/>
    <x v="0"/>
    <x v="3"/>
    <x v="0"/>
    <x v="2"/>
    <x v="1"/>
    <s v="29-10-1975"/>
    <n v="31591.82"/>
    <x v="1"/>
    <s v="tier - 1"/>
    <s v="R1011"/>
    <x v="27"/>
  </r>
  <r>
    <x v="299"/>
    <s v="  Krisana"/>
    <n v="23.85"/>
    <n v="7.84"/>
    <s v="No"/>
    <x v="0"/>
    <x v="0"/>
    <x v="0"/>
    <x v="0"/>
    <x v="2"/>
    <x v="2"/>
    <s v="08-10-1974"/>
    <n v="31368.81"/>
    <x v="1"/>
    <s v="tier - 3"/>
    <s v="R1011"/>
    <x v="19"/>
  </r>
  <r>
    <x v="300"/>
    <s v="  Kyle"/>
    <n v="40.020000000000003"/>
    <n v="5.19"/>
    <s v="Yes"/>
    <x v="0"/>
    <x v="0"/>
    <x v="3"/>
    <x v="0"/>
    <x v="0"/>
    <x v="1"/>
    <s v="27-09-1995"/>
    <n v="31328.27"/>
    <x v="1"/>
    <s v="tier - 2"/>
    <s v="R1011"/>
    <x v="40"/>
  </r>
  <r>
    <x v="301"/>
    <s v="  Kate"/>
    <n v="19.170000000000002"/>
    <n v="8.41"/>
    <s v="No"/>
    <x v="0"/>
    <x v="0"/>
    <x v="0"/>
    <x v="0"/>
    <x v="2"/>
    <x v="0"/>
    <s v="09-07-1968"/>
    <n v="31322.53"/>
    <x v="1"/>
    <s v="tier - 1"/>
    <s v="R1011"/>
    <x v="0"/>
  </r>
  <r>
    <x v="302"/>
    <s v="  Martin A"/>
    <n v="43.53"/>
    <n v="5.86"/>
    <s v="Yes"/>
    <x v="1"/>
    <x v="0"/>
    <x v="1"/>
    <x v="0"/>
    <x v="0"/>
    <x v="2"/>
    <s v="22-07-2000"/>
    <n v="31234.560000000001"/>
    <x v="0"/>
    <s v="tier - 1"/>
    <s v="R1011"/>
    <x v="21"/>
  </r>
  <r>
    <x v="303"/>
    <s v="  Stacey"/>
    <n v="46.06"/>
    <n v="4.18"/>
    <s v="No"/>
    <x v="1"/>
    <x v="0"/>
    <x v="3"/>
    <x v="0"/>
    <x v="0"/>
    <x v="1"/>
    <s v="09-11-2004"/>
    <n v="31196.61"/>
    <x v="1"/>
    <s v="tier - 1"/>
    <s v="R1011"/>
    <x v="41"/>
  </r>
  <r>
    <x v="304"/>
    <s v="  Christine"/>
    <n v="29.92"/>
    <n v="11.99"/>
    <s v="Yes"/>
    <x v="0"/>
    <x v="0"/>
    <x v="1"/>
    <x v="0"/>
    <x v="0"/>
    <x v="2"/>
    <s v="09-09-1961"/>
    <n v="30942.19"/>
    <x v="1"/>
    <s v="tier - 2"/>
    <s v="R1013"/>
    <x v="12"/>
  </r>
  <r>
    <x v="305"/>
    <s v="  Sarah C"/>
    <n v="28.46"/>
    <n v="4.8499999999999996"/>
    <s v="Yes"/>
    <x v="0"/>
    <x v="0"/>
    <x v="3"/>
    <x v="0"/>
    <x v="1"/>
    <x v="0"/>
    <s v="05-09-1988"/>
    <n v="30763.01"/>
    <x v="1"/>
    <s v="tier - 1"/>
    <s v="R1011"/>
    <x v="23"/>
  </r>
  <r>
    <x v="306"/>
    <s v="  Megan"/>
    <n v="24.56"/>
    <n v="6.18"/>
    <s v="Yes"/>
    <x v="0"/>
    <x v="1"/>
    <x v="3"/>
    <x v="0"/>
    <x v="2"/>
    <x v="0"/>
    <s v="21-12-1983"/>
    <n v="30724.44"/>
    <x v="1"/>
    <s v="tier - 3"/>
    <s v="R1011"/>
    <x v="33"/>
  </r>
  <r>
    <x v="307"/>
    <s v="  Jason W"/>
    <n v="41.19"/>
    <n v="6.37"/>
    <s v="No"/>
    <x v="0"/>
    <x v="0"/>
    <x v="0"/>
    <x v="0"/>
    <x v="0"/>
    <x v="1"/>
    <s v="21-09-1999"/>
    <n v="30697.71"/>
    <x v="0"/>
    <s v="tier - 2"/>
    <s v="R1011"/>
    <x v="35"/>
  </r>
  <r>
    <x v="308"/>
    <s v="  Michele"/>
    <n v="18.63"/>
    <n v="9.81"/>
    <s v="Yes"/>
    <x v="0"/>
    <x v="0"/>
    <x v="1"/>
    <x v="0"/>
    <x v="2"/>
    <x v="1"/>
    <s v="11-11-1970"/>
    <n v="30625.65"/>
    <x v="1"/>
    <s v="tier - 3"/>
    <s v="R1011"/>
    <x v="2"/>
  </r>
  <r>
    <x v="309"/>
    <s v="  Nikki"/>
    <n v="26.26"/>
    <n v="11.8"/>
    <s v="Yes"/>
    <x v="0"/>
    <x v="0"/>
    <x v="3"/>
    <x v="0"/>
    <x v="1"/>
    <x v="0"/>
    <s v="10-08-1986"/>
    <n v="30530.5"/>
    <x v="1"/>
    <s v="tier - 1"/>
    <s v="R1011"/>
    <x v="26"/>
  </r>
  <r>
    <x v="310"/>
    <s v="  Philip J"/>
    <n v="22.37"/>
    <n v="5.86"/>
    <s v="Yes"/>
    <x v="0"/>
    <x v="1"/>
    <x v="3"/>
    <x v="0"/>
    <x v="2"/>
    <x v="2"/>
    <s v="03-09-1983"/>
    <n v="30457.37"/>
    <x v="1"/>
    <s v="tier - 1"/>
    <s v="R1012"/>
    <x v="33"/>
  </r>
  <r>
    <x v="311"/>
    <s v="  Bryan L"/>
    <n v="39.619999999999997"/>
    <n v="4.28"/>
    <s v="No"/>
    <x v="0"/>
    <x v="0"/>
    <x v="3"/>
    <x v="0"/>
    <x v="0"/>
    <x v="2"/>
    <s v="28-10-1998"/>
    <n v="30422.03"/>
    <x v="1"/>
    <s v="tier - 3"/>
    <s v="R1011"/>
    <x v="44"/>
  </r>
  <r>
    <x v="312"/>
    <s v="  Timothy F"/>
    <n v="18.329999999999998"/>
    <n v="4.16"/>
    <s v="Yes"/>
    <x v="0"/>
    <x v="0"/>
    <x v="0"/>
    <x v="0"/>
    <x v="3"/>
    <x v="2"/>
    <s v="03-09-1976"/>
    <n v="30409.53"/>
    <x v="1"/>
    <s v="tier - 3"/>
    <s v="R1012"/>
    <x v="1"/>
  </r>
  <r>
    <x v="313"/>
    <s v="  Angielyn M"/>
    <n v="17.11"/>
    <n v="4.9800000000000004"/>
    <s v="Yes"/>
    <x v="0"/>
    <x v="1"/>
    <x v="3"/>
    <x v="0"/>
    <x v="3"/>
    <x v="0"/>
    <s v="30-07-1969"/>
    <n v="30366.93"/>
    <x v="1"/>
    <s v="tier - 2"/>
    <s v="R1011"/>
    <x v="16"/>
  </r>
  <r>
    <x v="314"/>
    <s v="  Jeanie M"/>
    <n v="43.5"/>
    <n v="6.38"/>
    <s v="No"/>
    <x v="1"/>
    <x v="0"/>
    <x v="3"/>
    <x v="0"/>
    <x v="0"/>
    <x v="2"/>
    <s v="01-06-2004"/>
    <n v="30328.27"/>
    <x v="1"/>
    <s v="tier - 2"/>
    <s v="R1011"/>
    <x v="39"/>
  </r>
  <r>
    <x v="315"/>
    <s v="  Greg"/>
    <n v="25.364999999999998"/>
    <n v="5.19"/>
    <s v="No"/>
    <x v="0"/>
    <x v="0"/>
    <x v="1"/>
    <x v="1"/>
    <x v="1"/>
    <x v="1"/>
    <s v="24-07-1972"/>
    <n v="30284.639999999999"/>
    <x v="0"/>
    <s v="tier - 1"/>
    <s v="R1012"/>
    <x v="28"/>
  </r>
  <r>
    <x v="316"/>
    <s v="  John"/>
    <n v="28.594999999999999"/>
    <n v="10.210000000000001"/>
    <s v="No"/>
    <x v="0"/>
    <x v="0"/>
    <x v="0"/>
    <x v="1"/>
    <x v="1"/>
    <x v="1"/>
    <s v="15-09-1962"/>
    <n v="30260"/>
    <x v="0"/>
    <s v="tier - 1"/>
    <s v="R1014"/>
    <x v="5"/>
  </r>
  <r>
    <x v="317"/>
    <s v="  Aliaksandr"/>
    <n v="29.83"/>
    <n v="9.6999999999999993"/>
    <s v="Yes"/>
    <x v="0"/>
    <x v="1"/>
    <x v="3"/>
    <x v="0"/>
    <x v="1"/>
    <x v="1"/>
    <s v="13-09-1963"/>
    <n v="30184.94"/>
    <x v="0"/>
    <s v="tier - 1"/>
    <s v="R1014"/>
    <x v="8"/>
  </r>
  <r>
    <x v="318"/>
    <s v="  Jason M"/>
    <n v="24.7"/>
    <n v="10.25"/>
    <s v="No"/>
    <x v="0"/>
    <x v="0"/>
    <x v="2"/>
    <x v="1"/>
    <x v="2"/>
    <x v="1"/>
    <s v="11-08-1958"/>
    <n v="30166.62"/>
    <x v="0"/>
    <s v="tier - 3"/>
    <s v="R1012"/>
    <x v="7"/>
  </r>
  <r>
    <x v="319"/>
    <s v="  Sheera K"/>
    <n v="17.940000000000001"/>
    <n v="9.77"/>
    <s v="No"/>
    <x v="0"/>
    <x v="0"/>
    <x v="0"/>
    <x v="0"/>
    <x v="3"/>
    <x v="2"/>
    <s v="25-12-1971"/>
    <n v="30134.75"/>
    <x v="1"/>
    <s v="tier - 3"/>
    <s v="R1011"/>
    <x v="14"/>
  </r>
  <r>
    <x v="320"/>
    <s v="  Janice"/>
    <n v="21.08"/>
    <n v="4.83"/>
    <s v="No"/>
    <x v="0"/>
    <x v="1"/>
    <x v="3"/>
    <x v="0"/>
    <x v="2"/>
    <x v="1"/>
    <s v="02-09-1979"/>
    <n v="30095.97"/>
    <x v="1"/>
    <s v="tier - 3"/>
    <s v="R1011"/>
    <x v="18"/>
  </r>
  <r>
    <x v="321"/>
    <s v="  Timothy G"/>
    <n v="37.715000000000003"/>
    <n v="10.86"/>
    <s v="Yes"/>
    <x v="0"/>
    <x v="0"/>
    <x v="0"/>
    <x v="1"/>
    <x v="0"/>
    <x v="1"/>
    <s v="16-06-1967"/>
    <n v="30063.58"/>
    <x v="0"/>
    <s v="tier - 1"/>
    <s v="R1012"/>
    <x v="22"/>
  </r>
  <r>
    <x v="322"/>
    <s v="  Alan R"/>
    <n v="22.39"/>
    <n v="9.5299999999999994"/>
    <s v="Yes"/>
    <x v="0"/>
    <x v="0"/>
    <x v="0"/>
    <x v="0"/>
    <x v="2"/>
    <x v="2"/>
    <s v="04-08-1981"/>
    <n v="30026.87"/>
    <x v="1"/>
    <s v="tier - 3"/>
    <s v="R1012"/>
    <x v="36"/>
  </r>
  <r>
    <x v="323"/>
    <s v="  Michael"/>
    <n v="28.78"/>
    <n v="5.68"/>
    <s v="No"/>
    <x v="0"/>
    <x v="0"/>
    <x v="0"/>
    <x v="0"/>
    <x v="1"/>
    <x v="2"/>
    <s v="05-10-1991"/>
    <n v="29969.67"/>
    <x v="0"/>
    <s v="tier - 1"/>
    <s v="R1011"/>
    <x v="42"/>
  </r>
  <r>
    <x v="324"/>
    <s v="  Marie-France"/>
    <n v="18.329999999999998"/>
    <n v="5.57"/>
    <s v="Yes"/>
    <x v="0"/>
    <x v="0"/>
    <x v="0"/>
    <x v="0"/>
    <x v="3"/>
    <x v="2"/>
    <s v="12-06-1976"/>
    <n v="29933.75"/>
    <x v="0"/>
    <s v="tier - 1"/>
    <s v="R1011"/>
    <x v="1"/>
  </r>
  <r>
    <x v="325"/>
    <s v="  Erik F"/>
    <n v="26.39"/>
    <n v="4.58"/>
    <s v="Yes"/>
    <x v="0"/>
    <x v="0"/>
    <x v="3"/>
    <x v="0"/>
    <x v="1"/>
    <x v="1"/>
    <s v="30-12-1988"/>
    <n v="29929.56"/>
    <x v="0"/>
    <s v="tier - 1"/>
    <s v="R1011"/>
    <x v="23"/>
  </r>
  <r>
    <x v="326"/>
    <s v="  Andrew"/>
    <n v="19.260000000000002"/>
    <n v="8.9600000000000009"/>
    <s v="Yes"/>
    <x v="0"/>
    <x v="0"/>
    <x v="3"/>
    <x v="0"/>
    <x v="2"/>
    <x v="0"/>
    <s v="19-08-1975"/>
    <n v="29899.25"/>
    <x v="0"/>
    <s v="tier - 3"/>
    <s v="R1011"/>
    <x v="27"/>
  </r>
  <r>
    <x v="327"/>
    <s v="  Anthony"/>
    <n v="26.92"/>
    <n v="6.09"/>
    <s v="No"/>
    <x v="0"/>
    <x v="0"/>
    <x v="0"/>
    <x v="0"/>
    <x v="1"/>
    <x v="2"/>
    <s v="30-12-1989"/>
    <n v="29852.48"/>
    <x v="0"/>
    <s v="tier - 3"/>
    <s v="R1011"/>
    <x v="4"/>
  </r>
  <r>
    <x v="328"/>
    <s v="  Chris"/>
    <n v="19.73"/>
    <n v="4.3600000000000003"/>
    <s v="No"/>
    <x v="0"/>
    <x v="0"/>
    <x v="0"/>
    <x v="0"/>
    <x v="2"/>
    <x v="1"/>
    <s v="29-10-1982"/>
    <n v="29818.76"/>
    <x v="0"/>
    <s v="tier - 1"/>
    <s v="R1012"/>
    <x v="37"/>
  </r>
  <r>
    <x v="329"/>
    <s v="  Yu"/>
    <n v="23.56"/>
    <n v="11.74"/>
    <s v="Yes"/>
    <x v="0"/>
    <x v="0"/>
    <x v="0"/>
    <x v="0"/>
    <x v="2"/>
    <x v="0"/>
    <s v="13-08-1981"/>
    <n v="29816.639999999999"/>
    <x v="0"/>
    <s v="tier - 2"/>
    <s v="R1011"/>
    <x v="36"/>
  </r>
  <r>
    <x v="330"/>
    <s v="  Caleb N"/>
    <n v="37.67"/>
    <n v="5.89"/>
    <s v="No"/>
    <x v="0"/>
    <x v="0"/>
    <x v="3"/>
    <x v="0"/>
    <x v="0"/>
    <x v="1"/>
    <s v="20-06-1998"/>
    <n v="29760.6"/>
    <x v="0"/>
    <s v="tier - 2"/>
    <s v="R1011"/>
    <x v="44"/>
  </r>
  <r>
    <x v="331"/>
    <s v="  Jason M"/>
    <n v="18.73"/>
    <n v="10.64"/>
    <s v="No"/>
    <x v="0"/>
    <x v="0"/>
    <x v="1"/>
    <x v="0"/>
    <x v="2"/>
    <x v="0"/>
    <s v="23-08-1973"/>
    <n v="29757.69"/>
    <x v="0"/>
    <s v="tier - 3"/>
    <s v="R1011"/>
    <x v="30"/>
  </r>
  <r>
    <x v="332"/>
    <s v="  Angela R"/>
    <n v="33.090000000000003"/>
    <n v="6.06"/>
    <s v="No"/>
    <x v="0"/>
    <x v="1"/>
    <x v="3"/>
    <x v="0"/>
    <x v="0"/>
    <x v="1"/>
    <s v="27-07-1993"/>
    <n v="29622.69"/>
    <x v="0"/>
    <s v="tier - 1"/>
    <s v="R1011"/>
    <x v="20"/>
  </r>
  <r>
    <x v="333"/>
    <s v="  Keith J"/>
    <n v="18.329999999999998"/>
    <n v="7.46"/>
    <s v="Yes"/>
    <x v="0"/>
    <x v="0"/>
    <x v="3"/>
    <x v="0"/>
    <x v="3"/>
    <x v="2"/>
    <s v="03-11-1975"/>
    <n v="29583.8"/>
    <x v="0"/>
    <s v="tier - 1"/>
    <s v="R1011"/>
    <x v="27"/>
  </r>
  <r>
    <x v="334"/>
    <s v="  Emma"/>
    <n v="27.74"/>
    <n v="4.68"/>
    <s v="Yes"/>
    <x v="0"/>
    <x v="0"/>
    <x v="1"/>
    <x v="0"/>
    <x v="1"/>
    <x v="0"/>
    <s v="20-10-1959"/>
    <n v="29523.17"/>
    <x v="0"/>
    <s v="tier - 2"/>
    <s v="R1024"/>
    <x v="10"/>
  </r>
  <r>
    <x v="335"/>
    <s v="  Nathan A"/>
    <n v="24.2"/>
    <n v="6.15"/>
    <s v="No"/>
    <x v="0"/>
    <x v="0"/>
    <x v="3"/>
    <x v="0"/>
    <x v="2"/>
    <x v="2"/>
    <s v="16-07-1987"/>
    <n v="29443.59"/>
    <x v="0"/>
    <s v="tier - 1"/>
    <s v="R1011"/>
    <x v="38"/>
  </r>
  <r>
    <x v="336"/>
    <s v="  Kathryn"/>
    <n v="22.03"/>
    <n v="4.28"/>
    <s v="Yes"/>
    <x v="0"/>
    <x v="0"/>
    <x v="0"/>
    <x v="0"/>
    <x v="2"/>
    <x v="1"/>
    <s v="07-11-1985"/>
    <n v="29352.560000000001"/>
    <x v="0"/>
    <s v="tier - 1"/>
    <s v="R1011"/>
    <x v="17"/>
  </r>
  <r>
    <x v="337"/>
    <s v="  Elizabeth H"/>
    <n v="26.885000000000002"/>
    <n v="9.86"/>
    <s v="No"/>
    <x v="0"/>
    <x v="0"/>
    <x v="2"/>
    <x v="0"/>
    <x v="1"/>
    <x v="1"/>
    <s v="05-06-1958"/>
    <n v="29330.98"/>
    <x v="0"/>
    <s v="tier - 2"/>
    <s v="R1012"/>
    <x v="46"/>
  </r>
  <r>
    <x v="338"/>
    <s v="  Ben"/>
    <n v="16.36"/>
    <n v="11.19"/>
    <s v="No"/>
    <x v="0"/>
    <x v="0"/>
    <x v="0"/>
    <x v="0"/>
    <x v="3"/>
    <x v="2"/>
    <s v="21-07-1978"/>
    <n v="29227.599999999999"/>
    <x v="0"/>
    <s v="tier - 3"/>
    <s v="R1012"/>
    <x v="9"/>
  </r>
  <r>
    <x v="339"/>
    <s v="  Cheryl A"/>
    <n v="32.299999999999997"/>
    <n v="4.8899999999999997"/>
    <s v="Yes"/>
    <x v="0"/>
    <x v="1"/>
    <x v="3"/>
    <x v="1"/>
    <x v="0"/>
    <x v="2"/>
    <s v="09-07-1969"/>
    <n v="29186.48"/>
    <x v="0"/>
    <s v="tier - 3"/>
    <s v="R1024"/>
    <x v="16"/>
  </r>
  <r>
    <x v="340"/>
    <s v="  Kimberly A"/>
    <n v="16.05"/>
    <n v="4.3499999999999996"/>
    <s v="Yes"/>
    <x v="0"/>
    <x v="0"/>
    <x v="0"/>
    <x v="0"/>
    <x v="3"/>
    <x v="1"/>
    <s v="08-11-1976"/>
    <n v="29160.39"/>
    <x v="0"/>
    <s v="tier - 2"/>
    <s v="R1011"/>
    <x v="1"/>
  </r>
  <r>
    <x v="341"/>
    <s v="  Cynthia"/>
    <n v="29.07"/>
    <n v="8.66"/>
    <s v="Yes"/>
    <x v="0"/>
    <x v="0"/>
    <x v="1"/>
    <x v="0"/>
    <x v="1"/>
    <x v="1"/>
    <s v="24-12-1961"/>
    <n v="29141.360000000001"/>
    <x v="0"/>
    <s v="tier - 3"/>
    <s v="R1012"/>
    <x v="12"/>
  </r>
  <r>
    <x v="342"/>
    <s v="  Jessica"/>
    <n v="17.43"/>
    <n v="8.64"/>
    <s v="No"/>
    <x v="0"/>
    <x v="0"/>
    <x v="0"/>
    <x v="0"/>
    <x v="3"/>
    <x v="2"/>
    <s v="29-11-1978"/>
    <n v="29114.77"/>
    <x v="0"/>
    <s v="tier - 1"/>
    <s v="R1011"/>
    <x v="9"/>
  </r>
  <r>
    <x v="343"/>
    <s v="  Bruce"/>
    <n v="19.329999999999998"/>
    <n v="4.2699999999999996"/>
    <s v="No"/>
    <x v="0"/>
    <x v="0"/>
    <x v="0"/>
    <x v="0"/>
    <x v="2"/>
    <x v="2"/>
    <s v="14-07-1980"/>
    <n v="29114.21"/>
    <x v="0"/>
    <s v="tier - 3"/>
    <s v="R1011"/>
    <x v="25"/>
  </r>
  <r>
    <x v="344"/>
    <s v="  Allison"/>
    <n v="30.52"/>
    <n v="4.21"/>
    <s v="No"/>
    <x v="0"/>
    <x v="0"/>
    <x v="3"/>
    <x v="0"/>
    <x v="0"/>
    <x v="2"/>
    <s v="07-07-1992"/>
    <n v="29007.82"/>
    <x v="0"/>
    <s v="tier - 3"/>
    <s v="R1011"/>
    <x v="34"/>
  </r>
  <r>
    <x v="345"/>
    <s v="  Alex"/>
    <n v="39.21"/>
    <n v="5.04"/>
    <s v="No"/>
    <x v="0"/>
    <x v="1"/>
    <x v="3"/>
    <x v="0"/>
    <x v="0"/>
    <x v="2"/>
    <s v="01-09-2003"/>
    <n v="28998.68"/>
    <x v="0"/>
    <s v="tier - 3"/>
    <s v="R1011"/>
    <x v="39"/>
  </r>
  <r>
    <x v="346"/>
    <s v="  Gabriela"/>
    <n v="26.98"/>
    <n v="5.21"/>
    <s v="Yes"/>
    <x v="0"/>
    <x v="0"/>
    <x v="1"/>
    <x v="0"/>
    <x v="1"/>
    <x v="1"/>
    <s v="05-12-1959"/>
    <n v="28950.47"/>
    <x v="0"/>
    <s v="tier - 1"/>
    <s v="R1012"/>
    <x v="10"/>
  </r>
  <r>
    <x v="347"/>
    <s v="  Sharon"/>
    <n v="25.84"/>
    <n v="8.83"/>
    <s v="No"/>
    <x v="0"/>
    <x v="0"/>
    <x v="0"/>
    <x v="1"/>
    <x v="1"/>
    <x v="1"/>
    <s v="25-07-1962"/>
    <n v="28923.14"/>
    <x v="0"/>
    <s v="tier - 1"/>
    <s v="R1012"/>
    <x v="5"/>
  </r>
  <r>
    <x v="348"/>
    <s v="  Jason A"/>
    <n v="28.31"/>
    <n v="8.4700000000000006"/>
    <s v="Yes"/>
    <x v="0"/>
    <x v="0"/>
    <x v="1"/>
    <x v="0"/>
    <x v="1"/>
    <x v="2"/>
    <s v="03-08-1961"/>
    <n v="28868.66"/>
    <x v="0"/>
    <s v="tier - 2"/>
    <s v="R1012"/>
    <x v="12"/>
  </r>
  <r>
    <x v="349"/>
    <s v="  Chelsey C"/>
    <n v="23.94"/>
    <n v="4.2"/>
    <s v="No"/>
    <x v="0"/>
    <x v="0"/>
    <x v="0"/>
    <x v="0"/>
    <x v="2"/>
    <x v="0"/>
    <s v="05-12-1990"/>
    <n v="28716.14"/>
    <x v="0"/>
    <s v="tier - 3"/>
    <s v="R1011"/>
    <x v="3"/>
  </r>
  <r>
    <x v="350"/>
    <s v="  Devon A"/>
    <n v="20.03"/>
    <n v="6.14"/>
    <s v="Yes"/>
    <x v="0"/>
    <x v="0"/>
    <x v="0"/>
    <x v="0"/>
    <x v="2"/>
    <x v="0"/>
    <s v="27-09-1985"/>
    <n v="28542.86"/>
    <x v="0"/>
    <s v="tier - 3"/>
    <s v="R1011"/>
    <x v="17"/>
  </r>
  <r>
    <x v="351"/>
    <s v="  Joni L"/>
    <n v="41.42"/>
    <n v="6.07"/>
    <s v="No"/>
    <x v="0"/>
    <x v="0"/>
    <x v="0"/>
    <x v="1"/>
    <x v="0"/>
    <x v="1"/>
    <s v="11-12-1982"/>
    <n v="28476.73"/>
    <x v="0"/>
    <s v="tier - 2"/>
    <s v="R1012"/>
    <x v="37"/>
  </r>
  <r>
    <x v="352"/>
    <s v="  Colin"/>
    <n v="36.67"/>
    <n v="10.210000000000001"/>
    <s v="No"/>
    <x v="0"/>
    <x v="0"/>
    <x v="0"/>
    <x v="1"/>
    <x v="0"/>
    <x v="2"/>
    <s v="16-09-1974"/>
    <n v="28468.92"/>
    <x v="0"/>
    <s v="tier - 1"/>
    <s v="R1012"/>
    <x v="19"/>
  </r>
  <r>
    <x v="353"/>
    <s v="  Rachael"/>
    <n v="27.645"/>
    <n v="4.6900000000000004"/>
    <s v="No"/>
    <x v="0"/>
    <x v="0"/>
    <x v="0"/>
    <x v="1"/>
    <x v="1"/>
    <x v="0"/>
    <s v="02-12-1977"/>
    <n v="28340.19"/>
    <x v="0"/>
    <s v="tier - 2"/>
    <s v="R1012"/>
    <x v="29"/>
  </r>
  <r>
    <x v="354"/>
    <s v="  Maricela"/>
    <n v="22.72"/>
    <n v="5.71"/>
    <s v="No"/>
    <x v="0"/>
    <x v="0"/>
    <x v="0"/>
    <x v="0"/>
    <x v="2"/>
    <x v="1"/>
    <s v="24-12-1990"/>
    <n v="28302.33"/>
    <x v="0"/>
    <s v="tier - 2"/>
    <s v="R1011"/>
    <x v="3"/>
  </r>
  <r>
    <x v="355"/>
    <s v="  Marie"/>
    <n v="36.520000000000003"/>
    <n v="9.07"/>
    <s v="Yes"/>
    <x v="0"/>
    <x v="1"/>
    <x v="3"/>
    <x v="1"/>
    <x v="0"/>
    <x v="2"/>
    <s v="25-11-1963"/>
    <n v="28287.9"/>
    <x v="0"/>
    <s v="tier - 1"/>
    <s v="R1013"/>
    <x v="8"/>
  </r>
  <r>
    <x v="356"/>
    <s v="  Frank"/>
    <n v="33.96"/>
    <n v="4.99"/>
    <s v="No"/>
    <x v="0"/>
    <x v="0"/>
    <x v="0"/>
    <x v="0"/>
    <x v="0"/>
    <x v="1"/>
    <s v="06-09-1999"/>
    <n v="28245.34"/>
    <x v="0"/>
    <s v="tier - 3"/>
    <s v="R1011"/>
    <x v="35"/>
  </r>
  <r>
    <x v="357"/>
    <s v="  Jeffry"/>
    <n v="26.695"/>
    <n v="8.31"/>
    <s v="No"/>
    <x v="0"/>
    <x v="0"/>
    <x v="0"/>
    <x v="0"/>
    <x v="1"/>
    <x v="2"/>
    <s v="22-11-1960"/>
    <n v="28101.33"/>
    <x v="0"/>
    <s v="tier - 2"/>
    <s v="R1019"/>
    <x v="15"/>
  </r>
  <r>
    <x v="358"/>
    <s v="  Mike"/>
    <n v="18.45"/>
    <n v="5.07"/>
    <s v="Yes"/>
    <x v="0"/>
    <x v="0"/>
    <x v="0"/>
    <x v="0"/>
    <x v="3"/>
    <x v="2"/>
    <s v="29-11-1985"/>
    <n v="28006.94"/>
    <x v="0"/>
    <s v="tier - 2"/>
    <s v="R1011"/>
    <x v="17"/>
  </r>
  <r>
    <x v="359"/>
    <s v="  Rick"/>
    <n v="33.18"/>
    <n v="4.79"/>
    <s v="No"/>
    <x v="0"/>
    <x v="0"/>
    <x v="0"/>
    <x v="0"/>
    <x v="0"/>
    <x v="1"/>
    <s v="21-12-1999"/>
    <n v="27980.77"/>
    <x v="0"/>
    <s v="tier - 1"/>
    <s v="R1011"/>
    <x v="35"/>
  </r>
  <r>
    <x v="360"/>
    <s v="  Pierre-Michel"/>
    <n v="36.1"/>
    <n v="11.39"/>
    <s v="Yes"/>
    <x v="0"/>
    <x v="0"/>
    <x v="1"/>
    <x v="1"/>
    <x v="0"/>
    <x v="0"/>
    <s v="28-07-1961"/>
    <n v="27941.29"/>
    <x v="0"/>
    <s v="tier - 3"/>
    <s v="R1011"/>
    <x v="12"/>
  </r>
  <r>
    <x v="361"/>
    <s v="  Daniel"/>
    <n v="22.77"/>
    <n v="6"/>
    <s v="No"/>
    <x v="0"/>
    <x v="0"/>
    <x v="0"/>
    <x v="0"/>
    <x v="2"/>
    <x v="2"/>
    <s v="04-06-1991"/>
    <n v="27931.11"/>
    <x v="0"/>
    <s v="tier - 3"/>
    <s v="R1011"/>
    <x v="3"/>
  </r>
  <r>
    <x v="362"/>
    <s v="  Brian L"/>
    <n v="21.24"/>
    <n v="5.13"/>
    <s v="No"/>
    <x v="0"/>
    <x v="0"/>
    <x v="0"/>
    <x v="0"/>
    <x v="2"/>
    <x v="2"/>
    <s v="21-11-1989"/>
    <n v="27925.86"/>
    <x v="0"/>
    <s v="tier - 2"/>
    <s v="R1011"/>
    <x v="4"/>
  </r>
  <r>
    <x v="363"/>
    <s v="  Morgan M"/>
    <n v="17.600000000000001"/>
    <n v="5.26"/>
    <s v="Yes"/>
    <x v="0"/>
    <x v="0"/>
    <x v="0"/>
    <x v="0"/>
    <x v="3"/>
    <x v="1"/>
    <s v="04-12-1985"/>
    <n v="27849.94"/>
    <x v="0"/>
    <s v="tier - 1"/>
    <s v="R1011"/>
    <x v="17"/>
  </r>
  <r>
    <x v="364"/>
    <s v="  Caroline"/>
    <n v="26.29"/>
    <n v="6.84"/>
    <s v="No"/>
    <x v="0"/>
    <x v="0"/>
    <x v="0"/>
    <x v="0"/>
    <x v="1"/>
    <x v="1"/>
    <s v="06-07-1960"/>
    <n v="27808.73"/>
    <x v="0"/>
    <s v="tier - 1"/>
    <s v="R1013"/>
    <x v="15"/>
  </r>
  <r>
    <x v="365"/>
    <s v="  Drew T"/>
    <n v="35.31"/>
    <n v="9.0399999999999991"/>
    <s v="No"/>
    <x v="0"/>
    <x v="0"/>
    <x v="0"/>
    <x v="1"/>
    <x v="0"/>
    <x v="2"/>
    <s v="06-12-2002"/>
    <n v="27724.29"/>
    <x v="0"/>
    <s v="tier - 3"/>
    <s v="R1013"/>
    <x v="43"/>
  </r>
  <r>
    <x v="366"/>
    <s v="  Austin W"/>
    <n v="27.04"/>
    <n v="4.0999999999999996"/>
    <s v="No"/>
    <x v="0"/>
    <x v="0"/>
    <x v="3"/>
    <x v="0"/>
    <x v="1"/>
    <x v="2"/>
    <s v="03-07-1992"/>
    <n v="27696.11"/>
    <x v="0"/>
    <s v="tier - 2"/>
    <s v="R1011"/>
    <x v="34"/>
  </r>
  <r>
    <x v="367"/>
    <s v="  Berenice"/>
    <n v="30.23"/>
    <n v="4.2300000000000004"/>
    <s v="Yes"/>
    <x v="0"/>
    <x v="1"/>
    <x v="3"/>
    <x v="0"/>
    <x v="0"/>
    <x v="1"/>
    <s v="07-10-1997"/>
    <n v="27625.17"/>
    <x v="0"/>
    <s v="tier - 1"/>
    <s v="R1011"/>
    <x v="31"/>
  </r>
  <r>
    <x v="368"/>
    <s v="  Kenneth A"/>
    <n v="30.6"/>
    <n v="6.48"/>
    <s v="Yes"/>
    <x v="0"/>
    <x v="1"/>
    <x v="3"/>
    <x v="0"/>
    <x v="0"/>
    <x v="2"/>
    <s v="09-09-1997"/>
    <n v="27619.360000000001"/>
    <x v="1"/>
    <s v="tier - 3"/>
    <s v="R1011"/>
    <x v="31"/>
  </r>
  <r>
    <x v="369"/>
    <s v="  Miguel"/>
    <n v="26.8"/>
    <n v="5.53"/>
    <s v="No"/>
    <x v="0"/>
    <x v="0"/>
    <x v="3"/>
    <x v="0"/>
    <x v="1"/>
    <x v="2"/>
    <s v="11-06-1992"/>
    <n v="27614.71"/>
    <x v="1"/>
    <s v="tier - 3"/>
    <s v="R1011"/>
    <x v="34"/>
  </r>
  <r>
    <x v="370"/>
    <s v="  Hadley T"/>
    <n v="16.86"/>
    <n v="4.07"/>
    <s v="Yes"/>
    <x v="0"/>
    <x v="0"/>
    <x v="0"/>
    <x v="0"/>
    <x v="3"/>
    <x v="2"/>
    <s v="06-11-1985"/>
    <n v="27598.93"/>
    <x v="1"/>
    <s v="tier - 1"/>
    <s v="R1011"/>
    <x v="17"/>
  </r>
  <r>
    <x v="371"/>
    <s v="  Taylor"/>
    <n v="16.3"/>
    <n v="5.51"/>
    <s v="No"/>
    <x v="0"/>
    <x v="0"/>
    <x v="3"/>
    <x v="0"/>
    <x v="3"/>
    <x v="1"/>
    <s v="22-07-1984"/>
    <n v="27534.53"/>
    <x v="1"/>
    <s v="tier - 2"/>
    <s v="R1011"/>
    <x v="32"/>
  </r>
  <r>
    <x v="372"/>
    <s v="  Tenielle M"/>
    <n v="29.81"/>
    <n v="11.66"/>
    <s v="No"/>
    <x v="0"/>
    <x v="0"/>
    <x v="0"/>
    <x v="0"/>
    <x v="1"/>
    <x v="1"/>
    <s v="19-10-1965"/>
    <n v="27533.91"/>
    <x v="1"/>
    <s v="tier - 3"/>
    <s v="R1013"/>
    <x v="11"/>
  </r>
  <r>
    <x v="373"/>
    <s v="  Andrea"/>
    <n v="16.329999999999998"/>
    <n v="7.26"/>
    <s v="Yes"/>
    <x v="0"/>
    <x v="0"/>
    <x v="0"/>
    <x v="0"/>
    <x v="3"/>
    <x v="2"/>
    <s v="03-10-1981"/>
    <n v="27495.59"/>
    <x v="1"/>
    <s v="tier - 1"/>
    <s v="R1011"/>
    <x v="36"/>
  </r>
  <r>
    <x v="374"/>
    <s v="  Nora P"/>
    <n v="16.37"/>
    <n v="4.79"/>
    <s v="Yes"/>
    <x v="0"/>
    <x v="0"/>
    <x v="0"/>
    <x v="0"/>
    <x v="3"/>
    <x v="2"/>
    <s v="05-12-1985"/>
    <n v="27432.73"/>
    <x v="1"/>
    <s v="tier - 1"/>
    <s v="R1011"/>
    <x v="17"/>
  </r>
  <r>
    <x v="375"/>
    <s v="  Zachary"/>
    <n v="22.42"/>
    <n v="4.68"/>
    <s v="Yes"/>
    <x v="0"/>
    <x v="0"/>
    <x v="3"/>
    <x v="1"/>
    <x v="2"/>
    <x v="2"/>
    <s v="15-09-1988"/>
    <n v="27375.9"/>
    <x v="1"/>
    <s v="tier - 3"/>
    <s v="R1015"/>
    <x v="23"/>
  </r>
  <r>
    <x v="376"/>
    <s v="  Michael"/>
    <n v="31.35"/>
    <n v="4.33"/>
    <s v="Yes"/>
    <x v="0"/>
    <x v="1"/>
    <x v="3"/>
    <x v="1"/>
    <x v="0"/>
    <x v="1"/>
    <s v="16-10-1969"/>
    <n v="27346.04"/>
    <x v="1"/>
    <s v="tier - 2"/>
    <s v="R1013"/>
    <x v="16"/>
  </r>
  <r>
    <x v="377"/>
    <s v="  Alyssa K"/>
    <n v="31.9"/>
    <n v="11.89"/>
    <s v="No"/>
    <x v="0"/>
    <x v="0"/>
    <x v="0"/>
    <x v="1"/>
    <x v="0"/>
    <x v="2"/>
    <s v="06-06-1968"/>
    <n v="27322.73"/>
    <x v="1"/>
    <s v="tier - 2"/>
    <s v="R1013"/>
    <x v="22"/>
  </r>
  <r>
    <x v="378"/>
    <s v="  Heather"/>
    <n v="30.6"/>
    <n v="5.24"/>
    <s v="No"/>
    <x v="0"/>
    <x v="0"/>
    <x v="0"/>
    <x v="0"/>
    <x v="0"/>
    <x v="1"/>
    <s v="02-12-1999"/>
    <n v="27236.959999999999"/>
    <x v="1"/>
    <s v="tier - 1"/>
    <s v="R1011"/>
    <x v="35"/>
  </r>
  <r>
    <x v="379"/>
    <s v="  Dante"/>
    <n v="28.975000000000001"/>
    <n v="7.63"/>
    <s v="No"/>
    <x v="0"/>
    <x v="0"/>
    <x v="0"/>
    <x v="0"/>
    <x v="1"/>
    <x v="1"/>
    <s v="21-12-1965"/>
    <n v="27218.44"/>
    <x v="1"/>
    <s v="tier - 1"/>
    <s v="R1017"/>
    <x v="11"/>
  </r>
  <r>
    <x v="380"/>
    <s v="  Sara E"/>
    <n v="24.86"/>
    <n v="8.92"/>
    <s v="Yes"/>
    <x v="0"/>
    <x v="0"/>
    <x v="1"/>
    <x v="1"/>
    <x v="2"/>
    <x v="2"/>
    <s v="02-10-1970"/>
    <n v="27117.99"/>
    <x v="1"/>
    <s v="tier - 2"/>
    <s v="R1013"/>
    <x v="2"/>
  </r>
  <r>
    <x v="381"/>
    <s v="  Scott"/>
    <n v="19.54"/>
    <n v="5.37"/>
    <s v="No"/>
    <x v="0"/>
    <x v="0"/>
    <x v="0"/>
    <x v="0"/>
    <x v="2"/>
    <x v="2"/>
    <s v="13-12-1990"/>
    <n v="27092.38"/>
    <x v="1"/>
    <s v="tier - 3"/>
    <s v="R1011"/>
    <x v="3"/>
  </r>
  <r>
    <x v="382"/>
    <s v="  Sean"/>
    <n v="26.74"/>
    <n v="4.3099999999999996"/>
    <s v="No"/>
    <x v="0"/>
    <x v="0"/>
    <x v="0"/>
    <x v="0"/>
    <x v="1"/>
    <x v="1"/>
    <s v="02-07-1994"/>
    <n v="27080.639999999999"/>
    <x v="1"/>
    <s v="tier - 2"/>
    <s v="R1011"/>
    <x v="6"/>
  </r>
  <r>
    <x v="383"/>
    <s v="  Danielle"/>
    <n v="22.99"/>
    <n v="10.46"/>
    <s v="No"/>
    <x v="0"/>
    <x v="0"/>
    <x v="2"/>
    <x v="0"/>
    <x v="2"/>
    <x v="1"/>
    <s v="30-06-1958"/>
    <n v="27037.91"/>
    <x v="1"/>
    <s v="tier - 2"/>
    <s v="R1013"/>
    <x v="7"/>
  </r>
  <r>
    <x v="384"/>
    <s v="  Andrew D"/>
    <n v="31.46"/>
    <n v="7.39"/>
    <s v="No"/>
    <x v="0"/>
    <x v="0"/>
    <x v="0"/>
    <x v="1"/>
    <x v="0"/>
    <x v="0"/>
    <s v="09-07-1960"/>
    <n v="27000.98"/>
    <x v="1"/>
    <s v="tier - 2"/>
    <s v="R1013"/>
    <x v="15"/>
  </r>
  <r>
    <x v="385"/>
    <s v="  Joel D"/>
    <n v="30.86"/>
    <n v="6.18"/>
    <s v="No"/>
    <x v="1"/>
    <x v="0"/>
    <x v="1"/>
    <x v="0"/>
    <x v="0"/>
    <x v="1"/>
    <s v="09-11-2000"/>
    <n v="26936.98"/>
    <x v="1"/>
    <s v="tier - 3"/>
    <s v="R1011"/>
    <x v="21"/>
  </r>
  <r>
    <x v="386"/>
    <s v="  Michelle"/>
    <n v="31.96"/>
    <n v="8.86"/>
    <s v="No"/>
    <x v="0"/>
    <x v="0"/>
    <x v="0"/>
    <x v="0"/>
    <x v="0"/>
    <x v="1"/>
    <s v="17-06-2002"/>
    <n v="26927.69"/>
    <x v="1"/>
    <s v="tier - 2"/>
    <s v="R1011"/>
    <x v="43"/>
  </r>
  <r>
    <x v="387"/>
    <s v="  Michael J"/>
    <n v="23.76"/>
    <n v="10.96"/>
    <s v="No"/>
    <x v="0"/>
    <x v="0"/>
    <x v="2"/>
    <x v="0"/>
    <x v="2"/>
    <x v="0"/>
    <s v="25-12-1958"/>
    <n v="26926.51"/>
    <x v="1"/>
    <s v="tier - 1"/>
    <s v="R1013"/>
    <x v="7"/>
  </r>
  <r>
    <x v="388"/>
    <s v="  Nikki"/>
    <n v="19.38"/>
    <n v="6.28"/>
    <s v="No"/>
    <x v="0"/>
    <x v="0"/>
    <x v="0"/>
    <x v="0"/>
    <x v="2"/>
    <x v="0"/>
    <s v="22-08-1991"/>
    <n v="26912.560000000001"/>
    <x v="1"/>
    <s v="tier - 2"/>
    <s v="R1011"/>
    <x v="42"/>
  </r>
  <r>
    <x v="389"/>
    <s v="  Summer B"/>
    <n v="16.21"/>
    <n v="6.29"/>
    <s v="Yes"/>
    <x v="0"/>
    <x v="0"/>
    <x v="3"/>
    <x v="0"/>
    <x v="3"/>
    <x v="2"/>
    <s v="22-07-1988"/>
    <n v="26607.89"/>
    <x v="1"/>
    <s v="tier - 1"/>
    <s v="R1011"/>
    <x v="23"/>
  </r>
  <r>
    <x v="390"/>
    <s v="  Edward"/>
    <n v="32.54"/>
    <n v="4.0199999999999996"/>
    <s v="No"/>
    <x v="1"/>
    <x v="0"/>
    <x v="3"/>
    <x v="0"/>
    <x v="0"/>
    <x v="1"/>
    <s v="05-09-2004"/>
    <n v="26479.4"/>
    <x v="1"/>
    <s v="tier - 2"/>
    <s v="R1011"/>
    <x v="41"/>
  </r>
  <r>
    <x v="391"/>
    <s v="  Ryan"/>
    <n v="36.765000000000001"/>
    <n v="11.95"/>
    <s v="Yes"/>
    <x v="0"/>
    <x v="0"/>
    <x v="1"/>
    <x v="1"/>
    <x v="0"/>
    <x v="1"/>
    <s v="27-08-1970"/>
    <n v="26467.1"/>
    <x v="1"/>
    <s v="tier - 3"/>
    <s v="R1012"/>
    <x v="2"/>
  </r>
  <r>
    <x v="392"/>
    <s v="  Kacee"/>
    <n v="35.909999999999997"/>
    <n v="8.7100000000000009"/>
    <s v="No"/>
    <x v="0"/>
    <x v="0"/>
    <x v="0"/>
    <x v="1"/>
    <x v="0"/>
    <x v="2"/>
    <s v="21-09-1974"/>
    <n v="26392.26"/>
    <x v="1"/>
    <s v="tier - 2"/>
    <s v="R1024"/>
    <x v="19"/>
  </r>
  <r>
    <x v="393"/>
    <s v="  Dave"/>
    <n v="32.06"/>
    <n v="4.67"/>
    <s v="No"/>
    <x v="1"/>
    <x v="0"/>
    <x v="3"/>
    <x v="0"/>
    <x v="0"/>
    <x v="1"/>
    <s v="05-12-2004"/>
    <n v="26316.59"/>
    <x v="1"/>
    <s v="tier - 3"/>
    <s v="R1011"/>
    <x v="41"/>
  </r>
  <r>
    <x v="394"/>
    <s v="  Maryanna"/>
    <n v="24.1"/>
    <n v="11.14"/>
    <s v="Yes"/>
    <x v="0"/>
    <x v="0"/>
    <x v="3"/>
    <x v="1"/>
    <x v="2"/>
    <x v="1"/>
    <s v="04-06-1975"/>
    <n v="26236.58"/>
    <x v="1"/>
    <s v="tier - 1"/>
    <s v="R1011"/>
    <x v="19"/>
  </r>
  <r>
    <x v="395"/>
    <s v="  Jessica H"/>
    <n v="27.1"/>
    <n v="9.0500000000000007"/>
    <s v="No"/>
    <x v="0"/>
    <x v="0"/>
    <x v="1"/>
    <x v="1"/>
    <x v="1"/>
    <x v="1"/>
    <s v="07-07-1973"/>
    <n v="26140.36"/>
    <x v="1"/>
    <s v="tier - 3"/>
    <s v="R1011"/>
    <x v="30"/>
  </r>
  <r>
    <x v="396"/>
    <s v="  Deanna"/>
    <n v="24.42"/>
    <n v="11.31"/>
    <s v="No"/>
    <x v="0"/>
    <x v="0"/>
    <x v="0"/>
    <x v="0"/>
    <x v="2"/>
    <x v="2"/>
    <s v="11-10-2002"/>
    <n v="26125.67"/>
    <x v="1"/>
    <s v="tier - 1"/>
    <s v="R1013"/>
    <x v="43"/>
  </r>
  <r>
    <x v="397"/>
    <s v="  Peter"/>
    <n v="26.695"/>
    <n v="4.68"/>
    <s v="Yes"/>
    <x v="0"/>
    <x v="0"/>
    <x v="1"/>
    <x v="0"/>
    <x v="1"/>
    <x v="0"/>
    <s v="09-07-1966"/>
    <n v="26109.33"/>
    <x v="1"/>
    <s v="tier - 3"/>
    <s v="R1012"/>
    <x v="24"/>
  </r>
  <r>
    <x v="398"/>
    <s v="  Rebecca"/>
    <n v="27.79"/>
    <n v="6.05"/>
    <s v="Yes"/>
    <x v="1"/>
    <x v="0"/>
    <x v="3"/>
    <x v="0"/>
    <x v="1"/>
    <x v="2"/>
    <s v="26-12-2000"/>
    <n v="26026.97"/>
    <x v="1"/>
    <s v="tier - 3"/>
    <s v="R1011"/>
    <x v="21"/>
  </r>
  <r>
    <x v="399"/>
    <s v="  Elizabeth M"/>
    <n v="32.68"/>
    <n v="4.68"/>
    <s v="Yes"/>
    <x v="0"/>
    <x v="0"/>
    <x v="0"/>
    <x v="1"/>
    <x v="0"/>
    <x v="1"/>
    <s v="05-06-2001"/>
    <n v="26018.95"/>
    <x v="1"/>
    <s v="tier - 2"/>
    <s v="R1012"/>
    <x v="21"/>
  </r>
  <r>
    <x v="400"/>
    <s v="  Gregory"/>
    <n v="26.4"/>
    <n v="9.5"/>
    <s v="Yes"/>
    <x v="0"/>
    <x v="0"/>
    <x v="1"/>
    <x v="1"/>
    <x v="1"/>
    <x v="1"/>
    <s v="03-12-1970"/>
    <n v="25992.82"/>
    <x v="1"/>
    <s v="tier - 2"/>
    <s v="R1013"/>
    <x v="2"/>
  </r>
  <r>
    <x v="401"/>
    <s v="  Sarah E"/>
    <n v="23.655000000000001"/>
    <n v="10.84"/>
    <s v="Yes"/>
    <x v="0"/>
    <x v="1"/>
    <x v="3"/>
    <x v="0"/>
    <x v="2"/>
    <x v="0"/>
    <s v="21-08-1963"/>
    <n v="25678.78"/>
    <x v="1"/>
    <s v="tier - 3"/>
    <s v="R1012"/>
    <x v="8"/>
  </r>
  <r>
    <x v="402"/>
    <s v="  Anne Elise"/>
    <n v="27.36"/>
    <n v="5.88"/>
    <s v="No"/>
    <x v="0"/>
    <x v="0"/>
    <x v="1"/>
    <x v="1"/>
    <x v="1"/>
    <x v="2"/>
    <s v="17-07-1972"/>
    <n v="25656.58"/>
    <x v="1"/>
    <s v="tier - 3"/>
    <s v="R1024"/>
    <x v="28"/>
  </r>
  <r>
    <x v="403"/>
    <s v="  Christopher R"/>
    <n v="27.82"/>
    <n v="5.24"/>
    <s v="Yes"/>
    <x v="0"/>
    <x v="0"/>
    <x v="0"/>
    <x v="0"/>
    <x v="1"/>
    <x v="1"/>
    <s v="02-08-2001"/>
    <n v="25648.98"/>
    <x v="1"/>
    <s v="tier - 1"/>
    <s v="R1011"/>
    <x v="47"/>
  </r>
  <r>
    <x v="404"/>
    <s v="  Elliot"/>
    <n v="25.46"/>
    <n v="11.75"/>
    <s v="No"/>
    <x v="0"/>
    <x v="0"/>
    <x v="0"/>
    <x v="1"/>
    <x v="1"/>
    <x v="1"/>
    <s v="11-12-1968"/>
    <n v="25517.11"/>
    <x v="1"/>
    <s v="tier - 3"/>
    <s v="R1017"/>
    <x v="0"/>
  </r>
  <r>
    <x v="405"/>
    <s v="  Christopher D"/>
    <n v="25.1"/>
    <n v="6.97"/>
    <s v="No"/>
    <x v="0"/>
    <x v="0"/>
    <x v="0"/>
    <x v="0"/>
    <x v="1"/>
    <x v="2"/>
    <s v="22-08-1968"/>
    <n v="25382.3"/>
    <x v="1"/>
    <s v="tier - 2"/>
    <s v="R1011"/>
    <x v="0"/>
  </r>
  <r>
    <x v="406"/>
    <s v="  Corey"/>
    <n v="32.11"/>
    <n v="4.76"/>
    <s v="No"/>
    <x v="0"/>
    <x v="0"/>
    <x v="1"/>
    <x v="1"/>
    <x v="0"/>
    <x v="1"/>
    <s v="26-09-1972"/>
    <n v="25333.33"/>
    <x v="1"/>
    <s v="tier - 2"/>
    <s v="R1017"/>
    <x v="28"/>
  </r>
  <r>
    <x v="407"/>
    <s v="  Patrick D"/>
    <n v="29.8"/>
    <n v="8.24"/>
    <s v="Yes"/>
    <x v="0"/>
    <x v="0"/>
    <x v="3"/>
    <x v="0"/>
    <x v="1"/>
    <x v="2"/>
    <s v="14-12-1975"/>
    <n v="25309.49"/>
    <x v="1"/>
    <s v="tier - 1"/>
    <s v="R1011"/>
    <x v="27"/>
  </r>
  <r>
    <x v="408"/>
    <s v="  Anthony D"/>
    <n v="24.01"/>
    <n v="4.76"/>
    <s v="No"/>
    <x v="0"/>
    <x v="0"/>
    <x v="3"/>
    <x v="0"/>
    <x v="2"/>
    <x v="0"/>
    <s v="24-11-1998"/>
    <n v="25127.22"/>
    <x v="1"/>
    <s v="tier - 3"/>
    <s v="R1011"/>
    <x v="44"/>
  </r>
  <r>
    <x v="409"/>
    <s v="  Melissa"/>
    <n v="23.21"/>
    <n v="6.03"/>
    <s v="No"/>
    <x v="0"/>
    <x v="0"/>
    <x v="3"/>
    <x v="1"/>
    <x v="2"/>
    <x v="2"/>
    <s v="14-06-1998"/>
    <n v="25081.77"/>
    <x v="1"/>
    <s v="tier - 2"/>
    <s v="R1013"/>
    <x v="44"/>
  </r>
  <r>
    <x v="410"/>
    <s v="  Raven"/>
    <n v="21.2"/>
    <n v="4.07"/>
    <s v="Yes"/>
    <x v="0"/>
    <x v="0"/>
    <x v="3"/>
    <x v="0"/>
    <x v="2"/>
    <x v="1"/>
    <s v="04-12-1995"/>
    <n v="25075.97"/>
    <x v="1"/>
    <s v="tier - 2"/>
    <s v="R1011"/>
    <x v="40"/>
  </r>
  <r>
    <x v="411"/>
    <s v="  Christopher"/>
    <n v="28.215"/>
    <n v="8.26"/>
    <s v="Yes"/>
    <x v="0"/>
    <x v="0"/>
    <x v="3"/>
    <x v="0"/>
    <x v="1"/>
    <x v="2"/>
    <s v="14-11-1975"/>
    <n v="24915.22"/>
    <x v="1"/>
    <s v="tier - 3"/>
    <s v="R1012"/>
    <x v="27"/>
  </r>
  <r>
    <x v="412"/>
    <s v="  Kendra A"/>
    <n v="38.094999999999999"/>
    <n v="4.76"/>
    <s v="No"/>
    <x v="0"/>
    <x v="0"/>
    <x v="3"/>
    <x v="1"/>
    <x v="0"/>
    <x v="0"/>
    <s v="14-06-1987"/>
    <n v="24915.05"/>
    <x v="1"/>
    <s v="tier - 1"/>
    <s v="R1024"/>
    <x v="38"/>
  </r>
  <r>
    <x v="413"/>
    <s v="  Jordan"/>
    <n v="22.61"/>
    <n v="6.13"/>
    <s v="Yes"/>
    <x v="0"/>
    <x v="1"/>
    <x v="3"/>
    <x v="0"/>
    <x v="2"/>
    <x v="1"/>
    <s v="23-07-1969"/>
    <n v="24873.38"/>
    <x v="1"/>
    <s v="tier - 1"/>
    <s v="R1024"/>
    <x v="16"/>
  </r>
  <r>
    <x v="414"/>
    <s v="  Nils"/>
    <n v="24.32"/>
    <n v="10.47"/>
    <s v="Yes"/>
    <x v="0"/>
    <x v="0"/>
    <x v="1"/>
    <x v="0"/>
    <x v="2"/>
    <x v="2"/>
    <s v="26-11-1970"/>
    <n v="24869.84"/>
    <x v="1"/>
    <s v="tier - 2"/>
    <s v="R1016"/>
    <x v="2"/>
  </r>
  <r>
    <x v="415"/>
    <s v="  Scott"/>
    <n v="20.96"/>
    <n v="4.04"/>
    <s v="Yes"/>
    <x v="0"/>
    <x v="0"/>
    <x v="3"/>
    <x v="0"/>
    <x v="2"/>
    <x v="0"/>
    <s v="10-06-1995"/>
    <n v="24863.25"/>
    <x v="1"/>
    <s v="tier - 3"/>
    <s v="R1011"/>
    <x v="40"/>
  </r>
  <r>
    <x v="416"/>
    <s v="  Angela"/>
    <n v="19.68"/>
    <n v="5.74"/>
    <s v="No"/>
    <x v="0"/>
    <x v="0"/>
    <x v="0"/>
    <x v="0"/>
    <x v="2"/>
    <x v="0"/>
    <s v="09-09-1994"/>
    <n v="24817.25"/>
    <x v="1"/>
    <s v="tier - 2"/>
    <s v="R1011"/>
    <x v="6"/>
  </r>
  <r>
    <x v="417"/>
    <s v="  Allison"/>
    <n v="18.100000000000001"/>
    <n v="6.33"/>
    <s v="No"/>
    <x v="0"/>
    <x v="0"/>
    <x v="3"/>
    <x v="0"/>
    <x v="3"/>
    <x v="2"/>
    <s v="11-10-1992"/>
    <n v="24795.040000000001"/>
    <x v="1"/>
    <s v="tier - 3"/>
    <s v="R1011"/>
    <x v="34"/>
  </r>
  <r>
    <x v="418"/>
    <s v="  Caitlin O"/>
    <n v="29.64"/>
    <n v="4.28"/>
    <s v="Yes"/>
    <x v="0"/>
    <x v="0"/>
    <x v="0"/>
    <x v="1"/>
    <x v="1"/>
    <x v="1"/>
    <s v="28-08-1996"/>
    <n v="24671.66"/>
    <x v="1"/>
    <s v="tier - 1"/>
    <s v="R1024"/>
    <x v="45"/>
  </r>
  <r>
    <x v="419"/>
    <s v="  Tracy M"/>
    <n v="25.3"/>
    <n v="9.4700000000000006"/>
    <s v="Yes"/>
    <x v="0"/>
    <x v="0"/>
    <x v="1"/>
    <x v="0"/>
    <x v="1"/>
    <x v="2"/>
    <s v="12-06-1970"/>
    <n v="24667.42"/>
    <x v="1"/>
    <s v="tier - 3"/>
    <s v="R1013"/>
    <x v="2"/>
  </r>
  <r>
    <x v="420"/>
    <s v="  Dustin M"/>
    <n v="27.6"/>
    <n v="4.8499999999999996"/>
    <s v="Yes"/>
    <x v="0"/>
    <x v="0"/>
    <x v="0"/>
    <x v="1"/>
    <x v="1"/>
    <x v="1"/>
    <s v="12-10-1976"/>
    <n v="24603.05"/>
    <x v="1"/>
    <s v="tier - 2"/>
    <s v="R1011"/>
    <x v="1"/>
  </r>
  <r>
    <x v="421"/>
    <s v="  Jenny"/>
    <n v="27.645"/>
    <n v="11.03"/>
    <s v="Yes"/>
    <x v="0"/>
    <x v="0"/>
    <x v="3"/>
    <x v="0"/>
    <x v="1"/>
    <x v="2"/>
    <s v="13-06-1975"/>
    <n v="24535.7"/>
    <x v="1"/>
    <s v="tier - 2"/>
    <s v="R1012"/>
    <x v="27"/>
  </r>
  <r>
    <x v="422"/>
    <s v="  Emily"/>
    <n v="27.6"/>
    <n v="5.22"/>
    <s v="No"/>
    <x v="0"/>
    <x v="0"/>
    <x v="1"/>
    <x v="0"/>
    <x v="1"/>
    <x v="1"/>
    <s v="14-09-1972"/>
    <n v="24520.26"/>
    <x v="1"/>
    <s v="tier - 3"/>
    <s v="R1011"/>
    <x v="28"/>
  </r>
  <r>
    <x v="423"/>
    <s v="  Fabienne"/>
    <n v="25.08"/>
    <n v="9.52"/>
    <s v="Yes"/>
    <x v="0"/>
    <x v="0"/>
    <x v="1"/>
    <x v="1"/>
    <x v="1"/>
    <x v="1"/>
    <s v="21-10-1961"/>
    <n v="24513.09"/>
    <x v="1"/>
    <s v="tier - 2"/>
    <s v="R1013"/>
    <x v="12"/>
  </r>
  <r>
    <x v="424"/>
    <s v="  Jordan"/>
    <n v="30.02"/>
    <n v="11.09"/>
    <s v="No"/>
    <x v="0"/>
    <x v="0"/>
    <x v="0"/>
    <x v="1"/>
    <x v="0"/>
    <x v="1"/>
    <s v="06-07-1968"/>
    <n v="24476.48"/>
    <x v="1"/>
    <s v="tier - 2"/>
    <s v="R1012"/>
    <x v="0"/>
  </r>
  <r>
    <x v="425"/>
    <s v="  Matt"/>
    <n v="27.36"/>
    <n v="9.4499999999999993"/>
    <s v="Yes"/>
    <x v="0"/>
    <x v="0"/>
    <x v="1"/>
    <x v="0"/>
    <x v="1"/>
    <x v="2"/>
    <s v="30-11-1970"/>
    <n v="24393.62"/>
    <x v="1"/>
    <s v="tier - 3"/>
    <s v="R1012"/>
    <x v="2"/>
  </r>
  <r>
    <x v="426"/>
    <s v="  Taryn L"/>
    <n v="22.2"/>
    <n v="5.51"/>
    <s v="No"/>
    <x v="0"/>
    <x v="0"/>
    <x v="0"/>
    <x v="0"/>
    <x v="2"/>
    <x v="2"/>
    <s v="07-10-1999"/>
    <n v="24387.74"/>
    <x v="1"/>
    <s v="tier - 1"/>
    <s v="R1011"/>
    <x v="35"/>
  </r>
  <r>
    <x v="427"/>
    <s v="  Temima"/>
    <n v="25.71"/>
    <n v="4.18"/>
    <s v="No"/>
    <x v="1"/>
    <x v="0"/>
    <x v="3"/>
    <x v="0"/>
    <x v="1"/>
    <x v="0"/>
    <s v="03-08-2004"/>
    <n v="24294.02"/>
    <x v="1"/>
    <s v="tier - 1"/>
    <s v="R1011"/>
    <x v="41"/>
  </r>
  <r>
    <x v="428"/>
    <s v="  Jennifer"/>
    <n v="41.91"/>
    <n v="5.98"/>
    <s v="Yes"/>
    <x v="0"/>
    <x v="0"/>
    <x v="3"/>
    <x v="1"/>
    <x v="0"/>
    <x v="1"/>
    <s v="16-12-1964"/>
    <n v="24227.34"/>
    <x v="1"/>
    <s v="tier - 1"/>
    <s v="R1013"/>
    <x v="13"/>
  </r>
  <r>
    <x v="429"/>
    <s v="  Serena M"/>
    <n v="25.85"/>
    <n v="10.16"/>
    <s v="No"/>
    <x v="0"/>
    <x v="0"/>
    <x v="0"/>
    <x v="0"/>
    <x v="1"/>
    <x v="1"/>
    <s v="10-09-1974"/>
    <n v="24180.93"/>
    <x v="1"/>
    <s v="tier - 1"/>
    <s v="R1013"/>
    <x v="19"/>
  </r>
  <r>
    <x v="430"/>
    <s v="  Victoria M"/>
    <n v="23.844999999999999"/>
    <n v="11.71"/>
    <s v="No"/>
    <x v="0"/>
    <x v="0"/>
    <x v="1"/>
    <x v="0"/>
    <x v="2"/>
    <x v="2"/>
    <s v="13-06-1973"/>
    <n v="24106.91"/>
    <x v="1"/>
    <s v="tier - 2"/>
    <s v="R1024"/>
    <x v="30"/>
  </r>
  <r>
    <x v="431"/>
    <s v="  Phoebe"/>
    <n v="30.59"/>
    <n v="5.23"/>
    <s v="No"/>
    <x v="0"/>
    <x v="1"/>
    <x v="3"/>
    <x v="1"/>
    <x v="0"/>
    <x v="1"/>
    <s v="30-12-2003"/>
    <n v="24059.68"/>
    <x v="1"/>
    <s v="tier - 2"/>
    <s v="R1012"/>
    <x v="39"/>
  </r>
  <r>
    <x v="432"/>
    <s v="  Corey"/>
    <n v="24.795000000000002"/>
    <n v="6.85"/>
    <s v="No"/>
    <x v="0"/>
    <x v="0"/>
    <x v="0"/>
    <x v="0"/>
    <x v="2"/>
    <x v="1"/>
    <s v="10-07-1971"/>
    <n v="23967.38"/>
    <x v="1"/>
    <s v="tier - 2"/>
    <s v="R1012"/>
    <x v="14"/>
  </r>
  <r>
    <x v="433"/>
    <s v="  Rebecca"/>
    <n v="24.13"/>
    <n v="7.05"/>
    <s v="Yes"/>
    <x v="0"/>
    <x v="0"/>
    <x v="1"/>
    <x v="0"/>
    <x v="2"/>
    <x v="1"/>
    <s v="08-08-1970"/>
    <n v="23887.66"/>
    <x v="1"/>
    <s v="tier - 3"/>
    <s v="R1012"/>
    <x v="2"/>
  </r>
  <r>
    <x v="434"/>
    <s v="  Nicholas D"/>
    <n v="25.84"/>
    <n v="11.64"/>
    <s v="No"/>
    <x v="0"/>
    <x v="0"/>
    <x v="1"/>
    <x v="0"/>
    <x v="1"/>
    <x v="1"/>
    <s v="27-06-1973"/>
    <n v="23807.24"/>
    <x v="1"/>
    <s v="tier - 3"/>
    <s v="R1012"/>
    <x v="30"/>
  </r>
  <r>
    <x v="435"/>
    <s v="  Christian"/>
    <n v="28"/>
    <n v="10.52"/>
    <s v="No"/>
    <x v="0"/>
    <x v="0"/>
    <x v="0"/>
    <x v="0"/>
    <x v="1"/>
    <x v="2"/>
    <s v="02-06-1974"/>
    <n v="23568.27"/>
    <x v="1"/>
    <s v="tier - 2"/>
    <s v="R1011"/>
    <x v="30"/>
  </r>
  <r>
    <x v="436"/>
    <s v="  Jonathon S"/>
    <n v="34.1"/>
    <n v="4.01"/>
    <s v="Yes"/>
    <x v="0"/>
    <x v="1"/>
    <x v="3"/>
    <x v="1"/>
    <x v="0"/>
    <x v="1"/>
    <s v="26-08-1983"/>
    <n v="23563.02"/>
    <x v="1"/>
    <s v="tier - 2"/>
    <s v="R1013"/>
    <x v="33"/>
  </r>
  <r>
    <x v="437"/>
    <s v="  Caroline"/>
    <n v="26.125"/>
    <n v="8.56"/>
    <s v="Yes"/>
    <x v="0"/>
    <x v="0"/>
    <x v="3"/>
    <x v="0"/>
    <x v="1"/>
    <x v="1"/>
    <s v="13-11-1975"/>
    <n v="23401.31"/>
    <x v="1"/>
    <s v="tier - 3"/>
    <s v="R1024"/>
    <x v="27"/>
  </r>
  <r>
    <x v="438"/>
    <s v="  Joshua D"/>
    <n v="25.6"/>
    <n v="10.5"/>
    <s v="No"/>
    <x v="0"/>
    <x v="0"/>
    <x v="1"/>
    <x v="0"/>
    <x v="1"/>
    <x v="0"/>
    <s v="22-10-1973"/>
    <n v="23306.55"/>
    <x v="1"/>
    <s v="tier - 2"/>
    <s v="R1011"/>
    <x v="30"/>
  </r>
  <r>
    <x v="439"/>
    <s v="  Nichole"/>
    <n v="24.32"/>
    <n v="6.39"/>
    <s v="No"/>
    <x v="0"/>
    <x v="0"/>
    <x v="0"/>
    <x v="1"/>
    <x v="2"/>
    <x v="0"/>
    <s v="03-10-1994"/>
    <n v="23288.93"/>
    <x v="1"/>
    <s v="tier - 3"/>
    <s v="R1024"/>
    <x v="6"/>
  </r>
  <r>
    <x v="440"/>
    <s v="  Denise M"/>
    <n v="22.88"/>
    <n v="5.71"/>
    <s v="Yes"/>
    <x v="0"/>
    <x v="1"/>
    <x v="3"/>
    <x v="0"/>
    <x v="2"/>
    <x v="2"/>
    <s v="14-11-1969"/>
    <n v="23244.79"/>
    <x v="1"/>
    <s v="tier - 3"/>
    <s v="R1013"/>
    <x v="16"/>
  </r>
  <r>
    <x v="441"/>
    <s v="  Peter R"/>
    <n v="24.984999999999999"/>
    <n v="4.43"/>
    <s v="Yes"/>
    <x v="0"/>
    <x v="1"/>
    <x v="3"/>
    <x v="1"/>
    <x v="1"/>
    <x v="2"/>
    <s v="07-08-1997"/>
    <n v="23241.47"/>
    <x v="1"/>
    <s v="tier - 3"/>
    <s v="R1018"/>
    <x v="31"/>
  </r>
  <r>
    <x v="442"/>
    <s v="  Johnson K"/>
    <n v="33.1"/>
    <n v="5.52"/>
    <s v="No"/>
    <x v="0"/>
    <x v="1"/>
    <x v="3"/>
    <x v="1"/>
    <x v="0"/>
    <x v="1"/>
    <s v="14-12-2003"/>
    <n v="23082.959999999999"/>
    <x v="1"/>
    <s v="tier - 2"/>
    <s v="R1011"/>
    <x v="39"/>
  </r>
  <r>
    <x v="443"/>
    <s v="  Katherine"/>
    <n v="27.83"/>
    <n v="9.1999999999999993"/>
    <s v="Yes"/>
    <x v="0"/>
    <x v="0"/>
    <x v="3"/>
    <x v="0"/>
    <x v="1"/>
    <x v="1"/>
    <s v="09-09-1975"/>
    <n v="23065.42"/>
    <x v="1"/>
    <s v="tier - 2"/>
    <s v="R1013"/>
    <x v="27"/>
  </r>
  <r>
    <x v="444"/>
    <s v="  Lynda"/>
    <n v="30.875"/>
    <n v="10.97"/>
    <s v="Yes"/>
    <x v="0"/>
    <x v="0"/>
    <x v="1"/>
    <x v="1"/>
    <x v="0"/>
    <x v="2"/>
    <s v="09-11-1970"/>
    <n v="23045.57"/>
    <x v="1"/>
    <s v="tier - 2"/>
    <s v="R1024"/>
    <x v="2"/>
  </r>
  <r>
    <x v="445"/>
    <s v="  Anthony"/>
    <n v="27.265000000000001"/>
    <n v="4.25"/>
    <s v="No"/>
    <x v="0"/>
    <x v="1"/>
    <x v="3"/>
    <x v="1"/>
    <x v="1"/>
    <x v="2"/>
    <s v="25-07-2003"/>
    <n v="22493.66"/>
    <x v="1"/>
    <s v="tier - 1"/>
    <s v="R1012"/>
    <x v="39"/>
  </r>
  <r>
    <x v="446"/>
    <s v="  Linnea C"/>
    <n v="26.7"/>
    <n v="5.23"/>
    <s v="No"/>
    <x v="0"/>
    <x v="1"/>
    <x v="3"/>
    <x v="0"/>
    <x v="1"/>
    <x v="0"/>
    <s v="14-11-1979"/>
    <n v="22478.6"/>
    <x v="2"/>
    <s v="tier - 2"/>
    <s v="R1011"/>
    <x v="18"/>
  </r>
  <r>
    <x v="447"/>
    <s v="  Massimiliano A"/>
    <n v="29.925000000000001"/>
    <n v="5.96"/>
    <s v="Yes"/>
    <x v="0"/>
    <x v="1"/>
    <x v="3"/>
    <x v="0"/>
    <x v="0"/>
    <x v="2"/>
    <s v="21-12-1983"/>
    <n v="22462.04"/>
    <x v="2"/>
    <s v="tier - 1"/>
    <s v="R1019"/>
    <x v="33"/>
  </r>
  <r>
    <x v="448"/>
    <s v="  James M"/>
    <n v="19.95"/>
    <n v="4.29"/>
    <s v="Yes"/>
    <x v="0"/>
    <x v="0"/>
    <x v="1"/>
    <x v="0"/>
    <x v="2"/>
    <x v="2"/>
    <s v="18-08-1966"/>
    <n v="22412.65"/>
    <x v="2"/>
    <s v="tier - 3"/>
    <s v="R1014"/>
    <x v="24"/>
  </r>
  <r>
    <x v="449"/>
    <s v="  Lauren"/>
    <n v="24.225000000000001"/>
    <n v="4.09"/>
    <s v="No"/>
    <x v="0"/>
    <x v="0"/>
    <x v="0"/>
    <x v="1"/>
    <x v="2"/>
    <x v="2"/>
    <s v="26-08-1999"/>
    <n v="22395.74"/>
    <x v="2"/>
    <s v="tier - 2"/>
    <s v="R1024"/>
    <x v="35"/>
  </r>
  <r>
    <x v="450"/>
    <s v="  Michele V"/>
    <n v="28.12"/>
    <n v="4.88"/>
    <s v="No"/>
    <x v="0"/>
    <x v="0"/>
    <x v="0"/>
    <x v="0"/>
    <x v="1"/>
    <x v="1"/>
    <s v="27-12-1982"/>
    <n v="22331.57"/>
    <x v="1"/>
    <s v="tier - 3"/>
    <s v="R1024"/>
    <x v="37"/>
  </r>
  <r>
    <x v="451"/>
    <s v="  Xiao"/>
    <n v="23.21"/>
    <n v="6.76"/>
    <s v="No"/>
    <x v="0"/>
    <x v="0"/>
    <x v="0"/>
    <x v="0"/>
    <x v="2"/>
    <x v="1"/>
    <s v="16-06-1971"/>
    <n v="22218.11"/>
    <x v="1"/>
    <s v="tier - 3"/>
    <s v="R1013"/>
    <x v="14"/>
  </r>
  <r>
    <x v="452"/>
    <s v="  Harper L"/>
    <n v="23.98"/>
    <n v="10.67"/>
    <s v="No"/>
    <x v="0"/>
    <x v="0"/>
    <x v="0"/>
    <x v="1"/>
    <x v="2"/>
    <x v="0"/>
    <s v="24-08-1965"/>
    <n v="22192.44"/>
    <x v="2"/>
    <s v="tier - 1"/>
    <s v="R1013"/>
    <x v="11"/>
  </r>
  <r>
    <x v="453"/>
    <s v="  Nick"/>
    <n v="30"/>
    <n v="6.21"/>
    <s v="No"/>
    <x v="0"/>
    <x v="0"/>
    <x v="0"/>
    <x v="0"/>
    <x v="0"/>
    <x v="2"/>
    <s v="12-09-1980"/>
    <n v="22144.03"/>
    <x v="1"/>
    <s v="tier - 2"/>
    <s v="R1011"/>
    <x v="25"/>
  </r>
  <r>
    <x v="454"/>
    <s v="  Scott"/>
    <n v="17.350000000000001"/>
    <n v="5.03"/>
    <s v="Yes"/>
    <x v="0"/>
    <x v="0"/>
    <x v="0"/>
    <x v="0"/>
    <x v="3"/>
    <x v="2"/>
    <s v="28-08-2001"/>
    <n v="22097.62"/>
    <x v="2"/>
    <s v="tier - 1"/>
    <s v="R1011"/>
    <x v="47"/>
  </r>
  <r>
    <x v="455"/>
    <s v="  Wilson"/>
    <n v="22.704999999999998"/>
    <n v="5.27"/>
    <s v="No"/>
    <x v="0"/>
    <x v="0"/>
    <x v="0"/>
    <x v="1"/>
    <x v="2"/>
    <x v="1"/>
    <s v="14-10-1989"/>
    <n v="21984.47"/>
    <x v="2"/>
    <s v="tier - 1"/>
    <s v="R1012"/>
    <x v="4"/>
  </r>
  <r>
    <x v="456"/>
    <s v="  Lee"/>
    <n v="25.41"/>
    <n v="10.53"/>
    <s v="Yes"/>
    <x v="0"/>
    <x v="0"/>
    <x v="3"/>
    <x v="0"/>
    <x v="1"/>
    <x v="0"/>
    <s v="19-12-1975"/>
    <n v="21978.68"/>
    <x v="2"/>
    <s v="tier - 3"/>
    <s v="R1013"/>
    <x v="27"/>
  </r>
  <r>
    <x v="457"/>
    <s v="  Shizhong"/>
    <n v="18.23"/>
    <n v="5.78"/>
    <s v="No"/>
    <x v="0"/>
    <x v="1"/>
    <x v="3"/>
    <x v="0"/>
    <x v="3"/>
    <x v="2"/>
    <s v="28-09-2003"/>
    <n v="21882.400000000001"/>
    <x v="1"/>
    <s v="tier - 1"/>
    <s v="R1011"/>
    <x v="39"/>
  </r>
  <r>
    <x v="458"/>
    <s v="  Marie-Claire"/>
    <n v="24.7"/>
    <n v="4.3600000000000003"/>
    <s v="No"/>
    <x v="0"/>
    <x v="1"/>
    <x v="3"/>
    <x v="0"/>
    <x v="2"/>
    <x v="1"/>
    <s v="17-08-1979"/>
    <n v="21880.82"/>
    <x v="2"/>
    <s v="tier - 1"/>
    <s v="R1012"/>
    <x v="18"/>
  </r>
  <r>
    <x v="459"/>
    <s v="  Todd J"/>
    <n v="37.4"/>
    <n v="9.7200000000000006"/>
    <s v="Yes"/>
    <x v="0"/>
    <x v="1"/>
    <x v="3"/>
    <x v="1"/>
    <x v="0"/>
    <x v="2"/>
    <s v="27-08-1963"/>
    <n v="21797"/>
    <x v="2"/>
    <s v="tier - 1"/>
    <s v="R1011"/>
    <x v="8"/>
  </r>
  <r>
    <x v="460"/>
    <s v="  Carolyn"/>
    <n v="26.885000000000002"/>
    <n v="5.18"/>
    <s v="No"/>
    <x v="0"/>
    <x v="1"/>
    <x v="3"/>
    <x v="0"/>
    <x v="1"/>
    <x v="2"/>
    <s v="28-09-1979"/>
    <n v="21774.32"/>
    <x v="2"/>
    <s v="tier - 2"/>
    <s v="R1012"/>
    <x v="18"/>
  </r>
  <r>
    <x v="461"/>
    <s v="  Lindsey"/>
    <n v="25.27"/>
    <n v="5.29"/>
    <s v="No"/>
    <x v="0"/>
    <x v="1"/>
    <x v="3"/>
    <x v="0"/>
    <x v="1"/>
    <x v="2"/>
    <s v="20-09-1979"/>
    <n v="21771.34"/>
    <x v="2"/>
    <s v="tier - 1"/>
    <s v="R1024"/>
    <x v="18"/>
  </r>
  <r>
    <x v="462"/>
    <s v="  Marissa D"/>
    <n v="23.655000000000001"/>
    <n v="4.8600000000000003"/>
    <s v="Yes"/>
    <x v="0"/>
    <x v="0"/>
    <x v="0"/>
    <x v="0"/>
    <x v="2"/>
    <x v="1"/>
    <s v="18-07-1976"/>
    <n v="21677.279999999999"/>
    <x v="2"/>
    <s v="tier - 1"/>
    <s v="R1012"/>
    <x v="1"/>
  </r>
  <r>
    <x v="463"/>
    <s v="  Jean Luc"/>
    <n v="55.05"/>
    <n v="7.66"/>
    <s v="No"/>
    <x v="0"/>
    <x v="0"/>
    <x v="0"/>
    <x v="1"/>
    <x v="0"/>
    <x v="0"/>
    <s v="16-11-1962"/>
    <n v="21661.16"/>
    <x v="1"/>
    <s v="tier - 2"/>
    <s v="R1012"/>
    <x v="5"/>
  </r>
  <r>
    <x v="464"/>
    <s v="  Danielle"/>
    <n v="24.89"/>
    <n v="6.1"/>
    <s v="Yes"/>
    <x v="0"/>
    <x v="1"/>
    <x v="3"/>
    <x v="0"/>
    <x v="2"/>
    <x v="2"/>
    <s v="25-12-1983"/>
    <n v="21659.93"/>
    <x v="2"/>
    <s v="tier - 3"/>
    <s v="R1024"/>
    <x v="33"/>
  </r>
  <r>
    <x v="465"/>
    <s v="  Jim"/>
    <n v="18.715"/>
    <n v="4.4400000000000004"/>
    <s v="No"/>
    <x v="0"/>
    <x v="0"/>
    <x v="0"/>
    <x v="1"/>
    <x v="2"/>
    <x v="0"/>
    <s v="12-06-1999"/>
    <n v="21595.38"/>
    <x v="1"/>
    <s v="tier - 3"/>
    <s v="R1012"/>
    <x v="35"/>
  </r>
  <r>
    <x v="466"/>
    <s v="  Matthew T"/>
    <n v="28.12"/>
    <n v="6.15"/>
    <s v="No"/>
    <x v="0"/>
    <x v="0"/>
    <x v="0"/>
    <x v="0"/>
    <x v="1"/>
    <x v="2"/>
    <s v="21-11-1990"/>
    <n v="21472.48"/>
    <x v="1"/>
    <s v="tier - 2"/>
    <s v="R1012"/>
    <x v="3"/>
  </r>
  <r>
    <x v="467"/>
    <s v="  Rachel L"/>
    <n v="26.6"/>
    <n v="4.53"/>
    <s v="No"/>
    <x v="0"/>
    <x v="0"/>
    <x v="0"/>
    <x v="0"/>
    <x v="1"/>
    <x v="2"/>
    <s v="04-09-1980"/>
    <n v="21348.71"/>
    <x v="1"/>
    <s v="tier - 1"/>
    <s v="R1012"/>
    <x v="25"/>
  </r>
  <r>
    <x v="468"/>
    <s v="  Corina"/>
    <n v="30.114999999999998"/>
    <n v="5.48"/>
    <s v="No"/>
    <x v="1"/>
    <x v="0"/>
    <x v="3"/>
    <x v="1"/>
    <x v="0"/>
    <x v="2"/>
    <s v="04-08-2004"/>
    <n v="21344.85"/>
    <x v="2"/>
    <s v="tier - 1"/>
    <s v="R1024"/>
    <x v="41"/>
  </r>
  <r>
    <x v="469"/>
    <s v="  Guannan"/>
    <n v="24.605"/>
    <n v="5.48"/>
    <s v="No"/>
    <x v="0"/>
    <x v="0"/>
    <x v="0"/>
    <x v="0"/>
    <x v="2"/>
    <x v="1"/>
    <s v="10-12-1980"/>
    <n v="21259.38"/>
    <x v="2"/>
    <s v="tier - 3"/>
    <s v="R1019"/>
    <x v="25"/>
  </r>
  <r>
    <x v="470"/>
    <s v="  Don"/>
    <n v="29.6"/>
    <n v="8.1"/>
    <s v="No"/>
    <x v="0"/>
    <x v="0"/>
    <x v="0"/>
    <x v="1"/>
    <x v="1"/>
    <x v="1"/>
    <s v="03-09-1974"/>
    <n v="21232.18"/>
    <x v="2"/>
    <s v="tier - 2"/>
    <s v="R1011"/>
    <x v="19"/>
  </r>
  <r>
    <x v="471"/>
    <s v="  Chris"/>
    <n v="24.42"/>
    <n v="7.16"/>
    <s v="No"/>
    <x v="0"/>
    <x v="0"/>
    <x v="0"/>
    <x v="0"/>
    <x v="2"/>
    <x v="2"/>
    <s v="14-10-1974"/>
    <n v="21223.68"/>
    <x v="2"/>
    <s v="tier - 2"/>
    <s v="R1013"/>
    <x v="19"/>
  </r>
  <r>
    <x v="472"/>
    <s v="  Gavin V"/>
    <n v="20.9"/>
    <n v="4.55"/>
    <s v="Yes"/>
    <x v="0"/>
    <x v="1"/>
    <x v="3"/>
    <x v="0"/>
    <x v="2"/>
    <x v="0"/>
    <s v="26-08-1969"/>
    <n v="21195.82"/>
    <x v="2"/>
    <s v="tier - 1"/>
    <s v="R1013"/>
    <x v="16"/>
  </r>
  <r>
    <x v="473"/>
    <s v="  David"/>
    <n v="22.895"/>
    <n v="6.03"/>
    <s v="No"/>
    <x v="0"/>
    <x v="0"/>
    <x v="0"/>
    <x v="0"/>
    <x v="2"/>
    <x v="2"/>
    <s v="23-11-1977"/>
    <n v="21098.55"/>
    <x v="2"/>
    <s v="tier - 3"/>
    <s v="R1012"/>
    <x v="29"/>
  </r>
  <r>
    <x v="474"/>
    <s v="  Jatin"/>
    <n v="28.3"/>
    <n v="5.47"/>
    <s v="Yes"/>
    <x v="0"/>
    <x v="1"/>
    <x v="3"/>
    <x v="0"/>
    <x v="1"/>
    <x v="2"/>
    <s v="02-07-1983"/>
    <n v="21082.16"/>
    <x v="2"/>
    <s v="tier - 2"/>
    <s v="R1011"/>
    <x v="33"/>
  </r>
  <r>
    <x v="475"/>
    <s v="  J P"/>
    <n v="54.3"/>
    <n v="4.1500000000000004"/>
    <s v="Yes"/>
    <x v="0"/>
    <x v="0"/>
    <x v="3"/>
    <x v="1"/>
    <x v="0"/>
    <x v="1"/>
    <s v="19-11-1964"/>
    <n v="20893.060000000001"/>
    <x v="1"/>
    <s v="tier - 3"/>
    <s v="R1012"/>
    <x v="13"/>
  </r>
  <r>
    <x v="476"/>
    <s v="  Angela M"/>
    <n v="33.344999999999999"/>
    <n v="11.32"/>
    <s v="Yes"/>
    <x v="0"/>
    <x v="0"/>
    <x v="3"/>
    <x v="1"/>
    <x v="0"/>
    <x v="1"/>
    <s v="08-12-1975"/>
    <n v="20878.78"/>
    <x v="1"/>
    <s v="tier - 1"/>
    <s v="R1024"/>
    <x v="27"/>
  </r>
  <r>
    <x v="477"/>
    <s v="  Blake K"/>
    <n v="33"/>
    <n v="9.51"/>
    <s v="Yes"/>
    <x v="0"/>
    <x v="0"/>
    <x v="0"/>
    <x v="1"/>
    <x v="0"/>
    <x v="1"/>
    <s v="08-09-1967"/>
    <n v="20781.490000000002"/>
    <x v="1"/>
    <s v="tier - 3"/>
    <s v="R1013"/>
    <x v="22"/>
  </r>
  <r>
    <x v="478"/>
    <s v="  Brian T"/>
    <n v="28.024999999999999"/>
    <n v="7.67"/>
    <s v="Yes"/>
    <x v="0"/>
    <x v="0"/>
    <x v="3"/>
    <x v="0"/>
    <x v="1"/>
    <x v="0"/>
    <s v="04-08-1986"/>
    <n v="20773.63"/>
    <x v="1"/>
    <s v="tier - 3"/>
    <s v="R1017"/>
    <x v="26"/>
  </r>
  <r>
    <x v="479"/>
    <s v="  Damon"/>
    <n v="28.69"/>
    <n v="6.23"/>
    <s v="No"/>
    <x v="0"/>
    <x v="0"/>
    <x v="3"/>
    <x v="0"/>
    <x v="1"/>
    <x v="1"/>
    <s v="14-09-1992"/>
    <n v="20745.990000000002"/>
    <x v="2"/>
    <s v="tier - 1"/>
    <s v="R1012"/>
    <x v="34"/>
  </r>
  <r>
    <x v="480"/>
    <s v="  Jeffrey"/>
    <n v="40.28"/>
    <n v="8.9"/>
    <s v="No"/>
    <x v="0"/>
    <x v="0"/>
    <x v="0"/>
    <x v="1"/>
    <x v="0"/>
    <x v="1"/>
    <s v="01-08-1965"/>
    <n v="20709.02"/>
    <x v="2"/>
    <s v="tier - 2"/>
    <s v="R1019"/>
    <x v="11"/>
  </r>
  <r>
    <x v="481"/>
    <s v="  Malcolm J"/>
    <n v="37.299999999999997"/>
    <n v="7.79"/>
    <s v="Yes"/>
    <x v="0"/>
    <x v="0"/>
    <x v="0"/>
    <x v="1"/>
    <x v="0"/>
    <x v="2"/>
    <s v="17-12-1967"/>
    <n v="20630.28"/>
    <x v="1"/>
    <s v="tier - 3"/>
    <s v="R1011"/>
    <x v="22"/>
  </r>
  <r>
    <x v="482"/>
    <s v="  Margaret B"/>
    <n v="54.47"/>
    <n v="4.49"/>
    <s v="Yes"/>
    <x v="0"/>
    <x v="0"/>
    <x v="1"/>
    <x v="1"/>
    <x v="0"/>
    <x v="2"/>
    <s v="09-07-1966"/>
    <n v="20568.32"/>
    <x v="2"/>
    <s v="tier - 2"/>
    <s v="R1012"/>
    <x v="24"/>
  </r>
  <r>
    <x v="483"/>
    <s v="  Helen"/>
    <n v="38.06"/>
    <n v="5.24"/>
    <s v="Yes"/>
    <x v="0"/>
    <x v="1"/>
    <x v="3"/>
    <x v="1"/>
    <x v="0"/>
    <x v="1"/>
    <s v="13-10-1969"/>
    <n v="20463"/>
    <x v="1"/>
    <s v="tier - 2"/>
    <s v="R1013"/>
    <x v="16"/>
  </r>
  <r>
    <x v="484"/>
    <s v="  Matthew"/>
    <n v="51.47"/>
    <n v="9.6"/>
    <s v="No"/>
    <x v="0"/>
    <x v="0"/>
    <x v="0"/>
    <x v="1"/>
    <x v="0"/>
    <x v="0"/>
    <s v="18-10-1962"/>
    <n v="20446.849999999999"/>
    <x v="1"/>
    <s v="tier - 1"/>
    <s v="R1012"/>
    <x v="5"/>
  </r>
  <r>
    <x v="485"/>
    <s v="  Jeff"/>
    <n v="29.8"/>
    <n v="5.78"/>
    <s v="Yes"/>
    <x v="0"/>
    <x v="0"/>
    <x v="0"/>
    <x v="1"/>
    <x v="1"/>
    <x v="1"/>
    <s v="12-07-1985"/>
    <n v="20420.599999999999"/>
    <x v="2"/>
    <s v="tier - 2"/>
    <s v="R1011"/>
    <x v="17"/>
  </r>
  <r>
    <x v="486"/>
    <s v="  Tara R"/>
    <n v="49.77"/>
    <n v="7.02"/>
    <s v="No"/>
    <x v="0"/>
    <x v="0"/>
    <x v="0"/>
    <x v="1"/>
    <x v="0"/>
    <x v="2"/>
    <s v="02-07-1962"/>
    <n v="20354.5"/>
    <x v="2"/>
    <s v="tier - 2"/>
    <s v="R1026"/>
    <x v="5"/>
  </r>
  <r>
    <x v="487"/>
    <s v="  Kristin"/>
    <n v="25.555"/>
    <n v="4.09"/>
    <s v="Yes"/>
    <x v="0"/>
    <x v="0"/>
    <x v="0"/>
    <x v="0"/>
    <x v="1"/>
    <x v="2"/>
    <s v="17-09-1985"/>
    <n v="20296.86"/>
    <x v="2"/>
    <s v="tier - 1"/>
    <s v="R1024"/>
    <x v="17"/>
  </r>
  <r>
    <x v="488"/>
    <s v="  Timothy"/>
    <n v="29.64"/>
    <n v="4.93"/>
    <s v="No"/>
    <x v="0"/>
    <x v="1"/>
    <x v="3"/>
    <x v="1"/>
    <x v="1"/>
    <x v="2"/>
    <s v="07-09-1993"/>
    <n v="20277.810000000001"/>
    <x v="2"/>
    <s v="tier - 3"/>
    <s v="R1016"/>
    <x v="20"/>
  </r>
  <r>
    <x v="489"/>
    <s v="  Scott"/>
    <n v="53.93"/>
    <n v="5.34"/>
    <s v="Yes"/>
    <x v="0"/>
    <x v="0"/>
    <x v="1"/>
    <x v="1"/>
    <x v="0"/>
    <x v="2"/>
    <s v="22-08-1966"/>
    <n v="20253.84"/>
    <x v="1"/>
    <s v="tier - 3"/>
    <s v="R1012"/>
    <x v="24"/>
  </r>
  <r>
    <x v="490"/>
    <s v="  Carly E"/>
    <n v="28.024999999999999"/>
    <n v="5.65"/>
    <s v="No"/>
    <x v="0"/>
    <x v="0"/>
    <x v="3"/>
    <x v="0"/>
    <x v="1"/>
    <x v="2"/>
    <s v="17-10-1987"/>
    <n v="20234.849999999999"/>
    <x v="1"/>
    <s v="tier - 3"/>
    <s v="R1012"/>
    <x v="38"/>
  </r>
  <r>
    <x v="491"/>
    <s v="  Lisa"/>
    <n v="27.5"/>
    <n v="4.49"/>
    <s v="No"/>
    <x v="0"/>
    <x v="0"/>
    <x v="0"/>
    <x v="1"/>
    <x v="1"/>
    <x v="1"/>
    <s v="08-06-1994"/>
    <n v="20177.669999999998"/>
    <x v="1"/>
    <s v="tier - 1"/>
    <s v="R1011"/>
    <x v="20"/>
  </r>
  <r>
    <x v="492"/>
    <s v="  Stacey"/>
    <n v="21.8"/>
    <n v="10.55"/>
    <s v="No"/>
    <x v="0"/>
    <x v="0"/>
    <x v="0"/>
    <x v="0"/>
    <x v="2"/>
    <x v="2"/>
    <s v="09-07-2002"/>
    <n v="20167.34"/>
    <x v="2"/>
    <s v="tier - 3"/>
    <s v="R1011"/>
    <x v="43"/>
  </r>
  <r>
    <x v="493"/>
    <s v="  Louis"/>
    <n v="26.41"/>
    <n v="4.92"/>
    <s v="Yes"/>
    <x v="0"/>
    <x v="1"/>
    <x v="3"/>
    <x v="0"/>
    <x v="1"/>
    <x v="0"/>
    <s v="06-10-1983"/>
    <n v="20149.32"/>
    <x v="1"/>
    <s v="tier - 1"/>
    <s v="R1016"/>
    <x v="33"/>
  </r>
  <r>
    <x v="494"/>
    <s v="  Brian R"/>
    <n v="27.835000000000001"/>
    <n v="5.9"/>
    <s v="Yes"/>
    <x v="0"/>
    <x v="0"/>
    <x v="3"/>
    <x v="0"/>
    <x v="1"/>
    <x v="2"/>
    <s v="25-07-1988"/>
    <n v="20009.63"/>
    <x v="1"/>
    <s v="tier - 1"/>
    <s v="R1012"/>
    <x v="23"/>
  </r>
  <r>
    <x v="495"/>
    <s v="  Jessica"/>
    <n v="51.74"/>
    <n v="4.9800000000000004"/>
    <s v="Yes"/>
    <x v="0"/>
    <x v="0"/>
    <x v="1"/>
    <x v="1"/>
    <x v="0"/>
    <x v="0"/>
    <s v="10-08-1966"/>
    <n v="19995.29"/>
    <x v="0"/>
    <s v="tier - 3"/>
    <s v="R1026"/>
    <x v="24"/>
  </r>
  <r>
    <x v="496"/>
    <s v="  Dawn M"/>
    <n v="23.37"/>
    <n v="5.8"/>
    <s v="No"/>
    <x v="0"/>
    <x v="0"/>
    <x v="0"/>
    <x v="0"/>
    <x v="2"/>
    <x v="0"/>
    <s v="09-10-1980"/>
    <n v="19964.75"/>
    <x v="0"/>
    <s v="tier - 2"/>
    <s v="R1024"/>
    <x v="25"/>
  </r>
  <r>
    <x v="497"/>
    <s v="  Chris"/>
    <n v="29.7"/>
    <n v="6.21"/>
    <s v="Yes"/>
    <x v="0"/>
    <x v="1"/>
    <x v="3"/>
    <x v="0"/>
    <x v="1"/>
    <x v="0"/>
    <s v="18-10-1997"/>
    <n v="19933.46"/>
    <x v="0"/>
    <s v="tier - 3"/>
    <s v="R1011"/>
    <x v="31"/>
  </r>
  <r>
    <x v="498"/>
    <s v="  Karen"/>
    <n v="20.045000000000002"/>
    <n v="6.17"/>
    <s v="No"/>
    <x v="0"/>
    <x v="1"/>
    <x v="3"/>
    <x v="0"/>
    <x v="2"/>
    <x v="2"/>
    <s v="30-10-1979"/>
    <n v="19798.05"/>
    <x v="0"/>
    <s v="tier - 1"/>
    <s v="R1024"/>
    <x v="18"/>
  </r>
  <r>
    <x v="499"/>
    <s v="  Jessica"/>
    <n v="27.83"/>
    <n v="5.36"/>
    <s v="No"/>
    <x v="0"/>
    <x v="0"/>
    <x v="1"/>
    <x v="1"/>
    <x v="1"/>
    <x v="2"/>
    <s v="14-06-1972"/>
    <n v="19749.38"/>
    <x v="0"/>
    <s v="tier - 3"/>
    <s v="R1013"/>
    <x v="28"/>
  </r>
  <r>
    <x v="500"/>
    <s v="  Mathieu"/>
    <n v="28.93"/>
    <n v="5.2"/>
    <s v="No"/>
    <x v="0"/>
    <x v="0"/>
    <x v="0"/>
    <x v="0"/>
    <x v="1"/>
    <x v="2"/>
    <s v="08-08-1990"/>
    <n v="19719.689999999999"/>
    <x v="0"/>
    <s v="tier - 2"/>
    <s v="R1013"/>
    <x v="3"/>
  </r>
  <r>
    <x v="501"/>
    <s v="  Kam S"/>
    <n v="33.82"/>
    <n v="5.42"/>
    <s v="No"/>
    <x v="0"/>
    <x v="0"/>
    <x v="0"/>
    <x v="1"/>
    <x v="0"/>
    <x v="1"/>
    <s v="27-08-1994"/>
    <n v="19673.34"/>
    <x v="0"/>
    <s v="tier - 2"/>
    <s v="R1012"/>
    <x v="6"/>
  </r>
  <r>
    <x v="502"/>
    <s v="  Valerie A"/>
    <n v="20.234999999999999"/>
    <n v="6.84"/>
    <s v="No"/>
    <x v="0"/>
    <x v="0"/>
    <x v="0"/>
    <x v="0"/>
    <x v="2"/>
    <x v="1"/>
    <s v="24-09-1978"/>
    <n v="19594.810000000001"/>
    <x v="0"/>
    <s v="tier - 1"/>
    <s v="R1024"/>
    <x v="9"/>
  </r>
  <r>
    <x v="503"/>
    <s v="  Freya R"/>
    <n v="49.2"/>
    <n v="10.9"/>
    <s v="Yes"/>
    <x v="0"/>
    <x v="1"/>
    <x v="3"/>
    <x v="1"/>
    <x v="0"/>
    <x v="2"/>
    <s v="14-07-1963"/>
    <n v="19551.34"/>
    <x v="0"/>
    <s v="tier - 3"/>
    <s v="R1012"/>
    <x v="8"/>
  </r>
  <r>
    <x v="504"/>
    <s v="  Jennifer"/>
    <n v="26.4"/>
    <n v="4.87"/>
    <s v="Yes"/>
    <x v="0"/>
    <x v="0"/>
    <x v="0"/>
    <x v="0"/>
    <x v="1"/>
    <x v="0"/>
    <s v="17-09-1985"/>
    <n v="19539.240000000002"/>
    <x v="0"/>
    <s v="tier - 1"/>
    <s v="R1013"/>
    <x v="17"/>
  </r>
  <r>
    <x v="505"/>
    <s v="  Kara"/>
    <n v="28.38"/>
    <n v="6.07"/>
    <s v="No"/>
    <x v="0"/>
    <x v="0"/>
    <x v="3"/>
    <x v="0"/>
    <x v="1"/>
    <x v="2"/>
    <s v="19-08-1992"/>
    <n v="19521.97"/>
    <x v="0"/>
    <s v="tier - 2"/>
    <s v="R1013"/>
    <x v="34"/>
  </r>
  <r>
    <x v="506"/>
    <s v="  Bradley A"/>
    <n v="24.64"/>
    <n v="4.33"/>
    <s v="No"/>
    <x v="0"/>
    <x v="0"/>
    <x v="0"/>
    <x v="0"/>
    <x v="2"/>
    <x v="0"/>
    <s v="08-11-1980"/>
    <n v="19515.54"/>
    <x v="0"/>
    <s v="tier - 1"/>
    <s v="R1013"/>
    <x v="25"/>
  </r>
  <r>
    <x v="507"/>
    <s v="  Brendan"/>
    <n v="39.71"/>
    <n v="5.83"/>
    <s v="No"/>
    <x v="0"/>
    <x v="0"/>
    <x v="3"/>
    <x v="1"/>
    <x v="0"/>
    <x v="2"/>
    <s v="30-11-1987"/>
    <n v="19496.72"/>
    <x v="0"/>
    <s v="tier - 3"/>
    <s v="R1019"/>
    <x v="38"/>
  </r>
  <r>
    <x v="508"/>
    <s v="  Amber R"/>
    <n v="22.22"/>
    <n v="5.5"/>
    <s v="No"/>
    <x v="0"/>
    <x v="0"/>
    <x v="0"/>
    <x v="0"/>
    <x v="2"/>
    <x v="2"/>
    <s v="15-12-1982"/>
    <n v="19444.27"/>
    <x v="0"/>
    <s v="tier - 1"/>
    <s v="R1013"/>
    <x v="37"/>
  </r>
  <r>
    <x v="509"/>
    <s v="  Sean K"/>
    <n v="33.344999999999999"/>
    <n v="4.79"/>
    <s v="No"/>
    <x v="0"/>
    <x v="1"/>
    <x v="3"/>
    <x v="1"/>
    <x v="0"/>
    <x v="0"/>
    <s v="06-09-1993"/>
    <n v="19442.349999999999"/>
    <x v="0"/>
    <s v="tier - 3"/>
    <s v="R1012"/>
    <x v="20"/>
  </r>
  <r>
    <x v="510"/>
    <s v="  Rick"/>
    <n v="24.42"/>
    <n v="5.81"/>
    <s v="No"/>
    <x v="0"/>
    <x v="0"/>
    <x v="3"/>
    <x v="0"/>
    <x v="2"/>
    <x v="2"/>
    <s v="30-06-1987"/>
    <n v="19362"/>
    <x v="0"/>
    <s v="tier - 3"/>
    <s v="R1013"/>
    <x v="38"/>
  </r>
  <r>
    <x v="511"/>
    <s v="  Matthew"/>
    <n v="29.81"/>
    <n v="5.58"/>
    <s v="No"/>
    <x v="0"/>
    <x v="0"/>
    <x v="0"/>
    <x v="0"/>
    <x v="1"/>
    <x v="2"/>
    <s v="24-08-1991"/>
    <n v="19350.37"/>
    <x v="0"/>
    <s v="tier - 3"/>
    <s v="R1013"/>
    <x v="42"/>
  </r>
  <r>
    <x v="512"/>
    <s v="  Brady"/>
    <n v="51.18"/>
    <n v="4.4000000000000004"/>
    <s v="Yes"/>
    <x v="0"/>
    <x v="0"/>
    <x v="1"/>
    <x v="1"/>
    <x v="0"/>
    <x v="1"/>
    <s v="15-11-1966"/>
    <n v="19321.060000000001"/>
    <x v="0"/>
    <s v="tier - 1"/>
    <s v="R1012"/>
    <x v="24"/>
  </r>
  <r>
    <x v="513"/>
    <s v="  Kameko"/>
    <n v="51.37"/>
    <n v="8.18"/>
    <s v="Yes"/>
    <x v="0"/>
    <x v="0"/>
    <x v="0"/>
    <x v="1"/>
    <x v="0"/>
    <x v="2"/>
    <s v="29-07-1967"/>
    <n v="19259.96"/>
    <x v="0"/>
    <s v="tier - 1"/>
    <s v="R1012"/>
    <x v="22"/>
  </r>
  <r>
    <x v="514"/>
    <s v="  Jeremy A"/>
    <n v="36.19"/>
    <n v="5.52"/>
    <s v="Yes"/>
    <x v="0"/>
    <x v="0"/>
    <x v="0"/>
    <x v="1"/>
    <x v="0"/>
    <x v="2"/>
    <s v="28-12-1985"/>
    <n v="19214.71"/>
    <x v="0"/>
    <s v="tier - 3"/>
    <s v="R1013"/>
    <x v="17"/>
  </r>
  <r>
    <x v="515"/>
    <s v="  Daniel"/>
    <n v="25.9"/>
    <n v="4.84"/>
    <s v="No"/>
    <x v="0"/>
    <x v="0"/>
    <x v="0"/>
    <x v="0"/>
    <x v="1"/>
    <x v="2"/>
    <s v="16-09-1991"/>
    <n v="19199.939999999999"/>
    <x v="0"/>
    <s v="tier - 3"/>
    <s v="R1011"/>
    <x v="42"/>
  </r>
  <r>
    <x v="516"/>
    <s v="  Amanda"/>
    <n v="35.72"/>
    <n v="4.08"/>
    <s v="No"/>
    <x v="0"/>
    <x v="1"/>
    <x v="3"/>
    <x v="1"/>
    <x v="0"/>
    <x v="2"/>
    <s v="02-07-1979"/>
    <n v="19144.580000000002"/>
    <x v="0"/>
    <s v="tier - 1"/>
    <s v="R1024"/>
    <x v="18"/>
  </r>
  <r>
    <x v="517"/>
    <s v="  Karen"/>
    <n v="27.94"/>
    <n v="4.4800000000000004"/>
    <s v="No"/>
    <x v="0"/>
    <x v="1"/>
    <x v="3"/>
    <x v="0"/>
    <x v="1"/>
    <x v="0"/>
    <s v="28-09-1993"/>
    <n v="19107.78"/>
    <x v="0"/>
    <s v="tier - 2"/>
    <s v="R1013"/>
    <x v="20"/>
  </r>
  <r>
    <x v="518"/>
    <s v="  Gregory"/>
    <n v="27.1"/>
    <n v="5.73"/>
    <s v="No"/>
    <x v="0"/>
    <x v="0"/>
    <x v="0"/>
    <x v="0"/>
    <x v="1"/>
    <x v="2"/>
    <s v="05-06-1989"/>
    <n v="19040.88"/>
    <x v="0"/>
    <s v="tier - 3"/>
    <s v="R1011"/>
    <x v="23"/>
  </r>
  <r>
    <x v="519"/>
    <s v="  Sabine"/>
    <n v="18.3"/>
    <n v="5.46"/>
    <s v="Yes"/>
    <x v="0"/>
    <x v="1"/>
    <x v="3"/>
    <x v="0"/>
    <x v="3"/>
    <x v="2"/>
    <s v="19-12-1983"/>
    <n v="19023.259999999998"/>
    <x v="0"/>
    <s v="tier - 3"/>
    <s v="R1011"/>
    <x v="33"/>
  </r>
  <r>
    <x v="520"/>
    <s v="  Joseph"/>
    <n v="25.3"/>
    <n v="5.0199999999999996"/>
    <s v="Yes"/>
    <x v="0"/>
    <x v="0"/>
    <x v="3"/>
    <x v="0"/>
    <x v="1"/>
    <x v="0"/>
    <s v="24-10-1988"/>
    <n v="18972.5"/>
    <x v="0"/>
    <s v="tier - 3"/>
    <s v="R1013"/>
    <x v="23"/>
  </r>
  <r>
    <x v="521"/>
    <s v="  Adam"/>
    <n v="38.83"/>
    <n v="6.36"/>
    <s v="No"/>
    <x v="0"/>
    <x v="0"/>
    <x v="3"/>
    <x v="1"/>
    <x v="0"/>
    <x v="2"/>
    <s v="30-11-1992"/>
    <n v="18963.169999999998"/>
    <x v="0"/>
    <s v="tier - 1"/>
    <s v="R1013"/>
    <x v="34"/>
  </r>
  <r>
    <x v="522"/>
    <s v="  Karolyn A"/>
    <n v="27.6"/>
    <n v="5.36"/>
    <s v="No"/>
    <x v="0"/>
    <x v="0"/>
    <x v="3"/>
    <x v="1"/>
    <x v="1"/>
    <x v="1"/>
    <s v="06-08-1998"/>
    <n v="18955.22"/>
    <x v="0"/>
    <s v="tier - 3"/>
    <s v="R1011"/>
    <x v="44"/>
  </r>
  <r>
    <x v="523"/>
    <s v="  Anita L"/>
    <n v="46.4"/>
    <n v="8.3699999999999992"/>
    <s v="Yes"/>
    <x v="0"/>
    <x v="1"/>
    <x v="3"/>
    <x v="1"/>
    <x v="0"/>
    <x v="2"/>
    <s v="20-10-1963"/>
    <n v="18954.560000000001"/>
    <x v="0"/>
    <s v="tier - 1"/>
    <s v="R1026"/>
    <x v="8"/>
  </r>
  <r>
    <x v="524"/>
    <s v="  Laura E"/>
    <n v="51.92"/>
    <n v="5.18"/>
    <s v="Yes"/>
    <x v="0"/>
    <x v="1"/>
    <x v="3"/>
    <x v="1"/>
    <x v="0"/>
    <x v="2"/>
    <s v="03-08-1969"/>
    <n v="18932.810000000001"/>
    <x v="0"/>
    <s v="tier - 3"/>
    <s v="R1012"/>
    <x v="16"/>
  </r>
  <r>
    <x v="525"/>
    <s v="  Sarah"/>
    <n v="32.395000000000003"/>
    <n v="5.68"/>
    <s v="Yes"/>
    <x v="0"/>
    <x v="0"/>
    <x v="3"/>
    <x v="1"/>
    <x v="0"/>
    <x v="1"/>
    <s v="27-09-1995"/>
    <n v="18903.490000000002"/>
    <x v="0"/>
    <s v="tier - 2"/>
    <s v="R1024"/>
    <x v="40"/>
  </r>
  <r>
    <x v="526"/>
    <s v="  Ashley E"/>
    <n v="46.19"/>
    <n v="7.31"/>
    <s v="Yes"/>
    <x v="0"/>
    <x v="1"/>
    <x v="3"/>
    <x v="1"/>
    <x v="0"/>
    <x v="2"/>
    <s v="06-12-1963"/>
    <n v="18883.330000000002"/>
    <x v="0"/>
    <s v="tier - 1"/>
    <s v="R1026"/>
    <x v="8"/>
  </r>
  <r>
    <x v="527"/>
    <s v="  Lindsey"/>
    <n v="27.93"/>
    <n v="4.67"/>
    <s v="No"/>
    <x v="0"/>
    <x v="1"/>
    <x v="3"/>
    <x v="1"/>
    <x v="1"/>
    <x v="1"/>
    <s v="24-07-2003"/>
    <n v="18838.7"/>
    <x v="0"/>
    <s v="tier - 3"/>
    <s v="R1012"/>
    <x v="39"/>
  </r>
  <r>
    <x v="528"/>
    <s v="  Alan"/>
    <n v="45.62"/>
    <n v="6.87"/>
    <s v="No"/>
    <x v="0"/>
    <x v="0"/>
    <x v="0"/>
    <x v="1"/>
    <x v="0"/>
    <x v="0"/>
    <s v="18-12-1962"/>
    <n v="18815.53"/>
    <x v="0"/>
    <s v="tier - 1"/>
    <s v="R1023"/>
    <x v="5"/>
  </r>
  <r>
    <x v="529"/>
    <s v="  Dan R"/>
    <n v="35.31"/>
    <n v="5.87"/>
    <s v="No"/>
    <x v="0"/>
    <x v="1"/>
    <x v="3"/>
    <x v="1"/>
    <x v="0"/>
    <x v="2"/>
    <s v="15-10-1979"/>
    <n v="18806.150000000001"/>
    <x v="0"/>
    <s v="tier - 2"/>
    <s v="R1013"/>
    <x v="18"/>
  </r>
  <r>
    <x v="530"/>
    <s v="  Katie"/>
    <n v="30.4"/>
    <n v="4.07"/>
    <s v="Yes"/>
    <x v="0"/>
    <x v="0"/>
    <x v="3"/>
    <x v="1"/>
    <x v="0"/>
    <x v="1"/>
    <s v="28-11-1995"/>
    <n v="18804.75"/>
    <x v="0"/>
    <s v="tier - 1"/>
    <s v="R1012"/>
    <x v="40"/>
  </r>
  <r>
    <x v="531"/>
    <s v="  Eric"/>
    <n v="20.13"/>
    <n v="6.47"/>
    <s v="No"/>
    <x v="0"/>
    <x v="1"/>
    <x v="3"/>
    <x v="0"/>
    <x v="2"/>
    <x v="2"/>
    <s v="19-11-1979"/>
    <n v="18767.740000000002"/>
    <x v="0"/>
    <s v="tier - 1"/>
    <s v="R1013"/>
    <x v="18"/>
  </r>
  <r>
    <x v="532"/>
    <s v="  Cathryn"/>
    <n v="23.655000000000001"/>
    <n v="5.14"/>
    <s v="No"/>
    <x v="0"/>
    <x v="0"/>
    <x v="3"/>
    <x v="0"/>
    <x v="2"/>
    <x v="1"/>
    <s v="27-12-1992"/>
    <n v="18765.88"/>
    <x v="0"/>
    <s v="tier - 2"/>
    <s v="R1012"/>
    <x v="34"/>
  </r>
  <r>
    <x v="533"/>
    <s v="  Brendan"/>
    <n v="49.05"/>
    <n v="9.77"/>
    <s v="Yes"/>
    <x v="0"/>
    <x v="0"/>
    <x v="0"/>
    <x v="1"/>
    <x v="0"/>
    <x v="1"/>
    <s v="30-08-1967"/>
    <n v="18694.689999999999"/>
    <x v="0"/>
    <s v="tier - 1"/>
    <s v="R1023"/>
    <x v="22"/>
  </r>
  <r>
    <x v="534"/>
    <s v="  Shauna"/>
    <n v="51.94"/>
    <n v="8.8000000000000007"/>
    <s v="Yes"/>
    <x v="0"/>
    <x v="0"/>
    <x v="1"/>
    <x v="1"/>
    <x v="0"/>
    <x v="0"/>
    <s v="17-10-1970"/>
    <n v="18682.740000000002"/>
    <x v="0"/>
    <s v="tier - 3"/>
    <s v="R1012"/>
    <x v="2"/>
  </r>
  <r>
    <x v="535"/>
    <s v="  Terence"/>
    <n v="29.83"/>
    <n v="5.84"/>
    <s v="No"/>
    <x v="0"/>
    <x v="0"/>
    <x v="3"/>
    <x v="0"/>
    <x v="1"/>
    <x v="1"/>
    <s v="23-09-1998"/>
    <n v="18648.419999999998"/>
    <x v="0"/>
    <s v="tier - 1"/>
    <s v="R1019"/>
    <x v="44"/>
  </r>
  <r>
    <x v="536"/>
    <s v="  Marisol"/>
    <n v="22.6"/>
    <n v="10.43"/>
    <s v="Yes"/>
    <x v="0"/>
    <x v="0"/>
    <x v="3"/>
    <x v="0"/>
    <x v="2"/>
    <x v="2"/>
    <s v="12-08-1986"/>
    <n v="18608.259999999998"/>
    <x v="0"/>
    <s v="tier - 3"/>
    <s v="R1011"/>
    <x v="26"/>
  </r>
  <r>
    <x v="537"/>
    <s v="  Lindsay"/>
    <n v="46.69"/>
    <n v="4.25"/>
    <s v="Yes"/>
    <x v="0"/>
    <x v="0"/>
    <x v="3"/>
    <x v="1"/>
    <x v="0"/>
    <x v="2"/>
    <s v="26-09-1964"/>
    <n v="18443.11"/>
    <x v="0"/>
    <s v="tier - 2"/>
    <s v="R1012"/>
    <x v="13"/>
  </r>
  <r>
    <x v="538"/>
    <s v="  Katie"/>
    <n v="28.49"/>
    <n v="4.8899999999999997"/>
    <s v="No"/>
    <x v="0"/>
    <x v="0"/>
    <x v="0"/>
    <x v="0"/>
    <x v="1"/>
    <x v="2"/>
    <s v="15-12-1999"/>
    <n v="18328.240000000002"/>
    <x v="0"/>
    <s v="tier - 2"/>
    <s v="R1013"/>
    <x v="35"/>
  </r>
  <r>
    <x v="539"/>
    <s v="  Daniel"/>
    <n v="28.5"/>
    <n v="5.55"/>
    <s v="Yes"/>
    <x v="0"/>
    <x v="0"/>
    <x v="3"/>
    <x v="0"/>
    <x v="1"/>
    <x v="2"/>
    <s v="04-07-1995"/>
    <n v="18310.740000000002"/>
    <x v="0"/>
    <s v="tier - 3"/>
    <s v="R1012"/>
    <x v="40"/>
  </r>
  <r>
    <x v="540"/>
    <s v="  Brett W"/>
    <n v="24.4"/>
    <n v="4.5199999999999996"/>
    <s v="No"/>
    <x v="0"/>
    <x v="0"/>
    <x v="3"/>
    <x v="0"/>
    <x v="2"/>
    <x v="2"/>
    <s v="25-12-1992"/>
    <n v="18259.22"/>
    <x v="0"/>
    <s v="tier - 3"/>
    <s v="R1011"/>
    <x v="34"/>
  </r>
  <r>
    <x v="541"/>
    <s v="  Dylan J"/>
    <n v="29.15"/>
    <n v="4.45"/>
    <s v="Yes"/>
    <x v="0"/>
    <x v="0"/>
    <x v="3"/>
    <x v="0"/>
    <x v="1"/>
    <x v="2"/>
    <s v="03-08-1995"/>
    <n v="18246.5"/>
    <x v="0"/>
    <s v="tier - 1"/>
    <s v="R1013"/>
    <x v="40"/>
  </r>
  <r>
    <x v="542"/>
    <s v="  Elizabeth"/>
    <n v="27.28"/>
    <n v="4.72"/>
    <s v="No"/>
    <x v="1"/>
    <x v="0"/>
    <x v="3"/>
    <x v="0"/>
    <x v="1"/>
    <x v="2"/>
    <s v="10-09-2004"/>
    <n v="18223.45"/>
    <x v="0"/>
    <s v="tier - 3"/>
    <s v="R1013"/>
    <x v="41"/>
  </r>
  <r>
    <x v="543"/>
    <s v="  Brooke M"/>
    <n v="32.229999999999997"/>
    <n v="4.6500000000000004"/>
    <s v="Yes"/>
    <x v="0"/>
    <x v="1"/>
    <x v="3"/>
    <x v="1"/>
    <x v="0"/>
    <x v="1"/>
    <s v="15-06-1997"/>
    <n v="18218.16"/>
    <x v="0"/>
    <s v="tier - 1"/>
    <s v="R1013"/>
    <x v="31"/>
  </r>
  <r>
    <x v="544"/>
    <s v="  Teiko"/>
    <n v="44.2"/>
    <n v="11.34"/>
    <s v="Yes"/>
    <x v="0"/>
    <x v="1"/>
    <x v="3"/>
    <x v="1"/>
    <x v="0"/>
    <x v="2"/>
    <s v="04-07-1963"/>
    <n v="18208.34"/>
    <x v="0"/>
    <s v="tier - 2"/>
    <s v="R1026"/>
    <x v="8"/>
  </r>
  <r>
    <x v="545"/>
    <s v="  Zachary"/>
    <n v="29.734999999999999"/>
    <n v="4.53"/>
    <s v="No"/>
    <x v="0"/>
    <x v="1"/>
    <x v="3"/>
    <x v="1"/>
    <x v="1"/>
    <x v="0"/>
    <s v="12-07-1993"/>
    <n v="18157.88"/>
    <x v="0"/>
    <s v="tier - 1"/>
    <s v="R1012"/>
    <x v="20"/>
  </r>
  <r>
    <x v="546"/>
    <s v="  Johannah"/>
    <n v="28.31"/>
    <n v="6.35"/>
    <s v="No"/>
    <x v="0"/>
    <x v="0"/>
    <x v="0"/>
    <x v="0"/>
    <x v="1"/>
    <x v="1"/>
    <s v="24-10-1999"/>
    <n v="18033.97"/>
    <x v="0"/>
    <s v="tier - 1"/>
    <s v="R1012"/>
    <x v="35"/>
  </r>
  <r>
    <x v="547"/>
    <s v="  Ryan A"/>
    <n v="46.62"/>
    <n v="8.51"/>
    <s v="No"/>
    <x v="0"/>
    <x v="0"/>
    <x v="0"/>
    <x v="1"/>
    <x v="0"/>
    <x v="1"/>
    <s v="17-10-1965"/>
    <n v="18031.189999999999"/>
    <x v="0"/>
    <s v="tier - 2"/>
    <s v="R1012"/>
    <x v="11"/>
  </r>
  <r>
    <x v="548"/>
    <s v="  Andres Sr"/>
    <n v="51.75"/>
    <n v="8.59"/>
    <s v="Yes"/>
    <x v="0"/>
    <x v="0"/>
    <x v="3"/>
    <x v="1"/>
    <x v="0"/>
    <x v="2"/>
    <s v="27-06-1975"/>
    <n v="18031.16"/>
    <x v="0"/>
    <s v="tier - 3"/>
    <s v="R1023"/>
    <x v="27"/>
  </r>
  <r>
    <x v="549"/>
    <s v="  Bryan"/>
    <n v="25.7"/>
    <n v="4.13"/>
    <s v="Yes"/>
    <x v="0"/>
    <x v="0"/>
    <x v="0"/>
    <x v="0"/>
    <x v="1"/>
    <x v="2"/>
    <s v="28-09-2001"/>
    <n v="17942.11"/>
    <x v="0"/>
    <s v="tier - 2"/>
    <s v="R1011"/>
    <x v="47"/>
  </r>
  <r>
    <x v="550"/>
    <s v="  Lizette"/>
    <n v="31.79"/>
    <n v="4.55"/>
    <s v="No"/>
    <x v="0"/>
    <x v="0"/>
    <x v="0"/>
    <x v="1"/>
    <x v="0"/>
    <x v="2"/>
    <s v="17-10-1977"/>
    <n v="17929.3"/>
    <x v="0"/>
    <s v="tier - 2"/>
    <s v="R1013"/>
    <x v="29"/>
  </r>
  <r>
    <x v="551"/>
    <s v="  Don"/>
    <n v="24.795000000000002"/>
    <n v="4.5199999999999996"/>
    <s v="No"/>
    <x v="0"/>
    <x v="0"/>
    <x v="0"/>
    <x v="0"/>
    <x v="2"/>
    <x v="2"/>
    <s v="04-12-1989"/>
    <n v="17904.53"/>
    <x v="0"/>
    <s v="tier - 2"/>
    <s v="R1017"/>
    <x v="4"/>
  </r>
  <r>
    <x v="552"/>
    <s v="  Jeb"/>
    <n v="53.98"/>
    <n v="5.07"/>
    <s v="No"/>
    <x v="0"/>
    <x v="1"/>
    <x v="3"/>
    <x v="1"/>
    <x v="0"/>
    <x v="2"/>
    <s v="12-11-1979"/>
    <n v="17882.669999999998"/>
    <x v="0"/>
    <s v="tier - 3"/>
    <s v="R1012"/>
    <x v="18"/>
  </r>
  <r>
    <x v="553"/>
    <s v="  Amy R"/>
    <n v="41.325000000000003"/>
    <n v="4.04"/>
    <s v="Yes"/>
    <x v="0"/>
    <x v="1"/>
    <x v="3"/>
    <x v="1"/>
    <x v="0"/>
    <x v="2"/>
    <s v="26-08-1997"/>
    <n v="17878.900000000001"/>
    <x v="0"/>
    <s v="tier - 2"/>
    <s v="R1024"/>
    <x v="31"/>
  </r>
  <r>
    <x v="554"/>
    <s v="  Brian"/>
    <n v="51.65"/>
    <n v="5.3"/>
    <s v="Yes"/>
    <x v="0"/>
    <x v="0"/>
    <x v="0"/>
    <x v="1"/>
    <x v="0"/>
    <x v="1"/>
    <s v="12-12-1976"/>
    <n v="17862.919999999998"/>
    <x v="0"/>
    <s v="tier - 2"/>
    <s v="R1012"/>
    <x v="1"/>
  </r>
  <r>
    <x v="555"/>
    <s v="  Mike G"/>
    <n v="44.52"/>
    <n v="8.64"/>
    <s v="Yes"/>
    <x v="0"/>
    <x v="1"/>
    <x v="3"/>
    <x v="1"/>
    <x v="0"/>
    <x v="2"/>
    <s v="08-12-1963"/>
    <n v="17832.599999999999"/>
    <x v="0"/>
    <s v="tier - 2"/>
    <s v="R1012"/>
    <x v="8"/>
  </r>
  <r>
    <x v="556"/>
    <s v="  Simonezitrone Sr"/>
    <n v="53.29"/>
    <n v="4.03"/>
    <s v="No"/>
    <x v="0"/>
    <x v="1"/>
    <x v="3"/>
    <x v="1"/>
    <x v="0"/>
    <x v="2"/>
    <s v="10-10-1979"/>
    <n v="17779.939999999999"/>
    <x v="0"/>
    <s v="tier - 2"/>
    <s v="R1012"/>
    <x v="18"/>
  </r>
  <r>
    <x v="557"/>
    <s v="  Nicholas"/>
    <n v="46.63"/>
    <n v="4.26"/>
    <s v="Yes"/>
    <x v="0"/>
    <x v="0"/>
    <x v="1"/>
    <x v="1"/>
    <x v="0"/>
    <x v="2"/>
    <s v="21-06-1966"/>
    <n v="17777.73"/>
    <x v="0"/>
    <s v="tier - 3"/>
    <s v="R1012"/>
    <x v="24"/>
  </r>
  <r>
    <x v="558"/>
    <s v="  Angela M"/>
    <n v="28.88"/>
    <n v="5.35"/>
    <s v="No"/>
    <x v="0"/>
    <x v="1"/>
    <x v="3"/>
    <x v="0"/>
    <x v="1"/>
    <x v="2"/>
    <s v="14-07-2003"/>
    <n v="17748.509999999998"/>
    <x v="0"/>
    <s v="tier - 1"/>
    <s v="R1012"/>
    <x v="39"/>
  </r>
  <r>
    <x v="559"/>
    <s v="  Oz"/>
    <n v="23.98"/>
    <n v="4.9000000000000004"/>
    <s v="No"/>
    <x v="0"/>
    <x v="0"/>
    <x v="0"/>
    <x v="1"/>
    <x v="2"/>
    <x v="2"/>
    <s v="01-07-1994"/>
    <n v="17663.14"/>
    <x v="0"/>
    <s v="tier - 3"/>
    <s v="R1013"/>
    <x v="6"/>
  </r>
  <r>
    <x v="560"/>
    <s v="  Erin M"/>
    <n v="23.65"/>
    <n v="4.5"/>
    <s v="No"/>
    <x v="0"/>
    <x v="0"/>
    <x v="0"/>
    <x v="1"/>
    <x v="2"/>
    <x v="1"/>
    <s v="25-10-1990"/>
    <n v="17626.240000000002"/>
    <x v="0"/>
    <s v="tier - 3"/>
    <s v="R1013"/>
    <x v="3"/>
  </r>
  <r>
    <x v="561"/>
    <s v="  Bobby E"/>
    <n v="49.09"/>
    <n v="8.3800000000000008"/>
    <s v="Yes"/>
    <x v="0"/>
    <x v="0"/>
    <x v="1"/>
    <x v="1"/>
    <x v="0"/>
    <x v="1"/>
    <s v="26-07-1970"/>
    <n v="17584.72"/>
    <x v="0"/>
    <s v="tier - 3"/>
    <s v="R1012"/>
    <x v="2"/>
  </r>
  <r>
    <x v="562"/>
    <s v="  Daniel P"/>
    <n v="28.024999999999999"/>
    <n v="7.03"/>
    <s v="No"/>
    <x v="0"/>
    <x v="0"/>
    <x v="0"/>
    <x v="0"/>
    <x v="1"/>
    <x v="1"/>
    <s v="25-08-2002"/>
    <n v="17560.38"/>
    <x v="0"/>
    <s v="tier - 1"/>
    <s v="R1012"/>
    <x v="43"/>
  </r>
  <r>
    <x v="563"/>
    <s v="  Marie E"/>
    <n v="43.32"/>
    <n v="8.75"/>
    <s v="Yes"/>
    <x v="0"/>
    <x v="1"/>
    <x v="3"/>
    <x v="1"/>
    <x v="0"/>
    <x v="1"/>
    <s v="16-11-1963"/>
    <n v="17556.88"/>
    <x v="0"/>
    <s v="tier - 2"/>
    <s v="R1012"/>
    <x v="8"/>
  </r>
  <r>
    <x v="564"/>
    <s v="  Katie"/>
    <n v="45.92"/>
    <n v="9.51"/>
    <s v="No"/>
    <x v="0"/>
    <x v="0"/>
    <x v="0"/>
    <x v="1"/>
    <x v="0"/>
    <x v="1"/>
    <s v="12-07-1968"/>
    <n v="17507.47"/>
    <x v="0"/>
    <s v="tier - 1"/>
    <s v="R1026"/>
    <x v="0"/>
  </r>
  <r>
    <x v="565"/>
    <s v="  Eric D"/>
    <n v="44.03"/>
    <n v="9.36"/>
    <s v="No"/>
    <x v="0"/>
    <x v="0"/>
    <x v="0"/>
    <x v="1"/>
    <x v="0"/>
    <x v="2"/>
    <s v="16-06-1965"/>
    <n v="17505.650000000001"/>
    <x v="0"/>
    <s v="tier - 2"/>
    <s v="R1023"/>
    <x v="11"/>
  </r>
  <r>
    <x v="566"/>
    <s v="  Tara"/>
    <n v="24.6"/>
    <n v="4.8099999999999996"/>
    <s v="No"/>
    <x v="0"/>
    <x v="0"/>
    <x v="0"/>
    <x v="0"/>
    <x v="2"/>
    <x v="1"/>
    <s v="29-12-1990"/>
    <n v="17496.310000000001"/>
    <x v="0"/>
    <s v="tier - 2"/>
    <s v="R1011"/>
    <x v="3"/>
  </r>
  <r>
    <x v="567"/>
    <s v="  Haley L"/>
    <n v="49.15"/>
    <n v="8.08"/>
    <s v="No"/>
    <x v="0"/>
    <x v="0"/>
    <x v="0"/>
    <x v="1"/>
    <x v="0"/>
    <x v="0"/>
    <s v="08-06-1971"/>
    <n v="17479.53"/>
    <x v="0"/>
    <s v="tier - 1"/>
    <s v="R1012"/>
    <x v="2"/>
  </r>
  <r>
    <x v="568"/>
    <s v="  Kayla B"/>
    <n v="28.31"/>
    <n v="6.29"/>
    <s v="No"/>
    <x v="0"/>
    <x v="1"/>
    <x v="3"/>
    <x v="0"/>
    <x v="1"/>
    <x v="0"/>
    <s v="02-11-2003"/>
    <n v="17468.98"/>
    <x v="1"/>
    <s v="tier - 1"/>
    <s v="R1012"/>
    <x v="39"/>
  </r>
  <r>
    <x v="569"/>
    <s v="  Mark D"/>
    <n v="22.99"/>
    <n v="6.29"/>
    <s v="No"/>
    <x v="0"/>
    <x v="0"/>
    <x v="3"/>
    <x v="0"/>
    <x v="2"/>
    <x v="2"/>
    <s v="18-10-1992"/>
    <n v="17361.77"/>
    <x v="1"/>
    <s v="tier - 1"/>
    <s v="R1012"/>
    <x v="34"/>
  </r>
  <r>
    <x v="570"/>
    <s v="  Patrick J"/>
    <n v="29.07"/>
    <n v="5.12"/>
    <s v="No"/>
    <x v="0"/>
    <x v="1"/>
    <x v="3"/>
    <x v="0"/>
    <x v="1"/>
    <x v="1"/>
    <s v="01-11-2003"/>
    <n v="17352.68"/>
    <x v="1"/>
    <s v="tier - 3"/>
    <s v="R1012"/>
    <x v="39"/>
  </r>
  <r>
    <x v="571"/>
    <s v="  Alejandro"/>
    <n v="42.02"/>
    <n v="9.9499999999999993"/>
    <s v="Yes"/>
    <x v="0"/>
    <x v="1"/>
    <x v="3"/>
    <x v="1"/>
    <x v="0"/>
    <x v="1"/>
    <s v="12-07-1963"/>
    <n v="17337.580000000002"/>
    <x v="1"/>
    <s v="tier - 3"/>
    <s v="R1023"/>
    <x v="8"/>
  </r>
  <r>
    <x v="572"/>
    <s v="  Beth A"/>
    <n v="49.07"/>
    <n v="9.08"/>
    <s v="Yes"/>
    <x v="0"/>
    <x v="0"/>
    <x v="3"/>
    <x v="1"/>
    <x v="0"/>
    <x v="2"/>
    <s v="25-08-1975"/>
    <n v="17253.43"/>
    <x v="1"/>
    <s v="tier - 3"/>
    <s v="R1026"/>
    <x v="27"/>
  </r>
  <r>
    <x v="573"/>
    <s v="  Jason R"/>
    <n v="19.8"/>
    <n v="4.82"/>
    <s v="No"/>
    <x v="0"/>
    <x v="0"/>
    <x v="0"/>
    <x v="0"/>
    <x v="2"/>
    <x v="2"/>
    <s v="22-10-1982"/>
    <n v="17179.52"/>
    <x v="1"/>
    <s v="tier - 1"/>
    <s v="R1013"/>
    <x v="37"/>
  </r>
  <r>
    <x v="574"/>
    <s v="  Yoshinori"/>
    <n v="27.36"/>
    <n v="4.6500000000000004"/>
    <s v="No"/>
    <x v="1"/>
    <x v="0"/>
    <x v="3"/>
    <x v="0"/>
    <x v="1"/>
    <x v="2"/>
    <s v="18-08-2004"/>
    <n v="17178.68"/>
    <x v="1"/>
    <s v="tier - 2"/>
    <s v="R1019"/>
    <x v="41"/>
  </r>
  <r>
    <x v="575"/>
    <s v="  Adrienne G"/>
    <n v="42.95"/>
    <n v="5.16"/>
    <s v="Yes"/>
    <x v="0"/>
    <x v="0"/>
    <x v="3"/>
    <x v="1"/>
    <x v="0"/>
    <x v="1"/>
    <s v="07-06-1964"/>
    <n v="17174.52"/>
    <x v="1"/>
    <s v="tier - 2"/>
    <s v="R1012"/>
    <x v="8"/>
  </r>
  <r>
    <x v="576"/>
    <s v="  Meredith"/>
    <n v="42.66"/>
    <n v="10.44"/>
    <s v="No"/>
    <x v="0"/>
    <x v="0"/>
    <x v="0"/>
    <x v="1"/>
    <x v="0"/>
    <x v="2"/>
    <s v="16-09-1965"/>
    <n v="17172.27"/>
    <x v="1"/>
    <s v="tier - 2"/>
    <s v="R1026"/>
    <x v="11"/>
  </r>
  <r>
    <x v="577"/>
    <s v="  Junyong"/>
    <n v="33.630000000000003"/>
    <n v="5.69"/>
    <s v="No"/>
    <x v="0"/>
    <x v="0"/>
    <x v="3"/>
    <x v="1"/>
    <x v="0"/>
    <x v="1"/>
    <s v="03-06-1998"/>
    <n v="17128.43"/>
    <x v="1"/>
    <s v="tier - 3"/>
    <s v="R1016"/>
    <x v="31"/>
  </r>
  <r>
    <x v="578"/>
    <s v="  Kristen A"/>
    <n v="26.84"/>
    <n v="6.5"/>
    <s v="No"/>
    <x v="0"/>
    <x v="0"/>
    <x v="0"/>
    <x v="0"/>
    <x v="1"/>
    <x v="0"/>
    <s v="28-06-2002"/>
    <n v="17085.27"/>
    <x v="1"/>
    <s v="tier - 3"/>
    <s v="R1013"/>
    <x v="43"/>
  </r>
  <r>
    <x v="579"/>
    <s v="  Maria I"/>
    <n v="28.3"/>
    <n v="5.73"/>
    <s v="No"/>
    <x v="0"/>
    <x v="1"/>
    <x v="3"/>
    <x v="0"/>
    <x v="1"/>
    <x v="0"/>
    <s v="26-12-2003"/>
    <n v="17081.080000000002"/>
    <x v="1"/>
    <s v="tier - 2"/>
    <s v="R1011"/>
    <x v="39"/>
  </r>
  <r>
    <x v="580"/>
    <s v="  Jonathan"/>
    <n v="27.06"/>
    <n v="5.74"/>
    <s v="Yes"/>
    <x v="0"/>
    <x v="0"/>
    <x v="0"/>
    <x v="0"/>
    <x v="1"/>
    <x v="1"/>
    <s v="10-06-1996"/>
    <n v="17043.34"/>
    <x v="1"/>
    <s v="tier - 3"/>
    <s v="R1013"/>
    <x v="45"/>
  </r>
  <r>
    <x v="581"/>
    <s v="  Phil"/>
    <n v="47.13"/>
    <n v="8.6999999999999993"/>
    <s v="No"/>
    <x v="0"/>
    <x v="0"/>
    <x v="0"/>
    <x v="1"/>
    <x v="0"/>
    <x v="2"/>
    <s v="22-08-1971"/>
    <n v="17016.009999999998"/>
    <x v="1"/>
    <s v="tier - 2"/>
    <s v="R1023"/>
    <x v="14"/>
  </r>
  <r>
    <x v="582"/>
    <s v="  Benjamina C"/>
    <n v="51.72"/>
    <n v="5.09"/>
    <s v="No"/>
    <x v="0"/>
    <x v="0"/>
    <x v="0"/>
    <x v="1"/>
    <x v="0"/>
    <x v="2"/>
    <s v="16-07-1980"/>
    <n v="16990.55"/>
    <x v="1"/>
    <s v="tier - 3"/>
    <s v="R1012"/>
    <x v="25"/>
  </r>
  <r>
    <x v="583"/>
    <s v="  Christopher"/>
    <n v="48.59"/>
    <n v="5.57"/>
    <s v="No"/>
    <x v="0"/>
    <x v="0"/>
    <x v="0"/>
    <x v="1"/>
    <x v="0"/>
    <x v="1"/>
    <s v="25-08-1977"/>
    <n v="16921.09"/>
    <x v="1"/>
    <s v="tier - 3"/>
    <s v="R1023"/>
    <x v="29"/>
  </r>
  <r>
    <x v="584"/>
    <s v="  Alison B"/>
    <n v="45.18"/>
    <n v="10.87"/>
    <s v="No"/>
    <x v="0"/>
    <x v="0"/>
    <x v="0"/>
    <x v="1"/>
    <x v="0"/>
    <x v="0"/>
    <s v="21-10-1968"/>
    <n v="16903.5"/>
    <x v="1"/>
    <s v="tier - 3"/>
    <s v="R1012"/>
    <x v="0"/>
  </r>
  <r>
    <x v="585"/>
    <s v="  Caroline"/>
    <n v="27.9"/>
    <n v="6.02"/>
    <s v="No"/>
    <x v="0"/>
    <x v="1"/>
    <x v="3"/>
    <x v="0"/>
    <x v="1"/>
    <x v="1"/>
    <s v="10-09-2003"/>
    <n v="16884.919999999998"/>
    <x v="1"/>
    <s v="tier - 2"/>
    <s v="R1011"/>
    <x v="39"/>
  </r>
  <r>
    <x v="586"/>
    <s v="  Alexis N"/>
    <n v="51.33"/>
    <n v="7"/>
    <s v="No"/>
    <x v="0"/>
    <x v="0"/>
    <x v="0"/>
    <x v="1"/>
    <x v="0"/>
    <x v="2"/>
    <s v="08-08-1974"/>
    <n v="16841.32"/>
    <x v="1"/>
    <s v="tier - 3"/>
    <s v="R1011"/>
    <x v="19"/>
  </r>
  <r>
    <x v="587"/>
    <s v="  Shanda L"/>
    <n v="30.59"/>
    <n v="5.56"/>
    <s v="Yes"/>
    <x v="0"/>
    <x v="0"/>
    <x v="3"/>
    <x v="1"/>
    <x v="0"/>
    <x v="1"/>
    <s v="19-10-1995"/>
    <n v="16796.41"/>
    <x v="1"/>
    <s v="tier - 3"/>
    <s v="R1024"/>
    <x v="40"/>
  </r>
  <r>
    <x v="588"/>
    <s v="  Lacey"/>
    <n v="39.229999999999997"/>
    <n v="8.4499999999999993"/>
    <s v="No"/>
    <x v="0"/>
    <x v="0"/>
    <x v="0"/>
    <x v="1"/>
    <x v="0"/>
    <x v="0"/>
    <s v="29-07-1962"/>
    <n v="16779.400000000001"/>
    <x v="1"/>
    <s v="tier - 2"/>
    <s v="R1026"/>
    <x v="5"/>
  </r>
  <r>
    <x v="589"/>
    <s v="  Laurette"/>
    <n v="19.094999999999999"/>
    <n v="6.19"/>
    <s v="No"/>
    <x v="0"/>
    <x v="0"/>
    <x v="0"/>
    <x v="0"/>
    <x v="2"/>
    <x v="1"/>
    <s v="23-09-1989"/>
    <n v="16776.3"/>
    <x v="1"/>
    <s v="tier - 2"/>
    <s v="R1024"/>
    <x v="4"/>
  </r>
  <r>
    <x v="590"/>
    <s v="  Jason"/>
    <n v="49.72"/>
    <n v="7.71"/>
    <s v="No"/>
    <x v="0"/>
    <x v="0"/>
    <x v="0"/>
    <x v="1"/>
    <x v="0"/>
    <x v="2"/>
    <s v="28-08-1974"/>
    <n v="16770.990000000002"/>
    <x v="1"/>
    <s v="tier - 1"/>
    <s v="R1012"/>
    <x v="19"/>
  </r>
  <r>
    <x v="591"/>
    <s v="  Mary"/>
    <n v="21.754999999999999"/>
    <n v="4.63"/>
    <s v="No"/>
    <x v="0"/>
    <x v="1"/>
    <x v="3"/>
    <x v="0"/>
    <x v="2"/>
    <x v="2"/>
    <s v="05-11-1993"/>
    <n v="16657.72"/>
    <x v="1"/>
    <s v="tier - 1"/>
    <s v="R1024"/>
    <x v="20"/>
  </r>
  <r>
    <x v="592"/>
    <s v="  Kati A"/>
    <n v="48.39"/>
    <n v="4.6100000000000003"/>
    <s v="No"/>
    <x v="0"/>
    <x v="0"/>
    <x v="0"/>
    <x v="1"/>
    <x v="0"/>
    <x v="1"/>
    <s v="25-09-1977"/>
    <n v="16631.61"/>
    <x v="1"/>
    <s v="tier - 1"/>
    <s v="R1012"/>
    <x v="29"/>
  </r>
  <r>
    <x v="593"/>
    <s v="  Kelly J"/>
    <n v="47.15"/>
    <n v="9.5299999999999994"/>
    <s v="Yes"/>
    <x v="0"/>
    <x v="0"/>
    <x v="3"/>
    <x v="1"/>
    <x v="0"/>
    <x v="1"/>
    <s v="24-07-1975"/>
    <n v="16602.18"/>
    <x v="1"/>
    <s v="tier - 1"/>
    <s v="R1026"/>
    <x v="27"/>
  </r>
  <r>
    <x v="594"/>
    <s v="  Greer D"/>
    <n v="47.59"/>
    <n v="11.43"/>
    <s v="Yes"/>
    <x v="0"/>
    <x v="0"/>
    <x v="1"/>
    <x v="1"/>
    <x v="0"/>
    <x v="1"/>
    <s v="10-07-1970"/>
    <n v="16600.16"/>
    <x v="1"/>
    <s v="tier - 2"/>
    <s v="R1011"/>
    <x v="2"/>
  </r>
  <r>
    <x v="595"/>
    <s v="  Brent"/>
    <n v="39.81"/>
    <n v="7.65"/>
    <s v="Yes"/>
    <x v="0"/>
    <x v="1"/>
    <x v="3"/>
    <x v="1"/>
    <x v="0"/>
    <x v="0"/>
    <s v="25-06-1963"/>
    <n v="16587.96"/>
    <x v="1"/>
    <s v="tier - 2"/>
    <s v="R1023"/>
    <x v="8"/>
  </r>
  <r>
    <x v="596"/>
    <s v="  Eugene M"/>
    <n v="31.02"/>
    <n v="5.87"/>
    <s v="Yes"/>
    <x v="0"/>
    <x v="0"/>
    <x v="0"/>
    <x v="1"/>
    <x v="0"/>
    <x v="2"/>
    <s v="25-06-2001"/>
    <n v="16586.5"/>
    <x v="1"/>
    <s v="tier - 1"/>
    <s v="R1013"/>
    <x v="47"/>
  </r>
  <r>
    <x v="597"/>
    <s v="  Erin D"/>
    <n v="24.75"/>
    <n v="4.3600000000000003"/>
    <s v="Yes"/>
    <x v="0"/>
    <x v="0"/>
    <x v="3"/>
    <x v="0"/>
    <x v="2"/>
    <x v="1"/>
    <s v="23-12-1995"/>
    <n v="16577.78"/>
    <x v="1"/>
    <s v="tier - 1"/>
    <s v="R1013"/>
    <x v="40"/>
  </r>
  <r>
    <x v="598"/>
    <s v="  Kamilla"/>
    <n v="30.114999999999998"/>
    <n v="10.119999999999999"/>
    <s v="No"/>
    <x v="0"/>
    <x v="0"/>
    <x v="2"/>
    <x v="1"/>
    <x v="0"/>
    <x v="2"/>
    <s v="10-10-1958"/>
    <n v="16455.71"/>
    <x v="1"/>
    <s v="tier - 2"/>
    <s v="R1012"/>
    <x v="7"/>
  </r>
  <r>
    <x v="599"/>
    <s v="  Wayne I"/>
    <n v="26.03"/>
    <n v="4.01"/>
    <s v="No"/>
    <x v="0"/>
    <x v="1"/>
    <x v="3"/>
    <x v="0"/>
    <x v="1"/>
    <x v="2"/>
    <s v="20-12-2003"/>
    <n v="16450.89"/>
    <x v="1"/>
    <s v="tier - 1"/>
    <s v="R1012"/>
    <x v="39"/>
  </r>
  <r>
    <x v="600"/>
    <s v="  Tracy L"/>
    <n v="20.045000000000002"/>
    <n v="4.7699999999999996"/>
    <s v="Yes"/>
    <x v="0"/>
    <x v="0"/>
    <x v="3"/>
    <x v="0"/>
    <x v="2"/>
    <x v="1"/>
    <s v="28-09-1995"/>
    <n v="16420.490000000002"/>
    <x v="1"/>
    <s v="tier - 3"/>
    <s v="R1012"/>
    <x v="40"/>
  </r>
  <r>
    <x v="601"/>
    <s v="  Heather"/>
    <n v="40.24"/>
    <n v="6.83"/>
    <s v="No"/>
    <x v="0"/>
    <x v="0"/>
    <x v="0"/>
    <x v="1"/>
    <x v="0"/>
    <x v="0"/>
    <s v="05-12-1965"/>
    <n v="16351.42"/>
    <x v="1"/>
    <s v="tier - 3"/>
    <s v="R1026"/>
    <x v="11"/>
  </r>
  <r>
    <x v="602"/>
    <s v="  Megan C"/>
    <n v="43.15"/>
    <n v="6.14"/>
    <s v="Yes"/>
    <x v="0"/>
    <x v="1"/>
    <x v="3"/>
    <x v="1"/>
    <x v="0"/>
    <x v="2"/>
    <s v="08-08-1969"/>
    <n v="16311.05"/>
    <x v="1"/>
    <s v="tier - 3"/>
    <s v="R1026"/>
    <x v="16"/>
  </r>
  <r>
    <x v="603"/>
    <s v="  Jonathan"/>
    <n v="27.7"/>
    <n v="5.6"/>
    <s v="No"/>
    <x v="0"/>
    <x v="1"/>
    <x v="3"/>
    <x v="0"/>
    <x v="1"/>
    <x v="2"/>
    <s v="24-08-2003"/>
    <n v="16297.85"/>
    <x v="1"/>
    <s v="tier - 3"/>
    <s v="R1011"/>
    <x v="39"/>
  </r>
  <r>
    <x v="604"/>
    <s v="  Greg D"/>
    <n v="45.68"/>
    <n v="4.8"/>
    <s v="No"/>
    <x v="0"/>
    <x v="0"/>
    <x v="1"/>
    <x v="1"/>
    <x v="0"/>
    <x v="1"/>
    <s v="30-07-1972"/>
    <n v="16267.32"/>
    <x v="1"/>
    <s v="tier - 2"/>
    <s v="R1023"/>
    <x v="28"/>
  </r>
  <r>
    <x v="605"/>
    <s v="  Steven L"/>
    <n v="27.3"/>
    <n v="11.89"/>
    <s v="No"/>
    <x v="0"/>
    <x v="0"/>
    <x v="0"/>
    <x v="0"/>
    <x v="1"/>
    <x v="2"/>
    <s v="08-09-2002"/>
    <n v="16232.85"/>
    <x v="1"/>
    <s v="tier - 1"/>
    <s v="R1011"/>
    <x v="43"/>
  </r>
  <r>
    <x v="606"/>
    <s v="  Gianfilippo"/>
    <n v="54.45"/>
    <n v="4.7300000000000004"/>
    <s v="Yes"/>
    <x v="0"/>
    <x v="0"/>
    <x v="3"/>
    <x v="1"/>
    <x v="0"/>
    <x v="2"/>
    <s v="21-08-1988"/>
    <n v="16205.88"/>
    <x v="1"/>
    <s v="tier - 1"/>
    <s v="R1012"/>
    <x v="23"/>
  </r>
  <r>
    <x v="607"/>
    <s v="  Hector"/>
    <n v="54.43"/>
    <n v="4.6100000000000003"/>
    <s v="Yes"/>
    <x v="0"/>
    <x v="0"/>
    <x v="3"/>
    <x v="1"/>
    <x v="0"/>
    <x v="1"/>
    <s v="06-08-1988"/>
    <n v="16199.1"/>
    <x v="1"/>
    <s v="tier - 2"/>
    <s v="R1012"/>
    <x v="23"/>
  </r>
  <r>
    <x v="608"/>
    <s v="  Mark W"/>
    <n v="48.01"/>
    <n v="7.3"/>
    <s v="No"/>
    <x v="0"/>
    <x v="0"/>
    <x v="0"/>
    <x v="1"/>
    <x v="0"/>
    <x v="0"/>
    <s v="11-09-1974"/>
    <n v="16190.97"/>
    <x v="1"/>
    <s v="tier - 3"/>
    <s v="R1012"/>
    <x v="19"/>
  </r>
  <r>
    <x v="609"/>
    <s v="  Aubri"/>
    <n v="48.32"/>
    <n v="5.88"/>
    <s v="No"/>
    <x v="0"/>
    <x v="0"/>
    <x v="0"/>
    <x v="1"/>
    <x v="0"/>
    <x v="2"/>
    <s v="06-07-1982"/>
    <n v="16152.04"/>
    <x v="1"/>
    <s v="tier - 1"/>
    <s v="R1026"/>
    <x v="37"/>
  </r>
  <r>
    <x v="610"/>
    <s v="  Justin"/>
    <n v="22.895"/>
    <n v="4.0599999999999996"/>
    <s v="No"/>
    <x v="0"/>
    <x v="1"/>
    <x v="3"/>
    <x v="0"/>
    <x v="2"/>
    <x v="2"/>
    <s v="12-12-1993"/>
    <n v="16138.76"/>
    <x v="1"/>
    <s v="tier - 3"/>
    <s v="R1017"/>
    <x v="20"/>
  </r>
  <r>
    <x v="611"/>
    <s v="  Megan A"/>
    <n v="54.85"/>
    <n v="4.9000000000000004"/>
    <s v="No"/>
    <x v="0"/>
    <x v="0"/>
    <x v="3"/>
    <x v="1"/>
    <x v="0"/>
    <x v="2"/>
    <s v="06-10-1987"/>
    <n v="16122.65"/>
    <x v="1"/>
    <s v="tier - 1"/>
    <s v="R1011"/>
    <x v="38"/>
  </r>
  <r>
    <x v="612"/>
    <s v="  Erika M"/>
    <n v="21.85"/>
    <n v="5.52"/>
    <s v="No"/>
    <x v="0"/>
    <x v="1"/>
    <x v="3"/>
    <x v="0"/>
    <x v="2"/>
    <x v="2"/>
    <s v="08-08-1993"/>
    <n v="16115.3"/>
    <x v="1"/>
    <s v="tier - 1"/>
    <s v="R1024"/>
    <x v="20"/>
  </r>
  <r>
    <x v="613"/>
    <s v="  Daniel G"/>
    <n v="51.86"/>
    <n v="5.2"/>
    <s v="Yes"/>
    <x v="0"/>
    <x v="0"/>
    <x v="0"/>
    <x v="1"/>
    <x v="0"/>
    <x v="1"/>
    <s v="27-08-1985"/>
    <n v="16097.94"/>
    <x v="1"/>
    <s v="tier - 3"/>
    <s v="R1012"/>
    <x v="17"/>
  </r>
  <r>
    <x v="614"/>
    <s v="  Devin C"/>
    <n v="39.049999999999997"/>
    <n v="7.59"/>
    <s v="No"/>
    <x v="0"/>
    <x v="0"/>
    <x v="2"/>
    <x v="1"/>
    <x v="0"/>
    <x v="1"/>
    <s v="21-06-1958"/>
    <n v="16085.13"/>
    <x v="1"/>
    <s v="tier - 2"/>
    <s v="R1013"/>
    <x v="7"/>
  </r>
  <r>
    <x v="615"/>
    <s v="  Louise A"/>
    <n v="31.824999999999999"/>
    <n v="8.2799999999999994"/>
    <s v="No"/>
    <x v="0"/>
    <x v="0"/>
    <x v="2"/>
    <x v="1"/>
    <x v="0"/>
    <x v="1"/>
    <s v="22-10-1958"/>
    <n v="16069.08"/>
    <x v="1"/>
    <s v="tier - 2"/>
    <s v="R1024"/>
    <x v="7"/>
  </r>
  <r>
    <x v="616"/>
    <s v="  Sarah"/>
    <n v="46.43"/>
    <n v="6.72"/>
    <s v="No"/>
    <x v="0"/>
    <x v="0"/>
    <x v="0"/>
    <x v="1"/>
    <x v="0"/>
    <x v="2"/>
    <s v="16-09-1978"/>
    <n v="16062.89"/>
    <x v="1"/>
    <s v="tier - 2"/>
    <s v="R1026"/>
    <x v="9"/>
  </r>
  <r>
    <x v="617"/>
    <s v="  Amy"/>
    <n v="53.63"/>
    <n v="5.47"/>
    <s v="Yes"/>
    <x v="0"/>
    <x v="0"/>
    <x v="3"/>
    <x v="1"/>
    <x v="0"/>
    <x v="2"/>
    <s v="05-12-1988"/>
    <n v="16059.06"/>
    <x v="1"/>
    <s v="tier - 3"/>
    <s v="R1012"/>
    <x v="23"/>
  </r>
  <r>
    <x v="618"/>
    <s v="  Brittany L"/>
    <n v="48.7"/>
    <n v="4.71"/>
    <s v="No"/>
    <x v="0"/>
    <x v="0"/>
    <x v="0"/>
    <x v="1"/>
    <x v="0"/>
    <x v="2"/>
    <s v="19-09-1980"/>
    <n v="15966.19"/>
    <x v="1"/>
    <s v="tier - 2"/>
    <s v="R1012"/>
    <x v="25"/>
  </r>
  <r>
    <x v="619"/>
    <s v="  Jessica L"/>
    <n v="48.81"/>
    <n v="5.49"/>
    <s v="No"/>
    <x v="0"/>
    <x v="0"/>
    <x v="0"/>
    <x v="1"/>
    <x v="0"/>
    <x v="2"/>
    <s v="24-07-1982"/>
    <n v="15965.29"/>
    <x v="1"/>
    <s v="tier - 1"/>
    <s v="R1012"/>
    <x v="37"/>
  </r>
  <r>
    <x v="620"/>
    <s v="  Kristina K"/>
    <n v="47.53"/>
    <n v="4.72"/>
    <s v="No"/>
    <x v="0"/>
    <x v="0"/>
    <x v="0"/>
    <x v="1"/>
    <x v="0"/>
    <x v="1"/>
    <s v="12-10-1980"/>
    <n v="15922.29"/>
    <x v="1"/>
    <s v="tier - 3"/>
    <s v="R1026"/>
    <x v="25"/>
  </r>
  <r>
    <x v="621"/>
    <s v="  Brad"/>
    <n v="36.85"/>
    <n v="6.7"/>
    <s v="No"/>
    <x v="0"/>
    <x v="0"/>
    <x v="0"/>
    <x v="1"/>
    <x v="0"/>
    <x v="2"/>
    <s v="25-12-1962"/>
    <n v="15840.81"/>
    <x v="1"/>
    <s v="tier - 1"/>
    <s v="R1022"/>
    <x v="5"/>
  </r>
  <r>
    <x v="622"/>
    <s v="  Margaret O"/>
    <n v="29.3"/>
    <n v="5.5"/>
    <s v="No"/>
    <x v="0"/>
    <x v="0"/>
    <x v="0"/>
    <x v="1"/>
    <x v="1"/>
    <x v="2"/>
    <s v="11-11-1982"/>
    <n v="15828.82"/>
    <x v="1"/>
    <s v="tier - 3"/>
    <s v="R1011"/>
    <x v="37"/>
  </r>
  <r>
    <x v="623"/>
    <s v="  Craig R"/>
    <n v="19.3"/>
    <n v="4.46"/>
    <s v="No"/>
    <x v="0"/>
    <x v="0"/>
    <x v="3"/>
    <x v="0"/>
    <x v="2"/>
    <x v="2"/>
    <s v="26-06-1984"/>
    <n v="15820.7"/>
    <x v="1"/>
    <s v="tier - 3"/>
    <s v="R1011"/>
    <x v="32"/>
  </r>
  <r>
    <x v="624"/>
    <s v="  Simo"/>
    <n v="24.13"/>
    <n v="5.29"/>
    <s v="Yes"/>
    <x v="0"/>
    <x v="1"/>
    <x v="3"/>
    <x v="0"/>
    <x v="2"/>
    <x v="1"/>
    <s v="09-10-1997"/>
    <n v="15817.99"/>
    <x v="1"/>
    <s v="tier - 2"/>
    <s v="R1012"/>
    <x v="31"/>
  </r>
  <r>
    <x v="625"/>
    <s v="  Christopher J"/>
    <n v="46.7"/>
    <n v="10.99"/>
    <s v="No"/>
    <x v="0"/>
    <x v="0"/>
    <x v="0"/>
    <x v="1"/>
    <x v="0"/>
    <x v="2"/>
    <s v="29-08-1974"/>
    <n v="15746.62"/>
    <x v="1"/>
    <s v="tier - 1"/>
    <s v="R1012"/>
    <x v="19"/>
  </r>
  <r>
    <x v="626"/>
    <s v="  Mario Sr"/>
    <n v="45.27"/>
    <n v="5.2"/>
    <s v="Yes"/>
    <x v="0"/>
    <x v="0"/>
    <x v="0"/>
    <x v="1"/>
    <x v="0"/>
    <x v="1"/>
    <s v="20-09-1976"/>
    <n v="15698.86"/>
    <x v="1"/>
    <s v="tier - 2"/>
    <s v="R1012"/>
    <x v="1"/>
  </r>
  <r>
    <x v="627"/>
    <s v="  Meghann R"/>
    <n v="44.29"/>
    <n v="9.66"/>
    <s v="No"/>
    <x v="0"/>
    <x v="0"/>
    <x v="1"/>
    <x v="1"/>
    <x v="0"/>
    <x v="2"/>
    <s v="26-06-1973"/>
    <n v="15670.3"/>
    <x v="1"/>
    <s v="tier - 2"/>
    <s v="R1026"/>
    <x v="30"/>
  </r>
  <r>
    <x v="628"/>
    <s v="  Scott M"/>
    <n v="54.59"/>
    <n v="4.22"/>
    <s v="Yes"/>
    <x v="0"/>
    <x v="0"/>
    <x v="3"/>
    <x v="1"/>
    <x v="0"/>
    <x v="1"/>
    <s v="22-12-1988"/>
    <n v="15646.28"/>
    <x v="1"/>
    <s v="tier - 2"/>
    <s v="R1011"/>
    <x v="23"/>
  </r>
  <r>
    <x v="629"/>
    <s v="  Caitlin E"/>
    <n v="32.965000000000003"/>
    <n v="11.78"/>
    <s v="No"/>
    <x v="0"/>
    <x v="0"/>
    <x v="0"/>
    <x v="1"/>
    <x v="0"/>
    <x v="1"/>
    <s v="06-06-1960"/>
    <n v="15612.19"/>
    <x v="1"/>
    <s v="tier - 2"/>
    <s v="R1012"/>
    <x v="10"/>
  </r>
  <r>
    <x v="630"/>
    <s v="  Samantha A"/>
    <n v="38.049999999999997"/>
    <n v="9.6199999999999992"/>
    <s v="No"/>
    <x v="0"/>
    <x v="0"/>
    <x v="0"/>
    <x v="1"/>
    <x v="0"/>
    <x v="1"/>
    <s v="28-10-1965"/>
    <n v="15608.58"/>
    <x v="1"/>
    <s v="tier - 2"/>
    <s v="R1026"/>
    <x v="11"/>
  </r>
  <r>
    <x v="631"/>
    <s v="  Erik"/>
    <n v="46.14"/>
    <n v="10.78"/>
    <s v="No"/>
    <x v="0"/>
    <x v="0"/>
    <x v="0"/>
    <x v="1"/>
    <x v="0"/>
    <x v="2"/>
    <s v="30-07-1974"/>
    <n v="15556.67"/>
    <x v="1"/>
    <s v="tier - 2"/>
    <s v="R1012"/>
    <x v="19"/>
  </r>
  <r>
    <x v="632"/>
    <s v="  Christopher"/>
    <n v="41.325000000000003"/>
    <n v="5.1100000000000003"/>
    <s v="Yes"/>
    <x v="0"/>
    <x v="0"/>
    <x v="1"/>
    <x v="1"/>
    <x v="0"/>
    <x v="1"/>
    <s v="02-10-1959"/>
    <n v="15555.19"/>
    <x v="1"/>
    <s v="tier - 3"/>
    <s v="R1012"/>
    <x v="10"/>
  </r>
  <r>
    <x v="633"/>
    <s v="  Maya"/>
    <n v="44.64"/>
    <n v="7.18"/>
    <s v="No"/>
    <x v="0"/>
    <x v="0"/>
    <x v="0"/>
    <x v="1"/>
    <x v="0"/>
    <x v="2"/>
    <s v="28-06-1974"/>
    <n v="15532.16"/>
    <x v="1"/>
    <s v="tier - 2"/>
    <s v="R1026"/>
    <x v="19"/>
  </r>
  <r>
    <x v="634"/>
    <s v="  Zachary T"/>
    <n v="25.175000000000001"/>
    <n v="4.96"/>
    <s v="No"/>
    <x v="1"/>
    <x v="0"/>
    <x v="3"/>
    <x v="1"/>
    <x v="1"/>
    <x v="2"/>
    <s v="17-07-2004"/>
    <n v="15518.18"/>
    <x v="1"/>
    <s v="tier - 3"/>
    <s v="R1015"/>
    <x v="41"/>
  </r>
  <r>
    <x v="635"/>
    <s v="  Hilda"/>
    <n v="43.11"/>
    <n v="4.67"/>
    <s v="Yes"/>
    <x v="0"/>
    <x v="0"/>
    <x v="0"/>
    <x v="1"/>
    <x v="0"/>
    <x v="2"/>
    <s v="20-07-1976"/>
    <n v="15450.48"/>
    <x v="1"/>
    <s v="tier - 1"/>
    <s v="R1026"/>
    <x v="1"/>
  </r>
  <r>
    <x v="636"/>
    <s v="  Stephanie"/>
    <n v="53.32"/>
    <n v="5.0599999999999996"/>
    <s v="No"/>
    <x v="0"/>
    <x v="0"/>
    <x v="0"/>
    <x v="1"/>
    <x v="0"/>
    <x v="2"/>
    <s v="25-10-1990"/>
    <n v="15440.2"/>
    <x v="1"/>
    <s v="tier - 1"/>
    <s v="R1012"/>
    <x v="3"/>
  </r>
  <r>
    <x v="637"/>
    <s v="  Doug"/>
    <n v="38.04"/>
    <n v="5.0199999999999996"/>
    <s v="Yes"/>
    <x v="0"/>
    <x v="0"/>
    <x v="3"/>
    <x v="1"/>
    <x v="0"/>
    <x v="1"/>
    <s v="04-09-1964"/>
    <n v="15377.77"/>
    <x v="1"/>
    <s v="tier - 2"/>
    <s v="R1012"/>
    <x v="13"/>
  </r>
  <r>
    <x v="638"/>
    <s v="  Bethany N"/>
    <n v="37.9"/>
    <n v="7.76"/>
    <s v="No"/>
    <x v="0"/>
    <x v="0"/>
    <x v="0"/>
    <x v="1"/>
    <x v="0"/>
    <x v="1"/>
    <s v="06-09-1962"/>
    <n v="15368.22"/>
    <x v="1"/>
    <s v="tier - 2"/>
    <s v="R1011"/>
    <x v="5"/>
  </r>
  <r>
    <x v="639"/>
    <s v="  Sandra H"/>
    <n v="39.6"/>
    <n v="9.32"/>
    <s v="No"/>
    <x v="0"/>
    <x v="0"/>
    <x v="0"/>
    <x v="1"/>
    <x v="0"/>
    <x v="2"/>
    <s v="18-07-1968"/>
    <n v="15363.77"/>
    <x v="1"/>
    <s v="tier - 1"/>
    <s v="R1026"/>
    <x v="0"/>
  </r>
  <r>
    <x v="640"/>
    <s v="  Takuo"/>
    <n v="50.92"/>
    <n v="5.31"/>
    <s v="Yes"/>
    <x v="0"/>
    <x v="0"/>
    <x v="3"/>
    <x v="1"/>
    <x v="0"/>
    <x v="2"/>
    <s v="17-12-1988"/>
    <n v="15361.5"/>
    <x v="1"/>
    <s v="tier - 3"/>
    <s v="R1023"/>
    <x v="23"/>
  </r>
  <r>
    <x v="641"/>
    <s v="  Kelly A"/>
    <n v="21.85"/>
    <n v="5.56"/>
    <s v="Yes"/>
    <x v="0"/>
    <x v="0"/>
    <x v="0"/>
    <x v="0"/>
    <x v="2"/>
    <x v="1"/>
    <s v="14-07-2001"/>
    <n v="15359.1"/>
    <x v="1"/>
    <s v="tier - 3"/>
    <s v="R1024"/>
    <x v="47"/>
  </r>
  <r>
    <x v="642"/>
    <s v="  Scott"/>
    <n v="36.08"/>
    <n v="7.11"/>
    <s v="Yes"/>
    <x v="0"/>
    <x v="1"/>
    <x v="3"/>
    <x v="1"/>
    <x v="0"/>
    <x v="2"/>
    <s v="13-12-1963"/>
    <n v="15322.77"/>
    <x v="1"/>
    <s v="tier - 3"/>
    <s v="R1021"/>
    <x v="8"/>
  </r>
  <r>
    <x v="643"/>
    <s v="  Benoit"/>
    <n v="40.44"/>
    <n v="5.13"/>
    <s v="Yes"/>
    <x v="0"/>
    <x v="1"/>
    <x v="3"/>
    <x v="1"/>
    <x v="0"/>
    <x v="1"/>
    <s v="16-09-1969"/>
    <n v="15260.52"/>
    <x v="1"/>
    <s v="tier - 2"/>
    <s v="R1023"/>
    <x v="16"/>
  </r>
  <r>
    <x v="644"/>
    <s v="  Elizabeth M"/>
    <n v="38.094999999999999"/>
    <n v="10.199999999999999"/>
    <s v="No"/>
    <x v="0"/>
    <x v="0"/>
    <x v="0"/>
    <x v="1"/>
    <x v="0"/>
    <x v="1"/>
    <s v="25-07-1960"/>
    <n v="15230.32"/>
    <x v="1"/>
    <s v="tier - 2"/>
    <s v="R1024"/>
    <x v="15"/>
  </r>
  <r>
    <x v="645"/>
    <s v="  Jessica A"/>
    <n v="44.95"/>
    <n v="10.4"/>
    <s v="No"/>
    <x v="0"/>
    <x v="0"/>
    <x v="0"/>
    <x v="1"/>
    <x v="0"/>
    <x v="1"/>
    <s v="23-11-1978"/>
    <n v="15207.92"/>
    <x v="1"/>
    <s v="tier - 1"/>
    <s v="R1012"/>
    <x v="9"/>
  </r>
  <r>
    <x v="646"/>
    <s v="  Monica K"/>
    <n v="35.54"/>
    <n v="10.67"/>
    <s v="No"/>
    <x v="0"/>
    <x v="0"/>
    <x v="0"/>
    <x v="1"/>
    <x v="0"/>
    <x v="2"/>
    <s v="17-06-1962"/>
    <n v="15174.81"/>
    <x v="1"/>
    <s v="tier - 1"/>
    <s v="R1012"/>
    <x v="5"/>
  </r>
  <r>
    <x v="647"/>
    <s v="  Kevin L"/>
    <n v="39.799999999999997"/>
    <n v="4.6500000000000004"/>
    <s v="Yes"/>
    <x v="0"/>
    <x v="0"/>
    <x v="1"/>
    <x v="1"/>
    <x v="0"/>
    <x v="2"/>
    <s v="03-12-1959"/>
    <n v="15170.07"/>
    <x v="1"/>
    <s v="tier - 3"/>
    <s v="R1011"/>
    <x v="10"/>
  </r>
  <r>
    <x v="648"/>
    <s v="  Gregory"/>
    <n v="33.659999999999997"/>
    <n v="5.65"/>
    <s v="Yes"/>
    <x v="0"/>
    <x v="0"/>
    <x v="1"/>
    <x v="1"/>
    <x v="0"/>
    <x v="1"/>
    <s v="04-06-1959"/>
    <n v="15161.53"/>
    <x v="1"/>
    <s v="tier - 1"/>
    <s v="R1013"/>
    <x v="7"/>
  </r>
  <r>
    <x v="649"/>
    <s v="  Della"/>
    <n v="35.5"/>
    <n v="11.97"/>
    <s v="No"/>
    <x v="0"/>
    <x v="0"/>
    <x v="0"/>
    <x v="1"/>
    <x v="0"/>
    <x v="1"/>
    <s v="25-10-1962"/>
    <n v="15161.25"/>
    <x v="1"/>
    <s v="tier - 2"/>
    <s v="R1012"/>
    <x v="5"/>
  </r>
  <r>
    <x v="650"/>
    <s v="  David"/>
    <n v="41.63"/>
    <n v="6.71"/>
    <s v="No"/>
    <x v="0"/>
    <x v="0"/>
    <x v="0"/>
    <x v="1"/>
    <x v="0"/>
    <x v="1"/>
    <s v="25-11-1971"/>
    <n v="15150.44"/>
    <x v="1"/>
    <s v="tier - 1"/>
    <s v="R1023"/>
    <x v="14"/>
  </r>
  <r>
    <x v="651"/>
    <s v="  Victoria"/>
    <n v="46.49"/>
    <n v="11.92"/>
    <s v="No"/>
    <x v="0"/>
    <x v="0"/>
    <x v="0"/>
    <x v="1"/>
    <x v="0"/>
    <x v="2"/>
    <s v="05-09-1978"/>
    <n v="15123.19"/>
    <x v="1"/>
    <s v="tier - 1"/>
    <s v="R1011"/>
    <x v="9"/>
  </r>
  <r>
    <x v="652"/>
    <s v="  Tasos"/>
    <n v="43.29"/>
    <n v="5.35"/>
    <s v="No"/>
    <x v="0"/>
    <x v="0"/>
    <x v="1"/>
    <x v="1"/>
    <x v="0"/>
    <x v="1"/>
    <s v="07-11-1972"/>
    <n v="15103.69"/>
    <x v="1"/>
    <s v="tier - 1"/>
    <s v="R1012"/>
    <x v="28"/>
  </r>
  <r>
    <x v="653"/>
    <s v="  Thomas"/>
    <n v="43.08"/>
    <n v="8.9600000000000009"/>
    <s v="Yes"/>
    <x v="0"/>
    <x v="0"/>
    <x v="3"/>
    <x v="1"/>
    <x v="0"/>
    <x v="1"/>
    <s v="26-10-1975"/>
    <n v="15090.35"/>
    <x v="1"/>
    <s v="tier - 1"/>
    <s v="R1023"/>
    <x v="27"/>
  </r>
  <r>
    <x v="654"/>
    <s v="  Lukasz"/>
    <n v="39.07"/>
    <n v="11.93"/>
    <s v="No"/>
    <x v="0"/>
    <x v="0"/>
    <x v="0"/>
    <x v="1"/>
    <x v="0"/>
    <x v="1"/>
    <s v="12-06-1968"/>
    <n v="15052.68"/>
    <x v="1"/>
    <s v="tier - 2"/>
    <s v="R1022"/>
    <x v="0"/>
  </r>
  <r>
    <x v="655"/>
    <s v="  Matthew A"/>
    <n v="41.3"/>
    <n v="9.59"/>
    <s v="No"/>
    <x v="0"/>
    <x v="0"/>
    <x v="0"/>
    <x v="1"/>
    <x v="0"/>
    <x v="1"/>
    <s v="15-08-1971"/>
    <n v="15038.51"/>
    <x v="1"/>
    <s v="tier - 3"/>
    <s v="R1023"/>
    <x v="14"/>
  </r>
  <r>
    <x v="656"/>
    <s v="  Meta"/>
    <n v="42.95"/>
    <n v="11.88"/>
    <s v="Yes"/>
    <x v="0"/>
    <x v="0"/>
    <x v="1"/>
    <x v="1"/>
    <x v="0"/>
    <x v="2"/>
    <s v="11-09-1970"/>
    <n v="15026.3"/>
    <x v="1"/>
    <s v="tier - 3"/>
    <s v="R1011"/>
    <x v="2"/>
  </r>
  <r>
    <x v="657"/>
    <s v="  Rachel E"/>
    <n v="46.96"/>
    <n v="4.6399999999999997"/>
    <s v="No"/>
    <x v="0"/>
    <x v="1"/>
    <x v="3"/>
    <x v="1"/>
    <x v="0"/>
    <x v="1"/>
    <s v="25-11-1979"/>
    <n v="15025.76"/>
    <x v="1"/>
    <s v="tier - 1"/>
    <s v="R1011"/>
    <x v="18"/>
  </r>
  <r>
    <x v="658"/>
    <s v="  Angelica"/>
    <n v="30.495000000000001"/>
    <n v="9.5299999999999994"/>
    <s v="No"/>
    <x v="0"/>
    <x v="0"/>
    <x v="0"/>
    <x v="1"/>
    <x v="0"/>
    <x v="2"/>
    <s v="08-08-1960"/>
    <n v="15019.76"/>
    <x v="1"/>
    <s v="tier - 2"/>
    <s v="R1012"/>
    <x v="15"/>
  </r>
  <r>
    <x v="659"/>
    <s v="  Kathleen"/>
    <n v="17.954999999999998"/>
    <n v="5.29"/>
    <s v="Yes"/>
    <x v="0"/>
    <x v="0"/>
    <x v="3"/>
    <x v="0"/>
    <x v="3"/>
    <x v="1"/>
    <s v="02-08-1995"/>
    <n v="15006.58"/>
    <x v="1"/>
    <s v="tier - 2"/>
    <s v="R1024"/>
    <x v="40"/>
  </r>
  <r>
    <x v="660"/>
    <s v="  Gabriel D"/>
    <n v="25.6"/>
    <n v="10.95"/>
    <s v="No"/>
    <x v="0"/>
    <x v="0"/>
    <x v="2"/>
    <x v="1"/>
    <x v="1"/>
    <x v="1"/>
    <s v="29-07-1958"/>
    <n v="14988.43"/>
    <x v="1"/>
    <s v="tier - 3"/>
    <s v="R1011"/>
    <x v="7"/>
  </r>
  <r>
    <x v="661"/>
    <s v="  Jeff T"/>
    <n v="34.21"/>
    <n v="9.17"/>
    <s v="No"/>
    <x v="0"/>
    <x v="0"/>
    <x v="0"/>
    <x v="1"/>
    <x v="0"/>
    <x v="1"/>
    <s v="29-11-1962"/>
    <n v="14945.34"/>
    <x v="1"/>
    <s v="tier - 1"/>
    <s v="R1021"/>
    <x v="5"/>
  </r>
  <r>
    <x v="662"/>
    <s v="  Neil D"/>
    <n v="39.74"/>
    <n v="7.39"/>
    <s v="No"/>
    <x v="0"/>
    <x v="0"/>
    <x v="0"/>
    <x v="1"/>
    <x v="0"/>
    <x v="1"/>
    <s v="08-11-1968"/>
    <n v="14926.97"/>
    <x v="1"/>
    <s v="tier - 2"/>
    <s v="R1012"/>
    <x v="0"/>
  </r>
  <r>
    <x v="663"/>
    <s v="  Katherine L"/>
    <n v="49.53"/>
    <n v="9.1300000000000008"/>
    <s v="Yes"/>
    <x v="0"/>
    <x v="0"/>
    <x v="0"/>
    <x v="1"/>
    <x v="0"/>
    <x v="1"/>
    <s v="04-07-1981"/>
    <n v="14908.27"/>
    <x v="1"/>
    <s v="tier - 1"/>
    <s v="R1011"/>
    <x v="36"/>
  </r>
  <r>
    <x v="664"/>
    <s v="  Ariel E"/>
    <n v="39.33"/>
    <n v="10.4"/>
    <s v="No"/>
    <x v="0"/>
    <x v="0"/>
    <x v="2"/>
    <x v="1"/>
    <x v="0"/>
    <x v="1"/>
    <s v="17-10-1958"/>
    <n v="14901.52"/>
    <x v="1"/>
    <s v="tier - 2"/>
    <s v="R1024"/>
    <x v="7"/>
  </r>
  <r>
    <x v="665"/>
    <s v="  Christopher P"/>
    <n v="39.979999999999997"/>
    <n v="9.4600000000000009"/>
    <s v="Yes"/>
    <x v="0"/>
    <x v="0"/>
    <x v="1"/>
    <x v="1"/>
    <x v="0"/>
    <x v="1"/>
    <s v="11-11-1970"/>
    <n v="14847.63"/>
    <x v="1"/>
    <s v="tier - 2"/>
    <s v="R1023"/>
    <x v="2"/>
  </r>
  <r>
    <x v="666"/>
    <s v="  Erin M"/>
    <n v="46.51"/>
    <n v="8.69"/>
    <s v="Yes"/>
    <x v="0"/>
    <x v="0"/>
    <x v="0"/>
    <x v="1"/>
    <x v="0"/>
    <x v="2"/>
    <s v="05-06-1981"/>
    <n v="14843.96"/>
    <x v="1"/>
    <s v="tier - 3"/>
    <s v="R1026"/>
    <x v="25"/>
  </r>
  <r>
    <x v="667"/>
    <s v="  Molly K"/>
    <n v="43.58"/>
    <n v="4.2300000000000004"/>
    <s v="No"/>
    <x v="0"/>
    <x v="1"/>
    <x v="3"/>
    <x v="1"/>
    <x v="0"/>
    <x v="1"/>
    <s v="18-10-1979"/>
    <n v="14839.34"/>
    <x v="1"/>
    <s v="tier - 3"/>
    <s v="R1026"/>
    <x v="18"/>
  </r>
  <r>
    <x v="668"/>
    <s v="  Ryan J"/>
    <n v="42.28"/>
    <n v="9.16"/>
    <s v="Yes"/>
    <x v="0"/>
    <x v="0"/>
    <x v="3"/>
    <x v="1"/>
    <x v="0"/>
    <x v="1"/>
    <s v="10-12-1975"/>
    <n v="14819"/>
    <x v="1"/>
    <s v="tier - 3"/>
    <s v="R1023"/>
    <x v="27"/>
  </r>
  <r>
    <x v="669"/>
    <s v="  Jennifer"/>
    <n v="35.520000000000003"/>
    <n v="8.26"/>
    <s v="No"/>
    <x v="0"/>
    <x v="0"/>
    <x v="0"/>
    <x v="1"/>
    <x v="0"/>
    <x v="1"/>
    <s v="27-07-1965"/>
    <n v="14750.42"/>
    <x v="1"/>
    <s v="tier - 2"/>
    <s v="R1026"/>
    <x v="11"/>
  </r>
  <r>
    <x v="670"/>
    <s v="  Daniel M"/>
    <n v="33.6"/>
    <n v="11.25"/>
    <s v="No"/>
    <x v="0"/>
    <x v="0"/>
    <x v="0"/>
    <x v="1"/>
    <x v="0"/>
    <x v="1"/>
    <s v="29-07-1962"/>
    <n v="14738.43"/>
    <x v="1"/>
    <s v="tier - 3"/>
    <s v="R1021"/>
    <x v="5"/>
  </r>
  <r>
    <x v="671"/>
    <s v="  Hiruni"/>
    <n v="22.42"/>
    <n v="6.74"/>
    <s v="No"/>
    <x v="0"/>
    <x v="0"/>
    <x v="0"/>
    <x v="0"/>
    <x v="2"/>
    <x v="2"/>
    <s v="24-09-2002"/>
    <n v="14711.74"/>
    <x v="1"/>
    <s v="tier - 2"/>
    <s v="R1012"/>
    <x v="43"/>
  </r>
  <r>
    <x v="672"/>
    <s v="  Reina H"/>
    <n v="46.86"/>
    <n v="4.87"/>
    <s v="No"/>
    <x v="0"/>
    <x v="0"/>
    <x v="0"/>
    <x v="1"/>
    <x v="0"/>
    <x v="1"/>
    <s v="04-09-1982"/>
    <n v="14696.77"/>
    <x v="1"/>
    <s v="tier - 2"/>
    <s v="R1011"/>
    <x v="37"/>
  </r>
  <r>
    <x v="673"/>
    <s v="  Kristi"/>
    <n v="32.965000000000003"/>
    <n v="6.68"/>
    <s v="No"/>
    <x v="0"/>
    <x v="0"/>
    <x v="2"/>
    <x v="1"/>
    <x v="0"/>
    <x v="2"/>
    <s v="23-07-1958"/>
    <n v="14692.67"/>
    <x v="1"/>
    <s v="tier - 1"/>
    <s v="R1012"/>
    <x v="7"/>
  </r>
  <r>
    <x v="674"/>
    <s v="  Meredith L"/>
    <n v="39.340000000000003"/>
    <n v="5.0199999999999996"/>
    <s v="Yes"/>
    <x v="0"/>
    <x v="1"/>
    <x v="3"/>
    <x v="1"/>
    <x v="0"/>
    <x v="1"/>
    <s v="20-10-1969"/>
    <n v="14665.75"/>
    <x v="1"/>
    <s v="tier - 1"/>
    <s v="R1012"/>
    <x v="16"/>
  </r>
  <r>
    <x v="675"/>
    <s v="  Jocelyn"/>
    <n v="47"/>
    <n v="10.64"/>
    <s v="Yes"/>
    <x v="0"/>
    <x v="0"/>
    <x v="0"/>
    <x v="1"/>
    <x v="0"/>
    <x v="1"/>
    <s v="13-11-1981"/>
    <n v="14657.2"/>
    <x v="1"/>
    <s v="tier - 1"/>
    <s v="R1012"/>
    <x v="36"/>
  </r>
  <r>
    <x v="676"/>
    <s v="  Daphne"/>
    <n v="36.71"/>
    <n v="8.74"/>
    <s v="Yes"/>
    <x v="0"/>
    <x v="0"/>
    <x v="0"/>
    <x v="1"/>
    <x v="0"/>
    <x v="2"/>
    <s v="01-09-1967"/>
    <n v="14640.35"/>
    <x v="1"/>
    <s v="tier - 3"/>
    <s v="R1026"/>
    <x v="22"/>
  </r>
  <r>
    <x v="677"/>
    <s v="  Margaret E"/>
    <n v="53.48"/>
    <n v="5.64"/>
    <s v="No"/>
    <x v="0"/>
    <x v="0"/>
    <x v="0"/>
    <x v="1"/>
    <x v="0"/>
    <x v="1"/>
    <s v="21-08-1991"/>
    <n v="14630.52"/>
    <x v="1"/>
    <s v="tier - 3"/>
    <s v="R1011"/>
    <x v="42"/>
  </r>
  <r>
    <x v="678"/>
    <s v="  Mario J"/>
    <n v="35.5"/>
    <n v="10.37"/>
    <s v="No"/>
    <x v="0"/>
    <x v="0"/>
    <x v="0"/>
    <x v="1"/>
    <x v="0"/>
    <x v="1"/>
    <s v="08-11-1965"/>
    <n v="14612.33"/>
    <x v="1"/>
    <s v="tier - 3"/>
    <s v="R1021"/>
    <x v="11"/>
  </r>
  <r>
    <x v="679"/>
    <s v="  Peter"/>
    <n v="36.979999999999997"/>
    <n v="9.56"/>
    <s v="Yes"/>
    <x v="0"/>
    <x v="0"/>
    <x v="0"/>
    <x v="1"/>
    <x v="0"/>
    <x v="1"/>
    <s v="18-07-1967"/>
    <n v="14600.62"/>
    <x v="1"/>
    <s v="tier - 3"/>
    <s v="R1022"/>
    <x v="22"/>
  </r>
  <r>
    <x v="680"/>
    <s v="  Carolina"/>
    <n v="32.395000000000003"/>
    <n v="8.23"/>
    <s v="Yes"/>
    <x v="0"/>
    <x v="1"/>
    <x v="3"/>
    <x v="1"/>
    <x v="0"/>
    <x v="1"/>
    <s v="14-10-1963"/>
    <n v="14590.63"/>
    <x v="1"/>
    <s v="tier - 1"/>
    <s v="R1024"/>
    <x v="8"/>
  </r>
  <r>
    <x v="681"/>
    <s v="  Jenny K"/>
    <n v="32.729999999999997"/>
    <n v="7.03"/>
    <s v="No"/>
    <x v="0"/>
    <x v="0"/>
    <x v="0"/>
    <x v="1"/>
    <x v="0"/>
    <x v="2"/>
    <s v="03-12-1962"/>
    <n v="14574.64"/>
    <x v="1"/>
    <s v="tier - 1"/>
    <s v="R1025"/>
    <x v="5"/>
  </r>
  <r>
    <x v="682"/>
    <s v="  Jessica"/>
    <n v="20.52"/>
    <n v="5.45"/>
    <s v="No"/>
    <x v="0"/>
    <x v="0"/>
    <x v="3"/>
    <x v="0"/>
    <x v="2"/>
    <x v="0"/>
    <s v="12-09-1998"/>
    <n v="14571.89"/>
    <x v="1"/>
    <s v="tier - 1"/>
    <s v="R1024"/>
    <x v="44"/>
  </r>
  <r>
    <x v="683"/>
    <s v="  Kimberly D"/>
    <n v="51.72"/>
    <n v="5.76"/>
    <s v="No"/>
    <x v="0"/>
    <x v="0"/>
    <x v="0"/>
    <x v="1"/>
    <x v="0"/>
    <x v="2"/>
    <s v="14-07-1989"/>
    <n v="14547.26"/>
    <x v="1"/>
    <s v="tier - 3"/>
    <s v="R1011"/>
    <x v="4"/>
  </r>
  <r>
    <x v="684"/>
    <s v="  Marc-Olivier"/>
    <n v="50.2"/>
    <n v="5.4"/>
    <s v="No"/>
    <x v="0"/>
    <x v="0"/>
    <x v="0"/>
    <x v="1"/>
    <x v="0"/>
    <x v="0"/>
    <s v="22-07-1989"/>
    <n v="14507.46"/>
    <x v="1"/>
    <s v="tier - 3"/>
    <s v="R1012"/>
    <x v="4"/>
  </r>
  <r>
    <x v="685"/>
    <s v="  Russell J"/>
    <n v="25.52"/>
    <n v="6.35"/>
    <s v="No"/>
    <x v="0"/>
    <x v="1"/>
    <x v="3"/>
    <x v="1"/>
    <x v="1"/>
    <x v="0"/>
    <s v="20-10-1979"/>
    <n v="14478.33"/>
    <x v="1"/>
    <s v="tier - 2"/>
    <s v="R1013"/>
    <x v="18"/>
  </r>
  <r>
    <x v="686"/>
    <s v="  Karine"/>
    <n v="35.200000000000003"/>
    <n v="6.26"/>
    <s v="Yes"/>
    <x v="0"/>
    <x v="0"/>
    <x v="1"/>
    <x v="1"/>
    <x v="0"/>
    <x v="0"/>
    <s v="20-11-1959"/>
    <n v="14474.68"/>
    <x v="1"/>
    <s v="tier - 2"/>
    <s v="R1013"/>
    <x v="10"/>
  </r>
  <r>
    <x v="687"/>
    <s v="  Cheryl"/>
    <n v="41.26"/>
    <n v="5.97"/>
    <s v="Yes"/>
    <x v="0"/>
    <x v="0"/>
    <x v="0"/>
    <x v="1"/>
    <x v="0"/>
    <x v="2"/>
    <s v="27-11-1976"/>
    <n v="14470.01"/>
    <x v="1"/>
    <s v="tier - 3"/>
    <s v="R1012"/>
    <x v="1"/>
  </r>
  <r>
    <x v="688"/>
    <s v="  Allison M"/>
    <n v="17.195"/>
    <n v="5.29"/>
    <s v="Yes"/>
    <x v="0"/>
    <x v="0"/>
    <x v="0"/>
    <x v="0"/>
    <x v="3"/>
    <x v="2"/>
    <s v="10-11-1996"/>
    <n v="14455.64"/>
    <x v="1"/>
    <s v="tier - 3"/>
    <s v="R1024"/>
    <x v="45"/>
  </r>
  <r>
    <x v="689"/>
    <s v="  Adriana"/>
    <n v="23.085000000000001"/>
    <n v="4.2699999999999996"/>
    <s v="Yes"/>
    <x v="0"/>
    <x v="0"/>
    <x v="1"/>
    <x v="1"/>
    <x v="2"/>
    <x v="2"/>
    <s v="03-08-1959"/>
    <n v="14451.84"/>
    <x v="1"/>
    <s v="tier - 3"/>
    <s v="R1023"/>
    <x v="10"/>
  </r>
  <r>
    <x v="690"/>
    <s v="  Miranda J"/>
    <n v="21.66"/>
    <n v="5.2"/>
    <s v="Yes"/>
    <x v="0"/>
    <x v="0"/>
    <x v="1"/>
    <x v="1"/>
    <x v="2"/>
    <x v="1"/>
    <s v="29-06-1959"/>
    <n v="14449.85"/>
    <x v="1"/>
    <s v="tier - 1"/>
    <s v="R1024"/>
    <x v="10"/>
  </r>
  <r>
    <x v="691"/>
    <s v="  Roberto"/>
    <n v="36.47"/>
    <n v="8.23"/>
    <s v="Yes"/>
    <x v="0"/>
    <x v="0"/>
    <x v="0"/>
    <x v="1"/>
    <x v="0"/>
    <x v="1"/>
    <s v="04-11-1967"/>
    <n v="14427.63"/>
    <x v="1"/>
    <s v="tier - 2"/>
    <s v="R1021"/>
    <x v="22"/>
  </r>
  <r>
    <x v="692"/>
    <s v="  Rebecca B"/>
    <n v="36.08"/>
    <n v="10.33"/>
    <s v="Yes"/>
    <x v="0"/>
    <x v="0"/>
    <x v="0"/>
    <x v="1"/>
    <x v="0"/>
    <x v="0"/>
    <s v="15-08-1967"/>
    <n v="14426.66"/>
    <x v="1"/>
    <s v="tier - 2"/>
    <s v="R1026"/>
    <x v="22"/>
  </r>
  <r>
    <x v="693"/>
    <s v="  Tiffany"/>
    <n v="23.18"/>
    <n v="6.13"/>
    <s v="No"/>
    <x v="0"/>
    <x v="0"/>
    <x v="0"/>
    <x v="1"/>
    <x v="2"/>
    <x v="1"/>
    <s v="10-08-1999"/>
    <n v="14426.07"/>
    <x v="1"/>
    <s v="tier - 1"/>
    <s v="R1012"/>
    <x v="35"/>
  </r>
  <r>
    <x v="694"/>
    <s v="  Alexander"/>
    <n v="39.159999999999997"/>
    <n v="8.08"/>
    <s v="No"/>
    <x v="0"/>
    <x v="0"/>
    <x v="2"/>
    <x v="1"/>
    <x v="0"/>
    <x v="1"/>
    <s v="20-09-1958"/>
    <n v="14418.28"/>
    <x v="1"/>
    <s v="tier - 3"/>
    <s v="R1013"/>
    <x v="7"/>
  </r>
  <r>
    <x v="695"/>
    <s v="  Rich M"/>
    <n v="38.19"/>
    <n v="10.49"/>
    <s v="No"/>
    <x v="0"/>
    <x v="0"/>
    <x v="2"/>
    <x v="1"/>
    <x v="0"/>
    <x v="1"/>
    <s v="29-07-1958"/>
    <n v="14410.93"/>
    <x v="1"/>
    <s v="tier - 2"/>
    <s v="R1016"/>
    <x v="7"/>
  </r>
  <r>
    <x v="696"/>
    <s v="  Aaron C"/>
    <n v="26.41"/>
    <n v="8.11"/>
    <s v="No"/>
    <x v="0"/>
    <x v="0"/>
    <x v="2"/>
    <x v="1"/>
    <x v="1"/>
    <x v="1"/>
    <s v="14-09-1958"/>
    <n v="14394.56"/>
    <x v="1"/>
    <s v="tier - 1"/>
    <s v="R1018"/>
    <x v="7"/>
  </r>
  <r>
    <x v="697"/>
    <s v="  Kate"/>
    <n v="28.785"/>
    <n v="6.6"/>
    <s v="No"/>
    <x v="0"/>
    <x v="0"/>
    <x v="0"/>
    <x v="1"/>
    <x v="1"/>
    <x v="1"/>
    <s v="22-06-1965"/>
    <n v="14394.4"/>
    <x v="1"/>
    <s v="tier - 3"/>
    <s v="R1024"/>
    <x v="11"/>
  </r>
  <r>
    <x v="698"/>
    <s v="  Maria M"/>
    <n v="26.695"/>
    <n v="10.14"/>
    <s v="Yes"/>
    <x v="0"/>
    <x v="1"/>
    <x v="3"/>
    <x v="1"/>
    <x v="1"/>
    <x v="0"/>
    <s v="16-07-1963"/>
    <n v="14382.71"/>
    <x v="1"/>
    <s v="tier - 2"/>
    <s v="R1012"/>
    <x v="8"/>
  </r>
  <r>
    <x v="699"/>
    <s v="  Daven W"/>
    <n v="32.799999999999997"/>
    <n v="6.06"/>
    <s v="Yes"/>
    <x v="0"/>
    <x v="0"/>
    <x v="3"/>
    <x v="1"/>
    <x v="0"/>
    <x v="1"/>
    <s v="16-11-1988"/>
    <n v="14358.36"/>
    <x v="1"/>
    <s v="tier - 2"/>
    <s v="R1011"/>
    <x v="23"/>
  </r>
  <r>
    <x v="700"/>
    <s v="  Brianne"/>
    <n v="35.869999999999997"/>
    <n v="9.91"/>
    <s v="Yes"/>
    <x v="0"/>
    <x v="0"/>
    <x v="0"/>
    <x v="1"/>
    <x v="0"/>
    <x v="2"/>
    <s v="10-10-1967"/>
    <n v="14355.43"/>
    <x v="1"/>
    <s v="tier - 1"/>
    <s v="R1026"/>
    <x v="22"/>
  </r>
  <r>
    <x v="701"/>
    <s v="  Hiroki"/>
    <n v="21.66"/>
    <n v="4.1399999999999997"/>
    <s v="Yes"/>
    <x v="0"/>
    <x v="0"/>
    <x v="1"/>
    <x v="1"/>
    <x v="2"/>
    <x v="2"/>
    <s v="24-12-1959"/>
    <n v="14349.85"/>
    <x v="1"/>
    <s v="tier - 2"/>
    <s v="R1012"/>
    <x v="10"/>
  </r>
  <r>
    <x v="702"/>
    <s v="  Anders"/>
    <n v="37.72"/>
    <n v="4.38"/>
    <s v="Yes"/>
    <x v="0"/>
    <x v="1"/>
    <x v="3"/>
    <x v="1"/>
    <x v="0"/>
    <x v="1"/>
    <s v="26-09-1969"/>
    <n v="14337.91"/>
    <x v="1"/>
    <s v="tier - 3"/>
    <s v="R1022"/>
    <x v="16"/>
  </r>
  <r>
    <x v="703"/>
    <s v="  Danielle"/>
    <n v="39.700000000000003"/>
    <n v="9.83"/>
    <s v="No"/>
    <x v="0"/>
    <x v="0"/>
    <x v="2"/>
    <x v="1"/>
    <x v="0"/>
    <x v="1"/>
    <s v="10-07-1958"/>
    <n v="14319.03"/>
    <x v="1"/>
    <s v="tier - 2"/>
    <s v="R1011"/>
    <x v="7"/>
  </r>
  <r>
    <x v="704"/>
    <s v="  Candace N"/>
    <n v="35.97"/>
    <n v="11.08"/>
    <s v="No"/>
    <x v="0"/>
    <x v="0"/>
    <x v="2"/>
    <x v="1"/>
    <x v="0"/>
    <x v="1"/>
    <s v="15-10-1958"/>
    <n v="14313.85"/>
    <x v="1"/>
    <s v="tier - 3"/>
    <s v="R1013"/>
    <x v="7"/>
  </r>
  <r>
    <x v="705"/>
    <s v="  Bruno F"/>
    <n v="37.85"/>
    <n v="11.01"/>
    <s v="No"/>
    <x v="0"/>
    <x v="0"/>
    <x v="0"/>
    <x v="1"/>
    <x v="0"/>
    <x v="2"/>
    <s v="15-12-1968"/>
    <n v="14285.9"/>
    <x v="1"/>
    <s v="tier - 3"/>
    <s v="R1012"/>
    <x v="0"/>
  </r>
  <r>
    <x v="706"/>
    <s v="  Emily"/>
    <n v="21.66"/>
    <n v="4.37"/>
    <s v="No"/>
    <x v="1"/>
    <x v="0"/>
    <x v="3"/>
    <x v="0"/>
    <x v="2"/>
    <x v="0"/>
    <s v="06-09-2004"/>
    <n v="14283.46"/>
    <x v="1"/>
    <s v="tier - 2"/>
    <s v="R1024"/>
    <x v="41"/>
  </r>
  <r>
    <x v="707"/>
    <s v="  Katie"/>
    <n v="39.369999999999997"/>
    <n v="5.91"/>
    <s v="No"/>
    <x v="0"/>
    <x v="0"/>
    <x v="1"/>
    <x v="1"/>
    <x v="0"/>
    <x v="1"/>
    <s v="13-07-1972"/>
    <n v="14258.33"/>
    <x v="1"/>
    <s v="tier - 2"/>
    <s v="R1026"/>
    <x v="28"/>
  </r>
  <r>
    <x v="708"/>
    <s v="  Sally"/>
    <n v="40.880000000000003"/>
    <n v="7.65"/>
    <s v="No"/>
    <x v="0"/>
    <x v="0"/>
    <x v="0"/>
    <x v="1"/>
    <x v="0"/>
    <x v="2"/>
    <s v="26-12-1974"/>
    <n v="14256.79"/>
    <x v="1"/>
    <s v="tier - 2"/>
    <s v="R1026"/>
    <x v="19"/>
  </r>
  <r>
    <x v="709"/>
    <s v="  Meaghan J"/>
    <n v="26.22"/>
    <n v="5.37"/>
    <s v="Yes"/>
    <x v="0"/>
    <x v="0"/>
    <x v="1"/>
    <x v="1"/>
    <x v="1"/>
    <x v="0"/>
    <s v="08-11-1959"/>
    <n v="14256.19"/>
    <x v="1"/>
    <s v="tier - 3"/>
    <s v="R1012"/>
    <x v="10"/>
  </r>
  <r>
    <x v="710"/>
    <s v="  Rina"/>
    <n v="25.08"/>
    <n v="5.75"/>
    <s v="Yes"/>
    <x v="0"/>
    <x v="0"/>
    <x v="1"/>
    <x v="1"/>
    <x v="1"/>
    <x v="1"/>
    <s v="10-10-1959"/>
    <n v="14254.61"/>
    <x v="1"/>
    <s v="tier - 1"/>
    <s v="R1012"/>
    <x v="10"/>
  </r>
  <r>
    <x v="711"/>
    <s v="  Kristin P"/>
    <n v="39.1"/>
    <n v="6.79"/>
    <s v="Yes"/>
    <x v="0"/>
    <x v="0"/>
    <x v="1"/>
    <x v="1"/>
    <x v="0"/>
    <x v="1"/>
    <s v="25-09-1961"/>
    <n v="14235.07"/>
    <x v="1"/>
    <s v="tier - 1"/>
    <s v="R1011"/>
    <x v="12"/>
  </r>
  <r>
    <x v="712"/>
    <s v="  Albert"/>
    <n v="37.905000000000001"/>
    <n v="7.03"/>
    <s v="No"/>
    <x v="0"/>
    <x v="0"/>
    <x v="2"/>
    <x v="1"/>
    <x v="0"/>
    <x v="2"/>
    <s v="21-09-1958"/>
    <n v="14210.54"/>
    <x v="1"/>
    <s v="tier - 2"/>
    <s v="R1012"/>
    <x v="7"/>
  </r>
  <r>
    <x v="713"/>
    <s v="  Ashley"/>
    <n v="43.35"/>
    <n v="5.41"/>
    <s v="Yes"/>
    <x v="0"/>
    <x v="1"/>
    <x v="3"/>
    <x v="1"/>
    <x v="0"/>
    <x v="1"/>
    <s v="17-11-1983"/>
    <n v="14209.4"/>
    <x v="1"/>
    <s v="tier - 1"/>
    <s v="R1026"/>
    <x v="33"/>
  </r>
  <r>
    <x v="714"/>
    <s v="  Shannon L"/>
    <n v="36.15"/>
    <n v="8.0500000000000007"/>
    <s v="No"/>
    <x v="0"/>
    <x v="0"/>
    <x v="0"/>
    <x v="1"/>
    <x v="0"/>
    <x v="0"/>
    <s v="25-12-1968"/>
    <n v="14193.55"/>
    <x v="1"/>
    <s v="tier - 1"/>
    <s v="R1026"/>
    <x v="0"/>
  </r>
  <r>
    <x v="715"/>
    <s v="  Amy B"/>
    <n v="44.98"/>
    <n v="5.94"/>
    <s v="No"/>
    <x v="0"/>
    <x v="0"/>
    <x v="3"/>
    <x v="1"/>
    <x v="0"/>
    <x v="2"/>
    <s v="07-07-1984"/>
    <n v="14152.46"/>
    <x v="1"/>
    <s v="tier - 1"/>
    <s v="R1012"/>
    <x v="32"/>
  </r>
  <r>
    <x v="716"/>
    <s v="  A Danielle"/>
    <n v="38.28"/>
    <n v="5.51"/>
    <s v="No"/>
    <x v="1"/>
    <x v="0"/>
    <x v="3"/>
    <x v="1"/>
    <x v="0"/>
    <x v="1"/>
    <s v="06-07-2004"/>
    <n v="14133.04"/>
    <x v="1"/>
    <s v="tier - 3"/>
    <s v="R1013"/>
    <x v="41"/>
  </r>
  <r>
    <x v="717"/>
    <s v="  Conrad F"/>
    <n v="32.299999999999997"/>
    <n v="6.55"/>
    <s v="Yes"/>
    <x v="0"/>
    <x v="0"/>
    <x v="1"/>
    <x v="1"/>
    <x v="0"/>
    <x v="0"/>
    <s v="14-06-1961"/>
    <n v="14119.62"/>
    <x v="1"/>
    <s v="tier - 1"/>
    <s v="R1012"/>
    <x v="12"/>
  </r>
  <r>
    <x v="718"/>
    <s v="  Josh"/>
    <n v="39.51"/>
    <n v="5.79"/>
    <s v="Yes"/>
    <x v="0"/>
    <x v="0"/>
    <x v="0"/>
    <x v="1"/>
    <x v="0"/>
    <x v="2"/>
    <s v="26-09-1976"/>
    <n v="14098.07"/>
    <x v="1"/>
    <s v="tier - 3"/>
    <s v="R1023"/>
    <x v="1"/>
  </r>
  <r>
    <x v="719"/>
    <s v="  Maxime"/>
    <n v="50.46"/>
    <n v="4.5599999999999996"/>
    <s v="No"/>
    <x v="0"/>
    <x v="0"/>
    <x v="0"/>
    <x v="1"/>
    <x v="0"/>
    <x v="1"/>
    <s v="12-09-1991"/>
    <n v="14081.93"/>
    <x v="1"/>
    <s v="tier - 3"/>
    <s v="R1012"/>
    <x v="42"/>
  </r>
  <r>
    <x v="720"/>
    <s v="  Natalie"/>
    <n v="31.73"/>
    <n v="7"/>
    <s v="No"/>
    <x v="0"/>
    <x v="0"/>
    <x v="0"/>
    <x v="1"/>
    <x v="0"/>
    <x v="1"/>
    <s v="08-11-1960"/>
    <n v="14043.48"/>
    <x v="1"/>
    <s v="tier - 3"/>
    <s v="R1024"/>
    <x v="15"/>
  </r>
  <r>
    <x v="721"/>
    <s v="  Melissa"/>
    <n v="32.1"/>
    <n v="6.57"/>
    <s v="Yes"/>
    <x v="0"/>
    <x v="1"/>
    <x v="3"/>
    <x v="1"/>
    <x v="0"/>
    <x v="1"/>
    <s v="08-07-1963"/>
    <n v="14007.22"/>
    <x v="1"/>
    <s v="tier - 3"/>
    <s v="R1011"/>
    <x v="8"/>
  </r>
  <r>
    <x v="722"/>
    <s v="  Laura P"/>
    <n v="27.83"/>
    <n v="11.61"/>
    <s v="Yes"/>
    <x v="0"/>
    <x v="1"/>
    <x v="3"/>
    <x v="1"/>
    <x v="1"/>
    <x v="1"/>
    <s v="06-07-1963"/>
    <n v="14001.29"/>
    <x v="1"/>
    <s v="tier - 2"/>
    <s v="R1013"/>
    <x v="8"/>
  </r>
  <r>
    <x v="723"/>
    <s v="  Lisa"/>
    <n v="27.72"/>
    <n v="8.16"/>
    <s v="Yes"/>
    <x v="0"/>
    <x v="1"/>
    <x v="3"/>
    <x v="1"/>
    <x v="1"/>
    <x v="2"/>
    <s v="23-12-1963"/>
    <n v="14001.13"/>
    <x v="1"/>
    <s v="tier - 1"/>
    <s v="R1013"/>
    <x v="8"/>
  </r>
  <r>
    <x v="724"/>
    <s v="  William D"/>
    <n v="36.765000000000001"/>
    <n v="4.4800000000000004"/>
    <s v="Yes"/>
    <x v="0"/>
    <x v="0"/>
    <x v="1"/>
    <x v="1"/>
    <x v="0"/>
    <x v="2"/>
    <s v="06-09-1959"/>
    <n v="13981.85"/>
    <x v="1"/>
    <s v="tier - 1"/>
    <s v="R1016"/>
    <x v="10"/>
  </r>
  <r>
    <x v="725"/>
    <s v="  James"/>
    <n v="48.36"/>
    <n v="4.08"/>
    <s v="No"/>
    <x v="0"/>
    <x v="0"/>
    <x v="0"/>
    <x v="1"/>
    <x v="0"/>
    <x v="2"/>
    <s v="13-07-1990"/>
    <n v="13979.45"/>
    <x v="1"/>
    <s v="tier - 1"/>
    <s v="R1023"/>
    <x v="3"/>
  </r>
  <r>
    <x v="726"/>
    <s v="  John"/>
    <n v="31.445"/>
    <n v="4.4000000000000004"/>
    <s v="Yes"/>
    <x v="0"/>
    <x v="0"/>
    <x v="1"/>
    <x v="1"/>
    <x v="0"/>
    <x v="1"/>
    <s v="29-08-1959"/>
    <n v="13974.46"/>
    <x v="1"/>
    <s v="tier - 2"/>
    <s v="R1019"/>
    <x v="10"/>
  </r>
  <r>
    <x v="727"/>
    <s v="  Adam S"/>
    <n v="27.55"/>
    <n v="9.02"/>
    <s v="No"/>
    <x v="0"/>
    <x v="0"/>
    <x v="0"/>
    <x v="1"/>
    <x v="1"/>
    <x v="1"/>
    <s v="18-06-1960"/>
    <n v="13937.67"/>
    <x v="1"/>
    <s v="tier - 1"/>
    <s v="R1012"/>
    <x v="15"/>
  </r>
  <r>
    <x v="728"/>
    <s v="  Armando"/>
    <n v="33.11"/>
    <n v="8.06"/>
    <s v="No"/>
    <x v="0"/>
    <x v="0"/>
    <x v="0"/>
    <x v="1"/>
    <x v="0"/>
    <x v="0"/>
    <s v="27-07-1962"/>
    <n v="13919.82"/>
    <x v="1"/>
    <s v="tier - 2"/>
    <s v="R1013"/>
    <x v="5"/>
  </r>
  <r>
    <x v="729"/>
    <s v="  Dana"/>
    <n v="36.85"/>
    <n v="6.21"/>
    <s v="Yes"/>
    <x v="0"/>
    <x v="0"/>
    <x v="1"/>
    <x v="1"/>
    <x v="0"/>
    <x v="0"/>
    <s v="07-07-1959"/>
    <n v="13887.97"/>
    <x v="1"/>
    <s v="tier - 2"/>
    <s v="R1013"/>
    <x v="10"/>
  </r>
  <r>
    <x v="730"/>
    <s v="  Jennifer L"/>
    <n v="36.299999999999997"/>
    <n v="5.79"/>
    <s v="Yes"/>
    <x v="0"/>
    <x v="0"/>
    <x v="1"/>
    <x v="1"/>
    <x v="0"/>
    <x v="2"/>
    <s v="29-12-1959"/>
    <n v="13887.2"/>
    <x v="1"/>
    <s v="tier - 3"/>
    <s v="R1013"/>
    <x v="10"/>
  </r>
  <r>
    <x v="731"/>
    <s v="  Benjamin"/>
    <n v="45.34"/>
    <n v="5.69"/>
    <s v="Yes"/>
    <x v="0"/>
    <x v="0"/>
    <x v="0"/>
    <x v="1"/>
    <x v="0"/>
    <x v="2"/>
    <s v="25-09-1985"/>
    <n v="13886.4"/>
    <x v="1"/>
    <s v="tier - 2"/>
    <s v="R1012"/>
    <x v="17"/>
  </r>
  <r>
    <x v="732"/>
    <s v="  Tanya"/>
    <n v="31.8"/>
    <n v="5.36"/>
    <s v="Yes"/>
    <x v="0"/>
    <x v="0"/>
    <x v="1"/>
    <x v="1"/>
    <x v="0"/>
    <x v="1"/>
    <s v="05-10-1959"/>
    <n v="13880.95"/>
    <x v="1"/>
    <s v="tier - 2"/>
    <s v="R1011"/>
    <x v="10"/>
  </r>
  <r>
    <x v="733"/>
    <s v="  Tracy"/>
    <n v="41.02"/>
    <n v="11.37"/>
    <s v="No"/>
    <x v="0"/>
    <x v="0"/>
    <x v="0"/>
    <x v="1"/>
    <x v="0"/>
    <x v="1"/>
    <s v="19-12-1978"/>
    <n v="13874.89"/>
    <x v="1"/>
    <s v="tier - 1"/>
    <s v="R1012"/>
    <x v="9"/>
  </r>
  <r>
    <x v="734"/>
    <s v="  Emily S"/>
    <n v="32.68"/>
    <n v="11.87"/>
    <s v="No"/>
    <x v="0"/>
    <x v="0"/>
    <x v="0"/>
    <x v="1"/>
    <x v="0"/>
    <x v="2"/>
    <s v="21-07-1960"/>
    <n v="13844.8"/>
    <x v="1"/>
    <s v="tier - 2"/>
    <s v="R1012"/>
    <x v="15"/>
  </r>
  <r>
    <x v="735"/>
    <s v="  Kelly R"/>
    <n v="21.7"/>
    <n v="4.9000000000000004"/>
    <s v="No"/>
    <x v="0"/>
    <x v="1"/>
    <x v="3"/>
    <x v="0"/>
    <x v="2"/>
    <x v="1"/>
    <s v="07-06-2003"/>
    <n v="13844.51"/>
    <x v="1"/>
    <s v="tier - 1"/>
    <s v="R1011"/>
    <x v="43"/>
  </r>
  <r>
    <x v="736"/>
    <s v="  Kyle"/>
    <n v="40.479999999999997"/>
    <n v="6.7"/>
    <s v="No"/>
    <x v="0"/>
    <x v="0"/>
    <x v="2"/>
    <x v="1"/>
    <x v="0"/>
    <x v="1"/>
    <s v="10-12-1958"/>
    <n v="13831.12"/>
    <x v="2"/>
    <s v="tier - 1"/>
    <s v="R1013"/>
    <x v="7"/>
  </r>
  <r>
    <x v="737"/>
    <s v="  Bruce A Jr"/>
    <n v="34.5"/>
    <n v="10.3"/>
    <s v="No"/>
    <x v="0"/>
    <x v="0"/>
    <x v="2"/>
    <x v="1"/>
    <x v="0"/>
    <x v="1"/>
    <s v="25-11-1958"/>
    <n v="13822.8"/>
    <x v="2"/>
    <s v="tier - 3"/>
    <s v="R1011"/>
    <x v="7"/>
  </r>
  <r>
    <x v="738"/>
    <s v="  Cary J"/>
    <n v="45.9"/>
    <n v="11.14"/>
    <s v="Yes"/>
    <x v="0"/>
    <x v="0"/>
    <x v="3"/>
    <x v="1"/>
    <x v="0"/>
    <x v="2"/>
    <s v="08-12-1986"/>
    <n v="13819.49"/>
    <x v="2"/>
    <s v="tier - 2"/>
    <s v="R1012"/>
    <x v="26"/>
  </r>
  <r>
    <x v="739"/>
    <s v="  Jill M"/>
    <n v="33.479999999999997"/>
    <n v="4.74"/>
    <s v="Yes"/>
    <x v="0"/>
    <x v="0"/>
    <x v="1"/>
    <x v="1"/>
    <x v="0"/>
    <x v="0"/>
    <s v="10-11-1966"/>
    <n v="13801.61"/>
    <x v="2"/>
    <s v="tier - 3"/>
    <s v="R1026"/>
    <x v="24"/>
  </r>
  <r>
    <x v="740"/>
    <s v="  Chris"/>
    <n v="28.31"/>
    <n v="5.96"/>
    <s v="Yes"/>
    <x v="0"/>
    <x v="0"/>
    <x v="1"/>
    <x v="1"/>
    <x v="1"/>
    <x v="2"/>
    <s v="06-08-1959"/>
    <n v="13770.1"/>
    <x v="2"/>
    <s v="tier - 1"/>
    <s v="R1012"/>
    <x v="10"/>
  </r>
  <r>
    <x v="741"/>
    <s v="  Michael E"/>
    <n v="21.565000000000001"/>
    <n v="4.95"/>
    <s v="No"/>
    <x v="1"/>
    <x v="0"/>
    <x v="3"/>
    <x v="0"/>
    <x v="2"/>
    <x v="2"/>
    <s v="16-07-2004"/>
    <n v="13747.87"/>
    <x v="2"/>
    <s v="tier - 2"/>
    <s v="R1018"/>
    <x v="41"/>
  </r>
  <r>
    <x v="742"/>
    <s v="  Lauren"/>
    <n v="35.590000000000003"/>
    <n v="5.21"/>
    <s v="Yes"/>
    <x v="0"/>
    <x v="1"/>
    <x v="3"/>
    <x v="1"/>
    <x v="0"/>
    <x v="2"/>
    <s v="23-10-1969"/>
    <n v="13746.74"/>
    <x v="2"/>
    <s v="tier - 2"/>
    <s v="R1026"/>
    <x v="16"/>
  </r>
  <r>
    <x v="743"/>
    <s v="  Kathryn E"/>
    <n v="43.44"/>
    <n v="4.8600000000000003"/>
    <s v="Yes"/>
    <x v="0"/>
    <x v="0"/>
    <x v="0"/>
    <x v="1"/>
    <x v="0"/>
    <x v="1"/>
    <s v="29-08-1985"/>
    <n v="13726.21"/>
    <x v="2"/>
    <s v="tier - 3"/>
    <s v="R1026"/>
    <x v="17"/>
  </r>
  <r>
    <x v="744"/>
    <s v="  Polly"/>
    <n v="21.754999999999999"/>
    <n v="7.79"/>
    <s v="Yes"/>
    <x v="0"/>
    <x v="0"/>
    <x v="0"/>
    <x v="1"/>
    <x v="2"/>
    <x v="1"/>
    <s v="02-08-1981"/>
    <n v="13725.47"/>
    <x v="2"/>
    <s v="tier - 2"/>
    <s v="R1024"/>
    <x v="36"/>
  </r>
  <r>
    <x v="745"/>
    <s v="  Mark H"/>
    <n v="44.55"/>
    <n v="7.12"/>
    <s v="Yes"/>
    <x v="0"/>
    <x v="0"/>
    <x v="3"/>
    <x v="1"/>
    <x v="0"/>
    <x v="2"/>
    <s v="24-11-1986"/>
    <n v="13714.55"/>
    <x v="2"/>
    <s v="tier - 2"/>
    <s v="R1023"/>
    <x v="26"/>
  </r>
  <r>
    <x v="746"/>
    <s v="  Jessie M"/>
    <n v="43.32"/>
    <n v="4.67"/>
    <s v="Yes"/>
    <x v="0"/>
    <x v="0"/>
    <x v="0"/>
    <x v="1"/>
    <x v="0"/>
    <x v="1"/>
    <s v="14-09-1985"/>
    <n v="13685.51"/>
    <x v="2"/>
    <s v="tier - 1"/>
    <s v="R1026"/>
    <x v="17"/>
  </r>
  <r>
    <x v="747"/>
    <s v="  Chris"/>
    <n v="31.23"/>
    <n v="9.1199999999999992"/>
    <s v="Yes"/>
    <x v="0"/>
    <x v="1"/>
    <x v="3"/>
    <x v="1"/>
    <x v="0"/>
    <x v="2"/>
    <s v="04-08-1963"/>
    <n v="13677.68"/>
    <x v="2"/>
    <s v="tier - 2"/>
    <s v="R1021"/>
    <x v="8"/>
  </r>
  <r>
    <x v="748"/>
    <s v="  Daniel"/>
    <n v="42.81"/>
    <n v="4.1500000000000004"/>
    <s v="No"/>
    <x v="0"/>
    <x v="0"/>
    <x v="3"/>
    <x v="1"/>
    <x v="0"/>
    <x v="1"/>
    <s v="20-07-1984"/>
    <n v="13638.06"/>
    <x v="2"/>
    <s v="tier - 3"/>
    <s v="R1023"/>
    <x v="32"/>
  </r>
  <r>
    <x v="749"/>
    <s v="  Megan"/>
    <n v="35.909999999999997"/>
    <n v="6.72"/>
    <s v="Yes"/>
    <x v="0"/>
    <x v="0"/>
    <x v="1"/>
    <x v="1"/>
    <x v="0"/>
    <x v="2"/>
    <s v="24-12-1961"/>
    <n v="13635.64"/>
    <x v="2"/>
    <s v="tier - 3"/>
    <s v="R1024"/>
    <x v="12"/>
  </r>
  <r>
    <x v="750"/>
    <s v="  Kevin"/>
    <n v="36.65"/>
    <n v="5.01"/>
    <s v="Yes"/>
    <x v="0"/>
    <x v="1"/>
    <x v="3"/>
    <x v="1"/>
    <x v="0"/>
    <x v="1"/>
    <s v="26-07-1969"/>
    <n v="13622.01"/>
    <x v="2"/>
    <s v="tier - 3"/>
    <s v="R1012"/>
    <x v="16"/>
  </r>
  <r>
    <x v="751"/>
    <s v="  Caroline S"/>
    <n v="22.04"/>
    <n v="10.9"/>
    <s v="Yes"/>
    <x v="0"/>
    <x v="0"/>
    <x v="1"/>
    <x v="1"/>
    <x v="2"/>
    <x v="2"/>
    <s v="18-11-1961"/>
    <n v="13616.36"/>
    <x v="2"/>
    <s v="tier - 3"/>
    <s v="R1024"/>
    <x v="12"/>
  </r>
  <r>
    <x v="752"/>
    <s v="  Nuta"/>
    <n v="31.824999999999999"/>
    <n v="5.52"/>
    <s v="Yes"/>
    <x v="0"/>
    <x v="0"/>
    <x v="3"/>
    <x v="1"/>
    <x v="0"/>
    <x v="2"/>
    <s v="10-09-1964"/>
    <n v="13607.37"/>
    <x v="2"/>
    <s v="tier - 1"/>
    <s v="R1024"/>
    <x v="13"/>
  </r>
  <r>
    <x v="753"/>
    <s v="  Margie"/>
    <n v="53.58"/>
    <n v="4.55"/>
    <s v="No"/>
    <x v="0"/>
    <x v="0"/>
    <x v="3"/>
    <x v="1"/>
    <x v="0"/>
    <x v="1"/>
    <s v="14-08-1992"/>
    <n v="13588.17"/>
    <x v="2"/>
    <s v="tier - 1"/>
    <s v="R1012"/>
    <x v="34"/>
  </r>
  <r>
    <x v="754"/>
    <s v="  Heidi"/>
    <n v="34.299999999999997"/>
    <n v="11.76"/>
    <s v="No"/>
    <x v="0"/>
    <x v="0"/>
    <x v="0"/>
    <x v="1"/>
    <x v="0"/>
    <x v="1"/>
    <s v="15-07-1968"/>
    <n v="13566.04"/>
    <x v="2"/>
    <s v="tier - 3"/>
    <s v="R1026"/>
    <x v="0"/>
  </r>
  <r>
    <x v="755"/>
    <s v="  Diego J"/>
    <n v="32.11"/>
    <n v="7.06"/>
    <s v="No"/>
    <x v="0"/>
    <x v="0"/>
    <x v="0"/>
    <x v="1"/>
    <x v="0"/>
    <x v="1"/>
    <s v="11-07-1960"/>
    <n v="13555"/>
    <x v="2"/>
    <s v="tier - 3"/>
    <s v="R1017"/>
    <x v="15"/>
  </r>
  <r>
    <x v="756"/>
    <s v="  Enrique M Sr"/>
    <n v="31.78"/>
    <n v="11.35"/>
    <s v="Yes"/>
    <x v="0"/>
    <x v="1"/>
    <x v="3"/>
    <x v="1"/>
    <x v="0"/>
    <x v="2"/>
    <s v="14-10-1963"/>
    <n v="13511.28"/>
    <x v="2"/>
    <s v="tier - 1"/>
    <s v="R1012"/>
    <x v="8"/>
  </r>
  <r>
    <x v="757"/>
    <s v="  Greg"/>
    <n v="46.89"/>
    <n v="5.52"/>
    <s v="No"/>
    <x v="0"/>
    <x v="0"/>
    <x v="0"/>
    <x v="1"/>
    <x v="0"/>
    <x v="1"/>
    <s v="30-08-1990"/>
    <n v="13480.83"/>
    <x v="2"/>
    <s v="tier - 2"/>
    <s v="R1023"/>
    <x v="3"/>
  </r>
  <r>
    <x v="758"/>
    <s v="  Filip"/>
    <n v="39.35"/>
    <n v="7.86"/>
    <s v="Yes"/>
    <x v="0"/>
    <x v="0"/>
    <x v="3"/>
    <x v="1"/>
    <x v="0"/>
    <x v="1"/>
    <s v="07-08-1975"/>
    <n v="13472.19"/>
    <x v="2"/>
    <s v="tier - 2"/>
    <s v="R1012"/>
    <x v="27"/>
  </r>
  <r>
    <x v="759"/>
    <s v="  Rosemary E"/>
    <n v="39.200000000000003"/>
    <n v="11.38"/>
    <s v="No"/>
    <x v="0"/>
    <x v="0"/>
    <x v="0"/>
    <x v="1"/>
    <x v="0"/>
    <x v="1"/>
    <s v="24-07-1960"/>
    <n v="13470.86"/>
    <x v="2"/>
    <s v="tier - 3"/>
    <s v="R1011"/>
    <x v="15"/>
  </r>
  <r>
    <x v="760"/>
    <s v="  Lisa"/>
    <n v="39.159999999999997"/>
    <n v="10.48"/>
    <s v="No"/>
    <x v="0"/>
    <x v="0"/>
    <x v="0"/>
    <x v="1"/>
    <x v="0"/>
    <x v="2"/>
    <s v="28-07-1960"/>
    <n v="13470.8"/>
    <x v="2"/>
    <s v="tier - 2"/>
    <s v="R1013"/>
    <x v="15"/>
  </r>
  <r>
    <x v="761"/>
    <s v="  Jason"/>
    <n v="44.1"/>
    <n v="5.04"/>
    <s v="Yes"/>
    <x v="0"/>
    <x v="0"/>
    <x v="0"/>
    <x v="1"/>
    <x v="0"/>
    <x v="1"/>
    <s v="19-08-1985"/>
    <n v="13465.8"/>
    <x v="2"/>
    <s v="tier - 1"/>
    <s v="R1012"/>
    <x v="17"/>
  </r>
  <r>
    <x v="762"/>
    <s v="  Courtney"/>
    <n v="33.200000000000003"/>
    <n v="9.06"/>
    <s v="No"/>
    <x v="0"/>
    <x v="0"/>
    <x v="0"/>
    <x v="1"/>
    <x v="0"/>
    <x v="1"/>
    <s v="16-12-1960"/>
    <n v="13462.52"/>
    <x v="2"/>
    <s v="tier - 2"/>
    <s v="R1011"/>
    <x v="15"/>
  </r>
  <r>
    <x v="763"/>
    <s v="  Jennifer R"/>
    <n v="29.92"/>
    <n v="11.07"/>
    <s v="No"/>
    <x v="0"/>
    <x v="0"/>
    <x v="0"/>
    <x v="1"/>
    <x v="0"/>
    <x v="1"/>
    <s v="11-07-1960"/>
    <n v="13457.96"/>
    <x v="2"/>
    <s v="tier - 1"/>
    <s v="R1013"/>
    <x v="15"/>
  </r>
  <r>
    <x v="764"/>
    <s v="  Lauren E"/>
    <n v="25"/>
    <n v="10.45"/>
    <s v="No"/>
    <x v="0"/>
    <x v="0"/>
    <x v="0"/>
    <x v="1"/>
    <x v="1"/>
    <x v="1"/>
    <s v="13-08-1960"/>
    <n v="13451.12"/>
    <x v="2"/>
    <s v="tier - 1"/>
    <s v="R1011"/>
    <x v="15"/>
  </r>
  <r>
    <x v="765"/>
    <s v="  Ashley M"/>
    <n v="38.869999999999997"/>
    <n v="8.6300000000000008"/>
    <s v="Yes"/>
    <x v="0"/>
    <x v="0"/>
    <x v="3"/>
    <x v="1"/>
    <x v="0"/>
    <x v="2"/>
    <s v="29-06-1975"/>
    <n v="13440.7"/>
    <x v="2"/>
    <s v="tier - 2"/>
    <s v="R1012"/>
    <x v="27"/>
  </r>
  <r>
    <x v="766"/>
    <s v="  Alison R"/>
    <n v="32.299999999999997"/>
    <n v="5.28"/>
    <s v="Yes"/>
    <x v="0"/>
    <x v="0"/>
    <x v="1"/>
    <x v="1"/>
    <x v="0"/>
    <x v="1"/>
    <s v="14-11-1966"/>
    <n v="13430.27"/>
    <x v="2"/>
    <s v="tier - 3"/>
    <s v="R1024"/>
    <x v="24"/>
  </r>
  <r>
    <x v="767"/>
    <s v="  Madeleine"/>
    <n v="31.16"/>
    <n v="7.49"/>
    <s v="Yes"/>
    <x v="0"/>
    <x v="0"/>
    <x v="1"/>
    <x v="1"/>
    <x v="0"/>
    <x v="2"/>
    <s v="03-11-1961"/>
    <n v="13429.04"/>
    <x v="2"/>
    <s v="tier - 3"/>
    <s v="R1012"/>
    <x v="12"/>
  </r>
  <r>
    <x v="768"/>
    <s v="  Stacey"/>
    <n v="54.59"/>
    <n v="4.2699999999999996"/>
    <s v="No"/>
    <x v="0"/>
    <x v="0"/>
    <x v="0"/>
    <x v="1"/>
    <x v="0"/>
    <x v="1"/>
    <s v="17-06-1994"/>
    <n v="13417.05"/>
    <x v="2"/>
    <s v="tier - 3"/>
    <s v="R1012"/>
    <x v="6"/>
  </r>
  <r>
    <x v="769"/>
    <s v="  Kimberly"/>
    <n v="21.09"/>
    <n v="9.2200000000000006"/>
    <s v="Yes"/>
    <x v="0"/>
    <x v="0"/>
    <x v="1"/>
    <x v="1"/>
    <x v="2"/>
    <x v="0"/>
    <s v="22-07-1961"/>
    <n v="13415.04"/>
    <x v="2"/>
    <s v="tier - 2"/>
    <s v="R1012"/>
    <x v="12"/>
  </r>
  <r>
    <x v="770"/>
    <s v="  Matthew D"/>
    <n v="52.41"/>
    <n v="5.99"/>
    <s v="No"/>
    <x v="0"/>
    <x v="0"/>
    <x v="3"/>
    <x v="1"/>
    <x v="0"/>
    <x v="0"/>
    <s v="19-12-1992"/>
    <n v="13412.97"/>
    <x v="2"/>
    <s v="tier - 3"/>
    <s v="R1023"/>
    <x v="34"/>
  </r>
  <r>
    <x v="771"/>
    <s v="  Michael"/>
    <n v="41.47"/>
    <n v="5.86"/>
    <s v="Yes"/>
    <x v="0"/>
    <x v="0"/>
    <x v="1"/>
    <x v="1"/>
    <x v="0"/>
    <x v="2"/>
    <s v="20-12-1959"/>
    <n v="13405.39"/>
    <x v="2"/>
    <s v="tier - 3"/>
    <s v="R1013"/>
    <x v="10"/>
  </r>
  <r>
    <x v="772"/>
    <s v="  Ben"/>
    <n v="33.1"/>
    <n v="5.19"/>
    <s v="Yes"/>
    <x v="0"/>
    <x v="0"/>
    <x v="1"/>
    <x v="1"/>
    <x v="0"/>
    <x v="2"/>
    <s v="25-11-1959"/>
    <n v="13393.76"/>
    <x v="2"/>
    <s v="tier - 1"/>
    <s v="R1011"/>
    <x v="10"/>
  </r>
  <r>
    <x v="773"/>
    <s v="  Chris"/>
    <n v="30.8"/>
    <n v="4.37"/>
    <s v="Yes"/>
    <x v="0"/>
    <x v="0"/>
    <x v="1"/>
    <x v="1"/>
    <x v="0"/>
    <x v="2"/>
    <s v="09-12-1959"/>
    <n v="13390.56"/>
    <x v="2"/>
    <s v="tier - 3"/>
    <s v="R1011"/>
    <x v="10"/>
  </r>
  <r>
    <x v="774"/>
    <s v="  Jeremy J"/>
    <n v="42.06"/>
    <n v="5.32"/>
    <s v="No"/>
    <x v="0"/>
    <x v="0"/>
    <x v="3"/>
    <x v="1"/>
    <x v="0"/>
    <x v="2"/>
    <s v="06-06-1984"/>
    <n v="13383.67"/>
    <x v="2"/>
    <s v="tier - 2"/>
    <s v="R1023"/>
    <x v="33"/>
  </r>
  <r>
    <x v="775"/>
    <s v="  Amy L"/>
    <n v="39.270000000000003"/>
    <n v="5.64"/>
    <s v="No"/>
    <x v="0"/>
    <x v="1"/>
    <x v="3"/>
    <x v="1"/>
    <x v="0"/>
    <x v="2"/>
    <s v="30-09-1979"/>
    <n v="13377.41"/>
    <x v="2"/>
    <s v="tier - 3"/>
    <s v="R1026"/>
    <x v="18"/>
  </r>
  <r>
    <x v="776"/>
    <s v="  Karen L"/>
    <n v="30.71"/>
    <n v="5.59"/>
    <s v="Yes"/>
    <x v="0"/>
    <x v="0"/>
    <x v="3"/>
    <x v="1"/>
    <x v="0"/>
    <x v="2"/>
    <s v="24-09-1964"/>
    <n v="13375.76"/>
    <x v="2"/>
    <s v="tier - 2"/>
    <s v="R1025"/>
    <x v="13"/>
  </r>
  <r>
    <x v="777"/>
    <s v="  Tennille"/>
    <n v="47.19"/>
    <n v="5.29"/>
    <s v="No"/>
    <x v="0"/>
    <x v="0"/>
    <x v="0"/>
    <x v="1"/>
    <x v="0"/>
    <x v="1"/>
    <s v="02-10-1990"/>
    <n v="13360.94"/>
    <x v="2"/>
    <s v="tier - 1"/>
    <s v="R1012"/>
    <x v="3"/>
  </r>
  <r>
    <x v="778"/>
    <s v="  Matt"/>
    <n v="30.02"/>
    <n v="6.65"/>
    <s v="No"/>
    <x v="0"/>
    <x v="0"/>
    <x v="0"/>
    <x v="1"/>
    <x v="0"/>
    <x v="2"/>
    <s v="11-11-1960"/>
    <n v="13352.1"/>
    <x v="2"/>
    <s v="tier - 1"/>
    <s v="R1012"/>
    <x v="15"/>
  </r>
  <r>
    <x v="779"/>
    <s v="  Emily"/>
    <n v="37.909999999999997"/>
    <n v="5.68"/>
    <s v="Yes"/>
    <x v="0"/>
    <x v="0"/>
    <x v="0"/>
    <x v="1"/>
    <x v="0"/>
    <x v="2"/>
    <s v="23-08-1976"/>
    <n v="13333.71"/>
    <x v="2"/>
    <s v="tier - 2"/>
    <s v="R1012"/>
    <x v="1"/>
  </r>
  <r>
    <x v="780"/>
    <s v="  Justin E"/>
    <n v="54.61"/>
    <n v="4.49"/>
    <s v="No"/>
    <x v="0"/>
    <x v="0"/>
    <x v="0"/>
    <x v="1"/>
    <x v="0"/>
    <x v="1"/>
    <s v="01-07-1994"/>
    <n v="13292.52"/>
    <x v="2"/>
    <s v="tier - 3"/>
    <s v="R1012"/>
    <x v="6"/>
  </r>
  <r>
    <x v="781"/>
    <s v="  Shalane"/>
    <n v="36.005000000000003"/>
    <n v="6.9"/>
    <s v="No"/>
    <x v="0"/>
    <x v="0"/>
    <x v="0"/>
    <x v="1"/>
    <x v="0"/>
    <x v="1"/>
    <s v="11-10-1962"/>
    <n v="13228.85"/>
    <x v="2"/>
    <s v="tier - 3"/>
    <s v="R1023"/>
    <x v="5"/>
  </r>
  <r>
    <x v="782"/>
    <s v="  Jessica N"/>
    <n v="28.7"/>
    <n v="11.52"/>
    <s v="No"/>
    <x v="0"/>
    <x v="0"/>
    <x v="0"/>
    <x v="1"/>
    <x v="1"/>
    <x v="1"/>
    <s v="24-11-1962"/>
    <n v="13224.69"/>
    <x v="2"/>
    <s v="tier - 2"/>
    <s v="R1011"/>
    <x v="5"/>
  </r>
  <r>
    <x v="783"/>
    <s v="  Melanie"/>
    <n v="34.295000000000002"/>
    <n v="11.24"/>
    <s v="No"/>
    <x v="0"/>
    <x v="0"/>
    <x v="0"/>
    <x v="1"/>
    <x v="0"/>
    <x v="1"/>
    <s v="13-11-1965"/>
    <n v="13224.06"/>
    <x v="2"/>
    <s v="tier - 3"/>
    <s v="R1024"/>
    <x v="11"/>
  </r>
  <r>
    <x v="784"/>
    <s v="  Ruth Angelica"/>
    <n v="27.55"/>
    <n v="10.98"/>
    <s v="No"/>
    <x v="0"/>
    <x v="0"/>
    <x v="0"/>
    <x v="1"/>
    <x v="1"/>
    <x v="2"/>
    <s v="07-12-1962"/>
    <n v="13217.09"/>
    <x v="2"/>
    <s v="tier - 1"/>
    <s v="R1024"/>
    <x v="5"/>
  </r>
  <r>
    <x v="785"/>
    <s v="  Una M"/>
    <n v="40.700000000000003"/>
    <n v="5.42"/>
    <s v="No"/>
    <x v="0"/>
    <x v="0"/>
    <x v="0"/>
    <x v="1"/>
    <x v="0"/>
    <x v="1"/>
    <s v="15-10-1982"/>
    <n v="13214.43"/>
    <x v="2"/>
    <s v="tier - 2"/>
    <s v="R1012"/>
    <x v="37"/>
  </r>
  <r>
    <x v="786"/>
    <s v="  Taralyn"/>
    <n v="18.335000000000001"/>
    <n v="10.97"/>
    <s v="No"/>
    <x v="0"/>
    <x v="0"/>
    <x v="0"/>
    <x v="1"/>
    <x v="3"/>
    <x v="1"/>
    <s v="05-08-1962"/>
    <n v="13204.29"/>
    <x v="2"/>
    <s v="tier - 1"/>
    <s v="R1024"/>
    <x v="5"/>
  </r>
  <r>
    <x v="787"/>
    <s v="  James A"/>
    <n v="33.914999999999999"/>
    <n v="9.56"/>
    <s v="Yes"/>
    <x v="0"/>
    <x v="0"/>
    <x v="1"/>
    <x v="1"/>
    <x v="0"/>
    <x v="1"/>
    <s v="06-12-1961"/>
    <n v="13143.86"/>
    <x v="2"/>
    <s v="tier - 2"/>
    <s v="R1016"/>
    <x v="12"/>
  </r>
  <r>
    <x v="788"/>
    <s v="  Ning"/>
    <n v="33.534999999999997"/>
    <n v="9.4"/>
    <s v="Yes"/>
    <x v="0"/>
    <x v="0"/>
    <x v="1"/>
    <x v="1"/>
    <x v="0"/>
    <x v="1"/>
    <s v="06-12-1961"/>
    <n v="13143.34"/>
    <x v="2"/>
    <s v="tier - 2"/>
    <s v="R1020"/>
    <x v="12"/>
  </r>
  <r>
    <x v="789"/>
    <s v="  Joel"/>
    <n v="23.655000000000001"/>
    <n v="8.48"/>
    <s v="Yes"/>
    <x v="0"/>
    <x v="0"/>
    <x v="1"/>
    <x v="1"/>
    <x v="2"/>
    <x v="2"/>
    <s v="07-09-1961"/>
    <n v="13129.6"/>
    <x v="2"/>
    <s v="tier - 2"/>
    <s v="R1017"/>
    <x v="12"/>
  </r>
  <r>
    <x v="790"/>
    <s v="  Pamela J"/>
    <n v="28"/>
    <n v="5.57"/>
    <s v="No"/>
    <x v="0"/>
    <x v="0"/>
    <x v="0"/>
    <x v="1"/>
    <x v="1"/>
    <x v="1"/>
    <s v="16-08-1999"/>
    <n v="13126.68"/>
    <x v="2"/>
    <s v="tier - 3"/>
    <s v="R1011"/>
    <x v="35"/>
  </r>
  <r>
    <x v="791"/>
    <s v="  Brittney"/>
    <n v="30.23"/>
    <n v="6.94"/>
    <s v="Yes"/>
    <x v="0"/>
    <x v="1"/>
    <x v="3"/>
    <x v="1"/>
    <x v="0"/>
    <x v="2"/>
    <s v="14-09-1963"/>
    <n v="13116.84"/>
    <x v="2"/>
    <s v="tier - 1"/>
    <s v="R1012"/>
    <x v="8"/>
  </r>
  <r>
    <x v="792"/>
    <s v="  Sheila"/>
    <n v="51.14"/>
    <n v="4.05"/>
    <s v="No"/>
    <x v="0"/>
    <x v="0"/>
    <x v="3"/>
    <x v="1"/>
    <x v="0"/>
    <x v="1"/>
    <s v="12-08-1992"/>
    <n v="13113.51"/>
    <x v="2"/>
    <s v="tier - 2"/>
    <s v="R1026"/>
    <x v="34"/>
  </r>
  <r>
    <x v="793"/>
    <s v="  Koji"/>
    <n v="24.32"/>
    <n v="10.220000000000001"/>
    <s v="No"/>
    <x v="0"/>
    <x v="0"/>
    <x v="0"/>
    <x v="1"/>
    <x v="2"/>
    <x v="1"/>
    <s v="02-08-1962"/>
    <n v="13112.6"/>
    <x v="2"/>
    <s v="tier - 3"/>
    <s v="R1012"/>
    <x v="5"/>
  </r>
  <r>
    <x v="794"/>
    <s v="  Sarah"/>
    <n v="38.06"/>
    <n v="9.24"/>
    <s v="No"/>
    <x v="0"/>
    <x v="0"/>
    <x v="0"/>
    <x v="1"/>
    <x v="0"/>
    <x v="1"/>
    <s v="30-10-1971"/>
    <n v="13110.79"/>
    <x v="2"/>
    <s v="tier - 2"/>
    <s v="R1011"/>
    <x v="14"/>
  </r>
  <r>
    <x v="795"/>
    <s v="  Colleen M"/>
    <n v="37.700000000000003"/>
    <n v="8.6"/>
    <s v="No"/>
    <x v="0"/>
    <x v="0"/>
    <x v="0"/>
    <x v="1"/>
    <x v="0"/>
    <x v="1"/>
    <s v="17-07-1978"/>
    <n v="13101.74"/>
    <x v="2"/>
    <s v="tier - 2"/>
    <s v="R1026"/>
    <x v="9"/>
  </r>
  <r>
    <x v="796"/>
    <s v="  Deedra G"/>
    <n v="44"/>
    <n v="9.32"/>
    <s v="Yes"/>
    <x v="0"/>
    <x v="0"/>
    <x v="1"/>
    <x v="1"/>
    <x v="0"/>
    <x v="0"/>
    <s v="06-11-1961"/>
    <n v="13063.88"/>
    <x v="2"/>
    <s v="tier - 2"/>
    <s v="R1011"/>
    <x v="12"/>
  </r>
  <r>
    <x v="797"/>
    <s v="  Kulwinder"/>
    <n v="41.45"/>
    <n v="6.12"/>
    <s v="Yes"/>
    <x v="0"/>
    <x v="0"/>
    <x v="0"/>
    <x v="1"/>
    <x v="0"/>
    <x v="1"/>
    <s v="26-10-1985"/>
    <n v="13051.22"/>
    <x v="2"/>
    <s v="tier - 1"/>
    <s v="R1026"/>
    <x v="17"/>
  </r>
  <r>
    <x v="798"/>
    <s v="  Ann M"/>
    <n v="25.364999999999998"/>
    <n v="9.19"/>
    <s v="Yes"/>
    <x v="0"/>
    <x v="0"/>
    <x v="0"/>
    <x v="1"/>
    <x v="1"/>
    <x v="0"/>
    <s v="06-08-1967"/>
    <n v="13047.33"/>
    <x v="2"/>
    <s v="tier - 3"/>
    <s v="R1024"/>
    <x v="22"/>
  </r>
  <r>
    <x v="799"/>
    <s v="  Sarah E"/>
    <n v="34.56"/>
    <n v="5.84"/>
    <s v="Yes"/>
    <x v="0"/>
    <x v="1"/>
    <x v="3"/>
    <x v="1"/>
    <x v="0"/>
    <x v="1"/>
    <s v="23-09-1969"/>
    <n v="13044.41"/>
    <x v="2"/>
    <s v="tier - 1"/>
    <s v="R1012"/>
    <x v="16"/>
  </r>
  <r>
    <x v="800"/>
    <s v="  Apryl J"/>
    <n v="28.2"/>
    <n v="7.19"/>
    <s v="Yes"/>
    <x v="0"/>
    <x v="0"/>
    <x v="1"/>
    <x v="1"/>
    <x v="1"/>
    <x v="1"/>
    <s v="09-11-1961"/>
    <n v="13041.92"/>
    <x v="2"/>
    <s v="tier - 1"/>
    <s v="R1011"/>
    <x v="12"/>
  </r>
  <r>
    <x v="801"/>
    <s v="  Ilana"/>
    <n v="30.43"/>
    <n v="9.39"/>
    <s v="No"/>
    <x v="0"/>
    <x v="0"/>
    <x v="0"/>
    <x v="1"/>
    <x v="0"/>
    <x v="2"/>
    <s v="04-11-1965"/>
    <n v="13023.93"/>
    <x v="2"/>
    <s v="tier - 2"/>
    <s v="R1025"/>
    <x v="11"/>
  </r>
  <r>
    <x v="802"/>
    <s v="  Katherine"/>
    <n v="32.395000000000003"/>
    <n v="4.2699999999999996"/>
    <s v="Yes"/>
    <x v="0"/>
    <x v="0"/>
    <x v="3"/>
    <x v="1"/>
    <x v="0"/>
    <x v="1"/>
    <s v="23-09-1964"/>
    <n v="13019.16"/>
    <x v="2"/>
    <s v="tier - 1"/>
    <s v="R1024"/>
    <x v="13"/>
  </r>
  <r>
    <x v="803"/>
    <s v="  Katherine"/>
    <n v="24.035"/>
    <n v="11.71"/>
    <s v="No"/>
    <x v="0"/>
    <x v="0"/>
    <x v="0"/>
    <x v="1"/>
    <x v="2"/>
    <x v="2"/>
    <s v="20-07-1962"/>
    <n v="13012.21"/>
    <x v="2"/>
    <s v="tier - 1"/>
    <s v="R1012"/>
    <x v="5"/>
  </r>
  <r>
    <x v="804"/>
    <s v="  Karl"/>
    <n v="37.119999999999997"/>
    <n v="5.29"/>
    <s v="No"/>
    <x v="0"/>
    <x v="0"/>
    <x v="1"/>
    <x v="1"/>
    <x v="0"/>
    <x v="0"/>
    <s v="27-09-1972"/>
    <n v="13010.86"/>
    <x v="2"/>
    <s v="tier - 2"/>
    <s v="R1012"/>
    <x v="28"/>
  </r>
  <r>
    <x v="805"/>
    <s v="  Stephen"/>
    <n v="34.840000000000003"/>
    <n v="6"/>
    <s v="Yes"/>
    <x v="0"/>
    <x v="1"/>
    <x v="3"/>
    <x v="1"/>
    <x v="0"/>
    <x v="1"/>
    <s v="13-12-1969"/>
    <n v="13008.07"/>
    <x v="2"/>
    <s v="tier - 3"/>
    <s v="R1012"/>
    <x v="16"/>
  </r>
  <r>
    <x v="806"/>
    <s v="  Will"/>
    <n v="29.53"/>
    <n v="10.64"/>
    <s v="No"/>
    <x v="0"/>
    <x v="0"/>
    <x v="0"/>
    <x v="1"/>
    <x v="1"/>
    <x v="1"/>
    <s v="24-06-1962"/>
    <n v="13004.95"/>
    <x v="2"/>
    <s v="tier - 1"/>
    <s v="R1012"/>
    <x v="5"/>
  </r>
  <r>
    <x v="807"/>
    <s v="  Bradley D"/>
    <n v="42.51"/>
    <n v="8.2100000000000009"/>
    <s v="Yes"/>
    <x v="0"/>
    <x v="0"/>
    <x v="0"/>
    <x v="1"/>
    <x v="0"/>
    <x v="2"/>
    <s v="30-10-1981"/>
    <n v="13002.91"/>
    <x v="2"/>
    <s v="tier - 1"/>
    <s v="R1012"/>
    <x v="36"/>
  </r>
  <r>
    <x v="808"/>
    <s v="  Amy M"/>
    <n v="38.14"/>
    <n v="5.58"/>
    <s v="No"/>
    <x v="0"/>
    <x v="1"/>
    <x v="3"/>
    <x v="1"/>
    <x v="0"/>
    <x v="1"/>
    <s v="27-11-1979"/>
    <n v="12994.12"/>
    <x v="2"/>
    <s v="tier - 2"/>
    <s v="R1026"/>
    <x v="18"/>
  </r>
  <r>
    <x v="809"/>
    <s v="  Matthew W"/>
    <n v="39.93"/>
    <n v="8.75"/>
    <s v="No"/>
    <x v="0"/>
    <x v="0"/>
    <x v="0"/>
    <x v="1"/>
    <x v="0"/>
    <x v="1"/>
    <s v="28-11-1960"/>
    <n v="12982.87"/>
    <x v="2"/>
    <s v="tier - 1"/>
    <s v="R1013"/>
    <x v="15"/>
  </r>
  <r>
    <x v="810"/>
    <s v="  Doug"/>
    <n v="38.83"/>
    <n v="11.86"/>
    <s v="No"/>
    <x v="0"/>
    <x v="0"/>
    <x v="0"/>
    <x v="1"/>
    <x v="0"/>
    <x v="1"/>
    <s v="23-09-1960"/>
    <n v="12981.35"/>
    <x v="2"/>
    <s v="tier - 3"/>
    <s v="R1013"/>
    <x v="15"/>
  </r>
  <r>
    <x v="811"/>
    <s v="  Tom"/>
    <n v="37.4"/>
    <n v="11.46"/>
    <s v="No"/>
    <x v="0"/>
    <x v="0"/>
    <x v="0"/>
    <x v="1"/>
    <x v="0"/>
    <x v="1"/>
    <s v="22-06-1960"/>
    <n v="12979.36"/>
    <x v="2"/>
    <s v="tier - 1"/>
    <s v="R1011"/>
    <x v="15"/>
  </r>
  <r>
    <x v="812"/>
    <s v="  Jonathan"/>
    <n v="21.4"/>
    <n v="9.0299999999999994"/>
    <s v="No"/>
    <x v="0"/>
    <x v="0"/>
    <x v="0"/>
    <x v="1"/>
    <x v="2"/>
    <x v="1"/>
    <s v="04-11-1960"/>
    <n v="12957.12"/>
    <x v="2"/>
    <s v="tier - 1"/>
    <s v="R1011"/>
    <x v="15"/>
  </r>
  <r>
    <x v="813"/>
    <s v="  Wayne A"/>
    <n v="38.380000000000003"/>
    <n v="8.26"/>
    <s v="Yes"/>
    <x v="0"/>
    <x v="0"/>
    <x v="1"/>
    <x v="1"/>
    <x v="0"/>
    <x v="2"/>
    <s v="20-08-1961"/>
    <n v="12950.07"/>
    <x v="2"/>
    <s v="tier - 1"/>
    <s v="R1012"/>
    <x v="12"/>
  </r>
  <r>
    <x v="814"/>
    <s v="  Nobuyori"/>
    <n v="33.659999999999997"/>
    <n v="5.42"/>
    <s v="Yes"/>
    <x v="0"/>
    <x v="0"/>
    <x v="1"/>
    <x v="1"/>
    <x v="0"/>
    <x v="1"/>
    <s v="22-12-1966"/>
    <n v="12949.16"/>
    <x v="2"/>
    <s v="tier - 3"/>
    <s v="R1013"/>
    <x v="24"/>
  </r>
  <r>
    <x v="815"/>
    <s v="  Rich"/>
    <n v="31.79"/>
    <n v="11.33"/>
    <s v="Yes"/>
    <x v="0"/>
    <x v="1"/>
    <x v="3"/>
    <x v="1"/>
    <x v="0"/>
    <x v="1"/>
    <s v="14-08-1963"/>
    <n v="12928.79"/>
    <x v="2"/>
    <s v="tier - 2"/>
    <s v="R1013"/>
    <x v="8"/>
  </r>
  <r>
    <x v="816"/>
    <s v="  Marcos S"/>
    <n v="29.7"/>
    <n v="7.69"/>
    <s v="Yes"/>
    <x v="0"/>
    <x v="1"/>
    <x v="3"/>
    <x v="1"/>
    <x v="1"/>
    <x v="1"/>
    <s v="01-09-1963"/>
    <n v="12925.89"/>
    <x v="2"/>
    <s v="tier - 2"/>
    <s v="R1013"/>
    <x v="8"/>
  </r>
  <r>
    <x v="817"/>
    <s v="  Dave"/>
    <n v="25.46"/>
    <n v="8.77"/>
    <s v="Yes"/>
    <x v="0"/>
    <x v="1"/>
    <x v="3"/>
    <x v="1"/>
    <x v="1"/>
    <x v="2"/>
    <s v="16-08-1963"/>
    <n v="12913.99"/>
    <x v="2"/>
    <s v="tier - 2"/>
    <s v="R1016"/>
    <x v="8"/>
  </r>
  <r>
    <x v="818"/>
    <s v="  Andy"/>
    <n v="39.14"/>
    <n v="4.91"/>
    <s v="No"/>
    <x v="1"/>
    <x v="0"/>
    <x v="3"/>
    <x v="1"/>
    <x v="0"/>
    <x v="2"/>
    <s v="09-07-2004"/>
    <n v="12890.06"/>
    <x v="2"/>
    <s v="tier - 1"/>
    <s v="R1019"/>
    <x v="41"/>
  </r>
  <r>
    <x v="819"/>
    <s v="  Mary"/>
    <n v="41.2"/>
    <n v="4.95"/>
    <s v="No"/>
    <x v="0"/>
    <x v="0"/>
    <x v="3"/>
    <x v="1"/>
    <x v="0"/>
    <x v="1"/>
    <s v="06-08-1984"/>
    <n v="12870.31"/>
    <x v="2"/>
    <s v="tier - 3"/>
    <s v="R1012"/>
    <x v="32"/>
  </r>
  <r>
    <x v="820"/>
    <s v="  Marcus B"/>
    <n v="28.81"/>
    <n v="10.8"/>
    <s v="Yes"/>
    <x v="0"/>
    <x v="1"/>
    <x v="3"/>
    <x v="1"/>
    <x v="1"/>
    <x v="1"/>
    <s v="27-09-1963"/>
    <n v="12856.84"/>
    <x v="2"/>
    <s v="tier - 3"/>
    <s v="R1021"/>
    <x v="8"/>
  </r>
  <r>
    <x v="821"/>
    <s v="  Thomas K"/>
    <n v="37.409999999999997"/>
    <n v="7.21"/>
    <s v="No"/>
    <x v="0"/>
    <x v="0"/>
    <x v="1"/>
    <x v="1"/>
    <x v="0"/>
    <x v="2"/>
    <s v="22-09-1973"/>
    <n v="12852.37"/>
    <x v="2"/>
    <s v="tier - 1"/>
    <s v="R1012"/>
    <x v="30"/>
  </r>
  <r>
    <x v="822"/>
    <s v="  Robert"/>
    <n v="52.54"/>
    <n v="5.12"/>
    <s v="No"/>
    <x v="0"/>
    <x v="1"/>
    <x v="3"/>
    <x v="1"/>
    <x v="0"/>
    <x v="2"/>
    <s v="27-09-1993"/>
    <n v="12847.24"/>
    <x v="2"/>
    <s v="tier - 2"/>
    <s v="R1012"/>
    <x v="20"/>
  </r>
  <r>
    <x v="823"/>
    <s v="  Geoff"/>
    <n v="17.29"/>
    <n v="4.62"/>
    <s v="No"/>
    <x v="1"/>
    <x v="0"/>
    <x v="3"/>
    <x v="0"/>
    <x v="3"/>
    <x v="1"/>
    <s v="09-11-2004"/>
    <n v="12829.46"/>
    <x v="2"/>
    <s v="tier - 3"/>
    <s v="R1016"/>
    <x v="41"/>
  </r>
  <r>
    <x v="824"/>
    <s v="  Chris J"/>
    <n v="31.74"/>
    <n v="7.68"/>
    <s v="Yes"/>
    <x v="0"/>
    <x v="0"/>
    <x v="0"/>
    <x v="1"/>
    <x v="0"/>
    <x v="1"/>
    <s v="25-09-1967"/>
    <n v="12823.25"/>
    <x v="2"/>
    <s v="tier - 3"/>
    <s v="R1021"/>
    <x v="22"/>
  </r>
  <r>
    <x v="825"/>
    <s v="  Kate A"/>
    <n v="26.504999999999999"/>
    <n v="6.79"/>
    <s v="Yes"/>
    <x v="0"/>
    <x v="1"/>
    <x v="3"/>
    <x v="1"/>
    <x v="1"/>
    <x v="1"/>
    <s v="20-07-1963"/>
    <n v="12815.44"/>
    <x v="2"/>
    <s v="tier - 3"/>
    <s v="R1024"/>
    <x v="8"/>
  </r>
  <r>
    <x v="826"/>
    <s v="  Kelli"/>
    <n v="36.479999999999997"/>
    <n v="11.09"/>
    <s v="No"/>
    <x v="0"/>
    <x v="0"/>
    <x v="0"/>
    <x v="1"/>
    <x v="0"/>
    <x v="2"/>
    <s v="24-07-1978"/>
    <n v="12797.21"/>
    <x v="2"/>
    <s v="tier - 1"/>
    <s v="R1024"/>
    <x v="9"/>
  </r>
  <r>
    <x v="827"/>
    <s v="  Maggie M"/>
    <n v="39.159999999999997"/>
    <n v="5.24"/>
    <s v="Yes"/>
    <x v="0"/>
    <x v="1"/>
    <x v="3"/>
    <x v="1"/>
    <x v="0"/>
    <x v="1"/>
    <s v="29-10-1983"/>
    <n v="12788.18"/>
    <x v="2"/>
    <s v="tier - 1"/>
    <s v="R1026"/>
    <x v="33"/>
  </r>
  <r>
    <x v="828"/>
    <s v="  Michelle L"/>
    <n v="28.22"/>
    <n v="7.51"/>
    <s v="Yes"/>
    <x v="0"/>
    <x v="1"/>
    <x v="3"/>
    <x v="1"/>
    <x v="1"/>
    <x v="2"/>
    <s v="05-12-1963"/>
    <n v="12788.03"/>
    <x v="2"/>
    <s v="tier - 3"/>
    <s v="R1025"/>
    <x v="8"/>
  </r>
  <r>
    <x v="829"/>
    <s v="  Ashley K"/>
    <n v="35"/>
    <n v="4.13"/>
    <s v="No"/>
    <x v="0"/>
    <x v="0"/>
    <x v="1"/>
    <x v="1"/>
    <x v="0"/>
    <x v="1"/>
    <s v="07-10-1972"/>
    <n v="12776.05"/>
    <x v="2"/>
    <s v="tier - 3"/>
    <s v="R1026"/>
    <x v="28"/>
  </r>
  <r>
    <x v="830"/>
    <s v="  Michael"/>
    <n v="36.24"/>
    <n v="8.3800000000000008"/>
    <s v="Yes"/>
    <x v="0"/>
    <x v="0"/>
    <x v="3"/>
    <x v="1"/>
    <x v="0"/>
    <x v="1"/>
    <s v="25-09-1975"/>
    <n v="12770.27"/>
    <x v="2"/>
    <s v="tier - 3"/>
    <s v="R1021"/>
    <x v="27"/>
  </r>
  <r>
    <x v="831"/>
    <s v="  Ryan K"/>
    <n v="36.954999999999998"/>
    <n v="8.07"/>
    <s v="No"/>
    <x v="0"/>
    <x v="0"/>
    <x v="0"/>
    <x v="1"/>
    <x v="0"/>
    <x v="1"/>
    <s v="01-10-1962"/>
    <n v="12741.17"/>
    <x v="2"/>
    <s v="tier - 1"/>
    <s v="R1017"/>
    <x v="5"/>
  </r>
  <r>
    <x v="832"/>
    <s v="  Matthew J"/>
    <n v="29.64"/>
    <n v="8.9499999999999993"/>
    <s v="No"/>
    <x v="0"/>
    <x v="0"/>
    <x v="0"/>
    <x v="1"/>
    <x v="1"/>
    <x v="0"/>
    <s v="02-09-1962"/>
    <n v="12731"/>
    <x v="2"/>
    <s v="tier - 3"/>
    <s v="R1016"/>
    <x v="5"/>
  </r>
  <r>
    <x v="833"/>
    <s v="  Karine"/>
    <n v="42.74"/>
    <n v="6.31"/>
    <s v="Yes"/>
    <x v="0"/>
    <x v="0"/>
    <x v="3"/>
    <x v="1"/>
    <x v="0"/>
    <x v="1"/>
    <s v="17-07-1988"/>
    <n v="12718.21"/>
    <x v="2"/>
    <s v="tier - 1"/>
    <s v="R1026"/>
    <x v="23"/>
  </r>
  <r>
    <x v="834"/>
    <s v="  Antonia G"/>
    <n v="36.130000000000003"/>
    <n v="7.19"/>
    <s v="Yes"/>
    <x v="0"/>
    <x v="0"/>
    <x v="1"/>
    <x v="1"/>
    <x v="0"/>
    <x v="0"/>
    <s v="08-07-1970"/>
    <n v="12713"/>
    <x v="2"/>
    <s v="tier - 1"/>
    <s v="R1011"/>
    <x v="2"/>
  </r>
  <r>
    <x v="835"/>
    <s v="  Casondra L"/>
    <n v="31.55"/>
    <n v="6.11"/>
    <s v="Yes"/>
    <x v="0"/>
    <x v="0"/>
    <x v="3"/>
    <x v="1"/>
    <x v="0"/>
    <x v="0"/>
    <s v="28-11-1964"/>
    <n v="12700.63"/>
    <x v="2"/>
    <s v="tier - 3"/>
    <s v="R1011"/>
    <x v="13"/>
  </r>
  <r>
    <x v="836"/>
    <s v="  Wendy"/>
    <n v="52.75"/>
    <n v="6.02"/>
    <s v="No"/>
    <x v="0"/>
    <x v="0"/>
    <x v="3"/>
    <x v="1"/>
    <x v="0"/>
    <x v="1"/>
    <s v="07-07-1992"/>
    <n v="12699.56"/>
    <x v="2"/>
    <s v="tier - 2"/>
    <s v="R1011"/>
    <x v="34"/>
  </r>
  <r>
    <x v="837"/>
    <s v="  Eric D"/>
    <n v="36.67"/>
    <n v="11.86"/>
    <s v="No"/>
    <x v="0"/>
    <x v="0"/>
    <x v="0"/>
    <x v="1"/>
    <x v="0"/>
    <x v="1"/>
    <s v="24-09-1974"/>
    <n v="12697.48"/>
    <x v="2"/>
    <s v="tier - 3"/>
    <s v="R1021"/>
    <x v="19"/>
  </r>
  <r>
    <x v="838"/>
    <s v="  Elizabeth"/>
    <n v="38.06"/>
    <n v="8.25"/>
    <s v="No"/>
    <x v="0"/>
    <x v="0"/>
    <x v="0"/>
    <x v="1"/>
    <x v="0"/>
    <x v="1"/>
    <s v="27-08-1962"/>
    <n v="12648.7"/>
    <x v="2"/>
    <s v="tier - 2"/>
    <s v="R1013"/>
    <x v="5"/>
  </r>
  <r>
    <x v="839"/>
    <s v="  Laura F"/>
    <n v="38"/>
    <n v="8.1300000000000008"/>
    <s v="No"/>
    <x v="0"/>
    <x v="0"/>
    <x v="0"/>
    <x v="1"/>
    <x v="0"/>
    <x v="1"/>
    <s v="14-09-1965"/>
    <n v="12646.21"/>
    <x v="2"/>
    <s v="tier - 2"/>
    <s v="R1011"/>
    <x v="11"/>
  </r>
  <r>
    <x v="840"/>
    <s v="  Amelia F"/>
    <n v="35.1"/>
    <n v="10.1"/>
    <s v="No"/>
    <x v="0"/>
    <x v="0"/>
    <x v="0"/>
    <x v="1"/>
    <x v="0"/>
    <x v="0"/>
    <s v="11-07-1962"/>
    <n v="12644.59"/>
    <x v="2"/>
    <s v="tier - 2"/>
    <s v="R1011"/>
    <x v="5"/>
  </r>
  <r>
    <x v="841"/>
    <s v="  Amy L"/>
    <n v="33.82"/>
    <n v="5.89"/>
    <s v="Yes"/>
    <x v="0"/>
    <x v="0"/>
    <x v="1"/>
    <x v="1"/>
    <x v="0"/>
    <x v="2"/>
    <s v="17-12-1966"/>
    <n v="12643.38"/>
    <x v="2"/>
    <s v="tier - 1"/>
    <s v="R1012"/>
    <x v="24"/>
  </r>
  <r>
    <x v="842"/>
    <s v="  Katie J"/>
    <n v="37.43"/>
    <n v="4.97"/>
    <s v="No"/>
    <x v="0"/>
    <x v="0"/>
    <x v="1"/>
    <x v="1"/>
    <x v="0"/>
    <x v="1"/>
    <s v="05-09-1972"/>
    <n v="12640.24"/>
    <x v="2"/>
    <s v="tier - 1"/>
    <s v="R1011"/>
    <x v="28"/>
  </r>
  <r>
    <x v="843"/>
    <s v="  Laura E"/>
    <n v="30.5"/>
    <n v="9.9"/>
    <s v="No"/>
    <x v="0"/>
    <x v="0"/>
    <x v="0"/>
    <x v="1"/>
    <x v="0"/>
    <x v="1"/>
    <s v="22-07-1962"/>
    <n v="12638.2"/>
    <x v="2"/>
    <s v="tier - 1"/>
    <s v="R1011"/>
    <x v="5"/>
  </r>
  <r>
    <x v="844"/>
    <s v="  Mayumi"/>
    <n v="24.53"/>
    <n v="9.0500000000000007"/>
    <s v="No"/>
    <x v="0"/>
    <x v="0"/>
    <x v="0"/>
    <x v="1"/>
    <x v="2"/>
    <x v="1"/>
    <s v="22-11-1962"/>
    <n v="12629.9"/>
    <x v="2"/>
    <s v="tier - 3"/>
    <s v="R1013"/>
    <x v="5"/>
  </r>
  <r>
    <x v="845"/>
    <s v="  Vanessa"/>
    <n v="25.74"/>
    <n v="10.93"/>
    <s v="No"/>
    <x v="0"/>
    <x v="0"/>
    <x v="0"/>
    <x v="1"/>
    <x v="1"/>
    <x v="1"/>
    <s v="04-10-1965"/>
    <n v="12629.17"/>
    <x v="2"/>
    <s v="tier - 1"/>
    <s v="R1013"/>
    <x v="11"/>
  </r>
  <r>
    <x v="846"/>
    <s v="  Natali N"/>
    <n v="34.08"/>
    <n v="7.58"/>
    <s v="Yes"/>
    <x v="0"/>
    <x v="0"/>
    <x v="1"/>
    <x v="1"/>
    <x v="0"/>
    <x v="1"/>
    <s v="28-12-1970"/>
    <n v="12624.74"/>
    <x v="2"/>
    <s v="tier - 1"/>
    <s v="R1012"/>
    <x v="2"/>
  </r>
  <r>
    <x v="847"/>
    <s v="  Beth"/>
    <n v="31.35"/>
    <n v="11"/>
    <s v="Yes"/>
    <x v="0"/>
    <x v="1"/>
    <x v="3"/>
    <x v="1"/>
    <x v="0"/>
    <x v="2"/>
    <s v="19-08-1963"/>
    <n v="12622.18"/>
    <x v="2"/>
    <s v="tier - 1"/>
    <s v="R1012"/>
    <x v="8"/>
  </r>
  <r>
    <x v="848"/>
    <s v="  Alex"/>
    <n v="26.79"/>
    <n v="5.0599999999999996"/>
    <s v="No"/>
    <x v="0"/>
    <x v="0"/>
    <x v="3"/>
    <x v="1"/>
    <x v="1"/>
    <x v="0"/>
    <s v="18-11-1998"/>
    <n v="12609.89"/>
    <x v="2"/>
    <s v="tier - 3"/>
    <s v="R1012"/>
    <x v="44"/>
  </r>
  <r>
    <x v="849"/>
    <s v="  Spencer"/>
    <n v="42.78"/>
    <n v="6.11"/>
    <s v="Yes"/>
    <x v="0"/>
    <x v="0"/>
    <x v="3"/>
    <x v="1"/>
    <x v="0"/>
    <x v="1"/>
    <s v="11-08-1988"/>
    <n v="12600.46"/>
    <x v="2"/>
    <s v="tier - 1"/>
    <s v="R1023"/>
    <x v="23"/>
  </r>
  <r>
    <x v="850"/>
    <s v="  Andee W"/>
    <n v="46.75"/>
    <n v="6.66"/>
    <s v="Yes"/>
    <x v="0"/>
    <x v="0"/>
    <x v="1"/>
    <x v="1"/>
    <x v="0"/>
    <x v="2"/>
    <s v="18-06-1970"/>
    <n v="12592.53"/>
    <x v="2"/>
    <s v="tier - 2"/>
    <s v="R1013"/>
    <x v="2"/>
  </r>
  <r>
    <x v="851"/>
    <s v="  Amy"/>
    <n v="32.15"/>
    <n v="4.0199999999999996"/>
    <s v="Yes"/>
    <x v="0"/>
    <x v="1"/>
    <x v="3"/>
    <x v="1"/>
    <x v="0"/>
    <x v="1"/>
    <s v="26-11-1969"/>
    <n v="12579.92"/>
    <x v="2"/>
    <s v="tier - 1"/>
    <s v="R1025"/>
    <x v="16"/>
  </r>
  <r>
    <x v="852"/>
    <s v="  Joshua"/>
    <n v="43.4"/>
    <n v="8.81"/>
    <s v="Yes"/>
    <x v="0"/>
    <x v="0"/>
    <x v="1"/>
    <x v="1"/>
    <x v="0"/>
    <x v="1"/>
    <s v="28-11-1961"/>
    <n v="12574.05"/>
    <x v="2"/>
    <s v="tier - 1"/>
    <s v="R1011"/>
    <x v="12"/>
  </r>
  <r>
    <x v="853"/>
    <s v="  C Fred"/>
    <n v="31.57"/>
    <n v="7.92"/>
    <s v="Yes"/>
    <x v="0"/>
    <x v="0"/>
    <x v="1"/>
    <x v="1"/>
    <x v="0"/>
    <x v="1"/>
    <s v="28-11-1961"/>
    <n v="12557.61"/>
    <x v="2"/>
    <s v="tier - 3"/>
    <s v="R1013"/>
    <x v="12"/>
  </r>
  <r>
    <x v="854"/>
    <s v="  Jeremy"/>
    <n v="24.32"/>
    <n v="7.48"/>
    <s v="No"/>
    <x v="0"/>
    <x v="0"/>
    <x v="0"/>
    <x v="1"/>
    <x v="2"/>
    <x v="2"/>
    <s v="16-10-1962"/>
    <n v="12523.6"/>
    <x v="2"/>
    <s v="tier - 3"/>
    <s v="R1012"/>
    <x v="5"/>
  </r>
  <r>
    <x v="855"/>
    <s v="  Patrick Sr"/>
    <n v="31.07"/>
    <n v="4.62"/>
    <s v="Yes"/>
    <x v="0"/>
    <x v="0"/>
    <x v="1"/>
    <x v="1"/>
    <x v="0"/>
    <x v="1"/>
    <s v="12-07-1966"/>
    <n v="12499.88"/>
    <x v="2"/>
    <s v="tier - 2"/>
    <s v="R1012"/>
    <x v="24"/>
  </r>
  <r>
    <x v="856"/>
    <s v="  Kelly M"/>
    <n v="35.814999999999998"/>
    <n v="8.4700000000000006"/>
    <s v="No"/>
    <x v="0"/>
    <x v="0"/>
    <x v="0"/>
    <x v="1"/>
    <x v="0"/>
    <x v="1"/>
    <s v="03-12-1968"/>
    <n v="12495.29"/>
    <x v="2"/>
    <s v="tier - 3"/>
    <s v="R1012"/>
    <x v="0"/>
  </r>
  <r>
    <x v="857"/>
    <s v="  Katherine"/>
    <n v="40.81"/>
    <n v="10.58"/>
    <s v="Yes"/>
    <x v="0"/>
    <x v="0"/>
    <x v="0"/>
    <x v="1"/>
    <x v="0"/>
    <x v="1"/>
    <s v="01-09-1967"/>
    <n v="12485.8"/>
    <x v="2"/>
    <s v="tier - 3"/>
    <s v="R1013"/>
    <x v="22"/>
  </r>
  <r>
    <x v="858"/>
    <s v="  Keila L"/>
    <n v="24.605"/>
    <n v="7.48"/>
    <s v="No"/>
    <x v="0"/>
    <x v="0"/>
    <x v="0"/>
    <x v="1"/>
    <x v="2"/>
    <x v="1"/>
    <s v="12-11-1968"/>
    <n v="12479.71"/>
    <x v="2"/>
    <s v="tier - 3"/>
    <s v="R1012"/>
    <x v="0"/>
  </r>
  <r>
    <x v="859"/>
    <s v="  Zanae E"/>
    <n v="21.47"/>
    <n v="7.82"/>
    <s v="No"/>
    <x v="0"/>
    <x v="0"/>
    <x v="0"/>
    <x v="1"/>
    <x v="2"/>
    <x v="2"/>
    <s v="26-11-1968"/>
    <n v="12475.35"/>
    <x v="2"/>
    <s v="tier - 1"/>
    <s v="R1012"/>
    <x v="0"/>
  </r>
  <r>
    <x v="860"/>
    <s v="  Alex"/>
    <n v="52.89"/>
    <n v="4.96"/>
    <s v="Yes"/>
    <x v="0"/>
    <x v="0"/>
    <x v="3"/>
    <x v="1"/>
    <x v="0"/>
    <x v="0"/>
    <s v="09-08-1995"/>
    <n v="12452.25"/>
    <x v="2"/>
    <s v="tier - 3"/>
    <s v="R1012"/>
    <x v="40"/>
  </r>
  <r>
    <x v="861"/>
    <s v="  Kathryn"/>
    <n v="32.965000000000003"/>
    <n v="6.15"/>
    <s v="Yes"/>
    <x v="0"/>
    <x v="0"/>
    <x v="3"/>
    <x v="1"/>
    <x v="0"/>
    <x v="2"/>
    <s v="04-08-1964"/>
    <n v="12430.95"/>
    <x v="2"/>
    <s v="tier - 3"/>
    <s v="R1024"/>
    <x v="13"/>
  </r>
  <r>
    <x v="862"/>
    <s v="  Jason L"/>
    <n v="36.799999999999997"/>
    <n v="4.62"/>
    <s v="No"/>
    <x v="0"/>
    <x v="1"/>
    <x v="3"/>
    <x v="1"/>
    <x v="0"/>
    <x v="2"/>
    <s v="14-07-1979"/>
    <n v="12408.29"/>
    <x v="2"/>
    <s v="tier - 1"/>
    <s v="R1022"/>
    <x v="18"/>
  </r>
  <r>
    <x v="863"/>
    <s v="  Benjamin J"/>
    <n v="34.299999999999997"/>
    <n v="4.87"/>
    <s v="No"/>
    <x v="0"/>
    <x v="0"/>
    <x v="1"/>
    <x v="1"/>
    <x v="0"/>
    <x v="2"/>
    <s v="21-08-1972"/>
    <n v="12407.3"/>
    <x v="2"/>
    <s v="tier - 2"/>
    <s v="R1021"/>
    <x v="28"/>
  </r>
  <r>
    <x v="864"/>
    <s v="  Steven M"/>
    <n v="35.244999999999997"/>
    <n v="4.63"/>
    <s v="No"/>
    <x v="0"/>
    <x v="0"/>
    <x v="0"/>
    <x v="1"/>
    <x v="0"/>
    <x v="1"/>
    <s v="29-12-1989"/>
    <n v="12404.88"/>
    <x v="2"/>
    <s v="tier - 3"/>
    <s v="R1016"/>
    <x v="4"/>
  </r>
  <r>
    <x v="865"/>
    <s v="  Erika"/>
    <n v="26.23"/>
    <n v="11.93"/>
    <s v="No"/>
    <x v="0"/>
    <x v="0"/>
    <x v="0"/>
    <x v="1"/>
    <x v="1"/>
    <x v="2"/>
    <s v="26-09-1962"/>
    <n v="12369.89"/>
    <x v="2"/>
    <s v="tier - 2"/>
    <s v="R1024"/>
    <x v="5"/>
  </r>
  <r>
    <x v="866"/>
    <s v="  Chad"/>
    <n v="36.1"/>
    <n v="5.65"/>
    <s v="Yes"/>
    <x v="0"/>
    <x v="0"/>
    <x v="1"/>
    <x v="1"/>
    <x v="0"/>
    <x v="1"/>
    <s v="29-12-1966"/>
    <n v="12363.55"/>
    <x v="2"/>
    <s v="tier - 3"/>
    <s v="R1011"/>
    <x v="24"/>
  </r>
  <r>
    <x v="867"/>
    <s v="  Mark"/>
    <n v="37.1"/>
    <n v="11.21"/>
    <s v="Yes"/>
    <x v="0"/>
    <x v="1"/>
    <x v="3"/>
    <x v="1"/>
    <x v="0"/>
    <x v="1"/>
    <s v="22-09-1963"/>
    <n v="12347.17"/>
    <x v="2"/>
    <s v="tier - 3"/>
    <s v="R1011"/>
    <x v="8"/>
  </r>
  <r>
    <x v="868"/>
    <s v="  David"/>
    <n v="27.5"/>
    <n v="10.62"/>
    <s v="Yes"/>
    <x v="0"/>
    <x v="1"/>
    <x v="3"/>
    <x v="1"/>
    <x v="1"/>
    <x v="1"/>
    <s v="02-08-1963"/>
    <n v="12333.83"/>
    <x v="2"/>
    <s v="tier - 2"/>
    <s v="R1011"/>
    <x v="8"/>
  </r>
  <r>
    <x v="869"/>
    <s v="  Matthew R"/>
    <n v="24.7"/>
    <n v="10.7"/>
    <s v="Yes"/>
    <x v="0"/>
    <x v="1"/>
    <x v="3"/>
    <x v="1"/>
    <x v="2"/>
    <x v="1"/>
    <s v="29-08-1963"/>
    <n v="12323.94"/>
    <x v="2"/>
    <s v="tier - 3"/>
    <s v="R1017"/>
    <x v="8"/>
  </r>
  <r>
    <x v="870"/>
    <s v="  Orla"/>
    <n v="26.78"/>
    <n v="10.02"/>
    <s v="Yes"/>
    <x v="0"/>
    <x v="1"/>
    <x v="3"/>
    <x v="1"/>
    <x v="1"/>
    <x v="2"/>
    <s v="28-10-1963"/>
    <n v="12299.59"/>
    <x v="2"/>
    <s v="tier - 1"/>
    <s v="R1025"/>
    <x v="8"/>
  </r>
  <r>
    <x v="871"/>
    <s v="  Shaista S"/>
    <n v="45.8"/>
    <n v="4.8499999999999996"/>
    <s v="No"/>
    <x v="0"/>
    <x v="0"/>
    <x v="0"/>
    <x v="1"/>
    <x v="0"/>
    <x v="2"/>
    <s v="29-10-1990"/>
    <n v="12282.38"/>
    <x v="2"/>
    <s v="tier - 1"/>
    <s v="R1011"/>
    <x v="3"/>
  </r>
  <r>
    <x v="872"/>
    <s v="  Emily"/>
    <n v="29"/>
    <n v="4.3899999999999997"/>
    <s v="Yes"/>
    <x v="0"/>
    <x v="0"/>
    <x v="1"/>
    <x v="1"/>
    <x v="1"/>
    <x v="1"/>
    <s v="16-11-1966"/>
    <n v="12282.03"/>
    <x v="2"/>
    <s v="tier - 1"/>
    <s v="R1025"/>
    <x v="24"/>
  </r>
  <r>
    <x v="873"/>
    <s v="  Julie A"/>
    <n v="33.534999999999997"/>
    <n v="8.24"/>
    <s v="Yes"/>
    <x v="0"/>
    <x v="0"/>
    <x v="0"/>
    <x v="1"/>
    <x v="0"/>
    <x v="1"/>
    <s v="28-08-1967"/>
    <n v="12269.69"/>
    <x v="2"/>
    <s v="tier - 2"/>
    <s v="R1012"/>
    <x v="22"/>
  </r>
  <r>
    <x v="874"/>
    <s v="  Megumi"/>
    <n v="32.774999999999999"/>
    <n v="9.77"/>
    <s v="Yes"/>
    <x v="0"/>
    <x v="0"/>
    <x v="0"/>
    <x v="1"/>
    <x v="0"/>
    <x v="2"/>
    <s v="30-12-1967"/>
    <n v="12268.63"/>
    <x v="2"/>
    <s v="tier - 1"/>
    <s v="R1012"/>
    <x v="22"/>
  </r>
  <r>
    <x v="875"/>
    <s v="  Skylar"/>
    <n v="37.51"/>
    <n v="5.5"/>
    <s v="Yes"/>
    <x v="0"/>
    <x v="0"/>
    <x v="1"/>
    <x v="1"/>
    <x v="0"/>
    <x v="1"/>
    <s v="06-12-1966"/>
    <n v="12265.51"/>
    <x v="2"/>
    <s v="tier - 3"/>
    <s v="R1013"/>
    <x v="24"/>
  </r>
  <r>
    <x v="876"/>
    <s v="  Victoria"/>
    <n v="39.86"/>
    <n v="11.84"/>
    <s v="Yes"/>
    <x v="0"/>
    <x v="0"/>
    <x v="3"/>
    <x v="1"/>
    <x v="0"/>
    <x v="2"/>
    <s v="13-08-1986"/>
    <n v="12255.04"/>
    <x v="2"/>
    <s v="tier - 2"/>
    <s v="R1026"/>
    <x v="26"/>
  </r>
  <r>
    <x v="877"/>
    <s v="  Amanda L"/>
    <n v="42.13"/>
    <n v="4.66"/>
    <s v="No"/>
    <x v="0"/>
    <x v="0"/>
    <x v="0"/>
    <x v="1"/>
    <x v="0"/>
    <x v="1"/>
    <s v="23-11-1989"/>
    <n v="12254.44"/>
    <x v="2"/>
    <s v="tier - 3"/>
    <s v="R1026"/>
    <x v="4"/>
  </r>
  <r>
    <x v="878"/>
    <s v="  Renee"/>
    <n v="35.99"/>
    <n v="11.11"/>
    <s v="No"/>
    <x v="0"/>
    <x v="0"/>
    <x v="0"/>
    <x v="1"/>
    <x v="0"/>
    <x v="1"/>
    <s v="23-06-1974"/>
    <n v="12245.17"/>
    <x v="2"/>
    <s v="tier - 1"/>
    <s v="R1012"/>
    <x v="19"/>
  </r>
  <r>
    <x v="879"/>
    <s v="  Nellie A"/>
    <n v="35.200000000000003"/>
    <n v="7.72"/>
    <s v="Yes"/>
    <x v="0"/>
    <x v="1"/>
    <x v="3"/>
    <x v="1"/>
    <x v="0"/>
    <x v="2"/>
    <s v="17-07-1963"/>
    <n v="12244.53"/>
    <x v="2"/>
    <s v="tier - 1"/>
    <s v="R1013"/>
    <x v="8"/>
  </r>
  <r>
    <x v="880"/>
    <s v="  Tamara"/>
    <n v="29.91"/>
    <n v="5.55"/>
    <s v="Yes"/>
    <x v="0"/>
    <x v="0"/>
    <x v="1"/>
    <x v="1"/>
    <x v="0"/>
    <x v="2"/>
    <s v="29-07-1966"/>
    <n v="12237.73"/>
    <x v="2"/>
    <s v="tier - 3"/>
    <s v="R1012"/>
    <x v="24"/>
  </r>
  <r>
    <x v="881"/>
    <s v="  Joan"/>
    <n v="36.479999999999997"/>
    <n v="5.05"/>
    <s v="Yes"/>
    <x v="0"/>
    <x v="0"/>
    <x v="3"/>
    <x v="1"/>
    <x v="0"/>
    <x v="1"/>
    <s v="15-10-1964"/>
    <n v="12235.84"/>
    <x v="2"/>
    <s v="tier - 3"/>
    <s v="R1012"/>
    <x v="13"/>
  </r>
  <r>
    <x v="882"/>
    <s v="  Aimee J"/>
    <n v="27.5"/>
    <n v="8.69"/>
    <s v="Yes"/>
    <x v="0"/>
    <x v="1"/>
    <x v="3"/>
    <x v="1"/>
    <x v="1"/>
    <x v="0"/>
    <s v="19-07-1963"/>
    <n v="12233.83"/>
    <x v="2"/>
    <s v="tier - 1"/>
    <s v="R1011"/>
    <x v="8"/>
  </r>
  <r>
    <x v="883"/>
    <s v="  Suzanne"/>
    <n v="33.44"/>
    <n v="5.9"/>
    <s v="Yes"/>
    <x v="0"/>
    <x v="0"/>
    <x v="3"/>
    <x v="1"/>
    <x v="0"/>
    <x v="0"/>
    <s v="24-06-1964"/>
    <n v="12231.61"/>
    <x v="2"/>
    <s v="tier - 3"/>
    <s v="R1012"/>
    <x v="13"/>
  </r>
  <r>
    <x v="884"/>
    <s v="  Kristin A"/>
    <n v="28.215"/>
    <n v="6.29"/>
    <s v="Yes"/>
    <x v="0"/>
    <x v="0"/>
    <x v="3"/>
    <x v="1"/>
    <x v="1"/>
    <x v="0"/>
    <s v="02-07-1964"/>
    <n v="12224.35"/>
    <x v="2"/>
    <s v="tier - 1"/>
    <s v="R1012"/>
    <x v="13"/>
  </r>
  <r>
    <x v="885"/>
    <s v="  Bronwyn"/>
    <n v="27.17"/>
    <n v="5.84"/>
    <s v="Yes"/>
    <x v="0"/>
    <x v="0"/>
    <x v="3"/>
    <x v="1"/>
    <x v="1"/>
    <x v="0"/>
    <s v="20-07-1964"/>
    <n v="12222.9"/>
    <x v="2"/>
    <s v="tier - 2"/>
    <s v="R1012"/>
    <x v="13"/>
  </r>
  <r>
    <x v="886"/>
    <s v="  Taylor J"/>
    <n v="35.380000000000003"/>
    <n v="6.12"/>
    <s v="No"/>
    <x v="0"/>
    <x v="0"/>
    <x v="0"/>
    <x v="1"/>
    <x v="0"/>
    <x v="0"/>
    <s v="14-08-1977"/>
    <n v="12218.7"/>
    <x v="2"/>
    <s v="tier - 1"/>
    <s v="R1012"/>
    <x v="29"/>
  </r>
  <r>
    <x v="887"/>
    <s v="  Kimberly M"/>
    <n v="43.48"/>
    <n v="6.24"/>
    <s v="No"/>
    <x v="0"/>
    <x v="0"/>
    <x v="0"/>
    <x v="1"/>
    <x v="0"/>
    <x v="0"/>
    <s v="29-08-1991"/>
    <n v="12198.64"/>
    <x v="2"/>
    <s v="tier - 3"/>
    <s v="R1026"/>
    <x v="42"/>
  </r>
  <r>
    <x v="888"/>
    <s v="  Joshua E"/>
    <n v="41.73"/>
    <n v="6.25"/>
    <s v="No"/>
    <x v="0"/>
    <x v="0"/>
    <x v="3"/>
    <x v="1"/>
    <x v="0"/>
    <x v="1"/>
    <s v="05-10-1987"/>
    <n v="12148.2"/>
    <x v="2"/>
    <s v="tier - 3"/>
    <s v="R1012"/>
    <x v="38"/>
  </r>
  <r>
    <x v="889"/>
    <s v="  Jeffrey"/>
    <n v="28.9"/>
    <n v="11.96"/>
    <s v="No"/>
    <x v="0"/>
    <x v="0"/>
    <x v="0"/>
    <x v="1"/>
    <x v="1"/>
    <x v="1"/>
    <s v="15-09-1962"/>
    <n v="12146.97"/>
    <x v="2"/>
    <s v="tier - 3"/>
    <s v="R1011"/>
    <x v="5"/>
  </r>
  <r>
    <x v="890"/>
    <s v="  Andrew R"/>
    <n v="25.74"/>
    <n v="7.69"/>
    <s v="No"/>
    <x v="0"/>
    <x v="0"/>
    <x v="0"/>
    <x v="1"/>
    <x v="1"/>
    <x v="1"/>
    <s v="04-11-1962"/>
    <n v="12142.58"/>
    <x v="2"/>
    <s v="tier - 2"/>
    <s v="R1013"/>
    <x v="5"/>
  </r>
  <r>
    <x v="891"/>
    <s v="  Francisco J"/>
    <n v="36.06"/>
    <n v="8.83"/>
    <s v="No"/>
    <x v="0"/>
    <x v="0"/>
    <x v="0"/>
    <x v="1"/>
    <x v="0"/>
    <x v="2"/>
    <s v="16-09-1974"/>
    <n v="12137.6"/>
    <x v="2"/>
    <s v="tier - 3"/>
    <s v="R1012"/>
    <x v="19"/>
  </r>
  <r>
    <x v="892"/>
    <s v="  Rhonda"/>
    <n v="43.28"/>
    <n v="4.41"/>
    <s v="No"/>
    <x v="0"/>
    <x v="0"/>
    <x v="0"/>
    <x v="1"/>
    <x v="0"/>
    <x v="1"/>
    <s v="06-11-1991"/>
    <n v="12130.8"/>
    <x v="2"/>
    <s v="tier - 3"/>
    <s v="R1026"/>
    <x v="42"/>
  </r>
  <r>
    <x v="893"/>
    <s v="  John"/>
    <n v="28.785"/>
    <n v="9.1"/>
    <s v="Yes"/>
    <x v="0"/>
    <x v="1"/>
    <x v="3"/>
    <x v="1"/>
    <x v="1"/>
    <x v="1"/>
    <s v="04-06-1963"/>
    <n v="12129.61"/>
    <x v="2"/>
    <s v="tier - 1"/>
    <s v="R1012"/>
    <x v="5"/>
  </r>
  <r>
    <x v="894"/>
    <s v="  Miles J"/>
    <n v="25.46"/>
    <n v="11.52"/>
    <s v="Yes"/>
    <x v="0"/>
    <x v="1"/>
    <x v="3"/>
    <x v="1"/>
    <x v="1"/>
    <x v="1"/>
    <s v="20-07-1963"/>
    <n v="12124.99"/>
    <x v="2"/>
    <s v="tier - 1"/>
    <s v="R1012"/>
    <x v="8"/>
  </r>
  <r>
    <x v="895"/>
    <s v="  Justyna I"/>
    <n v="30.8"/>
    <n v="10.95"/>
    <s v="No"/>
    <x v="0"/>
    <x v="0"/>
    <x v="0"/>
    <x v="1"/>
    <x v="0"/>
    <x v="1"/>
    <s v="25-10-1968"/>
    <n v="12105.32"/>
    <x v="2"/>
    <s v="tier - 3"/>
    <s v="R1011"/>
    <x v="0"/>
  </r>
  <r>
    <x v="896"/>
    <s v="  Lucille"/>
    <n v="28.88"/>
    <n v="11.5"/>
    <s v="No"/>
    <x v="0"/>
    <x v="0"/>
    <x v="0"/>
    <x v="1"/>
    <x v="1"/>
    <x v="1"/>
    <s v="09-12-1968"/>
    <n v="12096.65"/>
    <x v="2"/>
    <s v="tier - 1"/>
    <s v="R1024"/>
    <x v="0"/>
  </r>
  <r>
    <x v="897"/>
    <s v="  April"/>
    <n v="23"/>
    <n v="9.8800000000000008"/>
    <s v="No"/>
    <x v="0"/>
    <x v="0"/>
    <x v="0"/>
    <x v="1"/>
    <x v="2"/>
    <x v="0"/>
    <s v="21-06-1968"/>
    <n v="12094.48"/>
    <x v="2"/>
    <s v="tier - 3"/>
    <s v="R1011"/>
    <x v="0"/>
  </r>
  <r>
    <x v="898"/>
    <s v="  Robert"/>
    <n v="38.25"/>
    <n v="6.2"/>
    <s v="No"/>
    <x v="0"/>
    <x v="0"/>
    <x v="3"/>
    <x v="1"/>
    <x v="0"/>
    <x v="1"/>
    <s v="02-09-1984"/>
    <n v="12091.34"/>
    <x v="2"/>
    <s v="tier - 2"/>
    <s v="R1022"/>
    <x v="32"/>
  </r>
  <r>
    <x v="899"/>
    <s v="  Alyssa"/>
    <n v="39.25"/>
    <n v="8.41"/>
    <s v="Yes"/>
    <x v="0"/>
    <x v="0"/>
    <x v="3"/>
    <x v="1"/>
    <x v="0"/>
    <x v="2"/>
    <s v="07-09-1986"/>
    <n v="12048.13"/>
    <x v="2"/>
    <s v="tier - 2"/>
    <s v="R1026"/>
    <x v="26"/>
  </r>
  <r>
    <x v="900"/>
    <s v="  Jessica E"/>
    <n v="26.6"/>
    <n v="5.07"/>
    <s v="Yes"/>
    <x v="0"/>
    <x v="0"/>
    <x v="1"/>
    <x v="1"/>
    <x v="1"/>
    <x v="2"/>
    <s v="24-11-1966"/>
    <n v="12044.34"/>
    <x v="2"/>
    <s v="tier - 1"/>
    <s v="R1012"/>
    <x v="24"/>
  </r>
  <r>
    <x v="901"/>
    <s v="  Patrick J"/>
    <n v="35.700000000000003"/>
    <n v="4.0599999999999996"/>
    <s v="No"/>
    <x v="0"/>
    <x v="1"/>
    <x v="3"/>
    <x v="1"/>
    <x v="0"/>
    <x v="1"/>
    <s v="16-10-1979"/>
    <n v="12035.18"/>
    <x v="2"/>
    <s v="tier - 3"/>
    <s v="R1021"/>
    <x v="18"/>
  </r>
  <r>
    <x v="902"/>
    <s v="  Emilie"/>
    <n v="20.100000000000001"/>
    <n v="10.52"/>
    <s v="No"/>
    <x v="0"/>
    <x v="0"/>
    <x v="0"/>
    <x v="1"/>
    <x v="2"/>
    <x v="1"/>
    <s v="29-10-1965"/>
    <n v="12032.33"/>
    <x v="2"/>
    <s v="tier - 1"/>
    <s v="R1011"/>
    <x v="11"/>
  </r>
  <r>
    <x v="903"/>
    <s v="  Caitlin B"/>
    <n v="22.23"/>
    <n v="9.65"/>
    <s v="No"/>
    <x v="0"/>
    <x v="0"/>
    <x v="0"/>
    <x v="1"/>
    <x v="2"/>
    <x v="0"/>
    <s v="09-06-1965"/>
    <n v="12029.29"/>
    <x v="2"/>
    <s v="tier - 2"/>
    <s v="R1024"/>
    <x v="11"/>
  </r>
  <r>
    <x v="904"/>
    <s v="  Joseph W"/>
    <n v="36.47"/>
    <n v="6.21"/>
    <s v="No"/>
    <x v="0"/>
    <x v="0"/>
    <x v="0"/>
    <x v="1"/>
    <x v="0"/>
    <x v="2"/>
    <s v="17-10-1982"/>
    <n v="12001.29"/>
    <x v="2"/>
    <s v="tier - 3"/>
    <s v="R1021"/>
    <x v="37"/>
  </r>
  <r>
    <x v="905"/>
    <s v="  Wendy"/>
    <n v="49.64"/>
    <n v="4.76"/>
    <s v="No"/>
    <x v="0"/>
    <x v="1"/>
    <x v="3"/>
    <x v="1"/>
    <x v="0"/>
    <x v="0"/>
    <s v="12-12-1993"/>
    <n v="11994.89"/>
    <x v="2"/>
    <s v="tier - 2"/>
    <s v="R1012"/>
    <x v="20"/>
  </r>
  <r>
    <x v="906"/>
    <s v="  Leah L"/>
    <n v="36.799999999999997"/>
    <n v="5.73"/>
    <s v="Yes"/>
    <x v="0"/>
    <x v="1"/>
    <x v="3"/>
    <x v="1"/>
    <x v="0"/>
    <x v="1"/>
    <s v="04-07-1983"/>
    <n v="11987.68"/>
    <x v="2"/>
    <s v="tier - 2"/>
    <s v="R1026"/>
    <x v="33"/>
  </r>
  <r>
    <x v="907"/>
    <s v="  Wayne L"/>
    <n v="33.880000000000003"/>
    <n v="10.78"/>
    <s v="Yes"/>
    <x v="0"/>
    <x v="0"/>
    <x v="0"/>
    <x v="1"/>
    <x v="0"/>
    <x v="2"/>
    <s v="22-12-1967"/>
    <n v="11987.17"/>
    <x v="2"/>
    <s v="tier - 3"/>
    <s v="R1013"/>
    <x v="22"/>
  </r>
  <r>
    <x v="908"/>
    <s v="  Jason M"/>
    <n v="32.01"/>
    <n v="5.08"/>
    <s v="Yes"/>
    <x v="0"/>
    <x v="0"/>
    <x v="3"/>
    <x v="1"/>
    <x v="0"/>
    <x v="1"/>
    <s v="29-09-1964"/>
    <n v="11946.63"/>
    <x v="2"/>
    <s v="tier - 2"/>
    <s v="R1013"/>
    <x v="13"/>
  </r>
  <r>
    <x v="909"/>
    <s v="  Floris"/>
    <n v="33.630000000000003"/>
    <n v="11.39"/>
    <s v="No"/>
    <x v="0"/>
    <x v="0"/>
    <x v="0"/>
    <x v="1"/>
    <x v="0"/>
    <x v="2"/>
    <s v="01-11-1965"/>
    <n v="11945.13"/>
    <x v="2"/>
    <s v="tier - 2"/>
    <s v="R1012"/>
    <x v="11"/>
  </r>
  <r>
    <x v="910"/>
    <s v="  Marc"/>
    <n v="34.865000000000002"/>
    <n v="5.35"/>
    <s v="Yes"/>
    <x v="0"/>
    <x v="0"/>
    <x v="3"/>
    <x v="1"/>
    <x v="0"/>
    <x v="2"/>
    <s v="25-12-1964"/>
    <n v="11944.59"/>
    <x v="2"/>
    <s v="tier - 2"/>
    <s v="R1016"/>
    <x v="13"/>
  </r>
  <r>
    <x v="911"/>
    <s v="  Christopher"/>
    <n v="43.11"/>
    <n v="5.6"/>
    <s v="No"/>
    <x v="0"/>
    <x v="0"/>
    <x v="0"/>
    <x v="1"/>
    <x v="0"/>
    <x v="2"/>
    <s v="19-10-1991"/>
    <n v="11941.83"/>
    <x v="2"/>
    <s v="tier - 1"/>
    <s v="R1023"/>
    <x v="42"/>
  </r>
  <r>
    <x v="912"/>
    <s v="  Kevin"/>
    <n v="30.305"/>
    <n v="4.2699999999999996"/>
    <s v="Yes"/>
    <x v="0"/>
    <x v="0"/>
    <x v="3"/>
    <x v="1"/>
    <x v="0"/>
    <x v="2"/>
    <s v="02-08-1964"/>
    <n v="11938.26"/>
    <x v="2"/>
    <s v="tier - 3"/>
    <s v="R1019"/>
    <x v="13"/>
  </r>
  <r>
    <x v="913"/>
    <s v="  Aharon N"/>
    <n v="25.175000000000001"/>
    <n v="5.57"/>
    <s v="Yes"/>
    <x v="0"/>
    <x v="0"/>
    <x v="3"/>
    <x v="1"/>
    <x v="1"/>
    <x v="2"/>
    <s v="20-12-1964"/>
    <n v="11931.13"/>
    <x v="2"/>
    <s v="tier - 1"/>
    <s v="R1019"/>
    <x v="13"/>
  </r>
  <r>
    <x v="914"/>
    <s v="  Lawrence D"/>
    <n v="26.8"/>
    <n v="5.68"/>
    <s v="Yes"/>
    <x v="0"/>
    <x v="0"/>
    <x v="3"/>
    <x v="1"/>
    <x v="1"/>
    <x v="2"/>
    <s v="19-11-1964"/>
    <n v="11918.2"/>
    <x v="2"/>
    <s v="tier - 1"/>
    <s v="R1021"/>
    <x v="13"/>
  </r>
  <r>
    <x v="915"/>
    <s v="  Malcolm"/>
    <n v="21.78"/>
    <n v="5.3"/>
    <s v="No"/>
    <x v="1"/>
    <x v="0"/>
    <x v="3"/>
    <x v="1"/>
    <x v="2"/>
    <x v="1"/>
    <s v="02-06-2004"/>
    <n v="11884.05"/>
    <x v="2"/>
    <s v="tier - 3"/>
    <s v="R1013"/>
    <x v="39"/>
  </r>
  <r>
    <x v="916"/>
    <s v="  Anna E"/>
    <n v="30.14"/>
    <n v="9.4499999999999993"/>
    <s v="Yes"/>
    <x v="0"/>
    <x v="0"/>
    <x v="0"/>
    <x v="1"/>
    <x v="0"/>
    <x v="1"/>
    <s v="29-10-1967"/>
    <n v="11881.97"/>
    <x v="2"/>
    <s v="tier - 1"/>
    <s v="R1013"/>
    <x v="22"/>
  </r>
  <r>
    <x v="917"/>
    <s v="  Jenny"/>
    <n v="29.7"/>
    <n v="6.79"/>
    <s v="Yes"/>
    <x v="0"/>
    <x v="0"/>
    <x v="0"/>
    <x v="1"/>
    <x v="1"/>
    <x v="1"/>
    <s v="14-07-1967"/>
    <n v="11881.36"/>
    <x v="2"/>
    <s v="tier - 2"/>
    <s v="R1011"/>
    <x v="22"/>
  </r>
  <r>
    <x v="918"/>
    <s v="  Melissa L"/>
    <n v="32.395000000000003"/>
    <n v="11.1"/>
    <s v="Yes"/>
    <x v="0"/>
    <x v="0"/>
    <x v="0"/>
    <x v="1"/>
    <x v="0"/>
    <x v="1"/>
    <s v="24-08-1967"/>
    <n v="11879.1"/>
    <x v="2"/>
    <s v="tier - 3"/>
    <s v="R1024"/>
    <x v="22"/>
  </r>
  <r>
    <x v="919"/>
    <s v="  Chia J"/>
    <n v="36.64"/>
    <n v="7.26"/>
    <s v="No"/>
    <x v="0"/>
    <x v="0"/>
    <x v="0"/>
    <x v="1"/>
    <x v="0"/>
    <x v="2"/>
    <s v="07-07-1974"/>
    <n v="11858.56"/>
    <x v="2"/>
    <s v="tier - 3"/>
    <s v="R1011"/>
    <x v="19"/>
  </r>
  <r>
    <x v="920"/>
    <s v="  Laura A"/>
    <n v="39.049999999999997"/>
    <n v="5.27"/>
    <s v="Yes"/>
    <x v="0"/>
    <x v="0"/>
    <x v="3"/>
    <x v="1"/>
    <x v="0"/>
    <x v="2"/>
    <s v="29-09-1964"/>
    <n v="11856.41"/>
    <x v="2"/>
    <s v="tier - 2"/>
    <s v="R1013"/>
    <x v="13"/>
  </r>
  <r>
    <x v="921"/>
    <s v="  Aditi"/>
    <n v="33.1"/>
    <n v="5.46"/>
    <s v="Yes"/>
    <x v="0"/>
    <x v="0"/>
    <x v="3"/>
    <x v="1"/>
    <x v="0"/>
    <x v="1"/>
    <s v="27-06-1964"/>
    <n v="11848.14"/>
    <x v="2"/>
    <s v="tier - 2"/>
    <s v="R1011"/>
    <x v="13"/>
  </r>
  <r>
    <x v="922"/>
    <s v="  Leah A"/>
    <n v="31.824999999999999"/>
    <n v="8.1300000000000008"/>
    <s v="No"/>
    <x v="0"/>
    <x v="0"/>
    <x v="0"/>
    <x v="1"/>
    <x v="0"/>
    <x v="2"/>
    <s v="10-11-1965"/>
    <n v="11842.62"/>
    <x v="2"/>
    <s v="tier - 3"/>
    <s v="R1012"/>
    <x v="11"/>
  </r>
  <r>
    <x v="923"/>
    <s v="  Marianne"/>
    <n v="29"/>
    <n v="4.25"/>
    <s v="Yes"/>
    <x v="0"/>
    <x v="0"/>
    <x v="3"/>
    <x v="1"/>
    <x v="1"/>
    <x v="1"/>
    <s v="11-07-1964"/>
    <n v="11842.44"/>
    <x v="2"/>
    <s v="tier - 2"/>
    <s v="R1011"/>
    <x v="13"/>
  </r>
  <r>
    <x v="924"/>
    <s v="  Carla"/>
    <n v="30.495000000000001"/>
    <n v="8.68"/>
    <s v="No"/>
    <x v="0"/>
    <x v="0"/>
    <x v="0"/>
    <x v="1"/>
    <x v="0"/>
    <x v="0"/>
    <s v="25-09-1965"/>
    <n v="11840.78"/>
    <x v="2"/>
    <s v="tier - 2"/>
    <s v="R1012"/>
    <x v="11"/>
  </r>
  <r>
    <x v="925"/>
    <s v="  Oksana"/>
    <n v="25.2"/>
    <n v="6.25"/>
    <s v="Yes"/>
    <x v="0"/>
    <x v="0"/>
    <x v="3"/>
    <x v="1"/>
    <x v="1"/>
    <x v="2"/>
    <s v="11-09-1964"/>
    <n v="11837.16"/>
    <x v="2"/>
    <s v="tier - 3"/>
    <s v="R1011"/>
    <x v="13"/>
  </r>
  <r>
    <x v="926"/>
    <s v="  Rebecca B"/>
    <n v="22.77"/>
    <n v="4.47"/>
    <s v="Yes"/>
    <x v="0"/>
    <x v="0"/>
    <x v="3"/>
    <x v="1"/>
    <x v="2"/>
    <x v="1"/>
    <s v="27-06-1964"/>
    <n v="11833.78"/>
    <x v="2"/>
    <s v="tier - 3"/>
    <s v="R1013"/>
    <x v="13"/>
  </r>
  <r>
    <x v="927"/>
    <s v="  Maria A"/>
    <n v="23.18"/>
    <n v="8.31"/>
    <s v="No"/>
    <x v="0"/>
    <x v="0"/>
    <x v="0"/>
    <x v="1"/>
    <x v="2"/>
    <x v="2"/>
    <s v="03-10-1965"/>
    <n v="11830.61"/>
    <x v="2"/>
    <s v="tier - 1"/>
    <s v="R1012"/>
    <x v="11"/>
  </r>
  <r>
    <x v="928"/>
    <s v="  Lisa M"/>
    <n v="35.409999999999997"/>
    <n v="5.68"/>
    <s v="No"/>
    <x v="0"/>
    <x v="0"/>
    <x v="0"/>
    <x v="1"/>
    <x v="0"/>
    <x v="2"/>
    <s v="20-11-1982"/>
    <n v="11773.06"/>
    <x v="2"/>
    <s v="tier - 3"/>
    <s v="R1026"/>
    <x v="37"/>
  </r>
  <r>
    <x v="929"/>
    <s v="  Steve Jr"/>
    <n v="32.11"/>
    <n v="4.75"/>
    <s v="Yes"/>
    <x v="0"/>
    <x v="0"/>
    <x v="1"/>
    <x v="1"/>
    <x v="0"/>
    <x v="0"/>
    <s v="25-07-1966"/>
    <n v="11763"/>
    <x v="2"/>
    <s v="tier - 3"/>
    <s v="R1016"/>
    <x v="24"/>
  </r>
  <r>
    <x v="930"/>
    <s v="  Tiffany"/>
    <n v="34.479999999999997"/>
    <n v="6.31"/>
    <s v="No"/>
    <x v="0"/>
    <x v="1"/>
    <x v="3"/>
    <x v="1"/>
    <x v="0"/>
    <x v="0"/>
    <s v="06-11-1979"/>
    <n v="11752.68"/>
    <x v="2"/>
    <s v="tier - 1"/>
    <s v="R1026"/>
    <x v="18"/>
  </r>
  <r>
    <x v="931"/>
    <s v="  Greg"/>
    <n v="34.39"/>
    <n v="6.28"/>
    <s v="Yes"/>
    <x v="0"/>
    <x v="0"/>
    <x v="3"/>
    <x v="1"/>
    <x v="0"/>
    <x v="1"/>
    <s v="02-12-1964"/>
    <n v="11743.93"/>
    <x v="2"/>
    <s v="tier - 1"/>
    <s v="R1012"/>
    <x v="13"/>
  </r>
  <r>
    <x v="932"/>
    <s v="  Dale"/>
    <n v="26.4"/>
    <n v="9.2899999999999991"/>
    <s v="Yes"/>
    <x v="0"/>
    <x v="1"/>
    <x v="3"/>
    <x v="1"/>
    <x v="1"/>
    <x v="0"/>
    <s v="09-06-1963"/>
    <n v="11743.3"/>
    <x v="2"/>
    <s v="tier - 3"/>
    <s v="R1013"/>
    <x v="8"/>
  </r>
  <r>
    <x v="933"/>
    <s v="  Brittany A"/>
    <n v="28.1"/>
    <n v="5.79"/>
    <s v="Yes"/>
    <x v="0"/>
    <x v="1"/>
    <x v="3"/>
    <x v="1"/>
    <x v="1"/>
    <x v="2"/>
    <s v="12-11-1969"/>
    <n v="11741.73"/>
    <x v="2"/>
    <s v="tier - 1"/>
    <s v="R1011"/>
    <x v="16"/>
  </r>
  <r>
    <x v="934"/>
    <s v="  Robert S"/>
    <n v="27"/>
    <n v="4.54"/>
    <s v="Yes"/>
    <x v="0"/>
    <x v="0"/>
    <x v="3"/>
    <x v="1"/>
    <x v="1"/>
    <x v="2"/>
    <s v="05-09-1988"/>
    <n v="11737.85"/>
    <x v="2"/>
    <s v="tier - 1"/>
    <s v="R1011"/>
    <x v="23"/>
  </r>
  <r>
    <x v="935"/>
    <s v="  Cameron"/>
    <n v="28.594999999999999"/>
    <n v="4.68"/>
    <s v="Yes"/>
    <x v="0"/>
    <x v="0"/>
    <x v="3"/>
    <x v="1"/>
    <x v="1"/>
    <x v="0"/>
    <s v="09-11-1964"/>
    <n v="11735.88"/>
    <x v="2"/>
    <s v="tier - 1"/>
    <s v="R1012"/>
    <x v="13"/>
  </r>
  <r>
    <x v="936"/>
    <s v="  Ulrike"/>
    <n v="36.799999999999997"/>
    <n v="5.88"/>
    <s v="No"/>
    <x v="0"/>
    <x v="0"/>
    <x v="3"/>
    <x v="1"/>
    <x v="0"/>
    <x v="2"/>
    <s v="26-11-1984"/>
    <n v="11730.82"/>
    <x v="2"/>
    <s v="tier - 3"/>
    <s v="R1026"/>
    <x v="32"/>
  </r>
  <r>
    <x v="937"/>
    <s v="  Katlyn A"/>
    <n v="23.75"/>
    <n v="5.42"/>
    <s v="Yes"/>
    <x v="0"/>
    <x v="1"/>
    <x v="3"/>
    <x v="1"/>
    <x v="2"/>
    <x v="2"/>
    <s v="12-10-1969"/>
    <n v="11729.68"/>
    <x v="2"/>
    <s v="tier - 1"/>
    <s v="R1024"/>
    <x v="16"/>
  </r>
  <r>
    <x v="938"/>
    <s v="  Morgan B"/>
    <n v="35.619999999999997"/>
    <n v="4.16"/>
    <s v="No"/>
    <x v="0"/>
    <x v="0"/>
    <x v="0"/>
    <x v="1"/>
    <x v="0"/>
    <x v="1"/>
    <s v="21-10-1982"/>
    <n v="11712.97"/>
    <x v="2"/>
    <s v="tier - 2"/>
    <s v="R1021"/>
    <x v="37"/>
  </r>
  <r>
    <x v="939"/>
    <s v="  Peter"/>
    <n v="30.69"/>
    <n v="7.05"/>
    <s v="Yes"/>
    <x v="0"/>
    <x v="0"/>
    <x v="1"/>
    <x v="1"/>
    <x v="0"/>
    <x v="2"/>
    <s v="01-12-1970"/>
    <n v="11696.52"/>
    <x v="2"/>
    <s v="tier - 1"/>
    <s v="R1021"/>
    <x v="2"/>
  </r>
  <r>
    <x v="940"/>
    <s v="  Chandler"/>
    <n v="35.799999999999997"/>
    <n v="5.63"/>
    <s v="Yes"/>
    <x v="0"/>
    <x v="0"/>
    <x v="1"/>
    <x v="1"/>
    <x v="0"/>
    <x v="2"/>
    <s v="09-11-1966"/>
    <n v="11674.13"/>
    <x v="2"/>
    <s v="tier - 1"/>
    <s v="R1011"/>
    <x v="24"/>
  </r>
  <r>
    <x v="941"/>
    <s v="  Silvana M"/>
    <n v="28.785"/>
    <n v="4.24"/>
    <s v="Yes"/>
    <x v="0"/>
    <x v="0"/>
    <x v="1"/>
    <x v="1"/>
    <x v="1"/>
    <x v="2"/>
    <s v="23-08-1966"/>
    <n v="11658.38"/>
    <x v="2"/>
    <s v="tier - 3"/>
    <s v="R1024"/>
    <x v="24"/>
  </r>
  <r>
    <x v="942"/>
    <s v="  Natty"/>
    <n v="28.594999999999999"/>
    <n v="4.96"/>
    <s v="Yes"/>
    <x v="0"/>
    <x v="0"/>
    <x v="1"/>
    <x v="1"/>
    <x v="1"/>
    <x v="2"/>
    <s v="06-07-1966"/>
    <n v="11658.12"/>
    <x v="2"/>
    <s v="tier - 1"/>
    <s v="R1024"/>
    <x v="24"/>
  </r>
  <r>
    <x v="943"/>
    <s v="  Nicholas T"/>
    <n v="48.75"/>
    <n v="4.34"/>
    <s v="No"/>
    <x v="0"/>
    <x v="0"/>
    <x v="0"/>
    <x v="1"/>
    <x v="0"/>
    <x v="2"/>
    <s v="20-07-1994"/>
    <n v="11657.81"/>
    <x v="2"/>
    <s v="tier - 2"/>
    <s v="R1023"/>
    <x v="6"/>
  </r>
  <r>
    <x v="944"/>
    <s v="  Rebecca"/>
    <n v="28.31"/>
    <n v="5.43"/>
    <s v="Yes"/>
    <x v="0"/>
    <x v="0"/>
    <x v="1"/>
    <x v="1"/>
    <x v="1"/>
    <x v="1"/>
    <s v="04-10-1966"/>
    <n v="11657.72"/>
    <x v="2"/>
    <s v="tier - 2"/>
    <s v="R1024"/>
    <x v="24"/>
  </r>
  <r>
    <x v="945"/>
    <s v="  John"/>
    <n v="38.39"/>
    <n v="8.33"/>
    <s v="Yes"/>
    <x v="0"/>
    <x v="0"/>
    <x v="3"/>
    <x v="1"/>
    <x v="0"/>
    <x v="2"/>
    <s v="17-07-1986"/>
    <n v="11625.11"/>
    <x v="2"/>
    <s v="tier - 3"/>
    <s v="R1022"/>
    <x v="26"/>
  </r>
  <r>
    <x v="946"/>
    <s v="  Antony G"/>
    <n v="25.87"/>
    <n v="5.63"/>
    <s v="Yes"/>
    <x v="0"/>
    <x v="0"/>
    <x v="3"/>
    <x v="1"/>
    <x v="1"/>
    <x v="1"/>
    <s v="20-06-1964"/>
    <n v="11602.75"/>
    <x v="2"/>
    <s v="tier - 1"/>
    <s v="R1020"/>
    <x v="13"/>
  </r>
  <r>
    <x v="947"/>
    <s v="  Eric"/>
    <n v="43.7"/>
    <n v="7.23"/>
    <s v="No"/>
    <x v="0"/>
    <x v="0"/>
    <x v="0"/>
    <x v="1"/>
    <x v="0"/>
    <x v="1"/>
    <s v="06-11-1965"/>
    <n v="11576.13"/>
    <x v="2"/>
    <s v="tier - 3"/>
    <s v="R1011"/>
    <x v="11"/>
  </r>
  <r>
    <x v="948"/>
    <s v="  Erik"/>
    <n v="40.945"/>
    <n v="10.57"/>
    <s v="No"/>
    <x v="0"/>
    <x v="0"/>
    <x v="0"/>
    <x v="1"/>
    <x v="0"/>
    <x v="1"/>
    <s v="25-12-1965"/>
    <n v="11566.3"/>
    <x v="2"/>
    <s v="tier - 3"/>
    <s v="R1016"/>
    <x v="11"/>
  </r>
  <r>
    <x v="949"/>
    <s v="  Matthew T"/>
    <n v="27.94"/>
    <n v="7.92"/>
    <s v="No"/>
    <x v="0"/>
    <x v="0"/>
    <x v="0"/>
    <x v="1"/>
    <x v="1"/>
    <x v="1"/>
    <s v="27-10-1965"/>
    <n v="11554.22"/>
    <x v="2"/>
    <s v="tier - 1"/>
    <s v="R1013"/>
    <x v="11"/>
  </r>
  <r>
    <x v="950"/>
    <s v="  Cassandra"/>
    <n v="31.9"/>
    <n v="10.119999999999999"/>
    <s v="No"/>
    <x v="0"/>
    <x v="0"/>
    <x v="1"/>
    <x v="1"/>
    <x v="0"/>
    <x v="1"/>
    <s v="23-07-1973"/>
    <n v="11552.9"/>
    <x v="2"/>
    <s v="tier - 2"/>
    <s v="R1011"/>
    <x v="30"/>
  </r>
  <r>
    <x v="951"/>
    <s v="  Rosemary C"/>
    <n v="31.64"/>
    <n v="7.91"/>
    <s v="No"/>
    <x v="0"/>
    <x v="0"/>
    <x v="0"/>
    <x v="1"/>
    <x v="0"/>
    <x v="1"/>
    <s v="01-12-1971"/>
    <n v="11540.25"/>
    <x v="2"/>
    <s v="tier - 1"/>
    <s v="R1012"/>
    <x v="14"/>
  </r>
  <r>
    <x v="952"/>
    <s v="  Carrie A"/>
    <n v="46.7"/>
    <n v="10.9"/>
    <s v="No"/>
    <x v="0"/>
    <x v="0"/>
    <x v="0"/>
    <x v="1"/>
    <x v="0"/>
    <x v="1"/>
    <s v="14-11-1968"/>
    <n v="11538.42"/>
    <x v="2"/>
    <s v="tier - 1"/>
    <s v="R1011"/>
    <x v="0"/>
  </r>
  <r>
    <x v="953"/>
    <s v="  Gerardo Sr"/>
    <n v="18.335000000000001"/>
    <n v="11.83"/>
    <s v="No"/>
    <x v="0"/>
    <x v="0"/>
    <x v="0"/>
    <x v="1"/>
    <x v="3"/>
    <x v="1"/>
    <s v="03-10-1965"/>
    <n v="11534.87"/>
    <x v="2"/>
    <s v="tier - 1"/>
    <s v="R1017"/>
    <x v="11"/>
  </r>
  <r>
    <x v="954"/>
    <s v="  Matthew R"/>
    <n v="31.24"/>
    <n v="7.42"/>
    <s v="Yes"/>
    <x v="0"/>
    <x v="0"/>
    <x v="1"/>
    <x v="1"/>
    <x v="0"/>
    <x v="2"/>
    <s v="23-07-1970"/>
    <n v="11530.12"/>
    <x v="2"/>
    <s v="tier - 1"/>
    <s v="R1012"/>
    <x v="2"/>
  </r>
  <r>
    <x v="955"/>
    <s v="  Meghan E"/>
    <n v="39.22"/>
    <n v="5.62"/>
    <s v="Yes"/>
    <x v="0"/>
    <x v="0"/>
    <x v="3"/>
    <x v="1"/>
    <x v="0"/>
    <x v="1"/>
    <s v="12-06-1988"/>
    <n v="11524.25"/>
    <x v="2"/>
    <s v="tier - 1"/>
    <s v="R1026"/>
    <x v="23"/>
  </r>
  <r>
    <x v="956"/>
    <s v="  Eric"/>
    <n v="24.414999999999999"/>
    <n v="7.16"/>
    <s v="No"/>
    <x v="0"/>
    <x v="0"/>
    <x v="0"/>
    <x v="1"/>
    <x v="2"/>
    <x v="1"/>
    <s v="19-12-1971"/>
    <n v="11520.1"/>
    <x v="2"/>
    <s v="tier - 1"/>
    <s v="R1012"/>
    <x v="14"/>
  </r>
  <r>
    <x v="957"/>
    <s v="  Lisa B"/>
    <n v="32.299999999999997"/>
    <n v="9.89"/>
    <s v="No"/>
    <x v="0"/>
    <x v="0"/>
    <x v="0"/>
    <x v="1"/>
    <x v="0"/>
    <x v="2"/>
    <s v="24-06-1968"/>
    <n v="11512.41"/>
    <x v="2"/>
    <s v="tier - 1"/>
    <s v="R1024"/>
    <x v="0"/>
  </r>
  <r>
    <x v="958"/>
    <s v="  Jane R"/>
    <n v="39.94"/>
    <n v="5.14"/>
    <s v="No"/>
    <x v="0"/>
    <x v="0"/>
    <x v="0"/>
    <x v="1"/>
    <x v="0"/>
    <x v="2"/>
    <s v="06-10-1989"/>
    <n v="11511.61"/>
    <x v="2"/>
    <s v="tier - 3"/>
    <s v="R1026"/>
    <x v="4"/>
  </r>
  <r>
    <x v="959"/>
    <s v="  Allison M"/>
    <n v="30"/>
    <n v="5.61"/>
    <s v="Yes"/>
    <x v="0"/>
    <x v="1"/>
    <x v="3"/>
    <x v="1"/>
    <x v="0"/>
    <x v="2"/>
    <s v="11-08-1969"/>
    <n v="11497.69"/>
    <x v="2"/>
    <s v="tier - 1"/>
    <s v="R1012"/>
    <x v="16"/>
  </r>
  <r>
    <x v="960"/>
    <s v="  Sarah E"/>
    <n v="35.340000000000003"/>
    <n v="5.51"/>
    <s v="Yes"/>
    <x v="0"/>
    <x v="1"/>
    <x v="3"/>
    <x v="1"/>
    <x v="0"/>
    <x v="1"/>
    <s v="07-06-1983"/>
    <n v="11492.46"/>
    <x v="2"/>
    <s v="tier - 3"/>
    <s v="R1026"/>
    <x v="37"/>
  </r>
  <r>
    <x v="961"/>
    <s v="  Philip J"/>
    <n v="32.204999999999998"/>
    <n v="8.3800000000000008"/>
    <s v="Yes"/>
    <x v="0"/>
    <x v="0"/>
    <x v="1"/>
    <x v="1"/>
    <x v="0"/>
    <x v="2"/>
    <s v="13-10-1970"/>
    <n v="11488.32"/>
    <x v="2"/>
    <s v="tier - 1"/>
    <s v="R1014"/>
    <x v="2"/>
  </r>
  <r>
    <x v="962"/>
    <s v="  Jillian A"/>
    <n v="33.880000000000003"/>
    <n v="4.68"/>
    <s v="No"/>
    <x v="1"/>
    <x v="0"/>
    <x v="3"/>
    <x v="1"/>
    <x v="0"/>
    <x v="2"/>
    <s v="10-09-2004"/>
    <n v="11482.63"/>
    <x v="2"/>
    <s v="tier - 2"/>
    <s v="R1013"/>
    <x v="41"/>
  </r>
  <r>
    <x v="963"/>
    <s v="  Laura D"/>
    <n v="26.63"/>
    <n v="4.3600000000000003"/>
    <s v="Yes"/>
    <x v="0"/>
    <x v="0"/>
    <x v="1"/>
    <x v="1"/>
    <x v="1"/>
    <x v="1"/>
    <s v="07-09-1966"/>
    <n v="11478.14"/>
    <x v="2"/>
    <s v="tier - 2"/>
    <s v="R1025"/>
    <x v="24"/>
  </r>
  <r>
    <x v="964"/>
    <s v="  Megan E"/>
    <n v="28.7"/>
    <n v="7.74"/>
    <s v="No"/>
    <x v="0"/>
    <x v="0"/>
    <x v="0"/>
    <x v="1"/>
    <x v="1"/>
    <x v="2"/>
    <s v="23-06-1965"/>
    <n v="11455.28"/>
    <x v="2"/>
    <s v="tier - 2"/>
    <s v="R1011"/>
    <x v="11"/>
  </r>
  <r>
    <x v="965"/>
    <s v="  Shannon J"/>
    <n v="25.65"/>
    <n v="4.05"/>
    <s v="Yes"/>
    <x v="0"/>
    <x v="0"/>
    <x v="1"/>
    <x v="1"/>
    <x v="1"/>
    <x v="1"/>
    <s v="14-06-1966"/>
    <n v="11454.02"/>
    <x v="2"/>
    <s v="tier - 1"/>
    <s v="R1012"/>
    <x v="24"/>
  </r>
  <r>
    <x v="966"/>
    <s v="  Rachelle M"/>
    <n v="36.384999999999998"/>
    <n v="11.49"/>
    <s v="No"/>
    <x v="0"/>
    <x v="0"/>
    <x v="0"/>
    <x v="1"/>
    <x v="0"/>
    <x v="2"/>
    <s v="12-09-1971"/>
    <n v="11436.74"/>
    <x v="2"/>
    <s v="tier - 3"/>
    <s v="R1012"/>
    <x v="14"/>
  </r>
  <r>
    <x v="967"/>
    <s v="  Casey"/>
    <n v="34.69"/>
    <n v="5.65"/>
    <s v="No"/>
    <x v="0"/>
    <x v="0"/>
    <x v="0"/>
    <x v="1"/>
    <x v="0"/>
    <x v="2"/>
    <s v="17-07-1980"/>
    <n v="11435.74"/>
    <x v="2"/>
    <s v="tier - 3"/>
    <s v="R1021"/>
    <x v="25"/>
  </r>
  <r>
    <x v="968"/>
    <s v="  Jessica L"/>
    <n v="37.68"/>
    <n v="4.29"/>
    <s v="Yes"/>
    <x v="0"/>
    <x v="0"/>
    <x v="0"/>
    <x v="1"/>
    <x v="0"/>
    <x v="2"/>
    <s v="09-06-1985"/>
    <n v="11419.49"/>
    <x v="2"/>
    <s v="tier - 1"/>
    <s v="R1012"/>
    <x v="17"/>
  </r>
  <r>
    <x v="969"/>
    <s v="  Brandon F"/>
    <n v="35.49"/>
    <n v="4.74"/>
    <s v="Yes"/>
    <x v="0"/>
    <x v="1"/>
    <x v="3"/>
    <x v="1"/>
    <x v="0"/>
    <x v="1"/>
    <s v="23-10-1983"/>
    <n v="11412.02"/>
    <x v="2"/>
    <s v="tier - 1"/>
    <s v="R1021"/>
    <x v="33"/>
  </r>
  <r>
    <x v="970"/>
    <s v="  Melissa"/>
    <n v="44.7"/>
    <n v="7.6"/>
    <s v="Yes"/>
    <x v="0"/>
    <x v="0"/>
    <x v="1"/>
    <x v="1"/>
    <x v="0"/>
    <x v="1"/>
    <s v="07-10-1970"/>
    <n v="11411.69"/>
    <x v="2"/>
    <s v="tier - 2"/>
    <s v="R1011"/>
    <x v="2"/>
  </r>
  <r>
    <x v="971"/>
    <s v="  Danielle N"/>
    <n v="38.380000000000003"/>
    <n v="8.5"/>
    <s v="Yes"/>
    <x v="0"/>
    <x v="0"/>
    <x v="1"/>
    <x v="1"/>
    <x v="0"/>
    <x v="1"/>
    <s v="02-10-1970"/>
    <n v="11396.9"/>
    <x v="2"/>
    <s v="tier - 3"/>
    <s v="R1024"/>
    <x v="2"/>
  </r>
  <r>
    <x v="972"/>
    <s v="  Matthew"/>
    <n v="35.244999999999997"/>
    <n v="11.22"/>
    <s v="Yes"/>
    <x v="0"/>
    <x v="0"/>
    <x v="0"/>
    <x v="1"/>
    <x v="0"/>
    <x v="2"/>
    <s v="19-12-1967"/>
    <n v="11394.07"/>
    <x v="2"/>
    <s v="tier - 1"/>
    <s v="R1018"/>
    <x v="22"/>
  </r>
  <r>
    <x v="973"/>
    <s v="  Bettina"/>
    <n v="49.84"/>
    <n v="5.0999999999999996"/>
    <s v="Yes"/>
    <x v="0"/>
    <x v="1"/>
    <x v="3"/>
    <x v="1"/>
    <x v="0"/>
    <x v="2"/>
    <s v="28-07-1997"/>
    <n v="11388.27"/>
    <x v="2"/>
    <s v="tier - 2"/>
    <s v="R1026"/>
    <x v="31"/>
  </r>
  <r>
    <x v="974"/>
    <s v="  Alexander"/>
    <n v="49.06"/>
    <n v="5.43"/>
    <s v="Yes"/>
    <x v="0"/>
    <x v="0"/>
    <x v="3"/>
    <x v="1"/>
    <x v="0"/>
    <x v="0"/>
    <s v="13-06-1964"/>
    <n v="11381.33"/>
    <x v="2"/>
    <s v="tier - 2"/>
    <s v="R1013"/>
    <x v="13"/>
  </r>
  <r>
    <x v="975"/>
    <s v="  Holli"/>
    <n v="30.88"/>
    <n v="5.82"/>
    <s v="No"/>
    <x v="0"/>
    <x v="0"/>
    <x v="1"/>
    <x v="1"/>
    <x v="0"/>
    <x v="0"/>
    <s v="06-12-1972"/>
    <n v="11378.57"/>
    <x v="2"/>
    <s v="tier - 2"/>
    <s v="R1025"/>
    <x v="28"/>
  </r>
  <r>
    <x v="976"/>
    <s v="  Heather C"/>
    <n v="33.35"/>
    <n v="6.05"/>
    <s v="No"/>
    <x v="0"/>
    <x v="1"/>
    <x v="3"/>
    <x v="1"/>
    <x v="0"/>
    <x v="0"/>
    <s v="07-06-1979"/>
    <n v="11369.39"/>
    <x v="2"/>
    <s v="tier - 1"/>
    <s v="R1026"/>
    <x v="9"/>
  </r>
  <r>
    <x v="977"/>
    <s v="  Kyle"/>
    <n v="38"/>
    <n v="6.38"/>
    <s v="Yes"/>
    <x v="0"/>
    <x v="0"/>
    <x v="3"/>
    <x v="1"/>
    <x v="0"/>
    <x v="0"/>
    <s v="13-12-1964"/>
    <n v="11365.95"/>
    <x v="2"/>
    <s v="tier - 2"/>
    <s v="R1011"/>
    <x v="13"/>
  </r>
  <r>
    <x v="978"/>
    <s v="  Thomas J"/>
    <n v="36.08"/>
    <n v="5.73"/>
    <s v="Yes"/>
    <x v="0"/>
    <x v="0"/>
    <x v="3"/>
    <x v="1"/>
    <x v="0"/>
    <x v="2"/>
    <s v="03-07-1964"/>
    <n v="11363.28"/>
    <x v="2"/>
    <s v="tier - 1"/>
    <s v="R1013"/>
    <x v="13"/>
  </r>
  <r>
    <x v="979"/>
    <s v="  Chris"/>
    <n v="35.700000000000003"/>
    <n v="5.47"/>
    <s v="Yes"/>
    <x v="0"/>
    <x v="0"/>
    <x v="3"/>
    <x v="1"/>
    <x v="0"/>
    <x v="1"/>
    <s v="04-07-1964"/>
    <n v="11362.76"/>
    <x v="2"/>
    <s v="tier - 1"/>
    <s v="R1011"/>
    <x v="13"/>
  </r>
  <r>
    <x v="980"/>
    <s v="  Graham"/>
    <n v="34.01"/>
    <n v="11.3"/>
    <s v="No"/>
    <x v="0"/>
    <x v="0"/>
    <x v="0"/>
    <x v="1"/>
    <x v="0"/>
    <x v="1"/>
    <s v="26-09-1965"/>
    <n v="11356.66"/>
    <x v="2"/>
    <s v="tier - 3"/>
    <s v="R1012"/>
    <x v="11"/>
  </r>
  <r>
    <x v="981"/>
    <s v="  Garrett"/>
    <n v="31.54"/>
    <n v="6.72"/>
    <s v="No"/>
    <x v="0"/>
    <x v="0"/>
    <x v="0"/>
    <x v="1"/>
    <x v="0"/>
    <x v="2"/>
    <s v="29-11-1965"/>
    <n v="11353.23"/>
    <x v="2"/>
    <s v="tier - 1"/>
    <s v="R1012"/>
    <x v="11"/>
  </r>
  <r>
    <x v="982"/>
    <s v="  Andrew"/>
    <n v="23.3"/>
    <n v="5.36"/>
    <s v="Yes"/>
    <x v="0"/>
    <x v="0"/>
    <x v="3"/>
    <x v="1"/>
    <x v="2"/>
    <x v="1"/>
    <s v="12-07-1964"/>
    <n v="11345.52"/>
    <x v="2"/>
    <s v="tier - 3"/>
    <s v="R1011"/>
    <x v="13"/>
  </r>
  <r>
    <x v="983"/>
    <s v="  Annabelle M"/>
    <n v="27.75"/>
    <n v="9.8800000000000008"/>
    <s v="No"/>
    <x v="0"/>
    <x v="0"/>
    <x v="0"/>
    <x v="1"/>
    <x v="1"/>
    <x v="2"/>
    <s v="02-11-1968"/>
    <n v="11344.32"/>
    <x v="2"/>
    <s v="tier - 2"/>
    <s v="R1025"/>
    <x v="0"/>
  </r>
  <r>
    <x v="984"/>
    <s v="  Daniel T"/>
    <n v="42.46"/>
    <n v="4.1100000000000003"/>
    <s v="No"/>
    <x v="0"/>
    <x v="0"/>
    <x v="0"/>
    <x v="1"/>
    <x v="0"/>
    <x v="1"/>
    <s v="19-08-1989"/>
    <n v="11326.71"/>
    <x v="2"/>
    <s v="tier - 3"/>
    <s v="R1013"/>
    <x v="4"/>
  </r>
  <r>
    <x v="985"/>
    <s v="  Deanne"/>
    <n v="54.47"/>
    <n v="7.48"/>
    <s v="No"/>
    <x v="0"/>
    <x v="0"/>
    <x v="0"/>
    <x v="1"/>
    <x v="0"/>
    <x v="1"/>
    <s v="20-09-2002"/>
    <n v="11321.49"/>
    <x v="2"/>
    <s v="tier - 3"/>
    <s v="R1012"/>
    <x v="43"/>
  </r>
  <r>
    <x v="986"/>
    <s v="  Carrie"/>
    <n v="24.93"/>
    <n v="9.18"/>
    <s v="Yes"/>
    <x v="0"/>
    <x v="1"/>
    <x v="3"/>
    <x v="1"/>
    <x v="1"/>
    <x v="2"/>
    <s v="11-07-1963"/>
    <n v="11319.12"/>
    <x v="2"/>
    <s v="tier - 1"/>
    <s v="R1012"/>
    <x v="8"/>
  </r>
  <r>
    <x v="987"/>
    <s v="  Suzanne"/>
    <n v="48.12"/>
    <n v="4.51"/>
    <s v="Yes"/>
    <x v="0"/>
    <x v="0"/>
    <x v="3"/>
    <x v="1"/>
    <x v="0"/>
    <x v="1"/>
    <s v="10-12-1995"/>
    <n v="11318.57"/>
    <x v="2"/>
    <s v="tier - 2"/>
    <s v="R1026"/>
    <x v="40"/>
  </r>
  <r>
    <x v="988"/>
    <s v="  Jasmine P"/>
    <n v="24.91"/>
    <n v="7.33"/>
    <s v="Yes"/>
    <x v="0"/>
    <x v="1"/>
    <x v="3"/>
    <x v="1"/>
    <x v="1"/>
    <x v="1"/>
    <s v="22-11-1963"/>
    <n v="11312.33"/>
    <x v="2"/>
    <s v="tier - 3"/>
    <s v="R1012"/>
    <x v="8"/>
  </r>
  <r>
    <x v="989"/>
    <s v="  Jennifer"/>
    <n v="27.645"/>
    <n v="10.56"/>
    <s v="No"/>
    <x v="0"/>
    <x v="0"/>
    <x v="0"/>
    <x v="1"/>
    <x v="1"/>
    <x v="2"/>
    <s v="06-10-1968"/>
    <n v="11305.93"/>
    <x v="2"/>
    <s v="tier - 1"/>
    <s v="R1012"/>
    <x v="0"/>
  </r>
  <r>
    <x v="990"/>
    <s v="  Tracie"/>
    <n v="33.700000000000003"/>
    <n v="4.01"/>
    <s v="No"/>
    <x v="0"/>
    <x v="0"/>
    <x v="1"/>
    <x v="1"/>
    <x v="0"/>
    <x v="2"/>
    <s v="25-09-1972"/>
    <n v="11299.34"/>
    <x v="2"/>
    <s v="tier - 2"/>
    <s v="R1011"/>
    <x v="28"/>
  </r>
  <r>
    <x v="991"/>
    <s v="  Tristan D"/>
    <n v="38.93"/>
    <n v="5.64"/>
    <s v="Yes"/>
    <x v="0"/>
    <x v="0"/>
    <x v="3"/>
    <x v="1"/>
    <x v="0"/>
    <x v="1"/>
    <s v="14-11-1988"/>
    <n v="11294.57"/>
    <x v="2"/>
    <s v="tier - 1"/>
    <s v="R1022"/>
    <x v="23"/>
  </r>
  <r>
    <x v="992"/>
    <s v="  Peiweng"/>
    <n v="32.774999999999999"/>
    <n v="8.02"/>
    <s v="Yes"/>
    <x v="0"/>
    <x v="0"/>
    <x v="1"/>
    <x v="1"/>
    <x v="0"/>
    <x v="1"/>
    <s v="22-06-1970"/>
    <n v="11289.11"/>
    <x v="2"/>
    <s v="tier - 1"/>
    <s v="R1012"/>
    <x v="2"/>
  </r>
  <r>
    <x v="993"/>
    <s v="  Theresa M"/>
    <n v="29.83"/>
    <n v="7.2"/>
    <s v="Yes"/>
    <x v="0"/>
    <x v="0"/>
    <x v="0"/>
    <x v="1"/>
    <x v="1"/>
    <x v="2"/>
    <s v="14-06-1967"/>
    <n v="11286.54"/>
    <x v="2"/>
    <s v="tier - 3"/>
    <s v="R1024"/>
    <x v="22"/>
  </r>
  <r>
    <x v="994"/>
    <s v="  Daniel J"/>
    <n v="28.31"/>
    <n v="4.55"/>
    <s v="No"/>
    <x v="1"/>
    <x v="0"/>
    <x v="3"/>
    <x v="1"/>
    <x v="1"/>
    <x v="1"/>
    <s v="04-10-2004"/>
    <n v="11272.33"/>
    <x v="2"/>
    <s v="tier - 2"/>
    <s v="R1019"/>
    <x v="41"/>
  </r>
  <r>
    <x v="995"/>
    <s v="  Courtney M"/>
    <n v="29.79"/>
    <n v="9.0299999999999994"/>
    <s v="No"/>
    <x v="0"/>
    <x v="0"/>
    <x v="0"/>
    <x v="1"/>
    <x v="1"/>
    <x v="2"/>
    <s v="26-12-1971"/>
    <n v="11265.71"/>
    <x v="2"/>
    <s v="tier - 1"/>
    <s v="R1025"/>
    <x v="14"/>
  </r>
  <r>
    <x v="996"/>
    <s v="  Jose A"/>
    <n v="36.6"/>
    <n v="5.2"/>
    <s v="Yes"/>
    <x v="0"/>
    <x v="1"/>
    <x v="3"/>
    <x v="1"/>
    <x v="0"/>
    <x v="1"/>
    <s v="11-10-1969"/>
    <n v="11264.54"/>
    <x v="2"/>
    <s v="tier - 2"/>
    <s v="R1011"/>
    <x v="16"/>
  </r>
  <r>
    <x v="997"/>
    <s v="  Lauren"/>
    <n v="35.93"/>
    <n v="8.3000000000000007"/>
    <s v="Yes"/>
    <x v="0"/>
    <x v="0"/>
    <x v="0"/>
    <x v="1"/>
    <x v="0"/>
    <x v="2"/>
    <s v="02-10-1981"/>
    <n v="11255.29"/>
    <x v="2"/>
    <s v="tier - 1"/>
    <s v="R1026"/>
    <x v="36"/>
  </r>
  <r>
    <x v="998"/>
    <s v="  Jonathon M"/>
    <n v="28.6"/>
    <n v="5.56"/>
    <s v="Yes"/>
    <x v="0"/>
    <x v="1"/>
    <x v="3"/>
    <x v="1"/>
    <x v="1"/>
    <x v="2"/>
    <s v="20-08-1969"/>
    <n v="11253.42"/>
    <x v="2"/>
    <s v="tier - 1"/>
    <s v="R1011"/>
    <x v="16"/>
  </r>
  <r>
    <x v="999"/>
    <s v="  Stephanie A"/>
    <n v="39.17"/>
    <n v="4.1500000000000004"/>
    <s v="No"/>
    <x v="0"/>
    <x v="0"/>
    <x v="0"/>
    <x v="1"/>
    <x v="0"/>
    <x v="0"/>
    <s v="17-12-1989"/>
    <n v="11250.43"/>
    <x v="2"/>
    <s v="tier - 2"/>
    <s v="R1026"/>
    <x v="4"/>
  </r>
  <r>
    <x v="1000"/>
    <s v="  Patrick"/>
    <n v="26.41"/>
    <n v="5.99"/>
    <s v="Yes"/>
    <x v="0"/>
    <x v="1"/>
    <x v="3"/>
    <x v="1"/>
    <x v="1"/>
    <x v="0"/>
    <s v="30-12-1969"/>
    <n v="11244.38"/>
    <x v="2"/>
    <s v="tier - 1"/>
    <s v="R1016"/>
    <x v="16"/>
  </r>
  <r>
    <x v="1001"/>
    <s v="  Krista"/>
    <n v="30.63"/>
    <n v="5.8"/>
    <s v="Yes"/>
    <x v="0"/>
    <x v="0"/>
    <x v="0"/>
    <x v="1"/>
    <x v="0"/>
    <x v="1"/>
    <s v="28-06-1976"/>
    <n v="11217.35"/>
    <x v="2"/>
    <s v="tier - 2"/>
    <s v="R1025"/>
    <x v="1"/>
  </r>
  <r>
    <x v="1002"/>
    <s v="  Jenessa"/>
    <n v="31.73"/>
    <n v="7.32"/>
    <s v="Yes"/>
    <x v="0"/>
    <x v="0"/>
    <x v="1"/>
    <x v="1"/>
    <x v="0"/>
    <x v="2"/>
    <s v="14-06-1970"/>
    <n v="11187.66"/>
    <x v="2"/>
    <s v="tier - 2"/>
    <s v="R1012"/>
    <x v="2"/>
  </r>
  <r>
    <x v="1003"/>
    <s v="  Ryan M"/>
    <n v="30.7"/>
    <n v="5.16"/>
    <s v="No"/>
    <x v="0"/>
    <x v="0"/>
    <x v="1"/>
    <x v="1"/>
    <x v="0"/>
    <x v="0"/>
    <s v="03-09-1972"/>
    <n v="11186.2"/>
    <x v="2"/>
    <s v="tier - 2"/>
    <s v="R1021"/>
    <x v="28"/>
  </r>
  <r>
    <x v="1004"/>
    <s v="  Thomas"/>
    <n v="25.934999999999999"/>
    <n v="5.96"/>
    <s v="Yes"/>
    <x v="0"/>
    <x v="0"/>
    <x v="1"/>
    <x v="1"/>
    <x v="1"/>
    <x v="2"/>
    <s v="06-08-1966"/>
    <n v="11165.42"/>
    <x v="2"/>
    <s v="tier - 1"/>
    <s v="R1016"/>
    <x v="24"/>
  </r>
  <r>
    <x v="1005"/>
    <s v="  Amanda N"/>
    <n v="35.9"/>
    <n v="4.8499999999999996"/>
    <s v="Yes"/>
    <x v="0"/>
    <x v="1"/>
    <x v="3"/>
    <x v="1"/>
    <x v="0"/>
    <x v="2"/>
    <s v="25-06-1969"/>
    <n v="11163.57"/>
    <x v="2"/>
    <s v="tier - 2"/>
    <s v="R1011"/>
    <x v="16"/>
  </r>
  <r>
    <x v="1006"/>
    <s v="  Teresa P"/>
    <n v="26.7"/>
    <n v="5.09"/>
    <s v="Yes"/>
    <x v="0"/>
    <x v="1"/>
    <x v="3"/>
    <x v="1"/>
    <x v="1"/>
    <x v="2"/>
    <s v="30-11-1969"/>
    <n v="11150.78"/>
    <x v="2"/>
    <s v="tier - 2"/>
    <s v="R1011"/>
    <x v="16"/>
  </r>
  <r>
    <x v="1007"/>
    <s v="  Dorian"/>
    <n v="33.71"/>
    <n v="4.9400000000000004"/>
    <s v="No"/>
    <x v="0"/>
    <x v="0"/>
    <x v="0"/>
    <x v="1"/>
    <x v="0"/>
    <x v="2"/>
    <s v="20-08-1980"/>
    <n v="11103.33"/>
    <x v="2"/>
    <s v="tier - 1"/>
    <s v="R1021"/>
    <x v="25"/>
  </r>
  <r>
    <x v="1008"/>
    <s v="  Amy"/>
    <n v="41.91"/>
    <n v="4.92"/>
    <s v="Yes"/>
    <x v="0"/>
    <x v="0"/>
    <x v="1"/>
    <x v="1"/>
    <x v="0"/>
    <x v="0"/>
    <s v="05-07-1966"/>
    <n v="11093.62"/>
    <x v="2"/>
    <s v="tier - 1"/>
    <s v="R1013"/>
    <x v="24"/>
  </r>
  <r>
    <x v="1009"/>
    <s v="  Aberu"/>
    <n v="39.82"/>
    <n v="6.05"/>
    <s v="Yes"/>
    <x v="0"/>
    <x v="0"/>
    <x v="1"/>
    <x v="1"/>
    <x v="0"/>
    <x v="2"/>
    <s v="09-09-1966"/>
    <n v="11090.72"/>
    <x v="2"/>
    <s v="tier - 1"/>
    <s v="R1013"/>
    <x v="24"/>
  </r>
  <r>
    <x v="1010"/>
    <s v="  Ashley"/>
    <n v="28.12"/>
    <n v="4.67"/>
    <s v="No"/>
    <x v="0"/>
    <x v="0"/>
    <x v="1"/>
    <x v="1"/>
    <x v="1"/>
    <x v="1"/>
    <s v="07-10-1972"/>
    <n v="11085.59"/>
    <x v="2"/>
    <s v="tier - 2"/>
    <s v="R1012"/>
    <x v="28"/>
  </r>
  <r>
    <x v="1011"/>
    <s v="  Anna E"/>
    <n v="26.98"/>
    <n v="9.81"/>
    <s v="Yes"/>
    <x v="0"/>
    <x v="0"/>
    <x v="0"/>
    <x v="1"/>
    <x v="1"/>
    <x v="0"/>
    <s v="04-09-1967"/>
    <n v="11082.58"/>
    <x v="2"/>
    <s v="tier - 2"/>
    <s v="R1012"/>
    <x v="22"/>
  </r>
  <r>
    <x v="1012"/>
    <s v="  Tania K"/>
    <n v="27.2"/>
    <n v="6.06"/>
    <s v="Yes"/>
    <x v="0"/>
    <x v="0"/>
    <x v="1"/>
    <x v="1"/>
    <x v="1"/>
    <x v="2"/>
    <s v="20-11-1966"/>
    <n v="11073.18"/>
    <x v="2"/>
    <s v="tier - 3"/>
    <s v="R1011"/>
    <x v="24"/>
  </r>
  <r>
    <x v="1013"/>
    <s v="  Ashley E"/>
    <n v="25.3"/>
    <n v="5.19"/>
    <s v="Yes"/>
    <x v="0"/>
    <x v="0"/>
    <x v="1"/>
    <x v="1"/>
    <x v="1"/>
    <x v="1"/>
    <s v="07-11-1966"/>
    <n v="11070.54"/>
    <x v="2"/>
    <s v="tier - 3"/>
    <s v="R1011"/>
    <x v="24"/>
  </r>
  <r>
    <x v="1014"/>
    <s v="  Aleksandra"/>
    <n v="30.25"/>
    <n v="10.16"/>
    <s v="No"/>
    <x v="0"/>
    <x v="0"/>
    <x v="0"/>
    <x v="1"/>
    <x v="0"/>
    <x v="2"/>
    <s v="09-11-1971"/>
    <n v="11068.77"/>
    <x v="2"/>
    <s v="tier - 2"/>
    <s v="R1012"/>
    <x v="14"/>
  </r>
  <r>
    <x v="1015"/>
    <s v="  Valery L"/>
    <n v="54"/>
    <n v="4.68"/>
    <s v="Yes"/>
    <x v="1"/>
    <x v="0"/>
    <x v="1"/>
    <x v="1"/>
    <x v="0"/>
    <x v="2"/>
    <s v="18-09-2000"/>
    <n v="11068.7"/>
    <x v="2"/>
    <s v="tier - 1"/>
    <s v="R1011"/>
    <x v="21"/>
  </r>
  <r>
    <x v="1016"/>
    <s v="  Joanna G"/>
    <n v="51.86"/>
    <n v="5.32"/>
    <s v="Yes"/>
    <x v="0"/>
    <x v="0"/>
    <x v="0"/>
    <x v="1"/>
    <x v="0"/>
    <x v="1"/>
    <s v="17-12-2001"/>
    <n v="11046.02"/>
    <x v="2"/>
    <s v="tier - 1"/>
    <s v="R1026"/>
    <x v="47"/>
  </r>
  <r>
    <x v="1017"/>
    <s v="  Stefanie F"/>
    <n v="31.39"/>
    <n v="6.99"/>
    <s v="No"/>
    <x v="0"/>
    <x v="0"/>
    <x v="0"/>
    <x v="1"/>
    <x v="0"/>
    <x v="2"/>
    <s v="30-08-1974"/>
    <n v="11037.85"/>
    <x v="2"/>
    <s v="tier - 2"/>
    <s v="R1025"/>
    <x v="19"/>
  </r>
  <r>
    <x v="1018"/>
    <s v="  Stephen"/>
    <n v="39.97"/>
    <n v="5.55"/>
    <s v="No"/>
    <x v="0"/>
    <x v="0"/>
    <x v="0"/>
    <x v="1"/>
    <x v="0"/>
    <x v="1"/>
    <s v="25-10-1989"/>
    <n v="11037.51"/>
    <x v="2"/>
    <s v="tier - 1"/>
    <s v="R1012"/>
    <x v="4"/>
  </r>
  <r>
    <x v="1019"/>
    <s v="  Liza J"/>
    <n v="41.23"/>
    <n v="6.94"/>
    <s v="No"/>
    <x v="0"/>
    <x v="0"/>
    <x v="0"/>
    <x v="1"/>
    <x v="0"/>
    <x v="2"/>
    <s v="10-12-1974"/>
    <n v="11033.66"/>
    <x v="2"/>
    <s v="tier - 3"/>
    <s v="R1012"/>
    <x v="19"/>
  </r>
  <r>
    <x v="1020"/>
    <s v="  Ian M"/>
    <n v="49.45"/>
    <n v="4.2"/>
    <s v="Yes"/>
    <x v="0"/>
    <x v="0"/>
    <x v="0"/>
    <x v="1"/>
    <x v="0"/>
    <x v="2"/>
    <s v="21-07-1996"/>
    <n v="11028.56"/>
    <x v="2"/>
    <s v="tier - 3"/>
    <s v="R1012"/>
    <x v="45"/>
  </r>
  <r>
    <x v="1021"/>
    <s v="  Claudia L"/>
    <n v="41.04"/>
    <n v="5.59"/>
    <s v="No"/>
    <x v="0"/>
    <x v="0"/>
    <x v="0"/>
    <x v="1"/>
    <x v="0"/>
    <x v="1"/>
    <s v="26-06-1991"/>
    <n v="11018.05"/>
    <x v="2"/>
    <s v="tier - 2"/>
    <s v="R1012"/>
    <x v="42"/>
  </r>
  <r>
    <x v="1022"/>
    <s v="  Jessica M"/>
    <n v="27.93"/>
    <n v="9.9600000000000009"/>
    <s v="No"/>
    <x v="0"/>
    <x v="0"/>
    <x v="0"/>
    <x v="1"/>
    <x v="1"/>
    <x v="1"/>
    <s v="15-12-1974"/>
    <n v="11015.17"/>
    <x v="2"/>
    <s v="tier - 1"/>
    <s v="R1012"/>
    <x v="19"/>
  </r>
  <r>
    <x v="1023"/>
    <s v="  Billy Jr"/>
    <n v="21.01"/>
    <n v="7.37"/>
    <s v="No"/>
    <x v="0"/>
    <x v="0"/>
    <x v="0"/>
    <x v="1"/>
    <x v="2"/>
    <x v="2"/>
    <s v="24-10-1968"/>
    <n v="11013.71"/>
    <x v="2"/>
    <s v="tier - 1"/>
    <s v="R1013"/>
    <x v="0"/>
  </r>
  <r>
    <x v="1024"/>
    <s v="  David"/>
    <n v="52.37"/>
    <n v="5.0599999999999996"/>
    <s v="Yes"/>
    <x v="1"/>
    <x v="0"/>
    <x v="1"/>
    <x v="1"/>
    <x v="0"/>
    <x v="1"/>
    <s v="17-09-2000"/>
    <n v="10991.58"/>
    <x v="2"/>
    <s v="tier - 3"/>
    <s v="R1012"/>
    <x v="21"/>
  </r>
  <r>
    <x v="1025"/>
    <s v="  Tim"/>
    <n v="40.369999999999997"/>
    <n v="8.2100000000000009"/>
    <s v="No"/>
    <x v="0"/>
    <x v="0"/>
    <x v="0"/>
    <x v="1"/>
    <x v="0"/>
    <x v="1"/>
    <s v="18-12-1965"/>
    <n v="10982.5"/>
    <x v="2"/>
    <s v="tier - 3"/>
    <s v="R1013"/>
    <x v="11"/>
  </r>
  <r>
    <x v="1026"/>
    <s v="  Emma M"/>
    <n v="41.47"/>
    <n v="10.34"/>
    <s v="No"/>
    <x v="0"/>
    <x v="0"/>
    <x v="1"/>
    <x v="1"/>
    <x v="0"/>
    <x v="2"/>
    <s v="21-10-1973"/>
    <n v="10977.21"/>
    <x v="2"/>
    <s v="tier - 1"/>
    <s v="R1013"/>
    <x v="30"/>
  </r>
  <r>
    <x v="1027"/>
    <s v="  Tim"/>
    <n v="33.725000000000001"/>
    <n v="5.51"/>
    <s v="Yes"/>
    <x v="0"/>
    <x v="0"/>
    <x v="1"/>
    <x v="1"/>
    <x v="0"/>
    <x v="1"/>
    <s v="09-07-1966"/>
    <n v="10976.25"/>
    <x v="2"/>
    <s v="tier - 2"/>
    <s v="R1012"/>
    <x v="24"/>
  </r>
  <r>
    <x v="1028"/>
    <s v="  Patrick"/>
    <n v="28.1"/>
    <n v="11.2"/>
    <s v="No"/>
    <x v="0"/>
    <x v="0"/>
    <x v="0"/>
    <x v="1"/>
    <x v="1"/>
    <x v="2"/>
    <s v="19-06-1965"/>
    <n v="10965.45"/>
    <x v="2"/>
    <s v="tier - 2"/>
    <s v="R1011"/>
    <x v="11"/>
  </r>
  <r>
    <x v="1029"/>
    <s v="  Bridget K"/>
    <n v="37.43"/>
    <n v="4.3499999999999996"/>
    <s v="Yes"/>
    <x v="0"/>
    <x v="1"/>
    <x v="3"/>
    <x v="1"/>
    <x v="0"/>
    <x v="1"/>
    <s v="14-08-1969"/>
    <n v="10959.69"/>
    <x v="2"/>
    <s v="tier - 3"/>
    <s v="R1012"/>
    <x v="16"/>
  </r>
  <r>
    <x v="1030"/>
    <s v="  Gabriel"/>
    <n v="23.7"/>
    <n v="10.45"/>
    <s v="No"/>
    <x v="0"/>
    <x v="0"/>
    <x v="0"/>
    <x v="1"/>
    <x v="2"/>
    <x v="2"/>
    <s v="04-12-1965"/>
    <n v="10959.33"/>
    <x v="2"/>
    <s v="tier - 3"/>
    <s v="R1011"/>
    <x v="11"/>
  </r>
  <r>
    <x v="1031"/>
    <s v="  Natasha"/>
    <n v="24.795000000000002"/>
    <n v="4.07"/>
    <s v="Yes"/>
    <x v="0"/>
    <x v="1"/>
    <x v="3"/>
    <x v="1"/>
    <x v="2"/>
    <x v="1"/>
    <s v="10-11-1969"/>
    <n v="10942.13"/>
    <x v="2"/>
    <s v="tier - 3"/>
    <s v="R1012"/>
    <x v="16"/>
  </r>
  <r>
    <x v="1032"/>
    <s v="  Abby A"/>
    <n v="31.9"/>
    <n v="8.34"/>
    <s v="No"/>
    <x v="0"/>
    <x v="0"/>
    <x v="0"/>
    <x v="1"/>
    <x v="0"/>
    <x v="1"/>
    <s v="12-11-1968"/>
    <n v="10928.85"/>
    <x v="2"/>
    <s v="tier - 3"/>
    <s v="R1013"/>
    <x v="0"/>
  </r>
  <r>
    <x v="1033"/>
    <s v="  Michelle"/>
    <n v="32.68"/>
    <n v="7.41"/>
    <s v="No"/>
    <x v="0"/>
    <x v="0"/>
    <x v="0"/>
    <x v="1"/>
    <x v="0"/>
    <x v="2"/>
    <s v="13-11-1968"/>
    <n v="10923.93"/>
    <x v="2"/>
    <s v="tier - 1"/>
    <s v="R1024"/>
    <x v="0"/>
  </r>
  <r>
    <x v="1034"/>
    <s v="  Mckendree"/>
    <n v="47.13"/>
    <n v="4.3099999999999996"/>
    <s v="No"/>
    <x v="0"/>
    <x v="0"/>
    <x v="0"/>
    <x v="1"/>
    <x v="0"/>
    <x v="1"/>
    <s v="06-09-1994"/>
    <n v="10886.66"/>
    <x v="2"/>
    <s v="tier - 3"/>
    <s v="R1012"/>
    <x v="6"/>
  </r>
  <r>
    <x v="1035"/>
    <s v="  Tara"/>
    <n v="36.67"/>
    <n v="10.83"/>
    <s v="No"/>
    <x v="0"/>
    <x v="0"/>
    <x v="0"/>
    <x v="1"/>
    <x v="0"/>
    <x v="1"/>
    <s v="20-12-1971"/>
    <n v="10848.13"/>
    <x v="2"/>
    <s v="tier - 3"/>
    <s v="R1012"/>
    <x v="14"/>
  </r>
  <r>
    <x v="1036"/>
    <s v="  Daniel"/>
    <n v="33.630000000000003"/>
    <n v="11.31"/>
    <s v="No"/>
    <x v="0"/>
    <x v="0"/>
    <x v="0"/>
    <x v="1"/>
    <x v="0"/>
    <x v="1"/>
    <s v="28-07-1968"/>
    <n v="10825.25"/>
    <x v="2"/>
    <s v="tier - 3"/>
    <s v="R1012"/>
    <x v="0"/>
  </r>
  <r>
    <x v="1037"/>
    <s v="  Joshua P"/>
    <n v="32.67"/>
    <n v="11.81"/>
    <s v="Yes"/>
    <x v="0"/>
    <x v="0"/>
    <x v="0"/>
    <x v="1"/>
    <x v="0"/>
    <x v="1"/>
    <s v="02-10-1967"/>
    <n v="10807.49"/>
    <x v="2"/>
    <s v="tier - 2"/>
    <s v="R1013"/>
    <x v="22"/>
  </r>
  <r>
    <x v="1038"/>
    <s v="  Erin C"/>
    <n v="33.299999999999997"/>
    <n v="8.26"/>
    <s v="Yes"/>
    <x v="0"/>
    <x v="0"/>
    <x v="1"/>
    <x v="1"/>
    <x v="0"/>
    <x v="1"/>
    <s v="18-12-1970"/>
    <n v="10806.84"/>
    <x v="2"/>
    <s v="tier - 2"/>
    <s v="R1011"/>
    <x v="2"/>
  </r>
  <r>
    <x v="1039"/>
    <s v="  Shure"/>
    <n v="30.78"/>
    <n v="10.74"/>
    <s v="Yes"/>
    <x v="0"/>
    <x v="0"/>
    <x v="1"/>
    <x v="1"/>
    <x v="0"/>
    <x v="1"/>
    <s v="28-10-1970"/>
    <n v="10797.34"/>
    <x v="2"/>
    <s v="tier - 2"/>
    <s v="R1023"/>
    <x v="2"/>
  </r>
  <r>
    <x v="1040"/>
    <s v="  Richard"/>
    <n v="28.975000000000001"/>
    <n v="7.69"/>
    <s v="Yes"/>
    <x v="0"/>
    <x v="0"/>
    <x v="0"/>
    <x v="1"/>
    <x v="1"/>
    <x v="2"/>
    <s v="23-10-1967"/>
    <n v="10796.35"/>
    <x v="2"/>
    <s v="tier - 1"/>
    <s v="R1019"/>
    <x v="22"/>
  </r>
  <r>
    <x v="1041"/>
    <s v="  Brenda"/>
    <n v="33.4"/>
    <n v="4.84"/>
    <s v="No"/>
    <x v="0"/>
    <x v="0"/>
    <x v="0"/>
    <x v="1"/>
    <x v="0"/>
    <x v="1"/>
    <s v="24-12-1999"/>
    <n v="10795.94"/>
    <x v="2"/>
    <s v="tier - 1"/>
    <s v="R1011"/>
    <x v="35"/>
  </r>
  <r>
    <x v="1042"/>
    <s v="  Joseph M"/>
    <n v="21.5"/>
    <n v="9.77"/>
    <s v="Yes"/>
    <x v="0"/>
    <x v="0"/>
    <x v="0"/>
    <x v="1"/>
    <x v="2"/>
    <x v="0"/>
    <s v="11-11-1967"/>
    <n v="10791.96"/>
    <x v="2"/>
    <s v="tier - 2"/>
    <s v="R1011"/>
    <x v="22"/>
  </r>
  <r>
    <x v="1043"/>
    <s v="  Stephen J"/>
    <n v="38.14"/>
    <n v="5.84"/>
    <s v="No"/>
    <x v="0"/>
    <x v="0"/>
    <x v="0"/>
    <x v="1"/>
    <x v="0"/>
    <x v="1"/>
    <s v="25-11-1989"/>
    <n v="10769.75"/>
    <x v="2"/>
    <s v="tier - 2"/>
    <s v="R1022"/>
    <x v="4"/>
  </r>
  <r>
    <x v="1044"/>
    <s v="  Kathya"/>
    <n v="35.42"/>
    <n v="8.6999999999999993"/>
    <s v="Yes"/>
    <x v="0"/>
    <x v="0"/>
    <x v="3"/>
    <x v="1"/>
    <x v="0"/>
    <x v="1"/>
    <s v="29-08-1986"/>
    <n v="10749.02"/>
    <x v="2"/>
    <s v="tier - 1"/>
    <s v="R1026"/>
    <x v="26"/>
  </r>
  <r>
    <x v="1045"/>
    <s v="  Wesley"/>
    <n v="35.625"/>
    <n v="10.79"/>
    <s v="No"/>
    <x v="0"/>
    <x v="0"/>
    <x v="0"/>
    <x v="1"/>
    <x v="0"/>
    <x v="2"/>
    <s v="09-12-1974"/>
    <n v="10736.87"/>
    <x v="2"/>
    <s v="tier - 1"/>
    <s v="R1016"/>
    <x v="19"/>
  </r>
  <r>
    <x v="1046"/>
    <s v="  Tim"/>
    <n v="45.51"/>
    <n v="4.32"/>
    <s v="No"/>
    <x v="0"/>
    <x v="0"/>
    <x v="3"/>
    <x v="1"/>
    <x v="0"/>
    <x v="1"/>
    <s v="25-06-1992"/>
    <n v="10719.57"/>
    <x v="2"/>
    <s v="tier - 1"/>
    <s v="R1012"/>
    <x v="34"/>
  </r>
  <r>
    <x v="1047"/>
    <s v="  Jamie L"/>
    <n v="37.1"/>
    <n v="7.19"/>
    <s v="Yes"/>
    <x v="0"/>
    <x v="0"/>
    <x v="0"/>
    <x v="1"/>
    <x v="0"/>
    <x v="1"/>
    <s v="05-10-1967"/>
    <n v="10713.64"/>
    <x v="2"/>
    <s v="tier - 3"/>
    <s v="R1011"/>
    <x v="22"/>
  </r>
  <r>
    <x v="1048"/>
    <s v="  Alexandra"/>
    <n v="30.5"/>
    <n v="11.94"/>
    <s v="Yes"/>
    <x v="0"/>
    <x v="0"/>
    <x v="0"/>
    <x v="1"/>
    <x v="0"/>
    <x v="2"/>
    <s v="30-07-1967"/>
    <n v="10704.47"/>
    <x v="2"/>
    <s v="tier - 2"/>
    <s v="R1011"/>
    <x v="22"/>
  </r>
  <r>
    <x v="1049"/>
    <s v="  Tiffany"/>
    <n v="28.16"/>
    <n v="5.56"/>
    <s v="No"/>
    <x v="0"/>
    <x v="0"/>
    <x v="1"/>
    <x v="1"/>
    <x v="1"/>
    <x v="2"/>
    <s v="24-10-1972"/>
    <n v="10702.64"/>
    <x v="2"/>
    <s v="tier - 3"/>
    <s v="R1013"/>
    <x v="28"/>
  </r>
  <r>
    <x v="1050"/>
    <s v="  Rebecca J"/>
    <n v="29.1"/>
    <n v="5.64"/>
    <s v="Yes"/>
    <x v="0"/>
    <x v="0"/>
    <x v="0"/>
    <x v="1"/>
    <x v="1"/>
    <x v="2"/>
    <s v="30-09-1976"/>
    <n v="10698.38"/>
    <x v="2"/>
    <s v="tier - 1"/>
    <s v="R1025"/>
    <x v="1"/>
  </r>
  <r>
    <x v="1051"/>
    <s v="  Austin T"/>
    <n v="30.22"/>
    <n v="4.6500000000000004"/>
    <s v="No"/>
    <x v="0"/>
    <x v="0"/>
    <x v="0"/>
    <x v="1"/>
    <x v="0"/>
    <x v="1"/>
    <s v="02-08-1977"/>
    <n v="10690.11"/>
    <x v="2"/>
    <s v="tier - 2"/>
    <s v="R1021"/>
    <x v="29"/>
  </r>
  <r>
    <x v="1052"/>
    <s v="  Jamie T"/>
    <n v="24.29"/>
    <n v="9.0500000000000007"/>
    <s v="No"/>
    <x v="0"/>
    <x v="0"/>
    <x v="0"/>
    <x v="1"/>
    <x v="2"/>
    <x v="2"/>
    <s v="07-09-1962"/>
    <n v="10676.83"/>
    <x v="2"/>
    <s v="tier - 3"/>
    <s v="R1013"/>
    <x v="5"/>
  </r>
  <r>
    <x v="1053"/>
    <s v="  Matthew T"/>
    <n v="29.39"/>
    <n v="4.5199999999999996"/>
    <s v="Yes"/>
    <x v="0"/>
    <x v="0"/>
    <x v="0"/>
    <x v="1"/>
    <x v="1"/>
    <x v="2"/>
    <s v="22-11-1976"/>
    <n v="10665.44"/>
    <x v="2"/>
    <s v="tier - 2"/>
    <s v="R1021"/>
    <x v="1"/>
  </r>
  <r>
    <x v="1054"/>
    <s v="  Emily"/>
    <n v="25.66"/>
    <n v="4.62"/>
    <s v="Yes"/>
    <x v="0"/>
    <x v="0"/>
    <x v="3"/>
    <x v="1"/>
    <x v="1"/>
    <x v="0"/>
    <s v="08-08-1964"/>
    <n v="10627.81"/>
    <x v="2"/>
    <s v="tier - 3"/>
    <s v="R1013"/>
    <x v="13"/>
  </r>
  <r>
    <x v="1055"/>
    <s v="  Gillian"/>
    <n v="39.11"/>
    <n v="5.87"/>
    <s v="No"/>
    <x v="0"/>
    <x v="0"/>
    <x v="0"/>
    <x v="1"/>
    <x v="0"/>
    <x v="0"/>
    <s v="06-07-1990"/>
    <n v="10620.26"/>
    <x v="2"/>
    <s v="tier - 3"/>
    <s v="R1012"/>
    <x v="3"/>
  </r>
  <r>
    <x v="1056"/>
    <s v="  Brenn E"/>
    <n v="43.78"/>
    <n v="5.71"/>
    <s v="No"/>
    <x v="0"/>
    <x v="0"/>
    <x v="3"/>
    <x v="1"/>
    <x v="0"/>
    <x v="1"/>
    <s v="23-07-1992"/>
    <n v="10617.04"/>
    <x v="2"/>
    <s v="tier - 3"/>
    <s v="R1026"/>
    <x v="34"/>
  </r>
  <r>
    <x v="1057"/>
    <s v="  Lisa M"/>
    <n v="24.35"/>
    <n v="9.08"/>
    <s v="No"/>
    <x v="0"/>
    <x v="0"/>
    <x v="0"/>
    <x v="1"/>
    <x v="2"/>
    <x v="2"/>
    <s v="27-06-1965"/>
    <n v="10608.67"/>
    <x v="2"/>
    <s v="tier - 3"/>
    <s v="R1012"/>
    <x v="11"/>
  </r>
  <r>
    <x v="1058"/>
    <s v="  Matt"/>
    <n v="40.299999999999997"/>
    <n v="5.3"/>
    <s v="Yes"/>
    <x v="0"/>
    <x v="0"/>
    <x v="1"/>
    <x v="1"/>
    <x v="0"/>
    <x v="1"/>
    <s v="02-07-1966"/>
    <n v="10602.39"/>
    <x v="2"/>
    <s v="tier - 3"/>
    <s v="R1011"/>
    <x v="24"/>
  </r>
  <r>
    <x v="1059"/>
    <s v="  Thomas A"/>
    <n v="32.774999999999999"/>
    <n v="11.76"/>
    <s v="Yes"/>
    <x v="0"/>
    <x v="0"/>
    <x v="0"/>
    <x v="1"/>
    <x v="0"/>
    <x v="2"/>
    <s v="23-06-1967"/>
    <n v="10601.63"/>
    <x v="2"/>
    <s v="tier - 2"/>
    <s v="R1012"/>
    <x v="22"/>
  </r>
  <r>
    <x v="1060"/>
    <s v="  Kevin J"/>
    <n v="39.6"/>
    <n v="5.1100000000000003"/>
    <s v="Yes"/>
    <x v="0"/>
    <x v="0"/>
    <x v="1"/>
    <x v="1"/>
    <x v="0"/>
    <x v="2"/>
    <s v="20-07-1966"/>
    <n v="10601.41"/>
    <x v="2"/>
    <s v="tier - 2"/>
    <s v="R1011"/>
    <x v="24"/>
  </r>
  <r>
    <x v="1061"/>
    <s v="  William H"/>
    <n v="30.97"/>
    <n v="5.54"/>
    <s v="No"/>
    <x v="0"/>
    <x v="0"/>
    <x v="1"/>
    <x v="1"/>
    <x v="0"/>
    <x v="1"/>
    <s v="14-12-1972"/>
    <n v="10600.55"/>
    <x v="2"/>
    <s v="tier - 1"/>
    <s v="R1012"/>
    <x v="28"/>
  </r>
  <r>
    <x v="1062"/>
    <s v="  Gal"/>
    <n v="27.645"/>
    <n v="8.8699999999999992"/>
    <s v="Yes"/>
    <x v="0"/>
    <x v="0"/>
    <x v="0"/>
    <x v="1"/>
    <x v="1"/>
    <x v="0"/>
    <s v="29-11-1967"/>
    <n v="10594.5"/>
    <x v="2"/>
    <s v="tier - 1"/>
    <s v="R1012"/>
    <x v="22"/>
  </r>
  <r>
    <x v="1063"/>
    <s v="  Anton"/>
    <n v="34.43"/>
    <n v="5.96"/>
    <s v="Yes"/>
    <x v="0"/>
    <x v="0"/>
    <x v="1"/>
    <x v="1"/>
    <x v="0"/>
    <x v="2"/>
    <s v="03-11-1966"/>
    <n v="10594.23"/>
    <x v="2"/>
    <s v="tier - 3"/>
    <s v="R1013"/>
    <x v="24"/>
  </r>
  <r>
    <x v="1064"/>
    <s v="  Yazmin"/>
    <n v="39.6"/>
    <n v="4.4400000000000004"/>
    <s v="Yes"/>
    <x v="0"/>
    <x v="1"/>
    <x v="3"/>
    <x v="1"/>
    <x v="0"/>
    <x v="2"/>
    <s v="25-12-1969"/>
    <n v="10579.71"/>
    <x v="2"/>
    <s v="tier - 3"/>
    <s v="R1013"/>
    <x v="16"/>
  </r>
  <r>
    <x v="1065"/>
    <s v="  Florian"/>
    <n v="22.1"/>
    <n v="4.6500000000000004"/>
    <s v="Yes"/>
    <x v="0"/>
    <x v="0"/>
    <x v="1"/>
    <x v="1"/>
    <x v="2"/>
    <x v="2"/>
    <s v="11-12-1966"/>
    <n v="10577.09"/>
    <x v="2"/>
    <s v="tier - 3"/>
    <s v="R1011"/>
    <x v="24"/>
  </r>
  <r>
    <x v="1066"/>
    <s v="  Karen L"/>
    <n v="33.25"/>
    <n v="5.64"/>
    <s v="Yes"/>
    <x v="0"/>
    <x v="1"/>
    <x v="3"/>
    <x v="1"/>
    <x v="0"/>
    <x v="1"/>
    <s v="17-07-1969"/>
    <n v="10564.88"/>
    <x v="2"/>
    <s v="tier - 1"/>
    <s v="R1024"/>
    <x v="16"/>
  </r>
  <r>
    <x v="1067"/>
    <s v="  Scott"/>
    <n v="33.33"/>
    <n v="10.19"/>
    <s v="No"/>
    <x v="0"/>
    <x v="0"/>
    <x v="0"/>
    <x v="1"/>
    <x v="0"/>
    <x v="1"/>
    <s v="29-06-1971"/>
    <n v="10560.49"/>
    <x v="2"/>
    <s v="tier - 2"/>
    <s v="R1013"/>
    <x v="14"/>
  </r>
  <r>
    <x v="1068"/>
    <s v="  Claire"/>
    <n v="30.5"/>
    <n v="10.79"/>
    <s v="No"/>
    <x v="0"/>
    <x v="0"/>
    <x v="0"/>
    <x v="1"/>
    <x v="0"/>
    <x v="2"/>
    <s v="26-09-1971"/>
    <n v="10546.48"/>
    <x v="2"/>
    <s v="tier - 3"/>
    <s v="R1011"/>
    <x v="14"/>
  </r>
  <r>
    <x v="1069"/>
    <s v="  Lynn M"/>
    <n v="30.3"/>
    <n v="4.24"/>
    <s v="No"/>
    <x v="0"/>
    <x v="0"/>
    <x v="0"/>
    <x v="1"/>
    <x v="0"/>
    <x v="0"/>
    <s v="25-10-1977"/>
    <n v="10495.6"/>
    <x v="2"/>
    <s v="tier - 1"/>
    <s v="R1012"/>
    <x v="29"/>
  </r>
  <r>
    <x v="1070"/>
    <s v="  Sharon"/>
    <n v="26.22"/>
    <n v="5.83"/>
    <s v="No"/>
    <x v="0"/>
    <x v="0"/>
    <x v="1"/>
    <x v="1"/>
    <x v="1"/>
    <x v="1"/>
    <s v="19-10-1972"/>
    <n v="10493.95"/>
    <x v="2"/>
    <s v="tier - 1"/>
    <s v="R1012"/>
    <x v="28"/>
  </r>
  <r>
    <x v="1071"/>
    <s v="  Candice"/>
    <n v="29.99"/>
    <n v="11.85"/>
    <s v="No"/>
    <x v="0"/>
    <x v="0"/>
    <x v="0"/>
    <x v="1"/>
    <x v="0"/>
    <x v="0"/>
    <s v="21-08-1978"/>
    <n v="10486.55"/>
    <x v="2"/>
    <s v="tier - 3"/>
    <s v="R1025"/>
    <x v="9"/>
  </r>
  <r>
    <x v="1072"/>
    <s v="  Jennifer D"/>
    <n v="36.380000000000003"/>
    <n v="5.98"/>
    <s v="No"/>
    <x v="0"/>
    <x v="0"/>
    <x v="3"/>
    <x v="1"/>
    <x v="0"/>
    <x v="2"/>
    <s v="28-06-1987"/>
    <n v="10464.83"/>
    <x v="2"/>
    <s v="tier - 1"/>
    <s v="R1012"/>
    <x v="38"/>
  </r>
  <r>
    <x v="1073"/>
    <s v="  Eric"/>
    <n v="31.16"/>
    <n v="4.26"/>
    <s v="Yes"/>
    <x v="0"/>
    <x v="1"/>
    <x v="3"/>
    <x v="1"/>
    <x v="0"/>
    <x v="2"/>
    <s v="22-09-1969"/>
    <n v="10461.98"/>
    <x v="2"/>
    <s v="tier - 1"/>
    <s v="R1012"/>
    <x v="16"/>
  </r>
  <r>
    <x v="1074"/>
    <s v="  Bryan"/>
    <n v="25.55"/>
    <n v="4.96"/>
    <s v="Yes"/>
    <x v="0"/>
    <x v="0"/>
    <x v="3"/>
    <x v="1"/>
    <x v="1"/>
    <x v="2"/>
    <s v="27-07-1964"/>
    <n v="10459.19"/>
    <x v="2"/>
    <s v="tier - 1"/>
    <s v="R1013"/>
    <x v="13"/>
  </r>
  <r>
    <x v="1075"/>
    <s v="  Devon R"/>
    <n v="28.77"/>
    <n v="4"/>
    <s v="Yes"/>
    <x v="0"/>
    <x v="0"/>
    <x v="0"/>
    <x v="1"/>
    <x v="1"/>
    <x v="2"/>
    <s v="03-08-1976"/>
    <n v="10455.14"/>
    <x v="2"/>
    <s v="tier - 2"/>
    <s v="R1021"/>
    <x v="1"/>
  </r>
  <r>
    <x v="1076"/>
    <s v="  Elena"/>
    <n v="23.14"/>
    <n v="4.1500000000000004"/>
    <s v="Yes"/>
    <x v="0"/>
    <x v="0"/>
    <x v="3"/>
    <x v="1"/>
    <x v="2"/>
    <x v="1"/>
    <s v="14-10-1964"/>
    <n v="10455.1"/>
    <x v="2"/>
    <s v="tier - 1"/>
    <s v="R1012"/>
    <x v="13"/>
  </r>
  <r>
    <x v="1077"/>
    <s v="  Chris"/>
    <n v="39.6"/>
    <n v="11.36"/>
    <s v="No"/>
    <x v="0"/>
    <x v="0"/>
    <x v="0"/>
    <x v="1"/>
    <x v="0"/>
    <x v="1"/>
    <s v="08-11-1968"/>
    <n v="10450.549999999999"/>
    <x v="2"/>
    <s v="tier - 1"/>
    <s v="R1011"/>
    <x v="0"/>
  </r>
  <r>
    <x v="1078"/>
    <s v="  Bert"/>
    <n v="29.2"/>
    <n v="7.53"/>
    <s v="No"/>
    <x v="0"/>
    <x v="0"/>
    <x v="0"/>
    <x v="1"/>
    <x v="1"/>
    <x v="1"/>
    <s v="29-08-1968"/>
    <n v="10436.1"/>
    <x v="2"/>
    <s v="tier - 3"/>
    <s v="R1011"/>
    <x v="0"/>
  </r>
  <r>
    <x v="1079"/>
    <s v="  John P"/>
    <n v="32.774999999999999"/>
    <n v="7.95"/>
    <s v="No"/>
    <x v="0"/>
    <x v="0"/>
    <x v="0"/>
    <x v="1"/>
    <x v="0"/>
    <x v="1"/>
    <s v="23-08-1968"/>
    <n v="10435.07"/>
    <x v="2"/>
    <s v="tier - 1"/>
    <s v="R1016"/>
    <x v="0"/>
  </r>
  <r>
    <x v="1080"/>
    <s v="  Daniel P"/>
    <n v="24.035"/>
    <n v="8.5"/>
    <s v="No"/>
    <x v="0"/>
    <x v="0"/>
    <x v="0"/>
    <x v="1"/>
    <x v="2"/>
    <x v="0"/>
    <s v="27-12-1968"/>
    <n v="10422.92"/>
    <x v="2"/>
    <s v="tier - 1"/>
    <s v="R1017"/>
    <x v="0"/>
  </r>
  <r>
    <x v="1081"/>
    <s v="  Lisa K"/>
    <n v="30.55"/>
    <n v="5.89"/>
    <s v="No"/>
    <x v="0"/>
    <x v="1"/>
    <x v="3"/>
    <x v="1"/>
    <x v="0"/>
    <x v="1"/>
    <s v="25-11-1979"/>
    <n v="10419.65"/>
    <x v="2"/>
    <s v="tier - 2"/>
    <s v="R1025"/>
    <x v="18"/>
  </r>
  <r>
    <x v="1082"/>
    <s v="  Kristine"/>
    <n v="28.81"/>
    <n v="8.76"/>
    <s v="No"/>
    <x v="0"/>
    <x v="0"/>
    <x v="1"/>
    <x v="1"/>
    <x v="1"/>
    <x v="2"/>
    <s v="11-10-1973"/>
    <n v="10419.59"/>
    <x v="2"/>
    <s v="tier - 2"/>
    <s v="R1025"/>
    <x v="30"/>
  </r>
  <r>
    <x v="1083"/>
    <s v="  Paul A"/>
    <n v="31.66"/>
    <n v="4.1100000000000003"/>
    <s v="No"/>
    <x v="0"/>
    <x v="0"/>
    <x v="0"/>
    <x v="1"/>
    <x v="0"/>
    <x v="1"/>
    <s v="24-10-1980"/>
    <n v="10407.98"/>
    <x v="2"/>
    <s v="tier - 1"/>
    <s v="R1021"/>
    <x v="25"/>
  </r>
  <r>
    <x v="1084"/>
    <s v="  Bryan"/>
    <n v="28.215"/>
    <n v="7.56"/>
    <s v="Yes"/>
    <x v="0"/>
    <x v="0"/>
    <x v="3"/>
    <x v="1"/>
    <x v="1"/>
    <x v="2"/>
    <s v="05-06-1975"/>
    <n v="10407.09"/>
    <x v="2"/>
    <s v="tier - 1"/>
    <s v="R1015"/>
    <x v="19"/>
  </r>
  <r>
    <x v="1085"/>
    <s v="  Chris"/>
    <n v="26.12"/>
    <n v="4.17"/>
    <s v="Yes"/>
    <x v="0"/>
    <x v="1"/>
    <x v="3"/>
    <x v="1"/>
    <x v="1"/>
    <x v="1"/>
    <s v="07-07-1969"/>
    <n v="10403.27"/>
    <x v="2"/>
    <s v="tier - 2"/>
    <s v="R1020"/>
    <x v="16"/>
  </r>
  <r>
    <x v="1086"/>
    <s v="  Milah B"/>
    <n v="36.630000000000003"/>
    <n v="11.42"/>
    <s v="No"/>
    <x v="0"/>
    <x v="0"/>
    <x v="1"/>
    <x v="1"/>
    <x v="0"/>
    <x v="1"/>
    <s v="19-09-1973"/>
    <n v="10381.48"/>
    <x v="2"/>
    <s v="tier - 3"/>
    <s v="R1013"/>
    <x v="30"/>
  </r>
  <r>
    <x v="1087"/>
    <s v="  Annette M"/>
    <n v="33.344999999999999"/>
    <n v="7.33"/>
    <s v="No"/>
    <x v="0"/>
    <x v="0"/>
    <x v="1"/>
    <x v="1"/>
    <x v="0"/>
    <x v="1"/>
    <s v="29-09-1973"/>
    <n v="10370.91"/>
    <x v="2"/>
    <s v="tier - 3"/>
    <s v="R1024"/>
    <x v="30"/>
  </r>
  <r>
    <x v="1088"/>
    <s v="  Yoko"/>
    <n v="27.11"/>
    <n v="6.7"/>
    <s v="No"/>
    <x v="0"/>
    <x v="0"/>
    <x v="0"/>
    <x v="1"/>
    <x v="1"/>
    <x v="2"/>
    <s v="06-09-1971"/>
    <n v="10356.67"/>
    <x v="2"/>
    <s v="tier - 1"/>
    <s v="R1025"/>
    <x v="14"/>
  </r>
  <r>
    <x v="1089"/>
    <s v="  Laura"/>
    <n v="26.6"/>
    <n v="5.27"/>
    <s v="Yes"/>
    <x v="0"/>
    <x v="1"/>
    <x v="3"/>
    <x v="1"/>
    <x v="1"/>
    <x v="1"/>
    <s v="17-06-1969"/>
    <n v="10355.64"/>
    <x v="2"/>
    <s v="tier - 1"/>
    <s v="R1012"/>
    <x v="16"/>
  </r>
  <r>
    <x v="1090"/>
    <s v="  Tess A"/>
    <n v="30.41"/>
    <n v="7.72"/>
    <s v="No"/>
    <x v="0"/>
    <x v="0"/>
    <x v="0"/>
    <x v="1"/>
    <x v="0"/>
    <x v="1"/>
    <s v="29-09-1974"/>
    <n v="10352.48"/>
    <x v="2"/>
    <s v="tier - 1"/>
    <s v="R1012"/>
    <x v="19"/>
  </r>
  <r>
    <x v="1091"/>
    <s v="  William G"/>
    <n v="28.98"/>
    <n v="8.68"/>
    <s v="No"/>
    <x v="0"/>
    <x v="0"/>
    <x v="1"/>
    <x v="1"/>
    <x v="1"/>
    <x v="1"/>
    <s v="08-08-1973"/>
    <n v="10345.93"/>
    <x v="2"/>
    <s v="tier - 2"/>
    <s v="R1021"/>
    <x v="30"/>
  </r>
  <r>
    <x v="1092"/>
    <s v="  Paige"/>
    <n v="31.24"/>
    <n v="9.8000000000000007"/>
    <s v="No"/>
    <x v="0"/>
    <x v="0"/>
    <x v="0"/>
    <x v="1"/>
    <x v="0"/>
    <x v="2"/>
    <s v="19-07-1968"/>
    <n v="10338.93"/>
    <x v="2"/>
    <s v="tier - 1"/>
    <s v="R1013"/>
    <x v="0"/>
  </r>
  <r>
    <x v="1093"/>
    <s v="  Matthew J"/>
    <n v="31.54"/>
    <n v="4.4400000000000004"/>
    <s v="No"/>
    <x v="0"/>
    <x v="0"/>
    <x v="0"/>
    <x v="1"/>
    <x v="0"/>
    <x v="1"/>
    <s v="21-07-1982"/>
    <n v="10329.06"/>
    <x v="2"/>
    <s v="tier - 1"/>
    <s v="R1021"/>
    <x v="37"/>
  </r>
  <r>
    <x v="1094"/>
    <s v="  Matthew"/>
    <n v="38.6"/>
    <n v="7.19"/>
    <s v="Yes"/>
    <x v="0"/>
    <x v="0"/>
    <x v="1"/>
    <x v="1"/>
    <x v="0"/>
    <x v="0"/>
    <s v="01-12-1970"/>
    <n v="10325.209999999999"/>
    <x v="2"/>
    <s v="tier - 3"/>
    <s v="R1011"/>
    <x v="2"/>
  </r>
  <r>
    <x v="1095"/>
    <s v="  Maria"/>
    <n v="37.950000000000003"/>
    <n v="6.06"/>
    <s v="No"/>
    <x v="0"/>
    <x v="0"/>
    <x v="0"/>
    <x v="1"/>
    <x v="0"/>
    <x v="2"/>
    <s v="21-08-1991"/>
    <n v="10322.9"/>
    <x v="2"/>
    <s v="tier - 1"/>
    <s v="R1026"/>
    <x v="42"/>
  </r>
  <r>
    <x v="1096"/>
    <s v="  Stephanie D"/>
    <n v="38.97"/>
    <n v="5.12"/>
    <s v="No"/>
    <x v="0"/>
    <x v="0"/>
    <x v="0"/>
    <x v="1"/>
    <x v="0"/>
    <x v="1"/>
    <s v="17-11-1991"/>
    <n v="10315.91"/>
    <x v="2"/>
    <s v="tier - 2"/>
    <s v="R1012"/>
    <x v="42"/>
  </r>
  <r>
    <x v="1097"/>
    <s v="  Tiffany"/>
    <n v="21.2"/>
    <n v="10.72"/>
    <s v="No"/>
    <x v="0"/>
    <x v="0"/>
    <x v="0"/>
    <x v="1"/>
    <x v="2"/>
    <x v="1"/>
    <s v="12-07-1962"/>
    <n v="10310.780000000001"/>
    <x v="2"/>
    <s v="tier - 3"/>
    <s v="R1012"/>
    <x v="5"/>
  </r>
  <r>
    <x v="1098"/>
    <s v="  Sara M"/>
    <n v="23.96"/>
    <n v="9.58"/>
    <s v="Yes"/>
    <x v="0"/>
    <x v="1"/>
    <x v="3"/>
    <x v="1"/>
    <x v="2"/>
    <x v="1"/>
    <s v="24-09-1963"/>
    <n v="10308.040000000001"/>
    <x v="2"/>
    <s v="tier - 1"/>
    <s v="R1013"/>
    <x v="8"/>
  </r>
  <r>
    <x v="1099"/>
    <s v="  Scott A"/>
    <n v="35.93"/>
    <n v="6.4"/>
    <s v="Yes"/>
    <x v="0"/>
    <x v="0"/>
    <x v="3"/>
    <x v="1"/>
    <x v="0"/>
    <x v="1"/>
    <s v="14-09-1988"/>
    <n v="10276.99"/>
    <x v="2"/>
    <s v="tier - 1"/>
    <s v="R1021"/>
    <x v="23"/>
  </r>
  <r>
    <x v="1100"/>
    <s v="  Lauren"/>
    <n v="26.11"/>
    <n v="6.8"/>
    <s v="Yes"/>
    <x v="0"/>
    <x v="0"/>
    <x v="1"/>
    <x v="1"/>
    <x v="1"/>
    <x v="1"/>
    <s v="21-06-1970"/>
    <n v="10274.33"/>
    <x v="2"/>
    <s v="tier - 1"/>
    <s v="R1024"/>
    <x v="2"/>
  </r>
  <r>
    <x v="1101"/>
    <s v="  Scott"/>
    <n v="32.299999999999997"/>
    <n v="9.48"/>
    <s v="No"/>
    <x v="0"/>
    <x v="0"/>
    <x v="1"/>
    <x v="1"/>
    <x v="0"/>
    <x v="1"/>
    <s v="27-11-1973"/>
    <n v="10269.459999999999"/>
    <x v="2"/>
    <s v="tier - 3"/>
    <s v="R1012"/>
    <x v="30"/>
  </r>
  <r>
    <x v="1102"/>
    <s v="  Brian A"/>
    <n v="28.69"/>
    <n v="7.45"/>
    <s v="No"/>
    <x v="0"/>
    <x v="0"/>
    <x v="1"/>
    <x v="1"/>
    <x v="1"/>
    <x v="1"/>
    <s v="05-09-1973"/>
    <n v="10264.44"/>
    <x v="2"/>
    <s v="tier - 2"/>
    <s v="R1012"/>
    <x v="30"/>
  </r>
  <r>
    <x v="1103"/>
    <s v="  Kaitlin R"/>
    <n v="31.28"/>
    <n v="6.94"/>
    <s v="Yes"/>
    <x v="0"/>
    <x v="0"/>
    <x v="3"/>
    <x v="1"/>
    <x v="0"/>
    <x v="1"/>
    <s v="15-08-1975"/>
    <n v="10259.129999999999"/>
    <x v="2"/>
    <s v="tier - 2"/>
    <s v="R1011"/>
    <x v="27"/>
  </r>
  <r>
    <x v="1104"/>
    <s v="  Mohammad"/>
    <n v="30.21"/>
    <n v="7.83"/>
    <s v="No"/>
    <x v="0"/>
    <x v="0"/>
    <x v="0"/>
    <x v="1"/>
    <x v="0"/>
    <x v="1"/>
    <s v="23-09-1968"/>
    <n v="10231.5"/>
    <x v="2"/>
    <s v="tier - 1"/>
    <s v="R1012"/>
    <x v="0"/>
  </r>
  <r>
    <x v="1105"/>
    <s v="  Charlie"/>
    <n v="38.28"/>
    <n v="10.17"/>
    <s v="Yes"/>
    <x v="0"/>
    <x v="0"/>
    <x v="0"/>
    <x v="1"/>
    <x v="0"/>
    <x v="1"/>
    <s v="28-06-1967"/>
    <n v="10226.280000000001"/>
    <x v="2"/>
    <s v="tier - 3"/>
    <s v="R1013"/>
    <x v="22"/>
  </r>
  <r>
    <x v="1106"/>
    <s v="  Brent"/>
    <n v="29.9"/>
    <n v="8.9600000000000009"/>
    <s v="Yes"/>
    <x v="0"/>
    <x v="0"/>
    <x v="0"/>
    <x v="1"/>
    <x v="0"/>
    <x v="1"/>
    <s v="26-09-1967"/>
    <n v="10214.64"/>
    <x v="2"/>
    <s v="tier - 2"/>
    <s v="R1011"/>
    <x v="22"/>
  </r>
  <r>
    <x v="1107"/>
    <s v="  Kelli M"/>
    <n v="23.18"/>
    <n v="6.96"/>
    <s v="Yes"/>
    <x v="0"/>
    <x v="0"/>
    <x v="1"/>
    <x v="1"/>
    <x v="2"/>
    <x v="2"/>
    <s v="24-12-1970"/>
    <n v="10197.77"/>
    <x v="2"/>
    <s v="tier - 1"/>
    <s v="R1024"/>
    <x v="2"/>
  </r>
  <r>
    <x v="1108"/>
    <s v="  Sheridan H"/>
    <n v="33.020000000000003"/>
    <n v="5.07"/>
    <s v="Yes"/>
    <x v="0"/>
    <x v="0"/>
    <x v="0"/>
    <x v="1"/>
    <x v="0"/>
    <x v="0"/>
    <s v="16-10-1985"/>
    <n v="10191.82"/>
    <x v="2"/>
    <s v="tier - 2"/>
    <s v="R1026"/>
    <x v="17"/>
  </r>
  <r>
    <x v="1109"/>
    <s v="  Sarah M"/>
    <n v="27.29"/>
    <n v="5.85"/>
    <s v="No"/>
    <x v="0"/>
    <x v="0"/>
    <x v="1"/>
    <x v="1"/>
    <x v="1"/>
    <x v="1"/>
    <s v="10-07-1972"/>
    <n v="10160.870000000001"/>
    <x v="2"/>
    <s v="tier - 3"/>
    <s v="R1025"/>
    <x v="28"/>
  </r>
  <r>
    <x v="1110"/>
    <s v="  Jennifer"/>
    <n v="23.18"/>
    <n v="10.56"/>
    <s v="No"/>
    <x v="0"/>
    <x v="0"/>
    <x v="1"/>
    <x v="1"/>
    <x v="2"/>
    <x v="1"/>
    <s v="13-10-1973"/>
    <n v="10156.780000000001"/>
    <x v="2"/>
    <s v="tier - 2"/>
    <s v="R1012"/>
    <x v="30"/>
  </r>
  <r>
    <x v="1111"/>
    <s v="  Laura J"/>
    <n v="32.659999999999997"/>
    <n v="8.92"/>
    <s v="Yes"/>
    <x v="0"/>
    <x v="0"/>
    <x v="0"/>
    <x v="1"/>
    <x v="0"/>
    <x v="1"/>
    <s v="12-06-1981"/>
    <n v="10146.129999999999"/>
    <x v="2"/>
    <s v="tier - 1"/>
    <s v="R1025"/>
    <x v="36"/>
  </r>
  <r>
    <x v="1112"/>
    <s v="  Thomas"/>
    <n v="30.78"/>
    <n v="8.6300000000000008"/>
    <s v="No"/>
    <x v="0"/>
    <x v="0"/>
    <x v="0"/>
    <x v="1"/>
    <x v="0"/>
    <x v="0"/>
    <s v="30-12-1974"/>
    <n v="10141.14"/>
    <x v="2"/>
    <s v="tier - 1"/>
    <s v="R1016"/>
    <x v="19"/>
  </r>
  <r>
    <x v="1113"/>
    <s v="  Gisele"/>
    <n v="47.2"/>
    <n v="6.29"/>
    <s v="Yes"/>
    <x v="0"/>
    <x v="1"/>
    <x v="3"/>
    <x v="1"/>
    <x v="0"/>
    <x v="0"/>
    <s v="05-09-1997"/>
    <n v="10139.84"/>
    <x v="2"/>
    <s v="tier - 2"/>
    <s v="R1012"/>
    <x v="31"/>
  </r>
  <r>
    <x v="1114"/>
    <s v="  Myra L"/>
    <n v="31.6"/>
    <n v="5.75"/>
    <s v="No"/>
    <x v="0"/>
    <x v="0"/>
    <x v="1"/>
    <x v="1"/>
    <x v="0"/>
    <x v="1"/>
    <s v="16-11-1972"/>
    <n v="10118.42"/>
    <x v="2"/>
    <s v="tier - 3"/>
    <s v="R1011"/>
    <x v="28"/>
  </r>
  <r>
    <x v="1115"/>
    <s v="  Melissa M"/>
    <n v="33.914999999999999"/>
    <n v="6.66"/>
    <s v="Yes"/>
    <x v="0"/>
    <x v="0"/>
    <x v="3"/>
    <x v="1"/>
    <x v="0"/>
    <x v="2"/>
    <s v="02-07-1975"/>
    <n v="10115.01"/>
    <x v="2"/>
    <s v="tier - 3"/>
    <s v="R1012"/>
    <x v="27"/>
  </r>
  <r>
    <x v="1116"/>
    <s v="  Eleanor F"/>
    <n v="23.54"/>
    <n v="5.0999999999999996"/>
    <s v="No"/>
    <x v="0"/>
    <x v="0"/>
    <x v="1"/>
    <x v="1"/>
    <x v="2"/>
    <x v="2"/>
    <s v="08-08-1972"/>
    <n v="10107.219999999999"/>
    <x v="2"/>
    <s v="tier - 1"/>
    <s v="R1013"/>
    <x v="28"/>
  </r>
  <r>
    <x v="1117"/>
    <s v="  Elizabeth"/>
    <n v="27.074999999999999"/>
    <n v="4.41"/>
    <s v="No"/>
    <x v="0"/>
    <x v="0"/>
    <x v="1"/>
    <x v="1"/>
    <x v="1"/>
    <x v="2"/>
    <s v="19-10-1972"/>
    <n v="10106.129999999999"/>
    <x v="2"/>
    <s v="tier - 1"/>
    <s v="R1024"/>
    <x v="28"/>
  </r>
  <r>
    <x v="1118"/>
    <s v="  Kenneth"/>
    <n v="25.8"/>
    <n v="5.52"/>
    <s v="Yes"/>
    <x v="0"/>
    <x v="0"/>
    <x v="0"/>
    <x v="1"/>
    <x v="1"/>
    <x v="2"/>
    <s v="19-12-1976"/>
    <n v="10096.969999999999"/>
    <x v="2"/>
    <s v="tier - 2"/>
    <s v="R1011"/>
    <x v="1"/>
  </r>
  <r>
    <x v="1119"/>
    <s v="  Robert G"/>
    <n v="36.1"/>
    <n v="4.62"/>
    <s v="Yes"/>
    <x v="0"/>
    <x v="1"/>
    <x v="3"/>
    <x v="1"/>
    <x v="0"/>
    <x v="0"/>
    <s v="03-07-1969"/>
    <n v="10085.85"/>
    <x v="2"/>
    <s v="tier - 3"/>
    <s v="R1011"/>
    <x v="16"/>
  </r>
  <r>
    <x v="1120"/>
    <s v="  Thomas C"/>
    <n v="30.495000000000001"/>
    <n v="5.74"/>
    <s v="Yes"/>
    <x v="0"/>
    <x v="1"/>
    <x v="3"/>
    <x v="1"/>
    <x v="0"/>
    <x v="0"/>
    <s v="27-10-1969"/>
    <n v="10072.06"/>
    <x v="2"/>
    <s v="tier - 1"/>
    <s v="R1017"/>
    <x v="16"/>
  </r>
  <r>
    <x v="1121"/>
    <s v="  Matthew J"/>
    <n v="21.4"/>
    <n v="6.3"/>
    <s v="Yes"/>
    <x v="0"/>
    <x v="1"/>
    <x v="3"/>
    <x v="1"/>
    <x v="2"/>
    <x v="1"/>
    <s v="22-08-1969"/>
    <n v="10065.41"/>
    <x v="2"/>
    <s v="tier - 2"/>
    <s v="R1011"/>
    <x v="16"/>
  </r>
  <r>
    <x v="1122"/>
    <s v="  Mallory D"/>
    <n v="32.299999999999997"/>
    <n v="10.27"/>
    <s v="No"/>
    <x v="0"/>
    <x v="0"/>
    <x v="0"/>
    <x v="1"/>
    <x v="0"/>
    <x v="0"/>
    <s v="30-08-1974"/>
    <n v="10043.25"/>
    <x v="2"/>
    <s v="tier - 2"/>
    <s v="R1024"/>
    <x v="19"/>
  </r>
  <r>
    <x v="1123"/>
    <s v="  Christopher D"/>
    <n v="29.78"/>
    <n v="5.85"/>
    <s v="No"/>
    <x v="0"/>
    <x v="1"/>
    <x v="3"/>
    <x v="1"/>
    <x v="1"/>
    <x v="0"/>
    <s v="28-12-1979"/>
    <n v="10027.15"/>
    <x v="2"/>
    <s v="tier - 1"/>
    <s v="R1021"/>
    <x v="18"/>
  </r>
  <r>
    <x v="1124"/>
    <s v="  Jamie"/>
    <n v="34.76"/>
    <n v="5.92"/>
    <s v="Yes"/>
    <x v="0"/>
    <x v="0"/>
    <x v="3"/>
    <x v="1"/>
    <x v="0"/>
    <x v="1"/>
    <s v="03-07-1988"/>
    <n v="10011.44"/>
    <x v="2"/>
    <s v="tier - 3"/>
    <s v="R1026"/>
    <x v="23"/>
  </r>
  <r>
    <x v="1125"/>
    <s v="  Ariell"/>
    <n v="18.335000000000001"/>
    <n v="10.01"/>
    <s v="Yes"/>
    <x v="0"/>
    <x v="0"/>
    <x v="1"/>
    <x v="1"/>
    <x v="3"/>
    <x v="1"/>
    <s v="11-08-1970"/>
    <n v="9991.0400000000009"/>
    <x v="1"/>
    <s v="tier - 3"/>
    <s v="R1012"/>
    <x v="2"/>
  </r>
  <r>
    <x v="1126"/>
    <s v="  Christopher"/>
    <n v="32.299999999999997"/>
    <n v="9.59"/>
    <s v="No"/>
    <x v="0"/>
    <x v="0"/>
    <x v="0"/>
    <x v="1"/>
    <x v="0"/>
    <x v="1"/>
    <s v="06-10-1971"/>
    <n v="9964.06"/>
    <x v="1"/>
    <s v="tier - 2"/>
    <s v="R1019"/>
    <x v="14"/>
  </r>
  <r>
    <x v="1127"/>
    <s v="  Ryan"/>
    <n v="27.74"/>
    <n v="10.37"/>
    <s v="No"/>
    <x v="0"/>
    <x v="0"/>
    <x v="0"/>
    <x v="1"/>
    <x v="1"/>
    <x v="2"/>
    <s v="26-12-1971"/>
    <n v="9957.7199999999993"/>
    <x v="1"/>
    <s v="tier - 3"/>
    <s v="R1018"/>
    <x v="14"/>
  </r>
  <r>
    <x v="1128"/>
    <s v="  Thomas B"/>
    <n v="24"/>
    <n v="4.01"/>
    <s v="Yes"/>
    <x v="0"/>
    <x v="0"/>
    <x v="3"/>
    <x v="1"/>
    <x v="2"/>
    <x v="2"/>
    <s v="11-09-1964"/>
    <n v="9933.44"/>
    <x v="2"/>
    <s v="tier - 3"/>
    <s v="R1013"/>
    <x v="13"/>
  </r>
  <r>
    <x v="1129"/>
    <s v="  Katie"/>
    <n v="31.78"/>
    <n v="4.24"/>
    <s v="Yes"/>
    <x v="0"/>
    <x v="1"/>
    <x v="3"/>
    <x v="1"/>
    <x v="0"/>
    <x v="2"/>
    <s v="03-12-1983"/>
    <n v="9931.9599999999991"/>
    <x v="1"/>
    <s v="tier - 2"/>
    <s v="R1012"/>
    <x v="33"/>
  </r>
  <r>
    <x v="1130"/>
    <s v="  Rachelle L"/>
    <n v="32.25"/>
    <n v="5.36"/>
    <s v="Yes"/>
    <x v="0"/>
    <x v="0"/>
    <x v="0"/>
    <x v="1"/>
    <x v="0"/>
    <x v="2"/>
    <s v="19-08-1985"/>
    <n v="9930.64"/>
    <x v="1"/>
    <s v="tier - 3"/>
    <s v="R1025"/>
    <x v="17"/>
  </r>
  <r>
    <x v="1131"/>
    <s v="  Colleen"/>
    <n v="30.114999999999998"/>
    <n v="4.99"/>
    <s v="No"/>
    <x v="0"/>
    <x v="0"/>
    <x v="1"/>
    <x v="1"/>
    <x v="0"/>
    <x v="1"/>
    <s v="14-09-1972"/>
    <n v="9910.36"/>
    <x v="1"/>
    <s v="tier - 3"/>
    <s v="R1012"/>
    <x v="28"/>
  </r>
  <r>
    <x v="1132"/>
    <s v="  Gregory A"/>
    <n v="22.41"/>
    <n v="8.68"/>
    <s v="No"/>
    <x v="0"/>
    <x v="0"/>
    <x v="0"/>
    <x v="1"/>
    <x v="2"/>
    <x v="2"/>
    <s v="17-08-1962"/>
    <n v="9907.83"/>
    <x v="2"/>
    <s v="tier - 2"/>
    <s v="R1013"/>
    <x v="5"/>
  </r>
  <r>
    <x v="1133"/>
    <s v="  Lara"/>
    <n v="45.72"/>
    <n v="4.2300000000000004"/>
    <s v="Yes"/>
    <x v="0"/>
    <x v="0"/>
    <x v="0"/>
    <x v="1"/>
    <x v="0"/>
    <x v="2"/>
    <s v="08-07-1996"/>
    <n v="9894.69"/>
    <x v="1"/>
    <s v="tier - 3"/>
    <s v="R1012"/>
    <x v="45"/>
  </r>
  <r>
    <x v="1134"/>
    <s v="  Megan"/>
    <n v="25"/>
    <n v="5.32"/>
    <s v="Yes"/>
    <x v="0"/>
    <x v="0"/>
    <x v="1"/>
    <x v="1"/>
    <x v="1"/>
    <x v="1"/>
    <s v="05-11-1966"/>
    <n v="9890.23"/>
    <x v="2"/>
    <s v="tier - 3"/>
    <s v="R1013"/>
    <x v="24"/>
  </r>
  <r>
    <x v="1135"/>
    <s v="  Sara"/>
    <n v="39.5"/>
    <n v="6.66"/>
    <s v="No"/>
    <x v="0"/>
    <x v="0"/>
    <x v="0"/>
    <x v="1"/>
    <x v="0"/>
    <x v="1"/>
    <s v="08-11-1971"/>
    <n v="9880.07"/>
    <x v="1"/>
    <s v="tier - 3"/>
    <s v="R1011"/>
    <x v="14"/>
  </r>
  <r>
    <x v="1136"/>
    <s v="  Lucie J"/>
    <n v="37.729999999999997"/>
    <n v="7.4"/>
    <s v="No"/>
    <x v="0"/>
    <x v="0"/>
    <x v="0"/>
    <x v="1"/>
    <x v="0"/>
    <x v="1"/>
    <s v="03-10-1971"/>
    <n v="9877.61"/>
    <x v="1"/>
    <s v="tier - 1"/>
    <s v="R1013"/>
    <x v="14"/>
  </r>
  <r>
    <x v="1137"/>
    <s v="  Elizabeth S"/>
    <n v="40.659999999999997"/>
    <n v="10.08"/>
    <s v="No"/>
    <x v="0"/>
    <x v="0"/>
    <x v="0"/>
    <x v="1"/>
    <x v="0"/>
    <x v="1"/>
    <s v="03-07-1971"/>
    <n v="9875.68"/>
    <x v="1"/>
    <s v="tier - 3"/>
    <s v="R1024"/>
    <x v="14"/>
  </r>
  <r>
    <x v="1138"/>
    <s v="  Carma S"/>
    <n v="34.200000000000003"/>
    <n v="8.58"/>
    <s v="No"/>
    <x v="0"/>
    <x v="0"/>
    <x v="0"/>
    <x v="1"/>
    <x v="0"/>
    <x v="0"/>
    <s v="22-12-1971"/>
    <n v="9872.7000000000007"/>
    <x v="1"/>
    <s v="tier - 2"/>
    <s v="R1011"/>
    <x v="14"/>
  </r>
  <r>
    <x v="1139"/>
    <s v="  Ryan"/>
    <n v="46.51"/>
    <n v="5.84"/>
    <s v="No"/>
    <x v="0"/>
    <x v="0"/>
    <x v="3"/>
    <x v="1"/>
    <x v="0"/>
    <x v="2"/>
    <s v="06-07-1998"/>
    <n v="9870.59"/>
    <x v="1"/>
    <s v="tier - 2"/>
    <s v="R1023"/>
    <x v="44"/>
  </r>
  <r>
    <x v="1140"/>
    <s v="  Daniel"/>
    <n v="28.88"/>
    <n v="4.8600000000000003"/>
    <s v="Yes"/>
    <x v="0"/>
    <x v="1"/>
    <x v="3"/>
    <x v="1"/>
    <x v="1"/>
    <x v="1"/>
    <s v="13-08-1969"/>
    <n v="9869.81"/>
    <x v="2"/>
    <s v="tier - 3"/>
    <s v="R1012"/>
    <x v="16"/>
  </r>
  <r>
    <x v="1141"/>
    <s v="  Sarah"/>
    <n v="33.914999999999999"/>
    <n v="11.52"/>
    <s v="No"/>
    <x v="0"/>
    <x v="0"/>
    <x v="0"/>
    <x v="1"/>
    <x v="0"/>
    <x v="0"/>
    <s v="09-11-1971"/>
    <n v="9866.2999999999993"/>
    <x v="1"/>
    <s v="tier - 3"/>
    <s v="R1024"/>
    <x v="14"/>
  </r>
  <r>
    <x v="1142"/>
    <s v="  Matthew J"/>
    <n v="24.32"/>
    <n v="6.15"/>
    <s v="Yes"/>
    <x v="0"/>
    <x v="1"/>
    <x v="3"/>
    <x v="1"/>
    <x v="2"/>
    <x v="1"/>
    <s v="20-10-1969"/>
    <n v="9863.4699999999993"/>
    <x v="2"/>
    <s v="tier - 3"/>
    <s v="R1012"/>
    <x v="16"/>
  </r>
  <r>
    <x v="1143"/>
    <s v="  Francesca"/>
    <n v="25.8"/>
    <n v="9.94"/>
    <s v="No"/>
    <x v="0"/>
    <x v="0"/>
    <x v="0"/>
    <x v="1"/>
    <x v="1"/>
    <x v="1"/>
    <s v="17-07-1971"/>
    <n v="9861.0300000000007"/>
    <x v="1"/>
    <s v="tier - 2"/>
    <s v="R1011"/>
    <x v="14"/>
  </r>
  <r>
    <x v="1144"/>
    <s v="  Nicole"/>
    <n v="21.56"/>
    <n v="10.56"/>
    <s v="No"/>
    <x v="0"/>
    <x v="0"/>
    <x v="0"/>
    <x v="1"/>
    <x v="2"/>
    <x v="1"/>
    <s v="23-10-1971"/>
    <n v="9855.1299999999992"/>
    <x v="1"/>
    <s v="tier - 3"/>
    <s v="R1013"/>
    <x v="14"/>
  </r>
  <r>
    <x v="1145"/>
    <s v="  Toshiyuki"/>
    <n v="31.6"/>
    <n v="6.79"/>
    <s v="No"/>
    <x v="0"/>
    <x v="0"/>
    <x v="0"/>
    <x v="1"/>
    <x v="0"/>
    <x v="2"/>
    <s v="04-11-1968"/>
    <n v="9850.43"/>
    <x v="2"/>
    <s v="tier - 3"/>
    <s v="R1011"/>
    <x v="0"/>
  </r>
  <r>
    <x v="1146"/>
    <s v="  Tom L"/>
    <n v="42.93"/>
    <n v="4.8"/>
    <s v="No"/>
    <x v="0"/>
    <x v="0"/>
    <x v="3"/>
    <x v="1"/>
    <x v="0"/>
    <x v="0"/>
    <s v="13-08-1992"/>
    <n v="9844.4500000000007"/>
    <x v="1"/>
    <s v="tier - 1"/>
    <s v="R1012"/>
    <x v="34"/>
  </r>
  <r>
    <x v="1147"/>
    <s v="  Brian"/>
    <n v="26.72"/>
    <n v="5.75"/>
    <s v="No"/>
    <x v="0"/>
    <x v="0"/>
    <x v="1"/>
    <x v="1"/>
    <x v="1"/>
    <x v="0"/>
    <s v="26-09-1972"/>
    <n v="9836.2099999999991"/>
    <x v="1"/>
    <s v="tier - 3"/>
    <s v="R1021"/>
    <x v="28"/>
  </r>
  <r>
    <x v="1148"/>
    <s v="  Matthew"/>
    <n v="26.67"/>
    <n v="5.81"/>
    <s v="No"/>
    <x v="0"/>
    <x v="0"/>
    <x v="1"/>
    <x v="1"/>
    <x v="1"/>
    <x v="1"/>
    <s v="28-06-1972"/>
    <n v="9819.25"/>
    <x v="1"/>
    <s v="tier - 2"/>
    <s v="R1021"/>
    <x v="28"/>
  </r>
  <r>
    <x v="1149"/>
    <s v="  Julee"/>
    <n v="42.68"/>
    <n v="9.2799999999999994"/>
    <s v="No"/>
    <x v="0"/>
    <x v="0"/>
    <x v="1"/>
    <x v="1"/>
    <x v="0"/>
    <x v="0"/>
    <s v="17-09-1973"/>
    <n v="9800.89"/>
    <x v="1"/>
    <s v="tier - 1"/>
    <s v="R1013"/>
    <x v="30"/>
  </r>
  <r>
    <x v="1150"/>
    <s v="  Christopher M"/>
    <n v="24.31"/>
    <n v="6.37"/>
    <s v="No"/>
    <x v="0"/>
    <x v="0"/>
    <x v="0"/>
    <x v="1"/>
    <x v="2"/>
    <x v="2"/>
    <s v="07-06-1977"/>
    <n v="9788.8700000000008"/>
    <x v="2"/>
    <s v="tier - 2"/>
    <s v="R1013"/>
    <x v="1"/>
  </r>
  <r>
    <x v="1151"/>
    <s v="  Ciaran"/>
    <n v="44.75"/>
    <n v="5.09"/>
    <s v="Yes"/>
    <x v="0"/>
    <x v="0"/>
    <x v="0"/>
    <x v="1"/>
    <x v="0"/>
    <x v="1"/>
    <s v="08-08-1996"/>
    <n v="9787.32"/>
    <x v="1"/>
    <s v="tier - 3"/>
    <s v="R1023"/>
    <x v="45"/>
  </r>
  <r>
    <x v="1152"/>
    <s v="  Kara"/>
    <n v="30.78"/>
    <n v="7.94"/>
    <s v="No"/>
    <x v="0"/>
    <x v="0"/>
    <x v="1"/>
    <x v="1"/>
    <x v="0"/>
    <x v="1"/>
    <s v="07-07-1973"/>
    <n v="9778.35"/>
    <x v="1"/>
    <s v="tier - 2"/>
    <s v="R1024"/>
    <x v="30"/>
  </r>
  <r>
    <x v="1153"/>
    <s v="  Makie"/>
    <n v="21.86"/>
    <n v="10.95"/>
    <s v="No"/>
    <x v="0"/>
    <x v="0"/>
    <x v="0"/>
    <x v="1"/>
    <x v="2"/>
    <x v="0"/>
    <s v="05-09-1965"/>
    <n v="9764.08"/>
    <x v="2"/>
    <s v="tier - 1"/>
    <s v="R1012"/>
    <x v="11"/>
  </r>
  <r>
    <x v="1154"/>
    <s v="  Emily E"/>
    <n v="49.09"/>
    <n v="6.3"/>
    <s v="Yes"/>
    <x v="0"/>
    <x v="0"/>
    <x v="0"/>
    <x v="1"/>
    <x v="0"/>
    <x v="1"/>
    <s v="14-07-2001"/>
    <n v="9753.49"/>
    <x v="1"/>
    <s v="tier - 2"/>
    <s v="R1012"/>
    <x v="47"/>
  </r>
  <r>
    <x v="1155"/>
    <s v="  Cary"/>
    <n v="47.74"/>
    <n v="8.0500000000000007"/>
    <s v="Yes"/>
    <x v="0"/>
    <x v="0"/>
    <x v="1"/>
    <x v="1"/>
    <x v="0"/>
    <x v="1"/>
    <s v="04-07-1970"/>
    <n v="9748.91"/>
    <x v="1"/>
    <s v="tier - 1"/>
    <s v="R1013"/>
    <x v="2"/>
  </r>
  <r>
    <x v="1156"/>
    <s v="  Steven"/>
    <n v="30.2"/>
    <n v="9.8800000000000008"/>
    <s v="Yes"/>
    <x v="0"/>
    <x v="0"/>
    <x v="1"/>
    <x v="1"/>
    <x v="0"/>
    <x v="1"/>
    <s v="18-08-1970"/>
    <n v="9724.5300000000007"/>
    <x v="2"/>
    <s v="tier - 1"/>
    <s v="R1011"/>
    <x v="2"/>
  </r>
  <r>
    <x v="1157"/>
    <s v="  Jose Antonio Sr"/>
    <n v="33.25"/>
    <n v="7.42"/>
    <s v="Yes"/>
    <x v="0"/>
    <x v="0"/>
    <x v="1"/>
    <x v="1"/>
    <x v="0"/>
    <x v="1"/>
    <s v="12-09-1970"/>
    <n v="9722.77"/>
    <x v="2"/>
    <s v="tier - 1"/>
    <s v="R1016"/>
    <x v="2"/>
  </r>
  <r>
    <x v="1158"/>
    <s v="  Tatiana"/>
    <n v="26.6"/>
    <n v="8.4499999999999993"/>
    <s v="Yes"/>
    <x v="0"/>
    <x v="0"/>
    <x v="3"/>
    <x v="1"/>
    <x v="1"/>
    <x v="0"/>
    <s v="27-06-1975"/>
    <n v="9715.84"/>
    <x v="1"/>
    <s v="tier - 1"/>
    <s v="R1024"/>
    <x v="27"/>
  </r>
  <r>
    <x v="1159"/>
    <s v="  Dan T"/>
    <n v="26.35"/>
    <n v="6.21"/>
    <s v="No"/>
    <x v="0"/>
    <x v="0"/>
    <x v="1"/>
    <x v="1"/>
    <x v="1"/>
    <x v="2"/>
    <s v="10-07-1972"/>
    <n v="9710.7099999999991"/>
    <x v="1"/>
    <s v="tier - 1"/>
    <s v="R1021"/>
    <x v="28"/>
  </r>
  <r>
    <x v="1160"/>
    <s v="  Liisa A"/>
    <n v="39.994999999999997"/>
    <n v="4.6500000000000004"/>
    <s v="No"/>
    <x v="0"/>
    <x v="0"/>
    <x v="0"/>
    <x v="1"/>
    <x v="0"/>
    <x v="0"/>
    <s v="19-09-1977"/>
    <n v="9704.67"/>
    <x v="1"/>
    <s v="tier - 3"/>
    <s v="R1024"/>
    <x v="29"/>
  </r>
  <r>
    <x v="1161"/>
    <s v="  Kathryn E"/>
    <n v="22.92"/>
    <n v="5.87"/>
    <s v="Yes"/>
    <x v="0"/>
    <x v="0"/>
    <x v="3"/>
    <x v="1"/>
    <x v="2"/>
    <x v="2"/>
    <s v="07-11-1964"/>
    <n v="9698.42"/>
    <x v="2"/>
    <s v="tier - 3"/>
    <s v="R1013"/>
    <x v="13"/>
  </r>
  <r>
    <x v="1162"/>
    <s v="  Maxwell"/>
    <n v="24.78"/>
    <n v="4.24"/>
    <s v="Yes"/>
    <x v="0"/>
    <x v="0"/>
    <x v="1"/>
    <x v="1"/>
    <x v="2"/>
    <x v="1"/>
    <s v="16-09-1966"/>
    <n v="9684.2900000000009"/>
    <x v="2"/>
    <s v="tier - 2"/>
    <s v="R1013"/>
    <x v="24"/>
  </r>
  <r>
    <x v="1163"/>
    <s v="  Pascale"/>
    <n v="34.07"/>
    <n v="7.81"/>
    <s v="Yes"/>
    <x v="0"/>
    <x v="0"/>
    <x v="0"/>
    <x v="1"/>
    <x v="0"/>
    <x v="1"/>
    <s v="08-08-1981"/>
    <n v="9664.34"/>
    <x v="1"/>
    <s v="tier - 3"/>
    <s v="R1011"/>
    <x v="36"/>
  </r>
  <r>
    <x v="1164"/>
    <s v="  Becca"/>
    <n v="30.14"/>
    <n v="9.85"/>
    <s v="No"/>
    <x v="0"/>
    <x v="0"/>
    <x v="0"/>
    <x v="1"/>
    <x v="0"/>
    <x v="1"/>
    <s v="08-07-1974"/>
    <n v="9653.81"/>
    <x v="1"/>
    <s v="tier - 2"/>
    <s v="R1011"/>
    <x v="19"/>
  </r>
  <r>
    <x v="1165"/>
    <s v="  Grace"/>
    <n v="18.05"/>
    <n v="6.94"/>
    <s v="No"/>
    <x v="0"/>
    <x v="0"/>
    <x v="0"/>
    <x v="1"/>
    <x v="3"/>
    <x v="1"/>
    <s v="19-07-1971"/>
    <n v="9644.25"/>
    <x v="1"/>
    <s v="tier - 1"/>
    <s v="R1012"/>
    <x v="14"/>
  </r>
  <r>
    <x v="1166"/>
    <s v="  Samantha"/>
    <n v="37.4"/>
    <n v="11.3"/>
    <s v="Yes"/>
    <x v="0"/>
    <x v="0"/>
    <x v="1"/>
    <x v="1"/>
    <x v="0"/>
    <x v="1"/>
    <s v="30-09-1970"/>
    <n v="9634.5400000000009"/>
    <x v="1"/>
    <s v="tier - 2"/>
    <s v="R1011"/>
    <x v="2"/>
  </r>
  <r>
    <x v="1167"/>
    <s v="  Nicole R"/>
    <n v="25.75"/>
    <n v="9.23"/>
    <s v="No"/>
    <x v="0"/>
    <x v="0"/>
    <x v="0"/>
    <x v="1"/>
    <x v="1"/>
    <x v="2"/>
    <s v="22-06-1968"/>
    <n v="9630.91"/>
    <x v="2"/>
    <s v="tier - 2"/>
    <s v="R1013"/>
    <x v="0"/>
  </r>
  <r>
    <x v="1168"/>
    <s v="  David W"/>
    <n v="32.299999999999997"/>
    <n v="4.37"/>
    <s v="No"/>
    <x v="0"/>
    <x v="0"/>
    <x v="1"/>
    <x v="1"/>
    <x v="0"/>
    <x v="0"/>
    <s v="23-10-1972"/>
    <n v="9630.4"/>
    <x v="1"/>
    <s v="tier - 2"/>
    <s v="R1011"/>
    <x v="28"/>
  </r>
  <r>
    <x v="1169"/>
    <s v="  Grant"/>
    <n v="28.61"/>
    <n v="5.76"/>
    <s v="No"/>
    <x v="0"/>
    <x v="1"/>
    <x v="3"/>
    <x v="1"/>
    <x v="1"/>
    <x v="2"/>
    <s v="19-12-1979"/>
    <n v="9630.2999999999993"/>
    <x v="1"/>
    <s v="tier - 2"/>
    <s v="R1021"/>
    <x v="18"/>
  </r>
  <r>
    <x v="1170"/>
    <s v="  Sophia"/>
    <n v="45.41"/>
    <n v="4.96"/>
    <s v="No"/>
    <x v="0"/>
    <x v="0"/>
    <x v="3"/>
    <x v="1"/>
    <x v="0"/>
    <x v="1"/>
    <s v="23-06-1998"/>
    <n v="9628.7900000000009"/>
    <x v="1"/>
    <s v="tier - 2"/>
    <s v="R1026"/>
    <x v="44"/>
  </r>
  <r>
    <x v="1171"/>
    <s v="  Christina"/>
    <n v="31.2"/>
    <n v="11.04"/>
    <s v="Yes"/>
    <x v="0"/>
    <x v="0"/>
    <x v="1"/>
    <x v="1"/>
    <x v="0"/>
    <x v="1"/>
    <s v="16-12-1970"/>
    <n v="9625.92"/>
    <x v="1"/>
    <s v="tier - 3"/>
    <s v="R1011"/>
    <x v="2"/>
  </r>
  <r>
    <x v="1172"/>
    <s v="  Sam L"/>
    <n v="29.83"/>
    <n v="7.81"/>
    <s v="Yes"/>
    <x v="0"/>
    <x v="0"/>
    <x v="3"/>
    <x v="1"/>
    <x v="1"/>
    <x v="2"/>
    <s v="29-10-1975"/>
    <n v="9620.33"/>
    <x v="2"/>
    <s v="tier - 3"/>
    <s v="R1012"/>
    <x v="27"/>
  </r>
  <r>
    <x v="1173"/>
    <s v="  Haley R"/>
    <n v="29.06"/>
    <n v="4.55"/>
    <s v="No"/>
    <x v="0"/>
    <x v="0"/>
    <x v="0"/>
    <x v="1"/>
    <x v="1"/>
    <x v="0"/>
    <s v="29-08-1982"/>
    <n v="9619.18"/>
    <x v="1"/>
    <s v="tier - 1"/>
    <s v="R1025"/>
    <x v="37"/>
  </r>
  <r>
    <x v="1174"/>
    <s v="  Ethan"/>
    <n v="27.454999999999998"/>
    <n v="6.13"/>
    <s v="No"/>
    <x v="0"/>
    <x v="0"/>
    <x v="1"/>
    <x v="1"/>
    <x v="1"/>
    <x v="0"/>
    <s v="27-12-1972"/>
    <n v="9617.66"/>
    <x v="2"/>
    <s v="tier - 3"/>
    <s v="R1016"/>
    <x v="28"/>
  </r>
  <r>
    <x v="1175"/>
    <s v="  Andrew W"/>
    <n v="23.01"/>
    <n v="6.04"/>
    <s v="Yes"/>
    <x v="0"/>
    <x v="0"/>
    <x v="3"/>
    <x v="1"/>
    <x v="2"/>
    <x v="1"/>
    <s v="15-12-1964"/>
    <n v="9597.6299999999992"/>
    <x v="2"/>
    <s v="tier - 3"/>
    <s v="R1013"/>
    <x v="13"/>
  </r>
  <r>
    <x v="1176"/>
    <s v="  Mark G"/>
    <n v="31.39"/>
    <n v="8.85"/>
    <s v="Yes"/>
    <x v="0"/>
    <x v="0"/>
    <x v="0"/>
    <x v="1"/>
    <x v="0"/>
    <x v="1"/>
    <s v="18-10-1981"/>
    <n v="9584.0400000000009"/>
    <x v="1"/>
    <s v="tier - 1"/>
    <s v="R1021"/>
    <x v="36"/>
  </r>
  <r>
    <x v="1177"/>
    <s v="  Kasey E"/>
    <n v="34.770000000000003"/>
    <n v="10.54"/>
    <s v="No"/>
    <x v="0"/>
    <x v="0"/>
    <x v="1"/>
    <x v="1"/>
    <x v="0"/>
    <x v="2"/>
    <s v="28-11-1973"/>
    <n v="9583.89"/>
    <x v="1"/>
    <s v="tier - 3"/>
    <s v="R1012"/>
    <x v="30"/>
  </r>
  <r>
    <x v="1178"/>
    <s v="  Jeff"/>
    <n v="24.48"/>
    <n v="4.37"/>
    <s v="Yes"/>
    <x v="0"/>
    <x v="0"/>
    <x v="1"/>
    <x v="1"/>
    <x v="2"/>
    <x v="1"/>
    <s v="04-12-1966"/>
    <n v="9582.5400000000009"/>
    <x v="2"/>
    <s v="tier - 2"/>
    <s v="R1013"/>
    <x v="24"/>
  </r>
  <r>
    <x v="1179"/>
    <s v="  Amy"/>
    <n v="22.61"/>
    <n v="9.6300000000000008"/>
    <s v="No"/>
    <x v="0"/>
    <x v="0"/>
    <x v="1"/>
    <x v="1"/>
    <x v="2"/>
    <x v="1"/>
    <s v="01-12-1973"/>
    <n v="9566.99"/>
    <x v="1"/>
    <s v="tier - 1"/>
    <s v="R1012"/>
    <x v="30"/>
  </r>
  <r>
    <x v="1180"/>
    <s v="  Adam"/>
    <n v="34.299999999999997"/>
    <n v="10.37"/>
    <s v="No"/>
    <x v="0"/>
    <x v="0"/>
    <x v="0"/>
    <x v="1"/>
    <x v="0"/>
    <x v="2"/>
    <s v="14-08-1974"/>
    <n v="9563.0300000000007"/>
    <x v="2"/>
    <s v="tier - 1"/>
    <s v="R1011"/>
    <x v="19"/>
  </r>
  <r>
    <x v="1181"/>
    <s v="  Kristin M"/>
    <n v="46.09"/>
    <n v="5.44"/>
    <s v="No"/>
    <x v="0"/>
    <x v="0"/>
    <x v="1"/>
    <x v="1"/>
    <x v="0"/>
    <x v="2"/>
    <s v="22-09-1972"/>
    <n v="9549.57"/>
    <x v="1"/>
    <s v="tier - 1"/>
    <s v="R1013"/>
    <x v="28"/>
  </r>
  <r>
    <x v="1182"/>
    <s v="  Mary-Lynn B"/>
    <n v="44.744999999999997"/>
    <n v="5.19"/>
    <s v="No"/>
    <x v="0"/>
    <x v="0"/>
    <x v="1"/>
    <x v="1"/>
    <x v="0"/>
    <x v="1"/>
    <s v="22-09-1972"/>
    <n v="9541.7000000000007"/>
    <x v="1"/>
    <s v="tier - 1"/>
    <s v="R1024"/>
    <x v="28"/>
  </r>
  <r>
    <x v="1183"/>
    <s v="  Jamie A"/>
    <n v="26.33"/>
    <n v="11.8"/>
    <s v="Yes"/>
    <x v="0"/>
    <x v="0"/>
    <x v="3"/>
    <x v="1"/>
    <x v="1"/>
    <x v="1"/>
    <s v="28-07-1975"/>
    <n v="9540.17"/>
    <x v="1"/>
    <s v="tier - 2"/>
    <s v="R1024"/>
    <x v="27"/>
  </r>
  <r>
    <x v="1184"/>
    <s v="  Jeffrey A"/>
    <n v="26.6"/>
    <n v="8.3800000000000008"/>
    <s v="No"/>
    <x v="0"/>
    <x v="0"/>
    <x v="1"/>
    <x v="1"/>
    <x v="1"/>
    <x v="1"/>
    <s v="21-12-1973"/>
    <n v="9538.65"/>
    <x v="1"/>
    <s v="tier - 3"/>
    <s v="R1021"/>
    <x v="30"/>
  </r>
  <r>
    <x v="1185"/>
    <s v="  Nicole"/>
    <n v="27.5"/>
    <n v="7.58"/>
    <s v="No"/>
    <x v="0"/>
    <x v="0"/>
    <x v="0"/>
    <x v="1"/>
    <x v="1"/>
    <x v="2"/>
    <s v="29-11-1971"/>
    <n v="9528.9"/>
    <x v="1"/>
    <s v="tier - 2"/>
    <s v="R1011"/>
    <x v="14"/>
  </r>
  <r>
    <x v="1186"/>
    <s v="  Audrey"/>
    <n v="41.55"/>
    <n v="4.6100000000000003"/>
    <s v="No"/>
    <x v="0"/>
    <x v="0"/>
    <x v="3"/>
    <x v="1"/>
    <x v="0"/>
    <x v="2"/>
    <s v="22-08-1992"/>
    <n v="9507.68"/>
    <x v="1"/>
    <s v="tier - 1"/>
    <s v="R1012"/>
    <x v="34"/>
  </r>
  <r>
    <x v="1187"/>
    <s v="  Jacob"/>
    <n v="41.47"/>
    <n v="4.7"/>
    <s v="Yes"/>
    <x v="0"/>
    <x v="1"/>
    <x v="3"/>
    <x v="1"/>
    <x v="0"/>
    <x v="0"/>
    <s v="24-08-1969"/>
    <n v="9504.31"/>
    <x v="2"/>
    <s v="tier - 2"/>
    <s v="R1013"/>
    <x v="16"/>
  </r>
  <r>
    <x v="1188"/>
    <s v="  Daniel S"/>
    <n v="24.795000000000002"/>
    <n v="6.05"/>
    <s v="Yes"/>
    <x v="0"/>
    <x v="0"/>
    <x v="0"/>
    <x v="1"/>
    <x v="2"/>
    <x v="2"/>
    <s v="28-11-1976"/>
    <n v="9500.57"/>
    <x v="1"/>
    <s v="tier - 3"/>
    <s v="R1017"/>
    <x v="1"/>
  </r>
  <r>
    <x v="1189"/>
    <s v="  Marc C"/>
    <n v="29.48"/>
    <n v="5.63"/>
    <s v="Yes"/>
    <x v="0"/>
    <x v="1"/>
    <x v="3"/>
    <x v="1"/>
    <x v="1"/>
    <x v="0"/>
    <s v="04-06-1969"/>
    <n v="9487.64"/>
    <x v="1"/>
    <s v="tier - 2"/>
    <s v="R1013"/>
    <x v="0"/>
  </r>
  <r>
    <x v="1190"/>
    <s v="  Mark S"/>
    <n v="28.09"/>
    <n v="6.06"/>
    <s v="No"/>
    <x v="0"/>
    <x v="1"/>
    <x v="3"/>
    <x v="1"/>
    <x v="1"/>
    <x v="2"/>
    <s v="17-07-1979"/>
    <n v="9453.92"/>
    <x v="1"/>
    <s v="tier - 2"/>
    <s v="R1021"/>
    <x v="18"/>
  </r>
  <r>
    <x v="1191"/>
    <s v="  Dan"/>
    <n v="32.729999999999997"/>
    <n v="5.19"/>
    <s v="No"/>
    <x v="0"/>
    <x v="0"/>
    <x v="3"/>
    <x v="1"/>
    <x v="0"/>
    <x v="1"/>
    <s v="14-11-1987"/>
    <n v="9448.42"/>
    <x v="1"/>
    <s v="tier - 3"/>
    <s v="R1021"/>
    <x v="38"/>
  </r>
  <r>
    <x v="1192"/>
    <s v="  Gabriela"/>
    <n v="27.36"/>
    <n v="8.9600000000000009"/>
    <s v="No"/>
    <x v="0"/>
    <x v="0"/>
    <x v="0"/>
    <x v="1"/>
    <x v="1"/>
    <x v="1"/>
    <s v="08-06-1974"/>
    <n v="9447.3799999999992"/>
    <x v="1"/>
    <s v="tier - 3"/>
    <s v="R1024"/>
    <x v="30"/>
  </r>
  <r>
    <x v="1193"/>
    <s v="  Amanda"/>
    <n v="27.265000000000001"/>
    <n v="11.39"/>
    <s v="No"/>
    <x v="0"/>
    <x v="0"/>
    <x v="0"/>
    <x v="1"/>
    <x v="1"/>
    <x v="2"/>
    <s v="27-11-1974"/>
    <n v="9447.25"/>
    <x v="1"/>
    <s v="tier - 1"/>
    <s v="R1024"/>
    <x v="19"/>
  </r>
  <r>
    <x v="1194"/>
    <s v="  Dara"/>
    <n v="48.07"/>
    <n v="4.0599999999999996"/>
    <s v="Yes"/>
    <x v="0"/>
    <x v="0"/>
    <x v="0"/>
    <x v="1"/>
    <x v="0"/>
    <x v="2"/>
    <s v="03-11-1976"/>
    <n v="9432.93"/>
    <x v="1"/>
    <s v="tier - 1"/>
    <s v="R1024"/>
    <x v="1"/>
  </r>
  <r>
    <x v="1195"/>
    <s v="  Rachelle R"/>
    <n v="30.8"/>
    <n v="5.23"/>
    <s v="Yes"/>
    <x v="0"/>
    <x v="0"/>
    <x v="0"/>
    <x v="1"/>
    <x v="0"/>
    <x v="2"/>
    <s v="30-10-1976"/>
    <n v="9414.92"/>
    <x v="1"/>
    <s v="tier - 2"/>
    <s v="R1011"/>
    <x v="1"/>
  </r>
  <r>
    <x v="1196"/>
    <s v="  Brenda J"/>
    <n v="32.299999999999997"/>
    <n v="5.05"/>
    <s v="Yes"/>
    <x v="0"/>
    <x v="0"/>
    <x v="0"/>
    <x v="1"/>
    <x v="0"/>
    <x v="1"/>
    <s v="17-10-1976"/>
    <n v="9411.01"/>
    <x v="1"/>
    <s v="tier - 3"/>
    <s v="R1024"/>
    <x v="1"/>
  </r>
  <r>
    <x v="1197"/>
    <s v="  Tim"/>
    <n v="39.700000000000003"/>
    <n v="7.34"/>
    <s v="No"/>
    <x v="0"/>
    <x v="0"/>
    <x v="0"/>
    <x v="1"/>
    <x v="0"/>
    <x v="1"/>
    <s v="20-10-1971"/>
    <n v="9391.35"/>
    <x v="2"/>
    <s v="tier - 3"/>
    <s v="R1011"/>
    <x v="14"/>
  </r>
  <r>
    <x v="1198"/>
    <s v="  Sylvain"/>
    <n v="35.97"/>
    <n v="8.1300000000000008"/>
    <s v="No"/>
    <x v="0"/>
    <x v="0"/>
    <x v="0"/>
    <x v="1"/>
    <x v="0"/>
    <x v="1"/>
    <s v="29-12-1971"/>
    <n v="9386.16"/>
    <x v="2"/>
    <s v="tier - 2"/>
    <s v="R1013"/>
    <x v="14"/>
  </r>
  <r>
    <x v="1199"/>
    <s v="  Lisa M"/>
    <n v="25.86"/>
    <n v="6.68"/>
    <s v="Yes"/>
    <x v="0"/>
    <x v="0"/>
    <x v="3"/>
    <x v="1"/>
    <x v="1"/>
    <x v="1"/>
    <s v="02-12-1975"/>
    <n v="9380.75"/>
    <x v="1"/>
    <s v="tier - 2"/>
    <s v="R1024"/>
    <x v="27"/>
  </r>
  <r>
    <x v="1200"/>
    <s v="  Ryan"/>
    <n v="30.03"/>
    <n v="11.51"/>
    <s v="No"/>
    <x v="0"/>
    <x v="0"/>
    <x v="0"/>
    <x v="1"/>
    <x v="0"/>
    <x v="0"/>
    <s v="26-11-1971"/>
    <n v="9377.9"/>
    <x v="1"/>
    <s v="tier - 1"/>
    <s v="R1013"/>
    <x v="14"/>
  </r>
  <r>
    <x v="1201"/>
    <s v="  Kaitlin M"/>
    <n v="25.76"/>
    <n v="6.02"/>
    <s v="Yes"/>
    <x v="0"/>
    <x v="1"/>
    <x v="3"/>
    <x v="1"/>
    <x v="1"/>
    <x v="1"/>
    <s v="24-11-1969"/>
    <n v="9377.4500000000007"/>
    <x v="1"/>
    <s v="tier - 3"/>
    <s v="R1013"/>
    <x v="16"/>
  </r>
  <r>
    <x v="1202"/>
    <s v="  William R"/>
    <n v="22.42"/>
    <n v="7.96"/>
    <s v="No"/>
    <x v="0"/>
    <x v="0"/>
    <x v="0"/>
    <x v="1"/>
    <x v="2"/>
    <x v="0"/>
    <s v="08-10-1971"/>
    <n v="9361.33"/>
    <x v="2"/>
    <s v="tier - 1"/>
    <s v="R1016"/>
    <x v="14"/>
  </r>
  <r>
    <x v="1203"/>
    <s v="  Bruce"/>
    <n v="33.18"/>
    <n v="6.01"/>
    <s v="Yes"/>
    <x v="0"/>
    <x v="0"/>
    <x v="3"/>
    <x v="1"/>
    <x v="0"/>
    <x v="0"/>
    <s v="01-07-1988"/>
    <n v="9344.2000000000007"/>
    <x v="1"/>
    <s v="tier - 1"/>
    <s v="R1021"/>
    <x v="23"/>
  </r>
  <r>
    <x v="1204"/>
    <s v="  Veronica"/>
    <n v="43.04"/>
    <n v="5.9"/>
    <s v="Yes"/>
    <x v="0"/>
    <x v="0"/>
    <x v="0"/>
    <x v="1"/>
    <x v="0"/>
    <x v="2"/>
    <s v="12-10-1996"/>
    <n v="9338.61"/>
    <x v="1"/>
    <s v="tier - 1"/>
    <s v="R1026"/>
    <x v="45"/>
  </r>
  <r>
    <x v="1205"/>
    <s v="  Warren"/>
    <n v="34.15"/>
    <n v="4.49"/>
    <s v="Yes"/>
    <x v="0"/>
    <x v="0"/>
    <x v="3"/>
    <x v="1"/>
    <x v="0"/>
    <x v="0"/>
    <s v="09-07-1988"/>
    <n v="9320.26"/>
    <x v="1"/>
    <s v="tier - 1"/>
    <s v="R1012"/>
    <x v="23"/>
  </r>
  <r>
    <x v="1206"/>
    <s v="  Daniela"/>
    <n v="25.78"/>
    <n v="6.25"/>
    <s v="No"/>
    <x v="0"/>
    <x v="0"/>
    <x v="0"/>
    <x v="1"/>
    <x v="1"/>
    <x v="1"/>
    <s v="12-10-1977"/>
    <n v="9315.41"/>
    <x v="1"/>
    <s v="tier - 1"/>
    <s v="R1024"/>
    <x v="29"/>
  </r>
  <r>
    <x v="1207"/>
    <s v="  Deirdre A"/>
    <n v="21.02"/>
    <n v="9.6199999999999992"/>
    <s v="Yes"/>
    <x v="0"/>
    <x v="1"/>
    <x v="3"/>
    <x v="1"/>
    <x v="2"/>
    <x v="1"/>
    <s v="08-06-1963"/>
    <n v="9310.81"/>
    <x v="2"/>
    <s v="tier - 1"/>
    <s v="R1013"/>
    <x v="5"/>
  </r>
  <r>
    <x v="1208"/>
    <s v="  Mathias"/>
    <n v="37.51"/>
    <n v="11.06"/>
    <s v="No"/>
    <x v="0"/>
    <x v="0"/>
    <x v="1"/>
    <x v="1"/>
    <x v="0"/>
    <x v="0"/>
    <s v="16-10-1973"/>
    <n v="9304.7000000000007"/>
    <x v="2"/>
    <s v="tier - 3"/>
    <s v="R1013"/>
    <x v="30"/>
  </r>
  <r>
    <x v="1209"/>
    <s v="  Matthew"/>
    <n v="25.745000000000001"/>
    <n v="6.11"/>
    <s v="Yes"/>
    <x v="0"/>
    <x v="0"/>
    <x v="0"/>
    <x v="1"/>
    <x v="1"/>
    <x v="1"/>
    <s v="03-11-1976"/>
    <n v="9301.89"/>
    <x v="1"/>
    <s v="tier - 1"/>
    <s v="R1012"/>
    <x v="1"/>
  </r>
  <r>
    <x v="1210"/>
    <s v="  Kurt"/>
    <n v="31.35"/>
    <n v="11.49"/>
    <s v="No"/>
    <x v="0"/>
    <x v="0"/>
    <x v="1"/>
    <x v="1"/>
    <x v="0"/>
    <x v="1"/>
    <s v="18-09-1973"/>
    <n v="9290.14"/>
    <x v="2"/>
    <s v="tier - 3"/>
    <s v="R1016"/>
    <x v="30"/>
  </r>
  <r>
    <x v="1211"/>
    <s v="  Samuel"/>
    <n v="29.83"/>
    <n v="8.68"/>
    <s v="No"/>
    <x v="0"/>
    <x v="0"/>
    <x v="1"/>
    <x v="1"/>
    <x v="1"/>
    <x v="2"/>
    <s v="16-10-1973"/>
    <n v="9288.0300000000007"/>
    <x v="1"/>
    <s v="tier - 3"/>
    <s v="R1018"/>
    <x v="30"/>
  </r>
  <r>
    <x v="1212"/>
    <s v="  Emily"/>
    <n v="25.49"/>
    <n v="5.68"/>
    <s v="Yes"/>
    <x v="0"/>
    <x v="1"/>
    <x v="3"/>
    <x v="1"/>
    <x v="1"/>
    <x v="1"/>
    <s v="26-11-1969"/>
    <n v="9285.8700000000008"/>
    <x v="1"/>
    <s v="tier - 3"/>
    <s v="R1013"/>
    <x v="16"/>
  </r>
  <r>
    <x v="1213"/>
    <s v="  Tiffany"/>
    <n v="34.1"/>
    <n v="8.4499999999999993"/>
    <s v="No"/>
    <x v="0"/>
    <x v="0"/>
    <x v="0"/>
    <x v="1"/>
    <x v="0"/>
    <x v="1"/>
    <s v="02-07-1971"/>
    <n v="9283.56"/>
    <x v="1"/>
    <s v="tier - 3"/>
    <s v="R1013"/>
    <x v="14"/>
  </r>
  <r>
    <x v="1214"/>
    <s v="  Alex F"/>
    <n v="25.84"/>
    <n v="8.51"/>
    <s v="No"/>
    <x v="0"/>
    <x v="0"/>
    <x v="1"/>
    <x v="1"/>
    <x v="1"/>
    <x v="1"/>
    <s v="27-10-1973"/>
    <n v="9282.48"/>
    <x v="2"/>
    <s v="tier - 2"/>
    <s v="R1016"/>
    <x v="30"/>
  </r>
  <r>
    <x v="1215"/>
    <s v="  Alice"/>
    <n v="20.6"/>
    <n v="7.62"/>
    <s v="No"/>
    <x v="0"/>
    <x v="0"/>
    <x v="0"/>
    <x v="1"/>
    <x v="2"/>
    <x v="1"/>
    <s v="06-08-1971"/>
    <n v="9264.7999999999993"/>
    <x v="1"/>
    <s v="tier - 1"/>
    <s v="R1011"/>
    <x v="14"/>
  </r>
  <r>
    <x v="1216"/>
    <s v="  Allison M"/>
    <n v="28.88"/>
    <n v="10.18"/>
    <s v="No"/>
    <x v="0"/>
    <x v="0"/>
    <x v="0"/>
    <x v="1"/>
    <x v="1"/>
    <x v="2"/>
    <s v="21-08-1974"/>
    <n v="9249.5"/>
    <x v="1"/>
    <s v="tier - 1"/>
    <s v="R1012"/>
    <x v="19"/>
  </r>
  <r>
    <x v="1217"/>
    <s v="  Johannes Fiskerstand"/>
    <n v="28.24"/>
    <n v="5.36"/>
    <s v="No"/>
    <x v="0"/>
    <x v="0"/>
    <x v="0"/>
    <x v="1"/>
    <x v="1"/>
    <x v="1"/>
    <s v="05-10-1980"/>
    <n v="9247.94"/>
    <x v="1"/>
    <s v="tier - 1"/>
    <s v="R1021"/>
    <x v="25"/>
  </r>
  <r>
    <x v="1218"/>
    <s v="  Stephen"/>
    <n v="25.46"/>
    <n v="11.78"/>
    <s v="Yes"/>
    <x v="0"/>
    <x v="0"/>
    <x v="3"/>
    <x v="1"/>
    <x v="1"/>
    <x v="1"/>
    <s v="06-12-1975"/>
    <n v="9225.26"/>
    <x v="2"/>
    <s v="tier - 3"/>
    <s v="R1015"/>
    <x v="27"/>
  </r>
  <r>
    <x v="1219"/>
    <s v="  Jon M"/>
    <n v="29.64"/>
    <n v="10.82"/>
    <s v="Yes"/>
    <x v="0"/>
    <x v="0"/>
    <x v="0"/>
    <x v="1"/>
    <x v="1"/>
    <x v="1"/>
    <s v="05-12-1981"/>
    <n v="9222.4"/>
    <x v="1"/>
    <s v="tier - 3"/>
    <s v="R1019"/>
    <x v="36"/>
  </r>
  <r>
    <x v="1220"/>
    <s v="  Fasil"/>
    <n v="31.27"/>
    <n v="7.73"/>
    <s v="Yes"/>
    <x v="0"/>
    <x v="0"/>
    <x v="3"/>
    <x v="1"/>
    <x v="0"/>
    <x v="0"/>
    <s v="25-12-1986"/>
    <n v="9210.06"/>
    <x v="1"/>
    <s v="tier - 3"/>
    <s v="R1021"/>
    <x v="26"/>
  </r>
  <r>
    <x v="1221"/>
    <s v="  Megan C"/>
    <n v="19.95"/>
    <n v="6.24"/>
    <s v="Yes"/>
    <x v="0"/>
    <x v="0"/>
    <x v="0"/>
    <x v="1"/>
    <x v="2"/>
    <x v="1"/>
    <s v="10-09-1976"/>
    <n v="9193.84"/>
    <x v="1"/>
    <s v="tier - 1"/>
    <s v="R1012"/>
    <x v="1"/>
  </r>
  <r>
    <x v="1222"/>
    <s v="  Lisa J"/>
    <n v="21.3"/>
    <n v="10.42"/>
    <s v="No"/>
    <x v="0"/>
    <x v="0"/>
    <x v="1"/>
    <x v="1"/>
    <x v="2"/>
    <x v="1"/>
    <s v="25-12-1973"/>
    <n v="9182.17"/>
    <x v="1"/>
    <s v="tier - 3"/>
    <s v="R1011"/>
    <x v="30"/>
  </r>
  <r>
    <x v="1223"/>
    <s v="  Doron P"/>
    <n v="31.635000000000002"/>
    <n v="11.11"/>
    <s v="No"/>
    <x v="0"/>
    <x v="0"/>
    <x v="0"/>
    <x v="1"/>
    <x v="0"/>
    <x v="1"/>
    <s v="29-12-1971"/>
    <n v="9174.14"/>
    <x v="2"/>
    <s v="tier - 1"/>
    <s v="R1012"/>
    <x v="14"/>
  </r>
  <r>
    <x v="1224"/>
    <s v="  Katharina"/>
    <n v="23.9"/>
    <n v="7.67"/>
    <s v="Yes"/>
    <x v="0"/>
    <x v="0"/>
    <x v="1"/>
    <x v="1"/>
    <x v="2"/>
    <x v="0"/>
    <s v="24-10-1970"/>
    <n v="9171.75"/>
    <x v="1"/>
    <s v="tier - 2"/>
    <s v="R1012"/>
    <x v="2"/>
  </r>
  <r>
    <x v="1225"/>
    <s v="  Carl"/>
    <n v="34.15"/>
    <n v="6.15"/>
    <s v="No"/>
    <x v="0"/>
    <x v="0"/>
    <x v="0"/>
    <x v="1"/>
    <x v="0"/>
    <x v="0"/>
    <s v="23-08-1990"/>
    <n v="9159.51"/>
    <x v="1"/>
    <s v="tier - 2"/>
    <s v="R1021"/>
    <x v="3"/>
  </r>
  <r>
    <x v="1226"/>
    <s v="  Kelsey J"/>
    <n v="28.71"/>
    <n v="5.71"/>
    <s v="No"/>
    <x v="0"/>
    <x v="0"/>
    <x v="0"/>
    <x v="1"/>
    <x v="1"/>
    <x v="1"/>
    <s v="08-12-1982"/>
    <n v="9147.5"/>
    <x v="1"/>
    <s v="tier - 1"/>
    <s v="R1012"/>
    <x v="37"/>
  </r>
  <r>
    <x v="1227"/>
    <s v="  Stephen A"/>
    <n v="36.700000000000003"/>
    <n v="8.6999999999999993"/>
    <s v="Yes"/>
    <x v="0"/>
    <x v="0"/>
    <x v="1"/>
    <x v="1"/>
    <x v="0"/>
    <x v="1"/>
    <s v="18-10-1970"/>
    <n v="9144.57"/>
    <x v="2"/>
    <s v="tier - 2"/>
    <s v="R1011"/>
    <x v="2"/>
  </r>
  <r>
    <x v="1228"/>
    <s v="  Dan"/>
    <n v="34.1"/>
    <n v="9.0399999999999991"/>
    <s v="Yes"/>
    <x v="0"/>
    <x v="0"/>
    <x v="1"/>
    <x v="1"/>
    <x v="0"/>
    <x v="2"/>
    <s v="12-08-1970"/>
    <n v="9140.9500000000007"/>
    <x v="2"/>
    <s v="tier - 3"/>
    <s v="R1013"/>
    <x v="2"/>
  </r>
  <r>
    <x v="1229"/>
    <s v="  Katie C"/>
    <n v="25.7"/>
    <n v="5.61"/>
    <s v="No"/>
    <x v="0"/>
    <x v="0"/>
    <x v="0"/>
    <x v="1"/>
    <x v="1"/>
    <x v="1"/>
    <s v="02-12-1977"/>
    <n v="9101.7999999999993"/>
    <x v="1"/>
    <s v="tier - 1"/>
    <s v="R1011"/>
    <x v="29"/>
  </r>
  <r>
    <x v="1230"/>
    <s v="  Melissa K"/>
    <n v="21.68"/>
    <n v="8.1199999999999992"/>
    <s v="No"/>
    <x v="0"/>
    <x v="0"/>
    <x v="0"/>
    <x v="1"/>
    <x v="2"/>
    <x v="2"/>
    <s v="09-11-1965"/>
    <n v="9095.94"/>
    <x v="2"/>
    <s v="tier - 1"/>
    <s v="R1011"/>
    <x v="11"/>
  </r>
  <r>
    <x v="1231"/>
    <s v="  Kara H"/>
    <n v="25.175000000000001"/>
    <n v="4.74"/>
    <s v="No"/>
    <x v="0"/>
    <x v="0"/>
    <x v="0"/>
    <x v="1"/>
    <x v="1"/>
    <x v="2"/>
    <s v="04-11-1977"/>
    <n v="9095.07"/>
    <x v="1"/>
    <s v="tier - 2"/>
    <s v="R1024"/>
    <x v="29"/>
  </r>
  <r>
    <x v="1232"/>
    <s v="  Juan Carlos"/>
    <n v="44.77"/>
    <n v="4.0599999999999996"/>
    <s v="No"/>
    <x v="0"/>
    <x v="0"/>
    <x v="1"/>
    <x v="1"/>
    <x v="0"/>
    <x v="2"/>
    <s v="02-12-1972"/>
    <n v="9058.73"/>
    <x v="2"/>
    <s v="tier - 2"/>
    <s v="R1013"/>
    <x v="28"/>
  </r>
  <r>
    <x v="1233"/>
    <s v="  John III"/>
    <n v="37.07"/>
    <n v="5.69"/>
    <s v="No"/>
    <x v="0"/>
    <x v="0"/>
    <x v="1"/>
    <x v="1"/>
    <x v="0"/>
    <x v="2"/>
    <s v="07-12-1972"/>
    <n v="9048.0300000000007"/>
    <x v="1"/>
    <s v="tier - 2"/>
    <s v="R1013"/>
    <x v="28"/>
  </r>
  <r>
    <x v="1234"/>
    <s v="  Sarah M"/>
    <n v="39.799999999999997"/>
    <n v="5.66"/>
    <s v="No"/>
    <x v="0"/>
    <x v="1"/>
    <x v="3"/>
    <x v="1"/>
    <x v="0"/>
    <x v="2"/>
    <s v="01-12-1993"/>
    <n v="9010.2000000000007"/>
    <x v="1"/>
    <s v="tier - 3"/>
    <s v="R1026"/>
    <x v="20"/>
  </r>
  <r>
    <x v="1235"/>
    <s v="  Kristin C"/>
    <n v="26.36"/>
    <n v="4.32"/>
    <s v="No"/>
    <x v="0"/>
    <x v="1"/>
    <x v="3"/>
    <x v="1"/>
    <x v="1"/>
    <x v="1"/>
    <s v="16-12-1979"/>
    <n v="8998.43"/>
    <x v="1"/>
    <s v="tier - 1"/>
    <s v="R1025"/>
    <x v="18"/>
  </r>
  <r>
    <x v="1236"/>
    <s v="  Casey M"/>
    <n v="29.925000000000001"/>
    <n v="8.2899999999999991"/>
    <s v="No"/>
    <x v="0"/>
    <x v="0"/>
    <x v="1"/>
    <x v="1"/>
    <x v="0"/>
    <x v="1"/>
    <s v="11-10-1973"/>
    <n v="8988.16"/>
    <x v="1"/>
    <s v="tier - 1"/>
    <s v="R1012"/>
    <x v="30"/>
  </r>
  <r>
    <x v="1237"/>
    <s v="  Samuel"/>
    <n v="37.29"/>
    <n v="10.46"/>
    <s v="No"/>
    <x v="0"/>
    <x v="0"/>
    <x v="0"/>
    <x v="1"/>
    <x v="0"/>
    <x v="1"/>
    <s v="21-07-1974"/>
    <n v="8978.19"/>
    <x v="1"/>
    <s v="tier - 2"/>
    <s v="R1013"/>
    <x v="19"/>
  </r>
  <r>
    <x v="1238"/>
    <s v="  Braulio"/>
    <n v="30.2"/>
    <n v="11.96"/>
    <s v="No"/>
    <x v="0"/>
    <x v="0"/>
    <x v="0"/>
    <x v="1"/>
    <x v="0"/>
    <x v="2"/>
    <s v="08-09-1974"/>
    <n v="8968.33"/>
    <x v="2"/>
    <s v="tier - 2"/>
    <s v="R1011"/>
    <x v="19"/>
  </r>
  <r>
    <x v="1239"/>
    <s v="  Anne-Marie"/>
    <n v="24.225000000000001"/>
    <n v="4.25"/>
    <s v="Yes"/>
    <x v="0"/>
    <x v="1"/>
    <x v="3"/>
    <x v="1"/>
    <x v="2"/>
    <x v="1"/>
    <s v="15-07-1983"/>
    <n v="8965.7999999999993"/>
    <x v="1"/>
    <s v="tier - 3"/>
    <s v="R1012"/>
    <x v="33"/>
  </r>
  <r>
    <x v="1240"/>
    <s v="  Samuel K"/>
    <n v="31.445"/>
    <n v="8.33"/>
    <s v="No"/>
    <x v="0"/>
    <x v="0"/>
    <x v="0"/>
    <x v="1"/>
    <x v="0"/>
    <x v="2"/>
    <s v="17-08-1974"/>
    <n v="8964.06"/>
    <x v="2"/>
    <s v="tier - 2"/>
    <s v="R1016"/>
    <x v="19"/>
  </r>
  <r>
    <x v="1241"/>
    <s v="  Yuki"/>
    <n v="38.880000000000003"/>
    <n v="4.29"/>
    <s v="No"/>
    <x v="0"/>
    <x v="0"/>
    <x v="3"/>
    <x v="1"/>
    <x v="0"/>
    <x v="0"/>
    <s v="27-09-1992"/>
    <n v="8954.99"/>
    <x v="1"/>
    <s v="tier - 3"/>
    <s v="R1026"/>
    <x v="34"/>
  </r>
  <r>
    <x v="1242"/>
    <s v="  Rafer"/>
    <n v="43.89"/>
    <n v="6.32"/>
    <s v="Yes"/>
    <x v="0"/>
    <x v="0"/>
    <x v="0"/>
    <x v="1"/>
    <x v="0"/>
    <x v="2"/>
    <s v="25-12-1976"/>
    <n v="8944.1200000000008"/>
    <x v="2"/>
    <s v="tier - 2"/>
    <s v="R1013"/>
    <x v="1"/>
  </r>
  <r>
    <x v="1243"/>
    <s v="  Claire"/>
    <n v="25.6"/>
    <n v="5.65"/>
    <s v="No"/>
    <x v="0"/>
    <x v="0"/>
    <x v="1"/>
    <x v="1"/>
    <x v="1"/>
    <x v="1"/>
    <s v="06-06-1972"/>
    <n v="8932.08"/>
    <x v="1"/>
    <s v="tier - 1"/>
    <s v="R1011"/>
    <x v="14"/>
  </r>
  <r>
    <x v="1244"/>
    <s v="  Erynn J"/>
    <n v="29.545000000000002"/>
    <n v="8.41"/>
    <s v="Yes"/>
    <x v="0"/>
    <x v="0"/>
    <x v="3"/>
    <x v="1"/>
    <x v="1"/>
    <x v="1"/>
    <s v="07-07-1975"/>
    <n v="8930.93"/>
    <x v="1"/>
    <s v="tier - 2"/>
    <s v="R1012"/>
    <x v="27"/>
  </r>
  <r>
    <x v="1245"/>
    <s v="  Mahesh"/>
    <n v="23.25"/>
    <n v="11.96"/>
    <s v="Yes"/>
    <x v="0"/>
    <x v="0"/>
    <x v="0"/>
    <x v="1"/>
    <x v="2"/>
    <x v="2"/>
    <s v="06-09-1967"/>
    <n v="8908.4699999999993"/>
    <x v="2"/>
    <s v="tier - 2"/>
    <s v="R1013"/>
    <x v="22"/>
  </r>
  <r>
    <x v="1246"/>
    <s v="  Stanley"/>
    <n v="43.95"/>
    <n v="5.17"/>
    <s v="Yes"/>
    <x v="0"/>
    <x v="1"/>
    <x v="3"/>
    <x v="1"/>
    <x v="0"/>
    <x v="1"/>
    <s v="28-11-1997"/>
    <n v="8906.14"/>
    <x v="1"/>
    <s v="tier - 2"/>
    <s v="R1012"/>
    <x v="31"/>
  </r>
  <r>
    <x v="1247"/>
    <s v="  Gregory"/>
    <n v="21.85"/>
    <n v="8.76"/>
    <s v="No"/>
    <x v="0"/>
    <x v="0"/>
    <x v="0"/>
    <x v="1"/>
    <x v="2"/>
    <x v="1"/>
    <s v="16-12-1978"/>
    <n v="8891.14"/>
    <x v="1"/>
    <s v="tier - 3"/>
    <s v="R1017"/>
    <x v="9"/>
  </r>
  <r>
    <x v="1248"/>
    <s v="  Eric"/>
    <n v="25.73"/>
    <n v="7.99"/>
    <s v="No"/>
    <x v="0"/>
    <x v="0"/>
    <x v="1"/>
    <x v="1"/>
    <x v="1"/>
    <x v="1"/>
    <s v="09-09-1973"/>
    <n v="8890.59"/>
    <x v="1"/>
    <s v="tier - 3"/>
    <s v="R1012"/>
    <x v="30"/>
  </r>
  <r>
    <x v="1249"/>
    <s v="  Rachel M"/>
    <n v="32.229999999999997"/>
    <n v="8.59"/>
    <s v="No"/>
    <x v="0"/>
    <x v="0"/>
    <x v="0"/>
    <x v="1"/>
    <x v="0"/>
    <x v="0"/>
    <s v="18-06-1974"/>
    <n v="8871.15"/>
    <x v="1"/>
    <s v="tier - 3"/>
    <s v="R1013"/>
    <x v="19"/>
  </r>
  <r>
    <x v="1250"/>
    <s v="  Fritz"/>
    <n v="32.204999999999998"/>
    <n v="6.14"/>
    <s v="No"/>
    <x v="0"/>
    <x v="0"/>
    <x v="1"/>
    <x v="1"/>
    <x v="0"/>
    <x v="2"/>
    <s v="22-11-1972"/>
    <n v="8835.26"/>
    <x v="2"/>
    <s v="tier - 2"/>
    <s v="R1012"/>
    <x v="28"/>
  </r>
  <r>
    <x v="1251"/>
    <s v="  Brad"/>
    <n v="26.41"/>
    <n v="4.08"/>
    <s v="No"/>
    <x v="0"/>
    <x v="0"/>
    <x v="1"/>
    <x v="1"/>
    <x v="1"/>
    <x v="0"/>
    <s v="14-11-1972"/>
    <n v="8827.2099999999991"/>
    <x v="2"/>
    <s v="tier - 1"/>
    <s v="R1012"/>
    <x v="28"/>
  </r>
  <r>
    <x v="1252"/>
    <s v="  Claire M"/>
    <n v="30.2"/>
    <n v="6.25"/>
    <s v="Yes"/>
    <x v="0"/>
    <x v="0"/>
    <x v="0"/>
    <x v="1"/>
    <x v="0"/>
    <x v="0"/>
    <s v="14-07-1976"/>
    <n v="8825.09"/>
    <x v="1"/>
    <s v="tier - 3"/>
    <s v="R1011"/>
    <x v="1"/>
  </r>
  <r>
    <x v="1253"/>
    <s v="  Jennifer"/>
    <n v="31.26"/>
    <n v="5.94"/>
    <s v="Yes"/>
    <x v="0"/>
    <x v="0"/>
    <x v="3"/>
    <x v="1"/>
    <x v="0"/>
    <x v="1"/>
    <s v="22-08-1988"/>
    <n v="8824.27"/>
    <x v="1"/>
    <s v="tier - 1"/>
    <s v="R1025"/>
    <x v="23"/>
  </r>
  <r>
    <x v="1254"/>
    <s v="  Maria S"/>
    <n v="33.725000000000001"/>
    <n v="6.45"/>
    <s v="Yes"/>
    <x v="0"/>
    <x v="0"/>
    <x v="0"/>
    <x v="1"/>
    <x v="0"/>
    <x v="0"/>
    <s v="19-10-1976"/>
    <n v="8823.99"/>
    <x v="1"/>
    <s v="tier - 3"/>
    <s v="R1024"/>
    <x v="1"/>
  </r>
  <r>
    <x v="1255"/>
    <s v="  Katherine E"/>
    <n v="28.9"/>
    <n v="5.74"/>
    <s v="Yes"/>
    <x v="0"/>
    <x v="0"/>
    <x v="0"/>
    <x v="1"/>
    <x v="1"/>
    <x v="2"/>
    <s v="14-06-1976"/>
    <n v="8823.2800000000007"/>
    <x v="1"/>
    <s v="tier - 1"/>
    <s v="R1011"/>
    <x v="1"/>
  </r>
  <r>
    <x v="1256"/>
    <s v="  Michael"/>
    <n v="45.69"/>
    <n v="4.43"/>
    <s v="Yes"/>
    <x v="0"/>
    <x v="0"/>
    <x v="0"/>
    <x v="1"/>
    <x v="0"/>
    <x v="1"/>
    <s v="07-11-2001"/>
    <n v="8821.8799999999992"/>
    <x v="1"/>
    <s v="tier - 3"/>
    <s v="R1023"/>
    <x v="47"/>
  </r>
  <r>
    <x v="1257"/>
    <s v="  Roxanne"/>
    <n v="21.03"/>
    <n v="6.5"/>
    <s v="No"/>
    <x v="0"/>
    <x v="0"/>
    <x v="0"/>
    <x v="1"/>
    <x v="2"/>
    <x v="1"/>
    <s v="29-08-1965"/>
    <n v="8800.49"/>
    <x v="2"/>
    <s v="tier - 2"/>
    <s v="R1013"/>
    <x v="11"/>
  </r>
  <r>
    <x v="1258"/>
    <s v="  Israel"/>
    <n v="37"/>
    <n v="8.75"/>
    <s v="No"/>
    <x v="0"/>
    <x v="0"/>
    <x v="0"/>
    <x v="1"/>
    <x v="0"/>
    <x v="1"/>
    <s v="18-06-1971"/>
    <n v="8798.59"/>
    <x v="1"/>
    <s v="tier - 1"/>
    <s v="R1011"/>
    <x v="14"/>
  </r>
  <r>
    <x v="1259"/>
    <s v="  Samalya"/>
    <n v="25.4"/>
    <n v="11.96"/>
    <s v="No"/>
    <x v="0"/>
    <x v="0"/>
    <x v="0"/>
    <x v="1"/>
    <x v="1"/>
    <x v="1"/>
    <s v="23-08-1971"/>
    <n v="8782.4699999999993"/>
    <x v="1"/>
    <s v="tier - 3"/>
    <s v="R1011"/>
    <x v="14"/>
  </r>
  <r>
    <x v="1260"/>
    <s v="  Peter"/>
    <n v="32.299999999999997"/>
    <n v="10.54"/>
    <s v="No"/>
    <x v="0"/>
    <x v="0"/>
    <x v="0"/>
    <x v="1"/>
    <x v="0"/>
    <x v="2"/>
    <s v="06-09-1974"/>
    <n v="8765.25"/>
    <x v="1"/>
    <s v="tier - 3"/>
    <s v="R1012"/>
    <x v="19"/>
  </r>
  <r>
    <x v="1261"/>
    <s v="  Alicia"/>
    <n v="23.94"/>
    <n v="4.54"/>
    <s v="Yes"/>
    <x v="0"/>
    <x v="1"/>
    <x v="3"/>
    <x v="1"/>
    <x v="2"/>
    <x v="0"/>
    <s v="09-09-1969"/>
    <n v="8760.1200000000008"/>
    <x v="1"/>
    <s v="tier - 1"/>
    <s v="R1013"/>
    <x v="16"/>
  </r>
  <r>
    <x v="1262"/>
    <s v="  Sarah K"/>
    <n v="46.4"/>
    <n v="5.71"/>
    <s v="No"/>
    <x v="0"/>
    <x v="0"/>
    <x v="0"/>
    <x v="1"/>
    <x v="0"/>
    <x v="0"/>
    <s v="23-08-1999"/>
    <n v="8747.68"/>
    <x v="1"/>
    <s v="tier - 3"/>
    <s v="R1011"/>
    <x v="35"/>
  </r>
  <r>
    <x v="1263"/>
    <s v="  Guomin"/>
    <n v="40.375"/>
    <n v="6.25"/>
    <s v="Yes"/>
    <x v="0"/>
    <x v="0"/>
    <x v="0"/>
    <x v="1"/>
    <x v="0"/>
    <x v="1"/>
    <s v="17-06-1976"/>
    <n v="8733.23"/>
    <x v="1"/>
    <s v="tier - 3"/>
    <s v="R1012"/>
    <x v="1"/>
  </r>
  <r>
    <x v="1264"/>
    <s v="  Javier"/>
    <n v="28.7"/>
    <n v="9.4700000000000006"/>
    <s v="No"/>
    <x v="0"/>
    <x v="0"/>
    <x v="1"/>
    <x v="1"/>
    <x v="1"/>
    <x v="0"/>
    <s v="25-06-1973"/>
    <n v="8703.4599999999991"/>
    <x v="2"/>
    <s v="tier - 3"/>
    <s v="R1011"/>
    <x v="30"/>
  </r>
  <r>
    <x v="1265"/>
    <s v="  Matt"/>
    <n v="26.63"/>
    <n v="5.7"/>
    <s v="No"/>
    <x v="0"/>
    <x v="0"/>
    <x v="0"/>
    <x v="1"/>
    <x v="1"/>
    <x v="1"/>
    <s v="28-10-1980"/>
    <n v="8701.84"/>
    <x v="1"/>
    <s v="tier - 3"/>
    <s v="R1021"/>
    <x v="25"/>
  </r>
  <r>
    <x v="1266"/>
    <s v="  Thomas S"/>
    <n v="22.515000000000001"/>
    <n v="11.18"/>
    <s v="No"/>
    <x v="0"/>
    <x v="0"/>
    <x v="1"/>
    <x v="1"/>
    <x v="2"/>
    <x v="1"/>
    <s v="11-10-1973"/>
    <n v="8688.86"/>
    <x v="1"/>
    <s v="tier - 1"/>
    <s v="R1017"/>
    <x v="30"/>
  </r>
  <r>
    <x v="1267"/>
    <s v="  Martha Patricia"/>
    <n v="36.575000000000003"/>
    <n v="10.98"/>
    <s v="No"/>
    <x v="0"/>
    <x v="0"/>
    <x v="0"/>
    <x v="1"/>
    <x v="0"/>
    <x v="2"/>
    <s v="16-08-1974"/>
    <n v="8671.19"/>
    <x v="1"/>
    <s v="tier - 1"/>
    <s v="R1012"/>
    <x v="19"/>
  </r>
  <r>
    <x v="1268"/>
    <s v="  Alicia"/>
    <n v="23.66"/>
    <n v="5.1100000000000003"/>
    <s v="Yes"/>
    <x v="0"/>
    <x v="1"/>
    <x v="3"/>
    <x v="1"/>
    <x v="2"/>
    <x v="1"/>
    <s v="10-08-1969"/>
    <n v="8665.14"/>
    <x v="1"/>
    <s v="tier - 3"/>
    <s v="R1013"/>
    <x v="16"/>
  </r>
  <r>
    <x v="1269"/>
    <s v="  Jennifer V"/>
    <n v="18.62"/>
    <n v="10.24"/>
    <s v="No"/>
    <x v="0"/>
    <x v="0"/>
    <x v="0"/>
    <x v="1"/>
    <x v="2"/>
    <x v="1"/>
    <s v="21-10-1965"/>
    <n v="8665.09"/>
    <x v="2"/>
    <s v="tier - 2"/>
    <s v="R1012"/>
    <x v="11"/>
  </r>
  <r>
    <x v="1270"/>
    <s v="  Michael W"/>
    <n v="19.190000000000001"/>
    <n v="7.71"/>
    <s v="Yes"/>
    <x v="0"/>
    <x v="0"/>
    <x v="3"/>
    <x v="1"/>
    <x v="2"/>
    <x v="0"/>
    <s v="03-08-1975"/>
    <n v="8627.5400000000009"/>
    <x v="1"/>
    <s v="tier - 2"/>
    <s v="R1017"/>
    <x v="27"/>
  </r>
  <r>
    <x v="1271"/>
    <s v="  Eddie C"/>
    <n v="27.5"/>
    <n v="6.03"/>
    <s v="No"/>
    <x v="0"/>
    <x v="0"/>
    <x v="0"/>
    <x v="1"/>
    <x v="1"/>
    <x v="0"/>
    <s v="02-09-1977"/>
    <n v="8615.2999999999993"/>
    <x v="1"/>
    <s v="tier - 3"/>
    <s v="R1011"/>
    <x v="29"/>
  </r>
  <r>
    <x v="1272"/>
    <s v="  Maxime M"/>
    <n v="27.36"/>
    <n v="5.96"/>
    <s v="No"/>
    <x v="0"/>
    <x v="1"/>
    <x v="3"/>
    <x v="1"/>
    <x v="1"/>
    <x v="2"/>
    <s v="17-07-1979"/>
    <n v="8606.2199999999993"/>
    <x v="0"/>
    <s v="tier - 2"/>
    <s v="R1014"/>
    <x v="18"/>
  </r>
  <r>
    <x v="1273"/>
    <s v="  Mark D"/>
    <n v="20.350000000000001"/>
    <n v="4.16"/>
    <s v="No"/>
    <x v="0"/>
    <x v="0"/>
    <x v="0"/>
    <x v="1"/>
    <x v="2"/>
    <x v="0"/>
    <s v="15-10-1977"/>
    <n v="8605.36"/>
    <x v="1"/>
    <s v="tier - 2"/>
    <s v="R1013"/>
    <x v="29"/>
  </r>
  <r>
    <x v="1274"/>
    <s v="  Adam"/>
    <n v="24.035"/>
    <n v="6.11"/>
    <s v="No"/>
    <x v="0"/>
    <x v="0"/>
    <x v="0"/>
    <x v="1"/>
    <x v="2"/>
    <x v="0"/>
    <s v="12-11-1977"/>
    <n v="8604.48"/>
    <x v="2"/>
    <s v="tier - 2"/>
    <s v="R1016"/>
    <x v="29"/>
  </r>
  <r>
    <x v="1275"/>
    <s v="  Justin M"/>
    <n v="23.56"/>
    <n v="5.97"/>
    <s v="No"/>
    <x v="0"/>
    <x v="0"/>
    <x v="0"/>
    <x v="1"/>
    <x v="2"/>
    <x v="1"/>
    <s v="24-09-1977"/>
    <n v="8603.82"/>
    <x v="1"/>
    <s v="tier - 1"/>
    <s v="R1019"/>
    <x v="29"/>
  </r>
  <r>
    <x v="1276"/>
    <s v="  Svetlana V"/>
    <n v="27.17"/>
    <n v="10.81"/>
    <s v="No"/>
    <x v="0"/>
    <x v="0"/>
    <x v="1"/>
    <x v="1"/>
    <x v="1"/>
    <x v="0"/>
    <s v="11-07-1973"/>
    <n v="8601.33"/>
    <x v="1"/>
    <s v="tier - 1"/>
    <s v="R1013"/>
    <x v="30"/>
  </r>
  <r>
    <x v="1277"/>
    <s v="  Jana L"/>
    <n v="34.32"/>
    <n v="5.7"/>
    <s v="Yes"/>
    <x v="0"/>
    <x v="1"/>
    <x v="3"/>
    <x v="1"/>
    <x v="0"/>
    <x v="2"/>
    <s v="25-07-1983"/>
    <n v="8596.83"/>
    <x v="1"/>
    <s v="tier - 3"/>
    <s v="R1013"/>
    <x v="33"/>
  </r>
  <r>
    <x v="1278"/>
    <s v="  Laura"/>
    <n v="23.87"/>
    <n v="4.7699999999999996"/>
    <s v="Yes"/>
    <x v="0"/>
    <x v="1"/>
    <x v="3"/>
    <x v="1"/>
    <x v="2"/>
    <x v="2"/>
    <s v="30-12-1983"/>
    <n v="8582.2999999999993"/>
    <x v="1"/>
    <s v="tier - 1"/>
    <s v="R1013"/>
    <x v="33"/>
  </r>
  <r>
    <x v="1279"/>
    <s v="  Torrey C III"/>
    <n v="30.15"/>
    <n v="4.25"/>
    <s v="No"/>
    <x v="0"/>
    <x v="0"/>
    <x v="3"/>
    <x v="1"/>
    <x v="0"/>
    <x v="2"/>
    <s v="11-11-1987"/>
    <n v="8573.2999999999993"/>
    <x v="1"/>
    <s v="tier - 2"/>
    <s v="R1021"/>
    <x v="38"/>
  </r>
  <r>
    <x v="1280"/>
    <s v="  Paul"/>
    <n v="26.36"/>
    <n v="5.52"/>
    <s v="No"/>
    <x v="0"/>
    <x v="0"/>
    <x v="0"/>
    <x v="1"/>
    <x v="1"/>
    <x v="1"/>
    <s v="06-12-1982"/>
    <n v="8572.0400000000009"/>
    <x v="1"/>
    <s v="tier - 2"/>
    <s v="R1021"/>
    <x v="37"/>
  </r>
  <r>
    <x v="1281"/>
    <s v="  Jennifer D"/>
    <n v="45.32"/>
    <n v="6.53"/>
    <s v="Yes"/>
    <x v="0"/>
    <x v="0"/>
    <x v="3"/>
    <x v="1"/>
    <x v="0"/>
    <x v="2"/>
    <s v="26-09-1975"/>
    <n v="8569.86"/>
    <x v="1"/>
    <s v="tier - 3"/>
    <s v="R1013"/>
    <x v="27"/>
  </r>
  <r>
    <x v="1282"/>
    <s v="  Erik"/>
    <n v="31.93"/>
    <n v="4.82"/>
    <s v="Yes"/>
    <x v="0"/>
    <x v="0"/>
    <x v="3"/>
    <x v="1"/>
    <x v="0"/>
    <x v="1"/>
    <s v="21-09-1988"/>
    <n v="8567.25"/>
    <x v="1"/>
    <s v="tier - 1"/>
    <s v="R1012"/>
    <x v="23"/>
  </r>
  <r>
    <x v="1283"/>
    <s v="  Lana J"/>
    <n v="36"/>
    <n v="11.94"/>
    <s v="Yes"/>
    <x v="0"/>
    <x v="0"/>
    <x v="3"/>
    <x v="1"/>
    <x v="0"/>
    <x v="1"/>
    <s v="21-08-1975"/>
    <n v="8556.91"/>
    <x v="1"/>
    <s v="tier - 1"/>
    <s v="R1011"/>
    <x v="27"/>
  </r>
  <r>
    <x v="1284"/>
    <s v="  Rebecca E"/>
    <n v="32"/>
    <n v="7.85"/>
    <s v="Yes"/>
    <x v="0"/>
    <x v="0"/>
    <x v="3"/>
    <x v="1"/>
    <x v="0"/>
    <x v="1"/>
    <s v="06-08-1975"/>
    <n v="8551.35"/>
    <x v="1"/>
    <s v="tier - 2"/>
    <s v="R1011"/>
    <x v="27"/>
  </r>
  <r>
    <x v="1285"/>
    <s v="  Katie M"/>
    <n v="29.37"/>
    <n v="8.01"/>
    <s v="Yes"/>
    <x v="0"/>
    <x v="0"/>
    <x v="3"/>
    <x v="1"/>
    <x v="1"/>
    <x v="1"/>
    <s v="12-12-1992"/>
    <n v="8547.69"/>
    <x v="1"/>
    <s v="tier - 1"/>
    <s v="R1013"/>
    <x v="34"/>
  </r>
  <r>
    <x v="1286"/>
    <s v="  Elizabeth A"/>
    <n v="23.6"/>
    <n v="7.4"/>
    <s v="Yes"/>
    <x v="0"/>
    <x v="0"/>
    <x v="3"/>
    <x v="1"/>
    <x v="2"/>
    <x v="1"/>
    <s v="06-11-1975"/>
    <n v="8539.67"/>
    <x v="1"/>
    <s v="tier - 3"/>
    <s v="R1011"/>
    <x v="27"/>
  </r>
  <r>
    <x v="1287"/>
    <s v="  Sarah"/>
    <n v="33.155000000000001"/>
    <n v="8.3800000000000008"/>
    <s v="Yes"/>
    <x v="0"/>
    <x v="0"/>
    <x v="0"/>
    <x v="1"/>
    <x v="0"/>
    <x v="1"/>
    <s v="27-12-1981"/>
    <n v="8538.2900000000009"/>
    <x v="1"/>
    <s v="tier - 3"/>
    <s v="R1024"/>
    <x v="36"/>
  </r>
  <r>
    <x v="1288"/>
    <s v="  Annie J"/>
    <n v="24.32"/>
    <n v="11.56"/>
    <s v="Yes"/>
    <x v="0"/>
    <x v="0"/>
    <x v="3"/>
    <x v="1"/>
    <x v="2"/>
    <x v="2"/>
    <s v="24-07-1984"/>
    <n v="8534.67"/>
    <x v="1"/>
    <s v="tier - 3"/>
    <s v="R1024"/>
    <x v="32"/>
  </r>
  <r>
    <x v="1289"/>
    <s v="  Annie"/>
    <n v="36.299999999999997"/>
    <n v="4.6100000000000003"/>
    <s v="No"/>
    <x v="0"/>
    <x v="0"/>
    <x v="0"/>
    <x v="1"/>
    <x v="0"/>
    <x v="2"/>
    <s v="26-07-1977"/>
    <n v="8527.5300000000007"/>
    <x v="1"/>
    <s v="tier - 2"/>
    <s v="R1013"/>
    <x v="29"/>
  </r>
  <r>
    <x v="1290"/>
    <s v="  Lindsey"/>
    <n v="34.4"/>
    <n v="4.95"/>
    <s v="No"/>
    <x v="0"/>
    <x v="1"/>
    <x v="3"/>
    <x v="1"/>
    <x v="0"/>
    <x v="2"/>
    <s v="13-08-1979"/>
    <n v="8522"/>
    <x v="1"/>
    <s v="tier - 2"/>
    <s v="R1011"/>
    <x v="18"/>
  </r>
  <r>
    <x v="1291"/>
    <s v="  Laura"/>
    <n v="30.9"/>
    <n v="5.04"/>
    <s v="No"/>
    <x v="0"/>
    <x v="0"/>
    <x v="0"/>
    <x v="1"/>
    <x v="0"/>
    <x v="2"/>
    <s v="29-12-1977"/>
    <n v="8520.0300000000007"/>
    <x v="1"/>
    <s v="tier - 3"/>
    <s v="R1011"/>
    <x v="29"/>
  </r>
  <r>
    <x v="1292"/>
    <s v="  Amy T"/>
    <n v="28.6"/>
    <n v="5.42"/>
    <s v="No"/>
    <x v="0"/>
    <x v="0"/>
    <x v="0"/>
    <x v="1"/>
    <x v="1"/>
    <x v="2"/>
    <s v="21-06-1977"/>
    <n v="8516.83"/>
    <x v="1"/>
    <s v="tier - 1"/>
    <s v="R1013"/>
    <x v="29"/>
  </r>
  <r>
    <x v="1293"/>
    <s v="  Katarina D"/>
    <n v="27.83"/>
    <n v="5.39"/>
    <s v="No"/>
    <x v="0"/>
    <x v="0"/>
    <x v="0"/>
    <x v="1"/>
    <x v="1"/>
    <x v="0"/>
    <s v="26-12-1977"/>
    <n v="8515.76"/>
    <x v="1"/>
    <s v="tier - 2"/>
    <s v="R1013"/>
    <x v="29"/>
  </r>
  <r>
    <x v="1294"/>
    <s v="  B"/>
    <n v="39.64"/>
    <n v="6"/>
    <s v="No"/>
    <x v="0"/>
    <x v="1"/>
    <x v="3"/>
    <x v="1"/>
    <x v="0"/>
    <x v="0"/>
    <s v="10-11-1993"/>
    <n v="8471.65"/>
    <x v="1"/>
    <s v="tier - 1"/>
    <s v="R1012"/>
    <x v="20"/>
  </r>
  <r>
    <x v="1295"/>
    <s v="  Alison"/>
    <n v="38.479999999999997"/>
    <n v="6.02"/>
    <s v="No"/>
    <x v="0"/>
    <x v="0"/>
    <x v="3"/>
    <x v="1"/>
    <x v="0"/>
    <x v="2"/>
    <s v="09-09-1992"/>
    <n v="8466.35"/>
    <x v="1"/>
    <s v="tier - 2"/>
    <s v="R1012"/>
    <x v="34"/>
  </r>
  <r>
    <x v="1296"/>
    <s v="  Neil K"/>
    <n v="36.200000000000003"/>
    <n v="4.62"/>
    <s v="No"/>
    <x v="0"/>
    <x v="0"/>
    <x v="1"/>
    <x v="1"/>
    <x v="0"/>
    <x v="2"/>
    <s v="26-12-1972"/>
    <n v="8457.82"/>
    <x v="1"/>
    <s v="tier - 3"/>
    <s v="R1011"/>
    <x v="28"/>
  </r>
  <r>
    <x v="1297"/>
    <s v="  Anne Hunter"/>
    <n v="27.13"/>
    <n v="5.59"/>
    <s v="No"/>
    <x v="0"/>
    <x v="0"/>
    <x v="3"/>
    <x v="1"/>
    <x v="1"/>
    <x v="2"/>
    <s v="19-06-1984"/>
    <n v="8450.82"/>
    <x v="1"/>
    <s v="tier - 2"/>
    <s v="R1025"/>
    <x v="32"/>
  </r>
  <r>
    <x v="1298"/>
    <s v="  Sandra"/>
    <n v="20.75"/>
    <n v="5.18"/>
    <s v="Yes"/>
    <x v="0"/>
    <x v="0"/>
    <x v="1"/>
    <x v="1"/>
    <x v="2"/>
    <x v="0"/>
    <s v="12-06-1966"/>
    <n v="8448.66"/>
    <x v="2"/>
    <s v="tier - 1"/>
    <s v="R1013"/>
    <x v="24"/>
  </r>
  <r>
    <x v="1299"/>
    <s v="  Robert"/>
    <n v="26.6"/>
    <n v="6.29"/>
    <s v="No"/>
    <x v="0"/>
    <x v="0"/>
    <x v="1"/>
    <x v="1"/>
    <x v="1"/>
    <x v="2"/>
    <s v="04-09-1972"/>
    <n v="8444.4699999999993"/>
    <x v="2"/>
    <s v="tier - 1"/>
    <s v="R1011"/>
    <x v="28"/>
  </r>
  <r>
    <x v="1300"/>
    <s v="  Rodney"/>
    <n v="25.3"/>
    <n v="4.49"/>
    <s v="No"/>
    <x v="0"/>
    <x v="0"/>
    <x v="1"/>
    <x v="1"/>
    <x v="1"/>
    <x v="1"/>
    <s v="09-09-1972"/>
    <n v="8442.67"/>
    <x v="1"/>
    <s v="tier - 3"/>
    <s v="R1013"/>
    <x v="28"/>
  </r>
  <r>
    <x v="1301"/>
    <s v="  Carl R"/>
    <n v="18.84"/>
    <n v="11.82"/>
    <s v="Yes"/>
    <x v="0"/>
    <x v="1"/>
    <x v="3"/>
    <x v="1"/>
    <x v="2"/>
    <x v="1"/>
    <s v="24-09-1963"/>
    <n v="8440.0499999999993"/>
    <x v="2"/>
    <s v="tier - 2"/>
    <s v="R1013"/>
    <x v="8"/>
  </r>
  <r>
    <x v="1302"/>
    <s v="  Maximilian"/>
    <n v="19.57"/>
    <n v="7.41"/>
    <s v="Yes"/>
    <x v="0"/>
    <x v="0"/>
    <x v="3"/>
    <x v="1"/>
    <x v="2"/>
    <x v="0"/>
    <s v="28-09-1975"/>
    <n v="8428.07"/>
    <x v="2"/>
    <s v="tier - 2"/>
    <s v="R1012"/>
    <x v="27"/>
  </r>
  <r>
    <x v="1303"/>
    <s v="  Erik"/>
    <n v="30.495000000000001"/>
    <n v="5.97"/>
    <s v="No"/>
    <x v="0"/>
    <x v="0"/>
    <x v="0"/>
    <x v="1"/>
    <x v="0"/>
    <x v="0"/>
    <s v="04-09-1977"/>
    <n v="8413.4599999999991"/>
    <x v="2"/>
    <s v="tier - 1"/>
    <s v="R1012"/>
    <x v="29"/>
  </r>
  <r>
    <x v="1304"/>
    <s v="  Christopher"/>
    <n v="30.114999999999998"/>
    <n v="5.74"/>
    <s v="No"/>
    <x v="0"/>
    <x v="1"/>
    <x v="3"/>
    <x v="1"/>
    <x v="0"/>
    <x v="1"/>
    <s v="11-06-1979"/>
    <n v="8410.0499999999993"/>
    <x v="1"/>
    <s v="tier - 2"/>
    <s v="R1012"/>
    <x v="18"/>
  </r>
  <r>
    <x v="1305"/>
    <s v="  Eirik"/>
    <n v="24.78"/>
    <n v="9.85"/>
    <s v="No"/>
    <x v="0"/>
    <x v="0"/>
    <x v="0"/>
    <x v="1"/>
    <x v="2"/>
    <x v="1"/>
    <s v="18-09-1971"/>
    <n v="8400.01"/>
    <x v="1"/>
    <s v="tier - 3"/>
    <s v="R1013"/>
    <x v="14"/>
  </r>
  <r>
    <x v="1306"/>
    <s v="  Rik"/>
    <n v="24.77"/>
    <n v="7.59"/>
    <s v="No"/>
    <x v="0"/>
    <x v="0"/>
    <x v="0"/>
    <x v="1"/>
    <x v="2"/>
    <x v="1"/>
    <s v="04-09-1971"/>
    <n v="8396.6200000000008"/>
    <x v="1"/>
    <s v="tier - 3"/>
    <s v="R1013"/>
    <x v="14"/>
  </r>
  <r>
    <x v="1307"/>
    <s v="  Matthew R"/>
    <n v="16.579999999999998"/>
    <n v="6.98"/>
    <s v="Yes"/>
    <x v="0"/>
    <x v="1"/>
    <x v="3"/>
    <x v="1"/>
    <x v="3"/>
    <x v="2"/>
    <s v="21-09-1963"/>
    <n v="8355.5400000000009"/>
    <x v="2"/>
    <s v="tier - 3"/>
    <s v="R1012"/>
    <x v="8"/>
  </r>
  <r>
    <x v="1308"/>
    <s v="  Daniel G"/>
    <n v="38.17"/>
    <n v="4.7300000000000004"/>
    <s v="Yes"/>
    <x v="0"/>
    <x v="0"/>
    <x v="0"/>
    <x v="1"/>
    <x v="0"/>
    <x v="2"/>
    <s v="12-06-1976"/>
    <n v="8347.16"/>
    <x v="1"/>
    <s v="tier - 1"/>
    <s v="R1013"/>
    <x v="1"/>
  </r>
  <r>
    <x v="1309"/>
    <s v="  Yannick"/>
    <n v="39.424999999999997"/>
    <n v="4.76"/>
    <s v="Yes"/>
    <x v="0"/>
    <x v="0"/>
    <x v="0"/>
    <x v="1"/>
    <x v="0"/>
    <x v="0"/>
    <s v="07-07-1976"/>
    <n v="8342.91"/>
    <x v="2"/>
    <s v="tier - 1"/>
    <s v="R1016"/>
    <x v="1"/>
  </r>
  <r>
    <x v="1310"/>
    <s v="  Sean R"/>
    <n v="33.44"/>
    <n v="6.24"/>
    <s v="Yes"/>
    <x v="0"/>
    <x v="0"/>
    <x v="0"/>
    <x v="1"/>
    <x v="0"/>
    <x v="2"/>
    <s v="20-07-1976"/>
    <n v="8334.59"/>
    <x v="2"/>
    <s v="tier - 2"/>
    <s v="R1016"/>
    <x v="1"/>
  </r>
  <r>
    <x v="1311"/>
    <s v="  Peter"/>
    <n v="33.344999999999999"/>
    <n v="5.44"/>
    <s v="Yes"/>
    <x v="0"/>
    <x v="0"/>
    <x v="0"/>
    <x v="1"/>
    <x v="0"/>
    <x v="2"/>
    <s v="12-07-1976"/>
    <n v="8334.4599999999991"/>
    <x v="2"/>
    <s v="tier - 2"/>
    <s v="R1016"/>
    <x v="1"/>
  </r>
  <r>
    <x v="1312"/>
    <s v="  Sara A"/>
    <n v="38.79"/>
    <n v="5.08"/>
    <s v="No"/>
    <x v="0"/>
    <x v="1"/>
    <x v="3"/>
    <x v="1"/>
    <x v="0"/>
    <x v="2"/>
    <s v="22-06-1993"/>
    <n v="8314.65"/>
    <x v="1"/>
    <s v="tier - 1"/>
    <s v="R1012"/>
    <x v="20"/>
  </r>
  <r>
    <x v="1313"/>
    <s v="  Erin C"/>
    <n v="30.684999999999999"/>
    <n v="4.87"/>
    <s v="No"/>
    <x v="0"/>
    <x v="1"/>
    <x v="3"/>
    <x v="1"/>
    <x v="0"/>
    <x v="1"/>
    <s v="07-08-1979"/>
    <n v="8310.84"/>
    <x v="1"/>
    <s v="tier - 2"/>
    <s v="R1012"/>
    <x v="18"/>
  </r>
  <r>
    <x v="1314"/>
    <s v="  Thibaud"/>
    <n v="22.135000000000002"/>
    <n v="8.17"/>
    <s v="No"/>
    <x v="0"/>
    <x v="0"/>
    <x v="0"/>
    <x v="1"/>
    <x v="2"/>
    <x v="1"/>
    <s v="26-06-1978"/>
    <n v="8302.5400000000009"/>
    <x v="2"/>
    <s v="tier - 3"/>
    <s v="R1016"/>
    <x v="9"/>
  </r>
  <r>
    <x v="1315"/>
    <s v="  Lisa"/>
    <n v="33.33"/>
    <n v="7.61"/>
    <s v="No"/>
    <x v="0"/>
    <x v="0"/>
    <x v="0"/>
    <x v="1"/>
    <x v="0"/>
    <x v="1"/>
    <s v="06-06-1974"/>
    <n v="8283.68"/>
    <x v="1"/>
    <s v="tier - 3"/>
    <s v="R1013"/>
    <x v="30"/>
  </r>
  <r>
    <x v="1316"/>
    <s v="  Gretchen K"/>
    <n v="31.13"/>
    <n v="10.1"/>
    <s v="No"/>
    <x v="0"/>
    <x v="0"/>
    <x v="0"/>
    <x v="1"/>
    <x v="0"/>
    <x v="1"/>
    <s v="22-12-1974"/>
    <n v="8280.6200000000008"/>
    <x v="1"/>
    <s v="tier - 2"/>
    <s v="R1013"/>
    <x v="19"/>
  </r>
  <r>
    <x v="1317"/>
    <s v="  Martina"/>
    <n v="28.9"/>
    <n v="11.24"/>
    <s v="No"/>
    <x v="0"/>
    <x v="0"/>
    <x v="0"/>
    <x v="1"/>
    <x v="1"/>
    <x v="0"/>
    <s v="26-09-1974"/>
    <n v="8277.52"/>
    <x v="1"/>
    <s v="tier - 2"/>
    <s v="R1011"/>
    <x v="19"/>
  </r>
  <r>
    <x v="1318"/>
    <s v="  Dustin J"/>
    <n v="43.31"/>
    <n v="6.1"/>
    <s v="Yes"/>
    <x v="1"/>
    <x v="0"/>
    <x v="3"/>
    <x v="1"/>
    <x v="0"/>
    <x v="1"/>
    <s v="28-11-2000"/>
    <n v="8271.4599999999991"/>
    <x v="1"/>
    <s v="tier - 1"/>
    <s v="R1023"/>
    <x v="21"/>
  </r>
  <r>
    <x v="1319"/>
    <s v="  Kelsey"/>
    <n v="22.8"/>
    <n v="6.98"/>
    <s v="No"/>
    <x v="0"/>
    <x v="0"/>
    <x v="0"/>
    <x v="1"/>
    <x v="2"/>
    <x v="2"/>
    <s v="05-08-1974"/>
    <n v="8269.0400000000009"/>
    <x v="1"/>
    <s v="tier - 1"/>
    <s v="R1011"/>
    <x v="19"/>
  </r>
  <r>
    <x v="1320"/>
    <s v="  Daniel V"/>
    <n v="19.09"/>
    <n v="4"/>
    <s v="Yes"/>
    <x v="0"/>
    <x v="0"/>
    <x v="3"/>
    <x v="1"/>
    <x v="2"/>
    <x v="2"/>
    <s v="05-09-1964"/>
    <n v="8268"/>
    <x v="2"/>
    <s v="tier - 3"/>
    <s v="R1013"/>
    <x v="13"/>
  </r>
  <r>
    <x v="1321"/>
    <s v="  Saeger"/>
    <n v="23.37"/>
    <n v="4.2300000000000004"/>
    <s v="No"/>
    <x v="0"/>
    <x v="0"/>
    <x v="0"/>
    <x v="1"/>
    <x v="2"/>
    <x v="2"/>
    <s v="27-09-1982"/>
    <n v="8252.2800000000007"/>
    <x v="1"/>
    <s v="tier - 2"/>
    <s v="R1024"/>
    <x v="37"/>
  </r>
  <r>
    <x v="1322"/>
    <s v="  Buzunesh"/>
    <n v="33.44"/>
    <n v="4.72"/>
    <s v="Yes"/>
    <x v="0"/>
    <x v="0"/>
    <x v="0"/>
    <x v="1"/>
    <x v="0"/>
    <x v="2"/>
    <s v="02-09-1976"/>
    <n v="8240.59"/>
    <x v="1"/>
    <s v="tier - 2"/>
    <s v="R1013"/>
    <x v="1"/>
  </r>
  <r>
    <x v="1323"/>
    <s v="  Mirte"/>
    <n v="28.05"/>
    <n v="5.63"/>
    <s v="Yes"/>
    <x v="0"/>
    <x v="0"/>
    <x v="0"/>
    <x v="1"/>
    <x v="1"/>
    <x v="0"/>
    <s v="30-06-1976"/>
    <n v="8233.1"/>
    <x v="1"/>
    <s v="tier - 2"/>
    <s v="R1013"/>
    <x v="1"/>
  </r>
  <r>
    <x v="1324"/>
    <s v="  Megan"/>
    <n v="27.72"/>
    <n v="5.83"/>
    <s v="Yes"/>
    <x v="0"/>
    <x v="0"/>
    <x v="0"/>
    <x v="1"/>
    <x v="1"/>
    <x v="1"/>
    <s v="03-09-1976"/>
    <n v="8232.64"/>
    <x v="1"/>
    <s v="tier - 3"/>
    <s v="R1013"/>
    <x v="1"/>
  </r>
  <r>
    <x v="1325"/>
    <s v="  Kerry A"/>
    <n v="29.81"/>
    <n v="9.23"/>
    <s v="No"/>
    <x v="0"/>
    <x v="0"/>
    <x v="0"/>
    <x v="1"/>
    <x v="1"/>
    <x v="1"/>
    <s v="30-06-1978"/>
    <n v="8219.2000000000007"/>
    <x v="1"/>
    <s v="tier - 2"/>
    <s v="R1013"/>
    <x v="9"/>
  </r>
  <r>
    <x v="1326"/>
    <s v="  Kristin"/>
    <n v="23.98"/>
    <n v="9.89"/>
    <s v="No"/>
    <x v="0"/>
    <x v="0"/>
    <x v="0"/>
    <x v="1"/>
    <x v="2"/>
    <x v="1"/>
    <s v="24-10-1978"/>
    <n v="8211.1"/>
    <x v="1"/>
    <s v="tier - 3"/>
    <s v="R1013"/>
    <x v="9"/>
  </r>
  <r>
    <x v="1327"/>
    <s v="  Christopher R"/>
    <n v="17.34"/>
    <n v="12"/>
    <s v="No"/>
    <x v="0"/>
    <x v="0"/>
    <x v="0"/>
    <x v="1"/>
    <x v="3"/>
    <x v="2"/>
    <s v="23-11-1962"/>
    <n v="8188.12"/>
    <x v="2"/>
    <s v="tier - 3"/>
    <s v="R1013"/>
    <x v="5"/>
  </r>
  <r>
    <x v="1328"/>
    <s v="  Elizabeth A"/>
    <n v="40.39"/>
    <n v="4.24"/>
    <s v="Yes"/>
    <x v="0"/>
    <x v="1"/>
    <x v="3"/>
    <x v="1"/>
    <x v="0"/>
    <x v="2"/>
    <s v="21-10-1997"/>
    <n v="8182.89"/>
    <x v="1"/>
    <s v="tier - 1"/>
    <s v="R1026"/>
    <x v="31"/>
  </r>
  <r>
    <x v="1329"/>
    <s v="  Andrew"/>
    <n v="25.96"/>
    <n v="4.68"/>
    <s v="Yes"/>
    <x v="0"/>
    <x v="1"/>
    <x v="3"/>
    <x v="1"/>
    <x v="1"/>
    <x v="1"/>
    <s v="08-06-1983"/>
    <n v="8179.51"/>
    <x v="1"/>
    <s v="tier - 2"/>
    <s v="R1020"/>
    <x v="37"/>
  </r>
  <r>
    <x v="1330"/>
    <s v="  Dawn M"/>
    <n v="17.68"/>
    <n v="8.57"/>
    <s v="Yes"/>
    <x v="0"/>
    <x v="1"/>
    <x v="3"/>
    <x v="1"/>
    <x v="3"/>
    <x v="2"/>
    <s v="05-11-1963"/>
    <n v="8177.9"/>
    <x v="2"/>
    <s v="tier - 1"/>
    <s v="R1013"/>
    <x v="8"/>
  </r>
  <r>
    <x v="1331"/>
    <s v="  Jonathan P"/>
    <n v="30.875"/>
    <n v="4.0999999999999996"/>
    <s v="No"/>
    <x v="0"/>
    <x v="0"/>
    <x v="0"/>
    <x v="1"/>
    <x v="0"/>
    <x v="2"/>
    <s v="28-06-1982"/>
    <n v="8162.72"/>
    <x v="2"/>
    <s v="tier - 3"/>
    <s v="R1012"/>
    <x v="37"/>
  </r>
  <r>
    <x v="1332"/>
    <s v="  Gina"/>
    <n v="30.81"/>
    <n v="4.49"/>
    <s v="No"/>
    <x v="0"/>
    <x v="0"/>
    <x v="0"/>
    <x v="1"/>
    <x v="0"/>
    <x v="1"/>
    <s v="21-06-1990"/>
    <n v="8157.92"/>
    <x v="1"/>
    <s v="tier - 3"/>
    <s v="R1025"/>
    <x v="3"/>
  </r>
  <r>
    <x v="1333"/>
    <s v="  Dino"/>
    <n v="36.85"/>
    <n v="8.8000000000000007"/>
    <s v="No"/>
    <x v="0"/>
    <x v="0"/>
    <x v="1"/>
    <x v="1"/>
    <x v="0"/>
    <x v="1"/>
    <s v="03-09-1973"/>
    <n v="8125.78"/>
    <x v="1"/>
    <s v="tier - 2"/>
    <s v="R1013"/>
    <x v="30"/>
  </r>
  <r>
    <x v="1334"/>
    <s v="  Jan"/>
    <n v="35.86"/>
    <n v="7.93"/>
    <s v="No"/>
    <x v="0"/>
    <x v="0"/>
    <x v="1"/>
    <x v="1"/>
    <x v="0"/>
    <x v="1"/>
    <s v="30-08-1973"/>
    <n v="8124.41"/>
    <x v="2"/>
    <s v="tier - 1"/>
    <s v="R1013"/>
    <x v="30"/>
  </r>
  <r>
    <x v="1335"/>
    <s v="  Jonathan E"/>
    <n v="30.3"/>
    <n v="9.4499999999999993"/>
    <s v="No"/>
    <x v="0"/>
    <x v="0"/>
    <x v="1"/>
    <x v="1"/>
    <x v="0"/>
    <x v="1"/>
    <s v="16-12-1973"/>
    <n v="8116.68"/>
    <x v="2"/>
    <s v="tier - 1"/>
    <s v="R1011"/>
    <x v="30"/>
  </r>
  <r>
    <x v="1336"/>
    <s v="  Mark A"/>
    <n v="32.015000000000001"/>
    <n v="7.67"/>
    <s v="No"/>
    <x v="0"/>
    <x v="0"/>
    <x v="0"/>
    <x v="1"/>
    <x v="0"/>
    <x v="1"/>
    <s v="01-09-1978"/>
    <n v="8116.27"/>
    <x v="2"/>
    <s v="tier - 1"/>
    <s v="R1012"/>
    <x v="9"/>
  </r>
  <r>
    <x v="1337"/>
    <s v="  Mary"/>
    <n v="25.06"/>
    <n v="10.53"/>
    <s v="No"/>
    <x v="0"/>
    <x v="0"/>
    <x v="1"/>
    <x v="1"/>
    <x v="1"/>
    <x v="1"/>
    <s v="11-10-1973"/>
    <n v="8112.59"/>
    <x v="1"/>
    <s v="tier - 2"/>
    <s v="R1013"/>
    <x v="30"/>
  </r>
  <r>
    <x v="1338"/>
    <s v="  Samuel"/>
    <n v="18.829999999999998"/>
    <n v="10.08"/>
    <s v="Yes"/>
    <x v="0"/>
    <x v="0"/>
    <x v="0"/>
    <x v="1"/>
    <x v="2"/>
    <x v="1"/>
    <s v="10-06-1967"/>
    <n v="8091.3"/>
    <x v="2"/>
    <s v="tier - 1"/>
    <s v="R1012"/>
    <x v="22"/>
  </r>
  <r>
    <x v="1339"/>
    <s v="  Stan J"/>
    <n v="47.52"/>
    <n v="11.39"/>
    <s v="Yes"/>
    <x v="0"/>
    <x v="0"/>
    <x v="3"/>
    <x v="1"/>
    <x v="0"/>
    <x v="0"/>
    <s v="21-12-1975"/>
    <n v="8083.92"/>
    <x v="2"/>
    <s v="tier - 3"/>
    <s v="R1013"/>
    <x v="27"/>
  </r>
  <r>
    <x v="1340"/>
    <s v="  Jessica L"/>
    <n v="37.82"/>
    <n v="6.36"/>
    <s v="No"/>
    <x v="0"/>
    <x v="0"/>
    <x v="0"/>
    <x v="1"/>
    <x v="0"/>
    <x v="2"/>
    <s v="12-10-1994"/>
    <n v="8081.74"/>
    <x v="1"/>
    <s v="tier - 2"/>
    <s v="R1026"/>
    <x v="6"/>
  </r>
  <r>
    <x v="1341"/>
    <s v="  Krysta"/>
    <n v="44.16"/>
    <n v="5.31"/>
    <s v="Yes"/>
    <x v="0"/>
    <x v="0"/>
    <x v="0"/>
    <x v="1"/>
    <x v="0"/>
    <x v="2"/>
    <s v="28-08-2001"/>
    <n v="8081.26"/>
    <x v="1"/>
    <s v="tier - 2"/>
    <s v="R1012"/>
    <x v="47"/>
  </r>
  <r>
    <x v="1342"/>
    <s v="  Natascia"/>
    <n v="37.049999999999997"/>
    <n v="4.74"/>
    <s v="No"/>
    <x v="0"/>
    <x v="1"/>
    <x v="3"/>
    <x v="1"/>
    <x v="0"/>
    <x v="1"/>
    <s v="07-11-1993"/>
    <n v="8077.41"/>
    <x v="1"/>
    <s v="tier - 1"/>
    <s v="R1026"/>
    <x v="20"/>
  </r>
  <r>
    <x v="1343"/>
    <s v="  Jenny"/>
    <n v="18.66"/>
    <n v="11.35"/>
    <s v="No"/>
    <x v="0"/>
    <x v="0"/>
    <x v="0"/>
    <x v="1"/>
    <x v="2"/>
    <x v="1"/>
    <s v="21-10-1965"/>
    <n v="8071.57"/>
    <x v="2"/>
    <s v="tier - 1"/>
    <s v="R1011"/>
    <x v="11"/>
  </r>
  <r>
    <x v="1344"/>
    <s v="  Brian"/>
    <n v="36.200000000000003"/>
    <n v="6.81"/>
    <s v="Yes"/>
    <x v="0"/>
    <x v="0"/>
    <x v="3"/>
    <x v="1"/>
    <x v="0"/>
    <x v="1"/>
    <s v="15-12-1975"/>
    <n v="8068.19"/>
    <x v="2"/>
    <s v="tier - 2"/>
    <s v="R1011"/>
    <x v="27"/>
  </r>
  <r>
    <x v="1345"/>
    <s v="  Monica"/>
    <n v="18.87"/>
    <n v="8.06"/>
    <s v="No"/>
    <x v="0"/>
    <x v="0"/>
    <x v="0"/>
    <x v="1"/>
    <x v="2"/>
    <x v="1"/>
    <s v="11-08-1965"/>
    <n v="8067.83"/>
    <x v="2"/>
    <s v="tier - 1"/>
    <s v="R1013"/>
    <x v="11"/>
  </r>
  <r>
    <x v="1346"/>
    <s v="  Tyler"/>
    <n v="32.299999999999997"/>
    <n v="6.74"/>
    <s v="Yes"/>
    <x v="0"/>
    <x v="0"/>
    <x v="3"/>
    <x v="1"/>
    <x v="0"/>
    <x v="1"/>
    <s v="28-06-1975"/>
    <n v="8062.76"/>
    <x v="2"/>
    <s v="tier - 3"/>
    <s v="R1011"/>
    <x v="27"/>
  </r>
  <r>
    <x v="1347"/>
    <s v="  Kelly C"/>
    <n v="22.64"/>
    <n v="6.54"/>
    <s v="Yes"/>
    <x v="0"/>
    <x v="0"/>
    <x v="1"/>
    <x v="1"/>
    <x v="2"/>
    <x v="2"/>
    <s v="12-12-1970"/>
    <n v="8062.31"/>
    <x v="1"/>
    <s v="tier - 1"/>
    <s v="R1013"/>
    <x v="2"/>
  </r>
  <r>
    <x v="1348"/>
    <s v="  Emily"/>
    <n v="28.69"/>
    <n v="5.4"/>
    <s v="No"/>
    <x v="0"/>
    <x v="0"/>
    <x v="0"/>
    <x v="1"/>
    <x v="1"/>
    <x v="2"/>
    <s v="27-12-1982"/>
    <n v="8059.68"/>
    <x v="1"/>
    <s v="tier - 3"/>
    <s v="R1012"/>
    <x v="37"/>
  </r>
  <r>
    <x v="1349"/>
    <s v="  James V"/>
    <n v="28.16"/>
    <n v="5.58"/>
    <s v="Yes"/>
    <x v="0"/>
    <x v="0"/>
    <x v="0"/>
    <x v="1"/>
    <x v="1"/>
    <x v="0"/>
    <s v="28-11-1985"/>
    <n v="8059.06"/>
    <x v="1"/>
    <s v="tier - 3"/>
    <s v="R1012"/>
    <x v="17"/>
  </r>
  <r>
    <x v="1350"/>
    <s v="  Angie"/>
    <n v="45.54"/>
    <n v="5.84"/>
    <s v="No"/>
    <x v="0"/>
    <x v="1"/>
    <x v="3"/>
    <x v="1"/>
    <x v="0"/>
    <x v="2"/>
    <s v="12-12-2003"/>
    <n v="8035.64"/>
    <x v="1"/>
    <s v="tier - 2"/>
    <s v="R1012"/>
    <x v="39"/>
  </r>
  <r>
    <x v="1351"/>
    <s v="  Michael J"/>
    <n v="28.7"/>
    <n v="4.2"/>
    <s v="No"/>
    <x v="0"/>
    <x v="0"/>
    <x v="0"/>
    <x v="1"/>
    <x v="1"/>
    <x v="0"/>
    <s v="06-11-1977"/>
    <n v="8027.97"/>
    <x v="2"/>
    <s v="tier - 2"/>
    <s v="R1011"/>
    <x v="29"/>
  </r>
  <r>
    <x v="1352"/>
    <s v="  Sabina"/>
    <n v="27.74"/>
    <n v="6.06"/>
    <s v="Yes"/>
    <x v="0"/>
    <x v="0"/>
    <x v="0"/>
    <x v="1"/>
    <x v="1"/>
    <x v="1"/>
    <s v="20-12-1976"/>
    <n v="8026.67"/>
    <x v="1"/>
    <s v="tier - 2"/>
    <s v="R1012"/>
    <x v="1"/>
  </r>
  <r>
    <x v="1353"/>
    <s v="  Amy C"/>
    <n v="36.954999999999998"/>
    <n v="7.57"/>
    <s v="No"/>
    <x v="0"/>
    <x v="0"/>
    <x v="0"/>
    <x v="1"/>
    <x v="0"/>
    <x v="0"/>
    <s v="17-07-1978"/>
    <n v="8023.14"/>
    <x v="1"/>
    <s v="tier - 3"/>
    <s v="R1012"/>
    <x v="9"/>
  </r>
  <r>
    <x v="1354"/>
    <s v="  Victoria U"/>
    <n v="30.69"/>
    <n v="6.15"/>
    <s v="No"/>
    <x v="0"/>
    <x v="0"/>
    <x v="0"/>
    <x v="1"/>
    <x v="0"/>
    <x v="2"/>
    <s v="03-11-1989"/>
    <n v="8021.11"/>
    <x v="1"/>
    <s v="tier - 1"/>
    <s v="R1012"/>
    <x v="4"/>
  </r>
  <r>
    <x v="1355"/>
    <s v="  Amelia B"/>
    <n v="24.984999999999999"/>
    <n v="4.5599999999999996"/>
    <s v="No"/>
    <x v="0"/>
    <x v="0"/>
    <x v="0"/>
    <x v="1"/>
    <x v="1"/>
    <x v="2"/>
    <s v="08-11-1980"/>
    <n v="8017.06"/>
    <x v="1"/>
    <s v="tier - 2"/>
    <s v="R1012"/>
    <x v="25"/>
  </r>
  <r>
    <x v="1356"/>
    <s v="  Jackie J"/>
    <n v="39.42"/>
    <n v="4.72"/>
    <s v="Yes"/>
    <x v="0"/>
    <x v="0"/>
    <x v="3"/>
    <x v="1"/>
    <x v="0"/>
    <x v="1"/>
    <s v="18-09-1995"/>
    <n v="8014.62"/>
    <x v="1"/>
    <s v="tier - 3"/>
    <s v="R1012"/>
    <x v="40"/>
  </r>
  <r>
    <x v="1357"/>
    <s v="  Justin"/>
    <n v="16.8"/>
    <n v="7.98"/>
    <s v="No"/>
    <x v="0"/>
    <x v="0"/>
    <x v="0"/>
    <x v="1"/>
    <x v="3"/>
    <x v="0"/>
    <s v="22-08-1962"/>
    <n v="8004.96"/>
    <x v="2"/>
    <s v="tier - 1"/>
    <s v="R1013"/>
    <x v="5"/>
  </r>
  <r>
    <x v="1358"/>
    <s v="  Kerry"/>
    <n v="23.274999999999999"/>
    <n v="6.26"/>
    <s v="Yes"/>
    <x v="0"/>
    <x v="1"/>
    <x v="3"/>
    <x v="1"/>
    <x v="2"/>
    <x v="2"/>
    <s v="20-08-1983"/>
    <n v="7986.48"/>
    <x v="1"/>
    <s v="tier - 3"/>
    <s v="R1024"/>
    <x v="33"/>
  </r>
  <r>
    <x v="1359"/>
    <s v="  Cindy G"/>
    <n v="22.8"/>
    <n v="4.29"/>
    <s v="Yes"/>
    <x v="0"/>
    <x v="1"/>
    <x v="3"/>
    <x v="1"/>
    <x v="2"/>
    <x v="2"/>
    <s v="28-08-1983"/>
    <n v="7985.82"/>
    <x v="1"/>
    <s v="tier - 1"/>
    <s v="R1024"/>
    <x v="33"/>
  </r>
  <r>
    <x v="1360"/>
    <s v="  Gennaro"/>
    <n v="24.3"/>
    <n v="5.43"/>
    <s v="No"/>
    <x v="0"/>
    <x v="0"/>
    <x v="1"/>
    <x v="1"/>
    <x v="2"/>
    <x v="1"/>
    <s v="23-11-1972"/>
    <n v="7980.34"/>
    <x v="1"/>
    <s v="tier - 2"/>
    <s v="R1013"/>
    <x v="28"/>
  </r>
  <r>
    <x v="1361"/>
    <s v="  Terry"/>
    <n v="25.13"/>
    <n v="8"/>
    <s v="Yes"/>
    <x v="0"/>
    <x v="0"/>
    <x v="3"/>
    <x v="1"/>
    <x v="1"/>
    <x v="1"/>
    <s v="10-08-1975"/>
    <n v="7966.81"/>
    <x v="1"/>
    <s v="tier - 2"/>
    <s v="R1013"/>
    <x v="27"/>
  </r>
  <r>
    <x v="1362"/>
    <s v="  Patrick J"/>
    <n v="22.72"/>
    <n v="9.9600000000000009"/>
    <s v="Yes"/>
    <x v="0"/>
    <x v="0"/>
    <x v="1"/>
    <x v="1"/>
    <x v="2"/>
    <x v="1"/>
    <s v="19-06-1970"/>
    <n v="7958.13"/>
    <x v="1"/>
    <s v="tier - 2"/>
    <s v="R1013"/>
    <x v="2"/>
  </r>
  <r>
    <x v="1363"/>
    <s v="  Keara"/>
    <n v="32.6"/>
    <n v="6.8"/>
    <s v="Yes"/>
    <x v="0"/>
    <x v="0"/>
    <x v="0"/>
    <x v="1"/>
    <x v="0"/>
    <x v="0"/>
    <s v="28-12-1981"/>
    <n v="7954.52"/>
    <x v="1"/>
    <s v="tier - 2"/>
    <s v="R1011"/>
    <x v="36"/>
  </r>
  <r>
    <x v="1364"/>
    <s v="  Nicole"/>
    <n v="17.28"/>
    <n v="6.22"/>
    <s v="Yes"/>
    <x v="0"/>
    <x v="0"/>
    <x v="1"/>
    <x v="1"/>
    <x v="3"/>
    <x v="0"/>
    <s v="09-07-1966"/>
    <n v="7953.72"/>
    <x v="2"/>
    <s v="tier - 3"/>
    <s v="R1012"/>
    <x v="24"/>
  </r>
  <r>
    <x v="1365"/>
    <s v="  Katena"/>
    <n v="27.92"/>
    <n v="5.79"/>
    <s v="No"/>
    <x v="0"/>
    <x v="0"/>
    <x v="3"/>
    <x v="1"/>
    <x v="1"/>
    <x v="2"/>
    <s v="29-10-1987"/>
    <n v="7948.22"/>
    <x v="1"/>
    <s v="tier - 3"/>
    <s v="R1025"/>
    <x v="38"/>
  </r>
  <r>
    <x v="1366"/>
    <s v="  Bean K"/>
    <n v="38.284999999999997"/>
    <n v="5.41"/>
    <s v="No"/>
    <x v="0"/>
    <x v="0"/>
    <x v="0"/>
    <x v="1"/>
    <x v="0"/>
    <x v="1"/>
    <s v="20-07-1977"/>
    <n v="7935.29"/>
    <x v="1"/>
    <s v="tier - 1"/>
    <s v="R1024"/>
    <x v="29"/>
  </r>
  <r>
    <x v="1367"/>
    <s v="  Brian"/>
    <n v="16.48"/>
    <n v="11.05"/>
    <s v="No"/>
    <x v="0"/>
    <x v="0"/>
    <x v="0"/>
    <x v="1"/>
    <x v="3"/>
    <x v="0"/>
    <s v="10-10-1962"/>
    <n v="7896.41"/>
    <x v="2"/>
    <s v="tier - 2"/>
    <s v="R1013"/>
    <x v="5"/>
  </r>
  <r>
    <x v="1368"/>
    <s v="  Jan-Patrick"/>
    <n v="38.57"/>
    <n v="6.27"/>
    <s v="No"/>
    <x v="0"/>
    <x v="0"/>
    <x v="0"/>
    <x v="1"/>
    <x v="0"/>
    <x v="2"/>
    <s v="17-11-1994"/>
    <n v="7851.85"/>
    <x v="1"/>
    <s v="tier - 3"/>
    <s v="R1012"/>
    <x v="6"/>
  </r>
  <r>
    <x v="1369"/>
    <s v="  Jesse J"/>
    <n v="43.85"/>
    <n v="4.7699999999999996"/>
    <s v="Yes"/>
    <x v="0"/>
    <x v="0"/>
    <x v="0"/>
    <x v="1"/>
    <x v="0"/>
    <x v="2"/>
    <s v="05-10-2001"/>
    <n v="7844.8"/>
    <x v="1"/>
    <s v="tier - 2"/>
    <s v="R1012"/>
    <x v="47"/>
  </r>
  <r>
    <x v="1370"/>
    <s v="  Lindsey M"/>
    <n v="30.11"/>
    <n v="4.08"/>
    <s v="No"/>
    <x v="0"/>
    <x v="0"/>
    <x v="0"/>
    <x v="1"/>
    <x v="0"/>
    <x v="0"/>
    <s v="12-10-1989"/>
    <n v="7824.37"/>
    <x v="1"/>
    <s v="tier - 2"/>
    <s v="R1012"/>
    <x v="4"/>
  </r>
  <r>
    <x v="1371"/>
    <s v="  Marguerite K"/>
    <n v="31.59"/>
    <n v="6.01"/>
    <s v="No"/>
    <x v="0"/>
    <x v="0"/>
    <x v="0"/>
    <x v="1"/>
    <x v="0"/>
    <x v="1"/>
    <s v="21-12-1991"/>
    <n v="7812.67"/>
    <x v="1"/>
    <s v="tier - 1"/>
    <s v="R1012"/>
    <x v="42"/>
  </r>
  <r>
    <x v="1372"/>
    <s v="  Travis"/>
    <n v="40.15"/>
    <n v="11.84"/>
    <s v="No"/>
    <x v="0"/>
    <x v="0"/>
    <x v="0"/>
    <x v="1"/>
    <x v="0"/>
    <x v="0"/>
    <s v="09-11-1974"/>
    <n v="7804.16"/>
    <x v="1"/>
    <s v="tier - 3"/>
    <s v="R1013"/>
    <x v="19"/>
  </r>
  <r>
    <x v="1373"/>
    <s v="  Ricky"/>
    <n v="40.700000000000003"/>
    <n v="6.27"/>
    <s v="Yes"/>
    <x v="0"/>
    <x v="1"/>
    <x v="3"/>
    <x v="1"/>
    <x v="0"/>
    <x v="2"/>
    <s v="02-12-1997"/>
    <n v="7803.77"/>
    <x v="1"/>
    <s v="tier - 3"/>
    <s v="R1012"/>
    <x v="31"/>
  </r>
  <r>
    <x v="1374"/>
    <s v="  Colleen L"/>
    <n v="40.76"/>
    <n v="5.28"/>
    <s v="No"/>
    <x v="0"/>
    <x v="0"/>
    <x v="0"/>
    <x v="1"/>
    <x v="0"/>
    <x v="1"/>
    <s v="25-12-1999"/>
    <n v="7794.68"/>
    <x v="1"/>
    <s v="tier - 2"/>
    <s v="R1026"/>
    <x v="35"/>
  </r>
  <r>
    <x v="1375"/>
    <s v="  Charlie A"/>
    <n v="29.7"/>
    <n v="7.03"/>
    <s v="No"/>
    <x v="0"/>
    <x v="0"/>
    <x v="0"/>
    <x v="1"/>
    <x v="1"/>
    <x v="2"/>
    <s v="06-12-1974"/>
    <n v="7789.64"/>
    <x v="0"/>
    <s v="tier - 3"/>
    <s v="R1013"/>
    <x v="19"/>
  </r>
  <r>
    <x v="1376"/>
    <s v="  Rick"/>
    <n v="40.58"/>
    <n v="5.32"/>
    <s v="Yes"/>
    <x v="0"/>
    <x v="1"/>
    <x v="3"/>
    <x v="1"/>
    <x v="0"/>
    <x v="1"/>
    <s v="21-12-1997"/>
    <n v="7763.06"/>
    <x v="1"/>
    <s v="tier - 1"/>
    <s v="R1012"/>
    <x v="31"/>
  </r>
  <r>
    <x v="1377"/>
    <s v="  Lauren C"/>
    <n v="33.06"/>
    <n v="9.59"/>
    <s v="Yes"/>
    <x v="0"/>
    <x v="0"/>
    <x v="0"/>
    <x v="1"/>
    <x v="0"/>
    <x v="0"/>
    <s v="30-06-1981"/>
    <n v="7749.16"/>
    <x v="1"/>
    <s v="tier - 1"/>
    <s v="R1012"/>
    <x v="36"/>
  </r>
  <r>
    <x v="1378"/>
    <s v="  Daniel"/>
    <n v="26.62"/>
    <n v="6.15"/>
    <s v="Yes"/>
    <x v="0"/>
    <x v="0"/>
    <x v="0"/>
    <x v="1"/>
    <x v="1"/>
    <x v="1"/>
    <s v="12-12-1976"/>
    <n v="7742.11"/>
    <x v="2"/>
    <s v="tier - 2"/>
    <s v="R1013"/>
    <x v="1"/>
  </r>
  <r>
    <x v="1379"/>
    <s v="  Jaime"/>
    <n v="37.1"/>
    <n v="11.08"/>
    <s v="No"/>
    <x v="0"/>
    <x v="0"/>
    <x v="0"/>
    <x v="1"/>
    <x v="0"/>
    <x v="1"/>
    <s v="04-09-1978"/>
    <n v="7740.34"/>
    <x v="0"/>
    <s v="tier - 1"/>
    <s v="R1011"/>
    <x v="9"/>
  </r>
  <r>
    <x v="1380"/>
    <s v="  Erik R"/>
    <n v="18.28"/>
    <n v="7.95"/>
    <s v="No"/>
    <x v="0"/>
    <x v="0"/>
    <x v="0"/>
    <x v="1"/>
    <x v="3"/>
    <x v="0"/>
    <s v="18-07-1965"/>
    <n v="7736.39"/>
    <x v="2"/>
    <s v="tier - 2"/>
    <s v="R1013"/>
    <x v="11"/>
  </r>
  <r>
    <x v="1381"/>
    <s v="  Katie"/>
    <n v="35.814999999999998"/>
    <n v="6.23"/>
    <s v="No"/>
    <x v="0"/>
    <x v="0"/>
    <x v="0"/>
    <x v="1"/>
    <x v="0"/>
    <x v="1"/>
    <s v="29-08-1977"/>
    <n v="7731.86"/>
    <x v="1"/>
    <s v="tier - 3"/>
    <s v="R1012"/>
    <x v="29"/>
  </r>
  <r>
    <x v="1382"/>
    <s v="  Thomas A"/>
    <n v="30.69"/>
    <n v="6.5"/>
    <s v="No"/>
    <x v="0"/>
    <x v="0"/>
    <x v="0"/>
    <x v="1"/>
    <x v="0"/>
    <x v="2"/>
    <s v="04-12-1978"/>
    <n v="7731.43"/>
    <x v="2"/>
    <s v="tier - 2"/>
    <s v="R1013"/>
    <x v="9"/>
  </r>
  <r>
    <x v="1383"/>
    <s v="  Jean-Marc"/>
    <n v="26.125"/>
    <n v="5.22"/>
    <s v="No"/>
    <x v="0"/>
    <x v="0"/>
    <x v="0"/>
    <x v="1"/>
    <x v="1"/>
    <x v="0"/>
    <s v="10-09-1980"/>
    <n v="7729.65"/>
    <x v="2"/>
    <s v="tier - 1"/>
    <s v="R1016"/>
    <x v="25"/>
  </r>
  <r>
    <x v="1384"/>
    <s v="  Kerry L"/>
    <n v="34.58"/>
    <n v="6.3"/>
    <s v="No"/>
    <x v="0"/>
    <x v="1"/>
    <x v="3"/>
    <x v="1"/>
    <x v="0"/>
    <x v="1"/>
    <s v="02-06-1979"/>
    <n v="7727.25"/>
    <x v="1"/>
    <s v="tier - 3"/>
    <s v="R1012"/>
    <x v="9"/>
  </r>
  <r>
    <x v="1385"/>
    <s v="  Ulrich"/>
    <n v="27.4"/>
    <n v="8.84"/>
    <s v="No"/>
    <x v="0"/>
    <x v="0"/>
    <x v="0"/>
    <x v="1"/>
    <x v="1"/>
    <x v="2"/>
    <s v="29-12-1978"/>
    <n v="7726.85"/>
    <x v="0"/>
    <s v="tier - 2"/>
    <s v="R1011"/>
    <x v="9"/>
  </r>
  <r>
    <x v="1386"/>
    <s v="  Justin P"/>
    <n v="27.53"/>
    <n v="4.1100000000000003"/>
    <s v="No"/>
    <x v="0"/>
    <x v="0"/>
    <x v="3"/>
    <x v="1"/>
    <x v="1"/>
    <x v="2"/>
    <s v="12-07-1987"/>
    <n v="7684.62"/>
    <x v="1"/>
    <s v="tier - 3"/>
    <s v="R1021"/>
    <x v="38"/>
  </r>
  <r>
    <x v="1387"/>
    <s v="  Hannah E"/>
    <n v="33"/>
    <n v="4.57"/>
    <s v="No"/>
    <x v="0"/>
    <x v="0"/>
    <x v="0"/>
    <x v="1"/>
    <x v="0"/>
    <x v="1"/>
    <s v="18-12-1982"/>
    <n v="7682.67"/>
    <x v="1"/>
    <s v="tier - 1"/>
    <s v="R1013"/>
    <x v="37"/>
  </r>
  <r>
    <x v="1388"/>
    <s v="  David"/>
    <n v="25.78"/>
    <n v="11.06"/>
    <s v="Yes"/>
    <x v="0"/>
    <x v="0"/>
    <x v="0"/>
    <x v="1"/>
    <x v="1"/>
    <x v="1"/>
    <s v="19-12-1981"/>
    <n v="7681.17"/>
    <x v="1"/>
    <s v="tier - 2"/>
    <s v="R1020"/>
    <x v="36"/>
  </r>
  <r>
    <x v="1389"/>
    <s v="  Jim"/>
    <n v="22.66"/>
    <n v="10.68"/>
    <s v="No"/>
    <x v="0"/>
    <x v="0"/>
    <x v="0"/>
    <x v="1"/>
    <x v="2"/>
    <x v="0"/>
    <s v="11-10-1971"/>
    <n v="7680.92"/>
    <x v="1"/>
    <s v="tier - 1"/>
    <s v="R1013"/>
    <x v="14"/>
  </r>
  <r>
    <x v="1390"/>
    <s v="  Joseph P"/>
    <n v="38.81"/>
    <n v="6.14"/>
    <s v="Yes"/>
    <x v="0"/>
    <x v="0"/>
    <x v="3"/>
    <x v="1"/>
    <x v="0"/>
    <x v="2"/>
    <s v="13-09-1995"/>
    <n v="7676.4"/>
    <x v="1"/>
    <s v="tier - 1"/>
    <s v="R1012"/>
    <x v="40"/>
  </r>
  <r>
    <x v="1391"/>
    <s v="  Michael"/>
    <n v="38.51"/>
    <n v="5.45"/>
    <s v="Yes"/>
    <x v="0"/>
    <x v="0"/>
    <x v="0"/>
    <x v="1"/>
    <x v="0"/>
    <x v="0"/>
    <s v="24-11-1996"/>
    <n v="7670.75"/>
    <x v="1"/>
    <s v="tier - 2"/>
    <s v="R1022"/>
    <x v="45"/>
  </r>
  <r>
    <x v="1392"/>
    <s v="  Gina M"/>
    <n v="22.98"/>
    <n v="6.14"/>
    <s v="Yes"/>
    <x v="0"/>
    <x v="0"/>
    <x v="0"/>
    <x v="1"/>
    <x v="2"/>
    <x v="1"/>
    <s v="09-10-1976"/>
    <n v="7662.47"/>
    <x v="1"/>
    <s v="tier - 1"/>
    <s v="R1011"/>
    <x v="1"/>
  </r>
  <r>
    <x v="1393"/>
    <s v="  Shantel C"/>
    <n v="15.65"/>
    <n v="7.85"/>
    <s v="No"/>
    <x v="0"/>
    <x v="0"/>
    <x v="0"/>
    <x v="1"/>
    <x v="3"/>
    <x v="2"/>
    <s v="27-12-1965"/>
    <n v="7657.69"/>
    <x v="2"/>
    <s v="tier - 3"/>
    <s v="R1012"/>
    <x v="11"/>
  </r>
  <r>
    <x v="1394"/>
    <s v="  Brian"/>
    <n v="39.97"/>
    <n v="4.09"/>
    <s v="No"/>
    <x v="0"/>
    <x v="0"/>
    <x v="3"/>
    <x v="1"/>
    <x v="0"/>
    <x v="2"/>
    <s v="30-09-1998"/>
    <n v="7652.26"/>
    <x v="1"/>
    <s v="tier - 3"/>
    <s v="R1023"/>
    <x v="44"/>
  </r>
  <r>
    <x v="1395"/>
    <s v="  Brian"/>
    <n v="37.22"/>
    <n v="4.62"/>
    <s v="No"/>
    <x v="0"/>
    <x v="1"/>
    <x v="3"/>
    <x v="1"/>
    <x v="0"/>
    <x v="0"/>
    <s v="10-08-1993"/>
    <n v="7650.8"/>
    <x v="1"/>
    <s v="tier - 2"/>
    <s v="R1012"/>
    <x v="20"/>
  </r>
  <r>
    <x v="1396"/>
    <s v="  Jessica R"/>
    <n v="41.325000000000003"/>
    <n v="5.77"/>
    <s v="No"/>
    <x v="0"/>
    <x v="0"/>
    <x v="0"/>
    <x v="1"/>
    <x v="0"/>
    <x v="0"/>
    <s v="16-10-1980"/>
    <n v="7650.77"/>
    <x v="1"/>
    <s v="tier - 2"/>
    <s v="R1024"/>
    <x v="25"/>
  </r>
  <r>
    <x v="1397"/>
    <s v="  Robyn"/>
    <n v="40.31"/>
    <n v="5.84"/>
    <s v="No"/>
    <x v="0"/>
    <x v="0"/>
    <x v="0"/>
    <x v="1"/>
    <x v="0"/>
    <x v="2"/>
    <s v="15-06-1999"/>
    <n v="7642.05"/>
    <x v="1"/>
    <s v="tier - 2"/>
    <s v="R1026"/>
    <x v="35"/>
  </r>
  <r>
    <x v="1398"/>
    <s v="  Ashley"/>
    <n v="29.48"/>
    <n v="4.91"/>
    <s v="No"/>
    <x v="0"/>
    <x v="0"/>
    <x v="0"/>
    <x v="1"/>
    <x v="1"/>
    <x v="2"/>
    <s v="24-07-1980"/>
    <n v="7640.31"/>
    <x v="1"/>
    <s v="tier - 1"/>
    <s v="R1013"/>
    <x v="25"/>
  </r>
  <r>
    <x v="1399"/>
    <s v="  Dana"/>
    <n v="33.155000000000001"/>
    <n v="5.07"/>
    <s v="No"/>
    <x v="0"/>
    <x v="0"/>
    <x v="0"/>
    <x v="1"/>
    <x v="0"/>
    <x v="0"/>
    <s v="20-06-1980"/>
    <n v="7639.42"/>
    <x v="1"/>
    <s v="tier - 2"/>
    <s v="R1024"/>
    <x v="25"/>
  </r>
  <r>
    <x v="1400"/>
    <s v="  Jessica F"/>
    <n v="42.85"/>
    <n v="5.81"/>
    <s v="Yes"/>
    <x v="0"/>
    <x v="0"/>
    <x v="0"/>
    <x v="1"/>
    <x v="0"/>
    <x v="1"/>
    <s v="13-12-2001"/>
    <n v="7636.92"/>
    <x v="1"/>
    <s v="tier - 3"/>
    <s v="R1012"/>
    <x v="47"/>
  </r>
  <r>
    <x v="1401"/>
    <s v="  Lindsey"/>
    <n v="32.340000000000003"/>
    <n v="11.2"/>
    <s v="No"/>
    <x v="0"/>
    <x v="0"/>
    <x v="0"/>
    <x v="1"/>
    <x v="0"/>
    <x v="1"/>
    <s v="24-08-1978"/>
    <n v="7633.72"/>
    <x v="1"/>
    <s v="tier - 1"/>
    <s v="R1013"/>
    <x v="9"/>
  </r>
  <r>
    <x v="1402"/>
    <s v="  Kelly A"/>
    <n v="27.5"/>
    <n v="10.75"/>
    <s v="No"/>
    <x v="0"/>
    <x v="0"/>
    <x v="0"/>
    <x v="1"/>
    <x v="1"/>
    <x v="1"/>
    <s v="29-11-1978"/>
    <n v="7626.99"/>
    <x v="1"/>
    <s v="tier - 2"/>
    <s v="R1011"/>
    <x v="9"/>
  </r>
  <r>
    <x v="1403"/>
    <s v="  Brooke E"/>
    <n v="25.8"/>
    <n v="7.8"/>
    <s v="No"/>
    <x v="0"/>
    <x v="0"/>
    <x v="0"/>
    <x v="1"/>
    <x v="1"/>
    <x v="1"/>
    <s v="06-11-1978"/>
    <n v="7624.63"/>
    <x v="1"/>
    <s v="tier - 1"/>
    <s v="R1011"/>
    <x v="9"/>
  </r>
  <r>
    <x v="1404"/>
    <s v="  Katelyn E"/>
    <n v="25"/>
    <n v="7.04"/>
    <s v="No"/>
    <x v="0"/>
    <x v="0"/>
    <x v="0"/>
    <x v="1"/>
    <x v="1"/>
    <x v="2"/>
    <s v="28-11-1978"/>
    <n v="7623.52"/>
    <x v="1"/>
    <s v="tier - 1"/>
    <s v="R1011"/>
    <x v="9"/>
  </r>
  <r>
    <x v="1405"/>
    <s v="  Adam"/>
    <n v="41.2"/>
    <n v="4.18"/>
    <s v="Yes"/>
    <x v="0"/>
    <x v="0"/>
    <x v="0"/>
    <x v="1"/>
    <x v="0"/>
    <x v="1"/>
    <s v="17-09-1996"/>
    <n v="7623.13"/>
    <x v="1"/>
    <s v="tier - 3"/>
    <s v="R1011"/>
    <x v="45"/>
  </r>
  <r>
    <x v="1406"/>
    <s v="  Dana"/>
    <n v="17.78"/>
    <n v="8.19"/>
    <s v="No"/>
    <x v="0"/>
    <x v="0"/>
    <x v="0"/>
    <x v="1"/>
    <x v="3"/>
    <x v="0"/>
    <s v="03-07-1968"/>
    <n v="7609.6"/>
    <x v="2"/>
    <s v="tier - 2"/>
    <s v="R1012"/>
    <x v="0"/>
  </r>
  <r>
    <x v="1407"/>
    <s v="  Eric W"/>
    <n v="40.119999999999997"/>
    <n v="6.22"/>
    <s v="Yes"/>
    <x v="0"/>
    <x v="1"/>
    <x v="3"/>
    <x v="1"/>
    <x v="0"/>
    <x v="1"/>
    <s v="30-09-1997"/>
    <n v="7607.03"/>
    <x v="1"/>
    <s v="tier - 2"/>
    <s v="R1012"/>
    <x v="31"/>
  </r>
  <r>
    <x v="1408"/>
    <s v="  Matthew D"/>
    <n v="19.350000000000001"/>
    <n v="8.2200000000000006"/>
    <s v="Yes"/>
    <x v="0"/>
    <x v="0"/>
    <x v="0"/>
    <x v="1"/>
    <x v="2"/>
    <x v="0"/>
    <s v="17-07-1967"/>
    <n v="7585.62"/>
    <x v="2"/>
    <s v="tier - 2"/>
    <s v="R1013"/>
    <x v="22"/>
  </r>
  <r>
    <x v="1409"/>
    <s v="  Eoghan"/>
    <n v="36.69"/>
    <n v="6.15"/>
    <s v="No"/>
    <x v="0"/>
    <x v="0"/>
    <x v="0"/>
    <x v="1"/>
    <x v="0"/>
    <x v="2"/>
    <s v="14-08-1994"/>
    <n v="7567.13"/>
    <x v="1"/>
    <s v="tier - 2"/>
    <s v="R1021"/>
    <x v="6"/>
  </r>
  <r>
    <x v="1410"/>
    <s v="  Pamela W"/>
    <n v="28.51"/>
    <n v="5.65"/>
    <s v="Yes"/>
    <x v="0"/>
    <x v="0"/>
    <x v="3"/>
    <x v="1"/>
    <x v="1"/>
    <x v="2"/>
    <s v="15-12-1988"/>
    <n v="7538.52"/>
    <x v="1"/>
    <s v="tier - 2"/>
    <s v="R1012"/>
    <x v="23"/>
  </r>
  <r>
    <x v="1411"/>
    <s v="  Lindsey M"/>
    <n v="30.21"/>
    <n v="5.5"/>
    <s v="No"/>
    <x v="0"/>
    <x v="0"/>
    <x v="3"/>
    <x v="1"/>
    <x v="0"/>
    <x v="1"/>
    <s v="22-08-1984"/>
    <n v="7537.16"/>
    <x v="1"/>
    <s v="tier - 2"/>
    <s v="R1012"/>
    <x v="32"/>
  </r>
  <r>
    <x v="1412"/>
    <s v="  Kassie"/>
    <n v="24.33"/>
    <n v="8"/>
    <s v="No"/>
    <x v="0"/>
    <x v="0"/>
    <x v="0"/>
    <x v="1"/>
    <x v="2"/>
    <x v="0"/>
    <s v="14-12-1978"/>
    <n v="7531.7"/>
    <x v="1"/>
    <s v="tier - 1"/>
    <s v="R1013"/>
    <x v="9"/>
  </r>
  <r>
    <x v="1413"/>
    <s v="  Matthew"/>
    <n v="19.855"/>
    <n v="5.71"/>
    <s v="Yes"/>
    <x v="0"/>
    <x v="0"/>
    <x v="0"/>
    <x v="1"/>
    <x v="2"/>
    <x v="1"/>
    <s v="10-10-1976"/>
    <n v="7526.71"/>
    <x v="2"/>
    <s v="tier - 1"/>
    <s v="R1012"/>
    <x v="1"/>
  </r>
  <r>
    <x v="1414"/>
    <s v="  Ruben Dario"/>
    <n v="25.364999999999998"/>
    <n v="11.71"/>
    <s v="No"/>
    <x v="0"/>
    <x v="0"/>
    <x v="0"/>
    <x v="1"/>
    <x v="1"/>
    <x v="0"/>
    <s v="18-10-1978"/>
    <n v="7518.03"/>
    <x v="1"/>
    <s v="tier - 3"/>
    <s v="R1012"/>
    <x v="9"/>
  </r>
  <r>
    <x v="1415"/>
    <s v="  Kevin"/>
    <n v="29.6"/>
    <n v="6.17"/>
    <s v="Yes"/>
    <x v="0"/>
    <x v="1"/>
    <x v="3"/>
    <x v="1"/>
    <x v="1"/>
    <x v="0"/>
    <s v="10-07-1983"/>
    <n v="7512.27"/>
    <x v="2"/>
    <s v="tier - 2"/>
    <s v="R1011"/>
    <x v="33"/>
  </r>
  <r>
    <x v="1416"/>
    <s v="  Lindsay M"/>
    <n v="39.43"/>
    <n v="6.1"/>
    <s v="Yes"/>
    <x v="0"/>
    <x v="1"/>
    <x v="3"/>
    <x v="1"/>
    <x v="0"/>
    <x v="2"/>
    <s v="28-10-1997"/>
    <n v="7504.3"/>
    <x v="1"/>
    <s v="tier - 1"/>
    <s v="R1012"/>
    <x v="31"/>
  </r>
  <r>
    <x v="1417"/>
    <s v="  Amanda"/>
    <n v="27.34"/>
    <n v="5.19"/>
    <s v="Yes"/>
    <x v="0"/>
    <x v="0"/>
    <x v="3"/>
    <x v="1"/>
    <x v="1"/>
    <x v="2"/>
    <s v="15-12-1988"/>
    <n v="7494.63"/>
    <x v="1"/>
    <s v="tier - 3"/>
    <s v="R1025"/>
    <x v="23"/>
  </r>
  <r>
    <x v="1418"/>
    <s v="  James"/>
    <n v="39.01"/>
    <n v="5.37"/>
    <s v="Yes"/>
    <x v="0"/>
    <x v="0"/>
    <x v="0"/>
    <x v="1"/>
    <x v="0"/>
    <x v="1"/>
    <s v="14-06-1996"/>
    <n v="7487.38"/>
    <x v="1"/>
    <s v="tier - 3"/>
    <s v="R1012"/>
    <x v="45"/>
  </r>
  <r>
    <x v="1419"/>
    <s v="  Samuel H"/>
    <n v="18.989999999999998"/>
    <n v="10.82"/>
    <s v="Yes"/>
    <x v="0"/>
    <x v="0"/>
    <x v="0"/>
    <x v="1"/>
    <x v="2"/>
    <x v="0"/>
    <s v="04-08-1967"/>
    <n v="7463.51"/>
    <x v="2"/>
    <s v="tier - 3"/>
    <s v="R1013"/>
    <x v="22"/>
  </r>
  <r>
    <x v="1420"/>
    <s v="  Jenni"/>
    <n v="42.3"/>
    <n v="6.06"/>
    <s v="Yes"/>
    <x v="0"/>
    <x v="0"/>
    <x v="0"/>
    <x v="1"/>
    <x v="0"/>
    <x v="0"/>
    <s v="01-06-2001"/>
    <n v="7450.36"/>
    <x v="1"/>
    <s v="tier - 2"/>
    <s v="R1012"/>
    <x v="21"/>
  </r>
  <r>
    <x v="1421"/>
    <s v="  Estuardo F"/>
    <n v="39.805"/>
    <n v="5.91"/>
    <s v="No"/>
    <x v="0"/>
    <x v="0"/>
    <x v="0"/>
    <x v="1"/>
    <x v="0"/>
    <x v="0"/>
    <s v="30-09-1977"/>
    <n v="7448.4"/>
    <x v="2"/>
    <s v="tier - 3"/>
    <s v="R1017"/>
    <x v="29"/>
  </r>
  <r>
    <x v="1422"/>
    <s v="  Brett"/>
    <n v="33.700000000000003"/>
    <n v="5.87"/>
    <s v="No"/>
    <x v="0"/>
    <x v="0"/>
    <x v="0"/>
    <x v="1"/>
    <x v="0"/>
    <x v="0"/>
    <s v="25-09-1977"/>
    <n v="7445.92"/>
    <x v="2"/>
    <s v="tier - 1"/>
    <s v="R1011"/>
    <x v="29"/>
  </r>
  <r>
    <x v="1423"/>
    <s v="  Sharon E"/>
    <n v="36.195"/>
    <n v="6.22"/>
    <s v="No"/>
    <x v="0"/>
    <x v="0"/>
    <x v="0"/>
    <x v="1"/>
    <x v="0"/>
    <x v="0"/>
    <s v="07-07-1980"/>
    <n v="7443.64"/>
    <x v="1"/>
    <s v="tier - 3"/>
    <s v="R1012"/>
    <x v="25"/>
  </r>
  <r>
    <x v="1424"/>
    <s v="  Jacob W√¶ver"/>
    <n v="32.6"/>
    <n v="5.73"/>
    <s v="No"/>
    <x v="0"/>
    <x v="1"/>
    <x v="3"/>
    <x v="1"/>
    <x v="0"/>
    <x v="0"/>
    <s v="01-09-1979"/>
    <n v="7441.5"/>
    <x v="2"/>
    <s v="tier - 2"/>
    <s v="R1011"/>
    <x v="18"/>
  </r>
  <r>
    <x v="1425"/>
    <s v="  Scott"/>
    <n v="30.2"/>
    <n v="5.7"/>
    <s v="No"/>
    <x v="0"/>
    <x v="0"/>
    <x v="0"/>
    <x v="1"/>
    <x v="0"/>
    <x v="1"/>
    <s v="25-08-1977"/>
    <n v="7441.05"/>
    <x v="2"/>
    <s v="tier - 2"/>
    <s v="R1011"/>
    <x v="29"/>
  </r>
  <r>
    <x v="1426"/>
    <s v="  Brooke S"/>
    <n v="27.645"/>
    <n v="9.91"/>
    <s v="No"/>
    <x v="0"/>
    <x v="0"/>
    <x v="0"/>
    <x v="1"/>
    <x v="1"/>
    <x v="1"/>
    <s v="02-12-1978"/>
    <n v="7421.19"/>
    <x v="1"/>
    <s v="tier - 3"/>
    <s v="R1012"/>
    <x v="9"/>
  </r>
  <r>
    <x v="1427"/>
    <s v="  Kaye A"/>
    <n v="26.41"/>
    <n v="11.4"/>
    <s v="No"/>
    <x v="0"/>
    <x v="0"/>
    <x v="0"/>
    <x v="1"/>
    <x v="1"/>
    <x v="0"/>
    <s v="12-11-1978"/>
    <n v="7419.48"/>
    <x v="1"/>
    <s v="tier - 2"/>
    <s v="R1012"/>
    <x v="9"/>
  </r>
  <r>
    <x v="1428"/>
    <s v="  Carolyn"/>
    <n v="34.1"/>
    <n v="6.29"/>
    <s v="Yes"/>
    <x v="0"/>
    <x v="1"/>
    <x v="3"/>
    <x v="1"/>
    <x v="0"/>
    <x v="1"/>
    <s v="19-09-1983"/>
    <n v="7418.52"/>
    <x v="1"/>
    <s v="tier - 2"/>
    <s v="R1011"/>
    <x v="33"/>
  </r>
  <r>
    <x v="1429"/>
    <s v="  Daniel C"/>
    <n v="17.3"/>
    <n v="9.2799999999999994"/>
    <s v="No"/>
    <x v="0"/>
    <x v="0"/>
    <x v="0"/>
    <x v="1"/>
    <x v="3"/>
    <x v="2"/>
    <s v="05-12-1965"/>
    <n v="7403.98"/>
    <x v="2"/>
    <s v="tier - 2"/>
    <s v="R1013"/>
    <x v="11"/>
  </r>
  <r>
    <x v="1430"/>
    <s v="  Laurie A"/>
    <n v="35.020000000000003"/>
    <n v="4.78"/>
    <s v="No"/>
    <x v="0"/>
    <x v="1"/>
    <x v="3"/>
    <x v="1"/>
    <x v="0"/>
    <x v="1"/>
    <s v="22-07-1993"/>
    <n v="7388.85"/>
    <x v="1"/>
    <s v="tier - 2"/>
    <s v="R1026"/>
    <x v="20"/>
  </r>
  <r>
    <x v="1431"/>
    <s v="  Nicole"/>
    <n v="37.1"/>
    <n v="8.8699999999999992"/>
    <s v="Yes"/>
    <x v="0"/>
    <x v="0"/>
    <x v="0"/>
    <x v="1"/>
    <x v="0"/>
    <x v="1"/>
    <s v="24-11-1981"/>
    <n v="7371.77"/>
    <x v="1"/>
    <s v="tier - 1"/>
    <s v="R1011"/>
    <x v="36"/>
  </r>
  <r>
    <x v="1432"/>
    <s v="  Shelby"/>
    <n v="16.79"/>
    <n v="11.4"/>
    <s v="No"/>
    <x v="0"/>
    <x v="0"/>
    <x v="0"/>
    <x v="1"/>
    <x v="3"/>
    <x v="1"/>
    <s v="09-12-1965"/>
    <n v="7362.31"/>
    <x v="2"/>
    <s v="tier - 3"/>
    <s v="R1013"/>
    <x v="11"/>
  </r>
  <r>
    <x v="1433"/>
    <s v="  Allison"/>
    <n v="31.635000000000002"/>
    <n v="9.1300000000000008"/>
    <s v="Yes"/>
    <x v="0"/>
    <x v="0"/>
    <x v="0"/>
    <x v="1"/>
    <x v="0"/>
    <x v="0"/>
    <s v="16-07-1981"/>
    <n v="7358.18"/>
    <x v="1"/>
    <s v="tier - 3"/>
    <s v="R1024"/>
    <x v="36"/>
  </r>
  <r>
    <x v="1434"/>
    <s v="  Leticia"/>
    <n v="24.19"/>
    <n v="6.22"/>
    <s v="Yes"/>
    <x v="0"/>
    <x v="1"/>
    <x v="3"/>
    <x v="1"/>
    <x v="2"/>
    <x v="0"/>
    <s v="21-06-1983"/>
    <n v="7357.49"/>
    <x v="1"/>
    <s v="tier - 2"/>
    <s v="R1012"/>
    <x v="33"/>
  </r>
  <r>
    <x v="1435"/>
    <s v="  John S"/>
    <n v="35.29"/>
    <n v="5.9"/>
    <s v="No"/>
    <x v="0"/>
    <x v="1"/>
    <x v="3"/>
    <x v="1"/>
    <x v="0"/>
    <x v="2"/>
    <s v="05-10-1993"/>
    <n v="7349.12"/>
    <x v="1"/>
    <s v="tier - 2"/>
    <s v="R1021"/>
    <x v="20"/>
  </r>
  <r>
    <x v="1436"/>
    <s v="  April"/>
    <n v="35.299999999999997"/>
    <n v="4.45"/>
    <s v="No"/>
    <x v="0"/>
    <x v="0"/>
    <x v="0"/>
    <x v="1"/>
    <x v="0"/>
    <x v="0"/>
    <s v="01-12-1977"/>
    <n v="7348.14"/>
    <x v="1"/>
    <s v="tier - 1"/>
    <s v="R1011"/>
    <x v="29"/>
  </r>
  <r>
    <x v="1437"/>
    <s v="  Ashley N"/>
    <n v="35.64"/>
    <n v="6.17"/>
    <s v="No"/>
    <x v="0"/>
    <x v="1"/>
    <x v="3"/>
    <x v="1"/>
    <x v="0"/>
    <x v="2"/>
    <s v="26-06-1979"/>
    <n v="7345.73"/>
    <x v="1"/>
    <s v="tier - 1"/>
    <s v="R1013"/>
    <x v="18"/>
  </r>
  <r>
    <x v="1438"/>
    <s v="  Madeleine"/>
    <n v="33.1"/>
    <n v="4.93"/>
    <s v="No"/>
    <x v="0"/>
    <x v="0"/>
    <x v="0"/>
    <x v="1"/>
    <x v="0"/>
    <x v="1"/>
    <s v="18-12-1977"/>
    <n v="7345.08"/>
    <x v="1"/>
    <s v="tier - 1"/>
    <s v="R1011"/>
    <x v="29"/>
  </r>
  <r>
    <x v="1439"/>
    <s v="  Nelly S"/>
    <n v="26.41"/>
    <n v="7.32"/>
    <s v="Yes"/>
    <x v="0"/>
    <x v="0"/>
    <x v="3"/>
    <x v="1"/>
    <x v="1"/>
    <x v="2"/>
    <s v="15-06-1986"/>
    <n v="7339.93"/>
    <x v="1"/>
    <s v="tier - 2"/>
    <s v="R1012"/>
    <x v="26"/>
  </r>
  <r>
    <x v="1440"/>
    <s v="  Meredith S"/>
    <n v="29.9"/>
    <n v="5.27"/>
    <s v="No"/>
    <x v="0"/>
    <x v="1"/>
    <x v="3"/>
    <x v="1"/>
    <x v="0"/>
    <x v="0"/>
    <s v="19-09-1979"/>
    <n v="7337.75"/>
    <x v="1"/>
    <s v="tier - 3"/>
    <s v="R1011"/>
    <x v="18"/>
  </r>
  <r>
    <x v="1441"/>
    <s v="  Kevin"/>
    <n v="25.24"/>
    <n v="5.82"/>
    <s v="No"/>
    <x v="0"/>
    <x v="0"/>
    <x v="3"/>
    <x v="1"/>
    <x v="1"/>
    <x v="0"/>
    <s v="25-07-1984"/>
    <n v="7325.47"/>
    <x v="1"/>
    <s v="tier - 1"/>
    <s v="R1012"/>
    <x v="32"/>
  </r>
  <r>
    <x v="1442"/>
    <s v="  Lisa"/>
    <n v="25.08"/>
    <n v="5.8"/>
    <s v="No"/>
    <x v="0"/>
    <x v="1"/>
    <x v="3"/>
    <x v="1"/>
    <x v="1"/>
    <x v="2"/>
    <s v="19-06-1979"/>
    <n v="7325.05"/>
    <x v="1"/>
    <s v="tier - 3"/>
    <s v="R1024"/>
    <x v="18"/>
  </r>
  <r>
    <x v="1443"/>
    <s v="  Katherine A"/>
    <n v="29.164999999999999"/>
    <n v="4.87"/>
    <s v="No"/>
    <x v="1"/>
    <x v="0"/>
    <x v="3"/>
    <x v="1"/>
    <x v="1"/>
    <x v="1"/>
    <s v="15-11-2004"/>
    <n v="7323.73"/>
    <x v="1"/>
    <s v="tier - 2"/>
    <s v="R1024"/>
    <x v="41"/>
  </r>
  <r>
    <x v="1444"/>
    <s v="  Steve"/>
    <n v="15.05"/>
    <n v="8.1199999999999992"/>
    <s v="No"/>
    <x v="0"/>
    <x v="0"/>
    <x v="0"/>
    <x v="1"/>
    <x v="3"/>
    <x v="2"/>
    <s v="11-07-1965"/>
    <n v="7322.86"/>
    <x v="2"/>
    <s v="tier - 3"/>
    <s v="R1012"/>
    <x v="11"/>
  </r>
  <r>
    <x v="1445"/>
    <s v="  Kate L"/>
    <n v="19.95"/>
    <n v="4.3600000000000003"/>
    <s v="No"/>
    <x v="0"/>
    <x v="0"/>
    <x v="1"/>
    <x v="1"/>
    <x v="2"/>
    <x v="1"/>
    <s v="11-08-1972"/>
    <n v="7318.22"/>
    <x v="1"/>
    <s v="tier - 3"/>
    <s v="R1012"/>
    <x v="28"/>
  </r>
  <r>
    <x v="1446"/>
    <s v="  Beth"/>
    <n v="16.66"/>
    <n v="9.16"/>
    <s v="No"/>
    <x v="0"/>
    <x v="0"/>
    <x v="0"/>
    <x v="1"/>
    <x v="3"/>
    <x v="1"/>
    <s v="25-06-1965"/>
    <n v="7318.21"/>
    <x v="2"/>
    <s v="tier - 1"/>
    <s v="R1013"/>
    <x v="11"/>
  </r>
  <r>
    <x v="1447"/>
    <s v="  Katharine"/>
    <n v="16.62"/>
    <n v="9.14"/>
    <s v="No"/>
    <x v="0"/>
    <x v="0"/>
    <x v="0"/>
    <x v="1"/>
    <x v="3"/>
    <x v="2"/>
    <s v="06-06-1965"/>
    <n v="7304.65"/>
    <x v="2"/>
    <s v="tier - 3"/>
    <s v="R1013"/>
    <x v="13"/>
  </r>
  <r>
    <x v="1448"/>
    <s v="  Heather L"/>
    <n v="15.36"/>
    <n v="5.49"/>
    <s v="Yes"/>
    <x v="0"/>
    <x v="0"/>
    <x v="1"/>
    <x v="1"/>
    <x v="3"/>
    <x v="0"/>
    <s v="26-12-1966"/>
    <n v="7302.46"/>
    <x v="2"/>
    <s v="tier - 1"/>
    <s v="R1012"/>
    <x v="24"/>
  </r>
  <r>
    <x v="1449"/>
    <s v="  Desiree"/>
    <n v="27.74"/>
    <n v="5.96"/>
    <s v="Yes"/>
    <x v="0"/>
    <x v="0"/>
    <x v="0"/>
    <x v="1"/>
    <x v="1"/>
    <x v="2"/>
    <s v="02-11-1985"/>
    <n v="7281.51"/>
    <x v="1"/>
    <s v="tier - 1"/>
    <s v="R1012"/>
    <x v="17"/>
  </r>
  <r>
    <x v="1450"/>
    <s v="  Peter B"/>
    <n v="22.44"/>
    <n v="4.62"/>
    <s v="Yes"/>
    <x v="0"/>
    <x v="0"/>
    <x v="0"/>
    <x v="1"/>
    <x v="2"/>
    <x v="1"/>
    <s v="18-12-1976"/>
    <n v="7273.02"/>
    <x v="1"/>
    <s v="tier - 1"/>
    <s v="R1013"/>
    <x v="1"/>
  </r>
  <r>
    <x v="1451"/>
    <s v="  Adam"/>
    <n v="37.049999999999997"/>
    <n v="9.9600000000000009"/>
    <s v="Yes"/>
    <x v="0"/>
    <x v="0"/>
    <x v="0"/>
    <x v="1"/>
    <x v="0"/>
    <x v="1"/>
    <s v="04-08-1981"/>
    <n v="7265.7"/>
    <x v="2"/>
    <s v="tier - 3"/>
    <s v="R1012"/>
    <x v="36"/>
  </r>
  <r>
    <x v="1452"/>
    <s v="  Jeremy J"/>
    <n v="22.95"/>
    <n v="10.53"/>
    <s v="No"/>
    <x v="0"/>
    <x v="0"/>
    <x v="1"/>
    <x v="1"/>
    <x v="2"/>
    <x v="1"/>
    <s v="25-10-1973"/>
    <n v="7265.58"/>
    <x v="1"/>
    <s v="tier - 2"/>
    <s v="R1013"/>
    <x v="30"/>
  </r>
  <r>
    <x v="1453"/>
    <s v="  Adam C"/>
    <n v="34.200000000000003"/>
    <n v="6.69"/>
    <s v="Yes"/>
    <x v="0"/>
    <x v="0"/>
    <x v="0"/>
    <x v="1"/>
    <x v="0"/>
    <x v="1"/>
    <s v="13-06-1981"/>
    <n v="7261.74"/>
    <x v="2"/>
    <s v="tier - 3"/>
    <s v="R1012"/>
    <x v="36"/>
  </r>
  <r>
    <x v="1454"/>
    <s v="  Jon"/>
    <n v="30.59"/>
    <n v="9.5500000000000007"/>
    <s v="Yes"/>
    <x v="0"/>
    <x v="0"/>
    <x v="0"/>
    <x v="1"/>
    <x v="0"/>
    <x v="0"/>
    <s v="14-08-1981"/>
    <n v="7256.72"/>
    <x v="2"/>
    <s v="tier - 2"/>
    <s v="R1012"/>
    <x v="36"/>
  </r>
  <r>
    <x v="1455"/>
    <s v="  Steven J"/>
    <n v="25.51"/>
    <n v="6.05"/>
    <s v="No"/>
    <x v="0"/>
    <x v="0"/>
    <x v="0"/>
    <x v="1"/>
    <x v="1"/>
    <x v="1"/>
    <s v="24-07-1982"/>
    <n v="7248.71"/>
    <x v="1"/>
    <s v="tier - 1"/>
    <s v="R1013"/>
    <x v="37"/>
  </r>
  <r>
    <x v="1456"/>
    <s v="  Jessica P"/>
    <n v="29.04"/>
    <n v="10.56"/>
    <s v="Yes"/>
    <x v="0"/>
    <x v="0"/>
    <x v="3"/>
    <x v="1"/>
    <x v="1"/>
    <x v="1"/>
    <s v="02-09-1986"/>
    <n v="7243.81"/>
    <x v="1"/>
    <s v="tier - 3"/>
    <s v="R1013"/>
    <x v="26"/>
  </r>
  <r>
    <x v="1457"/>
    <s v="  Ashley"/>
    <n v="22.135000000000002"/>
    <n v="10.81"/>
    <s v="Yes"/>
    <x v="0"/>
    <x v="0"/>
    <x v="3"/>
    <x v="1"/>
    <x v="2"/>
    <x v="2"/>
    <s v="13-07-1986"/>
    <n v="7228.22"/>
    <x v="1"/>
    <s v="tier - 1"/>
    <s v="R1024"/>
    <x v="26"/>
  </r>
  <r>
    <x v="1458"/>
    <s v="  Arturo H"/>
    <n v="21.375"/>
    <n v="4.32"/>
    <s v="No"/>
    <x v="0"/>
    <x v="0"/>
    <x v="0"/>
    <x v="1"/>
    <x v="2"/>
    <x v="2"/>
    <s v="15-09-1977"/>
    <n v="7222.79"/>
    <x v="2"/>
    <s v="tier - 3"/>
    <s v="R1012"/>
    <x v="29"/>
  </r>
  <r>
    <x v="1459"/>
    <s v="  Ketil"/>
    <n v="29.19"/>
    <n v="4.37"/>
    <s v="No"/>
    <x v="0"/>
    <x v="0"/>
    <x v="0"/>
    <x v="1"/>
    <x v="1"/>
    <x v="2"/>
    <s v="28-06-1991"/>
    <n v="7220.25"/>
    <x v="1"/>
    <s v="tier - 2"/>
    <s v="R1021"/>
    <x v="42"/>
  </r>
  <r>
    <x v="1460"/>
    <s v="  Katie"/>
    <n v="31.92"/>
    <n v="4.8099999999999996"/>
    <s v="Yes"/>
    <x v="0"/>
    <x v="1"/>
    <x v="3"/>
    <x v="1"/>
    <x v="0"/>
    <x v="2"/>
    <s v="21-11-1983"/>
    <n v="7209.49"/>
    <x v="1"/>
    <s v="tier - 3"/>
    <s v="R1012"/>
    <x v="33"/>
  </r>
  <r>
    <x v="1461"/>
    <s v="  Christi"/>
    <n v="26.315000000000001"/>
    <n v="4.5599999999999996"/>
    <s v="Yes"/>
    <x v="0"/>
    <x v="1"/>
    <x v="3"/>
    <x v="1"/>
    <x v="1"/>
    <x v="2"/>
    <s v="11-08-1983"/>
    <n v="7201.7"/>
    <x v="1"/>
    <s v="tier - 3"/>
    <s v="R1012"/>
    <x v="33"/>
  </r>
  <r>
    <x v="1462"/>
    <s v="  Alan"/>
    <n v="35.299999999999997"/>
    <n v="4.3899999999999997"/>
    <s v="No"/>
    <x v="0"/>
    <x v="0"/>
    <x v="0"/>
    <x v="1"/>
    <x v="0"/>
    <x v="1"/>
    <s v="14-09-1982"/>
    <n v="7196.87"/>
    <x v="2"/>
    <s v="tier - 2"/>
    <s v="R1011"/>
    <x v="37"/>
  </r>
  <r>
    <x v="1463"/>
    <s v="  Edivaldo B"/>
    <n v="18.91"/>
    <n v="11.44"/>
    <s v="No"/>
    <x v="0"/>
    <x v="0"/>
    <x v="0"/>
    <x v="1"/>
    <x v="2"/>
    <x v="1"/>
    <s v="26-08-1968"/>
    <n v="7179.52"/>
    <x v="2"/>
    <s v="tier - 3"/>
    <s v="R1013"/>
    <x v="0"/>
  </r>
  <r>
    <x v="1464"/>
    <s v="  Eve"/>
    <n v="22.41"/>
    <n v="11.37"/>
    <s v="Yes"/>
    <x v="0"/>
    <x v="0"/>
    <x v="3"/>
    <x v="1"/>
    <x v="2"/>
    <x v="0"/>
    <s v="19-07-1975"/>
    <n v="7175.51"/>
    <x v="1"/>
    <s v="tier - 3"/>
    <s v="R1013"/>
    <x v="27"/>
  </r>
  <r>
    <x v="1465"/>
    <s v="  Devin"/>
    <n v="22.704999999999998"/>
    <n v="6.14"/>
    <s v="No"/>
    <x v="0"/>
    <x v="0"/>
    <x v="0"/>
    <x v="1"/>
    <x v="2"/>
    <x v="2"/>
    <s v="16-08-1982"/>
    <n v="7173.36"/>
    <x v="2"/>
    <s v="tier - 2"/>
    <s v="R1016"/>
    <x v="37"/>
  </r>
  <r>
    <x v="1466"/>
    <s v="  Shaun R"/>
    <n v="37.18"/>
    <n v="4.8899999999999997"/>
    <s v="No"/>
    <x v="0"/>
    <x v="0"/>
    <x v="0"/>
    <x v="1"/>
    <x v="0"/>
    <x v="2"/>
    <s v="30-09-1980"/>
    <n v="7162.01"/>
    <x v="1"/>
    <s v="tier - 3"/>
    <s v="R1013"/>
    <x v="25"/>
  </r>
  <r>
    <x v="1467"/>
    <s v="  Adrian"/>
    <n v="35.97"/>
    <n v="4.5999999999999996"/>
    <s v="No"/>
    <x v="0"/>
    <x v="0"/>
    <x v="0"/>
    <x v="1"/>
    <x v="0"/>
    <x v="2"/>
    <s v="07-10-1980"/>
    <n v="7160.33"/>
    <x v="1"/>
    <s v="tier - 1"/>
    <s v="R1013"/>
    <x v="25"/>
  </r>
  <r>
    <x v="1468"/>
    <s v="  Andrew"/>
    <n v="35.799999999999997"/>
    <n v="4.42"/>
    <s v="No"/>
    <x v="0"/>
    <x v="0"/>
    <x v="0"/>
    <x v="1"/>
    <x v="0"/>
    <x v="1"/>
    <s v="22-06-1980"/>
    <n v="7160.09"/>
    <x v="1"/>
    <s v="tier - 2"/>
    <s v="R1011"/>
    <x v="25"/>
  </r>
  <r>
    <x v="1469"/>
    <s v="  Mallory"/>
    <n v="28.31"/>
    <n v="7.48"/>
    <s v="Yes"/>
    <x v="0"/>
    <x v="0"/>
    <x v="0"/>
    <x v="1"/>
    <x v="1"/>
    <x v="1"/>
    <s v="17-07-1981"/>
    <n v="7153.55"/>
    <x v="1"/>
    <s v="tier - 1"/>
    <s v="R1012"/>
    <x v="36"/>
  </r>
  <r>
    <x v="1470"/>
    <s v="  Shawn E"/>
    <n v="38.06"/>
    <n v="10.74"/>
    <s v="No"/>
    <x v="0"/>
    <x v="0"/>
    <x v="0"/>
    <x v="1"/>
    <x v="0"/>
    <x v="2"/>
    <s v="06-09-1978"/>
    <n v="7152.67"/>
    <x v="2"/>
    <s v="tier - 2"/>
    <s v="R1013"/>
    <x v="9"/>
  </r>
  <r>
    <x v="1471"/>
    <s v="  Sarah E"/>
    <n v="28"/>
    <n v="5.19"/>
    <s v="No"/>
    <x v="0"/>
    <x v="0"/>
    <x v="3"/>
    <x v="1"/>
    <x v="1"/>
    <x v="1"/>
    <s v="29-06-1984"/>
    <n v="7151.09"/>
    <x v="1"/>
    <s v="tier - 2"/>
    <s v="R1011"/>
    <x v="32"/>
  </r>
  <r>
    <x v="1472"/>
    <s v="  Josh"/>
    <n v="34.32"/>
    <n v="9.17"/>
    <s v="No"/>
    <x v="0"/>
    <x v="0"/>
    <x v="0"/>
    <x v="1"/>
    <x v="0"/>
    <x v="2"/>
    <s v="30-07-1978"/>
    <n v="7147.47"/>
    <x v="1"/>
    <s v="tier - 3"/>
    <s v="R1013"/>
    <x v="9"/>
  </r>
  <r>
    <x v="1473"/>
    <s v="  Johann A"/>
    <n v="22.3"/>
    <n v="4.95"/>
    <s v="Yes"/>
    <x v="0"/>
    <x v="0"/>
    <x v="0"/>
    <x v="1"/>
    <x v="2"/>
    <x v="0"/>
    <s v="24-06-1976"/>
    <n v="7147.11"/>
    <x v="2"/>
    <s v="tier - 2"/>
    <s v="R1011"/>
    <x v="1"/>
  </r>
  <r>
    <x v="1474"/>
    <s v="  Robin M"/>
    <n v="27.835000000000001"/>
    <n v="6.03"/>
    <s v="No"/>
    <x v="0"/>
    <x v="0"/>
    <x v="3"/>
    <x v="1"/>
    <x v="1"/>
    <x v="2"/>
    <s v="21-11-1984"/>
    <n v="7144.86"/>
    <x v="1"/>
    <s v="tier - 2"/>
    <s v="R1024"/>
    <x v="32"/>
  </r>
  <r>
    <x v="1475"/>
    <s v="  Kyle K"/>
    <n v="39.229999999999997"/>
    <n v="5.36"/>
    <s v="No"/>
    <x v="0"/>
    <x v="0"/>
    <x v="0"/>
    <x v="1"/>
    <x v="0"/>
    <x v="0"/>
    <s v="08-08-1999"/>
    <n v="7144.4"/>
    <x v="1"/>
    <s v="tier - 1"/>
    <s v="R1022"/>
    <x v="35"/>
  </r>
  <r>
    <x v="1476"/>
    <s v="  Alison"/>
    <n v="19.95"/>
    <n v="6.11"/>
    <s v="No"/>
    <x v="0"/>
    <x v="0"/>
    <x v="3"/>
    <x v="1"/>
    <x v="2"/>
    <x v="2"/>
    <s v="07-07-1984"/>
    <n v="7133.9"/>
    <x v="1"/>
    <s v="tier - 1"/>
    <s v="R1024"/>
    <x v="32"/>
  </r>
  <r>
    <x v="1477"/>
    <s v="  Michael A"/>
    <n v="34.64"/>
    <n v="4.88"/>
    <s v="No"/>
    <x v="0"/>
    <x v="1"/>
    <x v="3"/>
    <x v="1"/>
    <x v="0"/>
    <x v="1"/>
    <s v="01-08-1993"/>
    <n v="7128.64"/>
    <x v="1"/>
    <s v="tier - 2"/>
    <s v="R1021"/>
    <x v="20"/>
  </r>
  <r>
    <x v="1478"/>
    <s v="  Byron A"/>
    <n v="18.75"/>
    <n v="6.72"/>
    <s v="No"/>
    <x v="0"/>
    <x v="0"/>
    <x v="0"/>
    <x v="1"/>
    <x v="2"/>
    <x v="2"/>
    <s v="29-06-1968"/>
    <n v="7125.25"/>
    <x v="2"/>
    <s v="tier - 2"/>
    <s v="R1013"/>
    <x v="0"/>
  </r>
  <r>
    <x v="1479"/>
    <s v="  Carine A"/>
    <n v="26.48"/>
    <n v="4.2"/>
    <s v="No"/>
    <x v="0"/>
    <x v="0"/>
    <x v="3"/>
    <x v="1"/>
    <x v="1"/>
    <x v="0"/>
    <s v="11-08-1987"/>
    <n v="7106.81"/>
    <x v="1"/>
    <s v="tier - 1"/>
    <s v="R1012"/>
    <x v="38"/>
  </r>
  <r>
    <x v="1480"/>
    <s v="  Nathaniel"/>
    <n v="34.83"/>
    <n v="5.79"/>
    <s v="No"/>
    <x v="0"/>
    <x v="0"/>
    <x v="3"/>
    <x v="1"/>
    <x v="0"/>
    <x v="2"/>
    <s v="18-06-1992"/>
    <n v="7096.98"/>
    <x v="1"/>
    <s v="tier - 2"/>
    <s v="R1012"/>
    <x v="34"/>
  </r>
  <r>
    <x v="1481"/>
    <s v="  Lindsay A"/>
    <n v="25.46"/>
    <n v="4.29"/>
    <s v="No"/>
    <x v="0"/>
    <x v="0"/>
    <x v="0"/>
    <x v="1"/>
    <x v="1"/>
    <x v="1"/>
    <s v="06-10-1982"/>
    <n v="7077.19"/>
    <x v="1"/>
    <s v="tier - 3"/>
    <s v="R1024"/>
    <x v="37"/>
  </r>
  <r>
    <x v="1482"/>
    <s v="  Justin R"/>
    <n v="23.31"/>
    <n v="8.27"/>
    <s v="No"/>
    <x v="0"/>
    <x v="0"/>
    <x v="0"/>
    <x v="1"/>
    <x v="2"/>
    <x v="2"/>
    <s v="24-06-1978"/>
    <n v="7054.41"/>
    <x v="1"/>
    <s v="tier - 2"/>
    <s v="R1013"/>
    <x v="9"/>
  </r>
  <r>
    <x v="1483"/>
    <s v="  Casey"/>
    <n v="29"/>
    <n v="4.5599999999999996"/>
    <s v="No"/>
    <x v="0"/>
    <x v="0"/>
    <x v="0"/>
    <x v="1"/>
    <x v="1"/>
    <x v="2"/>
    <s v="28-06-1980"/>
    <n v="7050.64"/>
    <x v="1"/>
    <s v="tier - 3"/>
    <s v="R1011"/>
    <x v="25"/>
  </r>
  <r>
    <x v="1484"/>
    <s v="  Amanda L"/>
    <n v="32.869999999999997"/>
    <n v="5.33"/>
    <s v="No"/>
    <x v="0"/>
    <x v="0"/>
    <x v="0"/>
    <x v="1"/>
    <x v="0"/>
    <x v="2"/>
    <s v="21-07-1980"/>
    <n v="7050.02"/>
    <x v="1"/>
    <s v="tier - 1"/>
    <s v="R1024"/>
    <x v="25"/>
  </r>
  <r>
    <x v="1485"/>
    <s v="  Ayako N"/>
    <n v="26.18"/>
    <n v="5.63"/>
    <s v="No"/>
    <x v="0"/>
    <x v="0"/>
    <x v="0"/>
    <x v="1"/>
    <x v="1"/>
    <x v="2"/>
    <s v="22-10-1980"/>
    <n v="7046.72"/>
    <x v="1"/>
    <s v="tier - 3"/>
    <s v="R1013"/>
    <x v="25"/>
  </r>
  <r>
    <x v="1486"/>
    <s v="  Emilee"/>
    <n v="25.3"/>
    <n v="5.12"/>
    <s v="No"/>
    <x v="0"/>
    <x v="0"/>
    <x v="0"/>
    <x v="1"/>
    <x v="1"/>
    <x v="2"/>
    <s v="26-07-1980"/>
    <n v="7045.5"/>
    <x v="1"/>
    <s v="tier - 1"/>
    <s v="R1011"/>
    <x v="25"/>
  </r>
  <r>
    <x v="1487"/>
    <s v="  Stephen M"/>
    <n v="36.94"/>
    <n v="5.15"/>
    <s v="Yes"/>
    <x v="0"/>
    <x v="0"/>
    <x v="3"/>
    <x v="1"/>
    <x v="0"/>
    <x v="1"/>
    <s v="29-10-1995"/>
    <n v="7042.11"/>
    <x v="1"/>
    <s v="tier - 3"/>
    <s v="R1012"/>
    <x v="40"/>
  </r>
  <r>
    <x v="1488"/>
    <s v="  Annemarie A"/>
    <n v="22.86"/>
    <n v="7.5"/>
    <s v="No"/>
    <x v="0"/>
    <x v="0"/>
    <x v="0"/>
    <x v="1"/>
    <x v="2"/>
    <x v="2"/>
    <s v="02-06-1978"/>
    <n v="7033.08"/>
    <x v="1"/>
    <s v="tier - 2"/>
    <s v="R1013"/>
    <x v="29"/>
  </r>
  <r>
    <x v="1489"/>
    <s v="  Ashley R"/>
    <n v="18.760000000000002"/>
    <n v="4.88"/>
    <s v="Yes"/>
    <x v="0"/>
    <x v="1"/>
    <x v="3"/>
    <x v="1"/>
    <x v="2"/>
    <x v="2"/>
    <s v="06-07-1969"/>
    <n v="7003.1"/>
    <x v="1"/>
    <s v="tier - 3"/>
    <s v="R1013"/>
    <x v="16"/>
  </r>
  <r>
    <x v="1490"/>
    <s v="  Leslie A"/>
    <n v="24.36"/>
    <n v="5.57"/>
    <s v="No"/>
    <x v="0"/>
    <x v="0"/>
    <x v="0"/>
    <x v="1"/>
    <x v="2"/>
    <x v="2"/>
    <s v="01-09-1982"/>
    <n v="6989.95"/>
    <x v="1"/>
    <s v="tier - 1"/>
    <s v="R1013"/>
    <x v="37"/>
  </r>
  <r>
    <x v="1491"/>
    <s v="  Mauricio J"/>
    <n v="32.299999999999997"/>
    <n v="5.31"/>
    <s v="No"/>
    <x v="0"/>
    <x v="0"/>
    <x v="0"/>
    <x v="1"/>
    <x v="0"/>
    <x v="2"/>
    <s v="18-10-1982"/>
    <n v="6986.7"/>
    <x v="2"/>
    <s v="tier - 1"/>
    <s v="R1012"/>
    <x v="37"/>
  </r>
  <r>
    <x v="1492"/>
    <s v="  Kieran"/>
    <n v="22.704999999999998"/>
    <n v="4.57"/>
    <s v="Yes"/>
    <x v="0"/>
    <x v="0"/>
    <x v="0"/>
    <x v="1"/>
    <x v="2"/>
    <x v="1"/>
    <s v="10-12-1985"/>
    <n v="6985.51"/>
    <x v="1"/>
    <s v="tier - 2"/>
    <s v="R1019"/>
    <x v="17"/>
  </r>
  <r>
    <x v="1493"/>
    <s v="  Elizabeth A"/>
    <n v="21.79"/>
    <n v="8.6999999999999993"/>
    <s v="Yes"/>
    <x v="0"/>
    <x v="0"/>
    <x v="3"/>
    <x v="1"/>
    <x v="2"/>
    <x v="2"/>
    <s v="03-06-1975"/>
    <n v="6965.21"/>
    <x v="1"/>
    <s v="tier - 3"/>
    <s v="R1013"/>
    <x v="19"/>
  </r>
  <r>
    <x v="1494"/>
    <s v="  Zeke M"/>
    <n v="24.52"/>
    <n v="4.76"/>
    <s v="No"/>
    <x v="0"/>
    <x v="0"/>
    <x v="0"/>
    <x v="1"/>
    <x v="2"/>
    <x v="1"/>
    <s v="18-08-1980"/>
    <n v="6951.12"/>
    <x v="1"/>
    <s v="tier - 2"/>
    <s v="R1013"/>
    <x v="25"/>
  </r>
  <r>
    <x v="1495"/>
    <s v="  Chip"/>
    <n v="39.520000000000003"/>
    <n v="11.81"/>
    <s v="No"/>
    <x v="0"/>
    <x v="0"/>
    <x v="0"/>
    <x v="1"/>
    <x v="0"/>
    <x v="2"/>
    <s v="15-12-1978"/>
    <n v="6948.7"/>
    <x v="0"/>
    <s v="tier - 2"/>
    <s v="R1012"/>
    <x v="9"/>
  </r>
  <r>
    <x v="1496"/>
    <s v="  Miguel Angel Sr"/>
    <n v="24.49"/>
    <n v="4.67"/>
    <s v="No"/>
    <x v="0"/>
    <x v="0"/>
    <x v="0"/>
    <x v="1"/>
    <x v="2"/>
    <x v="0"/>
    <s v="05-10-1980"/>
    <n v="6940.94"/>
    <x v="1"/>
    <s v="tier - 3"/>
    <s v="R1013"/>
    <x v="25"/>
  </r>
  <r>
    <x v="1497"/>
    <s v="  Brian"/>
    <n v="26.315000000000001"/>
    <n v="6.02"/>
    <s v="No"/>
    <x v="0"/>
    <x v="0"/>
    <x v="0"/>
    <x v="1"/>
    <x v="1"/>
    <x v="1"/>
    <s v="30-08-1980"/>
    <n v="6940.91"/>
    <x v="1"/>
    <s v="tier - 2"/>
    <s v="R1012"/>
    <x v="25"/>
  </r>
  <r>
    <x v="1498"/>
    <s v="  Meghan"/>
    <n v="22.58"/>
    <n v="7.46"/>
    <s v="No"/>
    <x v="0"/>
    <x v="0"/>
    <x v="0"/>
    <x v="1"/>
    <x v="2"/>
    <x v="2"/>
    <s v="29-11-1978"/>
    <n v="6938.11"/>
    <x v="1"/>
    <s v="tier - 2"/>
    <s v="R1013"/>
    <x v="9"/>
  </r>
  <r>
    <x v="1499"/>
    <s v="  Meredith L"/>
    <n v="19.475000000000001"/>
    <n v="4.74"/>
    <s v="No"/>
    <x v="0"/>
    <x v="0"/>
    <x v="3"/>
    <x v="1"/>
    <x v="2"/>
    <x v="2"/>
    <s v="05-09-1984"/>
    <n v="6933.24"/>
    <x v="1"/>
    <s v="tier - 3"/>
    <s v="R1012"/>
    <x v="32"/>
  </r>
  <r>
    <x v="1500"/>
    <s v="  Millicent M"/>
    <n v="26.33"/>
    <n v="4.79"/>
    <s v="No"/>
    <x v="0"/>
    <x v="0"/>
    <x v="0"/>
    <x v="1"/>
    <x v="1"/>
    <x v="2"/>
    <s v="21-12-1989"/>
    <n v="6895.19"/>
    <x v="1"/>
    <s v="tier - 3"/>
    <s v="R1024"/>
    <x v="4"/>
  </r>
  <r>
    <x v="1501"/>
    <s v="  Kathleen"/>
    <n v="17.29"/>
    <n v="5.35"/>
    <s v="Yes"/>
    <x v="0"/>
    <x v="0"/>
    <x v="0"/>
    <x v="1"/>
    <x v="3"/>
    <x v="2"/>
    <s v="10-09-1985"/>
    <n v="6877.98"/>
    <x v="1"/>
    <s v="tier - 1"/>
    <s v="R1024"/>
    <x v="17"/>
  </r>
  <r>
    <x v="1502"/>
    <s v="  Kimberly K"/>
    <n v="42.88"/>
    <n v="4.87"/>
    <s v="No"/>
    <x v="1"/>
    <x v="0"/>
    <x v="3"/>
    <x v="1"/>
    <x v="0"/>
    <x v="1"/>
    <s v="24-12-2004"/>
    <n v="6876.53"/>
    <x v="1"/>
    <s v="tier - 1"/>
    <s v="R1012"/>
    <x v="41"/>
  </r>
  <r>
    <x v="1503"/>
    <s v="  Justin C"/>
    <n v="32.200000000000003"/>
    <n v="10.09"/>
    <s v="Yes"/>
    <x v="0"/>
    <x v="0"/>
    <x v="0"/>
    <x v="1"/>
    <x v="0"/>
    <x v="2"/>
    <s v="23-06-1981"/>
    <n v="6875.96"/>
    <x v="1"/>
    <s v="tier - 2"/>
    <s v="R1011"/>
    <x v="36"/>
  </r>
  <r>
    <x v="1504"/>
    <s v="  Tristan P"/>
    <n v="18.75"/>
    <n v="5.47"/>
    <s v="Yes"/>
    <x v="0"/>
    <x v="1"/>
    <x v="3"/>
    <x v="1"/>
    <x v="2"/>
    <x v="1"/>
    <s v="23-10-1969"/>
    <n v="6868.39"/>
    <x v="1"/>
    <s v="tier - 2"/>
    <s v="R1013"/>
    <x v="16"/>
  </r>
  <r>
    <x v="1505"/>
    <s v="  Traci A"/>
    <n v="22.36"/>
    <n v="8.6"/>
    <s v="No"/>
    <x v="0"/>
    <x v="0"/>
    <x v="0"/>
    <x v="1"/>
    <x v="2"/>
    <x v="1"/>
    <s v="05-08-1978"/>
    <n v="6863.49"/>
    <x v="1"/>
    <s v="tier - 1"/>
    <s v="R1013"/>
    <x v="9"/>
  </r>
  <r>
    <x v="1506"/>
    <s v="  Justin P"/>
    <n v="23.94"/>
    <n v="10.74"/>
    <s v="Yes"/>
    <x v="0"/>
    <x v="0"/>
    <x v="0"/>
    <x v="1"/>
    <x v="2"/>
    <x v="2"/>
    <s v="19-06-1981"/>
    <n v="6858.48"/>
    <x v="1"/>
    <s v="tier - 2"/>
    <s v="R1019"/>
    <x v="36"/>
  </r>
  <r>
    <x v="1507"/>
    <s v="  Logan M"/>
    <n v="30.1"/>
    <n v="4.3899999999999997"/>
    <s v="No"/>
    <x v="0"/>
    <x v="1"/>
    <x v="3"/>
    <x v="1"/>
    <x v="0"/>
    <x v="0"/>
    <s v="04-11-1979"/>
    <n v="6849.03"/>
    <x v="1"/>
    <s v="tier - 2"/>
    <s v="R1011"/>
    <x v="18"/>
  </r>
  <r>
    <x v="1508"/>
    <s v="  Sebastien"/>
    <n v="21.93"/>
    <n v="6.3"/>
    <s v="No"/>
    <x v="0"/>
    <x v="0"/>
    <x v="0"/>
    <x v="1"/>
    <x v="2"/>
    <x v="2"/>
    <s v="15-06-1977"/>
    <n v="6843.17"/>
    <x v="1"/>
    <s v="tier - 1"/>
    <s v="R1013"/>
    <x v="29"/>
  </r>
  <r>
    <x v="1509"/>
    <s v="  Tiffany A"/>
    <n v="39.75"/>
    <n v="5.41"/>
    <s v="No"/>
    <x v="1"/>
    <x v="0"/>
    <x v="3"/>
    <x v="1"/>
    <x v="0"/>
    <x v="2"/>
    <s v="30-11-2000"/>
    <n v="6842.28"/>
    <x v="1"/>
    <s v="tier - 1"/>
    <s v="R1012"/>
    <x v="21"/>
  </r>
  <r>
    <x v="1510"/>
    <s v="  Matthew"/>
    <n v="26.03"/>
    <n v="4.47"/>
    <s v="No"/>
    <x v="0"/>
    <x v="1"/>
    <x v="3"/>
    <x v="1"/>
    <x v="1"/>
    <x v="0"/>
    <s v="15-07-1979"/>
    <n v="6837.37"/>
    <x v="2"/>
    <s v="tier - 1"/>
    <s v="R1016"/>
    <x v="18"/>
  </r>
  <r>
    <x v="1511"/>
    <s v="  Luke"/>
    <n v="34.51"/>
    <n v="6.26"/>
    <s v="No"/>
    <x v="0"/>
    <x v="0"/>
    <x v="0"/>
    <x v="1"/>
    <x v="0"/>
    <x v="1"/>
    <s v="08-07-1994"/>
    <n v="6827.69"/>
    <x v="1"/>
    <s v="tier - 2"/>
    <s v="R1021"/>
    <x v="6"/>
  </r>
  <r>
    <x v="1512"/>
    <s v="  Leigh"/>
    <n v="19.32"/>
    <n v="11.58"/>
    <s v="Yes"/>
    <x v="0"/>
    <x v="0"/>
    <x v="3"/>
    <x v="1"/>
    <x v="2"/>
    <x v="2"/>
    <s v="17-08-1975"/>
    <n v="6809.46"/>
    <x v="1"/>
    <s v="tier - 1"/>
    <s v="R1012"/>
    <x v="27"/>
  </r>
  <r>
    <x v="1513"/>
    <s v="  Yosuke"/>
    <n v="28.5"/>
    <n v="4.3600000000000003"/>
    <s v="No"/>
    <x v="0"/>
    <x v="0"/>
    <x v="0"/>
    <x v="1"/>
    <x v="1"/>
    <x v="2"/>
    <s v="29-06-1991"/>
    <n v="6799.46"/>
    <x v="0"/>
    <s v="tier - 2"/>
    <s v="R1014"/>
    <x v="42"/>
  </r>
  <r>
    <x v="1514"/>
    <s v="  Matthew"/>
    <n v="30.875"/>
    <n v="4.1399999999999997"/>
    <s v="Yes"/>
    <x v="0"/>
    <x v="0"/>
    <x v="0"/>
    <x v="1"/>
    <x v="0"/>
    <x v="2"/>
    <s v="24-12-1985"/>
    <n v="6796.86"/>
    <x v="2"/>
    <s v="tier - 3"/>
    <s v="R1012"/>
    <x v="17"/>
  </r>
  <r>
    <x v="1515"/>
    <s v="  Jacob"/>
    <n v="24.02"/>
    <n v="4.38"/>
    <s v="No"/>
    <x v="0"/>
    <x v="0"/>
    <x v="0"/>
    <x v="1"/>
    <x v="2"/>
    <x v="1"/>
    <s v="23-11-1980"/>
    <n v="6781.52"/>
    <x v="1"/>
    <s v="tier - 2"/>
    <s v="R1013"/>
    <x v="25"/>
  </r>
  <r>
    <x v="1516"/>
    <s v="  Jodi"/>
    <n v="36.08"/>
    <n v="11.61"/>
    <s v="Yes"/>
    <x v="0"/>
    <x v="0"/>
    <x v="0"/>
    <x v="1"/>
    <x v="0"/>
    <x v="1"/>
    <s v="08-10-1981"/>
    <n v="6781.35"/>
    <x v="1"/>
    <s v="tier - 1"/>
    <s v="R1013"/>
    <x v="36"/>
  </r>
  <r>
    <x v="1517"/>
    <s v="  Lauren"/>
    <n v="32.200000000000003"/>
    <n v="10.59"/>
    <s v="Yes"/>
    <x v="0"/>
    <x v="0"/>
    <x v="0"/>
    <x v="1"/>
    <x v="0"/>
    <x v="1"/>
    <s v="03-09-1981"/>
    <n v="6775.96"/>
    <x v="1"/>
    <s v="tier - 3"/>
    <s v="R1011"/>
    <x v="36"/>
  </r>
  <r>
    <x v="1518"/>
    <s v="  Misti C"/>
    <n v="28.05"/>
    <n v="11.85"/>
    <s v="Yes"/>
    <x v="0"/>
    <x v="0"/>
    <x v="0"/>
    <x v="1"/>
    <x v="1"/>
    <x v="2"/>
    <s v="21-09-1981"/>
    <n v="6770.19"/>
    <x v="1"/>
    <s v="tier - 3"/>
    <s v="R1013"/>
    <x v="36"/>
  </r>
  <r>
    <x v="1519"/>
    <s v="  Angela J"/>
    <n v="19"/>
    <n v="5.46"/>
    <s v="Yes"/>
    <x v="0"/>
    <x v="0"/>
    <x v="3"/>
    <x v="1"/>
    <x v="2"/>
    <x v="2"/>
    <s v="10-10-1988"/>
    <n v="6753.04"/>
    <x v="1"/>
    <s v="tier - 2"/>
    <s v="R1024"/>
    <x v="23"/>
  </r>
  <r>
    <x v="1520"/>
    <s v="  Jonathan D"/>
    <n v="16.13"/>
    <n v="4.54"/>
    <s v="Yes"/>
    <x v="0"/>
    <x v="0"/>
    <x v="1"/>
    <x v="1"/>
    <x v="3"/>
    <x v="1"/>
    <s v="09-12-1966"/>
    <n v="6750.27"/>
    <x v="2"/>
    <s v="tier - 2"/>
    <s v="R1013"/>
    <x v="24"/>
  </r>
  <r>
    <x v="1521"/>
    <s v="  Victoria"/>
    <n v="18.77"/>
    <n v="11.98"/>
    <s v="Yes"/>
    <x v="0"/>
    <x v="0"/>
    <x v="1"/>
    <x v="1"/>
    <x v="2"/>
    <x v="1"/>
    <s v="17-06-1970"/>
    <n v="6749.63"/>
    <x v="1"/>
    <s v="tier - 1"/>
    <s v="R1013"/>
    <x v="2"/>
  </r>
  <r>
    <x v="1522"/>
    <s v="  Adrian R"/>
    <n v="28.88"/>
    <n v="6.59"/>
    <s v="Yes"/>
    <x v="0"/>
    <x v="0"/>
    <x v="3"/>
    <x v="1"/>
    <x v="1"/>
    <x v="1"/>
    <s v="05-06-1986"/>
    <n v="6748.59"/>
    <x v="2"/>
    <s v="tier - 1"/>
    <s v="R1016"/>
    <x v="17"/>
  </r>
  <r>
    <x v="1523"/>
    <s v="  Andrew"/>
    <n v="27.55"/>
    <n v="10.83"/>
    <s v="Yes"/>
    <x v="0"/>
    <x v="0"/>
    <x v="3"/>
    <x v="1"/>
    <x v="1"/>
    <x v="1"/>
    <s v="07-08-1986"/>
    <n v="6746.74"/>
    <x v="2"/>
    <s v="tier - 2"/>
    <s v="R1016"/>
    <x v="26"/>
  </r>
  <r>
    <x v="1524"/>
    <s v="  Jason A"/>
    <n v="15.6"/>
    <n v="8.6"/>
    <s v="No"/>
    <x v="0"/>
    <x v="0"/>
    <x v="0"/>
    <x v="1"/>
    <x v="3"/>
    <x v="1"/>
    <s v="18-07-1968"/>
    <n v="6738.84"/>
    <x v="2"/>
    <s v="tier - 1"/>
    <s v="R1012"/>
    <x v="0"/>
  </r>
  <r>
    <x v="1525"/>
    <s v="  Rachel"/>
    <n v="21.99"/>
    <n v="11.17"/>
    <s v="No"/>
    <x v="0"/>
    <x v="0"/>
    <x v="0"/>
    <x v="1"/>
    <x v="2"/>
    <x v="0"/>
    <s v="21-10-1978"/>
    <n v="6737.98"/>
    <x v="1"/>
    <s v="tier - 3"/>
    <s v="R1013"/>
    <x v="9"/>
  </r>
  <r>
    <x v="1526"/>
    <s v="  Susan"/>
    <n v="34.85"/>
    <n v="5.75"/>
    <s v="No"/>
    <x v="0"/>
    <x v="0"/>
    <x v="0"/>
    <x v="1"/>
    <x v="0"/>
    <x v="2"/>
    <s v="13-06-1994"/>
    <n v="6721.37"/>
    <x v="1"/>
    <s v="tier - 1"/>
    <s v="R1012"/>
    <x v="6"/>
  </r>
  <r>
    <x v="1527"/>
    <s v="  Cameron M"/>
    <n v="24.51"/>
    <n v="4.83"/>
    <s v="Yes"/>
    <x v="0"/>
    <x v="1"/>
    <x v="3"/>
    <x v="1"/>
    <x v="2"/>
    <x v="1"/>
    <s v="12-06-1983"/>
    <n v="6710.19"/>
    <x v="2"/>
    <s v="tier - 3"/>
    <s v="R1012"/>
    <x v="33"/>
  </r>
  <r>
    <x v="1528"/>
    <s v="  Claudia A"/>
    <n v="19.399999999999999"/>
    <n v="11.93"/>
    <s v="No"/>
    <x v="0"/>
    <x v="0"/>
    <x v="0"/>
    <x v="1"/>
    <x v="2"/>
    <x v="1"/>
    <s v="12-12-1971"/>
    <n v="6706.47"/>
    <x v="1"/>
    <s v="tier - 1"/>
    <s v="R1013"/>
    <x v="14"/>
  </r>
  <r>
    <x v="1529"/>
    <s v="  Kate"/>
    <n v="15.1"/>
    <n v="8.41"/>
    <s v="No"/>
    <x v="0"/>
    <x v="0"/>
    <x v="0"/>
    <x v="1"/>
    <x v="3"/>
    <x v="2"/>
    <s v="13-07-1968"/>
    <n v="6700.56"/>
    <x v="2"/>
    <s v="tier - 1"/>
    <s v="R1012"/>
    <x v="0"/>
  </r>
  <r>
    <x v="1530"/>
    <s v="  Nicole M"/>
    <n v="23.37"/>
    <n v="5.59"/>
    <s v="Yes"/>
    <x v="0"/>
    <x v="0"/>
    <x v="0"/>
    <x v="1"/>
    <x v="2"/>
    <x v="2"/>
    <s v="09-07-1985"/>
    <n v="6686.43"/>
    <x v="1"/>
    <s v="tier - 3"/>
    <s v="R1012"/>
    <x v="17"/>
  </r>
  <r>
    <x v="1531"/>
    <s v="  Jack"/>
    <n v="42.4"/>
    <n v="4.0599999999999996"/>
    <s v="No"/>
    <x v="0"/>
    <x v="0"/>
    <x v="0"/>
    <x v="1"/>
    <x v="0"/>
    <x v="1"/>
    <s v="20-10-1989"/>
    <n v="6666.24"/>
    <x v="2"/>
    <s v="tier - 1"/>
    <s v="R1011"/>
    <x v="4"/>
  </r>
  <r>
    <x v="1532"/>
    <s v="  Gregory"/>
    <n v="28.405000000000001"/>
    <n v="7.02"/>
    <s v="Yes"/>
    <x v="0"/>
    <x v="0"/>
    <x v="0"/>
    <x v="1"/>
    <x v="1"/>
    <x v="2"/>
    <s v="17-09-1981"/>
    <n v="6664.69"/>
    <x v="2"/>
    <s v="tier - 1"/>
    <s v="R1012"/>
    <x v="36"/>
  </r>
  <r>
    <x v="1533"/>
    <s v="  Rebecca"/>
    <n v="23.4"/>
    <n v="4.47"/>
    <s v="No"/>
    <x v="0"/>
    <x v="0"/>
    <x v="0"/>
    <x v="1"/>
    <x v="2"/>
    <x v="2"/>
    <s v="27-09-1982"/>
    <n v="6664.32"/>
    <x v="1"/>
    <s v="tier - 2"/>
    <s v="R1013"/>
    <x v="37"/>
  </r>
  <r>
    <x v="1534"/>
    <s v="  Adam"/>
    <n v="33.44"/>
    <n v="4.54"/>
    <s v="No"/>
    <x v="0"/>
    <x v="0"/>
    <x v="0"/>
    <x v="1"/>
    <x v="0"/>
    <x v="2"/>
    <s v="19-11-1989"/>
    <n v="6653.79"/>
    <x v="1"/>
    <s v="tier - 1"/>
    <s v="R1013"/>
    <x v="4"/>
  </r>
  <r>
    <x v="1535"/>
    <s v="  Ryan"/>
    <n v="21.12"/>
    <n v="4.99"/>
    <s v="No"/>
    <x v="0"/>
    <x v="0"/>
    <x v="3"/>
    <x v="1"/>
    <x v="2"/>
    <x v="1"/>
    <s v="01-07-1984"/>
    <n v="6652.53"/>
    <x v="2"/>
    <s v="tier - 2"/>
    <s v="R1013"/>
    <x v="32"/>
  </r>
  <r>
    <x v="1536"/>
    <s v="  Jackie K"/>
    <n v="18.48"/>
    <n v="10.84"/>
    <s v="Yes"/>
    <x v="0"/>
    <x v="0"/>
    <x v="1"/>
    <x v="1"/>
    <x v="3"/>
    <x v="2"/>
    <s v="08-11-1970"/>
    <n v="6651.26"/>
    <x v="1"/>
    <s v="tier - 3"/>
    <s v="R1013"/>
    <x v="2"/>
  </r>
  <r>
    <x v="1537"/>
    <s v="  Chris"/>
    <n v="16.815000000000001"/>
    <n v="5.63"/>
    <s v="No"/>
    <x v="0"/>
    <x v="0"/>
    <x v="3"/>
    <x v="1"/>
    <x v="3"/>
    <x v="2"/>
    <s v="08-12-1984"/>
    <n v="6640.54"/>
    <x v="1"/>
    <s v="tier - 3"/>
    <s v="R1019"/>
    <x v="32"/>
  </r>
  <r>
    <x v="1538"/>
    <s v="  Tyler C"/>
    <n v="26.72"/>
    <n v="4.1399999999999997"/>
    <s v="No"/>
    <x v="0"/>
    <x v="0"/>
    <x v="0"/>
    <x v="1"/>
    <x v="1"/>
    <x v="2"/>
    <s v="06-06-1990"/>
    <n v="6639.3"/>
    <x v="1"/>
    <s v="tier - 2"/>
    <s v="R1021"/>
    <x v="4"/>
  </r>
  <r>
    <x v="1539"/>
    <s v="  Yoshie"/>
    <n v="41.42"/>
    <n v="5.17"/>
    <s v="No"/>
    <x v="0"/>
    <x v="1"/>
    <x v="3"/>
    <x v="1"/>
    <x v="0"/>
    <x v="1"/>
    <s v="04-09-2003"/>
    <n v="6638.16"/>
    <x v="1"/>
    <s v="tier - 1"/>
    <s v="R1012"/>
    <x v="39"/>
  </r>
  <r>
    <x v="1540"/>
    <s v="  Lauren A"/>
    <n v="20.69"/>
    <n v="6.93"/>
    <s v="No"/>
    <x v="0"/>
    <x v="0"/>
    <x v="1"/>
    <x v="1"/>
    <x v="2"/>
    <x v="2"/>
    <s v="29-08-1973"/>
    <n v="6630.31"/>
    <x v="1"/>
    <s v="tier - 1"/>
    <s v="R1013"/>
    <x v="30"/>
  </r>
  <r>
    <x v="1541"/>
    <s v="  Mason D"/>
    <n v="41.23"/>
    <n v="4.24"/>
    <s v="No"/>
    <x v="0"/>
    <x v="0"/>
    <x v="0"/>
    <x v="1"/>
    <x v="0"/>
    <x v="0"/>
    <s v="28-08-1982"/>
    <n v="6610.11"/>
    <x v="2"/>
    <s v="tier - 2"/>
    <s v="R1015"/>
    <x v="37"/>
  </r>
  <r>
    <x v="1542"/>
    <s v="  Ryan"/>
    <n v="29.9"/>
    <n v="5.91"/>
    <s v="No"/>
    <x v="0"/>
    <x v="0"/>
    <x v="0"/>
    <x v="1"/>
    <x v="0"/>
    <x v="0"/>
    <s v="07-11-1982"/>
    <n v="6600.36"/>
    <x v="1"/>
    <s v="tier - 3"/>
    <s v="R1011"/>
    <x v="37"/>
  </r>
  <r>
    <x v="1543"/>
    <s v="  Arturo"/>
    <n v="34.104999999999997"/>
    <n v="5.93"/>
    <s v="No"/>
    <x v="0"/>
    <x v="0"/>
    <x v="0"/>
    <x v="1"/>
    <x v="0"/>
    <x v="2"/>
    <s v="29-12-1982"/>
    <n v="6600.21"/>
    <x v="2"/>
    <s v="tier - 2"/>
    <s v="R1016"/>
    <x v="37"/>
  </r>
  <r>
    <x v="1544"/>
    <s v="  Jake"/>
    <n v="24.97"/>
    <n v="5.66"/>
    <s v="No"/>
    <x v="0"/>
    <x v="0"/>
    <x v="0"/>
    <x v="1"/>
    <x v="1"/>
    <x v="2"/>
    <s v="22-11-1982"/>
    <n v="6593.51"/>
    <x v="1"/>
    <s v="tier - 1"/>
    <s v="R1013"/>
    <x v="37"/>
  </r>
  <r>
    <x v="1545"/>
    <s v="  Sarah E"/>
    <n v="34.799999999999997"/>
    <n v="4.1900000000000004"/>
    <s v="No"/>
    <x v="0"/>
    <x v="0"/>
    <x v="3"/>
    <x v="1"/>
    <x v="0"/>
    <x v="1"/>
    <s v="05-10-1984"/>
    <n v="6571.54"/>
    <x v="1"/>
    <s v="tier - 3"/>
    <s v="R1011"/>
    <x v="32"/>
  </r>
  <r>
    <x v="1546"/>
    <s v="  Alison L"/>
    <n v="32.965000000000003"/>
    <n v="9.2100000000000009"/>
    <s v="Yes"/>
    <x v="0"/>
    <x v="0"/>
    <x v="0"/>
    <x v="1"/>
    <x v="0"/>
    <x v="2"/>
    <s v="20-07-1981"/>
    <n v="6571.02"/>
    <x v="1"/>
    <s v="tier - 1"/>
    <s v="R1012"/>
    <x v="36"/>
  </r>
  <r>
    <x v="1547"/>
    <s v="  Karen A"/>
    <n v="27.265000000000001"/>
    <n v="5.51"/>
    <s v="No"/>
    <x v="0"/>
    <x v="0"/>
    <x v="3"/>
    <x v="1"/>
    <x v="1"/>
    <x v="1"/>
    <s v="20-09-1984"/>
    <n v="6555.07"/>
    <x v="1"/>
    <s v="tier - 2"/>
    <s v="R1024"/>
    <x v="32"/>
  </r>
  <r>
    <x v="1548"/>
    <s v="  Thomas R"/>
    <n v="17.059999999999999"/>
    <n v="8.5"/>
    <s v="No"/>
    <x v="0"/>
    <x v="0"/>
    <x v="0"/>
    <x v="1"/>
    <x v="3"/>
    <x v="0"/>
    <s v="11-12-1968"/>
    <n v="6552.01"/>
    <x v="2"/>
    <s v="tier - 2"/>
    <s v="R1013"/>
    <x v="0"/>
  </r>
  <r>
    <x v="1549"/>
    <s v="  Stephanie W"/>
    <n v="36.29"/>
    <n v="6.23"/>
    <s v="No"/>
    <x v="0"/>
    <x v="0"/>
    <x v="0"/>
    <x v="1"/>
    <x v="0"/>
    <x v="1"/>
    <s v="06-08-1989"/>
    <n v="6551.75"/>
    <x v="1"/>
    <s v="tier - 2"/>
    <s v="R1024"/>
    <x v="4"/>
  </r>
  <r>
    <x v="1550"/>
    <s v="  Ezra"/>
    <n v="28.594999999999999"/>
    <n v="8.5299999999999994"/>
    <s v="Yes"/>
    <x v="0"/>
    <x v="0"/>
    <x v="3"/>
    <x v="1"/>
    <x v="1"/>
    <x v="0"/>
    <s v="18-12-1986"/>
    <n v="6548.2"/>
    <x v="1"/>
    <s v="tier - 3"/>
    <s v="R1012"/>
    <x v="26"/>
  </r>
  <r>
    <x v="1551"/>
    <s v="  Jim"/>
    <n v="17.8"/>
    <n v="5.75"/>
    <s v="Yes"/>
    <x v="0"/>
    <x v="1"/>
    <x v="3"/>
    <x v="1"/>
    <x v="3"/>
    <x v="2"/>
    <s v="03-12-1969"/>
    <n v="6546.16"/>
    <x v="1"/>
    <s v="tier - 3"/>
    <s v="R1013"/>
    <x v="16"/>
  </r>
  <r>
    <x v="1552"/>
    <s v="  Ari L"/>
    <n v="21.4"/>
    <n v="5.6"/>
    <s v="No"/>
    <x v="0"/>
    <x v="0"/>
    <x v="0"/>
    <x v="1"/>
    <x v="2"/>
    <x v="2"/>
    <s v="02-10-1982"/>
    <n v="6536.68"/>
    <x v="1"/>
    <s v="tier - 2"/>
    <s v="R1012"/>
    <x v="37"/>
  </r>
  <r>
    <x v="1553"/>
    <s v="  Fanny"/>
    <n v="23.01"/>
    <n v="4.68"/>
    <s v="No"/>
    <x v="0"/>
    <x v="0"/>
    <x v="0"/>
    <x v="1"/>
    <x v="2"/>
    <x v="2"/>
    <s v="12-08-1982"/>
    <n v="6532.04"/>
    <x v="1"/>
    <s v="tier - 1"/>
    <s v="R1013"/>
    <x v="37"/>
  </r>
  <r>
    <x v="1554"/>
    <s v="  Heather"/>
    <n v="19.86"/>
    <n v="5.62"/>
    <s v="Yes"/>
    <x v="0"/>
    <x v="0"/>
    <x v="0"/>
    <x v="1"/>
    <x v="2"/>
    <x v="2"/>
    <s v="23-10-1976"/>
    <n v="6529.21"/>
    <x v="1"/>
    <s v="tier - 1"/>
    <s v="R1013"/>
    <x v="1"/>
  </r>
  <r>
    <x v="1555"/>
    <s v="  Peter W"/>
    <n v="33.58"/>
    <n v="5.08"/>
    <s v="No"/>
    <x v="0"/>
    <x v="0"/>
    <x v="0"/>
    <x v="1"/>
    <x v="0"/>
    <x v="2"/>
    <s v="07-07-1994"/>
    <n v="6512.24"/>
    <x v="1"/>
    <s v="tier - 1"/>
    <s v="R1021"/>
    <x v="6"/>
  </r>
  <r>
    <x v="1556"/>
    <s v="  Catherine A"/>
    <n v="29.81"/>
    <n v="5.28"/>
    <s v="No"/>
    <x v="0"/>
    <x v="0"/>
    <x v="0"/>
    <x v="1"/>
    <x v="1"/>
    <x v="2"/>
    <s v="28-08-1982"/>
    <n v="6500.24"/>
    <x v="1"/>
    <s v="tier - 2"/>
    <s v="R1013"/>
    <x v="37"/>
  </r>
  <r>
    <x v="1557"/>
    <s v="  Kelly A"/>
    <n v="27.4"/>
    <n v="4.6100000000000003"/>
    <s v="No"/>
    <x v="0"/>
    <x v="0"/>
    <x v="0"/>
    <x v="1"/>
    <x v="1"/>
    <x v="1"/>
    <s v="09-10-1982"/>
    <n v="6496.89"/>
    <x v="1"/>
    <s v="tier - 3"/>
    <s v="R1011"/>
    <x v="37"/>
  </r>
  <r>
    <x v="1558"/>
    <s v="  Janel N"/>
    <n v="17.98"/>
    <n v="6.57"/>
    <s v="Yes"/>
    <x v="0"/>
    <x v="0"/>
    <x v="1"/>
    <x v="1"/>
    <x v="3"/>
    <x v="0"/>
    <s v="01-12-1970"/>
    <n v="6481.67"/>
    <x v="1"/>
    <s v="tier - 2"/>
    <s v="R1013"/>
    <x v="2"/>
  </r>
  <r>
    <x v="1559"/>
    <s v="  Yann Kai"/>
    <n v="37.9"/>
    <n v="5.83"/>
    <s v="No"/>
    <x v="0"/>
    <x v="0"/>
    <x v="0"/>
    <x v="1"/>
    <x v="0"/>
    <x v="1"/>
    <s v="08-06-1980"/>
    <n v="6474.01"/>
    <x v="1"/>
    <s v="tier - 3"/>
    <s v="R1011"/>
    <x v="18"/>
  </r>
  <r>
    <x v="1560"/>
    <s v="  Zachary R"/>
    <n v="25.27"/>
    <n v="6.98"/>
    <s v="Yes"/>
    <x v="0"/>
    <x v="0"/>
    <x v="0"/>
    <x v="1"/>
    <x v="1"/>
    <x v="2"/>
    <s v="27-07-1981"/>
    <n v="6473.15"/>
    <x v="1"/>
    <s v="tier - 2"/>
    <s v="R1013"/>
    <x v="36"/>
  </r>
  <r>
    <x v="1561"/>
    <s v="  Alejandro Sr"/>
    <n v="29.26"/>
    <n v="4.03"/>
    <s v="No"/>
    <x v="0"/>
    <x v="0"/>
    <x v="3"/>
    <x v="1"/>
    <x v="1"/>
    <x v="2"/>
    <s v="01-11-1984"/>
    <n v="6457.84"/>
    <x v="1"/>
    <s v="tier - 3"/>
    <s v="R1012"/>
    <x v="32"/>
  </r>
  <r>
    <x v="1562"/>
    <s v="  Nicholas R"/>
    <n v="27.835000000000001"/>
    <n v="4.5599999999999996"/>
    <s v="No"/>
    <x v="0"/>
    <x v="0"/>
    <x v="3"/>
    <x v="1"/>
    <x v="1"/>
    <x v="2"/>
    <s v="26-08-1984"/>
    <n v="6455.86"/>
    <x v="2"/>
    <s v="tier - 3"/>
    <s v="R1012"/>
    <x v="32"/>
  </r>
  <r>
    <x v="1563"/>
    <s v="  Paul"/>
    <n v="46.53"/>
    <n v="5.38"/>
    <s v="Yes"/>
    <x v="0"/>
    <x v="0"/>
    <x v="0"/>
    <x v="1"/>
    <x v="0"/>
    <x v="1"/>
    <s v="22-07-1985"/>
    <n v="6435.62"/>
    <x v="2"/>
    <s v="tier - 2"/>
    <s v="R1013"/>
    <x v="17"/>
  </r>
  <r>
    <x v="1564"/>
    <s v="  Michael D"/>
    <n v="20.58"/>
    <n v="11.04"/>
    <s v="Yes"/>
    <x v="0"/>
    <x v="0"/>
    <x v="3"/>
    <x v="1"/>
    <x v="2"/>
    <x v="0"/>
    <s v="05-08-1975"/>
    <n v="6423.48"/>
    <x v="1"/>
    <s v="tier - 3"/>
    <s v="R1013"/>
    <x v="27"/>
  </r>
  <r>
    <x v="1565"/>
    <s v="  Marina"/>
    <n v="19.53"/>
    <n v="6.09"/>
    <s v="Yes"/>
    <x v="0"/>
    <x v="0"/>
    <x v="0"/>
    <x v="1"/>
    <x v="2"/>
    <x v="2"/>
    <s v="30-12-1976"/>
    <n v="6417.28"/>
    <x v="1"/>
    <s v="tier - 3"/>
    <s v="R1013"/>
    <x v="1"/>
  </r>
  <r>
    <x v="1566"/>
    <s v="  Caroline"/>
    <n v="27.7"/>
    <n v="4.71"/>
    <s v="No"/>
    <x v="0"/>
    <x v="0"/>
    <x v="3"/>
    <x v="1"/>
    <x v="1"/>
    <x v="1"/>
    <s v="04-09-1987"/>
    <n v="6414.18"/>
    <x v="1"/>
    <s v="tier - 2"/>
    <s v="R1011"/>
    <x v="38"/>
  </r>
  <r>
    <x v="1567"/>
    <s v="  Ross P"/>
    <n v="18.920000000000002"/>
    <n v="8.18"/>
    <s v="No"/>
    <x v="0"/>
    <x v="0"/>
    <x v="0"/>
    <x v="1"/>
    <x v="2"/>
    <x v="1"/>
    <s v="22-08-1971"/>
    <n v="6412.34"/>
    <x v="1"/>
    <s v="tier - 3"/>
    <s v="R1013"/>
    <x v="14"/>
  </r>
  <r>
    <x v="1568"/>
    <s v="  Aoife"/>
    <n v="17.760000000000002"/>
    <n v="11.18"/>
    <s v="Yes"/>
    <x v="0"/>
    <x v="0"/>
    <x v="1"/>
    <x v="1"/>
    <x v="3"/>
    <x v="2"/>
    <s v="20-08-1970"/>
    <n v="6407.05"/>
    <x v="1"/>
    <s v="tier - 1"/>
    <s v="R1013"/>
    <x v="2"/>
  </r>
  <r>
    <x v="1569"/>
    <s v="  Wesley"/>
    <n v="29.83"/>
    <n v="5.03"/>
    <s v="Yes"/>
    <x v="0"/>
    <x v="0"/>
    <x v="0"/>
    <x v="1"/>
    <x v="1"/>
    <x v="2"/>
    <s v="10-12-1985"/>
    <n v="6406.41"/>
    <x v="0"/>
    <s v="tier - 3"/>
    <s v="R1014"/>
    <x v="17"/>
  </r>
  <r>
    <x v="1570"/>
    <s v="  Rebecca J"/>
    <n v="23.465"/>
    <n v="5.56"/>
    <s v="No"/>
    <x v="0"/>
    <x v="0"/>
    <x v="3"/>
    <x v="1"/>
    <x v="2"/>
    <x v="2"/>
    <s v="09-09-1987"/>
    <n v="6402.29"/>
    <x v="1"/>
    <s v="tier - 3"/>
    <s v="R1024"/>
    <x v="38"/>
  </r>
  <r>
    <x v="1571"/>
    <s v="  Barry P"/>
    <n v="29.355"/>
    <n v="4.33"/>
    <s v="No"/>
    <x v="0"/>
    <x v="0"/>
    <x v="0"/>
    <x v="1"/>
    <x v="1"/>
    <x v="2"/>
    <s v="28-10-1982"/>
    <n v="6393.6"/>
    <x v="1"/>
    <s v="tier - 1"/>
    <s v="R1012"/>
    <x v="37"/>
  </r>
  <r>
    <x v="1572"/>
    <s v="  Maciej"/>
    <n v="35.49"/>
    <n v="5.21"/>
    <s v="Yes"/>
    <x v="0"/>
    <x v="1"/>
    <x v="3"/>
    <x v="1"/>
    <x v="0"/>
    <x v="0"/>
    <s v="16-08-1997"/>
    <n v="6389.53"/>
    <x v="1"/>
    <s v="tier - 2"/>
    <s v="R1021"/>
    <x v="31"/>
  </r>
  <r>
    <x v="1573"/>
    <s v="  Jerry D"/>
    <n v="26.315000000000001"/>
    <n v="5.89"/>
    <s v="No"/>
    <x v="0"/>
    <x v="0"/>
    <x v="0"/>
    <x v="1"/>
    <x v="1"/>
    <x v="2"/>
    <s v="06-08-1982"/>
    <n v="6389.38"/>
    <x v="0"/>
    <s v="tier - 2"/>
    <s v="R1012"/>
    <x v="37"/>
  </r>
  <r>
    <x v="1574"/>
    <s v="  Eric A"/>
    <n v="19.79"/>
    <n v="4.8099999999999996"/>
    <s v="Yes"/>
    <x v="0"/>
    <x v="0"/>
    <x v="0"/>
    <x v="1"/>
    <x v="2"/>
    <x v="2"/>
    <s v="18-11-1976"/>
    <n v="6374.16"/>
    <x v="1"/>
    <s v="tier - 2"/>
    <s v="R1013"/>
    <x v="1"/>
  </r>
  <r>
    <x v="1575"/>
    <s v="  Cathi"/>
    <n v="40.564999999999998"/>
    <n v="5.66"/>
    <s v="No"/>
    <x v="0"/>
    <x v="0"/>
    <x v="3"/>
    <x v="1"/>
    <x v="0"/>
    <x v="1"/>
    <s v="13-08-1984"/>
    <n v="6373.56"/>
    <x v="1"/>
    <s v="tier - 1"/>
    <s v="R1012"/>
    <x v="32"/>
  </r>
  <r>
    <x v="1576"/>
    <s v="  Alex M"/>
    <n v="18.03"/>
    <n v="10.66"/>
    <s v="Yes"/>
    <x v="0"/>
    <x v="0"/>
    <x v="1"/>
    <x v="1"/>
    <x v="3"/>
    <x v="0"/>
    <s v="09-11-1970"/>
    <n v="6367.31"/>
    <x v="1"/>
    <s v="tier - 1"/>
    <s v="R1013"/>
    <x v="2"/>
  </r>
  <r>
    <x v="1577"/>
    <s v="  Liang"/>
    <n v="34.65"/>
    <n v="5.98"/>
    <s v="Yes"/>
    <x v="0"/>
    <x v="0"/>
    <x v="0"/>
    <x v="1"/>
    <x v="0"/>
    <x v="2"/>
    <s v="07-07-1996"/>
    <n v="6361.47"/>
    <x v="1"/>
    <s v="tier - 3"/>
    <s v="R1021"/>
    <x v="45"/>
  </r>
  <r>
    <x v="1578"/>
    <s v="  Lexy"/>
    <n v="42.94"/>
    <n v="4.34"/>
    <s v="No"/>
    <x v="0"/>
    <x v="0"/>
    <x v="0"/>
    <x v="1"/>
    <x v="0"/>
    <x v="2"/>
    <s v="24-06-1989"/>
    <n v="6360.99"/>
    <x v="1"/>
    <s v="tier - 2"/>
    <s v="R1012"/>
    <x v="4"/>
  </r>
  <r>
    <x v="1579"/>
    <s v="  Michael"/>
    <n v="31.254999999999999"/>
    <n v="5.17"/>
    <s v="No"/>
    <x v="0"/>
    <x v="0"/>
    <x v="0"/>
    <x v="1"/>
    <x v="0"/>
    <x v="2"/>
    <s v="30-10-1980"/>
    <n v="6358.78"/>
    <x v="1"/>
    <s v="tier - 1"/>
    <s v="R1012"/>
    <x v="25"/>
  </r>
  <r>
    <x v="1580"/>
    <s v="  Samuel L"/>
    <n v="45.43"/>
    <n v="4.2300000000000004"/>
    <s v="Yes"/>
    <x v="0"/>
    <x v="1"/>
    <x v="3"/>
    <x v="1"/>
    <x v="0"/>
    <x v="2"/>
    <s v="19-08-1983"/>
    <n v="6356.27"/>
    <x v="2"/>
    <s v="tier - 2"/>
    <s v="R1013"/>
    <x v="33"/>
  </r>
  <r>
    <x v="1581"/>
    <s v="  Spencer A"/>
    <n v="32.340000000000003"/>
    <n v="4.88"/>
    <s v="Yes"/>
    <x v="0"/>
    <x v="1"/>
    <x v="3"/>
    <x v="1"/>
    <x v="0"/>
    <x v="1"/>
    <s v="21-10-1983"/>
    <n v="6338.08"/>
    <x v="1"/>
    <s v="tier - 1"/>
    <s v="R1013"/>
    <x v="33"/>
  </r>
  <r>
    <x v="1582"/>
    <s v="  Rochelle"/>
    <n v="25.46"/>
    <n v="9.7100000000000009"/>
    <s v="Yes"/>
    <x v="0"/>
    <x v="0"/>
    <x v="3"/>
    <x v="1"/>
    <x v="1"/>
    <x v="2"/>
    <s v="25-09-1986"/>
    <n v="6335.64"/>
    <x v="1"/>
    <s v="tier - 2"/>
    <s v="R1013"/>
    <x v="26"/>
  </r>
  <r>
    <x v="1583"/>
    <s v="  Paula"/>
    <n v="37.145000000000003"/>
    <n v="5.32"/>
    <s v="No"/>
    <x v="0"/>
    <x v="0"/>
    <x v="0"/>
    <x v="1"/>
    <x v="0"/>
    <x v="0"/>
    <s v="13-08-1990"/>
    <n v="6334.34"/>
    <x v="1"/>
    <s v="tier - 2"/>
    <s v="R1024"/>
    <x v="3"/>
  </r>
  <r>
    <x v="1584"/>
    <s v="  Madeline E"/>
    <n v="30.8"/>
    <n v="5.83"/>
    <s v="Yes"/>
    <x v="0"/>
    <x v="0"/>
    <x v="0"/>
    <x v="1"/>
    <x v="0"/>
    <x v="2"/>
    <s v="15-12-1985"/>
    <n v="6313.76"/>
    <x v="1"/>
    <s v="tier - 1"/>
    <s v="R1013"/>
    <x v="17"/>
  </r>
  <r>
    <x v="1585"/>
    <s v="  Maria Isabel"/>
    <n v="29.5"/>
    <n v="5.54"/>
    <s v="Yes"/>
    <x v="0"/>
    <x v="0"/>
    <x v="0"/>
    <x v="1"/>
    <x v="1"/>
    <x v="0"/>
    <s v="19-11-1985"/>
    <n v="6311.95"/>
    <x v="1"/>
    <s v="tier - 1"/>
    <s v="R1011"/>
    <x v="17"/>
  </r>
  <r>
    <x v="1586"/>
    <s v="  Arthur M"/>
    <n v="43.39"/>
    <n v="5.85"/>
    <s v="No"/>
    <x v="1"/>
    <x v="0"/>
    <x v="3"/>
    <x v="1"/>
    <x v="0"/>
    <x v="2"/>
    <s v="27-07-2004"/>
    <n v="6311.11"/>
    <x v="1"/>
    <s v="tier - 2"/>
    <s v="R1011"/>
    <x v="41"/>
  </r>
  <r>
    <x v="1587"/>
    <s v="  Joseph R"/>
    <n v="15.08"/>
    <n v="4.8499999999999996"/>
    <s v="Yes"/>
    <x v="0"/>
    <x v="1"/>
    <x v="3"/>
    <x v="1"/>
    <x v="3"/>
    <x v="1"/>
    <s v="04-09-1969"/>
    <n v="6305.61"/>
    <x v="1"/>
    <s v="tier - 2"/>
    <s v="R1012"/>
    <x v="16"/>
  </r>
  <r>
    <x v="1588"/>
    <s v="  Sachiko"/>
    <n v="20.48"/>
    <n v="11.09"/>
    <s v="No"/>
    <x v="0"/>
    <x v="0"/>
    <x v="0"/>
    <x v="1"/>
    <x v="2"/>
    <x v="2"/>
    <s v="17-09-1974"/>
    <n v="6302.23"/>
    <x v="1"/>
    <s v="tier - 1"/>
    <s v="R1013"/>
    <x v="19"/>
  </r>
  <r>
    <x v="1589"/>
    <s v="  Christopher"/>
    <n v="34.450000000000003"/>
    <n v="5.58"/>
    <s v="Yes"/>
    <x v="0"/>
    <x v="0"/>
    <x v="0"/>
    <x v="1"/>
    <x v="0"/>
    <x v="1"/>
    <s v="04-07-1996"/>
    <n v="6293.63"/>
    <x v="1"/>
    <s v="tier - 3"/>
    <s v="R1021"/>
    <x v="45"/>
  </r>
  <r>
    <x v="1590"/>
    <s v="  Joseph"/>
    <n v="34.21"/>
    <n v="9.7200000000000006"/>
    <s v="Yes"/>
    <x v="0"/>
    <x v="0"/>
    <x v="0"/>
    <x v="1"/>
    <x v="0"/>
    <x v="1"/>
    <s v="26-08-1981"/>
    <n v="6289.75"/>
    <x v="1"/>
    <s v="tier - 3"/>
    <s v="R1013"/>
    <x v="36"/>
  </r>
  <r>
    <x v="1591"/>
    <s v="  Lawrence"/>
    <n v="28.8"/>
    <n v="11.41"/>
    <s v="Yes"/>
    <x v="0"/>
    <x v="0"/>
    <x v="0"/>
    <x v="1"/>
    <x v="1"/>
    <x v="2"/>
    <s v="24-11-1981"/>
    <n v="6282.24"/>
    <x v="1"/>
    <s v="tier - 1"/>
    <s v="R1011"/>
    <x v="36"/>
  </r>
  <r>
    <x v="1592"/>
    <s v="  Katie"/>
    <n v="31.74"/>
    <n v="4.46"/>
    <s v="No"/>
    <x v="0"/>
    <x v="1"/>
    <x v="3"/>
    <x v="1"/>
    <x v="0"/>
    <x v="1"/>
    <s v="16-10-1993"/>
    <n v="6276.3"/>
    <x v="1"/>
    <s v="tier - 1"/>
    <s v="R1025"/>
    <x v="20"/>
  </r>
  <r>
    <x v="1593"/>
    <s v="  Ruben"/>
    <n v="21.78"/>
    <n v="9.31"/>
    <s v="Yes"/>
    <x v="0"/>
    <x v="0"/>
    <x v="0"/>
    <x v="1"/>
    <x v="2"/>
    <x v="2"/>
    <s v="30-06-1981"/>
    <n v="6272.48"/>
    <x v="0"/>
    <s v="tier - 3"/>
    <s v="R1013"/>
    <x v="36"/>
  </r>
  <r>
    <x v="1594"/>
    <s v="  Sarah"/>
    <n v="23.75"/>
    <n v="5.03"/>
    <s v="No"/>
    <x v="0"/>
    <x v="0"/>
    <x v="3"/>
    <x v="1"/>
    <x v="2"/>
    <x v="2"/>
    <s v="25-09-1984"/>
    <n v="6269.33"/>
    <x v="1"/>
    <s v="tier - 1"/>
    <s v="R1013"/>
    <x v="32"/>
  </r>
  <r>
    <x v="1595"/>
    <s v="  Angela R"/>
    <n v="33.21"/>
    <n v="5.07"/>
    <s v="Yes"/>
    <x v="0"/>
    <x v="0"/>
    <x v="3"/>
    <x v="1"/>
    <x v="0"/>
    <x v="1"/>
    <s v="17-10-1995"/>
    <n v="6261.2"/>
    <x v="1"/>
    <s v="tier - 1"/>
    <s v="R1026"/>
    <x v="40"/>
  </r>
  <r>
    <x v="1596"/>
    <s v="  Chatham"/>
    <n v="17.7"/>
    <n v="10.42"/>
    <s v="Yes"/>
    <x v="0"/>
    <x v="0"/>
    <x v="1"/>
    <x v="1"/>
    <x v="3"/>
    <x v="1"/>
    <s v="11-10-1970"/>
    <n v="6255.38"/>
    <x v="1"/>
    <s v="tier - 2"/>
    <s v="R1013"/>
    <x v="2"/>
  </r>
  <r>
    <x v="1597"/>
    <s v="  Derek"/>
    <n v="17.2"/>
    <n v="6.45"/>
    <s v="No"/>
    <x v="0"/>
    <x v="0"/>
    <x v="1"/>
    <x v="1"/>
    <x v="3"/>
    <x v="2"/>
    <s v="08-09-1972"/>
    <n v="6254.13"/>
    <x v="1"/>
    <s v="tier - 2"/>
    <s v="R1012"/>
    <x v="28"/>
  </r>
  <r>
    <x v="1598"/>
    <s v="  Kalvin J"/>
    <n v="19.21"/>
    <n v="5.52"/>
    <s v="No"/>
    <x v="0"/>
    <x v="0"/>
    <x v="1"/>
    <x v="1"/>
    <x v="2"/>
    <x v="2"/>
    <s v="11-11-1972"/>
    <n v="6253.85"/>
    <x v="1"/>
    <s v="tier - 2"/>
    <s v="R1013"/>
    <x v="28"/>
  </r>
  <r>
    <x v="1599"/>
    <s v="  Dave"/>
    <n v="23.2"/>
    <n v="4.41"/>
    <s v="No"/>
    <x v="0"/>
    <x v="1"/>
    <x v="3"/>
    <x v="1"/>
    <x v="2"/>
    <x v="2"/>
    <s v="10-10-1979"/>
    <n v="6250.44"/>
    <x v="1"/>
    <s v="tier - 1"/>
    <s v="R1011"/>
    <x v="18"/>
  </r>
  <r>
    <x v="1600"/>
    <s v="  Barbara G"/>
    <n v="32.5"/>
    <n v="4.6900000000000004"/>
    <s v="Yes"/>
    <x v="0"/>
    <x v="1"/>
    <x v="3"/>
    <x v="1"/>
    <x v="0"/>
    <x v="1"/>
    <s v="11-08-1983"/>
    <n v="6238.3"/>
    <x v="1"/>
    <s v="tier - 1"/>
    <s v="R1011"/>
    <x v="33"/>
  </r>
  <r>
    <x v="1601"/>
    <s v="  Skylar"/>
    <n v="20.9"/>
    <n v="6.94"/>
    <s v="No"/>
    <x v="0"/>
    <x v="0"/>
    <x v="0"/>
    <x v="1"/>
    <x v="2"/>
    <x v="2"/>
    <s v="19-09-1978"/>
    <n v="6236.95"/>
    <x v="1"/>
    <s v="tier - 2"/>
    <s v="R1013"/>
    <x v="9"/>
  </r>
  <r>
    <x v="1602"/>
    <s v="  Nick"/>
    <n v="19.11"/>
    <n v="4.3499999999999996"/>
    <s v="No"/>
    <x v="0"/>
    <x v="0"/>
    <x v="1"/>
    <x v="1"/>
    <x v="2"/>
    <x v="2"/>
    <s v="29-06-1972"/>
    <n v="6219.93"/>
    <x v="1"/>
    <s v="tier - 2"/>
    <s v="R1013"/>
    <x v="28"/>
  </r>
  <r>
    <x v="1603"/>
    <s v="  Sunny S"/>
    <n v="31.17"/>
    <n v="5.28"/>
    <s v="No"/>
    <x v="0"/>
    <x v="0"/>
    <x v="3"/>
    <x v="1"/>
    <x v="0"/>
    <x v="2"/>
    <s v="12-08-1992"/>
    <n v="6208.5"/>
    <x v="1"/>
    <s v="tier - 1"/>
    <s v="R1021"/>
    <x v="34"/>
  </r>
  <r>
    <x v="1604"/>
    <s v="  Anne-Marie"/>
    <n v="36.08"/>
    <n v="4.29"/>
    <s v="No"/>
    <x v="0"/>
    <x v="0"/>
    <x v="0"/>
    <x v="1"/>
    <x v="0"/>
    <x v="2"/>
    <s v="10-09-1999"/>
    <n v="6207.26"/>
    <x v="1"/>
    <s v="tier - 2"/>
    <s v="R1026"/>
    <x v="35"/>
  </r>
  <r>
    <x v="1605"/>
    <s v="  Nicholas"/>
    <n v="28.024999999999999"/>
    <n v="5.69"/>
    <s v="Yes"/>
    <x v="0"/>
    <x v="0"/>
    <x v="0"/>
    <x v="1"/>
    <x v="1"/>
    <x v="2"/>
    <s v="22-09-1985"/>
    <n v="6203.9"/>
    <x v="1"/>
    <s v="tier - 2"/>
    <s v="R1012"/>
    <x v="17"/>
  </r>
  <r>
    <x v="1606"/>
    <s v="  Scott M"/>
    <n v="24.32"/>
    <n v="5.56"/>
    <s v="Yes"/>
    <x v="0"/>
    <x v="0"/>
    <x v="0"/>
    <x v="1"/>
    <x v="2"/>
    <x v="2"/>
    <s v="22-07-1985"/>
    <n v="6198.75"/>
    <x v="1"/>
    <s v="tier - 1"/>
    <s v="R1012"/>
    <x v="17"/>
  </r>
  <r>
    <x v="1607"/>
    <s v="  Marisa A"/>
    <n v="38"/>
    <n v="5.41"/>
    <s v="Yes"/>
    <x v="0"/>
    <x v="0"/>
    <x v="3"/>
    <x v="1"/>
    <x v="0"/>
    <x v="1"/>
    <s v="23-10-1988"/>
    <n v="6196.45"/>
    <x v="1"/>
    <s v="tier - 1"/>
    <s v="R1011"/>
    <x v="23"/>
  </r>
  <r>
    <x v="1608"/>
    <s v="  Katie"/>
    <n v="31.6"/>
    <n v="10.85"/>
    <s v="Yes"/>
    <x v="0"/>
    <x v="0"/>
    <x v="0"/>
    <x v="1"/>
    <x v="0"/>
    <x v="1"/>
    <s v="01-10-1981"/>
    <n v="6186.13"/>
    <x v="1"/>
    <s v="tier - 3"/>
    <s v="R1011"/>
    <x v="36"/>
  </r>
  <r>
    <x v="1609"/>
    <s v="  Amy L"/>
    <n v="31.02"/>
    <n v="11.63"/>
    <s v="Yes"/>
    <x v="0"/>
    <x v="0"/>
    <x v="0"/>
    <x v="1"/>
    <x v="0"/>
    <x v="2"/>
    <s v="22-11-1981"/>
    <n v="6185.32"/>
    <x v="1"/>
    <s v="tier - 1"/>
    <s v="R1013"/>
    <x v="36"/>
  </r>
  <r>
    <x v="1610"/>
    <s v="  Jenna M"/>
    <n v="29.26"/>
    <n v="5.68"/>
    <s v="Yes"/>
    <x v="0"/>
    <x v="0"/>
    <x v="3"/>
    <x v="1"/>
    <x v="1"/>
    <x v="1"/>
    <s v="01-11-1988"/>
    <n v="6184.3"/>
    <x v="1"/>
    <s v="tier - 3"/>
    <s v="R1013"/>
    <x v="23"/>
  </r>
  <r>
    <x v="1611"/>
    <s v="  Elizabeth M"/>
    <n v="15.09"/>
    <n v="7.59"/>
    <s v="Yes"/>
    <x v="0"/>
    <x v="0"/>
    <x v="1"/>
    <x v="1"/>
    <x v="3"/>
    <x v="2"/>
    <s v="05-10-1970"/>
    <n v="6183.46"/>
    <x v="1"/>
    <s v="tier - 2"/>
    <s v="R1012"/>
    <x v="2"/>
  </r>
  <r>
    <x v="1612"/>
    <s v="  Lyazid"/>
    <n v="22.63"/>
    <n v="5.09"/>
    <s v="Yes"/>
    <x v="0"/>
    <x v="0"/>
    <x v="0"/>
    <x v="1"/>
    <x v="2"/>
    <x v="2"/>
    <s v="09-08-1985"/>
    <n v="6183.32"/>
    <x v="1"/>
    <s v="tier - 2"/>
    <s v="R1012"/>
    <x v="17"/>
  </r>
  <r>
    <x v="1613"/>
    <s v="  Lindsey A"/>
    <n v="23.46"/>
    <n v="4.21"/>
    <s v="No"/>
    <x v="0"/>
    <x v="0"/>
    <x v="3"/>
    <x v="1"/>
    <x v="2"/>
    <x v="2"/>
    <s v="06-10-1984"/>
    <n v="6170.96"/>
    <x v="1"/>
    <s v="tier - 1"/>
    <s v="R1013"/>
    <x v="32"/>
  </r>
  <r>
    <x v="1614"/>
    <s v="  Chris"/>
    <n v="22.56"/>
    <n v="4.34"/>
    <s v="Yes"/>
    <x v="0"/>
    <x v="0"/>
    <x v="0"/>
    <x v="1"/>
    <x v="2"/>
    <x v="1"/>
    <s v="15-10-1985"/>
    <n v="6159.57"/>
    <x v="1"/>
    <s v="tier - 1"/>
    <s v="R1012"/>
    <x v="17"/>
  </r>
  <r>
    <x v="1615"/>
    <s v="  Jennifer A"/>
    <n v="19.28"/>
    <n v="11.85"/>
    <s v="No"/>
    <x v="0"/>
    <x v="0"/>
    <x v="1"/>
    <x v="1"/>
    <x v="2"/>
    <x v="1"/>
    <s v="06-11-1973"/>
    <n v="6152.05"/>
    <x v="1"/>
    <s v="tier - 3"/>
    <s v="R1013"/>
    <x v="30"/>
  </r>
  <r>
    <x v="1616"/>
    <s v="  Leif S"/>
    <n v="15.37"/>
    <n v="9.61"/>
    <s v="Yes"/>
    <x v="0"/>
    <x v="0"/>
    <x v="1"/>
    <x v="1"/>
    <x v="3"/>
    <x v="2"/>
    <s v="14-10-1970"/>
    <n v="6147.12"/>
    <x v="1"/>
    <s v="tier - 3"/>
    <s v="R1012"/>
    <x v="2"/>
  </r>
  <r>
    <x v="1617"/>
    <s v="  Stephanie A"/>
    <n v="18.71"/>
    <n v="5.29"/>
    <s v="Yes"/>
    <x v="0"/>
    <x v="0"/>
    <x v="0"/>
    <x v="1"/>
    <x v="2"/>
    <x v="1"/>
    <s v="12-12-1976"/>
    <n v="6139.14"/>
    <x v="1"/>
    <s v="tier - 3"/>
    <s v="R1013"/>
    <x v="1"/>
  </r>
  <r>
    <x v="1618"/>
    <s v="  Bo"/>
    <n v="20.61"/>
    <n v="6.89"/>
    <s v="No"/>
    <x v="0"/>
    <x v="0"/>
    <x v="0"/>
    <x v="1"/>
    <x v="2"/>
    <x v="2"/>
    <s v="05-09-1978"/>
    <n v="6138.58"/>
    <x v="1"/>
    <s v="tier - 1"/>
    <s v="R1013"/>
    <x v="9"/>
  </r>
  <r>
    <x v="1619"/>
    <s v="  Leah"/>
    <n v="15.99"/>
    <n v="4.57"/>
    <s v="Yes"/>
    <x v="0"/>
    <x v="1"/>
    <x v="3"/>
    <x v="1"/>
    <x v="3"/>
    <x v="2"/>
    <s v="09-11-1969"/>
    <n v="6138.5"/>
    <x v="1"/>
    <s v="tier - 2"/>
    <s v="R1011"/>
    <x v="16"/>
  </r>
  <r>
    <x v="1620"/>
    <s v="  Kara Lynne"/>
    <n v="33.155000000000001"/>
    <n v="4.32"/>
    <s v="No"/>
    <x v="0"/>
    <x v="0"/>
    <x v="0"/>
    <x v="1"/>
    <x v="0"/>
    <x v="2"/>
    <s v="18-08-1990"/>
    <n v="6128.8"/>
    <x v="1"/>
    <s v="tier - 3"/>
    <s v="R1012"/>
    <x v="3"/>
  </r>
  <r>
    <x v="1621"/>
    <s v="  Jeffrey"/>
    <n v="26.22"/>
    <n v="5.57"/>
    <s v="Yes"/>
    <x v="0"/>
    <x v="1"/>
    <x v="3"/>
    <x v="1"/>
    <x v="1"/>
    <x v="2"/>
    <s v="16-11-1983"/>
    <n v="6123.57"/>
    <x v="2"/>
    <s v="tier - 2"/>
    <s v="R1012"/>
    <x v="33"/>
  </r>
  <r>
    <x v="1622"/>
    <s v="  Justin"/>
    <n v="21.85"/>
    <n v="5.26"/>
    <s v="Yes"/>
    <x v="0"/>
    <x v="1"/>
    <x v="3"/>
    <x v="1"/>
    <x v="2"/>
    <x v="0"/>
    <s v="11-08-1983"/>
    <n v="6117.49"/>
    <x v="1"/>
    <s v="tier - 3"/>
    <s v="R1012"/>
    <x v="33"/>
  </r>
  <r>
    <x v="1623"/>
    <s v="  Emily"/>
    <n v="30.495000000000001"/>
    <n v="6.25"/>
    <s v="No"/>
    <x v="0"/>
    <x v="0"/>
    <x v="0"/>
    <x v="1"/>
    <x v="0"/>
    <x v="2"/>
    <s v="25-07-1991"/>
    <n v="6113.23"/>
    <x v="1"/>
    <s v="tier - 2"/>
    <s v="R1024"/>
    <x v="42"/>
  </r>
  <r>
    <x v="1624"/>
    <s v="  Rebecca"/>
    <n v="34.104999999999997"/>
    <n v="5.67"/>
    <s v="Yes"/>
    <x v="0"/>
    <x v="0"/>
    <x v="0"/>
    <x v="1"/>
    <x v="0"/>
    <x v="2"/>
    <s v="21-07-1985"/>
    <n v="6112.35"/>
    <x v="1"/>
    <s v="tier - 1"/>
    <s v="R1012"/>
    <x v="17"/>
  </r>
  <r>
    <x v="1625"/>
    <s v="  Allie"/>
    <n v="32.770000000000003"/>
    <n v="4.42"/>
    <s v="Yes"/>
    <x v="0"/>
    <x v="0"/>
    <x v="3"/>
    <x v="1"/>
    <x v="0"/>
    <x v="1"/>
    <s v="09-09-1995"/>
    <n v="6111.95"/>
    <x v="1"/>
    <s v="tier - 3"/>
    <s v="R1026"/>
    <x v="40"/>
  </r>
  <r>
    <x v="1626"/>
    <s v="  Trasi"/>
    <n v="16.850000000000001"/>
    <n v="11.75"/>
    <s v="Yes"/>
    <x v="0"/>
    <x v="0"/>
    <x v="1"/>
    <x v="1"/>
    <x v="3"/>
    <x v="0"/>
    <s v="09-06-1970"/>
    <n v="6098.38"/>
    <x v="1"/>
    <s v="tier - 2"/>
    <s v="R1013"/>
    <x v="2"/>
  </r>
  <r>
    <x v="1627"/>
    <s v="  Kevin"/>
    <n v="34.700000000000003"/>
    <n v="6.06"/>
    <s v="No"/>
    <x v="0"/>
    <x v="0"/>
    <x v="3"/>
    <x v="1"/>
    <x v="0"/>
    <x v="2"/>
    <s v="25-07-1984"/>
    <n v="6082.41"/>
    <x v="0"/>
    <s v="tier - 2"/>
    <s v="R1011"/>
    <x v="32"/>
  </r>
  <r>
    <x v="1628"/>
    <s v="  Fernando"/>
    <n v="37.049999999999997"/>
    <n v="5.48"/>
    <s v="No"/>
    <x v="0"/>
    <x v="0"/>
    <x v="3"/>
    <x v="1"/>
    <x v="0"/>
    <x v="2"/>
    <s v="14-10-1984"/>
    <n v="6079.67"/>
    <x v="0"/>
    <s v="tier - 1"/>
    <s v="R1014"/>
    <x v="32"/>
  </r>
  <r>
    <x v="1629"/>
    <s v="  Ieva"/>
    <n v="18.78"/>
    <n v="4.45"/>
    <s v="No"/>
    <x v="0"/>
    <x v="1"/>
    <x v="3"/>
    <x v="1"/>
    <x v="2"/>
    <x v="2"/>
    <s v="08-08-1979"/>
    <n v="6074.37"/>
    <x v="1"/>
    <s v="tier - 2"/>
    <s v="R1012"/>
    <x v="18"/>
  </r>
  <r>
    <x v="1630"/>
    <s v="  Chris"/>
    <n v="28.024999999999999"/>
    <n v="5"/>
    <s v="No"/>
    <x v="0"/>
    <x v="0"/>
    <x v="3"/>
    <x v="1"/>
    <x v="1"/>
    <x v="0"/>
    <s v="21-09-1984"/>
    <n v="6067.13"/>
    <x v="2"/>
    <s v="tier - 1"/>
    <s v="R1016"/>
    <x v="32"/>
  </r>
  <r>
    <x v="1631"/>
    <s v="  Drew L"/>
    <n v="35.090000000000003"/>
    <n v="5.84"/>
    <s v="No"/>
    <x v="0"/>
    <x v="0"/>
    <x v="0"/>
    <x v="1"/>
    <x v="0"/>
    <x v="2"/>
    <s v="08-11-1994"/>
    <n v="6064.37"/>
    <x v="1"/>
    <s v="tier - 2"/>
    <s v="R1011"/>
    <x v="6"/>
  </r>
  <r>
    <x v="1632"/>
    <s v="  Christina"/>
    <n v="34.42"/>
    <n v="5.21"/>
    <s v="Yes"/>
    <x v="0"/>
    <x v="0"/>
    <x v="0"/>
    <x v="1"/>
    <x v="0"/>
    <x v="2"/>
    <s v="28-07-1996"/>
    <n v="6061.8"/>
    <x v="1"/>
    <s v="tier - 3"/>
    <s v="R1012"/>
    <x v="45"/>
  </r>
  <r>
    <x v="1633"/>
    <s v="  Alexander G"/>
    <n v="29.4"/>
    <n v="4.26"/>
    <s v="No"/>
    <x v="0"/>
    <x v="0"/>
    <x v="0"/>
    <x v="1"/>
    <x v="1"/>
    <x v="2"/>
    <s v="16-08-1989"/>
    <n v="6059.17"/>
    <x v="1"/>
    <s v="tier - 1"/>
    <s v="R1011"/>
    <x v="4"/>
  </r>
  <r>
    <x v="1634"/>
    <s v="  Meaghan"/>
    <n v="21.31"/>
    <n v="4.17"/>
    <s v="No"/>
    <x v="0"/>
    <x v="0"/>
    <x v="0"/>
    <x v="1"/>
    <x v="2"/>
    <x v="1"/>
    <s v="08-08-1980"/>
    <n v="5993.62"/>
    <x v="1"/>
    <s v="tier - 3"/>
    <s v="R1013"/>
    <x v="25"/>
  </r>
  <r>
    <x v="1635"/>
    <s v="  Kristin"/>
    <n v="19.559999999999999"/>
    <n v="11.96"/>
    <s v="No"/>
    <x v="0"/>
    <x v="0"/>
    <x v="0"/>
    <x v="1"/>
    <x v="2"/>
    <x v="0"/>
    <s v="17-08-1974"/>
    <n v="5990.17"/>
    <x v="1"/>
    <s v="tier - 2"/>
    <s v="R1013"/>
    <x v="19"/>
  </r>
  <r>
    <x v="1636"/>
    <s v="  Andrea K"/>
    <n v="37.335000000000001"/>
    <n v="6.26"/>
    <s v="Yes"/>
    <x v="0"/>
    <x v="0"/>
    <x v="3"/>
    <x v="1"/>
    <x v="0"/>
    <x v="1"/>
    <s v="10-06-1988"/>
    <n v="5989.52"/>
    <x v="1"/>
    <s v="tier - 1"/>
    <s v="R1012"/>
    <x v="23"/>
  </r>
  <r>
    <x v="1637"/>
    <s v="  Kris"/>
    <n v="19.53"/>
    <n v="11.68"/>
    <s v="No"/>
    <x v="0"/>
    <x v="0"/>
    <x v="0"/>
    <x v="1"/>
    <x v="2"/>
    <x v="2"/>
    <s v="11-10-1974"/>
    <n v="5979.99"/>
    <x v="1"/>
    <s v="tier - 3"/>
    <s v="R1013"/>
    <x v="19"/>
  </r>
  <r>
    <x v="1638"/>
    <s v="  Alden W"/>
    <n v="34.1"/>
    <n v="5.16"/>
    <s v="No"/>
    <x v="0"/>
    <x v="0"/>
    <x v="0"/>
    <x v="1"/>
    <x v="0"/>
    <x v="1"/>
    <s v="10-10-1980"/>
    <n v="5979.73"/>
    <x v="1"/>
    <s v="tier - 2"/>
    <s v="R1011"/>
    <x v="25"/>
  </r>
  <r>
    <x v="1639"/>
    <s v="  Suzanne M"/>
    <n v="16.5"/>
    <n v="6.9"/>
    <s v="Yes"/>
    <x v="0"/>
    <x v="0"/>
    <x v="1"/>
    <x v="1"/>
    <x v="3"/>
    <x v="2"/>
    <s v="25-06-1970"/>
    <n v="5979.66"/>
    <x v="1"/>
    <s v="tier - 3"/>
    <s v="R1013"/>
    <x v="2"/>
  </r>
  <r>
    <x v="1640"/>
    <s v="  Heidi Z"/>
    <n v="30.69"/>
    <n v="4.83"/>
    <s v="No"/>
    <x v="0"/>
    <x v="0"/>
    <x v="3"/>
    <x v="1"/>
    <x v="0"/>
    <x v="2"/>
    <s v="11-11-1984"/>
    <n v="5976.83"/>
    <x v="1"/>
    <s v="tier - 2"/>
    <s v="R1013"/>
    <x v="32"/>
  </r>
  <r>
    <x v="1641"/>
    <s v="  Carolyn"/>
    <n v="28.93"/>
    <n v="4.87"/>
    <s v="No"/>
    <x v="0"/>
    <x v="0"/>
    <x v="3"/>
    <x v="1"/>
    <x v="1"/>
    <x v="2"/>
    <s v="19-09-1984"/>
    <n v="5974.38"/>
    <x v="1"/>
    <s v="tier - 3"/>
    <s v="R1013"/>
    <x v="32"/>
  </r>
  <r>
    <x v="1642"/>
    <s v="  Sabine"/>
    <n v="38.9"/>
    <n v="4.28"/>
    <s v="No"/>
    <x v="0"/>
    <x v="0"/>
    <x v="0"/>
    <x v="1"/>
    <x v="0"/>
    <x v="2"/>
    <s v="22-07-1989"/>
    <n v="5972.38"/>
    <x v="1"/>
    <s v="tier - 2"/>
    <s v="R1011"/>
    <x v="4"/>
  </r>
  <r>
    <x v="1643"/>
    <s v="  Bobby"/>
    <n v="26.9"/>
    <n v="4.07"/>
    <s v="No"/>
    <x v="0"/>
    <x v="0"/>
    <x v="0"/>
    <x v="1"/>
    <x v="1"/>
    <x v="0"/>
    <s v="21-07-1980"/>
    <n v="5969.72"/>
    <x v="2"/>
    <s v="tier - 3"/>
    <s v="R1011"/>
    <x v="25"/>
  </r>
  <r>
    <x v="1644"/>
    <s v="  Fan"/>
    <n v="24.86"/>
    <n v="6.23"/>
    <s v="No"/>
    <x v="0"/>
    <x v="0"/>
    <x v="0"/>
    <x v="1"/>
    <x v="2"/>
    <x v="0"/>
    <s v="05-08-1980"/>
    <n v="5966.89"/>
    <x v="1"/>
    <s v="tier - 3"/>
    <s v="R1013"/>
    <x v="25"/>
  </r>
  <r>
    <x v="1645"/>
    <s v="  Rachel M"/>
    <n v="39.14"/>
    <n v="6.24"/>
    <s v="No"/>
    <x v="1"/>
    <x v="0"/>
    <x v="3"/>
    <x v="1"/>
    <x v="0"/>
    <x v="0"/>
    <s v="15-07-2004"/>
    <n v="5960.91"/>
    <x v="1"/>
    <s v="tier - 1"/>
    <s v="R1026"/>
    <x v="41"/>
  </r>
  <r>
    <x v="1646"/>
    <s v="  Greg"/>
    <n v="39.799999999999997"/>
    <n v="6.17"/>
    <s v="No"/>
    <x v="0"/>
    <x v="1"/>
    <x v="3"/>
    <x v="1"/>
    <x v="0"/>
    <x v="2"/>
    <s v="13-08-2003"/>
    <n v="5957.35"/>
    <x v="1"/>
    <s v="tier - 2"/>
    <s v="R1012"/>
    <x v="39"/>
  </r>
  <r>
    <x v="1647"/>
    <s v="  Dan"/>
    <n v="34.32"/>
    <n v="5.16"/>
    <s v="No"/>
    <x v="0"/>
    <x v="0"/>
    <x v="3"/>
    <x v="1"/>
    <x v="0"/>
    <x v="2"/>
    <s v="14-07-1987"/>
    <n v="5934.38"/>
    <x v="2"/>
    <s v="tier - 2"/>
    <s v="R1013"/>
    <x v="38"/>
  </r>
  <r>
    <x v="1648"/>
    <s v="  Jennifer A"/>
    <n v="32.51"/>
    <n v="4.3"/>
    <s v="No"/>
    <x v="0"/>
    <x v="0"/>
    <x v="0"/>
    <x v="1"/>
    <x v="0"/>
    <x v="0"/>
    <s v="30-07-1994"/>
    <n v="5927.65"/>
    <x v="1"/>
    <s v="tier - 1"/>
    <s v="R1012"/>
    <x v="6"/>
  </r>
  <r>
    <x v="1649"/>
    <s v="  Jessica"/>
    <n v="30.71"/>
    <n v="6.14"/>
    <s v="No"/>
    <x v="0"/>
    <x v="1"/>
    <x v="3"/>
    <x v="1"/>
    <x v="0"/>
    <x v="2"/>
    <s v="13-08-1993"/>
    <n v="5926.93"/>
    <x v="1"/>
    <s v="tier - 2"/>
    <s v="R1025"/>
    <x v="20"/>
  </r>
  <r>
    <x v="1650"/>
    <s v="  Chaiwat"/>
    <n v="28.9"/>
    <n v="5.36"/>
    <s v="No"/>
    <x v="0"/>
    <x v="0"/>
    <x v="3"/>
    <x v="1"/>
    <x v="1"/>
    <x v="2"/>
    <s v="29-07-1987"/>
    <n v="5926.85"/>
    <x v="2"/>
    <s v="tier - 3"/>
    <s v="R1011"/>
    <x v="38"/>
  </r>
  <r>
    <x v="1651"/>
    <s v="  Kerri"/>
    <n v="36.19"/>
    <n v="4.3"/>
    <s v="No"/>
    <x v="0"/>
    <x v="0"/>
    <x v="0"/>
    <x v="1"/>
    <x v="0"/>
    <x v="2"/>
    <s v="21-12-1982"/>
    <n v="5920.1"/>
    <x v="1"/>
    <s v="tier - 1"/>
    <s v="R1013"/>
    <x v="37"/>
  </r>
  <r>
    <x v="1652"/>
    <s v="  Lisa"/>
    <n v="29.6"/>
    <n v="4.09"/>
    <s v="No"/>
    <x v="0"/>
    <x v="0"/>
    <x v="0"/>
    <x v="1"/>
    <x v="1"/>
    <x v="0"/>
    <s v="08-07-1982"/>
    <n v="5910.94"/>
    <x v="1"/>
    <s v="tier - 1"/>
    <s v="R1011"/>
    <x v="37"/>
  </r>
  <r>
    <x v="1653"/>
    <s v="  Nicholas G"/>
    <n v="30.95"/>
    <n v="6.27"/>
    <s v="No"/>
    <x v="0"/>
    <x v="1"/>
    <x v="3"/>
    <x v="1"/>
    <x v="0"/>
    <x v="2"/>
    <s v="19-10-1993"/>
    <n v="5877.02"/>
    <x v="1"/>
    <s v="tier - 2"/>
    <s v="R1021"/>
    <x v="20"/>
  </r>
  <r>
    <x v="1654"/>
    <s v="  Vasilis S"/>
    <n v="19.95"/>
    <n v="5.39"/>
    <s v="No"/>
    <x v="0"/>
    <x v="0"/>
    <x v="3"/>
    <x v="1"/>
    <x v="2"/>
    <x v="0"/>
    <s v="22-11-1984"/>
    <n v="5855.9"/>
    <x v="1"/>
    <s v="tier - 3"/>
    <s v="R1012"/>
    <x v="32"/>
  </r>
  <r>
    <x v="1655"/>
    <s v="  Michael P"/>
    <n v="23.65"/>
    <n v="5.75"/>
    <s v="Yes"/>
    <x v="0"/>
    <x v="0"/>
    <x v="0"/>
    <x v="1"/>
    <x v="2"/>
    <x v="2"/>
    <s v="18-06-1985"/>
    <n v="5847.24"/>
    <x v="1"/>
    <s v="tier - 1"/>
    <s v="R1013"/>
    <x v="17"/>
  </r>
  <r>
    <x v="1656"/>
    <s v="  Colleen C"/>
    <n v="43.34"/>
    <n v="4.91"/>
    <s v="No"/>
    <x v="0"/>
    <x v="0"/>
    <x v="3"/>
    <x v="1"/>
    <x v="0"/>
    <x v="2"/>
    <s v="30-09-1987"/>
    <n v="5846.92"/>
    <x v="1"/>
    <s v="tier - 2"/>
    <s v="R1013"/>
    <x v="38"/>
  </r>
  <r>
    <x v="1657"/>
    <s v="  Annika"/>
    <n v="31.98"/>
    <n v="4.46"/>
    <s v="Yes"/>
    <x v="0"/>
    <x v="0"/>
    <x v="3"/>
    <x v="1"/>
    <x v="0"/>
    <x v="0"/>
    <s v="20-08-1995"/>
    <n v="5843.99"/>
    <x v="1"/>
    <s v="tier - 2"/>
    <s v="R1025"/>
    <x v="40"/>
  </r>
  <r>
    <x v="1658"/>
    <s v="  Kelly"/>
    <n v="35.86"/>
    <n v="6.22"/>
    <s v="No"/>
    <x v="0"/>
    <x v="0"/>
    <x v="3"/>
    <x v="1"/>
    <x v="0"/>
    <x v="1"/>
    <s v="27-07-1987"/>
    <n v="5836.52"/>
    <x v="1"/>
    <s v="tier - 3"/>
    <s v="R1013"/>
    <x v="38"/>
  </r>
  <r>
    <x v="1659"/>
    <s v="  Nicholas C"/>
    <n v="15.2"/>
    <n v="8.82"/>
    <s v="No"/>
    <x v="0"/>
    <x v="0"/>
    <x v="0"/>
    <x v="1"/>
    <x v="3"/>
    <x v="1"/>
    <s v="27-09-1971"/>
    <n v="5832.6"/>
    <x v="1"/>
    <s v="tier - 3"/>
    <s v="R1012"/>
    <x v="14"/>
  </r>
  <r>
    <x v="1660"/>
    <s v="  Kelly K"/>
    <n v="37.200000000000003"/>
    <n v="10.14"/>
    <s v="No"/>
    <x v="0"/>
    <x v="0"/>
    <x v="0"/>
    <x v="1"/>
    <x v="0"/>
    <x v="2"/>
    <s v="22-07-2002"/>
    <n v="5816.58"/>
    <x v="1"/>
    <s v="tier - 2"/>
    <s v="R1026"/>
    <x v="43"/>
  </r>
  <r>
    <x v="1661"/>
    <s v="  Andrew"/>
    <n v="17.91"/>
    <n v="4.66"/>
    <s v="No"/>
    <x v="0"/>
    <x v="0"/>
    <x v="1"/>
    <x v="1"/>
    <x v="3"/>
    <x v="0"/>
    <s v="02-11-1972"/>
    <n v="5812.9"/>
    <x v="1"/>
    <s v="tier - 2"/>
    <s v="R1013"/>
    <x v="28"/>
  </r>
  <r>
    <x v="1662"/>
    <s v="  Hannah"/>
    <n v="20.76"/>
    <n v="6.26"/>
    <s v="No"/>
    <x v="0"/>
    <x v="0"/>
    <x v="0"/>
    <x v="1"/>
    <x v="2"/>
    <x v="2"/>
    <s v="18-09-1980"/>
    <n v="5807.06"/>
    <x v="1"/>
    <s v="tier - 3"/>
    <s v="R1013"/>
    <x v="25"/>
  </r>
  <r>
    <x v="1663"/>
    <s v="  Patricio Sr"/>
    <n v="38.99"/>
    <n v="5.21"/>
    <s v="No"/>
    <x v="1"/>
    <x v="0"/>
    <x v="3"/>
    <x v="1"/>
    <x v="0"/>
    <x v="0"/>
    <s v="01-11-2004"/>
    <n v="5778.71"/>
    <x v="1"/>
    <s v="tier - 3"/>
    <s v="R1022"/>
    <x v="41"/>
  </r>
  <r>
    <x v="1664"/>
    <s v="  Robert B"/>
    <n v="42.655000000000001"/>
    <n v="5.94"/>
    <s v="Yes"/>
    <x v="0"/>
    <x v="1"/>
    <x v="3"/>
    <x v="1"/>
    <x v="0"/>
    <x v="2"/>
    <s v="30-08-1983"/>
    <n v="5757.41"/>
    <x v="1"/>
    <s v="tier - 3"/>
    <s v="R1019"/>
    <x v="33"/>
  </r>
  <r>
    <x v="1665"/>
    <s v="  Benjamin M"/>
    <n v="30.57"/>
    <n v="5.34"/>
    <s v="No"/>
    <x v="0"/>
    <x v="1"/>
    <x v="3"/>
    <x v="1"/>
    <x v="0"/>
    <x v="0"/>
    <s v="10-06-1993"/>
    <n v="5748.13"/>
    <x v="1"/>
    <s v="tier - 1"/>
    <s v="R1021"/>
    <x v="20"/>
  </r>
  <r>
    <x v="1666"/>
    <s v="  Robert"/>
    <n v="17.7"/>
    <n v="6.38"/>
    <s v="No"/>
    <x v="0"/>
    <x v="0"/>
    <x v="1"/>
    <x v="1"/>
    <x v="3"/>
    <x v="2"/>
    <s v="21-08-1972"/>
    <n v="5741.67"/>
    <x v="1"/>
    <s v="tier - 3"/>
    <s v="R1013"/>
    <x v="28"/>
  </r>
  <r>
    <x v="1667"/>
    <s v="  Eric R"/>
    <n v="34.770000000000003"/>
    <n v="4.47"/>
    <s v="No"/>
    <x v="0"/>
    <x v="0"/>
    <x v="3"/>
    <x v="1"/>
    <x v="0"/>
    <x v="1"/>
    <s v="19-10-1987"/>
    <n v="5729.01"/>
    <x v="0"/>
    <s v="tier - 2"/>
    <s v="R1012"/>
    <x v="38"/>
  </r>
  <r>
    <x v="1668"/>
    <s v="  Matthew"/>
    <n v="16.88"/>
    <n v="9.9600000000000009"/>
    <s v="No"/>
    <x v="0"/>
    <x v="0"/>
    <x v="0"/>
    <x v="1"/>
    <x v="3"/>
    <x v="1"/>
    <s v="18-12-1971"/>
    <n v="5720.38"/>
    <x v="1"/>
    <s v="tier - 1"/>
    <s v="R1013"/>
    <x v="14"/>
  </r>
  <r>
    <x v="1669"/>
    <s v="  Bob R"/>
    <n v="40.26"/>
    <n v="9.92"/>
    <s v="Yes"/>
    <x v="0"/>
    <x v="0"/>
    <x v="0"/>
    <x v="1"/>
    <x v="0"/>
    <x v="0"/>
    <s v="30-08-1981"/>
    <n v="5709.16"/>
    <x v="2"/>
    <s v="tier - 3"/>
    <s v="R1013"/>
    <x v="36"/>
  </r>
  <r>
    <x v="1670"/>
    <s v="  Stephanie J"/>
    <n v="25.6"/>
    <n v="6.03"/>
    <s v="No"/>
    <x v="0"/>
    <x v="1"/>
    <x v="3"/>
    <x v="1"/>
    <x v="1"/>
    <x v="1"/>
    <s v="03-11-1993"/>
    <n v="5708.87"/>
    <x v="1"/>
    <s v="tier - 1"/>
    <s v="R1011"/>
    <x v="20"/>
  </r>
  <r>
    <x v="1671"/>
    <s v="  Jake"/>
    <n v="33.549999999999997"/>
    <n v="10.9"/>
    <s v="Yes"/>
    <x v="0"/>
    <x v="0"/>
    <x v="0"/>
    <x v="1"/>
    <x v="0"/>
    <x v="1"/>
    <s v="15-06-1981"/>
    <n v="5699.84"/>
    <x v="1"/>
    <s v="tier - 3"/>
    <s v="R1013"/>
    <x v="36"/>
  </r>
  <r>
    <x v="1672"/>
    <s v="  Alison L"/>
    <n v="16.690000000000001"/>
    <n v="10.66"/>
    <s v="No"/>
    <x v="0"/>
    <x v="0"/>
    <x v="0"/>
    <x v="1"/>
    <x v="3"/>
    <x v="2"/>
    <s v="06-07-1974"/>
    <n v="5698.74"/>
    <x v="1"/>
    <s v="tier - 2"/>
    <s v="R1012"/>
    <x v="19"/>
  </r>
  <r>
    <x v="1673"/>
    <s v="  Lindsay M"/>
    <n v="19.95"/>
    <n v="4.05"/>
    <s v="No"/>
    <x v="0"/>
    <x v="0"/>
    <x v="3"/>
    <x v="1"/>
    <x v="2"/>
    <x v="2"/>
    <s v="03-11-1992"/>
    <n v="5693.43"/>
    <x v="1"/>
    <s v="tier - 3"/>
    <s v="R1012"/>
    <x v="34"/>
  </r>
  <r>
    <x v="1674"/>
    <s v="  Guillaume"/>
    <n v="17.55"/>
    <n v="4.2300000000000004"/>
    <s v="No"/>
    <x v="0"/>
    <x v="0"/>
    <x v="1"/>
    <x v="1"/>
    <x v="3"/>
    <x v="2"/>
    <s v="28-10-1972"/>
    <n v="5690.79"/>
    <x v="1"/>
    <s v="tier - 1"/>
    <s v="R1013"/>
    <x v="28"/>
  </r>
  <r>
    <x v="1675"/>
    <s v="  Kaylee"/>
    <n v="22.01"/>
    <n v="5.01"/>
    <s v="No"/>
    <x v="0"/>
    <x v="0"/>
    <x v="3"/>
    <x v="1"/>
    <x v="2"/>
    <x v="0"/>
    <s v="12-08-1984"/>
    <n v="5679.13"/>
    <x v="1"/>
    <s v="tier - 2"/>
    <s v="R1013"/>
    <x v="32"/>
  </r>
  <r>
    <x v="1676"/>
    <s v="  Theresa"/>
    <n v="41.8"/>
    <n v="5.82"/>
    <s v="Yes"/>
    <x v="0"/>
    <x v="1"/>
    <x v="3"/>
    <x v="1"/>
    <x v="0"/>
    <x v="1"/>
    <s v="03-09-1983"/>
    <n v="5662.23"/>
    <x v="1"/>
    <s v="tier - 1"/>
    <s v="R1013"/>
    <x v="33"/>
  </r>
  <r>
    <x v="1677"/>
    <s v="  Travis G"/>
    <n v="19.170000000000002"/>
    <n v="7.94"/>
    <s v="No"/>
    <x v="0"/>
    <x v="0"/>
    <x v="0"/>
    <x v="1"/>
    <x v="2"/>
    <x v="0"/>
    <s v="27-09-1978"/>
    <n v="5650.14"/>
    <x v="1"/>
    <s v="tier - 1"/>
    <s v="R1013"/>
    <x v="9"/>
  </r>
  <r>
    <x v="1678"/>
    <s v="  Emma L"/>
    <n v="32.799999999999997"/>
    <n v="6.16"/>
    <s v="Yes"/>
    <x v="0"/>
    <x v="1"/>
    <x v="3"/>
    <x v="1"/>
    <x v="0"/>
    <x v="2"/>
    <s v="08-06-1983"/>
    <n v="5649.72"/>
    <x v="1"/>
    <s v="tier - 3"/>
    <s v="R1011"/>
    <x v="37"/>
  </r>
  <r>
    <x v="1679"/>
    <s v="  Linda"/>
    <n v="35.814999999999998"/>
    <n v="4.1500000000000004"/>
    <s v="No"/>
    <x v="0"/>
    <x v="0"/>
    <x v="3"/>
    <x v="1"/>
    <x v="0"/>
    <x v="0"/>
    <s v="09-12-1987"/>
    <n v="5630.46"/>
    <x v="1"/>
    <s v="tier - 3"/>
    <s v="R1012"/>
    <x v="38"/>
  </r>
  <r>
    <x v="1680"/>
    <s v="  Owen R"/>
    <n v="24.3"/>
    <n v="6.23"/>
    <s v="No"/>
    <x v="0"/>
    <x v="0"/>
    <x v="0"/>
    <x v="1"/>
    <x v="2"/>
    <x v="1"/>
    <s v="15-11-1994"/>
    <n v="5615.37"/>
    <x v="1"/>
    <s v="tier - 3"/>
    <s v="R1011"/>
    <x v="6"/>
  </r>
  <r>
    <x v="1681"/>
    <s v="  Jacob"/>
    <n v="19.059999999999999"/>
    <n v="7.41"/>
    <s v="No"/>
    <x v="0"/>
    <x v="0"/>
    <x v="0"/>
    <x v="1"/>
    <x v="2"/>
    <x v="2"/>
    <s v="11-09-1978"/>
    <n v="5612.83"/>
    <x v="1"/>
    <s v="tier - 3"/>
    <s v="R1013"/>
    <x v="9"/>
  </r>
  <r>
    <x v="1682"/>
    <s v="  Jacqueline"/>
    <n v="33.25"/>
    <n v="5.62"/>
    <s v="Yes"/>
    <x v="0"/>
    <x v="0"/>
    <x v="3"/>
    <x v="1"/>
    <x v="0"/>
    <x v="2"/>
    <s v="18-11-1988"/>
    <n v="5594.85"/>
    <x v="1"/>
    <s v="tier - 3"/>
    <s v="R1024"/>
    <x v="23"/>
  </r>
  <r>
    <x v="1683"/>
    <s v="  Yefeng"/>
    <n v="21.37"/>
    <n v="4.54"/>
    <s v="Yes"/>
    <x v="0"/>
    <x v="1"/>
    <x v="3"/>
    <x v="1"/>
    <x v="2"/>
    <x v="1"/>
    <s v="03-10-1983"/>
    <n v="5587.59"/>
    <x v="1"/>
    <s v="tier - 1"/>
    <s v="R1013"/>
    <x v="33"/>
  </r>
  <r>
    <x v="1684"/>
    <s v="  Thomas J"/>
    <n v="34.43"/>
    <n v="8.6199999999999992"/>
    <s v="Yes"/>
    <x v="0"/>
    <x v="0"/>
    <x v="3"/>
    <x v="1"/>
    <x v="0"/>
    <x v="2"/>
    <s v="21-11-1986"/>
    <n v="5584.31"/>
    <x v="2"/>
    <s v="tier - 1"/>
    <s v="R1013"/>
    <x v="26"/>
  </r>
  <r>
    <x v="1685"/>
    <s v="  Ken"/>
    <n v="20.86"/>
    <n v="4.3600000000000003"/>
    <s v="Yes"/>
    <x v="0"/>
    <x v="0"/>
    <x v="0"/>
    <x v="1"/>
    <x v="2"/>
    <x v="1"/>
    <s v="05-09-1985"/>
    <n v="5582.95"/>
    <x v="1"/>
    <s v="tier - 1"/>
    <s v="R1012"/>
    <x v="17"/>
  </r>
  <r>
    <x v="1686"/>
    <s v="  Annie E"/>
    <n v="18.34"/>
    <n v="10.01"/>
    <s v="No"/>
    <x v="0"/>
    <x v="0"/>
    <x v="0"/>
    <x v="1"/>
    <x v="3"/>
    <x v="2"/>
    <s v="18-09-1974"/>
    <n v="5576.35"/>
    <x v="1"/>
    <s v="tier - 3"/>
    <s v="R1013"/>
    <x v="19"/>
  </r>
  <r>
    <x v="1687"/>
    <s v="  Noel K"/>
    <n v="34.15"/>
    <n v="5.42"/>
    <s v="No"/>
    <x v="0"/>
    <x v="0"/>
    <x v="0"/>
    <x v="1"/>
    <x v="0"/>
    <x v="2"/>
    <s v="22-09-1999"/>
    <n v="5552.61"/>
    <x v="1"/>
    <s v="tier - 3"/>
    <s v="R1026"/>
    <x v="35"/>
  </r>
  <r>
    <x v="1688"/>
    <s v="  Mark S"/>
    <n v="18.350000000000001"/>
    <n v="5.12"/>
    <s v="No"/>
    <x v="0"/>
    <x v="0"/>
    <x v="0"/>
    <x v="1"/>
    <x v="3"/>
    <x v="1"/>
    <s v="07-12-1980"/>
    <n v="5540.35"/>
    <x v="1"/>
    <s v="tier - 2"/>
    <s v="R1012"/>
    <x v="25"/>
  </r>
  <r>
    <x v="1689"/>
    <s v="  Federica"/>
    <n v="22.13"/>
    <n v="9.1999999999999993"/>
    <s v="Yes"/>
    <x v="0"/>
    <x v="0"/>
    <x v="0"/>
    <x v="1"/>
    <x v="2"/>
    <x v="0"/>
    <s v="07-11-1981"/>
    <n v="5539.4"/>
    <x v="1"/>
    <s v="tier - 2"/>
    <s v="R1013"/>
    <x v="36"/>
  </r>
  <r>
    <x v="1690"/>
    <s v="  Pamela L"/>
    <n v="22.51"/>
    <n v="6.08"/>
    <s v="Yes"/>
    <x v="0"/>
    <x v="0"/>
    <x v="3"/>
    <x v="1"/>
    <x v="2"/>
    <x v="2"/>
    <s v="29-07-1988"/>
    <n v="5503.36"/>
    <x v="1"/>
    <s v="tier - 2"/>
    <s v="R1012"/>
    <x v="23"/>
  </r>
  <r>
    <x v="1691"/>
    <s v="  Andrew W"/>
    <n v="31"/>
    <n v="4.7699999999999996"/>
    <s v="No"/>
    <x v="0"/>
    <x v="0"/>
    <x v="3"/>
    <x v="1"/>
    <x v="0"/>
    <x v="2"/>
    <s v="17-08-1984"/>
    <n v="5488.26"/>
    <x v="1"/>
    <s v="tier - 3"/>
    <s v="R1011"/>
    <x v="32"/>
  </r>
  <r>
    <x v="1692"/>
    <s v="  Randall"/>
    <n v="28.27"/>
    <n v="4.62"/>
    <s v="No"/>
    <x v="0"/>
    <x v="0"/>
    <x v="3"/>
    <x v="1"/>
    <x v="1"/>
    <x v="1"/>
    <s v="26-08-1984"/>
    <n v="5484.47"/>
    <x v="1"/>
    <s v="tier - 2"/>
    <s v="R1013"/>
    <x v="32"/>
  </r>
  <r>
    <x v="1693"/>
    <s v="  Tracy L"/>
    <n v="29.92"/>
    <n v="9.07"/>
    <s v="Yes"/>
    <x v="0"/>
    <x v="0"/>
    <x v="3"/>
    <x v="1"/>
    <x v="0"/>
    <x v="1"/>
    <s v="30-09-1986"/>
    <n v="5478.04"/>
    <x v="1"/>
    <s v="tier - 3"/>
    <s v="R1013"/>
    <x v="26"/>
  </r>
  <r>
    <x v="1694"/>
    <s v="  Azelie"/>
    <n v="25.9"/>
    <n v="9.1199999999999992"/>
    <s v="Yes"/>
    <x v="0"/>
    <x v="0"/>
    <x v="3"/>
    <x v="1"/>
    <x v="1"/>
    <x v="1"/>
    <s v="12-07-1986"/>
    <n v="5472.45"/>
    <x v="1"/>
    <s v="tier - 3"/>
    <s v="R1011"/>
    <x v="26"/>
  </r>
  <r>
    <x v="1695"/>
    <s v="  Monica M"/>
    <n v="27.74"/>
    <n v="7.32"/>
    <s v="Yes"/>
    <x v="0"/>
    <x v="0"/>
    <x v="3"/>
    <x v="1"/>
    <x v="1"/>
    <x v="1"/>
    <s v="02-12-1986"/>
    <n v="5469.01"/>
    <x v="1"/>
    <s v="tier - 2"/>
    <s v="R1024"/>
    <x v="26"/>
  </r>
  <r>
    <x v="1696"/>
    <s v="  Katarina K"/>
    <n v="17.260000000000002"/>
    <n v="11.73"/>
    <s v="No"/>
    <x v="0"/>
    <x v="0"/>
    <x v="1"/>
    <x v="1"/>
    <x v="3"/>
    <x v="1"/>
    <s v="24-10-1973"/>
    <n v="5466.88"/>
    <x v="1"/>
    <s v="tier - 2"/>
    <s v="R1013"/>
    <x v="30"/>
  </r>
  <r>
    <x v="1697"/>
    <s v="  Jamie L"/>
    <n v="19.855"/>
    <n v="6.64"/>
    <s v="Yes"/>
    <x v="0"/>
    <x v="0"/>
    <x v="3"/>
    <x v="1"/>
    <x v="2"/>
    <x v="0"/>
    <s v="25-12-1986"/>
    <n v="5458.05"/>
    <x v="1"/>
    <s v="tier - 2"/>
    <s v="R1024"/>
    <x v="26"/>
  </r>
  <r>
    <x v="1698"/>
    <s v="  Brian"/>
    <n v="41.69"/>
    <n v="5.78"/>
    <s v="No"/>
    <x v="0"/>
    <x v="0"/>
    <x v="0"/>
    <x v="1"/>
    <x v="0"/>
    <x v="1"/>
    <s v="25-08-1982"/>
    <n v="5438.75"/>
    <x v="2"/>
    <s v="tier - 2"/>
    <s v="R1013"/>
    <x v="37"/>
  </r>
  <r>
    <x v="1699"/>
    <s v="  Stacey L"/>
    <n v="16.12"/>
    <n v="10.45"/>
    <s v="No"/>
    <x v="0"/>
    <x v="0"/>
    <x v="0"/>
    <x v="1"/>
    <x v="3"/>
    <x v="2"/>
    <s v="08-06-1978"/>
    <n v="5428.98"/>
    <x v="1"/>
    <s v="tier - 2"/>
    <s v="R1012"/>
    <x v="29"/>
  </r>
  <r>
    <x v="1700"/>
    <s v="  Stephen"/>
    <n v="37.43"/>
    <n v="4.5199999999999996"/>
    <s v="No"/>
    <x v="0"/>
    <x v="0"/>
    <x v="3"/>
    <x v="1"/>
    <x v="0"/>
    <x v="0"/>
    <s v="17-09-1992"/>
    <n v="5428.73"/>
    <x v="2"/>
    <s v="tier - 1"/>
    <s v="R1017"/>
    <x v="34"/>
  </r>
  <r>
    <x v="1701"/>
    <s v="  Joshua"/>
    <n v="31.065000000000001"/>
    <n v="5.71"/>
    <s v="No"/>
    <x v="0"/>
    <x v="0"/>
    <x v="0"/>
    <x v="1"/>
    <x v="0"/>
    <x v="2"/>
    <s v="06-07-1991"/>
    <n v="5425.02"/>
    <x v="1"/>
    <s v="tier - 1"/>
    <s v="R1012"/>
    <x v="42"/>
  </r>
  <r>
    <x v="1702"/>
    <s v="  Josh"/>
    <n v="25.08"/>
    <n v="4.7699999999999996"/>
    <s v="No"/>
    <x v="0"/>
    <x v="0"/>
    <x v="0"/>
    <x v="1"/>
    <x v="1"/>
    <x v="1"/>
    <s v="27-09-1982"/>
    <n v="5415.66"/>
    <x v="1"/>
    <s v="tier - 3"/>
    <s v="R1013"/>
    <x v="37"/>
  </r>
  <r>
    <x v="1703"/>
    <s v="  Heather"/>
    <n v="15.2"/>
    <n v="7.81"/>
    <s v="Yes"/>
    <x v="0"/>
    <x v="0"/>
    <x v="3"/>
    <x v="1"/>
    <x v="3"/>
    <x v="2"/>
    <s v="27-09-1975"/>
    <n v="5411.99"/>
    <x v="1"/>
    <s v="tier - 3"/>
    <s v="R1012"/>
    <x v="27"/>
  </r>
  <r>
    <x v="1704"/>
    <s v="  James C"/>
    <n v="22.34"/>
    <n v="5.19"/>
    <s v="Yes"/>
    <x v="0"/>
    <x v="0"/>
    <x v="0"/>
    <x v="1"/>
    <x v="2"/>
    <x v="0"/>
    <s v="23-12-1985"/>
    <n v="5402.89"/>
    <x v="1"/>
    <s v="tier - 1"/>
    <s v="R1013"/>
    <x v="17"/>
  </r>
  <r>
    <x v="1705"/>
    <s v="  Kim"/>
    <n v="40.15"/>
    <n v="5.93"/>
    <s v="No"/>
    <x v="0"/>
    <x v="0"/>
    <x v="3"/>
    <x v="1"/>
    <x v="0"/>
    <x v="0"/>
    <s v="01-08-1984"/>
    <n v="5400.98"/>
    <x v="1"/>
    <s v="tier - 2"/>
    <s v="R1013"/>
    <x v="32"/>
  </r>
  <r>
    <x v="1706"/>
    <s v="  Marie E"/>
    <n v="37.729999999999997"/>
    <n v="6.29"/>
    <s v="No"/>
    <x v="0"/>
    <x v="0"/>
    <x v="3"/>
    <x v="1"/>
    <x v="0"/>
    <x v="2"/>
    <s v="03-09-1984"/>
    <n v="5397.62"/>
    <x v="1"/>
    <s v="tier - 2"/>
    <s v="R1013"/>
    <x v="32"/>
  </r>
  <r>
    <x v="1707"/>
    <s v="  Dariusz"/>
    <n v="25.35"/>
    <n v="4.9000000000000004"/>
    <s v="No"/>
    <x v="0"/>
    <x v="0"/>
    <x v="0"/>
    <x v="1"/>
    <x v="1"/>
    <x v="2"/>
    <s v="06-11-1989"/>
    <n v="5396.44"/>
    <x v="1"/>
    <s v="tier - 3"/>
    <s v="R1013"/>
    <x v="4"/>
  </r>
  <r>
    <x v="1708"/>
    <s v="  Jessica E"/>
    <n v="26.41"/>
    <n v="5.07"/>
    <s v="Yes"/>
    <x v="0"/>
    <x v="0"/>
    <x v="3"/>
    <x v="1"/>
    <x v="1"/>
    <x v="2"/>
    <s v="08-08-1988"/>
    <n v="5385.34"/>
    <x v="1"/>
    <s v="tier - 3"/>
    <s v="R1012"/>
    <x v="23"/>
  </r>
  <r>
    <x v="1709"/>
    <s v="  Kristen"/>
    <n v="27.6"/>
    <n v="5.33"/>
    <s v="No"/>
    <x v="0"/>
    <x v="0"/>
    <x v="3"/>
    <x v="1"/>
    <x v="1"/>
    <x v="1"/>
    <s v="01-06-1984"/>
    <n v="5383.54"/>
    <x v="1"/>
    <s v="tier - 3"/>
    <s v="R1011"/>
    <x v="33"/>
  </r>
  <r>
    <x v="1710"/>
    <s v="  Jose Guadalupe P"/>
    <n v="33.82"/>
    <n v="8.93"/>
    <s v="Yes"/>
    <x v="0"/>
    <x v="0"/>
    <x v="3"/>
    <x v="1"/>
    <x v="0"/>
    <x v="2"/>
    <s v="22-07-1986"/>
    <n v="5377.46"/>
    <x v="1"/>
    <s v="tier - 3"/>
    <s v="R1012"/>
    <x v="26"/>
  </r>
  <r>
    <x v="1711"/>
    <s v="  Cynthia"/>
    <n v="32.9"/>
    <n v="4.3499999999999996"/>
    <s v="No"/>
    <x v="0"/>
    <x v="0"/>
    <x v="0"/>
    <x v="1"/>
    <x v="0"/>
    <x v="1"/>
    <s v="18-11-1989"/>
    <n v="5375.04"/>
    <x v="1"/>
    <s v="tier - 1"/>
    <s v="R1011"/>
    <x v="4"/>
  </r>
  <r>
    <x v="1712"/>
    <s v="  Tyler"/>
    <n v="30.875"/>
    <n v="9.5399999999999991"/>
    <s v="Yes"/>
    <x v="0"/>
    <x v="0"/>
    <x v="3"/>
    <x v="1"/>
    <x v="0"/>
    <x v="0"/>
    <s v="01-06-1986"/>
    <n v="5373.36"/>
    <x v="1"/>
    <s v="tier - 2"/>
    <s v="R1012"/>
    <x v="17"/>
  </r>
  <r>
    <x v="1713"/>
    <s v="  Holly J"/>
    <n v="32.64"/>
    <n v="5.91"/>
    <s v="No"/>
    <x v="0"/>
    <x v="0"/>
    <x v="0"/>
    <x v="1"/>
    <x v="0"/>
    <x v="2"/>
    <s v="07-12-1994"/>
    <n v="5364.66"/>
    <x v="1"/>
    <s v="tier - 1"/>
    <s v="R1011"/>
    <x v="6"/>
  </r>
  <r>
    <x v="1714"/>
    <s v="  Kristen"/>
    <n v="22.135000000000002"/>
    <n v="5.0999999999999996"/>
    <s v="No"/>
    <x v="0"/>
    <x v="0"/>
    <x v="0"/>
    <x v="1"/>
    <x v="2"/>
    <x v="2"/>
    <s v="07-11-1989"/>
    <n v="5354.07"/>
    <x v="1"/>
    <s v="tier - 3"/>
    <s v="R1024"/>
    <x v="4"/>
  </r>
  <r>
    <x v="1715"/>
    <s v="  Thomas"/>
    <n v="16.53"/>
    <n v="5.08"/>
    <s v="No"/>
    <x v="0"/>
    <x v="0"/>
    <x v="1"/>
    <x v="1"/>
    <x v="3"/>
    <x v="2"/>
    <s v="15-12-1972"/>
    <n v="5344.81"/>
    <x v="1"/>
    <s v="tier - 3"/>
    <s v="R1013"/>
    <x v="28"/>
  </r>
  <r>
    <x v="1716"/>
    <s v="  Tricity M"/>
    <n v="32.774999999999999"/>
    <n v="4.75"/>
    <s v="No"/>
    <x v="0"/>
    <x v="0"/>
    <x v="0"/>
    <x v="1"/>
    <x v="0"/>
    <x v="0"/>
    <s v="28-08-1991"/>
    <n v="5327.4"/>
    <x v="1"/>
    <s v="tier - 1"/>
    <s v="R1012"/>
    <x v="42"/>
  </r>
  <r>
    <x v="1717"/>
    <s v="  Sarah A"/>
    <n v="30.9"/>
    <n v="6.05"/>
    <s v="No"/>
    <x v="0"/>
    <x v="0"/>
    <x v="3"/>
    <x v="1"/>
    <x v="0"/>
    <x v="1"/>
    <s v="18-06-1992"/>
    <n v="5325.65"/>
    <x v="1"/>
    <s v="tier - 1"/>
    <s v="R1011"/>
    <x v="34"/>
  </r>
  <r>
    <x v="1718"/>
    <s v="  Lisa M"/>
    <n v="15.58"/>
    <n v="11.56"/>
    <s v="No"/>
    <x v="0"/>
    <x v="0"/>
    <x v="0"/>
    <x v="1"/>
    <x v="3"/>
    <x v="0"/>
    <s v="02-09-1974"/>
    <n v="5322.24"/>
    <x v="1"/>
    <s v="tier - 1"/>
    <s v="R1012"/>
    <x v="19"/>
  </r>
  <r>
    <x v="1719"/>
    <s v="  Tracy A"/>
    <n v="26.315000000000001"/>
    <n v="5.76"/>
    <s v="No"/>
    <x v="0"/>
    <x v="0"/>
    <x v="0"/>
    <x v="1"/>
    <x v="1"/>
    <x v="2"/>
    <s v="13-11-1994"/>
    <n v="5312.17"/>
    <x v="1"/>
    <s v="tier - 2"/>
    <s v="R1012"/>
    <x v="6"/>
  </r>
  <r>
    <x v="1720"/>
    <s v="  Patrick"/>
    <n v="35.61"/>
    <n v="5.65"/>
    <s v="No"/>
    <x v="1"/>
    <x v="0"/>
    <x v="3"/>
    <x v="1"/>
    <x v="0"/>
    <x v="0"/>
    <s v="09-09-2000"/>
    <n v="5306.7"/>
    <x v="1"/>
    <s v="tier - 3"/>
    <s v="R1012"/>
    <x v="21"/>
  </r>
  <r>
    <x v="1721"/>
    <s v="  Trent"/>
    <n v="37.56"/>
    <n v="5.88"/>
    <s v="No"/>
    <x v="1"/>
    <x v="0"/>
    <x v="3"/>
    <x v="1"/>
    <x v="0"/>
    <x v="1"/>
    <s v="22-08-2004"/>
    <n v="5293.67"/>
    <x v="1"/>
    <s v="tier - 2"/>
    <s v="R1022"/>
    <x v="41"/>
  </r>
  <r>
    <x v="1722"/>
    <s v="  Julie"/>
    <n v="15.49"/>
    <n v="9.6"/>
    <s v="No"/>
    <x v="0"/>
    <x v="0"/>
    <x v="0"/>
    <x v="1"/>
    <x v="3"/>
    <x v="0"/>
    <s v="12-11-1974"/>
    <n v="5291.71"/>
    <x v="1"/>
    <s v="tier - 2"/>
    <s v="R1012"/>
    <x v="19"/>
  </r>
  <r>
    <x v="1723"/>
    <s v="  Sawomir"/>
    <n v="23.48"/>
    <n v="6.24"/>
    <s v="No"/>
    <x v="0"/>
    <x v="0"/>
    <x v="3"/>
    <x v="1"/>
    <x v="2"/>
    <x v="1"/>
    <s v="01-09-1987"/>
    <n v="5275.86"/>
    <x v="1"/>
    <s v="tier - 2"/>
    <s v="R1013"/>
    <x v="38"/>
  </r>
  <r>
    <x v="1724"/>
    <s v="  Micah"/>
    <n v="30.02"/>
    <n v="7.63"/>
    <s v="Yes"/>
    <x v="0"/>
    <x v="0"/>
    <x v="3"/>
    <x v="1"/>
    <x v="0"/>
    <x v="1"/>
    <s v="20-10-1986"/>
    <n v="5272.18"/>
    <x v="1"/>
    <s v="tier - 3"/>
    <s v="R1012"/>
    <x v="26"/>
  </r>
  <r>
    <x v="1725"/>
    <s v="  Kelly H"/>
    <n v="26.885000000000002"/>
    <n v="8.66"/>
    <s v="Yes"/>
    <x v="0"/>
    <x v="0"/>
    <x v="3"/>
    <x v="1"/>
    <x v="1"/>
    <x v="1"/>
    <s v="20-09-1986"/>
    <n v="5267.82"/>
    <x v="1"/>
    <s v="tier - 2"/>
    <s v="R1012"/>
    <x v="26"/>
  </r>
  <r>
    <x v="1726"/>
    <s v="  Lindsay M"/>
    <n v="25.84"/>
    <n v="8.5500000000000007"/>
    <s v="Yes"/>
    <x v="0"/>
    <x v="0"/>
    <x v="3"/>
    <x v="1"/>
    <x v="1"/>
    <x v="2"/>
    <s v="25-10-1986"/>
    <n v="5266.37"/>
    <x v="1"/>
    <s v="tier - 2"/>
    <s v="R1012"/>
    <x v="26"/>
  </r>
  <r>
    <x v="1727"/>
    <s v="  Austen G"/>
    <n v="27.454999999999998"/>
    <n v="4.54"/>
    <s v="No"/>
    <x v="0"/>
    <x v="0"/>
    <x v="0"/>
    <x v="1"/>
    <x v="1"/>
    <x v="0"/>
    <s v="19-07-1989"/>
    <n v="5261.47"/>
    <x v="1"/>
    <s v="tier - 2"/>
    <s v="R1012"/>
    <x v="4"/>
  </r>
  <r>
    <x v="1728"/>
    <s v="  Tory J"/>
    <n v="24.605"/>
    <n v="5.7"/>
    <s v="No"/>
    <x v="0"/>
    <x v="0"/>
    <x v="0"/>
    <x v="1"/>
    <x v="2"/>
    <x v="2"/>
    <s v="25-11-1989"/>
    <n v="5257.51"/>
    <x v="1"/>
    <s v="tier - 2"/>
    <s v="R1012"/>
    <x v="4"/>
  </r>
  <r>
    <x v="1729"/>
    <s v="  Robert J"/>
    <n v="30.8"/>
    <n v="5.07"/>
    <s v="No"/>
    <x v="0"/>
    <x v="0"/>
    <x v="0"/>
    <x v="1"/>
    <x v="0"/>
    <x v="2"/>
    <s v="06-07-1990"/>
    <n v="5253.52"/>
    <x v="2"/>
    <s v="tier - 3"/>
    <s v="R1011"/>
    <x v="3"/>
  </r>
  <r>
    <x v="1730"/>
    <s v="  Steph"/>
    <n v="34.799999999999997"/>
    <n v="4.38"/>
    <s v="No"/>
    <x v="0"/>
    <x v="0"/>
    <x v="3"/>
    <x v="1"/>
    <x v="0"/>
    <x v="2"/>
    <s v="09-09-1987"/>
    <n v="5246.05"/>
    <x v="1"/>
    <s v="tier - 3"/>
    <s v="R1011"/>
    <x v="38"/>
  </r>
  <r>
    <x v="1731"/>
    <s v="  Kate"/>
    <n v="34.21"/>
    <n v="4.54"/>
    <s v="No"/>
    <x v="0"/>
    <x v="0"/>
    <x v="3"/>
    <x v="1"/>
    <x v="0"/>
    <x v="2"/>
    <s v="05-07-1987"/>
    <n v="5245.23"/>
    <x v="1"/>
    <s v="tier - 2"/>
    <s v="R1013"/>
    <x v="38"/>
  </r>
  <r>
    <x v="1732"/>
    <s v="  Kristina"/>
    <n v="31"/>
    <n v="5.38"/>
    <s v="No"/>
    <x v="0"/>
    <x v="0"/>
    <x v="3"/>
    <x v="1"/>
    <x v="0"/>
    <x v="2"/>
    <s v="26-12-1987"/>
    <n v="5240.7700000000004"/>
    <x v="1"/>
    <s v="tier - 2"/>
    <s v="R1011"/>
    <x v="38"/>
  </r>
  <r>
    <x v="1733"/>
    <s v="  Flo"/>
    <n v="26.125"/>
    <n v="5.55"/>
    <s v="No"/>
    <x v="0"/>
    <x v="0"/>
    <x v="3"/>
    <x v="1"/>
    <x v="1"/>
    <x v="2"/>
    <s v="29-06-1987"/>
    <n v="5227.99"/>
    <x v="1"/>
    <s v="tier - 1"/>
    <s v="R1024"/>
    <x v="38"/>
  </r>
  <r>
    <x v="1734"/>
    <s v="  Sarah P"/>
    <n v="30.13"/>
    <n v="4.03"/>
    <s v="Yes"/>
    <x v="0"/>
    <x v="0"/>
    <x v="3"/>
    <x v="1"/>
    <x v="0"/>
    <x v="2"/>
    <s v="06-06-1995"/>
    <n v="5216.4799999999996"/>
    <x v="1"/>
    <s v="tier - 2"/>
    <s v="R1025"/>
    <x v="6"/>
  </r>
  <r>
    <x v="1735"/>
    <s v="  Anabel"/>
    <n v="34.19"/>
    <n v="4.1900000000000004"/>
    <s v="No"/>
    <x v="0"/>
    <x v="0"/>
    <x v="0"/>
    <x v="1"/>
    <x v="0"/>
    <x v="2"/>
    <s v="01-12-1999"/>
    <n v="5213.22"/>
    <x v="1"/>
    <s v="tier - 1"/>
    <s v="R1012"/>
    <x v="35"/>
  </r>
  <r>
    <x v="1736"/>
    <s v="  Ian"/>
    <n v="22.515000000000001"/>
    <n v="4.37"/>
    <s v="No"/>
    <x v="0"/>
    <x v="1"/>
    <x v="3"/>
    <x v="1"/>
    <x v="2"/>
    <x v="2"/>
    <s v="17-06-1993"/>
    <n v="5209.58"/>
    <x v="2"/>
    <s v="tier - 3"/>
    <s v="R1017"/>
    <x v="20"/>
  </r>
  <r>
    <x v="1737"/>
    <s v="  Alex"/>
    <n v="18.239999999999998"/>
    <n v="5.31"/>
    <s v="Yes"/>
    <x v="0"/>
    <x v="1"/>
    <x v="3"/>
    <x v="1"/>
    <x v="3"/>
    <x v="2"/>
    <s v="24-10-1983"/>
    <n v="5207.97"/>
    <x v="1"/>
    <s v="tier - 2"/>
    <s v="R1012"/>
    <x v="33"/>
  </r>
  <r>
    <x v="1738"/>
    <s v="  Richard J"/>
    <n v="37.28"/>
    <n v="4.66"/>
    <s v="No"/>
    <x v="1"/>
    <x v="0"/>
    <x v="3"/>
    <x v="1"/>
    <x v="0"/>
    <x v="0"/>
    <s v="06-06-2004"/>
    <n v="5198.6899999999996"/>
    <x v="1"/>
    <s v="tier - 2"/>
    <s v="R1022"/>
    <x v="39"/>
  </r>
  <r>
    <x v="1739"/>
    <s v="  Jacqueline N"/>
    <n v="18.2"/>
    <n v="6.19"/>
    <s v="No"/>
    <x v="0"/>
    <x v="1"/>
    <x v="3"/>
    <x v="1"/>
    <x v="3"/>
    <x v="2"/>
    <s v="12-09-1979"/>
    <n v="5195.58"/>
    <x v="1"/>
    <s v="tier - 2"/>
    <s v="R1013"/>
    <x v="18"/>
  </r>
  <r>
    <x v="1740"/>
    <s v="  Cindy"/>
    <n v="20.53"/>
    <n v="4.8600000000000003"/>
    <s v="No"/>
    <x v="0"/>
    <x v="0"/>
    <x v="3"/>
    <x v="1"/>
    <x v="2"/>
    <x v="2"/>
    <s v="16-10-1984"/>
    <n v="5177.12"/>
    <x v="1"/>
    <s v="tier - 1"/>
    <s v="R1013"/>
    <x v="32"/>
  </r>
  <r>
    <x v="1741"/>
    <s v="  Marcia"/>
    <n v="23.79"/>
    <n v="4.74"/>
    <s v="No"/>
    <x v="0"/>
    <x v="0"/>
    <x v="0"/>
    <x v="1"/>
    <x v="2"/>
    <x v="0"/>
    <s v="29-08-1991"/>
    <n v="5166.96"/>
    <x v="1"/>
    <s v="tier - 2"/>
    <s v="R1012"/>
    <x v="42"/>
  </r>
  <r>
    <x v="1742"/>
    <s v="  Samantha R"/>
    <n v="29.8"/>
    <n v="6.03"/>
    <s v="No"/>
    <x v="0"/>
    <x v="0"/>
    <x v="0"/>
    <x v="1"/>
    <x v="1"/>
    <x v="2"/>
    <s v="09-10-1990"/>
    <n v="5152.13"/>
    <x v="1"/>
    <s v="tier - 2"/>
    <s v="R1011"/>
    <x v="3"/>
  </r>
  <r>
    <x v="1743"/>
    <s v="  Katie"/>
    <n v="31.54"/>
    <n v="4.71"/>
    <s v="No"/>
    <x v="0"/>
    <x v="0"/>
    <x v="0"/>
    <x v="1"/>
    <x v="0"/>
    <x v="2"/>
    <s v="22-08-1990"/>
    <n v="5148.55"/>
    <x v="1"/>
    <s v="tier - 2"/>
    <s v="R1024"/>
    <x v="3"/>
  </r>
  <r>
    <x v="1744"/>
    <s v="  John P"/>
    <n v="20.82"/>
    <n v="5.55"/>
    <s v="No"/>
    <x v="0"/>
    <x v="0"/>
    <x v="3"/>
    <x v="1"/>
    <x v="2"/>
    <x v="2"/>
    <s v="22-08-1984"/>
    <n v="5144.18"/>
    <x v="1"/>
    <s v="tier - 1"/>
    <s v="R1013"/>
    <x v="32"/>
  </r>
  <r>
    <x v="1745"/>
    <s v="  Rachel"/>
    <n v="38.83"/>
    <n v="4.78"/>
    <s v="No"/>
    <x v="0"/>
    <x v="1"/>
    <x v="3"/>
    <x v="1"/>
    <x v="0"/>
    <x v="2"/>
    <s v="10-12-1993"/>
    <n v="5138.26"/>
    <x v="1"/>
    <s v="tier - 2"/>
    <s v="R1013"/>
    <x v="20"/>
  </r>
  <r>
    <x v="1746"/>
    <s v="  Isabelle"/>
    <n v="23.44"/>
    <n v="4.6500000000000004"/>
    <s v="Yes"/>
    <x v="0"/>
    <x v="0"/>
    <x v="3"/>
    <x v="1"/>
    <x v="2"/>
    <x v="2"/>
    <s v="15-09-1988"/>
    <n v="5136.75"/>
    <x v="1"/>
    <s v="tier - 1"/>
    <s v="R1013"/>
    <x v="23"/>
  </r>
  <r>
    <x v="1747"/>
    <s v="  Neil"/>
    <n v="24.13"/>
    <n v="5.2"/>
    <s v="No"/>
    <x v="0"/>
    <x v="0"/>
    <x v="3"/>
    <x v="1"/>
    <x v="2"/>
    <x v="2"/>
    <s v="13-09-1987"/>
    <n v="5125.22"/>
    <x v="0"/>
    <s v="tier - 2"/>
    <s v="R1012"/>
    <x v="38"/>
  </r>
  <r>
    <x v="1748"/>
    <s v="  Tom"/>
    <n v="42.13"/>
    <n v="4.54"/>
    <s v="Yes"/>
    <x v="0"/>
    <x v="0"/>
    <x v="3"/>
    <x v="1"/>
    <x v="0"/>
    <x v="2"/>
    <s v="01-11-1988"/>
    <n v="5124.1899999999996"/>
    <x v="1"/>
    <s v="tier - 3"/>
    <s v="R1013"/>
    <x v="23"/>
  </r>
  <r>
    <x v="1749"/>
    <s v="  Nathan"/>
    <n v="17.86"/>
    <n v="4.1100000000000003"/>
    <s v="No"/>
    <x v="0"/>
    <x v="0"/>
    <x v="3"/>
    <x v="1"/>
    <x v="3"/>
    <x v="2"/>
    <s v="18-11-1987"/>
    <n v="5116.5"/>
    <x v="1"/>
    <s v="tier - 2"/>
    <s v="R1012"/>
    <x v="38"/>
  </r>
  <r>
    <x v="1750"/>
    <s v="  Kelli N"/>
    <n v="32.78"/>
    <n v="4.63"/>
    <s v="No"/>
    <x v="0"/>
    <x v="0"/>
    <x v="0"/>
    <x v="1"/>
    <x v="0"/>
    <x v="0"/>
    <s v="19-06-1999"/>
    <n v="5087.92"/>
    <x v="1"/>
    <s v="tier - 2"/>
    <s v="R1026"/>
    <x v="35"/>
  </r>
  <r>
    <x v="1751"/>
    <s v="  Scott M"/>
    <n v="23.9"/>
    <n v="6.06"/>
    <s v="Yes"/>
    <x v="0"/>
    <x v="1"/>
    <x v="3"/>
    <x v="1"/>
    <x v="2"/>
    <x v="1"/>
    <s v="14-07-1997"/>
    <n v="5080.1000000000004"/>
    <x v="2"/>
    <s v="tier - 2"/>
    <s v="R1011"/>
    <x v="31"/>
  </r>
  <r>
    <x v="1752"/>
    <s v="  Grant A"/>
    <n v="15.47"/>
    <n v="8.43"/>
    <s v="No"/>
    <x v="0"/>
    <x v="0"/>
    <x v="0"/>
    <x v="1"/>
    <x v="3"/>
    <x v="2"/>
    <s v="22-11-1978"/>
    <n v="5077.1899999999996"/>
    <x v="1"/>
    <s v="tier - 3"/>
    <s v="R1012"/>
    <x v="9"/>
  </r>
  <r>
    <x v="1753"/>
    <s v="  Jonathan C"/>
    <n v="28.54"/>
    <n v="5.51"/>
    <s v="No"/>
    <x v="0"/>
    <x v="1"/>
    <x v="3"/>
    <x v="1"/>
    <x v="1"/>
    <x v="2"/>
    <s v="11-06-1993"/>
    <n v="5059.5600000000004"/>
    <x v="1"/>
    <s v="tier - 1"/>
    <s v="R1021"/>
    <x v="20"/>
  </r>
  <r>
    <x v="1754"/>
    <s v="  Rachael M"/>
    <n v="18.54"/>
    <n v="4.95"/>
    <s v="No"/>
    <x v="0"/>
    <x v="0"/>
    <x v="0"/>
    <x v="1"/>
    <x v="2"/>
    <x v="1"/>
    <s v="07-09-1980"/>
    <n v="5054.05"/>
    <x v="1"/>
    <s v="tier - 2"/>
    <s v="R1013"/>
    <x v="25"/>
  </r>
  <r>
    <x v="1755"/>
    <s v="  Pilar"/>
    <n v="32.18"/>
    <n v="6.44"/>
    <s v="Yes"/>
    <x v="0"/>
    <x v="1"/>
    <x v="3"/>
    <x v="1"/>
    <x v="0"/>
    <x v="0"/>
    <s v="29-07-1997"/>
    <n v="5045.1499999999996"/>
    <x v="1"/>
    <s v="tier - 2"/>
    <s v="R1012"/>
    <x v="31"/>
  </r>
  <r>
    <x v="1756"/>
    <s v="  Kyle M"/>
    <n v="37.380000000000003"/>
    <n v="6.05"/>
    <s v="Yes"/>
    <x v="0"/>
    <x v="0"/>
    <x v="0"/>
    <x v="1"/>
    <x v="0"/>
    <x v="2"/>
    <s v="16-10-2001"/>
    <n v="5043.13"/>
    <x v="1"/>
    <s v="tier - 3"/>
    <s v="R1011"/>
    <x v="47"/>
  </r>
  <r>
    <x v="1757"/>
    <s v="  Christie"/>
    <n v="31.12"/>
    <n v="4.76"/>
    <s v="Yes"/>
    <x v="0"/>
    <x v="1"/>
    <x v="3"/>
    <x v="1"/>
    <x v="0"/>
    <x v="1"/>
    <s v="04-12-1997"/>
    <n v="5038.57"/>
    <x v="1"/>
    <s v="tier - 2"/>
    <s v="R1025"/>
    <x v="31"/>
  </r>
  <r>
    <x v="1758"/>
    <s v="  David A"/>
    <n v="22.01"/>
    <n v="6.72"/>
    <s v="Yes"/>
    <x v="0"/>
    <x v="0"/>
    <x v="3"/>
    <x v="1"/>
    <x v="2"/>
    <x v="0"/>
    <s v="29-06-1986"/>
    <n v="5034.1000000000004"/>
    <x v="1"/>
    <s v="tier - 2"/>
    <s v="R1013"/>
    <x v="26"/>
  </r>
  <r>
    <x v="1759"/>
    <s v="  Masahiro"/>
    <n v="27.645"/>
    <n v="5.7"/>
    <s v="No"/>
    <x v="0"/>
    <x v="0"/>
    <x v="0"/>
    <x v="1"/>
    <x v="1"/>
    <x v="2"/>
    <s v="10-09-1991"/>
    <n v="5031.2700000000004"/>
    <x v="2"/>
    <s v="tier - 1"/>
    <s v="R1016"/>
    <x v="42"/>
  </r>
  <r>
    <x v="1760"/>
    <s v="  Logan B"/>
    <n v="29.64"/>
    <n v="5.31"/>
    <s v="Yes"/>
    <x v="0"/>
    <x v="0"/>
    <x v="0"/>
    <x v="1"/>
    <x v="1"/>
    <x v="2"/>
    <s v="28-12-1985"/>
    <n v="5028.1499999999996"/>
    <x v="0"/>
    <s v="tier - 2"/>
    <s v="R1012"/>
    <x v="17"/>
  </r>
  <r>
    <x v="1761"/>
    <s v="  Stephanie L"/>
    <n v="33.700000000000003"/>
    <n v="4.32"/>
    <s v="Yes"/>
    <x v="0"/>
    <x v="0"/>
    <x v="3"/>
    <x v="1"/>
    <x v="0"/>
    <x v="2"/>
    <s v="09-11-1988"/>
    <n v="5012.47"/>
    <x v="1"/>
    <s v="tier - 3"/>
    <s v="R1011"/>
    <x v="23"/>
  </r>
  <r>
    <x v="1762"/>
    <s v="  Angela H"/>
    <n v="27.5"/>
    <n v="4.2300000000000004"/>
    <s v="Yes"/>
    <x v="0"/>
    <x v="0"/>
    <x v="3"/>
    <x v="1"/>
    <x v="1"/>
    <x v="0"/>
    <s v="08-07-1988"/>
    <n v="5003.8500000000004"/>
    <x v="1"/>
    <s v="tier - 3"/>
    <s v="R1011"/>
    <x v="23"/>
  </r>
  <r>
    <x v="1763"/>
    <s v="  Britt K"/>
    <n v="16.12"/>
    <n v="6.09"/>
    <s v="No"/>
    <x v="0"/>
    <x v="0"/>
    <x v="0"/>
    <x v="1"/>
    <x v="3"/>
    <x v="2"/>
    <s v="09-06-1977"/>
    <n v="5003.7700000000004"/>
    <x v="1"/>
    <s v="tier - 3"/>
    <s v="R1013"/>
    <x v="29"/>
  </r>
  <r>
    <x v="1764"/>
    <s v="  Joyce R"/>
    <n v="26.73"/>
    <n v="4.74"/>
    <s v="Yes"/>
    <x v="0"/>
    <x v="0"/>
    <x v="3"/>
    <x v="1"/>
    <x v="1"/>
    <x v="0"/>
    <s v="04-09-1988"/>
    <n v="5002.78"/>
    <x v="1"/>
    <s v="tier - 2"/>
    <s v="R1013"/>
    <x v="23"/>
  </r>
  <r>
    <x v="1765"/>
    <s v="  Ben"/>
    <n v="37.25"/>
    <n v="6.23"/>
    <s v="Yes"/>
    <x v="0"/>
    <x v="0"/>
    <x v="0"/>
    <x v="1"/>
    <x v="0"/>
    <x v="2"/>
    <s v="05-10-2001"/>
    <n v="4999.04"/>
    <x v="1"/>
    <s v="tier - 2"/>
    <s v="R1011"/>
    <x v="47"/>
  </r>
  <r>
    <x v="1766"/>
    <s v="  Sarah M"/>
    <n v="23.56"/>
    <n v="5.45"/>
    <s v="Yes"/>
    <x v="0"/>
    <x v="0"/>
    <x v="3"/>
    <x v="1"/>
    <x v="2"/>
    <x v="1"/>
    <s v="24-06-1988"/>
    <n v="4992.38"/>
    <x v="1"/>
    <s v="tier - 3"/>
    <s v="R1024"/>
    <x v="23"/>
  </r>
  <r>
    <x v="1767"/>
    <s v="  Sarah"/>
    <n v="15.84"/>
    <n v="10.34"/>
    <s v="No"/>
    <x v="0"/>
    <x v="0"/>
    <x v="1"/>
    <x v="1"/>
    <x v="3"/>
    <x v="2"/>
    <s v="07-11-1973"/>
    <n v="4985.22"/>
    <x v="1"/>
    <s v="tier - 3"/>
    <s v="R1013"/>
    <x v="30"/>
  </r>
  <r>
    <x v="1768"/>
    <s v="  Katie"/>
    <n v="36.630000000000003"/>
    <n v="5.15"/>
    <s v="No"/>
    <x v="0"/>
    <x v="0"/>
    <x v="0"/>
    <x v="1"/>
    <x v="0"/>
    <x v="1"/>
    <s v="30-08-1991"/>
    <n v="4949.76"/>
    <x v="1"/>
    <s v="tier - 1"/>
    <s v="R1013"/>
    <x v="42"/>
  </r>
  <r>
    <x v="1769"/>
    <s v="  Michaela L"/>
    <n v="16.47"/>
    <n v="11.72"/>
    <s v="No"/>
    <x v="0"/>
    <x v="0"/>
    <x v="0"/>
    <x v="1"/>
    <x v="3"/>
    <x v="2"/>
    <s v="26-06-1974"/>
    <n v="4942.0600000000004"/>
    <x v="1"/>
    <s v="tier - 2"/>
    <s v="R1013"/>
    <x v="19"/>
  </r>
  <r>
    <x v="1770"/>
    <s v="  Shalaleh"/>
    <n v="25.8"/>
    <n v="5.29"/>
    <s v="No"/>
    <x v="0"/>
    <x v="0"/>
    <x v="0"/>
    <x v="1"/>
    <x v="1"/>
    <x v="2"/>
    <s v="27-11-1991"/>
    <n v="4934.71"/>
    <x v="1"/>
    <s v="tier - 3"/>
    <s v="R1011"/>
    <x v="42"/>
  </r>
  <r>
    <x v="1771"/>
    <s v="  Karen"/>
    <n v="23.6"/>
    <n v="4.33"/>
    <s v="No"/>
    <x v="0"/>
    <x v="0"/>
    <x v="0"/>
    <x v="1"/>
    <x v="2"/>
    <x v="0"/>
    <s v="23-08-1991"/>
    <n v="4931.6499999999996"/>
    <x v="1"/>
    <s v="tier - 3"/>
    <s v="R1011"/>
    <x v="42"/>
  </r>
  <r>
    <x v="1772"/>
    <s v="  Zuzana"/>
    <n v="32.11"/>
    <n v="6.24"/>
    <s v="No"/>
    <x v="0"/>
    <x v="1"/>
    <x v="3"/>
    <x v="1"/>
    <x v="0"/>
    <x v="1"/>
    <s v="10-08-1993"/>
    <n v="4922.92"/>
    <x v="1"/>
    <s v="tier - 2"/>
    <s v="R1012"/>
    <x v="20"/>
  </r>
  <r>
    <x v="1773"/>
    <s v="  Daniel J"/>
    <n v="30.114999999999998"/>
    <n v="11.61"/>
    <s v="No"/>
    <x v="0"/>
    <x v="0"/>
    <x v="0"/>
    <x v="1"/>
    <x v="0"/>
    <x v="1"/>
    <s v="21-08-2002"/>
    <n v="4915.0600000000004"/>
    <x v="1"/>
    <s v="tier - 1"/>
    <s v="R1017"/>
    <x v="43"/>
  </r>
  <r>
    <x v="1774"/>
    <s v="  Alexandra"/>
    <n v="20.28"/>
    <n v="11.07"/>
    <s v="Yes"/>
    <x v="0"/>
    <x v="0"/>
    <x v="0"/>
    <x v="1"/>
    <x v="2"/>
    <x v="2"/>
    <s v="18-10-1981"/>
    <n v="4911.8900000000003"/>
    <x v="1"/>
    <s v="tier - 3"/>
    <s v="R1013"/>
    <x v="36"/>
  </r>
  <r>
    <x v="1775"/>
    <s v="  Jessica"/>
    <n v="20.234999999999999"/>
    <n v="5.19"/>
    <s v="No"/>
    <x v="0"/>
    <x v="1"/>
    <x v="3"/>
    <x v="1"/>
    <x v="2"/>
    <x v="0"/>
    <s v="10-07-1993"/>
    <n v="4906.41"/>
    <x v="1"/>
    <s v="tier - 1"/>
    <s v="R1012"/>
    <x v="20"/>
  </r>
  <r>
    <x v="1776"/>
    <s v="  Matthew M"/>
    <n v="25.27"/>
    <n v="5.7"/>
    <s v="Yes"/>
    <x v="0"/>
    <x v="0"/>
    <x v="3"/>
    <x v="1"/>
    <x v="1"/>
    <x v="0"/>
    <s v="23-09-1988"/>
    <n v="4894.75"/>
    <x v="2"/>
    <s v="tier - 3"/>
    <s v="R1012"/>
    <x v="23"/>
  </r>
  <r>
    <x v="1777"/>
    <s v="  Nadine A"/>
    <n v="24.24"/>
    <n v="6.15"/>
    <s v="No"/>
    <x v="0"/>
    <x v="0"/>
    <x v="0"/>
    <x v="1"/>
    <x v="2"/>
    <x v="2"/>
    <s v="28-11-1990"/>
    <n v="4894.3900000000003"/>
    <x v="1"/>
    <s v="tier - 3"/>
    <s v="R1013"/>
    <x v="3"/>
  </r>
  <r>
    <x v="1778"/>
    <s v="  Peter J"/>
    <n v="35.75"/>
    <n v="5.07"/>
    <s v="No"/>
    <x v="0"/>
    <x v="0"/>
    <x v="0"/>
    <x v="1"/>
    <x v="0"/>
    <x v="1"/>
    <s v="10-07-1989"/>
    <n v="4890"/>
    <x v="2"/>
    <s v="tier - 2"/>
    <s v="R1013"/>
    <x v="4"/>
  </r>
  <r>
    <x v="1779"/>
    <s v="  Colleen M"/>
    <n v="29.92"/>
    <n v="10.97"/>
    <s v="Yes"/>
    <x v="0"/>
    <x v="0"/>
    <x v="3"/>
    <x v="1"/>
    <x v="0"/>
    <x v="1"/>
    <s v="27-10-1986"/>
    <n v="4889.04"/>
    <x v="1"/>
    <s v="tier - 1"/>
    <s v="R1013"/>
    <x v="26"/>
  </r>
  <r>
    <x v="1780"/>
    <s v="  Julie A"/>
    <n v="26.2"/>
    <n v="10.93"/>
    <s v="Yes"/>
    <x v="0"/>
    <x v="0"/>
    <x v="3"/>
    <x v="1"/>
    <x v="1"/>
    <x v="2"/>
    <s v="23-12-1986"/>
    <n v="4883.87"/>
    <x v="1"/>
    <s v="tier - 1"/>
    <s v="R1011"/>
    <x v="26"/>
  </r>
  <r>
    <x v="1781"/>
    <s v="  Douglas W"/>
    <n v="26.695"/>
    <n v="4.21"/>
    <s v="Yes"/>
    <x v="0"/>
    <x v="1"/>
    <x v="3"/>
    <x v="1"/>
    <x v="1"/>
    <x v="2"/>
    <s v="29-09-1997"/>
    <n v="4877.9799999999996"/>
    <x v="1"/>
    <s v="tier - 3"/>
    <s v="R1012"/>
    <x v="31"/>
  </r>
  <r>
    <x v="1782"/>
    <s v="  Catherine"/>
    <n v="23.16"/>
    <n v="5.5"/>
    <s v="No"/>
    <x v="0"/>
    <x v="0"/>
    <x v="0"/>
    <x v="1"/>
    <x v="2"/>
    <x v="2"/>
    <s v="01-09-1989"/>
    <n v="4859.8900000000003"/>
    <x v="1"/>
    <s v="tier - 3"/>
    <s v="R1011"/>
    <x v="4"/>
  </r>
  <r>
    <x v="1783"/>
    <s v="  James A"/>
    <n v="32.585000000000001"/>
    <n v="4.93"/>
    <s v="Yes"/>
    <x v="0"/>
    <x v="0"/>
    <x v="3"/>
    <x v="1"/>
    <x v="0"/>
    <x v="2"/>
    <s v="27-12-1995"/>
    <n v="4846.92"/>
    <x v="1"/>
    <s v="tier - 3"/>
    <s v="R1017"/>
    <x v="40"/>
  </r>
  <r>
    <x v="1784"/>
    <s v="  Youngseong"/>
    <n v="33.97"/>
    <n v="5.6"/>
    <s v="Yes"/>
    <x v="0"/>
    <x v="0"/>
    <x v="0"/>
    <x v="1"/>
    <x v="0"/>
    <x v="1"/>
    <s v="07-06-2001"/>
    <n v="4846.53"/>
    <x v="1"/>
    <s v="tier - 3"/>
    <s v="R1021"/>
    <x v="21"/>
  </r>
  <r>
    <x v="1785"/>
    <s v="  John"/>
    <n v="16.57"/>
    <n v="9.99"/>
    <s v="No"/>
    <x v="0"/>
    <x v="0"/>
    <x v="0"/>
    <x v="1"/>
    <x v="3"/>
    <x v="0"/>
    <s v="11-09-1974"/>
    <n v="4844.67"/>
    <x v="1"/>
    <s v="tier - 2"/>
    <s v="R1013"/>
    <x v="19"/>
  </r>
  <r>
    <x v="1786"/>
    <s v="  Brandon S"/>
    <n v="17.55"/>
    <n v="5.93"/>
    <s v="No"/>
    <x v="0"/>
    <x v="1"/>
    <x v="3"/>
    <x v="1"/>
    <x v="3"/>
    <x v="0"/>
    <s v="13-12-1979"/>
    <n v="4843.79"/>
    <x v="1"/>
    <s v="tier - 3"/>
    <s v="R1013"/>
    <x v="18"/>
  </r>
  <r>
    <x v="1787"/>
    <s v="  Sean P"/>
    <n v="29.41"/>
    <n v="6.29"/>
    <s v="Yes"/>
    <x v="0"/>
    <x v="0"/>
    <x v="3"/>
    <x v="1"/>
    <x v="1"/>
    <x v="2"/>
    <s v="29-09-1995"/>
    <n v="4840.95"/>
    <x v="1"/>
    <s v="tier - 1"/>
    <s v="R1021"/>
    <x v="40"/>
  </r>
  <r>
    <x v="1788"/>
    <s v="  Scott"/>
    <n v="17.91"/>
    <n v="5.65"/>
    <s v="No"/>
    <x v="0"/>
    <x v="0"/>
    <x v="3"/>
    <x v="1"/>
    <x v="3"/>
    <x v="0"/>
    <s v="15-10-1984"/>
    <n v="4839.18"/>
    <x v="1"/>
    <s v="tier - 1"/>
    <s v="R1012"/>
    <x v="32"/>
  </r>
  <r>
    <x v="1789"/>
    <s v="  Janez"/>
    <n v="31.57"/>
    <n v="6.15"/>
    <s v="No"/>
    <x v="0"/>
    <x v="0"/>
    <x v="3"/>
    <x v="1"/>
    <x v="0"/>
    <x v="2"/>
    <s v="10-09-1992"/>
    <n v="4837.58"/>
    <x v="2"/>
    <s v="tier - 2"/>
    <s v="R1013"/>
    <x v="34"/>
  </r>
  <r>
    <x v="1790"/>
    <s v="  John I"/>
    <n v="33.18"/>
    <n v="5.22"/>
    <s v="No"/>
    <x v="1"/>
    <x v="0"/>
    <x v="3"/>
    <x v="1"/>
    <x v="0"/>
    <x v="1"/>
    <s v="11-12-2000"/>
    <n v="4835.43"/>
    <x v="1"/>
    <s v="tier - 2"/>
    <s v="R1021"/>
    <x v="21"/>
  </r>
  <r>
    <x v="1791"/>
    <s v="  Heather"/>
    <n v="37"/>
    <n v="11.66"/>
    <s v="No"/>
    <x v="0"/>
    <x v="0"/>
    <x v="0"/>
    <x v="1"/>
    <x v="0"/>
    <x v="2"/>
    <s v="27-06-2002"/>
    <n v="4830.63"/>
    <x v="1"/>
    <s v="tier - 1"/>
    <s v="R1011"/>
    <x v="43"/>
  </r>
  <r>
    <x v="1792"/>
    <s v="  Michael"/>
    <n v="18.905000000000001"/>
    <n v="4.91"/>
    <s v="Yes"/>
    <x v="0"/>
    <x v="0"/>
    <x v="3"/>
    <x v="1"/>
    <x v="2"/>
    <x v="1"/>
    <s v="01-12-1995"/>
    <n v="4827.8999999999996"/>
    <x v="0"/>
    <s v="tier - 2"/>
    <s v="Unknown"/>
    <x v="40"/>
  </r>
  <r>
    <x v="1793"/>
    <s v="  Kathleen"/>
    <n v="20.03"/>
    <n v="9.25"/>
    <s v="Yes"/>
    <x v="0"/>
    <x v="0"/>
    <x v="0"/>
    <x v="1"/>
    <x v="2"/>
    <x v="1"/>
    <s v="03-07-1981"/>
    <n v="4827.1000000000004"/>
    <x v="1"/>
    <s v="tier - 1"/>
    <s v="R1013"/>
    <x v="36"/>
  </r>
  <r>
    <x v="1794"/>
    <s v="  Ryan M"/>
    <n v="16.7"/>
    <n v="11.48"/>
    <s v="No"/>
    <x v="0"/>
    <x v="0"/>
    <x v="0"/>
    <x v="1"/>
    <x v="3"/>
    <x v="0"/>
    <s v="03-10-1978"/>
    <n v="4812.34"/>
    <x v="1"/>
    <s v="tier - 3"/>
    <s v="R1013"/>
    <x v="9"/>
  </r>
  <r>
    <x v="1795"/>
    <s v="  Sara"/>
    <n v="39.82"/>
    <n v="6.06"/>
    <s v="No"/>
    <x v="0"/>
    <x v="0"/>
    <x v="0"/>
    <x v="1"/>
    <x v="0"/>
    <x v="0"/>
    <s v="16-12-1989"/>
    <n v="4795.66"/>
    <x v="1"/>
    <s v="tier - 1"/>
    <s v="R1013"/>
    <x v="4"/>
  </r>
  <r>
    <x v="1796"/>
    <s v="  Deniz"/>
    <n v="22.04"/>
    <n v="5.86"/>
    <s v="No"/>
    <x v="0"/>
    <x v="0"/>
    <x v="3"/>
    <x v="1"/>
    <x v="2"/>
    <x v="2"/>
    <s v="22-06-1987"/>
    <n v="4787.42"/>
    <x v="1"/>
    <s v="tier - 3"/>
    <s v="R1013"/>
    <x v="38"/>
  </r>
  <r>
    <x v="1797"/>
    <s v="  Shannon L"/>
    <n v="28.27"/>
    <n v="5.33"/>
    <s v="No"/>
    <x v="0"/>
    <x v="0"/>
    <x v="0"/>
    <x v="1"/>
    <x v="1"/>
    <x v="2"/>
    <s v="09-12-1989"/>
    <n v="4779.6000000000004"/>
    <x v="1"/>
    <s v="tier - 3"/>
    <s v="R1013"/>
    <x v="4"/>
  </r>
  <r>
    <x v="1798"/>
    <s v="  Kaitlin M"/>
    <n v="18.5"/>
    <n v="5.33"/>
    <s v="No"/>
    <x v="0"/>
    <x v="0"/>
    <x v="0"/>
    <x v="1"/>
    <x v="2"/>
    <x v="0"/>
    <s v="01-08-1989"/>
    <n v="4766.0200000000004"/>
    <x v="1"/>
    <s v="tier - 3"/>
    <s v="R1011"/>
    <x v="4"/>
  </r>
  <r>
    <x v="1799"/>
    <s v="  Alfredo"/>
    <n v="38.6"/>
    <n v="6.02"/>
    <s v="No"/>
    <x v="0"/>
    <x v="0"/>
    <x v="3"/>
    <x v="1"/>
    <x v="0"/>
    <x v="0"/>
    <s v="27-09-1987"/>
    <n v="4762.33"/>
    <x v="2"/>
    <s v="tier - 3"/>
    <s v="R1011"/>
    <x v="38"/>
  </r>
  <r>
    <x v="1800"/>
    <s v="  Kristen"/>
    <n v="43.12"/>
    <n v="6.25"/>
    <s v="No"/>
    <x v="0"/>
    <x v="0"/>
    <x v="3"/>
    <x v="1"/>
    <x v="0"/>
    <x v="2"/>
    <s v="16-08-1992"/>
    <n v="4753.6400000000003"/>
    <x v="1"/>
    <s v="tier - 3"/>
    <s v="R1013"/>
    <x v="34"/>
  </r>
  <r>
    <x v="1801"/>
    <s v="  Daniel"/>
    <n v="30.5"/>
    <n v="4.8099999999999996"/>
    <s v="No"/>
    <x v="0"/>
    <x v="0"/>
    <x v="3"/>
    <x v="1"/>
    <x v="0"/>
    <x v="2"/>
    <s v="22-11-1987"/>
    <n v="4751.07"/>
    <x v="2"/>
    <s v="tier - 1"/>
    <s v="R1011"/>
    <x v="38"/>
  </r>
  <r>
    <x v="1802"/>
    <s v="  Jonathan"/>
    <n v="27.61"/>
    <n v="4.5999999999999996"/>
    <s v="No"/>
    <x v="0"/>
    <x v="0"/>
    <x v="3"/>
    <x v="1"/>
    <x v="1"/>
    <x v="2"/>
    <s v="02-09-1987"/>
    <n v="4747.05"/>
    <x v="1"/>
    <s v="tier - 2"/>
    <s v="R1013"/>
    <x v="38"/>
  </r>
  <r>
    <x v="1803"/>
    <s v="  Troy"/>
    <n v="27.1"/>
    <n v="5.08"/>
    <s v="No"/>
    <x v="0"/>
    <x v="0"/>
    <x v="3"/>
    <x v="1"/>
    <x v="1"/>
    <x v="2"/>
    <s v="05-06-1987"/>
    <n v="4746.34"/>
    <x v="1"/>
    <s v="tier - 2"/>
    <s v="R1011"/>
    <x v="26"/>
  </r>
  <r>
    <x v="1804"/>
    <s v="  Daniel C"/>
    <n v="35.93"/>
    <n v="5.43"/>
    <s v="No"/>
    <x v="1"/>
    <x v="0"/>
    <x v="3"/>
    <x v="1"/>
    <x v="0"/>
    <x v="2"/>
    <s v="24-11-2004"/>
    <n v="4740.78"/>
    <x v="1"/>
    <s v="tier - 3"/>
    <s v="R1021"/>
    <x v="41"/>
  </r>
  <r>
    <x v="1805"/>
    <s v="  Lauren"/>
    <n v="32.68"/>
    <n v="5.44"/>
    <s v="No"/>
    <x v="0"/>
    <x v="0"/>
    <x v="0"/>
    <x v="1"/>
    <x v="0"/>
    <x v="1"/>
    <s v="12-10-1991"/>
    <n v="4738.2700000000004"/>
    <x v="1"/>
    <s v="tier - 3"/>
    <s v="R1012"/>
    <x v="42"/>
  </r>
  <r>
    <x v="1806"/>
    <s v="  Jennefer"/>
    <n v="20.74"/>
    <n v="11.69"/>
    <s v="Yes"/>
    <x v="0"/>
    <x v="0"/>
    <x v="3"/>
    <x v="1"/>
    <x v="2"/>
    <x v="0"/>
    <s v="05-09-1986"/>
    <n v="4734.6400000000003"/>
    <x v="1"/>
    <s v="tier - 1"/>
    <s v="R1013"/>
    <x v="26"/>
  </r>
  <r>
    <x v="1807"/>
    <s v="  Tracey L"/>
    <n v="15.57"/>
    <n v="6.07"/>
    <s v="No"/>
    <x v="0"/>
    <x v="0"/>
    <x v="0"/>
    <x v="1"/>
    <x v="3"/>
    <x v="2"/>
    <s v="02-07-1980"/>
    <n v="4728.71"/>
    <x v="1"/>
    <s v="tier - 3"/>
    <s v="R1012"/>
    <x v="25"/>
  </r>
  <r>
    <x v="1808"/>
    <s v="  Ashley"/>
    <n v="23.844999999999999"/>
    <n v="4.3600000000000003"/>
    <s v="No"/>
    <x v="0"/>
    <x v="0"/>
    <x v="0"/>
    <x v="1"/>
    <x v="2"/>
    <x v="2"/>
    <s v="12-08-1994"/>
    <n v="4719.74"/>
    <x v="1"/>
    <s v="tier - 1"/>
    <s v="R1012"/>
    <x v="6"/>
  </r>
  <r>
    <x v="1809"/>
    <s v="  Cindy"/>
    <n v="22.895"/>
    <n v="5.24"/>
    <s v="No"/>
    <x v="0"/>
    <x v="0"/>
    <x v="3"/>
    <x v="1"/>
    <x v="2"/>
    <x v="2"/>
    <s v="28-09-1992"/>
    <n v="4719.5200000000004"/>
    <x v="1"/>
    <s v="tier - 2"/>
    <s v="R1024"/>
    <x v="34"/>
  </r>
  <r>
    <x v="1810"/>
    <s v="  Esther"/>
    <n v="21.945"/>
    <n v="5.37"/>
    <s v="No"/>
    <x v="0"/>
    <x v="0"/>
    <x v="3"/>
    <x v="1"/>
    <x v="2"/>
    <x v="1"/>
    <s v="09-10-1992"/>
    <n v="4718.2"/>
    <x v="1"/>
    <s v="tier - 3"/>
    <s v="R1024"/>
    <x v="34"/>
  </r>
  <r>
    <x v="1811"/>
    <s v="  Jackie"/>
    <n v="19.47"/>
    <n v="6.6"/>
    <s v="Yes"/>
    <x v="0"/>
    <x v="0"/>
    <x v="0"/>
    <x v="1"/>
    <x v="2"/>
    <x v="0"/>
    <s v="12-08-1981"/>
    <n v="4712.12"/>
    <x v="1"/>
    <s v="tier - 3"/>
    <s v="R1011"/>
    <x v="36"/>
  </r>
  <r>
    <x v="1812"/>
    <s v="  Timothy P"/>
    <n v="15.61"/>
    <n v="5.77"/>
    <s v="No"/>
    <x v="0"/>
    <x v="0"/>
    <x v="0"/>
    <x v="1"/>
    <x v="3"/>
    <x v="0"/>
    <s v="04-12-1977"/>
    <n v="4699.47"/>
    <x v="1"/>
    <s v="tier - 3"/>
    <s v="R1013"/>
    <x v="29"/>
  </r>
  <r>
    <x v="1813"/>
    <s v="  Lauren"/>
    <n v="28.6"/>
    <n v="6.08"/>
    <s v="No"/>
    <x v="0"/>
    <x v="1"/>
    <x v="3"/>
    <x v="1"/>
    <x v="1"/>
    <x v="2"/>
    <s v="22-06-2003"/>
    <n v="4687.8"/>
    <x v="1"/>
    <s v="tier - 3"/>
    <s v="R1011"/>
    <x v="39"/>
  </r>
  <r>
    <x v="1814"/>
    <s v="  Benjamin"/>
    <n v="46.53"/>
    <n v="4.16"/>
    <s v="No"/>
    <x v="0"/>
    <x v="0"/>
    <x v="0"/>
    <x v="1"/>
    <x v="0"/>
    <x v="2"/>
    <s v="04-09-1990"/>
    <n v="4686.3900000000003"/>
    <x v="2"/>
    <s v="tier - 3"/>
    <s v="R1013"/>
    <x v="3"/>
  </r>
  <r>
    <x v="1815"/>
    <s v="  Hugo M"/>
    <n v="34.99"/>
    <n v="5.0999999999999996"/>
    <s v="No"/>
    <x v="0"/>
    <x v="1"/>
    <x v="3"/>
    <x v="1"/>
    <x v="0"/>
    <x v="2"/>
    <s v="04-10-2003"/>
    <n v="4678.8"/>
    <x v="1"/>
    <s v="tier - 1"/>
    <s v="R1021"/>
    <x v="39"/>
  </r>
  <r>
    <x v="1816"/>
    <s v="  Daniel J"/>
    <n v="17.05"/>
    <n v="5.3"/>
    <s v="No"/>
    <x v="0"/>
    <x v="1"/>
    <x v="3"/>
    <x v="1"/>
    <x v="3"/>
    <x v="2"/>
    <s v="18-10-1979"/>
    <n v="4674.2"/>
    <x v="1"/>
    <s v="tier - 1"/>
    <s v="R1013"/>
    <x v="18"/>
  </r>
  <r>
    <x v="1817"/>
    <s v="  Justin R"/>
    <n v="37.18"/>
    <n v="4.9000000000000004"/>
    <s v="No"/>
    <x v="0"/>
    <x v="0"/>
    <x v="0"/>
    <x v="1"/>
    <x v="0"/>
    <x v="2"/>
    <s v="13-07-1990"/>
    <n v="4673.3900000000003"/>
    <x v="1"/>
    <s v="tier - 1"/>
    <s v="R1013"/>
    <x v="3"/>
  </r>
  <r>
    <x v="1818"/>
    <s v="  Colin"/>
    <n v="35.200000000000003"/>
    <n v="5.55"/>
    <s v="No"/>
    <x v="0"/>
    <x v="0"/>
    <x v="0"/>
    <x v="1"/>
    <x v="0"/>
    <x v="2"/>
    <s v="26-09-1990"/>
    <n v="4670.6400000000003"/>
    <x v="1"/>
    <s v="tier - 2"/>
    <s v="R1011"/>
    <x v="3"/>
  </r>
  <r>
    <x v="1819"/>
    <s v="  Rob"/>
    <n v="37.335000000000001"/>
    <n v="4.95"/>
    <s v="No"/>
    <x v="0"/>
    <x v="0"/>
    <x v="0"/>
    <x v="1"/>
    <x v="0"/>
    <x v="1"/>
    <s v="05-08-1990"/>
    <n v="4667.6099999999997"/>
    <x v="2"/>
    <s v="tier - 3"/>
    <s v="R1016"/>
    <x v="3"/>
  </r>
  <r>
    <x v="1820"/>
    <s v="  Patrick"/>
    <n v="27.265000000000001"/>
    <n v="6.46"/>
    <s v="Yes"/>
    <x v="0"/>
    <x v="0"/>
    <x v="0"/>
    <x v="1"/>
    <x v="1"/>
    <x v="2"/>
    <s v="25-10-1996"/>
    <n v="4661.29"/>
    <x v="1"/>
    <s v="tier - 1"/>
    <s v="R1017"/>
    <x v="45"/>
  </r>
  <r>
    <x v="1821"/>
    <s v="  Austin D"/>
    <n v="30.8"/>
    <n v="4.9000000000000004"/>
    <s v="Yes"/>
    <x v="0"/>
    <x v="0"/>
    <x v="0"/>
    <x v="1"/>
    <x v="0"/>
    <x v="2"/>
    <s v="22-06-1985"/>
    <n v="4646.76"/>
    <x v="0"/>
    <s v="tier - 1"/>
    <s v="R1011"/>
    <x v="17"/>
  </r>
  <r>
    <x v="1822"/>
    <s v="  Brittany"/>
    <n v="30.21"/>
    <n v="5.21"/>
    <s v="No"/>
    <x v="0"/>
    <x v="0"/>
    <x v="3"/>
    <x v="1"/>
    <x v="0"/>
    <x v="2"/>
    <s v="29-06-1998"/>
    <n v="4618.08"/>
    <x v="1"/>
    <s v="tier - 1"/>
    <s v="R1012"/>
    <x v="44"/>
  </r>
  <r>
    <x v="1823"/>
    <s v="  Matthew T"/>
    <n v="35.340000000000003"/>
    <n v="4.13"/>
    <s v="No"/>
    <x v="1"/>
    <x v="0"/>
    <x v="3"/>
    <x v="1"/>
    <x v="0"/>
    <x v="2"/>
    <s v="02-07-2000"/>
    <n v="4608.03"/>
    <x v="1"/>
    <s v="tier - 3"/>
    <s v="R1011"/>
    <x v="21"/>
  </r>
  <r>
    <x v="1824"/>
    <s v="  Becky G"/>
    <n v="26.695"/>
    <n v="5.28"/>
    <s v="No"/>
    <x v="0"/>
    <x v="0"/>
    <x v="0"/>
    <x v="1"/>
    <x v="1"/>
    <x v="2"/>
    <s v="18-09-1989"/>
    <n v="4571.41"/>
    <x v="1"/>
    <s v="tier - 2"/>
    <s v="R1012"/>
    <x v="4"/>
  </r>
  <r>
    <x v="1825"/>
    <s v="  Virginie"/>
    <n v="29.355"/>
    <n v="4.68"/>
    <s v="Yes"/>
    <x v="0"/>
    <x v="0"/>
    <x v="0"/>
    <x v="1"/>
    <x v="1"/>
    <x v="2"/>
    <s v="25-12-1996"/>
    <n v="4564.1899999999996"/>
    <x v="1"/>
    <s v="tier - 2"/>
    <s v="R1024"/>
    <x v="45"/>
  </r>
  <r>
    <x v="1826"/>
    <s v="  Allison A"/>
    <n v="29.59"/>
    <n v="4.0599999999999996"/>
    <s v="No"/>
    <x v="0"/>
    <x v="0"/>
    <x v="0"/>
    <x v="1"/>
    <x v="1"/>
    <x v="2"/>
    <s v="20-09-1990"/>
    <n v="4562.84"/>
    <x v="1"/>
    <s v="tier - 2"/>
    <s v="R1013"/>
    <x v="3"/>
  </r>
  <r>
    <x v="1827"/>
    <s v="  Julie"/>
    <n v="31.35"/>
    <n v="4.2"/>
    <s v="No"/>
    <x v="1"/>
    <x v="0"/>
    <x v="3"/>
    <x v="1"/>
    <x v="0"/>
    <x v="2"/>
    <s v="22-12-2004"/>
    <n v="4561.1899999999996"/>
    <x v="1"/>
    <s v="tier - 2"/>
    <s v="R1024"/>
    <x v="41"/>
  </r>
  <r>
    <x v="1828"/>
    <s v="  Katherine"/>
    <n v="20.52"/>
    <n v="4.83"/>
    <s v="No"/>
    <x v="0"/>
    <x v="0"/>
    <x v="0"/>
    <x v="1"/>
    <x v="2"/>
    <x v="2"/>
    <s v="17-11-1990"/>
    <n v="4544.2299999999996"/>
    <x v="1"/>
    <s v="tier - 1"/>
    <s v="R1024"/>
    <x v="3"/>
  </r>
  <r>
    <x v="1829"/>
    <s v="  Caleb"/>
    <n v="42.9"/>
    <n v="4.87"/>
    <s v="Yes"/>
    <x v="0"/>
    <x v="0"/>
    <x v="3"/>
    <x v="1"/>
    <x v="0"/>
    <x v="0"/>
    <s v="13-06-1988"/>
    <n v="4536.26"/>
    <x v="1"/>
    <s v="tier - 2"/>
    <s v="R1011"/>
    <x v="23"/>
  </r>
  <r>
    <x v="1830"/>
    <s v="  Jaime"/>
    <n v="24.6"/>
    <n v="5.86"/>
    <s v="No"/>
    <x v="0"/>
    <x v="1"/>
    <x v="3"/>
    <x v="1"/>
    <x v="2"/>
    <x v="2"/>
    <s v="29-06-1993"/>
    <n v="4529.4799999999996"/>
    <x v="1"/>
    <s v="tier - 1"/>
    <s v="R1011"/>
    <x v="20"/>
  </r>
  <r>
    <x v="1831"/>
    <s v="  Hannah"/>
    <n v="28.405000000000001"/>
    <n v="4.12"/>
    <s v="No"/>
    <x v="0"/>
    <x v="0"/>
    <x v="3"/>
    <x v="1"/>
    <x v="1"/>
    <x v="0"/>
    <s v="13-08-1992"/>
    <n v="4527.18"/>
    <x v="1"/>
    <s v="tier - 2"/>
    <s v="R1012"/>
    <x v="34"/>
  </r>
  <r>
    <x v="1832"/>
    <s v="  Zachariah"/>
    <n v="34.674999999999997"/>
    <n v="5.71"/>
    <s v="Yes"/>
    <x v="0"/>
    <x v="0"/>
    <x v="3"/>
    <x v="1"/>
    <x v="0"/>
    <x v="0"/>
    <s v="21-12-1988"/>
    <n v="4518.83"/>
    <x v="1"/>
    <s v="tier - 2"/>
    <s v="R1017"/>
    <x v="23"/>
  </r>
  <r>
    <x v="1833"/>
    <s v="  Patricia A"/>
    <n v="18.850000000000001"/>
    <n v="6.03"/>
    <s v="No"/>
    <x v="0"/>
    <x v="0"/>
    <x v="3"/>
    <x v="1"/>
    <x v="2"/>
    <x v="2"/>
    <s v="05-12-1987"/>
    <n v="4518.7700000000004"/>
    <x v="1"/>
    <s v="tier - 3"/>
    <s v="R1012"/>
    <x v="38"/>
  </r>
  <r>
    <x v="1834"/>
    <s v="  Elizabeth A"/>
    <n v="34.130000000000003"/>
    <n v="5.65"/>
    <s v="No"/>
    <x v="0"/>
    <x v="1"/>
    <x v="3"/>
    <x v="1"/>
    <x v="0"/>
    <x v="2"/>
    <s v="02-10-2003"/>
    <n v="4518.3999999999996"/>
    <x v="1"/>
    <s v="tier - 3"/>
    <s v="R1026"/>
    <x v="39"/>
  </r>
  <r>
    <x v="1835"/>
    <s v="  Benjamin"/>
    <n v="17.34"/>
    <n v="5.05"/>
    <s v="No"/>
    <x v="0"/>
    <x v="0"/>
    <x v="0"/>
    <x v="1"/>
    <x v="3"/>
    <x v="0"/>
    <s v="16-06-1980"/>
    <n v="4515.71"/>
    <x v="1"/>
    <s v="tier - 3"/>
    <s v="R1013"/>
    <x v="25"/>
  </r>
  <r>
    <x v="1836"/>
    <s v="  Breno"/>
    <n v="17.440000000000001"/>
    <n v="6.26"/>
    <s v="No"/>
    <x v="0"/>
    <x v="0"/>
    <x v="0"/>
    <x v="1"/>
    <x v="3"/>
    <x v="2"/>
    <s v="27-09-1982"/>
    <n v="4511.41"/>
    <x v="1"/>
    <s v="tier - 3"/>
    <s v="R1013"/>
    <x v="37"/>
  </r>
  <r>
    <x v="1837"/>
    <s v="  Takaya"/>
    <n v="33.659999999999997"/>
    <n v="4.08"/>
    <s v="Yes"/>
    <x v="0"/>
    <x v="1"/>
    <x v="3"/>
    <x v="1"/>
    <x v="0"/>
    <x v="0"/>
    <s v="13-10-1997"/>
    <n v="4504.66"/>
    <x v="0"/>
    <s v="tier - 2"/>
    <s v="R1013"/>
    <x v="31"/>
  </r>
  <r>
    <x v="1838"/>
    <s v="  Thomas IV"/>
    <n v="21.375"/>
    <n v="6.19"/>
    <s v="Yes"/>
    <x v="0"/>
    <x v="0"/>
    <x v="3"/>
    <x v="1"/>
    <x v="2"/>
    <x v="0"/>
    <s v="26-06-1988"/>
    <n v="4500.34"/>
    <x v="1"/>
    <s v="tier - 1"/>
    <s v="R1017"/>
    <x v="23"/>
  </r>
  <r>
    <x v="1839"/>
    <s v="  Bradley E"/>
    <n v="27.14"/>
    <n v="6.01"/>
    <s v="No"/>
    <x v="0"/>
    <x v="0"/>
    <x v="3"/>
    <x v="1"/>
    <x v="1"/>
    <x v="0"/>
    <s v="12-07-1992"/>
    <n v="4488.58"/>
    <x v="1"/>
    <s v="tier - 3"/>
    <s v="R1012"/>
    <x v="34"/>
  </r>
  <r>
    <x v="1840"/>
    <s v="  Megan"/>
    <n v="35.78"/>
    <n v="6.07"/>
    <s v="No"/>
    <x v="1"/>
    <x v="0"/>
    <x v="3"/>
    <x v="1"/>
    <x v="0"/>
    <x v="2"/>
    <s v="18-07-2004"/>
    <n v="4468.25"/>
    <x v="1"/>
    <s v="tier - 2"/>
    <s v="R1012"/>
    <x v="41"/>
  </r>
  <r>
    <x v="1841"/>
    <s v="  Ruby J"/>
    <n v="34.96"/>
    <n v="5.63"/>
    <s v="No"/>
    <x v="0"/>
    <x v="0"/>
    <x v="0"/>
    <x v="1"/>
    <x v="0"/>
    <x v="0"/>
    <s v="20-11-1999"/>
    <n v="4466.62"/>
    <x v="1"/>
    <s v="tier - 2"/>
    <s v="R1012"/>
    <x v="35"/>
  </r>
  <r>
    <x v="1842"/>
    <s v="  Bart"/>
    <n v="38.39"/>
    <n v="6.05"/>
    <s v="No"/>
    <x v="0"/>
    <x v="0"/>
    <x v="0"/>
    <x v="1"/>
    <x v="0"/>
    <x v="2"/>
    <s v="04-07-1991"/>
    <n v="4463.21"/>
    <x v="2"/>
    <s v="tier - 3"/>
    <s v="R1013"/>
    <x v="42"/>
  </r>
  <r>
    <x v="1843"/>
    <s v="  Robert A"/>
    <n v="33.82"/>
    <n v="4.6500000000000004"/>
    <s v="No"/>
    <x v="0"/>
    <x v="0"/>
    <x v="0"/>
    <x v="1"/>
    <x v="0"/>
    <x v="2"/>
    <s v="15-07-1990"/>
    <n v="4462.72"/>
    <x v="1"/>
    <s v="tier - 3"/>
    <s v="R1012"/>
    <x v="3"/>
  </r>
  <r>
    <x v="1844"/>
    <s v="  Adam"/>
    <n v="27.835000000000001"/>
    <n v="5.37"/>
    <s v="No"/>
    <x v="0"/>
    <x v="0"/>
    <x v="0"/>
    <x v="1"/>
    <x v="1"/>
    <x v="2"/>
    <s v="08-08-1990"/>
    <n v="4454.3999999999996"/>
    <x v="1"/>
    <s v="tier - 3"/>
    <s v="R1012"/>
    <x v="3"/>
  </r>
  <r>
    <x v="1845"/>
    <s v="  Yemane Adhane"/>
    <n v="33"/>
    <n v="5.39"/>
    <s v="No"/>
    <x v="0"/>
    <x v="0"/>
    <x v="0"/>
    <x v="1"/>
    <x v="0"/>
    <x v="0"/>
    <s v="28-06-1994"/>
    <n v="4449.46"/>
    <x v="0"/>
    <s v="tier - 2"/>
    <s v="R1013"/>
    <x v="6"/>
  </r>
  <r>
    <x v="1846"/>
    <s v="  Jesse A"/>
    <n v="26.885000000000002"/>
    <n v="5.86"/>
    <s v="No"/>
    <x v="0"/>
    <x v="0"/>
    <x v="0"/>
    <x v="1"/>
    <x v="1"/>
    <x v="2"/>
    <s v="03-09-1991"/>
    <n v="4441.21"/>
    <x v="0"/>
    <s v="tier - 2"/>
    <s v="R1014"/>
    <x v="42"/>
  </r>
  <r>
    <x v="1847"/>
    <s v="  Bird"/>
    <n v="29.26"/>
    <n v="4.4400000000000004"/>
    <s v="No"/>
    <x v="0"/>
    <x v="0"/>
    <x v="0"/>
    <x v="1"/>
    <x v="1"/>
    <x v="2"/>
    <s v="24-10-1994"/>
    <n v="4438.26"/>
    <x v="1"/>
    <s v="tier - 3"/>
    <s v="R1017"/>
    <x v="6"/>
  </r>
  <r>
    <x v="1848"/>
    <s v="  Patrick M"/>
    <n v="26.98"/>
    <n v="4.41"/>
    <s v="No"/>
    <x v="0"/>
    <x v="0"/>
    <x v="0"/>
    <x v="1"/>
    <x v="1"/>
    <x v="2"/>
    <s v="08-10-1994"/>
    <n v="4435.09"/>
    <x v="2"/>
    <s v="tier - 2"/>
    <s v="R1016"/>
    <x v="6"/>
  </r>
  <r>
    <x v="1849"/>
    <s v="  Kyle"/>
    <n v="32.11"/>
    <n v="5.19"/>
    <s v="No"/>
    <x v="0"/>
    <x v="1"/>
    <x v="3"/>
    <x v="1"/>
    <x v="0"/>
    <x v="2"/>
    <s v="23-12-1993"/>
    <n v="4433.92"/>
    <x v="1"/>
    <s v="tier - 2"/>
    <s v="R1012"/>
    <x v="20"/>
  </r>
  <r>
    <x v="1850"/>
    <s v="  Ryan"/>
    <n v="31.73"/>
    <n v="5.16"/>
    <s v="No"/>
    <x v="0"/>
    <x v="1"/>
    <x v="3"/>
    <x v="1"/>
    <x v="0"/>
    <x v="2"/>
    <s v="04-09-1993"/>
    <n v="4433.3900000000003"/>
    <x v="1"/>
    <s v="tier - 3"/>
    <s v="R1012"/>
    <x v="20"/>
  </r>
  <r>
    <x v="1851"/>
    <s v="  Yuri"/>
    <n v="22.515000000000001"/>
    <n v="4.24"/>
    <s v="No"/>
    <x v="0"/>
    <x v="0"/>
    <x v="0"/>
    <x v="1"/>
    <x v="2"/>
    <x v="2"/>
    <s v="29-12-1994"/>
    <n v="4428.8900000000003"/>
    <x v="2"/>
    <s v="tier - 1"/>
    <s v="R1017"/>
    <x v="6"/>
  </r>
  <r>
    <x v="1852"/>
    <s v="  Ryan"/>
    <n v="25.9"/>
    <n v="5.45"/>
    <s v="No"/>
    <x v="0"/>
    <x v="0"/>
    <x v="3"/>
    <x v="1"/>
    <x v="1"/>
    <x v="2"/>
    <s v="15-08-1992"/>
    <n v="4420.95"/>
    <x v="1"/>
    <s v="tier - 3"/>
    <s v="R1020"/>
    <x v="34"/>
  </r>
  <r>
    <x v="1853"/>
    <s v="  Debbie"/>
    <n v="27.72"/>
    <n v="5.03"/>
    <s v="Yes"/>
    <x v="0"/>
    <x v="0"/>
    <x v="3"/>
    <x v="1"/>
    <x v="1"/>
    <x v="1"/>
    <s v="16-09-1988"/>
    <n v="4415.16"/>
    <x v="1"/>
    <s v="tier - 1"/>
    <s v="R1013"/>
    <x v="23"/>
  </r>
  <r>
    <x v="1854"/>
    <s v="  Mark D"/>
    <n v="31.5"/>
    <n v="9.6199999999999992"/>
    <s v="Yes"/>
    <x v="0"/>
    <x v="0"/>
    <x v="3"/>
    <x v="1"/>
    <x v="0"/>
    <x v="1"/>
    <s v="13-07-1986"/>
    <n v="4402.2299999999996"/>
    <x v="1"/>
    <s v="tier - 2"/>
    <s v="R1011"/>
    <x v="26"/>
  </r>
  <r>
    <x v="1855"/>
    <s v="  Christopher"/>
    <n v="29.7"/>
    <n v="6.77"/>
    <s v="Yes"/>
    <x v="0"/>
    <x v="0"/>
    <x v="3"/>
    <x v="1"/>
    <x v="1"/>
    <x v="2"/>
    <s v="11-08-1986"/>
    <n v="4399.7299999999996"/>
    <x v="2"/>
    <s v="tier - 2"/>
    <s v="R1013"/>
    <x v="26"/>
  </r>
  <r>
    <x v="1856"/>
    <s v="  Daniell L"/>
    <n v="21.26"/>
    <n v="5.36"/>
    <s v="Yes"/>
    <x v="0"/>
    <x v="0"/>
    <x v="3"/>
    <x v="1"/>
    <x v="2"/>
    <x v="2"/>
    <s v="18-07-1988"/>
    <n v="4397.3100000000004"/>
    <x v="1"/>
    <s v="tier - 2"/>
    <s v="R1013"/>
    <x v="23"/>
  </r>
  <r>
    <x v="1857"/>
    <s v="  Janne"/>
    <n v="17.09"/>
    <n v="5.69"/>
    <s v="No"/>
    <x v="0"/>
    <x v="0"/>
    <x v="0"/>
    <x v="1"/>
    <x v="3"/>
    <x v="2"/>
    <s v="29-06-1982"/>
    <n v="4392.7"/>
    <x v="1"/>
    <s v="tier - 2"/>
    <s v="R1013"/>
    <x v="37"/>
  </r>
  <r>
    <x v="1858"/>
    <s v="  Martina"/>
    <n v="24.3"/>
    <n v="4.9000000000000004"/>
    <s v="Yes"/>
    <x v="0"/>
    <x v="1"/>
    <x v="3"/>
    <x v="1"/>
    <x v="2"/>
    <x v="0"/>
    <s v="29-11-1997"/>
    <n v="4391.6499999999996"/>
    <x v="1"/>
    <s v="tier - 2"/>
    <s v="R1011"/>
    <x v="31"/>
  </r>
  <r>
    <x v="1859"/>
    <s v="  Elizabeth L"/>
    <n v="29.734999999999999"/>
    <n v="5.78"/>
    <s v="No"/>
    <x v="0"/>
    <x v="0"/>
    <x v="0"/>
    <x v="1"/>
    <x v="1"/>
    <x v="2"/>
    <s v="28-08-1990"/>
    <n v="4357.04"/>
    <x v="1"/>
    <s v="tier - 3"/>
    <s v="R1012"/>
    <x v="3"/>
  </r>
  <r>
    <x v="1860"/>
    <s v="  Stephanie C"/>
    <n v="29.26"/>
    <n v="4.7"/>
    <s v="No"/>
    <x v="0"/>
    <x v="0"/>
    <x v="0"/>
    <x v="1"/>
    <x v="1"/>
    <x v="0"/>
    <s v="13-09-1991"/>
    <n v="4350.51"/>
    <x v="1"/>
    <s v="tier - 2"/>
    <s v="R1013"/>
    <x v="42"/>
  </r>
  <r>
    <x v="1861"/>
    <s v="  Katie"/>
    <n v="33"/>
    <n v="6.28"/>
    <s v="No"/>
    <x v="0"/>
    <x v="0"/>
    <x v="0"/>
    <x v="1"/>
    <x v="0"/>
    <x v="2"/>
    <s v="01-11-1994"/>
    <n v="4349.46"/>
    <x v="1"/>
    <s v="tier - 2"/>
    <s v="R1013"/>
    <x v="6"/>
  </r>
  <r>
    <x v="1862"/>
    <s v="  Callie"/>
    <n v="31.065000000000001"/>
    <n v="4.2300000000000004"/>
    <s v="No"/>
    <x v="0"/>
    <x v="0"/>
    <x v="0"/>
    <x v="1"/>
    <x v="0"/>
    <x v="0"/>
    <s v="01-06-1991"/>
    <n v="4347.0200000000004"/>
    <x v="1"/>
    <s v="tier - 1"/>
    <s v="R1024"/>
    <x v="3"/>
  </r>
  <r>
    <x v="1863"/>
    <s v="  Inna"/>
    <n v="26.51"/>
    <n v="6.17"/>
    <s v="No"/>
    <x v="0"/>
    <x v="0"/>
    <x v="0"/>
    <x v="1"/>
    <x v="1"/>
    <x v="2"/>
    <s v="26-10-1994"/>
    <n v="4340.4399999999996"/>
    <x v="1"/>
    <s v="tier - 1"/>
    <s v="R1013"/>
    <x v="6"/>
  </r>
  <r>
    <x v="1864"/>
    <s v="  Mary K"/>
    <n v="28.88"/>
    <n v="4.96"/>
    <s v="No"/>
    <x v="0"/>
    <x v="0"/>
    <x v="0"/>
    <x v="1"/>
    <x v="1"/>
    <x v="2"/>
    <s v="02-11-1994"/>
    <n v="4337.74"/>
    <x v="1"/>
    <s v="tier - 1"/>
    <s v="R1024"/>
    <x v="6"/>
  </r>
  <r>
    <x v="1865"/>
    <s v="  Samuel M"/>
    <n v="35.814999999999998"/>
    <n v="5.1100000000000003"/>
    <s v="Yes"/>
    <x v="0"/>
    <x v="0"/>
    <x v="3"/>
    <x v="1"/>
    <x v="0"/>
    <x v="2"/>
    <s v="19-12-1988"/>
    <n v="4320.41"/>
    <x v="1"/>
    <s v="tier - 1"/>
    <s v="R1012"/>
    <x v="23"/>
  </r>
  <r>
    <x v="1866"/>
    <s v="  Kimberly"/>
    <n v="21.28"/>
    <n v="4.05"/>
    <s v="No"/>
    <x v="1"/>
    <x v="0"/>
    <x v="3"/>
    <x v="1"/>
    <x v="2"/>
    <x v="1"/>
    <s v="25-11-2000"/>
    <n v="4296.2700000000004"/>
    <x v="1"/>
    <s v="tier - 3"/>
    <s v="R1012"/>
    <x v="21"/>
  </r>
  <r>
    <x v="1867"/>
    <s v="  Tom J"/>
    <n v="33.81"/>
    <n v="6.49"/>
    <s v="No"/>
    <x v="0"/>
    <x v="1"/>
    <x v="3"/>
    <x v="1"/>
    <x v="0"/>
    <x v="2"/>
    <s v="08-06-2003"/>
    <n v="4278.55"/>
    <x v="1"/>
    <s v="tier - 1"/>
    <s v="R1021"/>
    <x v="43"/>
  </r>
  <r>
    <x v="1868"/>
    <s v="  Zachary"/>
    <n v="44.22"/>
    <n v="4.1900000000000004"/>
    <s v="No"/>
    <x v="0"/>
    <x v="0"/>
    <x v="3"/>
    <x v="1"/>
    <x v="0"/>
    <x v="2"/>
    <s v="18-06-1992"/>
    <n v="4266.17"/>
    <x v="2"/>
    <s v="tier - 2"/>
    <s v="R1013"/>
    <x v="34"/>
  </r>
  <r>
    <x v="1869"/>
    <s v="  Dane"/>
    <n v="15.46"/>
    <n v="4.99"/>
    <s v="Yes"/>
    <x v="0"/>
    <x v="1"/>
    <x v="3"/>
    <x v="1"/>
    <x v="3"/>
    <x v="2"/>
    <s v="20-11-1983"/>
    <n v="4265.01"/>
    <x v="1"/>
    <s v="tier - 1"/>
    <s v="R1012"/>
    <x v="33"/>
  </r>
  <r>
    <x v="1870"/>
    <s v="  Dougie J"/>
    <n v="30.3"/>
    <n v="4.7699999999999996"/>
    <s v="Yes"/>
    <x v="0"/>
    <x v="0"/>
    <x v="3"/>
    <x v="1"/>
    <x v="0"/>
    <x v="2"/>
    <s v="14-10-1995"/>
    <n v="4260.74"/>
    <x v="2"/>
    <s v="tier - 2"/>
    <s v="R1011"/>
    <x v="40"/>
  </r>
  <r>
    <x v="1871"/>
    <s v="  Jeremiah H"/>
    <n v="16.670000000000002"/>
    <n v="5.46"/>
    <s v="No"/>
    <x v="0"/>
    <x v="0"/>
    <x v="0"/>
    <x v="1"/>
    <x v="3"/>
    <x v="2"/>
    <s v="16-06-1982"/>
    <n v="4250.24"/>
    <x v="1"/>
    <s v="tier - 3"/>
    <s v="R1013"/>
    <x v="37"/>
  </r>
  <r>
    <x v="1872"/>
    <s v="  Ashley J"/>
    <n v="28.594999999999999"/>
    <n v="5.43"/>
    <s v="No"/>
    <x v="0"/>
    <x v="0"/>
    <x v="0"/>
    <x v="1"/>
    <x v="1"/>
    <x v="2"/>
    <s v="01-12-1991"/>
    <n v="4243.59"/>
    <x v="2"/>
    <s v="tier - 1"/>
    <s v="R1012"/>
    <x v="42"/>
  </r>
  <r>
    <x v="1873"/>
    <s v="  Turner J"/>
    <n v="25.934999999999999"/>
    <n v="4.29"/>
    <s v="No"/>
    <x v="0"/>
    <x v="0"/>
    <x v="0"/>
    <x v="1"/>
    <x v="1"/>
    <x v="2"/>
    <s v="03-11-1991"/>
    <n v="4239.8900000000003"/>
    <x v="1"/>
    <s v="tier - 2"/>
    <s v="R1012"/>
    <x v="42"/>
  </r>
  <r>
    <x v="1874"/>
    <s v="  Roger"/>
    <n v="27.645"/>
    <n v="5.25"/>
    <s v="No"/>
    <x v="0"/>
    <x v="0"/>
    <x v="3"/>
    <x v="1"/>
    <x v="1"/>
    <x v="2"/>
    <s v="27-06-1992"/>
    <n v="4237.13"/>
    <x v="2"/>
    <s v="tier - 1"/>
    <s v="R1016"/>
    <x v="34"/>
  </r>
  <r>
    <x v="1875"/>
    <s v="  Pamela"/>
    <n v="30.1"/>
    <n v="4.04"/>
    <s v="No"/>
    <x v="0"/>
    <x v="0"/>
    <x v="3"/>
    <x v="1"/>
    <x v="0"/>
    <x v="2"/>
    <s v="14-12-1998"/>
    <n v="4234.93"/>
    <x v="1"/>
    <s v="tier - 1"/>
    <s v="R1011"/>
    <x v="44"/>
  </r>
  <r>
    <x v="1876"/>
    <s v="  Allison M"/>
    <n v="26.79"/>
    <n v="5"/>
    <s v="Yes"/>
    <x v="0"/>
    <x v="1"/>
    <x v="3"/>
    <x v="1"/>
    <x v="1"/>
    <x v="2"/>
    <s v="06-09-1997"/>
    <n v="4189.1099999999997"/>
    <x v="1"/>
    <s v="tier - 2"/>
    <s v="R1012"/>
    <x v="31"/>
  </r>
  <r>
    <x v="1877"/>
    <s v="  Katherine H"/>
    <n v="27.1"/>
    <n v="4.01"/>
    <s v="Yes"/>
    <x v="0"/>
    <x v="0"/>
    <x v="3"/>
    <x v="1"/>
    <x v="1"/>
    <x v="2"/>
    <s v="03-10-1995"/>
    <n v="4188.7299999999996"/>
    <x v="1"/>
    <s v="tier - 2"/>
    <s v="R1025"/>
    <x v="40"/>
  </r>
  <r>
    <x v="1878"/>
    <s v="  Robin"/>
    <n v="24.31"/>
    <n v="5.4"/>
    <s v="No"/>
    <x v="0"/>
    <x v="0"/>
    <x v="0"/>
    <x v="1"/>
    <x v="2"/>
    <x v="0"/>
    <s v="25-06-1989"/>
    <n v="4185.1000000000004"/>
    <x v="1"/>
    <s v="tier - 3"/>
    <s v="R1013"/>
    <x v="4"/>
  </r>
  <r>
    <x v="1879"/>
    <s v="  Terri"/>
    <n v="15.53"/>
    <n v="5.81"/>
    <s v="No"/>
    <x v="0"/>
    <x v="0"/>
    <x v="3"/>
    <x v="1"/>
    <x v="3"/>
    <x v="0"/>
    <s v="16-09-1984"/>
    <n v="4163.21"/>
    <x v="1"/>
    <s v="tier - 2"/>
    <s v="R1012"/>
    <x v="32"/>
  </r>
  <r>
    <x v="1880"/>
    <s v="  Eddie"/>
    <n v="30.7"/>
    <n v="5.82"/>
    <s v="No"/>
    <x v="0"/>
    <x v="0"/>
    <x v="3"/>
    <x v="1"/>
    <x v="0"/>
    <x v="2"/>
    <s v="26-11-1998"/>
    <n v="4154.97"/>
    <x v="1"/>
    <s v="tier - 1"/>
    <s v="R1012"/>
    <x v="44"/>
  </r>
  <r>
    <x v="1881"/>
    <s v="  Pamela"/>
    <n v="33.33"/>
    <n v="4.82"/>
    <s v="No"/>
    <x v="0"/>
    <x v="0"/>
    <x v="3"/>
    <x v="1"/>
    <x v="0"/>
    <x v="2"/>
    <s v="04-08-1992"/>
    <n v="4151.03"/>
    <x v="1"/>
    <s v="tier - 2"/>
    <s v="R1013"/>
    <x v="34"/>
  </r>
  <r>
    <x v="1882"/>
    <s v="  Joyce"/>
    <n v="32.4"/>
    <n v="5.08"/>
    <s v="No"/>
    <x v="0"/>
    <x v="0"/>
    <x v="3"/>
    <x v="1"/>
    <x v="0"/>
    <x v="2"/>
    <s v="28-06-1992"/>
    <n v="4149.74"/>
    <x v="1"/>
    <s v="tier - 1"/>
    <s v="R1011"/>
    <x v="34"/>
  </r>
  <r>
    <x v="1883"/>
    <s v="  Alison W"/>
    <n v="27.93"/>
    <n v="5.59"/>
    <s v="No"/>
    <x v="0"/>
    <x v="0"/>
    <x v="3"/>
    <x v="1"/>
    <x v="1"/>
    <x v="2"/>
    <s v="18-06-1992"/>
    <n v="4137.5200000000004"/>
    <x v="1"/>
    <s v="tier - 3"/>
    <s v="R1024"/>
    <x v="34"/>
  </r>
  <r>
    <x v="1884"/>
    <s v="  Tammara C"/>
    <n v="21.754999999999999"/>
    <n v="5.12"/>
    <s v="No"/>
    <x v="0"/>
    <x v="0"/>
    <x v="0"/>
    <x v="1"/>
    <x v="2"/>
    <x v="2"/>
    <s v="06-08-1991"/>
    <n v="4134.08"/>
    <x v="1"/>
    <s v="tier - 1"/>
    <s v="R1012"/>
    <x v="42"/>
  </r>
  <r>
    <x v="1885"/>
    <s v="  Dorota"/>
    <n v="25.934999999999999"/>
    <n v="4.95"/>
    <s v="No"/>
    <x v="0"/>
    <x v="0"/>
    <x v="0"/>
    <x v="1"/>
    <x v="1"/>
    <x v="0"/>
    <s v="21-08-1994"/>
    <n v="4133.6400000000003"/>
    <x v="1"/>
    <s v="tier - 3"/>
    <s v="R1012"/>
    <x v="6"/>
  </r>
  <r>
    <x v="1886"/>
    <s v="  Jose Norberto Sr"/>
    <n v="31.5"/>
    <n v="6.16"/>
    <s v="No"/>
    <x v="0"/>
    <x v="0"/>
    <x v="0"/>
    <x v="1"/>
    <x v="0"/>
    <x v="1"/>
    <s v="14-12-1990"/>
    <n v="4076.5"/>
    <x v="1"/>
    <s v="tier - 3"/>
    <s v="R1011"/>
    <x v="3"/>
  </r>
  <r>
    <x v="1887"/>
    <s v="  Peter"/>
    <n v="30.03"/>
    <n v="6.41"/>
    <s v="No"/>
    <x v="0"/>
    <x v="0"/>
    <x v="0"/>
    <x v="1"/>
    <x v="0"/>
    <x v="1"/>
    <s v="01-12-1990"/>
    <n v="4074.45"/>
    <x v="2"/>
    <s v="tier - 2"/>
    <s v="R1013"/>
    <x v="3"/>
  </r>
  <r>
    <x v="1888"/>
    <s v="  Bryant"/>
    <n v="33.479999999999997"/>
    <n v="8.94"/>
    <s v="No"/>
    <x v="0"/>
    <x v="0"/>
    <x v="0"/>
    <x v="1"/>
    <x v="0"/>
    <x v="2"/>
    <s v="18-10-2002"/>
    <n v="4070.51"/>
    <x v="1"/>
    <s v="tier - 1"/>
    <s v="R1012"/>
    <x v="43"/>
  </r>
  <r>
    <x v="1889"/>
    <s v="  Christina"/>
    <n v="16.510000000000002"/>
    <n v="4.42"/>
    <s v="Yes"/>
    <x v="0"/>
    <x v="1"/>
    <x v="3"/>
    <x v="1"/>
    <x v="3"/>
    <x v="2"/>
    <s v="16-09-1983"/>
    <n v="4070.42"/>
    <x v="1"/>
    <s v="tier - 1"/>
    <s v="R1013"/>
    <x v="33"/>
  </r>
  <r>
    <x v="1890"/>
    <s v="  John"/>
    <n v="33.155000000000001"/>
    <n v="5.3"/>
    <s v="Yes"/>
    <x v="0"/>
    <x v="0"/>
    <x v="3"/>
    <x v="1"/>
    <x v="0"/>
    <x v="2"/>
    <s v="14-09-1995"/>
    <n v="4058.71"/>
    <x v="2"/>
    <s v="tier - 3"/>
    <s v="R1012"/>
    <x v="40"/>
  </r>
  <r>
    <x v="1891"/>
    <s v="  Eduardo"/>
    <n v="37.29"/>
    <n v="4.6399999999999997"/>
    <s v="No"/>
    <x v="0"/>
    <x v="1"/>
    <x v="3"/>
    <x v="1"/>
    <x v="0"/>
    <x v="0"/>
    <s v="13-08-1993"/>
    <n v="4058.12"/>
    <x v="1"/>
    <s v="tier - 1"/>
    <s v="R1013"/>
    <x v="20"/>
  </r>
  <r>
    <x v="1892"/>
    <s v="  Laura M"/>
    <n v="20.23"/>
    <n v="6.16"/>
    <s v="Yes"/>
    <x v="0"/>
    <x v="0"/>
    <x v="3"/>
    <x v="1"/>
    <x v="2"/>
    <x v="2"/>
    <s v="30-11-1988"/>
    <n v="4047.94"/>
    <x v="1"/>
    <s v="tier - 1"/>
    <s v="R1013"/>
    <x v="23"/>
  </r>
  <r>
    <x v="1893"/>
    <s v="  Charlie"/>
    <n v="28.975000000000001"/>
    <n v="4.12"/>
    <s v="No"/>
    <x v="0"/>
    <x v="1"/>
    <x v="3"/>
    <x v="1"/>
    <x v="1"/>
    <x v="0"/>
    <s v="26-12-1993"/>
    <n v="4040.56"/>
    <x v="2"/>
    <s v="tier - 3"/>
    <s v="R1015"/>
    <x v="20"/>
  </r>
  <r>
    <x v="1894"/>
    <s v="  Melissa D"/>
    <n v="16.420000000000002"/>
    <n v="5.77"/>
    <s v="Yes"/>
    <x v="0"/>
    <x v="1"/>
    <x v="3"/>
    <x v="1"/>
    <x v="3"/>
    <x v="0"/>
    <s v="10-11-1983"/>
    <n v="4039.9"/>
    <x v="1"/>
    <s v="tier - 1"/>
    <s v="R1013"/>
    <x v="33"/>
  </r>
  <r>
    <x v="1895"/>
    <s v="  Dan C"/>
    <n v="17.559999999999999"/>
    <n v="6.2"/>
    <s v="No"/>
    <x v="0"/>
    <x v="0"/>
    <x v="3"/>
    <x v="1"/>
    <x v="3"/>
    <x v="2"/>
    <s v="07-07-1984"/>
    <n v="4038.41"/>
    <x v="1"/>
    <s v="tier - 1"/>
    <s v="R1013"/>
    <x v="32"/>
  </r>
  <r>
    <x v="1896"/>
    <s v="  Matthew"/>
    <n v="24.13"/>
    <n v="4.3899999999999997"/>
    <s v="No"/>
    <x v="0"/>
    <x v="0"/>
    <x v="3"/>
    <x v="1"/>
    <x v="2"/>
    <x v="2"/>
    <s v="11-10-1992"/>
    <n v="4032.24"/>
    <x v="2"/>
    <s v="tier - 3"/>
    <s v="R1012"/>
    <x v="34"/>
  </r>
  <r>
    <x v="1897"/>
    <s v="  Wesley C"/>
    <n v="19.95"/>
    <n v="5.13"/>
    <s v="No"/>
    <x v="1"/>
    <x v="0"/>
    <x v="1"/>
    <x v="1"/>
    <x v="2"/>
    <x v="2"/>
    <s v="13-09-2000"/>
    <n v="4005.42"/>
    <x v="1"/>
    <s v="tier - 1"/>
    <s v="R1015"/>
    <x v="21"/>
  </r>
  <r>
    <x v="1898"/>
    <s v="  Christopher"/>
    <n v="21.24"/>
    <n v="4.49"/>
    <s v="No"/>
    <x v="0"/>
    <x v="0"/>
    <x v="0"/>
    <x v="1"/>
    <x v="2"/>
    <x v="0"/>
    <s v="10-07-1989"/>
    <n v="4002.36"/>
    <x v="1"/>
    <s v="tier - 1"/>
    <s v="R1013"/>
    <x v="4"/>
  </r>
  <r>
    <x v="1899"/>
    <s v="  Jessica"/>
    <n v="44.22"/>
    <n v="6.35"/>
    <s v="No"/>
    <x v="0"/>
    <x v="0"/>
    <x v="0"/>
    <x v="1"/>
    <x v="0"/>
    <x v="0"/>
    <s v="01-11-1990"/>
    <n v="3994.18"/>
    <x v="1"/>
    <s v="tier - 2"/>
    <s v="R1013"/>
    <x v="3"/>
  </r>
  <r>
    <x v="1900"/>
    <s v="  Christin"/>
    <n v="41.1"/>
    <n v="5.79"/>
    <s v="No"/>
    <x v="0"/>
    <x v="0"/>
    <x v="0"/>
    <x v="1"/>
    <x v="0"/>
    <x v="2"/>
    <s v="22-11-1990"/>
    <n v="3989.84"/>
    <x v="1"/>
    <s v="tier - 2"/>
    <s v="R1011"/>
    <x v="3"/>
  </r>
  <r>
    <x v="1901"/>
    <s v="  Sara"/>
    <n v="34.200000000000003"/>
    <n v="4.78"/>
    <s v="Yes"/>
    <x v="0"/>
    <x v="0"/>
    <x v="0"/>
    <x v="1"/>
    <x v="0"/>
    <x v="0"/>
    <s v="08-09-1996"/>
    <n v="3987.93"/>
    <x v="1"/>
    <s v="tier - 2"/>
    <s v="R1011"/>
    <x v="45"/>
  </r>
  <r>
    <x v="1902"/>
    <s v="  Elizabeth"/>
    <n v="29.92"/>
    <n v="6.02"/>
    <s v="Yes"/>
    <x v="0"/>
    <x v="0"/>
    <x v="0"/>
    <x v="1"/>
    <x v="0"/>
    <x v="2"/>
    <s v="17-08-1996"/>
    <n v="3981.98"/>
    <x v="1"/>
    <s v="tier - 2"/>
    <s v="R1013"/>
    <x v="45"/>
  </r>
  <r>
    <x v="1903"/>
    <s v="  Margaret P"/>
    <n v="28.93"/>
    <n v="4.4400000000000004"/>
    <s v="No"/>
    <x v="0"/>
    <x v="0"/>
    <x v="0"/>
    <x v="1"/>
    <x v="1"/>
    <x v="0"/>
    <s v="29-07-1990"/>
    <n v="3972.92"/>
    <x v="1"/>
    <s v="tier - 3"/>
    <s v="R1013"/>
    <x v="3"/>
  </r>
  <r>
    <x v="1904"/>
    <s v="  Tiffany K"/>
    <n v="31.254999999999999"/>
    <n v="5.84"/>
    <s v="Yes"/>
    <x v="0"/>
    <x v="0"/>
    <x v="3"/>
    <x v="1"/>
    <x v="0"/>
    <x v="2"/>
    <s v="11-07-1995"/>
    <n v="3956.07"/>
    <x v="1"/>
    <s v="tier - 2"/>
    <s v="R1012"/>
    <x v="40"/>
  </r>
  <r>
    <x v="1905"/>
    <s v="  David M"/>
    <n v="29.83"/>
    <n v="5.39"/>
    <s v="No"/>
    <x v="0"/>
    <x v="0"/>
    <x v="0"/>
    <x v="1"/>
    <x v="1"/>
    <x v="0"/>
    <s v="10-07-1999"/>
    <n v="3955.98"/>
    <x v="1"/>
    <s v="tier - 3"/>
    <s v="R1021"/>
    <x v="35"/>
  </r>
  <r>
    <x v="1906"/>
    <s v="  Christine E"/>
    <n v="29.59"/>
    <n v="6.16"/>
    <s v="No"/>
    <x v="0"/>
    <x v="1"/>
    <x v="3"/>
    <x v="1"/>
    <x v="1"/>
    <x v="2"/>
    <s v="11-11-1993"/>
    <n v="3947.41"/>
    <x v="1"/>
    <s v="tier - 2"/>
    <s v="R1013"/>
    <x v="20"/>
  </r>
  <r>
    <x v="1907"/>
    <s v="  Donna"/>
    <n v="31.16"/>
    <n v="4.49"/>
    <s v="No"/>
    <x v="0"/>
    <x v="1"/>
    <x v="3"/>
    <x v="1"/>
    <x v="0"/>
    <x v="2"/>
    <s v="29-09-1993"/>
    <n v="3943.6"/>
    <x v="1"/>
    <s v="tier - 3"/>
    <s v="R1024"/>
    <x v="20"/>
  </r>
  <r>
    <x v="1908"/>
    <s v="  Rod"/>
    <n v="34.21"/>
    <n v="4.4800000000000004"/>
    <s v="Yes"/>
    <x v="0"/>
    <x v="0"/>
    <x v="3"/>
    <x v="1"/>
    <x v="0"/>
    <x v="1"/>
    <s v="24-10-1988"/>
    <n v="3935.18"/>
    <x v="2"/>
    <s v="tier - 1"/>
    <s v="R1013"/>
    <x v="23"/>
  </r>
  <r>
    <x v="1909"/>
    <s v="  Joe"/>
    <n v="34.86"/>
    <n v="10.97"/>
    <s v="No"/>
    <x v="0"/>
    <x v="0"/>
    <x v="0"/>
    <x v="1"/>
    <x v="0"/>
    <x v="2"/>
    <s v="15-06-2002"/>
    <n v="3931.51"/>
    <x v="1"/>
    <s v="tier - 3"/>
    <s v="R1011"/>
    <x v="43"/>
  </r>
  <r>
    <x v="1910"/>
    <s v="  Kayleigh"/>
    <n v="34.58"/>
    <n v="5.14"/>
    <s v="No"/>
    <x v="1"/>
    <x v="0"/>
    <x v="1"/>
    <x v="1"/>
    <x v="0"/>
    <x v="2"/>
    <s v="10-07-2000"/>
    <n v="3925.76"/>
    <x v="1"/>
    <s v="tier - 2"/>
    <s v="R1024"/>
    <x v="21"/>
  </r>
  <r>
    <x v="1911"/>
    <s v="  Lorcan A"/>
    <n v="17.940000000000001"/>
    <n v="5.17"/>
    <s v="Yes"/>
    <x v="0"/>
    <x v="0"/>
    <x v="0"/>
    <x v="1"/>
    <x v="3"/>
    <x v="0"/>
    <s v="05-07-1985"/>
    <n v="3910.44"/>
    <x v="1"/>
    <s v="tier - 2"/>
    <s v="R1013"/>
    <x v="17"/>
  </r>
  <r>
    <x v="1912"/>
    <s v="  Billy"/>
    <n v="26.8"/>
    <n v="6.18"/>
    <s v="Yes"/>
    <x v="0"/>
    <x v="1"/>
    <x v="3"/>
    <x v="1"/>
    <x v="1"/>
    <x v="1"/>
    <s v="24-11-1997"/>
    <n v="3906.13"/>
    <x v="2"/>
    <s v="tier - 3"/>
    <s v="R1011"/>
    <x v="31"/>
  </r>
  <r>
    <x v="1913"/>
    <s v="  Paul M"/>
    <n v="17.690000000000001"/>
    <n v="9.07"/>
    <s v="Yes"/>
    <x v="0"/>
    <x v="0"/>
    <x v="0"/>
    <x v="1"/>
    <x v="3"/>
    <x v="2"/>
    <s v="27-08-1981"/>
    <n v="3902.07"/>
    <x v="1"/>
    <s v="tier - 2"/>
    <s v="R1013"/>
    <x v="36"/>
  </r>
  <r>
    <x v="1914"/>
    <s v="  Brenda M"/>
    <n v="25.77"/>
    <n v="4.43"/>
    <s v="No"/>
    <x v="0"/>
    <x v="1"/>
    <x v="3"/>
    <x v="1"/>
    <x v="1"/>
    <x v="2"/>
    <s v="14-09-1993"/>
    <n v="3898.35"/>
    <x v="1"/>
    <s v="tier - 2"/>
    <s v="R1012"/>
    <x v="20"/>
  </r>
  <r>
    <x v="1915"/>
    <s v="  Jeff H"/>
    <n v="34.46"/>
    <n v="4.17"/>
    <s v="No"/>
    <x v="1"/>
    <x v="0"/>
    <x v="3"/>
    <x v="1"/>
    <x v="0"/>
    <x v="2"/>
    <s v="13-07-2004"/>
    <n v="3889.2"/>
    <x v="1"/>
    <s v="tier - 2"/>
    <s v="R1012"/>
    <x v="41"/>
  </r>
  <r>
    <x v="1916"/>
    <s v="  Michael"/>
    <n v="30.875"/>
    <n v="4.95"/>
    <s v="Yes"/>
    <x v="0"/>
    <x v="0"/>
    <x v="0"/>
    <x v="1"/>
    <x v="0"/>
    <x v="2"/>
    <s v="23-10-1996"/>
    <n v="3877.3"/>
    <x v="0"/>
    <s v="tier - 3"/>
    <s v="R1012"/>
    <x v="45"/>
  </r>
  <r>
    <x v="1917"/>
    <s v="  Jan"/>
    <n v="39.49"/>
    <n v="5.13"/>
    <s v="No"/>
    <x v="0"/>
    <x v="0"/>
    <x v="0"/>
    <x v="1"/>
    <x v="0"/>
    <x v="2"/>
    <s v="25-07-1991"/>
    <n v="3875.73"/>
    <x v="1"/>
    <s v="tier - 3"/>
    <s v="R1013"/>
    <x v="42"/>
  </r>
  <r>
    <x v="1918"/>
    <s v="  Bernard"/>
    <n v="28.88"/>
    <n v="4.0999999999999996"/>
    <s v="No"/>
    <x v="0"/>
    <x v="0"/>
    <x v="0"/>
    <x v="1"/>
    <x v="1"/>
    <x v="2"/>
    <s v="24-06-1990"/>
    <n v="3866.86"/>
    <x v="0"/>
    <s v="tier - 1"/>
    <s v="R1012"/>
    <x v="3"/>
  </r>
  <r>
    <x v="1919"/>
    <s v="  Craig"/>
    <n v="20.234999999999999"/>
    <n v="5.01"/>
    <s v="Yes"/>
    <x v="0"/>
    <x v="0"/>
    <x v="0"/>
    <x v="1"/>
    <x v="2"/>
    <x v="2"/>
    <s v="18-10-2001"/>
    <n v="3861.21"/>
    <x v="1"/>
    <s v="tier - 2"/>
    <s v="R1016"/>
    <x v="47"/>
  </r>
  <r>
    <x v="1920"/>
    <s v="  Bryn"/>
    <n v="30.67"/>
    <n v="5.09"/>
    <s v="Yes"/>
    <x v="0"/>
    <x v="0"/>
    <x v="0"/>
    <x v="1"/>
    <x v="0"/>
    <x v="1"/>
    <s v="06-06-2001"/>
    <n v="3858.51"/>
    <x v="1"/>
    <s v="tier - 3"/>
    <s v="R1025"/>
    <x v="21"/>
  </r>
  <r>
    <x v="1921"/>
    <s v="  Michael"/>
    <n v="30.875"/>
    <n v="6.49"/>
    <s v="No"/>
    <x v="0"/>
    <x v="0"/>
    <x v="0"/>
    <x v="1"/>
    <x v="0"/>
    <x v="2"/>
    <s v="19-08-1991"/>
    <n v="3857.76"/>
    <x v="2"/>
    <s v="tier - 1"/>
    <s v="R1016"/>
    <x v="42"/>
  </r>
  <r>
    <x v="1922"/>
    <s v="  Benjamin"/>
    <n v="23.8"/>
    <n v="4.08"/>
    <s v="No"/>
    <x v="0"/>
    <x v="0"/>
    <x v="0"/>
    <x v="1"/>
    <x v="2"/>
    <x v="1"/>
    <s v="12-08-1994"/>
    <n v="3847.67"/>
    <x v="2"/>
    <s v="tier - 2"/>
    <s v="R1011"/>
    <x v="6"/>
  </r>
  <r>
    <x v="1923"/>
    <s v="  Jay"/>
    <n v="15.37"/>
    <n v="8.6300000000000008"/>
    <s v="Yes"/>
    <x v="0"/>
    <x v="0"/>
    <x v="0"/>
    <x v="1"/>
    <x v="3"/>
    <x v="2"/>
    <s v="29-09-1981"/>
    <n v="3797.2"/>
    <x v="1"/>
    <s v="tier - 3"/>
    <s v="R1012"/>
    <x v="36"/>
  </r>
  <r>
    <x v="1924"/>
    <s v="  William"/>
    <n v="30.4"/>
    <n v="5.28"/>
    <s v="No"/>
    <x v="0"/>
    <x v="0"/>
    <x v="0"/>
    <x v="1"/>
    <x v="0"/>
    <x v="2"/>
    <s v="24-06-1999"/>
    <n v="3796.36"/>
    <x v="1"/>
    <s v="tier - 3"/>
    <s v="R1012"/>
    <x v="35"/>
  </r>
  <r>
    <x v="1925"/>
    <s v="  Shelley"/>
    <n v="19.48"/>
    <n v="5.63"/>
    <s v="Yes"/>
    <x v="0"/>
    <x v="0"/>
    <x v="3"/>
    <x v="1"/>
    <x v="2"/>
    <x v="1"/>
    <s v="28-08-1988"/>
    <n v="3793.55"/>
    <x v="1"/>
    <s v="tier - 3"/>
    <s v="R1013"/>
    <x v="23"/>
  </r>
  <r>
    <x v="1926"/>
    <s v="  Jekaterina"/>
    <n v="16.96"/>
    <n v="11.47"/>
    <s v="Yes"/>
    <x v="0"/>
    <x v="0"/>
    <x v="0"/>
    <x v="1"/>
    <x v="3"/>
    <x v="2"/>
    <s v="13-12-1981"/>
    <n v="3785.77"/>
    <x v="1"/>
    <s v="tier - 1"/>
    <s v="R1013"/>
    <x v="36"/>
  </r>
  <r>
    <x v="1927"/>
    <s v="  Daniel"/>
    <n v="19.05"/>
    <n v="4.92"/>
    <s v="No"/>
    <x v="0"/>
    <x v="0"/>
    <x v="3"/>
    <x v="1"/>
    <x v="2"/>
    <x v="2"/>
    <s v="24-10-1987"/>
    <n v="3773.23"/>
    <x v="1"/>
    <s v="tier - 3"/>
    <s v="R1013"/>
    <x v="38"/>
  </r>
  <r>
    <x v="1928"/>
    <s v="  Pauline"/>
    <n v="37.619999999999997"/>
    <n v="4.18"/>
    <s v="No"/>
    <x v="0"/>
    <x v="0"/>
    <x v="0"/>
    <x v="1"/>
    <x v="0"/>
    <x v="2"/>
    <s v="21-11-1994"/>
    <n v="3766.88"/>
    <x v="1"/>
    <s v="tier - 1"/>
    <s v="R1013"/>
    <x v="6"/>
  </r>
  <r>
    <x v="1929"/>
    <s v="  Colleen"/>
    <n v="29.1"/>
    <n v="4.67"/>
    <s v="No"/>
    <x v="0"/>
    <x v="0"/>
    <x v="0"/>
    <x v="1"/>
    <x v="1"/>
    <x v="0"/>
    <s v="24-10-1991"/>
    <n v="3761.29"/>
    <x v="1"/>
    <s v="tier - 3"/>
    <s v="R1011"/>
    <x v="42"/>
  </r>
  <r>
    <x v="1930"/>
    <s v="  Aleah K"/>
    <n v="26.62"/>
    <n v="6.24"/>
    <s v="No"/>
    <x v="0"/>
    <x v="0"/>
    <x v="0"/>
    <x v="1"/>
    <x v="1"/>
    <x v="0"/>
    <s v="25-08-1991"/>
    <n v="3757.84"/>
    <x v="1"/>
    <s v="tier - 1"/>
    <s v="R1013"/>
    <x v="42"/>
  </r>
  <r>
    <x v="1931"/>
    <s v="  Mare"/>
    <n v="25.74"/>
    <n v="5.99"/>
    <s v="No"/>
    <x v="0"/>
    <x v="0"/>
    <x v="0"/>
    <x v="1"/>
    <x v="1"/>
    <x v="1"/>
    <s v="28-10-1991"/>
    <n v="3756.62"/>
    <x v="1"/>
    <s v="tier - 2"/>
    <s v="R1013"/>
    <x v="42"/>
  </r>
  <r>
    <x v="1932"/>
    <s v="  Kevin"/>
    <n v="18.22"/>
    <n v="10.27"/>
    <s v="Yes"/>
    <x v="0"/>
    <x v="0"/>
    <x v="3"/>
    <x v="1"/>
    <x v="3"/>
    <x v="0"/>
    <s v="09-09-1986"/>
    <n v="3748.56"/>
    <x v="1"/>
    <s v="tier - 2"/>
    <s v="R1013"/>
    <x v="26"/>
  </r>
  <r>
    <x v="1933"/>
    <s v="  Jessica"/>
    <n v="26.03"/>
    <n v="5.97"/>
    <s v="No"/>
    <x v="0"/>
    <x v="1"/>
    <x v="3"/>
    <x v="1"/>
    <x v="1"/>
    <x v="2"/>
    <s v="22-06-1993"/>
    <n v="3736.46"/>
    <x v="1"/>
    <s v="tier - 2"/>
    <s v="R1012"/>
    <x v="20"/>
  </r>
  <r>
    <x v="1934"/>
    <s v="  Amanda R"/>
    <n v="17.29"/>
    <n v="4.9800000000000004"/>
    <s v="No"/>
    <x v="0"/>
    <x v="0"/>
    <x v="0"/>
    <x v="1"/>
    <x v="3"/>
    <x v="1"/>
    <s v="22-08-1994"/>
    <n v="3732.63"/>
    <x v="1"/>
    <s v="tier - 3"/>
    <s v="R1024"/>
    <x v="6"/>
  </r>
  <r>
    <x v="1935"/>
    <s v="  Murray W"/>
    <n v="18.170000000000002"/>
    <n v="6.91"/>
    <s v="Yes"/>
    <x v="0"/>
    <x v="0"/>
    <x v="3"/>
    <x v="1"/>
    <x v="3"/>
    <x v="0"/>
    <s v="01-12-1986"/>
    <n v="3731.6"/>
    <x v="1"/>
    <s v="tier - 2"/>
    <s v="R1013"/>
    <x v="26"/>
  </r>
  <r>
    <x v="1936"/>
    <s v="  Meghan P"/>
    <n v="32.54"/>
    <n v="6.38"/>
    <s v="No"/>
    <x v="1"/>
    <x v="0"/>
    <x v="3"/>
    <x v="1"/>
    <x v="0"/>
    <x v="2"/>
    <s v="05-11-2004"/>
    <n v="3722.23"/>
    <x v="1"/>
    <s v="tier - 2"/>
    <s v="R1025"/>
    <x v="41"/>
  </r>
  <r>
    <x v="1937"/>
    <s v="  David"/>
    <n v="30.25"/>
    <n v="4.7699999999999996"/>
    <s v="No"/>
    <x v="0"/>
    <x v="0"/>
    <x v="0"/>
    <x v="1"/>
    <x v="0"/>
    <x v="0"/>
    <s v="02-12-1989"/>
    <n v="3704.35"/>
    <x v="1"/>
    <s v="tier - 2"/>
    <s v="R1013"/>
    <x v="4"/>
  </r>
  <r>
    <x v="1938"/>
    <s v="  Seth"/>
    <n v="19.59"/>
    <n v="6.04"/>
    <s v="Yes"/>
    <x v="0"/>
    <x v="0"/>
    <x v="3"/>
    <x v="1"/>
    <x v="2"/>
    <x v="2"/>
    <s v="18-08-1988"/>
    <n v="3699.54"/>
    <x v="1"/>
    <s v="tier - 3"/>
    <s v="R1013"/>
    <x v="23"/>
  </r>
  <r>
    <x v="1939"/>
    <s v="  Michael P"/>
    <n v="45.9"/>
    <n v="4.3"/>
    <s v="Yes"/>
    <x v="0"/>
    <x v="0"/>
    <x v="3"/>
    <x v="1"/>
    <x v="0"/>
    <x v="1"/>
    <s v="21-10-1995"/>
    <n v="3693.43"/>
    <x v="1"/>
    <s v="tier - 3"/>
    <s v="R1011"/>
    <x v="40"/>
  </r>
  <r>
    <x v="1940"/>
    <s v="  Russell M"/>
    <n v="17.059999999999999"/>
    <n v="8.75"/>
    <s v="Yes"/>
    <x v="0"/>
    <x v="0"/>
    <x v="0"/>
    <x v="1"/>
    <x v="3"/>
    <x v="2"/>
    <s v="14-12-1981"/>
    <n v="3688.38"/>
    <x v="1"/>
    <s v="tier - 2"/>
    <s v="R1013"/>
    <x v="36"/>
  </r>
  <r>
    <x v="1941"/>
    <s v="  Martin"/>
    <n v="32.07"/>
    <n v="5.25"/>
    <s v="No"/>
    <x v="0"/>
    <x v="1"/>
    <x v="3"/>
    <x v="1"/>
    <x v="0"/>
    <x v="2"/>
    <s v="10-07-2003"/>
    <n v="3688.35"/>
    <x v="1"/>
    <s v="tier - 2"/>
    <s v="R1021"/>
    <x v="39"/>
  </r>
  <r>
    <x v="1942"/>
    <s v="  Michael"/>
    <n v="16.5"/>
    <n v="5.03"/>
    <s v="No"/>
    <x v="0"/>
    <x v="0"/>
    <x v="3"/>
    <x v="1"/>
    <x v="3"/>
    <x v="0"/>
    <s v="06-07-1984"/>
    <n v="3678.86"/>
    <x v="1"/>
    <s v="tier - 3"/>
    <s v="R1013"/>
    <x v="32"/>
  </r>
  <r>
    <x v="1943"/>
    <s v="  Miles"/>
    <n v="31.4"/>
    <n v="5.88"/>
    <s v="No"/>
    <x v="0"/>
    <x v="0"/>
    <x v="3"/>
    <x v="1"/>
    <x v="0"/>
    <x v="2"/>
    <s v="14-09-1992"/>
    <n v="3659.35"/>
    <x v="2"/>
    <s v="tier - 1"/>
    <s v="R1011"/>
    <x v="34"/>
  </r>
  <r>
    <x v="1944"/>
    <s v="  Amanda"/>
    <n v="20.36"/>
    <n v="4.49"/>
    <s v="No"/>
    <x v="0"/>
    <x v="0"/>
    <x v="0"/>
    <x v="1"/>
    <x v="2"/>
    <x v="2"/>
    <s v="08-11-1990"/>
    <n v="3653.29"/>
    <x v="1"/>
    <s v="tier - 3"/>
    <s v="R1011"/>
    <x v="3"/>
  </r>
  <r>
    <x v="1945"/>
    <s v="  Roger"/>
    <n v="25.46"/>
    <n v="4.1399999999999997"/>
    <s v="No"/>
    <x v="0"/>
    <x v="0"/>
    <x v="3"/>
    <x v="1"/>
    <x v="1"/>
    <x v="0"/>
    <s v="17-11-1992"/>
    <n v="3645.09"/>
    <x v="0"/>
    <s v="tier - 2"/>
    <s v="R1014"/>
    <x v="34"/>
  </r>
  <r>
    <x v="1946"/>
    <s v="  Brock J"/>
    <n v="17.09"/>
    <n v="5.8"/>
    <s v="Yes"/>
    <x v="0"/>
    <x v="0"/>
    <x v="0"/>
    <x v="1"/>
    <x v="3"/>
    <x v="2"/>
    <s v="14-06-1985"/>
    <n v="3622.13"/>
    <x v="1"/>
    <s v="tier - 1"/>
    <s v="R1013"/>
    <x v="17"/>
  </r>
  <r>
    <x v="1947"/>
    <s v="  Stephen F"/>
    <n v="20.83"/>
    <n v="5.12"/>
    <s v="No"/>
    <x v="0"/>
    <x v="0"/>
    <x v="0"/>
    <x v="1"/>
    <x v="2"/>
    <x v="0"/>
    <s v="11-10-1990"/>
    <n v="3606.43"/>
    <x v="1"/>
    <s v="tier - 1"/>
    <s v="R1013"/>
    <x v="3"/>
  </r>
  <r>
    <x v="1948"/>
    <s v="  Missy"/>
    <n v="18.920000000000002"/>
    <n v="5.98"/>
    <s v="Yes"/>
    <x v="0"/>
    <x v="0"/>
    <x v="3"/>
    <x v="1"/>
    <x v="2"/>
    <x v="2"/>
    <s v="04-11-1988"/>
    <n v="3603.6"/>
    <x v="1"/>
    <s v="tier - 1"/>
    <s v="R1013"/>
    <x v="23"/>
  </r>
  <r>
    <x v="1949"/>
    <s v="  William"/>
    <n v="37.1"/>
    <n v="5.46"/>
    <s v="No"/>
    <x v="0"/>
    <x v="0"/>
    <x v="0"/>
    <x v="1"/>
    <x v="0"/>
    <x v="2"/>
    <s v="12-08-1999"/>
    <n v="3597.6"/>
    <x v="1"/>
    <s v="tier - 2"/>
    <s v="R1011"/>
    <x v="35"/>
  </r>
  <r>
    <x v="1950"/>
    <s v="  Lauren M"/>
    <n v="22.515000000000001"/>
    <n v="4.91"/>
    <s v="Yes"/>
    <x v="0"/>
    <x v="1"/>
    <x v="3"/>
    <x v="1"/>
    <x v="2"/>
    <x v="2"/>
    <s v="04-11-1997"/>
    <n v="3594.17"/>
    <x v="1"/>
    <s v="tier - 2"/>
    <s v="R1012"/>
    <x v="31"/>
  </r>
  <r>
    <x v="1951"/>
    <s v="  Apolo U"/>
    <n v="32.700000000000003"/>
    <n v="4.66"/>
    <s v="No"/>
    <x v="0"/>
    <x v="0"/>
    <x v="0"/>
    <x v="1"/>
    <x v="0"/>
    <x v="1"/>
    <s v="06-06-1999"/>
    <n v="3591.48"/>
    <x v="1"/>
    <s v="tier - 3"/>
    <s v="R1011"/>
    <x v="44"/>
  </r>
  <r>
    <x v="1952"/>
    <s v="  Alfons"/>
    <n v="17.75"/>
    <n v="6.8"/>
    <s v="Yes"/>
    <x v="0"/>
    <x v="0"/>
    <x v="3"/>
    <x v="1"/>
    <x v="3"/>
    <x v="2"/>
    <s v="27-12-1986"/>
    <n v="3589.14"/>
    <x v="1"/>
    <s v="tier - 2"/>
    <s v="R1013"/>
    <x v="26"/>
  </r>
  <r>
    <x v="1953"/>
    <s v="  Amber"/>
    <n v="33.630000000000003"/>
    <n v="4.47"/>
    <s v="Yes"/>
    <x v="0"/>
    <x v="0"/>
    <x v="0"/>
    <x v="1"/>
    <x v="0"/>
    <x v="2"/>
    <s v="11-11-2001"/>
    <n v="3579.83"/>
    <x v="1"/>
    <s v="tier - 2"/>
    <s v="R1012"/>
    <x v="47"/>
  </r>
  <r>
    <x v="1954"/>
    <s v="  Leah C"/>
    <n v="34.799999999999997"/>
    <n v="4.08"/>
    <s v="Yes"/>
    <x v="0"/>
    <x v="0"/>
    <x v="3"/>
    <x v="1"/>
    <x v="0"/>
    <x v="2"/>
    <s v="23-08-1995"/>
    <n v="3578"/>
    <x v="1"/>
    <s v="tier - 3"/>
    <s v="R1011"/>
    <x v="40"/>
  </r>
  <r>
    <x v="1955"/>
    <s v="  Lilia"/>
    <n v="16.809999999999999"/>
    <n v="5.51"/>
    <s v="Yes"/>
    <x v="0"/>
    <x v="0"/>
    <x v="3"/>
    <x v="1"/>
    <x v="3"/>
    <x v="1"/>
    <s v="18-08-1988"/>
    <n v="3569.96"/>
    <x v="1"/>
    <s v="tier - 1"/>
    <s v="R1012"/>
    <x v="23"/>
  </r>
  <r>
    <x v="1956"/>
    <s v="  Danny"/>
    <n v="16.690000000000001"/>
    <n v="8.4"/>
    <s v="Yes"/>
    <x v="0"/>
    <x v="0"/>
    <x v="0"/>
    <x v="1"/>
    <x v="3"/>
    <x v="2"/>
    <s v="10-10-1981"/>
    <n v="3562.87"/>
    <x v="1"/>
    <s v="tier - 1"/>
    <s v="R1013"/>
    <x v="36"/>
  </r>
  <r>
    <x v="1957"/>
    <s v="  Lauren"/>
    <n v="23.21"/>
    <n v="5.14"/>
    <s v="Yes"/>
    <x v="0"/>
    <x v="0"/>
    <x v="3"/>
    <x v="1"/>
    <x v="2"/>
    <x v="2"/>
    <s v="16-06-1995"/>
    <n v="3561.89"/>
    <x v="1"/>
    <s v="tier - 1"/>
    <s v="R1013"/>
    <x v="40"/>
  </r>
  <r>
    <x v="1958"/>
    <s v="  Courtney"/>
    <n v="25.175000000000001"/>
    <n v="5.21"/>
    <s v="Yes"/>
    <x v="0"/>
    <x v="0"/>
    <x v="3"/>
    <x v="1"/>
    <x v="1"/>
    <x v="0"/>
    <s v="09-10-1995"/>
    <n v="3558.62"/>
    <x v="1"/>
    <s v="tier - 3"/>
    <s v="R1024"/>
    <x v="40"/>
  </r>
  <r>
    <x v="1959"/>
    <s v="  Elizabeth"/>
    <n v="34.770000000000003"/>
    <n v="6.23"/>
    <s v="No"/>
    <x v="0"/>
    <x v="0"/>
    <x v="0"/>
    <x v="1"/>
    <x v="0"/>
    <x v="2"/>
    <s v="24-09-1994"/>
    <n v="3556.92"/>
    <x v="1"/>
    <s v="tier - 3"/>
    <s v="R1012"/>
    <x v="6"/>
  </r>
  <r>
    <x v="1960"/>
    <s v="  Satomi"/>
    <n v="27.7"/>
    <n v="5.6"/>
    <s v="No"/>
    <x v="0"/>
    <x v="0"/>
    <x v="3"/>
    <x v="1"/>
    <x v="1"/>
    <x v="2"/>
    <s v="22-12-1992"/>
    <n v="3554.2"/>
    <x v="1"/>
    <s v="tier - 3"/>
    <s v="R1011"/>
    <x v="34"/>
  </r>
  <r>
    <x v="1961"/>
    <s v="  Matthew D"/>
    <n v="19.12"/>
    <n v="4.72"/>
    <s v="Yes"/>
    <x v="0"/>
    <x v="0"/>
    <x v="3"/>
    <x v="1"/>
    <x v="2"/>
    <x v="2"/>
    <s v="15-10-1988"/>
    <n v="3540.12"/>
    <x v="1"/>
    <s v="tier - 1"/>
    <s v="R1013"/>
    <x v="23"/>
  </r>
  <r>
    <x v="1962"/>
    <s v="  Peter T II"/>
    <n v="32.67"/>
    <n v="4.67"/>
    <s v="No"/>
    <x v="0"/>
    <x v="1"/>
    <x v="3"/>
    <x v="1"/>
    <x v="0"/>
    <x v="0"/>
    <s v="24-08-2003"/>
    <n v="3538.9"/>
    <x v="1"/>
    <s v="tier - 2"/>
    <s v="R1012"/>
    <x v="39"/>
  </r>
  <r>
    <x v="1963"/>
    <s v="  Manuel"/>
    <n v="28.5"/>
    <n v="6.11"/>
    <s v="No"/>
    <x v="0"/>
    <x v="0"/>
    <x v="3"/>
    <x v="1"/>
    <x v="1"/>
    <x v="0"/>
    <s v="16-09-1998"/>
    <n v="3537.7"/>
    <x v="2"/>
    <s v="tier - 3"/>
    <s v="R1012"/>
    <x v="44"/>
  </r>
  <r>
    <x v="1964"/>
    <s v="  Kindsey P"/>
    <n v="39.270000000000003"/>
    <n v="6.25"/>
    <s v="No"/>
    <x v="0"/>
    <x v="0"/>
    <x v="0"/>
    <x v="1"/>
    <x v="0"/>
    <x v="2"/>
    <s v="22-09-1999"/>
    <n v="3500.61"/>
    <x v="1"/>
    <s v="tier - 2"/>
    <s v="R1013"/>
    <x v="35"/>
  </r>
  <r>
    <x v="1965"/>
    <s v="  Thomas G"/>
    <n v="32.49"/>
    <n v="4"/>
    <s v="Yes"/>
    <x v="0"/>
    <x v="0"/>
    <x v="0"/>
    <x v="1"/>
    <x v="0"/>
    <x v="2"/>
    <s v="18-09-1996"/>
    <n v="3490.55"/>
    <x v="0"/>
    <s v="tier - 2"/>
    <s v="R1015"/>
    <x v="45"/>
  </r>
  <r>
    <x v="1966"/>
    <s v="  Kyle S"/>
    <n v="23.7"/>
    <n v="5.55"/>
    <s v="Yes"/>
    <x v="0"/>
    <x v="0"/>
    <x v="0"/>
    <x v="1"/>
    <x v="2"/>
    <x v="0"/>
    <s v="19-09-1996"/>
    <n v="3484.33"/>
    <x v="2"/>
    <s v="tier - 3"/>
    <s v="R1011"/>
    <x v="45"/>
  </r>
  <r>
    <x v="1967"/>
    <s v="  Alexander J"/>
    <n v="30.4"/>
    <n v="5.95"/>
    <s v="No"/>
    <x v="1"/>
    <x v="0"/>
    <x v="3"/>
    <x v="1"/>
    <x v="0"/>
    <x v="2"/>
    <s v="26-06-2004"/>
    <n v="3481.87"/>
    <x v="1"/>
    <s v="tier - 3"/>
    <s v="R1016"/>
    <x v="41"/>
  </r>
  <r>
    <x v="1968"/>
    <s v="  Dustin L"/>
    <n v="38.94"/>
    <n v="4.3600000000000003"/>
    <s v="No"/>
    <x v="0"/>
    <x v="1"/>
    <x v="3"/>
    <x v="1"/>
    <x v="0"/>
    <x v="2"/>
    <s v="12-10-1993"/>
    <n v="3471.41"/>
    <x v="1"/>
    <s v="tier - 2"/>
    <s v="R1013"/>
    <x v="20"/>
  </r>
  <r>
    <x v="1969"/>
    <s v="  Chloe"/>
    <n v="31.02"/>
    <n v="4.84"/>
    <s v="No"/>
    <x v="0"/>
    <x v="1"/>
    <x v="3"/>
    <x v="1"/>
    <x v="0"/>
    <x v="2"/>
    <s v="29-07-2003"/>
    <n v="3463.51"/>
    <x v="1"/>
    <s v="tier - 1"/>
    <s v="R1025"/>
    <x v="39"/>
  </r>
  <r>
    <x v="1970"/>
    <s v="  Cailtlin"/>
    <n v="17.5"/>
    <n v="4.5599999999999996"/>
    <s v="No"/>
    <x v="0"/>
    <x v="0"/>
    <x v="3"/>
    <x v="1"/>
    <x v="3"/>
    <x v="2"/>
    <s v="14-09-1987"/>
    <n v="3453.77"/>
    <x v="1"/>
    <s v="tier - 1"/>
    <s v="R1011"/>
    <x v="38"/>
  </r>
  <r>
    <x v="1971"/>
    <s v="  Joshua"/>
    <n v="34.799999999999997"/>
    <n v="4.42"/>
    <s v="Yes"/>
    <x v="1"/>
    <x v="0"/>
    <x v="1"/>
    <x v="1"/>
    <x v="0"/>
    <x v="1"/>
    <s v="20-06-2000"/>
    <n v="3443.06"/>
    <x v="1"/>
    <s v="tier - 1"/>
    <s v="R1011"/>
    <x v="21"/>
  </r>
  <r>
    <x v="1972"/>
    <s v="  Chuy"/>
    <n v="17.3"/>
    <n v="7.66"/>
    <s v="Yes"/>
    <x v="0"/>
    <x v="0"/>
    <x v="3"/>
    <x v="1"/>
    <x v="3"/>
    <x v="2"/>
    <s v="27-08-1986"/>
    <n v="3436.5"/>
    <x v="1"/>
    <s v="tier - 1"/>
    <s v="R1013"/>
    <x v="26"/>
  </r>
  <r>
    <x v="1973"/>
    <s v="  Laurie B"/>
    <n v="32.25"/>
    <n v="5.2"/>
    <s v="Yes"/>
    <x v="0"/>
    <x v="0"/>
    <x v="0"/>
    <x v="1"/>
    <x v="0"/>
    <x v="2"/>
    <s v="26-12-2001"/>
    <n v="3434.38"/>
    <x v="1"/>
    <s v="tier - 2"/>
    <s v="R1011"/>
    <x v="47"/>
  </r>
  <r>
    <x v="1974"/>
    <s v="  Rachel B"/>
    <n v="42.4"/>
    <n v="5.53"/>
    <s v="Yes"/>
    <x v="0"/>
    <x v="0"/>
    <x v="0"/>
    <x v="1"/>
    <x v="0"/>
    <x v="2"/>
    <s v="19-12-1996"/>
    <n v="3410.32"/>
    <x v="1"/>
    <s v="tier - 2"/>
    <s v="R1011"/>
    <x v="45"/>
  </r>
  <r>
    <x v="1975"/>
    <s v="  Liza"/>
    <n v="38.664999999999999"/>
    <n v="4.8600000000000003"/>
    <s v="No"/>
    <x v="1"/>
    <x v="0"/>
    <x v="3"/>
    <x v="1"/>
    <x v="0"/>
    <x v="2"/>
    <s v="16-07-2004"/>
    <n v="3393.36"/>
    <x v="1"/>
    <s v="tier - 2"/>
    <s v="R1023"/>
    <x v="41"/>
  </r>
  <r>
    <x v="1976"/>
    <s v="  Lindsey"/>
    <n v="29.92"/>
    <n v="5.49"/>
    <s v="Yes"/>
    <x v="0"/>
    <x v="0"/>
    <x v="0"/>
    <x v="1"/>
    <x v="0"/>
    <x v="2"/>
    <s v="27-10-1996"/>
    <n v="3392.98"/>
    <x v="1"/>
    <s v="tier - 3"/>
    <s v="R1013"/>
    <x v="45"/>
  </r>
  <r>
    <x v="1977"/>
    <s v="  Lindsay E"/>
    <n v="29.48"/>
    <n v="4.09"/>
    <s v="Yes"/>
    <x v="0"/>
    <x v="0"/>
    <x v="0"/>
    <x v="1"/>
    <x v="1"/>
    <x v="2"/>
    <s v="10-08-1996"/>
    <n v="3392.37"/>
    <x v="1"/>
    <s v="tier - 3"/>
    <s v="R1013"/>
    <x v="45"/>
  </r>
  <r>
    <x v="1978"/>
    <s v="  Kathleen M"/>
    <n v="28.785"/>
    <n v="4.3099999999999996"/>
    <s v="Yes"/>
    <x v="0"/>
    <x v="0"/>
    <x v="0"/>
    <x v="1"/>
    <x v="1"/>
    <x v="2"/>
    <s v="13-11-1996"/>
    <n v="3385.4"/>
    <x v="1"/>
    <s v="tier - 2"/>
    <s v="R1024"/>
    <x v="45"/>
  </r>
  <r>
    <x v="1979"/>
    <s v="  Aya"/>
    <n v="19.8"/>
    <n v="4"/>
    <s v="Yes"/>
    <x v="0"/>
    <x v="0"/>
    <x v="0"/>
    <x v="1"/>
    <x v="2"/>
    <x v="2"/>
    <s v="14-12-1996"/>
    <n v="3378.91"/>
    <x v="1"/>
    <s v="tier - 1"/>
    <s v="R1011"/>
    <x v="45"/>
  </r>
  <r>
    <x v="1980"/>
    <s v="  Carolyn R"/>
    <n v="35.53"/>
    <n v="4.68"/>
    <s v="No"/>
    <x v="0"/>
    <x v="1"/>
    <x v="3"/>
    <x v="1"/>
    <x v="0"/>
    <x v="2"/>
    <s v="07-10-1993"/>
    <n v="3366.67"/>
    <x v="1"/>
    <s v="tier - 2"/>
    <s v="R1013"/>
    <x v="20"/>
  </r>
  <r>
    <x v="1981"/>
    <s v="  Bethany"/>
    <n v="21.47"/>
    <n v="4.0199999999999996"/>
    <s v="Yes"/>
    <x v="0"/>
    <x v="0"/>
    <x v="3"/>
    <x v="1"/>
    <x v="2"/>
    <x v="2"/>
    <s v="23-06-1995"/>
    <n v="3353.47"/>
    <x v="1"/>
    <s v="tier - 3"/>
    <s v="R1012"/>
    <x v="40"/>
  </r>
  <r>
    <x v="1982"/>
    <s v="  Holly A"/>
    <n v="25.9"/>
    <n v="5.12"/>
    <s v="No"/>
    <x v="0"/>
    <x v="1"/>
    <x v="3"/>
    <x v="1"/>
    <x v="1"/>
    <x v="2"/>
    <s v="28-10-1993"/>
    <n v="3353.28"/>
    <x v="1"/>
    <s v="tier - 1"/>
    <s v="R1011"/>
    <x v="20"/>
  </r>
  <r>
    <x v="1983"/>
    <s v="  Ping"/>
    <n v="20.81"/>
    <n v="5.52"/>
    <s v="No"/>
    <x v="0"/>
    <x v="0"/>
    <x v="0"/>
    <x v="1"/>
    <x v="2"/>
    <x v="0"/>
    <s v="01-09-1991"/>
    <n v="3342.79"/>
    <x v="1"/>
    <s v="tier - 1"/>
    <s v="R1013"/>
    <x v="42"/>
  </r>
  <r>
    <x v="1984"/>
    <s v="  Tim"/>
    <n v="25.84"/>
    <n v="5.81"/>
    <s v="Yes"/>
    <x v="0"/>
    <x v="1"/>
    <x v="3"/>
    <x v="1"/>
    <x v="1"/>
    <x v="2"/>
    <s v="20-06-1997"/>
    <n v="3309.79"/>
    <x v="2"/>
    <s v="tier - 3"/>
    <s v="R1017"/>
    <x v="31"/>
  </r>
  <r>
    <x v="1985"/>
    <s v="  John"/>
    <n v="30.95"/>
    <n v="5.16"/>
    <s v="No"/>
    <x v="0"/>
    <x v="1"/>
    <x v="3"/>
    <x v="1"/>
    <x v="0"/>
    <x v="2"/>
    <s v="18-11-2003"/>
    <n v="3308.46"/>
    <x v="1"/>
    <s v="tier - 1"/>
    <s v="R1021"/>
    <x v="39"/>
  </r>
  <r>
    <x v="1986"/>
    <s v="  Cynthia"/>
    <n v="30.54"/>
    <n v="5"/>
    <s v="No"/>
    <x v="0"/>
    <x v="1"/>
    <x v="3"/>
    <x v="1"/>
    <x v="0"/>
    <x v="0"/>
    <s v="05-12-2003"/>
    <n v="3300.7"/>
    <x v="1"/>
    <s v="tier - 2"/>
    <s v="R1025"/>
    <x v="39"/>
  </r>
  <r>
    <x v="1987"/>
    <s v="  Emmett"/>
    <n v="33.914999999999999"/>
    <n v="5.84"/>
    <s v="Yes"/>
    <x v="0"/>
    <x v="0"/>
    <x v="0"/>
    <x v="1"/>
    <x v="0"/>
    <x v="2"/>
    <s v="17-11-1996"/>
    <n v="3292.53"/>
    <x v="1"/>
    <s v="tier - 2"/>
    <s v="R1012"/>
    <x v="45"/>
  </r>
  <r>
    <x v="1988"/>
    <s v="  Kate"/>
    <n v="33.31"/>
    <n v="4.1900000000000004"/>
    <s v="No"/>
    <x v="0"/>
    <x v="1"/>
    <x v="3"/>
    <x v="1"/>
    <x v="0"/>
    <x v="2"/>
    <s v="03-07-2003"/>
    <n v="3280.22"/>
    <x v="1"/>
    <s v="tier - 3"/>
    <s v="R1011"/>
    <x v="39"/>
  </r>
  <r>
    <x v="1989"/>
    <s v="  Christopher L"/>
    <n v="25.745000000000001"/>
    <n v="4.62"/>
    <s v="Yes"/>
    <x v="0"/>
    <x v="0"/>
    <x v="0"/>
    <x v="1"/>
    <x v="1"/>
    <x v="0"/>
    <s v="06-10-2001"/>
    <n v="3279.87"/>
    <x v="1"/>
    <s v="tier - 1"/>
    <s v="R1017"/>
    <x v="47"/>
  </r>
  <r>
    <x v="1990"/>
    <s v="  Christopher P"/>
    <n v="37.1"/>
    <n v="6.24"/>
    <s v="No"/>
    <x v="0"/>
    <x v="0"/>
    <x v="0"/>
    <x v="1"/>
    <x v="0"/>
    <x v="0"/>
    <s v="01-07-1994"/>
    <n v="3277.16"/>
    <x v="1"/>
    <s v="tier - 3"/>
    <s v="R1011"/>
    <x v="6"/>
  </r>
  <r>
    <x v="1991"/>
    <s v="  Christopher W"/>
    <n v="35.435000000000002"/>
    <n v="5.81"/>
    <s v="No"/>
    <x v="0"/>
    <x v="0"/>
    <x v="0"/>
    <x v="1"/>
    <x v="0"/>
    <x v="2"/>
    <s v="02-12-1994"/>
    <n v="3268.85"/>
    <x v="2"/>
    <s v="tier - 1"/>
    <s v="R1016"/>
    <x v="6"/>
  </r>
  <r>
    <x v="1992"/>
    <s v="  Norman H"/>
    <n v="20.399999999999999"/>
    <n v="4.83"/>
    <s v="No"/>
    <x v="0"/>
    <x v="0"/>
    <x v="0"/>
    <x v="1"/>
    <x v="2"/>
    <x v="0"/>
    <s v="13-11-1991"/>
    <n v="3260.2"/>
    <x v="2"/>
    <s v="tier - 2"/>
    <s v="R1011"/>
    <x v="42"/>
  </r>
  <r>
    <x v="1993"/>
    <s v="  Susan"/>
    <n v="42.13"/>
    <n v="5.72"/>
    <s v="Yes"/>
    <x v="0"/>
    <x v="1"/>
    <x v="3"/>
    <x v="1"/>
    <x v="0"/>
    <x v="2"/>
    <s v="02-09-1997"/>
    <n v="3238.44"/>
    <x v="1"/>
    <s v="tier - 3"/>
    <s v="R1013"/>
    <x v="31"/>
  </r>
  <r>
    <x v="1994"/>
    <s v="  Tatyana K"/>
    <n v="33.99"/>
    <n v="4.83"/>
    <s v="Yes"/>
    <x v="0"/>
    <x v="1"/>
    <x v="3"/>
    <x v="1"/>
    <x v="0"/>
    <x v="2"/>
    <s v="02-08-1997"/>
    <n v="3227.12"/>
    <x v="1"/>
    <s v="tier - 3"/>
    <s v="R1013"/>
    <x v="31"/>
  </r>
  <r>
    <x v="1995"/>
    <s v="  Chrissy"/>
    <n v="28.594999999999999"/>
    <n v="4.1399999999999997"/>
    <s v="Yes"/>
    <x v="0"/>
    <x v="1"/>
    <x v="3"/>
    <x v="1"/>
    <x v="1"/>
    <x v="2"/>
    <s v="06-07-1997"/>
    <n v="3213.62"/>
    <x v="1"/>
    <s v="tier - 2"/>
    <s v="R1024"/>
    <x v="31"/>
  </r>
  <r>
    <x v="1996"/>
    <s v="  Carrie"/>
    <n v="20.8"/>
    <n v="4.07"/>
    <s v="Yes"/>
    <x v="0"/>
    <x v="1"/>
    <x v="3"/>
    <x v="1"/>
    <x v="2"/>
    <x v="0"/>
    <s v="22-12-1997"/>
    <n v="3208.79"/>
    <x v="1"/>
    <s v="tier - 3"/>
    <s v="R1011"/>
    <x v="31"/>
  </r>
  <r>
    <x v="1997"/>
    <s v="  Halle"/>
    <n v="23.465"/>
    <n v="6.26"/>
    <s v="Yes"/>
    <x v="0"/>
    <x v="1"/>
    <x v="3"/>
    <x v="1"/>
    <x v="2"/>
    <x v="0"/>
    <s v="05-07-1997"/>
    <n v="3206.49"/>
    <x v="1"/>
    <s v="tier - 3"/>
    <s v="R1024"/>
    <x v="31"/>
  </r>
  <r>
    <x v="1998"/>
    <s v="  Carolyn"/>
    <n v="40.185000000000002"/>
    <n v="5.88"/>
    <s v="Yes"/>
    <x v="0"/>
    <x v="0"/>
    <x v="0"/>
    <x v="1"/>
    <x v="0"/>
    <x v="0"/>
    <s v="11-10-1996"/>
    <n v="3201.25"/>
    <x v="1"/>
    <s v="tier - 3"/>
    <s v="R1012"/>
    <x v="45"/>
  </r>
  <r>
    <x v="1999"/>
    <s v="  Tara D"/>
    <n v="21.89"/>
    <n v="5.72"/>
    <s v="Yes"/>
    <x v="0"/>
    <x v="0"/>
    <x v="0"/>
    <x v="1"/>
    <x v="2"/>
    <x v="0"/>
    <s v="02-09-2001"/>
    <n v="3180.51"/>
    <x v="1"/>
    <s v="tier - 2"/>
    <s v="R1013"/>
    <x v="47"/>
  </r>
  <r>
    <x v="2000"/>
    <s v="  Rasim M"/>
    <n v="29.34"/>
    <n v="6.09"/>
    <s v="Yes"/>
    <x v="1"/>
    <x v="0"/>
    <x v="1"/>
    <x v="1"/>
    <x v="1"/>
    <x v="2"/>
    <s v="23-09-2000"/>
    <n v="3179.96"/>
    <x v="1"/>
    <s v="tier - 2"/>
    <s v="R1012"/>
    <x v="21"/>
  </r>
  <r>
    <x v="2001"/>
    <s v="  Dina"/>
    <n v="22.61"/>
    <n v="4.25"/>
    <s v="Yes"/>
    <x v="0"/>
    <x v="0"/>
    <x v="0"/>
    <x v="1"/>
    <x v="2"/>
    <x v="0"/>
    <s v="03-07-1996"/>
    <n v="3176.82"/>
    <x v="1"/>
    <s v="tier - 1"/>
    <s v="R1012"/>
    <x v="45"/>
  </r>
  <r>
    <x v="2002"/>
    <s v="  Lisa"/>
    <n v="22.23"/>
    <n v="6.09"/>
    <s v="Yes"/>
    <x v="0"/>
    <x v="0"/>
    <x v="0"/>
    <x v="1"/>
    <x v="2"/>
    <x v="2"/>
    <s v="14-08-1996"/>
    <n v="3176.29"/>
    <x v="1"/>
    <s v="tier - 2"/>
    <s v="R1012"/>
    <x v="45"/>
  </r>
  <r>
    <x v="2003"/>
    <s v="  Caitrin"/>
    <n v="33.4"/>
    <n v="5.51"/>
    <s v="No"/>
    <x v="0"/>
    <x v="0"/>
    <x v="0"/>
    <x v="1"/>
    <x v="0"/>
    <x v="2"/>
    <s v="06-07-1994"/>
    <n v="3172.02"/>
    <x v="1"/>
    <s v="tier - 1"/>
    <s v="R1011"/>
    <x v="6"/>
  </r>
  <r>
    <x v="2004"/>
    <s v="  Adriana S"/>
    <n v="33.11"/>
    <n v="5.63"/>
    <s v="No"/>
    <x v="0"/>
    <x v="0"/>
    <x v="0"/>
    <x v="1"/>
    <x v="0"/>
    <x v="2"/>
    <s v="25-10-1994"/>
    <n v="3171.61"/>
    <x v="1"/>
    <s v="tier - 3"/>
    <s v="R1013"/>
    <x v="6"/>
  </r>
  <r>
    <x v="2005"/>
    <s v="  Megan"/>
    <n v="16.815000000000001"/>
    <n v="5.29"/>
    <s v="Yes"/>
    <x v="0"/>
    <x v="0"/>
    <x v="0"/>
    <x v="1"/>
    <x v="3"/>
    <x v="2"/>
    <s v="29-08-2001"/>
    <n v="3167.46"/>
    <x v="1"/>
    <s v="tier - 3"/>
    <s v="R1024"/>
    <x v="47"/>
  </r>
  <r>
    <x v="2006"/>
    <s v="  Kristen M"/>
    <n v="25.61"/>
    <n v="4"/>
    <s v="No"/>
    <x v="0"/>
    <x v="1"/>
    <x v="3"/>
    <x v="1"/>
    <x v="1"/>
    <x v="2"/>
    <s v="25-09-1993"/>
    <n v="3162.02"/>
    <x v="1"/>
    <s v="tier - 3"/>
    <s v="R1013"/>
    <x v="20"/>
  </r>
  <r>
    <x v="2007"/>
    <s v="  Alix"/>
    <n v="25.8"/>
    <n v="5.49"/>
    <s v="No"/>
    <x v="0"/>
    <x v="0"/>
    <x v="0"/>
    <x v="1"/>
    <x v="1"/>
    <x v="2"/>
    <s v="10-07-1994"/>
    <n v="3161.45"/>
    <x v="1"/>
    <s v="tier - 1"/>
    <s v="R1011"/>
    <x v="6"/>
  </r>
  <r>
    <x v="2008"/>
    <s v="  Kakushin"/>
    <n v="27.39"/>
    <n v="5.34"/>
    <s v="No"/>
    <x v="0"/>
    <x v="0"/>
    <x v="0"/>
    <x v="1"/>
    <x v="1"/>
    <x v="2"/>
    <s v="25-06-1999"/>
    <n v="3128.35"/>
    <x v="1"/>
    <s v="tier - 3"/>
    <s v="R1021"/>
    <x v="35"/>
  </r>
  <r>
    <x v="2009"/>
    <s v="  Michael J"/>
    <n v="17.03"/>
    <n v="4.12"/>
    <s v="No"/>
    <x v="0"/>
    <x v="0"/>
    <x v="3"/>
    <x v="1"/>
    <x v="3"/>
    <x v="2"/>
    <s v="01-08-1987"/>
    <n v="3088.06"/>
    <x v="1"/>
    <s v="tier - 2"/>
    <s v="R1013"/>
    <x v="38"/>
  </r>
  <r>
    <x v="2010"/>
    <s v="  Bradley"/>
    <n v="23.75"/>
    <n v="5.49"/>
    <s v="Yes"/>
    <x v="0"/>
    <x v="0"/>
    <x v="0"/>
    <x v="1"/>
    <x v="2"/>
    <x v="2"/>
    <s v="13-10-2001"/>
    <n v="3077.1"/>
    <x v="1"/>
    <s v="tier - 1"/>
    <s v="R1012"/>
    <x v="47"/>
  </r>
  <r>
    <x v="2011"/>
    <s v="  Matt"/>
    <n v="26.03"/>
    <n v="5.1100000000000003"/>
    <s v="Yes"/>
    <x v="0"/>
    <x v="0"/>
    <x v="3"/>
    <x v="1"/>
    <x v="1"/>
    <x v="0"/>
    <s v="10-09-1995"/>
    <n v="3070.81"/>
    <x v="2"/>
    <s v="tier - 1"/>
    <s v="R1017"/>
    <x v="40"/>
  </r>
  <r>
    <x v="2012"/>
    <s v="  Amanda C"/>
    <n v="16.079999999999998"/>
    <n v="5.94"/>
    <s v="No"/>
    <x v="0"/>
    <x v="0"/>
    <x v="0"/>
    <x v="1"/>
    <x v="3"/>
    <x v="2"/>
    <s v="01-10-1989"/>
    <n v="3065.49"/>
    <x v="1"/>
    <s v="tier - 1"/>
    <s v="R1012"/>
    <x v="4"/>
  </r>
  <r>
    <x v="2013"/>
    <s v="  Valur"/>
    <n v="30.875"/>
    <n v="5.54"/>
    <s v="No"/>
    <x v="0"/>
    <x v="0"/>
    <x v="0"/>
    <x v="1"/>
    <x v="0"/>
    <x v="1"/>
    <s v="26-09-1994"/>
    <n v="3062.51"/>
    <x v="2"/>
    <s v="tier - 1"/>
    <s v="R1012"/>
    <x v="6"/>
  </r>
  <r>
    <x v="2014"/>
    <s v="  Erica J"/>
    <n v="31.79"/>
    <n v="7.09"/>
    <s v="No"/>
    <x v="0"/>
    <x v="0"/>
    <x v="0"/>
    <x v="1"/>
    <x v="0"/>
    <x v="0"/>
    <s v="21-06-2002"/>
    <n v="3056.39"/>
    <x v="1"/>
    <s v="tier - 3"/>
    <s v="R1013"/>
    <x v="43"/>
  </r>
  <r>
    <x v="2015"/>
    <s v="  Stephen F"/>
    <n v="28.48"/>
    <n v="6.22"/>
    <s v="Yes"/>
    <x v="0"/>
    <x v="1"/>
    <x v="3"/>
    <x v="1"/>
    <x v="1"/>
    <x v="2"/>
    <s v="22-12-1997"/>
    <n v="3051.73"/>
    <x v="1"/>
    <s v="tier - 2"/>
    <s v="R1011"/>
    <x v="31"/>
  </r>
  <r>
    <x v="2016"/>
    <s v="  Lissa"/>
    <n v="26.6"/>
    <n v="4.33"/>
    <s v="No"/>
    <x v="0"/>
    <x v="0"/>
    <x v="3"/>
    <x v="1"/>
    <x v="1"/>
    <x v="0"/>
    <s v="09-08-1998"/>
    <n v="3046.06"/>
    <x v="1"/>
    <s v="tier - 1"/>
    <s v="R1023"/>
    <x v="44"/>
  </r>
  <r>
    <x v="2017"/>
    <s v="  Megan"/>
    <n v="25.27"/>
    <n v="5.83"/>
    <s v="No"/>
    <x v="0"/>
    <x v="0"/>
    <x v="3"/>
    <x v="1"/>
    <x v="1"/>
    <x v="2"/>
    <s v="15-09-1998"/>
    <n v="3044.21"/>
    <x v="1"/>
    <s v="tier - 3"/>
    <s v="R1024"/>
    <x v="44"/>
  </r>
  <r>
    <x v="2018"/>
    <s v="  Alyson"/>
    <n v="34.484999999999999"/>
    <n v="4.7"/>
    <s v="Yes"/>
    <x v="0"/>
    <x v="1"/>
    <x v="3"/>
    <x v="1"/>
    <x v="0"/>
    <x v="2"/>
    <s v="19-12-1997"/>
    <n v="3021.81"/>
    <x v="1"/>
    <s v="tier - 3"/>
    <s v="R1012"/>
    <x v="31"/>
  </r>
  <r>
    <x v="2019"/>
    <s v="  Chance B"/>
    <n v="15.57"/>
    <n v="4.07"/>
    <s v="Yes"/>
    <x v="0"/>
    <x v="0"/>
    <x v="3"/>
    <x v="1"/>
    <x v="3"/>
    <x v="1"/>
    <s v="28-09-1988"/>
    <n v="3018.04"/>
    <x v="1"/>
    <s v="tier - 2"/>
    <s v="R1012"/>
    <x v="23"/>
  </r>
  <r>
    <x v="2020"/>
    <s v="  Sean P"/>
    <n v="30.36"/>
    <n v="9.39"/>
    <s v="No"/>
    <x v="0"/>
    <x v="0"/>
    <x v="0"/>
    <x v="1"/>
    <x v="0"/>
    <x v="2"/>
    <s v="15-12-2002"/>
    <n v="3012.22"/>
    <x v="1"/>
    <s v="tier - 3"/>
    <s v="R1012"/>
    <x v="43"/>
  </r>
  <r>
    <x v="2021"/>
    <s v="  Therese"/>
    <n v="19.37"/>
    <n v="4.18"/>
    <s v="No"/>
    <x v="0"/>
    <x v="0"/>
    <x v="0"/>
    <x v="1"/>
    <x v="2"/>
    <x v="2"/>
    <s v="20-11-1991"/>
    <n v="2985.67"/>
    <x v="1"/>
    <s v="tier - 2"/>
    <s v="R1013"/>
    <x v="42"/>
  </r>
  <r>
    <x v="2022"/>
    <s v="  Beau"/>
    <n v="16.71"/>
    <n v="4.18"/>
    <s v="No"/>
    <x v="0"/>
    <x v="0"/>
    <x v="3"/>
    <x v="1"/>
    <x v="3"/>
    <x v="2"/>
    <s v="18-06-1987"/>
    <n v="2979.52"/>
    <x v="1"/>
    <s v="tier - 3"/>
    <s v="R1013"/>
    <x v="38"/>
  </r>
  <r>
    <x v="2023"/>
    <s v="  Kelsey M"/>
    <n v="24.1"/>
    <n v="4.4000000000000004"/>
    <s v="Yes"/>
    <x v="0"/>
    <x v="0"/>
    <x v="3"/>
    <x v="1"/>
    <x v="2"/>
    <x v="1"/>
    <s v="24-09-1995"/>
    <n v="2974.13"/>
    <x v="1"/>
    <s v="tier - 1"/>
    <s v="R1011"/>
    <x v="40"/>
  </r>
  <r>
    <x v="2024"/>
    <s v="  Gretchen"/>
    <n v="29.77"/>
    <n v="9.9"/>
    <s v="No"/>
    <x v="0"/>
    <x v="0"/>
    <x v="0"/>
    <x v="1"/>
    <x v="1"/>
    <x v="2"/>
    <s v="30-09-2002"/>
    <n v="2943.41"/>
    <x v="1"/>
    <s v="tier - 3"/>
    <s v="R1012"/>
    <x v="43"/>
  </r>
  <r>
    <x v="2025"/>
    <s v="  Nicholas E"/>
    <n v="46.53"/>
    <n v="4.84"/>
    <s v="Yes"/>
    <x v="0"/>
    <x v="0"/>
    <x v="0"/>
    <x v="1"/>
    <x v="0"/>
    <x v="2"/>
    <s v="30-06-1996"/>
    <n v="2927.06"/>
    <x v="1"/>
    <s v="tier - 2"/>
    <s v="R1013"/>
    <x v="45"/>
  </r>
  <r>
    <x v="2026"/>
    <s v="  Deborah"/>
    <n v="23.4"/>
    <n v="5.53"/>
    <s v="No"/>
    <x v="0"/>
    <x v="1"/>
    <x v="3"/>
    <x v="1"/>
    <x v="2"/>
    <x v="2"/>
    <s v="05-06-2003"/>
    <n v="2913.57"/>
    <x v="1"/>
    <s v="tier - 2"/>
    <s v="R1011"/>
    <x v="43"/>
  </r>
  <r>
    <x v="2027"/>
    <s v="  Chuck W"/>
    <n v="30"/>
    <n v="4.33"/>
    <s v="Yes"/>
    <x v="0"/>
    <x v="0"/>
    <x v="0"/>
    <x v="1"/>
    <x v="0"/>
    <x v="2"/>
    <s v="13-06-1996"/>
    <n v="2904.09"/>
    <x v="1"/>
    <s v="tier - 2"/>
    <s v="R1011"/>
    <x v="45"/>
  </r>
  <r>
    <x v="2028"/>
    <s v="  Daniel"/>
    <n v="29.15"/>
    <n v="4.91"/>
    <s v="Yes"/>
    <x v="0"/>
    <x v="0"/>
    <x v="0"/>
    <x v="1"/>
    <x v="1"/>
    <x v="2"/>
    <s v="24-10-1996"/>
    <n v="2902.91"/>
    <x v="1"/>
    <s v="tier - 2"/>
    <s v="R1013"/>
    <x v="45"/>
  </r>
  <r>
    <x v="2029"/>
    <s v="  Amany"/>
    <n v="34.865000000000002"/>
    <n v="4.8"/>
    <s v="No"/>
    <x v="0"/>
    <x v="0"/>
    <x v="0"/>
    <x v="1"/>
    <x v="0"/>
    <x v="2"/>
    <s v="01-11-1999"/>
    <n v="2899.49"/>
    <x v="1"/>
    <s v="tier - 2"/>
    <s v="R1024"/>
    <x v="35"/>
  </r>
  <r>
    <x v="2030"/>
    <s v="  Kipling"/>
    <n v="28.12"/>
    <n v="5.55"/>
    <s v="Yes"/>
    <x v="1"/>
    <x v="0"/>
    <x v="1"/>
    <x v="1"/>
    <x v="1"/>
    <x v="2"/>
    <s v="14-07-2000"/>
    <n v="2897.46"/>
    <x v="1"/>
    <s v="tier - 1"/>
    <s v="R1012"/>
    <x v="21"/>
  </r>
  <r>
    <x v="2031"/>
    <s v="  Duncan"/>
    <n v="29.45"/>
    <n v="5.24"/>
    <s v="Yes"/>
    <x v="0"/>
    <x v="0"/>
    <x v="0"/>
    <x v="1"/>
    <x v="1"/>
    <x v="0"/>
    <s v="21-06-1996"/>
    <n v="2897.32"/>
    <x v="2"/>
    <s v="tier - 3"/>
    <s v="R1016"/>
    <x v="45"/>
  </r>
  <r>
    <x v="2032"/>
    <s v="  Louis C"/>
    <n v="27.94"/>
    <n v="6.08"/>
    <s v="No"/>
    <x v="0"/>
    <x v="1"/>
    <x v="3"/>
    <x v="1"/>
    <x v="1"/>
    <x v="0"/>
    <s v="12-08-1993"/>
    <n v="2867.12"/>
    <x v="0"/>
    <s v="tier - 3"/>
    <s v="R1013"/>
    <x v="20"/>
  </r>
  <r>
    <x v="2033"/>
    <s v="  Daniel J"/>
    <n v="27.2"/>
    <n v="5.83"/>
    <s v="No"/>
    <x v="0"/>
    <x v="1"/>
    <x v="3"/>
    <x v="1"/>
    <x v="1"/>
    <x v="2"/>
    <s v="01-11-1993"/>
    <n v="2866.09"/>
    <x v="2"/>
    <s v="tier - 3"/>
    <s v="R1011"/>
    <x v="20"/>
  </r>
  <r>
    <x v="2034"/>
    <s v="  Ildiko M"/>
    <n v="33.344999999999999"/>
    <n v="4.29"/>
    <s v="No"/>
    <x v="0"/>
    <x v="0"/>
    <x v="3"/>
    <x v="1"/>
    <x v="0"/>
    <x v="2"/>
    <s v="04-09-1998"/>
    <n v="2855.44"/>
    <x v="1"/>
    <s v="tier - 3"/>
    <s v="R1012"/>
    <x v="44"/>
  </r>
  <r>
    <x v="2035"/>
    <s v="  Melinda E"/>
    <n v="29.925000000000001"/>
    <n v="5.3"/>
    <s v="No"/>
    <x v="0"/>
    <x v="0"/>
    <x v="3"/>
    <x v="1"/>
    <x v="0"/>
    <x v="2"/>
    <s v="17-06-1998"/>
    <n v="2850.68"/>
    <x v="1"/>
    <s v="tier - 3"/>
    <s v="R1012"/>
    <x v="44"/>
  </r>
  <r>
    <x v="2036"/>
    <s v="  Ashley M"/>
    <n v="24.225000000000001"/>
    <n v="4.42"/>
    <s v="No"/>
    <x v="0"/>
    <x v="0"/>
    <x v="3"/>
    <x v="1"/>
    <x v="2"/>
    <x v="2"/>
    <s v="15-11-1998"/>
    <n v="2842.76"/>
    <x v="1"/>
    <s v="tier - 3"/>
    <s v="R1012"/>
    <x v="44"/>
  </r>
  <r>
    <x v="2037"/>
    <s v="  Stephanie"/>
    <n v="29.68"/>
    <n v="5.68"/>
    <s v="No"/>
    <x v="1"/>
    <x v="0"/>
    <x v="3"/>
    <x v="1"/>
    <x v="1"/>
    <x v="0"/>
    <s v="01-10-2000"/>
    <n v="2819.51"/>
    <x v="1"/>
    <s v="tier - 3"/>
    <s v="R1011"/>
    <x v="21"/>
  </r>
  <r>
    <x v="2038"/>
    <s v="  Sean P"/>
    <n v="20.614999999999998"/>
    <n v="6.05"/>
    <s v="No"/>
    <x v="0"/>
    <x v="1"/>
    <x v="3"/>
    <x v="1"/>
    <x v="2"/>
    <x v="2"/>
    <s v="23-09-2003"/>
    <n v="2803.7"/>
    <x v="1"/>
    <s v="tier - 1"/>
    <s v="R1012"/>
    <x v="39"/>
  </r>
  <r>
    <x v="2039"/>
    <s v="  Emily G"/>
    <n v="32.119999999999997"/>
    <n v="5.33"/>
    <s v="No"/>
    <x v="1"/>
    <x v="0"/>
    <x v="3"/>
    <x v="1"/>
    <x v="0"/>
    <x v="0"/>
    <s v="04-08-2004"/>
    <n v="2801.26"/>
    <x v="1"/>
    <s v="tier - 3"/>
    <s v="R1013"/>
    <x v="41"/>
  </r>
  <r>
    <x v="2040"/>
    <s v="  Malcolm"/>
    <n v="27.36"/>
    <n v="6.22"/>
    <s v="No"/>
    <x v="0"/>
    <x v="0"/>
    <x v="0"/>
    <x v="1"/>
    <x v="1"/>
    <x v="0"/>
    <s v="24-12-1999"/>
    <n v="2789.06"/>
    <x v="1"/>
    <s v="tier - 3"/>
    <s v="R1012"/>
    <x v="35"/>
  </r>
  <r>
    <x v="2041"/>
    <s v="  Danilo"/>
    <n v="17.385000000000002"/>
    <n v="5.84"/>
    <s v="No"/>
    <x v="0"/>
    <x v="0"/>
    <x v="0"/>
    <x v="1"/>
    <x v="3"/>
    <x v="0"/>
    <s v="29-08-1999"/>
    <n v="2775.19"/>
    <x v="1"/>
    <s v="tier - 1"/>
    <s v="R1012"/>
    <x v="35"/>
  </r>
  <r>
    <x v="2042"/>
    <s v="  Mikko"/>
    <n v="30.13"/>
    <n v="5.71"/>
    <s v="No"/>
    <x v="1"/>
    <x v="0"/>
    <x v="3"/>
    <x v="1"/>
    <x v="0"/>
    <x v="0"/>
    <s v="14-11-2004"/>
    <n v="2773.46"/>
    <x v="1"/>
    <s v="tier - 1"/>
    <s v="R1021"/>
    <x v="41"/>
  </r>
  <r>
    <x v="2043"/>
    <s v="  Paula C"/>
    <n v="25.44"/>
    <n v="6.04"/>
    <s v="Yes"/>
    <x v="0"/>
    <x v="1"/>
    <x v="3"/>
    <x v="1"/>
    <x v="1"/>
    <x v="2"/>
    <s v="10-08-1997"/>
    <n v="2758.99"/>
    <x v="1"/>
    <s v="tier - 1"/>
    <s v="R1012"/>
    <x v="31"/>
  </r>
  <r>
    <x v="2044"/>
    <s v="  Kirsten N"/>
    <n v="39.805"/>
    <n v="4.38"/>
    <s v="No"/>
    <x v="1"/>
    <x v="0"/>
    <x v="3"/>
    <x v="1"/>
    <x v="0"/>
    <x v="2"/>
    <s v="11-10-2000"/>
    <n v="2755.02"/>
    <x v="1"/>
    <s v="tier - 1"/>
    <s v="R1024"/>
    <x v="21"/>
  </r>
  <r>
    <x v="2045"/>
    <s v="  Christy"/>
    <n v="30.4"/>
    <n v="5.56"/>
    <s v="Yes"/>
    <x v="1"/>
    <x v="0"/>
    <x v="3"/>
    <x v="1"/>
    <x v="0"/>
    <x v="2"/>
    <s v="03-10-2000"/>
    <n v="2741.95"/>
    <x v="1"/>
    <s v="tier - 3"/>
    <s v="R1024"/>
    <x v="21"/>
  </r>
  <r>
    <x v="2046"/>
    <s v="  Jennifer"/>
    <n v="23.18"/>
    <n v="4.24"/>
    <s v="No"/>
    <x v="1"/>
    <x v="0"/>
    <x v="3"/>
    <x v="1"/>
    <x v="2"/>
    <x v="0"/>
    <s v="17-12-2000"/>
    <n v="2731.91"/>
    <x v="1"/>
    <s v="tier - 3"/>
    <s v="R1024"/>
    <x v="21"/>
  </r>
  <r>
    <x v="2047"/>
    <s v="  Jingjing"/>
    <n v="39.615000000000002"/>
    <n v="6.32"/>
    <s v="No"/>
    <x v="0"/>
    <x v="1"/>
    <x v="3"/>
    <x v="1"/>
    <x v="0"/>
    <x v="0"/>
    <s v="03-12-2003"/>
    <n v="2730.11"/>
    <x v="1"/>
    <s v="tier - 3"/>
    <s v="R1012"/>
    <x v="39"/>
  </r>
  <r>
    <x v="2048"/>
    <s v="  Morgan"/>
    <n v="30.59"/>
    <n v="6.3"/>
    <s v="Yes"/>
    <x v="0"/>
    <x v="1"/>
    <x v="3"/>
    <x v="1"/>
    <x v="0"/>
    <x v="2"/>
    <s v="06-10-1997"/>
    <n v="2727.4"/>
    <x v="2"/>
    <s v="tier - 3"/>
    <s v="R1016"/>
    <x v="31"/>
  </r>
  <r>
    <x v="2049"/>
    <s v="  Patrick J"/>
    <n v="16.72"/>
    <n v="4.38"/>
    <s v="Yes"/>
    <x v="0"/>
    <x v="0"/>
    <x v="3"/>
    <x v="1"/>
    <x v="3"/>
    <x v="2"/>
    <s v="20-08-1988"/>
    <n v="2726.06"/>
    <x v="1"/>
    <s v="tier - 2"/>
    <s v="R1013"/>
    <x v="23"/>
  </r>
  <r>
    <x v="2050"/>
    <s v="  Frankline"/>
    <n v="26.22"/>
    <n v="4.6500000000000004"/>
    <s v="Yes"/>
    <x v="0"/>
    <x v="1"/>
    <x v="3"/>
    <x v="1"/>
    <x v="1"/>
    <x v="2"/>
    <s v="30-10-1997"/>
    <n v="2721.32"/>
    <x v="0"/>
    <s v="tier - 3"/>
    <s v="R1014"/>
    <x v="31"/>
  </r>
  <r>
    <x v="2051"/>
    <s v="  Laura T"/>
    <n v="31.824999999999999"/>
    <n v="4.7"/>
    <s v="No"/>
    <x v="0"/>
    <x v="1"/>
    <x v="3"/>
    <x v="1"/>
    <x v="0"/>
    <x v="2"/>
    <s v="06-08-2003"/>
    <n v="2719.28"/>
    <x v="1"/>
    <s v="tier - 2"/>
    <s v="R1012"/>
    <x v="39"/>
  </r>
  <r>
    <x v="2052"/>
    <s v="  Natalia"/>
    <n v="25.745000000000001"/>
    <n v="4.34"/>
    <s v="No"/>
    <x v="0"/>
    <x v="1"/>
    <x v="3"/>
    <x v="1"/>
    <x v="1"/>
    <x v="2"/>
    <s v="01-12-2003"/>
    <n v="2710.83"/>
    <x v="1"/>
    <s v="tier - 3"/>
    <s v="R1012"/>
    <x v="39"/>
  </r>
  <r>
    <x v="2053"/>
    <s v="  Jennifer L"/>
    <n v="24.605"/>
    <n v="5.62"/>
    <s v="No"/>
    <x v="0"/>
    <x v="1"/>
    <x v="3"/>
    <x v="1"/>
    <x v="2"/>
    <x v="2"/>
    <s v="21-11-2003"/>
    <n v="2709.24"/>
    <x v="1"/>
    <s v="tier - 2"/>
    <s v="R1012"/>
    <x v="39"/>
  </r>
  <r>
    <x v="2054"/>
    <s v="  Brooke"/>
    <n v="24.51"/>
    <n v="4.24"/>
    <s v="No"/>
    <x v="0"/>
    <x v="1"/>
    <x v="3"/>
    <x v="1"/>
    <x v="2"/>
    <x v="2"/>
    <s v="17-07-2003"/>
    <n v="2709.11"/>
    <x v="1"/>
    <s v="tier - 2"/>
    <s v="R1012"/>
    <x v="39"/>
  </r>
  <r>
    <x v="2055"/>
    <s v="  Jeremy M"/>
    <n v="31.065000000000001"/>
    <n v="4.57"/>
    <s v="Yes"/>
    <x v="0"/>
    <x v="0"/>
    <x v="0"/>
    <x v="1"/>
    <x v="0"/>
    <x v="2"/>
    <s v="13-06-1996"/>
    <n v="2699.57"/>
    <x v="1"/>
    <s v="tier - 1"/>
    <s v="R1012"/>
    <x v="45"/>
  </r>
  <r>
    <x v="2056"/>
    <s v="  Megan L"/>
    <n v="28.12"/>
    <n v="5.05"/>
    <s v="No"/>
    <x v="0"/>
    <x v="0"/>
    <x v="0"/>
    <x v="1"/>
    <x v="1"/>
    <x v="0"/>
    <s v="11-06-1999"/>
    <n v="2690.11"/>
    <x v="1"/>
    <s v="tier - 2"/>
    <s v="R1012"/>
    <x v="35"/>
  </r>
  <r>
    <x v="2057"/>
    <s v="  Bryan"/>
    <n v="38.06"/>
    <n v="6.16"/>
    <s v="No"/>
    <x v="0"/>
    <x v="0"/>
    <x v="0"/>
    <x v="1"/>
    <x v="0"/>
    <x v="2"/>
    <s v="02-10-1994"/>
    <n v="2689.5"/>
    <x v="2"/>
    <s v="tier - 2"/>
    <s v="R1013"/>
    <x v="6"/>
  </r>
  <r>
    <x v="2058"/>
    <s v="  Marny"/>
    <n v="24.96"/>
    <n v="4.57"/>
    <s v="No"/>
    <x v="0"/>
    <x v="0"/>
    <x v="0"/>
    <x v="1"/>
    <x v="1"/>
    <x v="2"/>
    <s v="17-09-1994"/>
    <n v="2684.69"/>
    <x v="1"/>
    <s v="tier - 2"/>
    <s v="R1013"/>
    <x v="6"/>
  </r>
  <r>
    <x v="2059"/>
    <s v="  Marc"/>
    <n v="17.670000000000002"/>
    <n v="5.53"/>
    <s v="Yes"/>
    <x v="0"/>
    <x v="0"/>
    <x v="0"/>
    <x v="1"/>
    <x v="3"/>
    <x v="0"/>
    <s v="05-08-1996"/>
    <n v="2680.95"/>
    <x v="2"/>
    <s v="tier - 2"/>
    <s v="R1012"/>
    <x v="45"/>
  </r>
  <r>
    <x v="2060"/>
    <s v="  Benjamin L"/>
    <n v="31.35"/>
    <n v="5.84"/>
    <s v="No"/>
    <x v="1"/>
    <x v="0"/>
    <x v="3"/>
    <x v="1"/>
    <x v="0"/>
    <x v="1"/>
    <s v="09-12-2000"/>
    <n v="2643.27"/>
    <x v="1"/>
    <s v="tier - 1"/>
    <s v="R1012"/>
    <x v="21"/>
  </r>
  <r>
    <x v="2061"/>
    <s v="  Rob G"/>
    <n v="28.31"/>
    <n v="6.41"/>
    <s v="No"/>
    <x v="1"/>
    <x v="0"/>
    <x v="3"/>
    <x v="1"/>
    <x v="1"/>
    <x v="2"/>
    <s v="24-06-2000"/>
    <n v="2639.04"/>
    <x v="1"/>
    <s v="tier - 2"/>
    <s v="R1012"/>
    <x v="21"/>
  </r>
  <r>
    <x v="2062"/>
    <s v="  Stefanie A"/>
    <n v="30.3"/>
    <n v="4.7300000000000004"/>
    <s v="Yes"/>
    <x v="0"/>
    <x v="1"/>
    <x v="3"/>
    <x v="1"/>
    <x v="0"/>
    <x v="0"/>
    <s v="26-08-1997"/>
    <n v="2632.99"/>
    <x v="1"/>
    <s v="tier - 1"/>
    <s v="R1011"/>
    <x v="31"/>
  </r>
  <r>
    <x v="2063"/>
    <s v="  Stephanie"/>
    <n v="26.4"/>
    <n v="6.22"/>
    <s v="Yes"/>
    <x v="0"/>
    <x v="0"/>
    <x v="0"/>
    <x v="1"/>
    <x v="1"/>
    <x v="2"/>
    <s v="26-08-2001"/>
    <n v="2597.7800000000002"/>
    <x v="1"/>
    <s v="tier - 1"/>
    <s v="R1011"/>
    <x v="47"/>
  </r>
  <r>
    <x v="2064"/>
    <s v="  Caroline F"/>
    <n v="22.135000000000002"/>
    <n v="4.46"/>
    <s v="Yes"/>
    <x v="0"/>
    <x v="0"/>
    <x v="0"/>
    <x v="1"/>
    <x v="2"/>
    <x v="2"/>
    <s v="28-07-2001"/>
    <n v="2585.85"/>
    <x v="1"/>
    <s v="tier - 2"/>
    <s v="R1024"/>
    <x v="47"/>
  </r>
  <r>
    <x v="2065"/>
    <s v="  Julia J"/>
    <n v="17.399999999999999"/>
    <n v="4.5"/>
    <s v="Yes"/>
    <x v="0"/>
    <x v="0"/>
    <x v="0"/>
    <x v="1"/>
    <x v="3"/>
    <x v="1"/>
    <s v="15-10-2001"/>
    <n v="2585.27"/>
    <x v="1"/>
    <s v="tier - 3"/>
    <s v="R1011"/>
    <x v="47"/>
  </r>
  <r>
    <x v="2066"/>
    <s v="  Jack"/>
    <n v="28.06"/>
    <n v="8.93"/>
    <s v="No"/>
    <x v="0"/>
    <x v="0"/>
    <x v="0"/>
    <x v="1"/>
    <x v="1"/>
    <x v="1"/>
    <s v="20-07-2002"/>
    <n v="2585.04"/>
    <x v="1"/>
    <s v="tier - 2"/>
    <s v="R1021"/>
    <x v="43"/>
  </r>
  <r>
    <x v="2067"/>
    <s v="  Bernat"/>
    <n v="31.13"/>
    <n v="11.02"/>
    <s v="No"/>
    <x v="0"/>
    <x v="0"/>
    <x v="0"/>
    <x v="1"/>
    <x v="0"/>
    <x v="2"/>
    <s v="11-10-2002"/>
    <n v="2566.4699999999998"/>
    <x v="1"/>
    <s v="tier - 3"/>
    <s v="R1013"/>
    <x v="43"/>
  </r>
  <r>
    <x v="2068"/>
    <s v="  Hicham"/>
    <n v="18.46"/>
    <n v="5.25"/>
    <s v="No"/>
    <x v="0"/>
    <x v="0"/>
    <x v="0"/>
    <x v="1"/>
    <x v="3"/>
    <x v="2"/>
    <s v="17-11-1991"/>
    <n v="2545.6799999999998"/>
    <x v="1"/>
    <s v="tier - 1"/>
    <s v="R1013"/>
    <x v="42"/>
  </r>
  <r>
    <x v="2069"/>
    <s v="  Sarah"/>
    <n v="17.3"/>
    <n v="4.75"/>
    <s v="No"/>
    <x v="0"/>
    <x v="0"/>
    <x v="0"/>
    <x v="1"/>
    <x v="3"/>
    <x v="2"/>
    <s v="01-10-1990"/>
    <n v="2540.39"/>
    <x v="1"/>
    <s v="tier - 2"/>
    <s v="R1013"/>
    <x v="3"/>
  </r>
  <r>
    <x v="2070"/>
    <s v="  Anthony S"/>
    <n v="35.625"/>
    <n v="4.68"/>
    <s v="Yes"/>
    <x v="0"/>
    <x v="1"/>
    <x v="3"/>
    <x v="1"/>
    <x v="0"/>
    <x v="0"/>
    <s v="28-07-1997"/>
    <n v="2534.39"/>
    <x v="2"/>
    <s v="tier - 3"/>
    <s v="R1012"/>
    <x v="31"/>
  </r>
  <r>
    <x v="2071"/>
    <s v="  Elisabetta"/>
    <n v="20.234999999999999"/>
    <n v="6.17"/>
    <s v="Yes"/>
    <x v="1"/>
    <x v="0"/>
    <x v="1"/>
    <x v="1"/>
    <x v="2"/>
    <x v="2"/>
    <s v="25-08-2000"/>
    <n v="2527.8200000000002"/>
    <x v="1"/>
    <s v="tier - 3"/>
    <s v="R1012"/>
    <x v="21"/>
  </r>
  <r>
    <x v="2072"/>
    <s v="  Trevor N"/>
    <n v="27.55"/>
    <n v="4.5599999999999996"/>
    <s v="Yes"/>
    <x v="0"/>
    <x v="1"/>
    <x v="3"/>
    <x v="1"/>
    <x v="1"/>
    <x v="0"/>
    <s v="02-11-1997"/>
    <n v="2523.17"/>
    <x v="2"/>
    <s v="tier - 1"/>
    <s v="R1012"/>
    <x v="31"/>
  </r>
  <r>
    <x v="2073"/>
    <s v="  Nancy"/>
    <n v="17.97"/>
    <n v="6.3"/>
    <s v="No"/>
    <x v="0"/>
    <x v="0"/>
    <x v="0"/>
    <x v="1"/>
    <x v="3"/>
    <x v="0"/>
    <s v="05-08-1991"/>
    <n v="2510.79"/>
    <x v="1"/>
    <s v="tier - 1"/>
    <s v="R1013"/>
    <x v="42"/>
  </r>
  <r>
    <x v="2074"/>
    <s v="  Allison R"/>
    <n v="29.98"/>
    <n v="6.03"/>
    <s v="No"/>
    <x v="1"/>
    <x v="0"/>
    <x v="3"/>
    <x v="1"/>
    <x v="0"/>
    <x v="2"/>
    <s v="06-09-2004"/>
    <n v="2500.9299999999998"/>
    <x v="1"/>
    <s v="tier - 2"/>
    <s v="R1012"/>
    <x v="41"/>
  </r>
  <r>
    <x v="2075"/>
    <s v="  Robert J"/>
    <n v="33.659999999999997"/>
    <n v="4.2"/>
    <s v="Yes"/>
    <x v="0"/>
    <x v="0"/>
    <x v="3"/>
    <x v="1"/>
    <x v="0"/>
    <x v="2"/>
    <s v="15-10-1995"/>
    <n v="2498.41"/>
    <x v="2"/>
    <s v="tier - 3"/>
    <s v="R1013"/>
    <x v="40"/>
  </r>
  <r>
    <x v="2076"/>
    <s v="  Nicholas"/>
    <n v="32.67"/>
    <n v="5.61"/>
    <s v="Yes"/>
    <x v="0"/>
    <x v="0"/>
    <x v="3"/>
    <x v="1"/>
    <x v="0"/>
    <x v="0"/>
    <s v="09-07-1995"/>
    <n v="2497.04"/>
    <x v="2"/>
    <s v="tier - 3"/>
    <s v="R1013"/>
    <x v="40"/>
  </r>
  <r>
    <x v="2077"/>
    <s v="  Kevin L"/>
    <n v="30.5"/>
    <n v="5.88"/>
    <s v="Yes"/>
    <x v="0"/>
    <x v="0"/>
    <x v="3"/>
    <x v="1"/>
    <x v="0"/>
    <x v="0"/>
    <s v="14-10-1995"/>
    <n v="2494.02"/>
    <x v="2"/>
    <s v="tier - 1"/>
    <s v="R1011"/>
    <x v="40"/>
  </r>
  <r>
    <x v="2078"/>
    <s v="  Bryan"/>
    <n v="23.1"/>
    <n v="5.92"/>
    <s v="Yes"/>
    <x v="0"/>
    <x v="0"/>
    <x v="3"/>
    <x v="1"/>
    <x v="2"/>
    <x v="2"/>
    <s v="06-11-1995"/>
    <n v="2483.7399999999998"/>
    <x v="2"/>
    <s v="tier - 2"/>
    <s v="R1013"/>
    <x v="40"/>
  </r>
  <r>
    <x v="2079"/>
    <s v="  Janae N"/>
    <n v="39.49"/>
    <n v="4.8099999999999996"/>
    <s v="No"/>
    <x v="0"/>
    <x v="0"/>
    <x v="3"/>
    <x v="1"/>
    <x v="0"/>
    <x v="2"/>
    <s v="20-06-1998"/>
    <n v="2480.98"/>
    <x v="1"/>
    <s v="tier - 2"/>
    <s v="R1013"/>
    <x v="44"/>
  </r>
  <r>
    <x v="2080"/>
    <s v="  Audrey"/>
    <n v="33.99"/>
    <n v="4.55"/>
    <s v="No"/>
    <x v="0"/>
    <x v="0"/>
    <x v="3"/>
    <x v="1"/>
    <x v="0"/>
    <x v="1"/>
    <s v="02-07-1998"/>
    <n v="2473.33"/>
    <x v="1"/>
    <s v="tier - 3"/>
    <s v="R1013"/>
    <x v="44"/>
  </r>
  <r>
    <x v="2081"/>
    <s v="  Laura"/>
    <n v="27.72"/>
    <n v="6.43"/>
    <s v="No"/>
    <x v="0"/>
    <x v="0"/>
    <x v="3"/>
    <x v="1"/>
    <x v="1"/>
    <x v="1"/>
    <s v="17-08-1998"/>
    <n v="2464.62"/>
    <x v="1"/>
    <s v="tier - 3"/>
    <s v="R1013"/>
    <x v="44"/>
  </r>
  <r>
    <x v="2082"/>
    <s v="  Nicole F"/>
    <n v="30.59"/>
    <n v="11.62"/>
    <s v="No"/>
    <x v="0"/>
    <x v="0"/>
    <x v="0"/>
    <x v="1"/>
    <x v="0"/>
    <x v="0"/>
    <s v="11-07-2002"/>
    <n v="2459.7199999999998"/>
    <x v="1"/>
    <s v="tier - 2"/>
    <s v="R1024"/>
    <x v="43"/>
  </r>
  <r>
    <x v="2083"/>
    <s v="  Krista L"/>
    <n v="22.6"/>
    <n v="6.04"/>
    <s v="No"/>
    <x v="0"/>
    <x v="0"/>
    <x v="3"/>
    <x v="1"/>
    <x v="2"/>
    <x v="1"/>
    <s v="19-11-1998"/>
    <n v="2457.5"/>
    <x v="1"/>
    <s v="tier - 1"/>
    <s v="R1011"/>
    <x v="44"/>
  </r>
  <r>
    <x v="2084"/>
    <s v="  Denise"/>
    <n v="28.785"/>
    <n v="8.82"/>
    <s v="No"/>
    <x v="0"/>
    <x v="0"/>
    <x v="0"/>
    <x v="1"/>
    <x v="1"/>
    <x v="0"/>
    <s v="29-07-2002"/>
    <n v="2457.21"/>
    <x v="1"/>
    <s v="tier - 1"/>
    <s v="R1024"/>
    <x v="43"/>
  </r>
  <r>
    <x v="2085"/>
    <s v="  Ariel"/>
    <n v="50.38"/>
    <n v="5.8"/>
    <s v="No"/>
    <x v="0"/>
    <x v="0"/>
    <x v="0"/>
    <x v="1"/>
    <x v="0"/>
    <x v="2"/>
    <s v="21-11-1999"/>
    <n v="2438.06"/>
    <x v="1"/>
    <s v="tier - 2"/>
    <s v="R1013"/>
    <x v="35"/>
  </r>
  <r>
    <x v="2086"/>
    <s v="  Jeremy"/>
    <n v="35.200000000000003"/>
    <n v="4.28"/>
    <s v="No"/>
    <x v="0"/>
    <x v="0"/>
    <x v="0"/>
    <x v="1"/>
    <x v="0"/>
    <x v="2"/>
    <s v="12-11-1999"/>
    <n v="2416.96"/>
    <x v="1"/>
    <s v="tier - 2"/>
    <s v="R1011"/>
    <x v="35"/>
  </r>
  <r>
    <x v="2087"/>
    <s v="  Rosalie"/>
    <n v="35.72"/>
    <n v="5.5"/>
    <s v="Yes"/>
    <x v="0"/>
    <x v="0"/>
    <x v="0"/>
    <x v="1"/>
    <x v="0"/>
    <x v="2"/>
    <s v="03-06-2001"/>
    <n v="2404.73"/>
    <x v="1"/>
    <s v="tier - 3"/>
    <s v="R1012"/>
    <x v="21"/>
  </r>
  <r>
    <x v="2088"/>
    <s v="  Jay"/>
    <n v="24.51"/>
    <n v="4.6900000000000004"/>
    <s v="No"/>
    <x v="0"/>
    <x v="0"/>
    <x v="0"/>
    <x v="1"/>
    <x v="2"/>
    <x v="2"/>
    <s v="10-08-1999"/>
    <n v="2396.1"/>
    <x v="1"/>
    <s v="tier - 1"/>
    <s v="R1019"/>
    <x v="35"/>
  </r>
  <r>
    <x v="2089"/>
    <s v="  Vitaliy"/>
    <n v="23.844999999999999"/>
    <n v="4.43"/>
    <s v="No"/>
    <x v="0"/>
    <x v="0"/>
    <x v="0"/>
    <x v="1"/>
    <x v="2"/>
    <x v="0"/>
    <s v="17-12-1999"/>
    <n v="2395.17"/>
    <x v="1"/>
    <s v="tier - 1"/>
    <s v="R1014"/>
    <x v="35"/>
  </r>
  <r>
    <x v="2090"/>
    <s v="  Benjamin W"/>
    <n v="15.68"/>
    <n v="6.16"/>
    <s v="Yes"/>
    <x v="0"/>
    <x v="0"/>
    <x v="3"/>
    <x v="1"/>
    <x v="3"/>
    <x v="1"/>
    <s v="12-12-1988"/>
    <n v="2373.3000000000002"/>
    <x v="1"/>
    <s v="tier - 2"/>
    <s v="R1013"/>
    <x v="23"/>
  </r>
  <r>
    <x v="2091"/>
    <s v="  Jesse"/>
    <n v="32.395000000000003"/>
    <n v="6.66"/>
    <s v="No"/>
    <x v="0"/>
    <x v="0"/>
    <x v="0"/>
    <x v="1"/>
    <x v="0"/>
    <x v="0"/>
    <s v="05-11-2002"/>
    <n v="2362.23"/>
    <x v="1"/>
    <s v="tier - 1"/>
    <s v="R1012"/>
    <x v="43"/>
  </r>
  <r>
    <x v="2092"/>
    <s v="  Mark"/>
    <n v="23.655000000000001"/>
    <n v="5.92"/>
    <s v="No"/>
    <x v="0"/>
    <x v="0"/>
    <x v="3"/>
    <x v="1"/>
    <x v="2"/>
    <x v="0"/>
    <s v="21-10-1998"/>
    <n v="2352.9699999999998"/>
    <x v="2"/>
    <s v="tier - 3"/>
    <s v="R1012"/>
    <x v="44"/>
  </r>
  <r>
    <x v="2093"/>
    <s v="  Lauren"/>
    <n v="28.4"/>
    <n v="5.97"/>
    <s v="No"/>
    <x v="0"/>
    <x v="1"/>
    <x v="3"/>
    <x v="1"/>
    <x v="1"/>
    <x v="2"/>
    <s v="18-11-2003"/>
    <n v="2331.52"/>
    <x v="1"/>
    <s v="tier - 3"/>
    <s v="R1011"/>
    <x v="39"/>
  </r>
  <r>
    <x v="2094"/>
    <s v="  Massimiliano"/>
    <n v="35.42"/>
    <n v="4.6399999999999997"/>
    <s v="Yes"/>
    <x v="0"/>
    <x v="0"/>
    <x v="0"/>
    <x v="1"/>
    <x v="0"/>
    <x v="0"/>
    <s v="17-12-1996"/>
    <n v="2322.62"/>
    <x v="1"/>
    <s v="tier - 1"/>
    <s v="R1013"/>
    <x v="45"/>
  </r>
  <r>
    <x v="2095"/>
    <s v="  Josh"/>
    <n v="26.18"/>
    <n v="6.12"/>
    <s v="No"/>
    <x v="1"/>
    <x v="0"/>
    <x v="3"/>
    <x v="1"/>
    <x v="1"/>
    <x v="2"/>
    <s v="06-09-2004"/>
    <n v="2304"/>
    <x v="1"/>
    <s v="tier - 3"/>
    <s v="R1013"/>
    <x v="41"/>
  </r>
  <r>
    <x v="2096"/>
    <s v="  Kiyokatsu"/>
    <n v="20.8"/>
    <n v="4.87"/>
    <s v="Yes"/>
    <x v="0"/>
    <x v="0"/>
    <x v="0"/>
    <x v="1"/>
    <x v="2"/>
    <x v="2"/>
    <s v="28-11-1996"/>
    <n v="2302.3000000000002"/>
    <x v="0"/>
    <s v="tier - 2"/>
    <s v="R1011"/>
    <x v="45"/>
  </r>
  <r>
    <x v="2097"/>
    <s v="  Amanda L"/>
    <n v="15.82"/>
    <n v="4.5999999999999996"/>
    <s v="No"/>
    <x v="0"/>
    <x v="0"/>
    <x v="0"/>
    <x v="1"/>
    <x v="3"/>
    <x v="2"/>
    <s v="05-10-1989"/>
    <n v="2295.2399999999998"/>
    <x v="1"/>
    <s v="tier - 1"/>
    <s v="R1013"/>
    <x v="4"/>
  </r>
  <r>
    <x v="2098"/>
    <s v="  Matthew"/>
    <n v="17.670000000000002"/>
    <n v="4.78"/>
    <s v="No"/>
    <x v="0"/>
    <x v="0"/>
    <x v="0"/>
    <x v="1"/>
    <x v="3"/>
    <x v="1"/>
    <s v="16-06-1991"/>
    <n v="2277.7199999999998"/>
    <x v="1"/>
    <s v="tier - 1"/>
    <s v="R1013"/>
    <x v="42"/>
  </r>
  <r>
    <x v="2099"/>
    <s v="  Julia M"/>
    <n v="31.92"/>
    <n v="11.05"/>
    <s v="No"/>
    <x v="0"/>
    <x v="0"/>
    <x v="0"/>
    <x v="1"/>
    <x v="0"/>
    <x v="1"/>
    <s v="12-11-2002"/>
    <n v="2261.5700000000002"/>
    <x v="1"/>
    <s v="tier - 1"/>
    <s v="R1012"/>
    <x v="43"/>
  </r>
  <r>
    <x v="2100"/>
    <s v="  Rhea"/>
    <n v="28.975000000000001"/>
    <n v="7.62"/>
    <s v="No"/>
    <x v="0"/>
    <x v="0"/>
    <x v="0"/>
    <x v="1"/>
    <x v="1"/>
    <x v="2"/>
    <s v="15-07-2002"/>
    <n v="2257.48"/>
    <x v="1"/>
    <s v="tier - 1"/>
    <s v="R1012"/>
    <x v="43"/>
  </r>
  <r>
    <x v="2101"/>
    <s v="  Justin"/>
    <n v="31.73"/>
    <n v="4.78"/>
    <s v="Yes"/>
    <x v="1"/>
    <x v="0"/>
    <x v="1"/>
    <x v="1"/>
    <x v="0"/>
    <x v="0"/>
    <s v="11-12-2000"/>
    <n v="2254.8000000000002"/>
    <x v="1"/>
    <s v="tier - 3"/>
    <s v="R1016"/>
    <x v="21"/>
  </r>
  <r>
    <x v="2102"/>
    <s v="  Shamus M"/>
    <n v="28.88"/>
    <n v="6.09"/>
    <s v="Yes"/>
    <x v="1"/>
    <x v="0"/>
    <x v="1"/>
    <x v="1"/>
    <x v="1"/>
    <x v="2"/>
    <s v="30-06-2000"/>
    <n v="2250.84"/>
    <x v="1"/>
    <s v="tier - 2"/>
    <s v="R1018"/>
    <x v="21"/>
  </r>
  <r>
    <x v="2103"/>
    <s v="  Mike"/>
    <n v="25.555"/>
    <n v="5.1100000000000003"/>
    <s v="No"/>
    <x v="0"/>
    <x v="1"/>
    <x v="3"/>
    <x v="1"/>
    <x v="1"/>
    <x v="2"/>
    <s v="10-12-2003"/>
    <n v="2221.56"/>
    <x v="1"/>
    <s v="tier - 3"/>
    <s v="R1012"/>
    <x v="39"/>
  </r>
  <r>
    <x v="2104"/>
    <s v="  Mary Beth"/>
    <n v="37.29"/>
    <n v="4.46"/>
    <s v="No"/>
    <x v="1"/>
    <x v="0"/>
    <x v="3"/>
    <x v="1"/>
    <x v="0"/>
    <x v="0"/>
    <s v="12-12-2004"/>
    <n v="2219.4499999999998"/>
    <x v="1"/>
    <s v="tier - 1"/>
    <s v="R1013"/>
    <x v="41"/>
  </r>
  <r>
    <x v="2105"/>
    <s v="  Erin"/>
    <n v="40.28"/>
    <n v="6.11"/>
    <s v="No"/>
    <x v="1"/>
    <x v="0"/>
    <x v="3"/>
    <x v="1"/>
    <x v="0"/>
    <x v="2"/>
    <s v="25-09-2004"/>
    <n v="2217.6"/>
    <x v="1"/>
    <s v="tier - 1"/>
    <s v="R1024"/>
    <x v="41"/>
  </r>
  <r>
    <x v="2106"/>
    <s v="  Hallie"/>
    <n v="40.185000000000002"/>
    <n v="4.66"/>
    <s v="No"/>
    <x v="1"/>
    <x v="0"/>
    <x v="3"/>
    <x v="1"/>
    <x v="0"/>
    <x v="0"/>
    <s v="13-06-2004"/>
    <n v="2217.4699999999998"/>
    <x v="1"/>
    <s v="tier - 1"/>
    <s v="R1024"/>
    <x v="41"/>
  </r>
  <r>
    <x v="2107"/>
    <s v="  Paige P"/>
    <n v="23.57"/>
    <n v="6.14"/>
    <s v="No"/>
    <x v="0"/>
    <x v="0"/>
    <x v="0"/>
    <x v="1"/>
    <x v="2"/>
    <x v="0"/>
    <s v="17-11-1994"/>
    <n v="2213.21"/>
    <x v="1"/>
    <s v="tier - 2"/>
    <s v="R1013"/>
    <x v="6"/>
  </r>
  <r>
    <x v="2108"/>
    <s v="  Ji"/>
    <n v="35.625"/>
    <n v="6.21"/>
    <s v="No"/>
    <x v="1"/>
    <x v="0"/>
    <x v="3"/>
    <x v="1"/>
    <x v="0"/>
    <x v="2"/>
    <s v="27-07-2004"/>
    <n v="2211.13"/>
    <x v="1"/>
    <s v="tier - 2"/>
    <s v="R1024"/>
    <x v="41"/>
  </r>
  <r>
    <x v="2109"/>
    <s v="  Carissa A"/>
    <n v="33.155000000000001"/>
    <n v="4.5999999999999996"/>
    <s v="No"/>
    <x v="1"/>
    <x v="0"/>
    <x v="3"/>
    <x v="1"/>
    <x v="0"/>
    <x v="2"/>
    <s v="06-08-2004"/>
    <n v="2207.6999999999998"/>
    <x v="1"/>
    <s v="tier - 2"/>
    <s v="R1024"/>
    <x v="41"/>
  </r>
  <r>
    <x v="2110"/>
    <s v="  Mona"/>
    <n v="31.92"/>
    <n v="5.04"/>
    <s v="No"/>
    <x v="1"/>
    <x v="0"/>
    <x v="3"/>
    <x v="1"/>
    <x v="0"/>
    <x v="2"/>
    <s v="13-11-2004"/>
    <n v="2205.98"/>
    <x v="1"/>
    <s v="tier - 3"/>
    <s v="R1024"/>
    <x v="41"/>
  </r>
  <r>
    <x v="2111"/>
    <s v="  Kristin R"/>
    <n v="30.305"/>
    <n v="5.08"/>
    <s v="No"/>
    <x v="1"/>
    <x v="0"/>
    <x v="3"/>
    <x v="1"/>
    <x v="0"/>
    <x v="2"/>
    <s v="28-10-2004"/>
    <n v="2203.7399999999998"/>
    <x v="1"/>
    <s v="tier - 2"/>
    <s v="R1024"/>
    <x v="41"/>
  </r>
  <r>
    <x v="2112"/>
    <s v="  Beth"/>
    <n v="30.114999999999998"/>
    <n v="4.38"/>
    <s v="No"/>
    <x v="1"/>
    <x v="0"/>
    <x v="3"/>
    <x v="1"/>
    <x v="0"/>
    <x v="2"/>
    <s v="06-08-2004"/>
    <n v="2203.4699999999998"/>
    <x v="1"/>
    <s v="tier - 2"/>
    <s v="R1024"/>
    <x v="41"/>
  </r>
  <r>
    <x v="2113"/>
    <s v="  Allison"/>
    <n v="24.09"/>
    <n v="4.79"/>
    <s v="No"/>
    <x v="1"/>
    <x v="0"/>
    <x v="3"/>
    <x v="1"/>
    <x v="2"/>
    <x v="2"/>
    <s v="27-07-2004"/>
    <n v="2201.1"/>
    <x v="1"/>
    <s v="tier - 3"/>
    <s v="R1013"/>
    <x v="41"/>
  </r>
  <r>
    <x v="2114"/>
    <s v="  Ashley E"/>
    <n v="28.215"/>
    <n v="4.21"/>
    <s v="No"/>
    <x v="1"/>
    <x v="0"/>
    <x v="3"/>
    <x v="1"/>
    <x v="1"/>
    <x v="2"/>
    <s v="12-09-2004"/>
    <n v="2200.83"/>
    <x v="1"/>
    <s v="tier - 2"/>
    <s v="R1024"/>
    <x v="41"/>
  </r>
  <r>
    <x v="2115"/>
    <s v="  Hilary K"/>
    <n v="26.315000000000001"/>
    <n v="5.47"/>
    <s v="No"/>
    <x v="1"/>
    <x v="0"/>
    <x v="3"/>
    <x v="1"/>
    <x v="1"/>
    <x v="2"/>
    <s v="03-09-2004"/>
    <n v="2198.19"/>
    <x v="1"/>
    <s v="tier - 1"/>
    <s v="R1023"/>
    <x v="41"/>
  </r>
  <r>
    <x v="2116"/>
    <s v="  Dominique"/>
    <n v="25.08"/>
    <n v="5.09"/>
    <s v="No"/>
    <x v="1"/>
    <x v="0"/>
    <x v="3"/>
    <x v="1"/>
    <x v="1"/>
    <x v="2"/>
    <s v="07-12-2004"/>
    <n v="2196.4699999999998"/>
    <x v="1"/>
    <s v="tier - 3"/>
    <s v="R1024"/>
    <x v="41"/>
  </r>
  <r>
    <x v="2117"/>
    <s v="  Carlos I"/>
    <n v="15.41"/>
    <n v="5.08"/>
    <s v="No"/>
    <x v="0"/>
    <x v="0"/>
    <x v="0"/>
    <x v="1"/>
    <x v="3"/>
    <x v="2"/>
    <s v="16-12-1991"/>
    <n v="2193.1999999999998"/>
    <x v="1"/>
    <s v="tier - 2"/>
    <s v="R1012"/>
    <x v="42"/>
  </r>
  <r>
    <x v="2118"/>
    <s v="  Matthew"/>
    <n v="23.83"/>
    <n v="5.68"/>
    <s v="No"/>
    <x v="0"/>
    <x v="0"/>
    <x v="0"/>
    <x v="1"/>
    <x v="2"/>
    <x v="2"/>
    <s v="27-09-1994"/>
    <n v="2170.08"/>
    <x v="1"/>
    <s v="tier - 2"/>
    <s v="R1013"/>
    <x v="6"/>
  </r>
  <r>
    <x v="2119"/>
    <s v="  Kara"/>
    <n v="36"/>
    <n v="4.66"/>
    <s v="No"/>
    <x v="1"/>
    <x v="0"/>
    <x v="3"/>
    <x v="1"/>
    <x v="0"/>
    <x v="2"/>
    <s v="23-08-2000"/>
    <n v="2166.73"/>
    <x v="1"/>
    <s v="tier - 2"/>
    <s v="R1011"/>
    <x v="21"/>
  </r>
  <r>
    <x v="2120"/>
    <s v="  Sarah S"/>
    <n v="28.82"/>
    <n v="5.59"/>
    <s v="No"/>
    <x v="1"/>
    <x v="0"/>
    <x v="3"/>
    <x v="1"/>
    <x v="1"/>
    <x v="0"/>
    <s v="10-12-2000"/>
    <n v="2156.75"/>
    <x v="1"/>
    <s v="tier - 2"/>
    <s v="R1013"/>
    <x v="21"/>
  </r>
  <r>
    <x v="2121"/>
    <s v="  Shauna R"/>
    <n v="28.05"/>
    <n v="6.2"/>
    <s v="No"/>
    <x v="1"/>
    <x v="0"/>
    <x v="3"/>
    <x v="1"/>
    <x v="1"/>
    <x v="2"/>
    <s v="29-11-2000"/>
    <n v="2155.6799999999998"/>
    <x v="1"/>
    <s v="tier - 3"/>
    <s v="R1013"/>
    <x v="21"/>
  </r>
  <r>
    <x v="2122"/>
    <s v="  Lindsay J"/>
    <n v="27.1"/>
    <n v="4.45"/>
    <s v="No"/>
    <x v="1"/>
    <x v="0"/>
    <x v="3"/>
    <x v="1"/>
    <x v="1"/>
    <x v="0"/>
    <s v="22-10-2000"/>
    <n v="2154.36"/>
    <x v="1"/>
    <s v="tier - 2"/>
    <s v="R1011"/>
    <x v="21"/>
  </r>
  <r>
    <x v="2123"/>
    <s v="  Danya A"/>
    <n v="24.3"/>
    <n v="6.1"/>
    <s v="Yes"/>
    <x v="1"/>
    <x v="0"/>
    <x v="3"/>
    <x v="1"/>
    <x v="2"/>
    <x v="0"/>
    <s v="27-12-2000"/>
    <n v="2150.4699999999998"/>
    <x v="1"/>
    <s v="tier - 3"/>
    <s v="R1011"/>
    <x v="21"/>
  </r>
  <r>
    <x v="2124"/>
    <s v="  Lorraine"/>
    <n v="30.72"/>
    <n v="6.06"/>
    <s v="No"/>
    <x v="1"/>
    <x v="0"/>
    <x v="3"/>
    <x v="1"/>
    <x v="0"/>
    <x v="2"/>
    <s v="04-10-2004"/>
    <n v="2144.85"/>
    <x v="1"/>
    <s v="tier - 1"/>
    <s v="R1011"/>
    <x v="41"/>
  </r>
  <r>
    <x v="2125"/>
    <s v="  Jennifer L"/>
    <n v="37.43"/>
    <n v="4.5599999999999996"/>
    <s v="No"/>
    <x v="0"/>
    <x v="1"/>
    <x v="3"/>
    <x v="1"/>
    <x v="0"/>
    <x v="1"/>
    <s v="19-08-2003"/>
    <n v="2138.0700000000002"/>
    <x v="1"/>
    <s v="tier - 1"/>
    <s v="R1012"/>
    <x v="39"/>
  </r>
  <r>
    <x v="2126"/>
    <s v="  Jesus Sr"/>
    <n v="25.74"/>
    <n v="6.41"/>
    <s v="Yes"/>
    <x v="0"/>
    <x v="1"/>
    <x v="3"/>
    <x v="1"/>
    <x v="1"/>
    <x v="2"/>
    <s v="03-09-1997"/>
    <n v="2137.65"/>
    <x v="2"/>
    <s v="tier - 1"/>
    <s v="R1013"/>
    <x v="31"/>
  </r>
  <r>
    <x v="2127"/>
    <s v="  Kristen"/>
    <n v="36.575000000000003"/>
    <n v="5.57"/>
    <s v="No"/>
    <x v="0"/>
    <x v="1"/>
    <x v="3"/>
    <x v="1"/>
    <x v="0"/>
    <x v="2"/>
    <s v="26-09-2003"/>
    <n v="2136.88"/>
    <x v="1"/>
    <s v="tier - 2"/>
    <s v="R1012"/>
    <x v="39"/>
  </r>
  <r>
    <x v="2128"/>
    <s v="  Catherine C"/>
    <n v="35.15"/>
    <n v="5.47"/>
    <s v="No"/>
    <x v="0"/>
    <x v="1"/>
    <x v="3"/>
    <x v="1"/>
    <x v="0"/>
    <x v="2"/>
    <s v="01-09-2003"/>
    <n v="2134.9"/>
    <x v="1"/>
    <s v="tier - 3"/>
    <s v="R1012"/>
    <x v="39"/>
  </r>
  <r>
    <x v="2129"/>
    <s v="  Paula"/>
    <n v="32.11"/>
    <n v="4.43"/>
    <s v="No"/>
    <x v="0"/>
    <x v="1"/>
    <x v="3"/>
    <x v="1"/>
    <x v="0"/>
    <x v="2"/>
    <s v="22-12-2003"/>
    <n v="2130.6799999999998"/>
    <x v="1"/>
    <s v="tier - 3"/>
    <s v="R1012"/>
    <x v="39"/>
  </r>
  <r>
    <x v="2130"/>
    <s v="  Evan"/>
    <n v="30.495000000000001"/>
    <n v="4.95"/>
    <s v="No"/>
    <x v="0"/>
    <x v="1"/>
    <x v="3"/>
    <x v="1"/>
    <x v="0"/>
    <x v="2"/>
    <s v="30-08-2003"/>
    <n v="2128.4299999999998"/>
    <x v="1"/>
    <s v="tier - 1"/>
    <s v="R1012"/>
    <x v="39"/>
  </r>
  <r>
    <x v="2131"/>
    <s v="  Nathan J"/>
    <n v="29.24"/>
    <n v="4.04"/>
    <s v="No"/>
    <x v="1"/>
    <x v="0"/>
    <x v="3"/>
    <x v="1"/>
    <x v="1"/>
    <x v="0"/>
    <s v="04-11-2004"/>
    <n v="2118.61"/>
    <x v="1"/>
    <s v="tier - 1"/>
    <s v="R1012"/>
    <x v="41"/>
  </r>
  <r>
    <x v="2132"/>
    <s v="  Ashley M"/>
    <n v="22.515000000000001"/>
    <n v="5.93"/>
    <s v="No"/>
    <x v="0"/>
    <x v="1"/>
    <x v="3"/>
    <x v="1"/>
    <x v="2"/>
    <x v="2"/>
    <s v="30-09-2003"/>
    <n v="2117.34"/>
    <x v="1"/>
    <s v="tier - 3"/>
    <s v="R1012"/>
    <x v="39"/>
  </r>
  <r>
    <x v="2133"/>
    <s v="  Jason"/>
    <n v="15.65"/>
    <n v="4.2300000000000004"/>
    <s v="No"/>
    <x v="0"/>
    <x v="0"/>
    <x v="0"/>
    <x v="1"/>
    <x v="3"/>
    <x v="2"/>
    <s v="21-07-1989"/>
    <n v="2106.2600000000002"/>
    <x v="1"/>
    <s v="tier - 2"/>
    <s v="R1013"/>
    <x v="4"/>
  </r>
  <r>
    <x v="2134"/>
    <s v="  Marshall"/>
    <n v="27.36"/>
    <n v="5.59"/>
    <s v="Yes"/>
    <x v="0"/>
    <x v="0"/>
    <x v="0"/>
    <x v="1"/>
    <x v="1"/>
    <x v="2"/>
    <s v="28-11-2001"/>
    <n v="2104.11"/>
    <x v="1"/>
    <s v="tier - 1"/>
    <s v="R1016"/>
    <x v="47"/>
  </r>
  <r>
    <x v="2135"/>
    <s v="  Lavar"/>
    <n v="22.3"/>
    <n v="4.8899999999999997"/>
    <s v="Yes"/>
    <x v="0"/>
    <x v="0"/>
    <x v="0"/>
    <x v="1"/>
    <x v="2"/>
    <x v="0"/>
    <s v="22-06-2001"/>
    <n v="2103.08"/>
    <x v="2"/>
    <s v="tier - 2"/>
    <s v="R1011"/>
    <x v="47"/>
  </r>
  <r>
    <x v="2136"/>
    <s v="  Charlie T"/>
    <n v="26.03"/>
    <n v="5.81"/>
    <s v="Yes"/>
    <x v="0"/>
    <x v="0"/>
    <x v="0"/>
    <x v="1"/>
    <x v="1"/>
    <x v="2"/>
    <s v="14-08-2001"/>
    <n v="2102.2600000000002"/>
    <x v="2"/>
    <s v="tier - 2"/>
    <s v="R1019"/>
    <x v="47"/>
  </r>
  <r>
    <x v="2137"/>
    <s v="  Lauren"/>
    <n v="27.74"/>
    <n v="4.29"/>
    <s v="No"/>
    <x v="1"/>
    <x v="0"/>
    <x v="3"/>
    <x v="1"/>
    <x v="1"/>
    <x v="2"/>
    <s v="12-06-2004"/>
    <n v="2094.1"/>
    <x v="2"/>
    <s v="tier - 2"/>
    <s v="R1025"/>
    <x v="41"/>
  </r>
  <r>
    <x v="2138"/>
    <s v="  Arthur"/>
    <n v="32.11"/>
    <n v="4.03"/>
    <s v="Yes"/>
    <x v="1"/>
    <x v="0"/>
    <x v="1"/>
    <x v="1"/>
    <x v="0"/>
    <x v="0"/>
    <s v="26-07-2000"/>
    <n v="2055.3200000000002"/>
    <x v="2"/>
    <s v="tier - 3"/>
    <s v="R1012"/>
    <x v="21"/>
  </r>
  <r>
    <x v="2139"/>
    <s v="  Thomas"/>
    <n v="25.175000000000001"/>
    <n v="6.29"/>
    <s v="Yes"/>
    <x v="1"/>
    <x v="0"/>
    <x v="1"/>
    <x v="1"/>
    <x v="1"/>
    <x v="2"/>
    <s v="02-09-2000"/>
    <n v="2045.69"/>
    <x v="2"/>
    <s v="tier - 3"/>
    <s v="R1012"/>
    <x v="21"/>
  </r>
  <r>
    <x v="2140"/>
    <s v="  Jennifer"/>
    <n v="39.49"/>
    <n v="4.4800000000000004"/>
    <s v="Yes"/>
    <x v="0"/>
    <x v="0"/>
    <x v="0"/>
    <x v="1"/>
    <x v="0"/>
    <x v="2"/>
    <s v="04-08-2001"/>
    <n v="2026.97"/>
    <x v="2"/>
    <s v="tier - 2"/>
    <s v="R1013"/>
    <x v="47"/>
  </r>
  <r>
    <x v="2141"/>
    <s v="  Tammy"/>
    <n v="34.869999999999997"/>
    <n v="5.51"/>
    <s v="Yes"/>
    <x v="0"/>
    <x v="0"/>
    <x v="0"/>
    <x v="1"/>
    <x v="0"/>
    <x v="2"/>
    <s v="06-09-2001"/>
    <n v="2020.55"/>
    <x v="2"/>
    <s v="tier - 2"/>
    <s v="R1013"/>
    <x v="47"/>
  </r>
  <r>
    <x v="2142"/>
    <s v="  Lena"/>
    <n v="34.6"/>
    <n v="4.5"/>
    <s v="Yes"/>
    <x v="0"/>
    <x v="0"/>
    <x v="0"/>
    <x v="1"/>
    <x v="0"/>
    <x v="0"/>
    <s v="01-07-2001"/>
    <n v="2020.18"/>
    <x v="2"/>
    <s v="tier - 1"/>
    <s v="R1011"/>
    <x v="47"/>
  </r>
  <r>
    <x v="2143"/>
    <s v="  Valentina"/>
    <n v="25.8"/>
    <n v="6.29"/>
    <s v="Yes"/>
    <x v="0"/>
    <x v="0"/>
    <x v="0"/>
    <x v="1"/>
    <x v="1"/>
    <x v="2"/>
    <s v="14-08-2001"/>
    <n v="2007.95"/>
    <x v="2"/>
    <s v="tier - 2"/>
    <s v="R1011"/>
    <x v="47"/>
  </r>
  <r>
    <x v="2144"/>
    <s v="  Russell N"/>
    <n v="35.86"/>
    <n v="4.33"/>
    <s v="No"/>
    <x v="0"/>
    <x v="0"/>
    <x v="3"/>
    <x v="1"/>
    <x v="0"/>
    <x v="1"/>
    <s v="14-09-1998"/>
    <n v="1986.93"/>
    <x v="2"/>
    <s v="tier - 2"/>
    <s v="R1013"/>
    <x v="44"/>
  </r>
  <r>
    <x v="2145"/>
    <s v="  Scott R"/>
    <n v="40.47"/>
    <n v="11.15"/>
    <s v="No"/>
    <x v="0"/>
    <x v="0"/>
    <x v="0"/>
    <x v="1"/>
    <x v="0"/>
    <x v="1"/>
    <s v="29-09-2002"/>
    <n v="1984.45"/>
    <x v="2"/>
    <s v="tier - 3"/>
    <s v="R1016"/>
    <x v="43"/>
  </r>
  <r>
    <x v="2146"/>
    <s v="  Jose Francisco Sr"/>
    <n v="32.01"/>
    <n v="6.45"/>
    <s v="No"/>
    <x v="0"/>
    <x v="0"/>
    <x v="3"/>
    <x v="1"/>
    <x v="0"/>
    <x v="1"/>
    <s v="29-12-1998"/>
    <n v="1981.58"/>
    <x v="2"/>
    <s v="tier - 1"/>
    <s v="R1013"/>
    <x v="44"/>
  </r>
  <r>
    <x v="2147"/>
    <s v="  Paul J"/>
    <n v="33"/>
    <n v="9.27"/>
    <s v="No"/>
    <x v="0"/>
    <x v="0"/>
    <x v="0"/>
    <x v="1"/>
    <x v="0"/>
    <x v="0"/>
    <s v="16-07-2002"/>
    <n v="1980.07"/>
    <x v="2"/>
    <s v="tier - 3"/>
    <s v="R1011"/>
    <x v="43"/>
  </r>
  <r>
    <x v="2148"/>
    <s v="  Adam"/>
    <n v="29.3"/>
    <n v="6.15"/>
    <s v="No"/>
    <x v="0"/>
    <x v="0"/>
    <x v="3"/>
    <x v="1"/>
    <x v="1"/>
    <x v="2"/>
    <s v="29-09-1998"/>
    <n v="1977.82"/>
    <x v="2"/>
    <s v="tier - 1"/>
    <s v="R1011"/>
    <x v="44"/>
  </r>
  <r>
    <x v="2149"/>
    <s v="  Edward J"/>
    <n v="25.8"/>
    <n v="4.13"/>
    <s v="No"/>
    <x v="0"/>
    <x v="0"/>
    <x v="3"/>
    <x v="1"/>
    <x v="1"/>
    <x v="2"/>
    <s v="05-10-1998"/>
    <n v="1972.95"/>
    <x v="2"/>
    <s v="tier - 1"/>
    <s v="R1011"/>
    <x v="44"/>
  </r>
  <r>
    <x v="2150"/>
    <s v="  Patrick A"/>
    <n v="23.4"/>
    <n v="4.24"/>
    <s v="No"/>
    <x v="0"/>
    <x v="0"/>
    <x v="3"/>
    <x v="1"/>
    <x v="2"/>
    <x v="1"/>
    <s v="28-09-1998"/>
    <n v="1969.61"/>
    <x v="2"/>
    <s v="tier - 3"/>
    <s v="R1011"/>
    <x v="44"/>
  </r>
  <r>
    <x v="2151"/>
    <s v="  Geraint H"/>
    <n v="27.93"/>
    <n v="9.8800000000000008"/>
    <s v="No"/>
    <x v="0"/>
    <x v="0"/>
    <x v="0"/>
    <x v="1"/>
    <x v="1"/>
    <x v="1"/>
    <s v="29-07-2002"/>
    <n v="1967.02"/>
    <x v="2"/>
    <s v="tier - 2"/>
    <s v="R1016"/>
    <x v="43"/>
  </r>
  <r>
    <x v="2152"/>
    <s v="  Dj"/>
    <n v="22"/>
    <n v="9.5"/>
    <s v="No"/>
    <x v="0"/>
    <x v="0"/>
    <x v="0"/>
    <x v="1"/>
    <x v="2"/>
    <x v="2"/>
    <s v="07-09-2002"/>
    <n v="1964.78"/>
    <x v="2"/>
    <s v="tier - 1"/>
    <s v="R1011"/>
    <x v="43"/>
  </r>
  <r>
    <x v="2153"/>
    <s v="  Zachary A"/>
    <n v="36.86"/>
    <n v="4.97"/>
    <s v="Yes"/>
    <x v="0"/>
    <x v="0"/>
    <x v="0"/>
    <x v="1"/>
    <x v="0"/>
    <x v="2"/>
    <s v="09-12-2001"/>
    <n v="1917.32"/>
    <x v="2"/>
    <s v="tier - 2"/>
    <s v="R1012"/>
    <x v="47"/>
  </r>
  <r>
    <x v="2154"/>
    <s v="  Brian W"/>
    <n v="31.254999999999999"/>
    <n v="5.49"/>
    <s v="Yes"/>
    <x v="0"/>
    <x v="0"/>
    <x v="0"/>
    <x v="1"/>
    <x v="0"/>
    <x v="2"/>
    <s v="03-08-2001"/>
    <n v="1909.53"/>
    <x v="2"/>
    <s v="tier - 3"/>
    <s v="R1012"/>
    <x v="47"/>
  </r>
  <r>
    <x v="2155"/>
    <s v="  Joe"/>
    <n v="23.06"/>
    <n v="4.47"/>
    <s v="No"/>
    <x v="0"/>
    <x v="0"/>
    <x v="0"/>
    <x v="1"/>
    <x v="2"/>
    <x v="2"/>
    <s v="06-10-1994"/>
    <n v="1908.9"/>
    <x v="2"/>
    <s v="tier - 3"/>
    <s v="R1013"/>
    <x v="6"/>
  </r>
  <r>
    <x v="2156"/>
    <s v="  Stephen"/>
    <n v="28.975000000000001"/>
    <n v="4.34"/>
    <s v="Yes"/>
    <x v="0"/>
    <x v="0"/>
    <x v="0"/>
    <x v="1"/>
    <x v="1"/>
    <x v="1"/>
    <s v="10-08-2001"/>
    <n v="1906.36"/>
    <x v="2"/>
    <s v="tier - 1"/>
    <s v="R1012"/>
    <x v="47"/>
  </r>
  <r>
    <x v="2157"/>
    <s v="  Ellen L"/>
    <n v="33.299999999999997"/>
    <n v="9.49"/>
    <s v="No"/>
    <x v="0"/>
    <x v="0"/>
    <x v="0"/>
    <x v="1"/>
    <x v="0"/>
    <x v="1"/>
    <s v="21-08-2002"/>
    <n v="1880.49"/>
    <x v="2"/>
    <s v="tier - 1"/>
    <s v="R1011"/>
    <x v="43"/>
  </r>
  <r>
    <x v="2158"/>
    <s v="  Cindy"/>
    <n v="33"/>
    <n v="10.16"/>
    <s v="No"/>
    <x v="0"/>
    <x v="0"/>
    <x v="0"/>
    <x v="1"/>
    <x v="0"/>
    <x v="1"/>
    <s v="29-08-2002"/>
    <n v="1880.07"/>
    <x v="2"/>
    <s v="tier - 2"/>
    <s v="R1013"/>
    <x v="43"/>
  </r>
  <r>
    <x v="2159"/>
    <s v="  Abigail R"/>
    <n v="31.46"/>
    <n v="11.19"/>
    <s v="No"/>
    <x v="0"/>
    <x v="0"/>
    <x v="0"/>
    <x v="1"/>
    <x v="0"/>
    <x v="1"/>
    <s v="29-10-2002"/>
    <n v="1877.93"/>
    <x v="2"/>
    <s v="tier - 1"/>
    <s v="R1013"/>
    <x v="43"/>
  </r>
  <r>
    <x v="2160"/>
    <s v="  Amy L"/>
    <n v="29.6"/>
    <n v="11.03"/>
    <s v="No"/>
    <x v="0"/>
    <x v="0"/>
    <x v="0"/>
    <x v="1"/>
    <x v="1"/>
    <x v="2"/>
    <s v="22-09-2002"/>
    <n v="1875.34"/>
    <x v="2"/>
    <s v="tier - 2"/>
    <s v="R1011"/>
    <x v="43"/>
  </r>
  <r>
    <x v="2161"/>
    <s v="  Amy"/>
    <n v="22.05"/>
    <n v="4.43"/>
    <s v="Yes"/>
    <x v="0"/>
    <x v="0"/>
    <x v="0"/>
    <x v="1"/>
    <x v="2"/>
    <x v="0"/>
    <s v="02-07-1996"/>
    <n v="1865.98"/>
    <x v="2"/>
    <s v="tier - 3"/>
    <s v="R1012"/>
    <x v="45"/>
  </r>
  <r>
    <x v="2162"/>
    <s v="  Grace H"/>
    <n v="27.06"/>
    <n v="6.14"/>
    <s v="No"/>
    <x v="1"/>
    <x v="0"/>
    <x v="3"/>
    <x v="1"/>
    <x v="1"/>
    <x v="2"/>
    <s v="27-12-2004"/>
    <n v="1863.45"/>
    <x v="2"/>
    <s v="tier - 1"/>
    <s v="R1025"/>
    <x v="41"/>
  </r>
  <r>
    <x v="2163"/>
    <s v="  Caitie J"/>
    <n v="20.49"/>
    <n v="4.87"/>
    <s v="No"/>
    <x v="0"/>
    <x v="0"/>
    <x v="0"/>
    <x v="1"/>
    <x v="2"/>
    <x v="2"/>
    <s v="06-12-1994"/>
    <n v="1850.55"/>
    <x v="2"/>
    <s v="tier - 2"/>
    <s v="R1012"/>
    <x v="6"/>
  </r>
  <r>
    <x v="2164"/>
    <s v="  Benjamin"/>
    <n v="28.4"/>
    <n v="4.3"/>
    <s v="No"/>
    <x v="0"/>
    <x v="1"/>
    <x v="3"/>
    <x v="1"/>
    <x v="1"/>
    <x v="0"/>
    <s v="20-07-2003"/>
    <n v="1842.52"/>
    <x v="2"/>
    <s v="tier - 2"/>
    <s v="R1011"/>
    <x v="39"/>
  </r>
  <r>
    <x v="2165"/>
    <s v="  Ian T"/>
    <n v="41.91"/>
    <n v="6.19"/>
    <s v="No"/>
    <x v="0"/>
    <x v="0"/>
    <x v="0"/>
    <x v="1"/>
    <x v="0"/>
    <x v="0"/>
    <s v="12-12-1999"/>
    <n v="1837.28"/>
    <x v="2"/>
    <s v="tier - 2"/>
    <s v="R1013"/>
    <x v="35"/>
  </r>
  <r>
    <x v="2166"/>
    <s v="  Tadese"/>
    <n v="24.6"/>
    <n v="6.19"/>
    <s v="No"/>
    <x v="0"/>
    <x v="1"/>
    <x v="3"/>
    <x v="1"/>
    <x v="2"/>
    <x v="2"/>
    <s v="04-08-2003"/>
    <n v="1837.24"/>
    <x v="2"/>
    <s v="tier - 2"/>
    <s v="R1011"/>
    <x v="39"/>
  </r>
  <r>
    <x v="2167"/>
    <s v="  Jonathan"/>
    <n v="20.9"/>
    <n v="5.12"/>
    <s v="No"/>
    <x v="0"/>
    <x v="1"/>
    <x v="3"/>
    <x v="1"/>
    <x v="2"/>
    <x v="2"/>
    <s v="11-08-2003"/>
    <n v="1832.09"/>
    <x v="2"/>
    <s v="tier - 3"/>
    <s v="R1011"/>
    <x v="39"/>
  </r>
  <r>
    <x v="2168"/>
    <s v="  Dathan"/>
    <n v="34.4"/>
    <n v="4.04"/>
    <s v="No"/>
    <x v="0"/>
    <x v="0"/>
    <x v="0"/>
    <x v="1"/>
    <x v="0"/>
    <x v="2"/>
    <s v="01-10-1999"/>
    <n v="1826.84"/>
    <x v="2"/>
    <s v="tier - 2"/>
    <s v="R1011"/>
    <x v="35"/>
  </r>
  <r>
    <x v="2169"/>
    <s v="  Eric"/>
    <n v="32.56"/>
    <n v="5.36"/>
    <s v="No"/>
    <x v="0"/>
    <x v="0"/>
    <x v="0"/>
    <x v="1"/>
    <x v="0"/>
    <x v="2"/>
    <s v="17-11-1999"/>
    <n v="1824.29"/>
    <x v="2"/>
    <s v="tier - 3"/>
    <s v="R1013"/>
    <x v="35"/>
  </r>
  <r>
    <x v="2170"/>
    <s v="  Allison M"/>
    <n v="27.98"/>
    <n v="4.38"/>
    <s v="No"/>
    <x v="1"/>
    <x v="0"/>
    <x v="3"/>
    <x v="1"/>
    <x v="1"/>
    <x v="2"/>
    <s v="19-08-2004"/>
    <n v="1822.54"/>
    <x v="2"/>
    <s v="tier - 1"/>
    <s v="R1012"/>
    <x v="41"/>
  </r>
  <r>
    <x v="2171"/>
    <s v="  Paul"/>
    <n v="26.51"/>
    <n v="4.58"/>
    <s v="No"/>
    <x v="0"/>
    <x v="0"/>
    <x v="0"/>
    <x v="1"/>
    <x v="1"/>
    <x v="1"/>
    <s v="25-09-1999"/>
    <n v="1815.88"/>
    <x v="2"/>
    <s v="tier - 3"/>
    <s v="R1013"/>
    <x v="35"/>
  </r>
  <r>
    <x v="2172"/>
    <s v="  Aaron R"/>
    <n v="29.734999999999999"/>
    <n v="11.92"/>
    <s v="No"/>
    <x v="0"/>
    <x v="0"/>
    <x v="0"/>
    <x v="1"/>
    <x v="1"/>
    <x v="2"/>
    <s v="13-12-2002"/>
    <n v="1769.53"/>
    <x v="2"/>
    <s v="tier - 3"/>
    <s v="R1012"/>
    <x v="43"/>
  </r>
  <r>
    <x v="2173"/>
    <s v="  Caitlin H"/>
    <n v="40.5"/>
    <n v="5.4"/>
    <s v="No"/>
    <x v="0"/>
    <x v="1"/>
    <x v="3"/>
    <x v="1"/>
    <x v="0"/>
    <x v="2"/>
    <s v="19-11-2003"/>
    <n v="1759.34"/>
    <x v="2"/>
    <s v="tier - 1"/>
    <s v="R1011"/>
    <x v="39"/>
  </r>
  <r>
    <x v="2174"/>
    <s v="  Harald E"/>
    <n v="25.64"/>
    <n v="4.76"/>
    <s v="No"/>
    <x v="0"/>
    <x v="0"/>
    <x v="3"/>
    <x v="1"/>
    <x v="1"/>
    <x v="2"/>
    <s v="07-10-1998"/>
    <n v="1756.6"/>
    <x v="2"/>
    <s v="tier - 3"/>
    <s v="R1013"/>
    <x v="44"/>
  </r>
  <r>
    <x v="2175"/>
    <s v="  Siobhan A"/>
    <n v="32.9"/>
    <n v="4.78"/>
    <s v="No"/>
    <x v="0"/>
    <x v="1"/>
    <x v="3"/>
    <x v="1"/>
    <x v="0"/>
    <x v="2"/>
    <s v="26-09-2003"/>
    <n v="1748.77"/>
    <x v="2"/>
    <s v="tier - 1"/>
    <s v="R1011"/>
    <x v="39"/>
  </r>
  <r>
    <x v="2176"/>
    <s v="  Andrea J"/>
    <n v="29.8"/>
    <n v="4.26"/>
    <s v="No"/>
    <x v="0"/>
    <x v="1"/>
    <x v="3"/>
    <x v="1"/>
    <x v="1"/>
    <x v="0"/>
    <s v="28-07-2003"/>
    <n v="1744.47"/>
    <x v="2"/>
    <s v="tier - 1"/>
    <s v="R1011"/>
    <x v="39"/>
  </r>
  <r>
    <x v="2177"/>
    <s v="  Marie"/>
    <n v="28.9"/>
    <n v="5.85"/>
    <s v="No"/>
    <x v="0"/>
    <x v="1"/>
    <x v="3"/>
    <x v="1"/>
    <x v="1"/>
    <x v="2"/>
    <s v="25-07-2003"/>
    <n v="1743.21"/>
    <x v="2"/>
    <s v="tier - 1"/>
    <s v="R1011"/>
    <x v="39"/>
  </r>
  <r>
    <x v="2178"/>
    <s v="  Rachel A"/>
    <n v="24.7"/>
    <n v="5.32"/>
    <s v="No"/>
    <x v="0"/>
    <x v="1"/>
    <x v="3"/>
    <x v="1"/>
    <x v="2"/>
    <x v="2"/>
    <s v="14-11-2003"/>
    <n v="1737.38"/>
    <x v="2"/>
    <s v="tier - 2"/>
    <s v="R1011"/>
    <x v="39"/>
  </r>
  <r>
    <x v="2179"/>
    <s v="  Emma"/>
    <n v="20.6"/>
    <n v="5.14"/>
    <s v="No"/>
    <x v="0"/>
    <x v="1"/>
    <x v="3"/>
    <x v="1"/>
    <x v="2"/>
    <x v="2"/>
    <s v="09-11-2003"/>
    <n v="1731.68"/>
    <x v="2"/>
    <s v="tier - 2"/>
    <s v="R1011"/>
    <x v="39"/>
  </r>
  <r>
    <x v="2180"/>
    <s v="  Kiersten"/>
    <n v="18.600000000000001"/>
    <n v="5"/>
    <s v="No"/>
    <x v="0"/>
    <x v="1"/>
    <x v="3"/>
    <x v="1"/>
    <x v="2"/>
    <x v="2"/>
    <s v="01-09-2003"/>
    <n v="1728.9"/>
    <x v="2"/>
    <s v="tier - 2"/>
    <s v="R1011"/>
    <x v="39"/>
  </r>
  <r>
    <x v="2181"/>
    <s v="  Rachael"/>
    <n v="17.8"/>
    <n v="4.55"/>
    <s v="No"/>
    <x v="0"/>
    <x v="1"/>
    <x v="3"/>
    <x v="1"/>
    <x v="3"/>
    <x v="0"/>
    <s v="21-11-2003"/>
    <n v="1727.79"/>
    <x v="2"/>
    <s v="tier - 3"/>
    <s v="R1011"/>
    <x v="39"/>
  </r>
  <r>
    <x v="2182"/>
    <s v="  Timothy P"/>
    <n v="35.200000000000003"/>
    <n v="5.97"/>
    <s v="No"/>
    <x v="1"/>
    <x v="0"/>
    <x v="3"/>
    <x v="1"/>
    <x v="0"/>
    <x v="2"/>
    <s v="09-09-2004"/>
    <n v="1727.54"/>
    <x v="2"/>
    <s v="tier - 1"/>
    <s v="R1013"/>
    <x v="41"/>
  </r>
  <r>
    <x v="2183"/>
    <s v="  Lelisa"/>
    <n v="33.770000000000003"/>
    <n v="4.0199999999999996"/>
    <s v="No"/>
    <x v="1"/>
    <x v="0"/>
    <x v="3"/>
    <x v="1"/>
    <x v="0"/>
    <x v="2"/>
    <s v="21-10-2004"/>
    <n v="1725.55"/>
    <x v="2"/>
    <s v="tier - 2"/>
    <s v="R1013"/>
    <x v="41"/>
  </r>
  <r>
    <x v="2184"/>
    <s v="  Nate"/>
    <n v="30.03"/>
    <n v="4.04"/>
    <s v="No"/>
    <x v="1"/>
    <x v="0"/>
    <x v="3"/>
    <x v="1"/>
    <x v="0"/>
    <x v="2"/>
    <s v="11-09-2004"/>
    <n v="1720.35"/>
    <x v="2"/>
    <s v="tier - 3"/>
    <s v="R1013"/>
    <x v="41"/>
  </r>
  <r>
    <x v="2185"/>
    <s v="  Chris C"/>
    <n v="29.37"/>
    <n v="5.54"/>
    <s v="No"/>
    <x v="1"/>
    <x v="0"/>
    <x v="3"/>
    <x v="1"/>
    <x v="1"/>
    <x v="2"/>
    <s v="10-06-2004"/>
    <n v="1719.44"/>
    <x v="2"/>
    <s v="tier - 3"/>
    <s v="R1013"/>
    <x v="41"/>
  </r>
  <r>
    <x v="2186"/>
    <s v="  Scott"/>
    <n v="28.5"/>
    <n v="4.03"/>
    <s v="No"/>
    <x v="1"/>
    <x v="0"/>
    <x v="3"/>
    <x v="1"/>
    <x v="1"/>
    <x v="2"/>
    <s v="21-09-2004"/>
    <n v="1712.23"/>
    <x v="2"/>
    <s v="tier - 1"/>
    <s v="R1016"/>
    <x v="41"/>
  </r>
  <r>
    <x v="2187"/>
    <s v="  Kevin"/>
    <n v="23.32"/>
    <n v="5.62"/>
    <s v="No"/>
    <x v="1"/>
    <x v="0"/>
    <x v="3"/>
    <x v="1"/>
    <x v="2"/>
    <x v="2"/>
    <s v="19-09-2004"/>
    <n v="1711.03"/>
    <x v="2"/>
    <s v="tier - 3"/>
    <s v="R1013"/>
    <x v="41"/>
  </r>
  <r>
    <x v="2188"/>
    <s v="  Erik C"/>
    <n v="26.125"/>
    <n v="5.27"/>
    <s v="No"/>
    <x v="1"/>
    <x v="0"/>
    <x v="3"/>
    <x v="1"/>
    <x v="1"/>
    <x v="2"/>
    <s v="12-12-2004"/>
    <n v="1708.93"/>
    <x v="2"/>
    <s v="tier - 1"/>
    <s v="R1019"/>
    <x v="41"/>
  </r>
  <r>
    <x v="2189"/>
    <s v="  Shawn C"/>
    <n v="25.46"/>
    <n v="5.18"/>
    <s v="No"/>
    <x v="1"/>
    <x v="0"/>
    <x v="3"/>
    <x v="1"/>
    <x v="1"/>
    <x v="2"/>
    <s v="17-10-2004"/>
    <n v="1708"/>
    <x v="2"/>
    <s v="tier - 2"/>
    <s v="R1016"/>
    <x v="41"/>
  </r>
  <r>
    <x v="2190"/>
    <s v="  Vajin L"/>
    <n v="23.75"/>
    <n v="5.27"/>
    <s v="No"/>
    <x v="1"/>
    <x v="0"/>
    <x v="3"/>
    <x v="1"/>
    <x v="2"/>
    <x v="2"/>
    <s v="06-12-2004"/>
    <n v="1705.62"/>
    <x v="1"/>
    <s v="tier - 2"/>
    <s v="R1015"/>
    <x v="41"/>
  </r>
  <r>
    <x v="2191"/>
    <s v="  John K"/>
    <n v="23.085000000000001"/>
    <n v="5.62"/>
    <s v="No"/>
    <x v="1"/>
    <x v="0"/>
    <x v="3"/>
    <x v="1"/>
    <x v="2"/>
    <x v="2"/>
    <s v="14-12-2004"/>
    <n v="1704.7"/>
    <x v="1"/>
    <s v="tier - 3"/>
    <s v="R1018"/>
    <x v="41"/>
  </r>
  <r>
    <x v="2192"/>
    <s v="  Kevin J"/>
    <n v="22.99"/>
    <n v="5.0599999999999996"/>
    <s v="No"/>
    <x v="1"/>
    <x v="0"/>
    <x v="3"/>
    <x v="1"/>
    <x v="2"/>
    <x v="2"/>
    <s v="07-11-2004"/>
    <n v="1704.57"/>
    <x v="1"/>
    <s v="tier - 1"/>
    <s v="R1016"/>
    <x v="41"/>
  </r>
  <r>
    <x v="2193"/>
    <s v="  Kirby W"/>
    <n v="21.47"/>
    <n v="4.6900000000000004"/>
    <s v="No"/>
    <x v="1"/>
    <x v="0"/>
    <x v="3"/>
    <x v="1"/>
    <x v="2"/>
    <x v="2"/>
    <s v="10-12-2004"/>
    <n v="1702.46"/>
    <x v="1"/>
    <s v="tier - 3"/>
    <s v="R1019"/>
    <x v="41"/>
  </r>
  <r>
    <x v="2194"/>
    <s v="  J A"/>
    <n v="15.96"/>
    <n v="5.44"/>
    <s v="No"/>
    <x v="1"/>
    <x v="0"/>
    <x v="3"/>
    <x v="1"/>
    <x v="3"/>
    <x v="2"/>
    <s v="17-11-2004"/>
    <n v="1694.8"/>
    <x v="1"/>
    <s v="tier - 2"/>
    <s v="R1015"/>
    <x v="41"/>
  </r>
  <r>
    <x v="2195"/>
    <s v="  Dustin G"/>
    <n v="39.5"/>
    <n v="5.05"/>
    <s v="No"/>
    <x v="1"/>
    <x v="0"/>
    <x v="3"/>
    <x v="1"/>
    <x v="0"/>
    <x v="0"/>
    <s v="21-10-2000"/>
    <n v="1682.6"/>
    <x v="1"/>
    <s v="tier - 2"/>
    <s v="R1011"/>
    <x v="21"/>
  </r>
  <r>
    <x v="2196"/>
    <s v="  Anthony G"/>
    <n v="33.770000000000003"/>
    <n v="6"/>
    <s v="No"/>
    <x v="1"/>
    <x v="0"/>
    <x v="3"/>
    <x v="1"/>
    <x v="0"/>
    <x v="0"/>
    <s v="10-06-2000"/>
    <n v="1674.63"/>
    <x v="1"/>
    <s v="tier - 2"/>
    <s v="R1013"/>
    <x v="21"/>
  </r>
  <r>
    <x v="2197"/>
    <s v="  Ryan"/>
    <n v="26.84"/>
    <n v="5.99"/>
    <s v="Yes"/>
    <x v="1"/>
    <x v="0"/>
    <x v="3"/>
    <x v="1"/>
    <x v="1"/>
    <x v="2"/>
    <s v="23-10-2000"/>
    <n v="1665"/>
    <x v="1"/>
    <s v="tier - 2"/>
    <s v="R1013"/>
    <x v="21"/>
  </r>
  <r>
    <x v="2198"/>
    <s v="  Eric N"/>
    <n v="35.53"/>
    <n v="4.3600000000000003"/>
    <s v="No"/>
    <x v="0"/>
    <x v="1"/>
    <x v="3"/>
    <x v="1"/>
    <x v="0"/>
    <x v="2"/>
    <s v="30-12-2003"/>
    <n v="1646.43"/>
    <x v="1"/>
    <s v="tier - 1"/>
    <s v="R1012"/>
    <x v="39"/>
  </r>
  <r>
    <x v="2199"/>
    <s v="  Connor"/>
    <n v="30.59"/>
    <n v="4.41"/>
    <s v="No"/>
    <x v="0"/>
    <x v="1"/>
    <x v="3"/>
    <x v="1"/>
    <x v="0"/>
    <x v="2"/>
    <s v="21-08-2003"/>
    <n v="1639.56"/>
    <x v="1"/>
    <s v="tier - 2"/>
    <s v="R1012"/>
    <x v="39"/>
  </r>
  <r>
    <x v="2200"/>
    <s v="  Patrick H"/>
    <n v="30.59"/>
    <n v="4.17"/>
    <s v="No"/>
    <x v="0"/>
    <x v="1"/>
    <x v="3"/>
    <x v="1"/>
    <x v="0"/>
    <x v="2"/>
    <s v="16-09-2003"/>
    <n v="1639.56"/>
    <x v="1"/>
    <s v="tier - 2"/>
    <s v="R1012"/>
    <x v="39"/>
  </r>
  <r>
    <x v="2201"/>
    <s v="  Tyler"/>
    <n v="27.835000000000001"/>
    <n v="4.4400000000000004"/>
    <s v="No"/>
    <x v="0"/>
    <x v="1"/>
    <x v="3"/>
    <x v="1"/>
    <x v="1"/>
    <x v="2"/>
    <s v="30-12-2003"/>
    <n v="1635.73"/>
    <x v="1"/>
    <s v="tier - 3"/>
    <s v="R1012"/>
    <x v="39"/>
  </r>
  <r>
    <x v="2202"/>
    <s v="  Deborah L"/>
    <n v="40.26"/>
    <n v="5.52"/>
    <s v="No"/>
    <x v="1"/>
    <x v="0"/>
    <x v="3"/>
    <x v="1"/>
    <x v="0"/>
    <x v="0"/>
    <s v="13-06-2004"/>
    <n v="1634.57"/>
    <x v="1"/>
    <s v="tier - 2"/>
    <s v="R1013"/>
    <x v="41"/>
  </r>
  <r>
    <x v="2203"/>
    <s v="  Andrea K"/>
    <n v="39.82"/>
    <n v="6.01"/>
    <s v="No"/>
    <x v="1"/>
    <x v="0"/>
    <x v="3"/>
    <x v="1"/>
    <x v="0"/>
    <x v="0"/>
    <s v="08-08-2004"/>
    <n v="1633.96"/>
    <x v="1"/>
    <s v="tier - 1"/>
    <s v="R1013"/>
    <x v="41"/>
  </r>
  <r>
    <x v="2204"/>
    <s v="  Elleree"/>
    <n v="39.159999999999997"/>
    <n v="5.81"/>
    <s v="No"/>
    <x v="1"/>
    <x v="0"/>
    <x v="3"/>
    <x v="1"/>
    <x v="0"/>
    <x v="2"/>
    <s v="13-12-2004"/>
    <n v="1633.04"/>
    <x v="1"/>
    <s v="tier - 2"/>
    <s v="R1013"/>
    <x v="41"/>
  </r>
  <r>
    <x v="2205"/>
    <s v="  Brandon J"/>
    <n v="25.555"/>
    <n v="4.37"/>
    <s v="No"/>
    <x v="0"/>
    <x v="1"/>
    <x v="3"/>
    <x v="1"/>
    <x v="1"/>
    <x v="0"/>
    <s v="16-09-2003"/>
    <n v="1632.56"/>
    <x v="1"/>
    <s v="tier - 2"/>
    <s v="R1012"/>
    <x v="39"/>
  </r>
  <r>
    <x v="2206"/>
    <s v="  Steve"/>
    <n v="25.175000000000001"/>
    <n v="5.74"/>
    <s v="No"/>
    <x v="0"/>
    <x v="1"/>
    <x v="3"/>
    <x v="1"/>
    <x v="1"/>
    <x v="2"/>
    <s v="03-10-2003"/>
    <n v="1632.04"/>
    <x v="1"/>
    <s v="tier - 2"/>
    <s v="R1012"/>
    <x v="39"/>
  </r>
  <r>
    <x v="2207"/>
    <s v="  Nina Wavik Sr"/>
    <n v="38.28"/>
    <n v="5.39"/>
    <s v="No"/>
    <x v="1"/>
    <x v="0"/>
    <x v="3"/>
    <x v="1"/>
    <x v="0"/>
    <x v="2"/>
    <s v="09-07-2004"/>
    <n v="1631.82"/>
    <x v="1"/>
    <s v="tier - 1"/>
    <s v="R1013"/>
    <x v="41"/>
  </r>
  <r>
    <x v="2208"/>
    <s v="  Dani"/>
    <n v="38.17"/>
    <n v="4.07"/>
    <s v="No"/>
    <x v="1"/>
    <x v="0"/>
    <x v="3"/>
    <x v="1"/>
    <x v="0"/>
    <x v="2"/>
    <s v="05-12-2004"/>
    <n v="1631.67"/>
    <x v="1"/>
    <s v="tier - 3"/>
    <s v="R1013"/>
    <x v="41"/>
  </r>
  <r>
    <x v="2209"/>
    <s v="  Jennifer A"/>
    <n v="36.85"/>
    <n v="5.49"/>
    <s v="No"/>
    <x v="1"/>
    <x v="0"/>
    <x v="3"/>
    <x v="1"/>
    <x v="0"/>
    <x v="2"/>
    <s v="04-10-2004"/>
    <n v="1629.83"/>
    <x v="1"/>
    <s v="tier - 2"/>
    <s v="R1013"/>
    <x v="41"/>
  </r>
  <r>
    <x v="2210"/>
    <s v="  Martin"/>
    <n v="22.61"/>
    <n v="5.68"/>
    <s v="No"/>
    <x v="0"/>
    <x v="1"/>
    <x v="3"/>
    <x v="1"/>
    <x v="2"/>
    <x v="0"/>
    <s v="17-07-2003"/>
    <n v="1628.47"/>
    <x v="1"/>
    <s v="tier - 1"/>
    <s v="R1012"/>
    <x v="39"/>
  </r>
  <r>
    <x v="2211"/>
    <s v="  Steve"/>
    <n v="21.754999999999999"/>
    <n v="6.09"/>
    <s v="No"/>
    <x v="0"/>
    <x v="1"/>
    <x v="3"/>
    <x v="1"/>
    <x v="2"/>
    <x v="2"/>
    <s v="04-12-2003"/>
    <n v="1627.28"/>
    <x v="1"/>
    <s v="tier - 2"/>
    <s v="R1012"/>
    <x v="39"/>
  </r>
  <r>
    <x v="2212"/>
    <s v="  Christopher"/>
    <n v="20.425000000000001"/>
    <n v="5.53"/>
    <s v="No"/>
    <x v="0"/>
    <x v="1"/>
    <x v="3"/>
    <x v="1"/>
    <x v="2"/>
    <x v="2"/>
    <s v="09-09-2003"/>
    <n v="1625.43"/>
    <x v="1"/>
    <s v="tier - 3"/>
    <s v="R1012"/>
    <x v="39"/>
  </r>
  <r>
    <x v="2213"/>
    <s v="  Kathryn M"/>
    <n v="31.35"/>
    <n v="4.28"/>
    <s v="No"/>
    <x v="1"/>
    <x v="0"/>
    <x v="3"/>
    <x v="1"/>
    <x v="0"/>
    <x v="0"/>
    <s v="25-07-2004"/>
    <n v="1622.19"/>
    <x v="1"/>
    <s v="tier - 1"/>
    <s v="R1013"/>
    <x v="41"/>
  </r>
  <r>
    <x v="2214"/>
    <s v="  Emily"/>
    <n v="31.13"/>
    <n v="6.01"/>
    <s v="No"/>
    <x v="1"/>
    <x v="0"/>
    <x v="3"/>
    <x v="1"/>
    <x v="0"/>
    <x v="2"/>
    <s v="21-08-2004"/>
    <n v="1621.88"/>
    <x v="1"/>
    <s v="tier - 2"/>
    <s v="R1013"/>
    <x v="41"/>
  </r>
  <r>
    <x v="2215"/>
    <s v="  Trent A"/>
    <n v="17.48"/>
    <n v="4.59"/>
    <s v="No"/>
    <x v="0"/>
    <x v="1"/>
    <x v="3"/>
    <x v="1"/>
    <x v="3"/>
    <x v="0"/>
    <s v="14-09-2003"/>
    <n v="1621.34"/>
    <x v="1"/>
    <s v="tier - 2"/>
    <s v="R1012"/>
    <x v="39"/>
  </r>
  <r>
    <x v="2216"/>
    <s v="  Jennifer E"/>
    <n v="22.57"/>
    <n v="5.8"/>
    <s v="Yes"/>
    <x v="0"/>
    <x v="0"/>
    <x v="3"/>
    <x v="1"/>
    <x v="2"/>
    <x v="2"/>
    <s v="05-08-1995"/>
    <n v="1617.16"/>
    <x v="1"/>
    <s v="tier - 1"/>
    <s v="R1013"/>
    <x v="40"/>
  </r>
  <r>
    <x v="2217"/>
    <s v="  Polly"/>
    <n v="26.73"/>
    <n v="5.08"/>
    <s v="No"/>
    <x v="1"/>
    <x v="0"/>
    <x v="3"/>
    <x v="1"/>
    <x v="1"/>
    <x v="0"/>
    <s v="22-07-2004"/>
    <n v="1615.77"/>
    <x v="1"/>
    <s v="tier - 1"/>
    <s v="R1013"/>
    <x v="41"/>
  </r>
  <r>
    <x v="2218"/>
    <s v="  Elizabeth"/>
    <n v="20.79"/>
    <n v="5.84"/>
    <s v="No"/>
    <x v="1"/>
    <x v="0"/>
    <x v="3"/>
    <x v="1"/>
    <x v="2"/>
    <x v="2"/>
    <s v="19-11-2004"/>
    <n v="1607.51"/>
    <x v="1"/>
    <s v="tier - 3"/>
    <s v="R1013"/>
    <x v="41"/>
  </r>
  <r>
    <x v="2219"/>
    <s v="  Tiffany A"/>
    <n v="20.149999999999999"/>
    <n v="4.1500000000000004"/>
    <s v="No"/>
    <x v="0"/>
    <x v="0"/>
    <x v="3"/>
    <x v="1"/>
    <x v="2"/>
    <x v="2"/>
    <s v="22-09-1992"/>
    <n v="1566.88"/>
    <x v="1"/>
    <s v="tier - 1"/>
    <s v="R1013"/>
    <x v="34"/>
  </r>
  <r>
    <x v="2220"/>
    <s v="  Cole"/>
    <n v="36.85"/>
    <n v="4.3600000000000003"/>
    <s v="Yes"/>
    <x v="0"/>
    <x v="0"/>
    <x v="0"/>
    <x v="1"/>
    <x v="0"/>
    <x v="2"/>
    <s v="05-12-2001"/>
    <n v="1534.3"/>
    <x v="1"/>
    <s v="tier - 2"/>
    <s v="R1013"/>
    <x v="47"/>
  </r>
  <r>
    <x v="2221"/>
    <s v="  Matthew T"/>
    <n v="35.53"/>
    <n v="4.55"/>
    <s v="Yes"/>
    <x v="0"/>
    <x v="0"/>
    <x v="0"/>
    <x v="1"/>
    <x v="0"/>
    <x v="2"/>
    <s v="02-06-2001"/>
    <n v="1532.47"/>
    <x v="1"/>
    <s v="tier - 2"/>
    <s v="R1013"/>
    <x v="21"/>
  </r>
  <r>
    <x v="2222"/>
    <s v="  Zachary"/>
    <n v="31.1"/>
    <n v="4.37"/>
    <s v="Yes"/>
    <x v="0"/>
    <x v="0"/>
    <x v="0"/>
    <x v="1"/>
    <x v="0"/>
    <x v="2"/>
    <s v="07-07-2001"/>
    <n v="1526.31"/>
    <x v="1"/>
    <s v="tier - 3"/>
    <s v="R1011"/>
    <x v="47"/>
  </r>
  <r>
    <x v="2223"/>
    <s v="  Matthew T"/>
    <n v="23.21"/>
    <n v="5.24"/>
    <s v="Yes"/>
    <x v="0"/>
    <x v="0"/>
    <x v="0"/>
    <x v="1"/>
    <x v="2"/>
    <x v="0"/>
    <s v="25-08-2001"/>
    <n v="1515.34"/>
    <x v="1"/>
    <s v="tier - 3"/>
    <s v="R1013"/>
    <x v="47"/>
  </r>
  <r>
    <x v="2224"/>
    <s v="  Pat"/>
    <n v="18.36"/>
    <n v="5.96"/>
    <s v="No"/>
    <x v="0"/>
    <x v="0"/>
    <x v="3"/>
    <x v="1"/>
    <x v="3"/>
    <x v="2"/>
    <s v="19-06-1998"/>
    <n v="1497"/>
    <x v="1"/>
    <s v="tier - 2"/>
    <s v="R1013"/>
    <x v="44"/>
  </r>
  <r>
    <x v="2225"/>
    <s v="  Ashley"/>
    <n v="15.92"/>
    <n v="4.76"/>
    <s v="Yes"/>
    <x v="0"/>
    <x v="0"/>
    <x v="3"/>
    <x v="1"/>
    <x v="3"/>
    <x v="2"/>
    <s v="07-10-1995"/>
    <n v="1493"/>
    <x v="1"/>
    <s v="tier - 3"/>
    <s v="R1013"/>
    <x v="40"/>
  </r>
  <r>
    <x v="2226"/>
    <s v="  Elizabeth A"/>
    <n v="15.17"/>
    <n v="4.3"/>
    <s v="Yes"/>
    <x v="0"/>
    <x v="1"/>
    <x v="3"/>
    <x v="1"/>
    <x v="3"/>
    <x v="2"/>
    <s v="09-06-1997"/>
    <n v="1481"/>
    <x v="1"/>
    <s v="tier - 1"/>
    <s v="R1012"/>
    <x v="31"/>
  </r>
  <r>
    <x v="2227"/>
    <s v="  Rebecca M"/>
    <n v="16.63"/>
    <n v="4.5"/>
    <s v="No"/>
    <x v="0"/>
    <x v="0"/>
    <x v="3"/>
    <x v="1"/>
    <x v="3"/>
    <x v="2"/>
    <s v="07-12-1998"/>
    <n v="1477"/>
    <x v="1"/>
    <s v="tier - 1"/>
    <s v="R1013"/>
    <x v="44"/>
  </r>
  <r>
    <x v="2228"/>
    <s v="  Ruth"/>
    <n v="19.39"/>
    <n v="5.59"/>
    <s v="No"/>
    <x v="0"/>
    <x v="1"/>
    <x v="3"/>
    <x v="1"/>
    <x v="2"/>
    <x v="0"/>
    <s v="20-06-2003"/>
    <n v="1467"/>
    <x v="1"/>
    <s v="tier - 2"/>
    <s v="R1013"/>
    <x v="39"/>
  </r>
  <r>
    <x v="2229"/>
    <s v="  Gregory S"/>
    <n v="17.34"/>
    <n v="6.29"/>
    <s v="Yes"/>
    <x v="0"/>
    <x v="1"/>
    <x v="3"/>
    <x v="1"/>
    <x v="3"/>
    <x v="2"/>
    <s v="19-06-1997"/>
    <n v="1445"/>
    <x v="1"/>
    <s v="tier - 1"/>
    <s v="R1013"/>
    <x v="31"/>
  </r>
  <r>
    <x v="2230"/>
    <s v="  Alexandra S"/>
    <n v="17.940000000000001"/>
    <n v="4.1900000000000004"/>
    <s v="No"/>
    <x v="1"/>
    <x v="0"/>
    <x v="3"/>
    <x v="1"/>
    <x v="3"/>
    <x v="2"/>
    <s v="01-09-2000"/>
    <n v="1438"/>
    <x v="1"/>
    <s v="tier - 2"/>
    <s v="R1013"/>
    <x v="21"/>
  </r>
  <r>
    <x v="2231"/>
    <s v="  Hillary"/>
    <n v="16.670000000000002"/>
    <n v="4.7"/>
    <s v="Yes"/>
    <x v="0"/>
    <x v="1"/>
    <x v="3"/>
    <x v="1"/>
    <x v="3"/>
    <x v="2"/>
    <s v="05-12-1997"/>
    <n v="1422"/>
    <x v="1"/>
    <s v="tier - 2"/>
    <s v="R1013"/>
    <x v="31"/>
  </r>
  <r>
    <x v="2232"/>
    <s v="  Amy K"/>
    <n v="20.58"/>
    <n v="5.64"/>
    <s v="Yes"/>
    <x v="0"/>
    <x v="0"/>
    <x v="0"/>
    <x v="1"/>
    <x v="2"/>
    <x v="2"/>
    <s v="23-08-2001"/>
    <n v="1421"/>
    <x v="1"/>
    <s v="tier - 2"/>
    <s v="R1013"/>
    <x v="47"/>
  </r>
  <r>
    <x v="2233"/>
    <s v="  Scott"/>
    <n v="16.5"/>
    <n v="4.1100000000000003"/>
    <s v="Yes"/>
    <x v="0"/>
    <x v="0"/>
    <x v="0"/>
    <x v="1"/>
    <x v="3"/>
    <x v="2"/>
    <s v="23-06-1996"/>
    <n v="1417"/>
    <x v="1"/>
    <s v="tier - 3"/>
    <s v="R1013"/>
    <x v="45"/>
  </r>
  <r>
    <x v="2234"/>
    <s v="  John"/>
    <n v="15.41"/>
    <n v="5.43"/>
    <s v="Yes"/>
    <x v="0"/>
    <x v="1"/>
    <x v="3"/>
    <x v="1"/>
    <x v="3"/>
    <x v="2"/>
    <s v="27-10-1997"/>
    <n v="1402"/>
    <x v="1"/>
    <s v="tier - 3"/>
    <s v="R1011"/>
    <x v="31"/>
  </r>
  <r>
    <x v="2235"/>
    <s v="  Maaikel"/>
    <n v="24.59"/>
    <n v="4.38"/>
    <s v="No"/>
    <x v="0"/>
    <x v="0"/>
    <x v="3"/>
    <x v="1"/>
    <x v="2"/>
    <x v="1"/>
    <s v="05-09-1998"/>
    <n v="1400.44"/>
    <x v="1"/>
    <s v="tier - 2"/>
    <s v="R1013"/>
    <x v="44"/>
  </r>
  <r>
    <x v="2236"/>
    <s v="  Daniel C"/>
    <n v="33.33"/>
    <n v="9.7899999999999991"/>
    <s v="No"/>
    <x v="0"/>
    <x v="0"/>
    <x v="0"/>
    <x v="1"/>
    <x v="0"/>
    <x v="1"/>
    <s v="22-12-2002"/>
    <n v="1391.53"/>
    <x v="1"/>
    <s v="tier - 1"/>
    <s v="R1013"/>
    <x v="43"/>
  </r>
  <r>
    <x v="2237"/>
    <s v="  Christopher S"/>
    <n v="18.5"/>
    <n v="11.84"/>
    <s v="No"/>
    <x v="0"/>
    <x v="0"/>
    <x v="0"/>
    <x v="1"/>
    <x v="2"/>
    <x v="0"/>
    <s v="14-11-2002"/>
    <n v="1390"/>
    <x v="1"/>
    <s v="tier - 2"/>
    <s v="R1013"/>
    <x v="43"/>
  </r>
  <r>
    <x v="2238"/>
    <s v="  William R"/>
    <n v="18.579999999999998"/>
    <n v="6.22"/>
    <s v="No"/>
    <x v="0"/>
    <x v="0"/>
    <x v="0"/>
    <x v="1"/>
    <x v="2"/>
    <x v="1"/>
    <s v="06-07-1999"/>
    <n v="1389"/>
    <x v="1"/>
    <s v="tier - 2"/>
    <s v="R1013"/>
    <x v="35"/>
  </r>
  <r>
    <x v="2239"/>
    <s v="  Lyndsy"/>
    <n v="16.64"/>
    <n v="10.01"/>
    <s v="No"/>
    <x v="0"/>
    <x v="0"/>
    <x v="0"/>
    <x v="1"/>
    <x v="3"/>
    <x v="2"/>
    <s v="15-08-2002"/>
    <n v="1382"/>
    <x v="1"/>
    <s v="tier - 1"/>
    <s v="R1013"/>
    <x v="43"/>
  </r>
  <r>
    <x v="2240"/>
    <s v="  Jessica"/>
    <n v="19.329999999999998"/>
    <n v="4.32"/>
    <s v="No"/>
    <x v="0"/>
    <x v="0"/>
    <x v="3"/>
    <x v="1"/>
    <x v="2"/>
    <x v="2"/>
    <s v="03-12-1998"/>
    <n v="1359"/>
    <x v="1"/>
    <s v="tier - 1"/>
    <s v="R1013"/>
    <x v="44"/>
  </r>
  <r>
    <x v="2241"/>
    <s v="  Anna"/>
    <n v="21.26"/>
    <n v="5.65"/>
    <s v="Yes"/>
    <x v="0"/>
    <x v="1"/>
    <x v="3"/>
    <x v="1"/>
    <x v="2"/>
    <x v="2"/>
    <s v="07-11-1997"/>
    <n v="1341.16"/>
    <x v="1"/>
    <s v="tier - 2"/>
    <s v="R1012"/>
    <x v="31"/>
  </r>
  <r>
    <x v="2242"/>
    <s v="  Jordan"/>
    <n v="15.6"/>
    <n v="4.12"/>
    <s v="Yes"/>
    <x v="0"/>
    <x v="0"/>
    <x v="3"/>
    <x v="1"/>
    <x v="3"/>
    <x v="0"/>
    <s v="30-07-1995"/>
    <n v="1338"/>
    <x v="1"/>
    <s v="tier - 3"/>
    <s v="R1012"/>
    <x v="40"/>
  </r>
  <r>
    <x v="2243"/>
    <s v="  Brian"/>
    <n v="24.39"/>
    <n v="6.24"/>
    <s v="No"/>
    <x v="0"/>
    <x v="0"/>
    <x v="3"/>
    <x v="1"/>
    <x v="2"/>
    <x v="2"/>
    <s v="12-07-1998"/>
    <n v="1332.61"/>
    <x v="1"/>
    <s v="tier - 3"/>
    <s v="R1013"/>
    <x v="44"/>
  </r>
  <r>
    <x v="2244"/>
    <s v="  Katherine A"/>
    <n v="24.75"/>
    <n v="4.83"/>
    <s v="No"/>
    <x v="0"/>
    <x v="0"/>
    <x v="0"/>
    <x v="1"/>
    <x v="2"/>
    <x v="1"/>
    <s v="14-10-1999"/>
    <n v="1329.17"/>
    <x v="1"/>
    <s v="tier - 3"/>
    <s v="R1013"/>
    <x v="35"/>
  </r>
  <r>
    <x v="2245"/>
    <s v="  Melanie"/>
    <n v="20.88"/>
    <n v="7.4"/>
    <s v="No"/>
    <x v="0"/>
    <x v="0"/>
    <x v="0"/>
    <x v="1"/>
    <x v="2"/>
    <x v="2"/>
    <s v="13-10-2002"/>
    <n v="1315"/>
    <x v="1"/>
    <s v="tier - 2"/>
    <s v="R1013"/>
    <x v="43"/>
  </r>
  <r>
    <x v="2246"/>
    <s v="  Jessica"/>
    <n v="20.43"/>
    <n v="4.54"/>
    <s v="No"/>
    <x v="0"/>
    <x v="0"/>
    <x v="0"/>
    <x v="1"/>
    <x v="2"/>
    <x v="1"/>
    <s v="02-12-1999"/>
    <n v="1304"/>
    <x v="1"/>
    <s v="tier - 2"/>
    <s v="R1013"/>
    <x v="35"/>
  </r>
  <r>
    <x v="2247"/>
    <s v="  Eric S"/>
    <n v="15.18"/>
    <n v="11.11"/>
    <s v="No"/>
    <x v="0"/>
    <x v="0"/>
    <x v="0"/>
    <x v="1"/>
    <x v="3"/>
    <x v="2"/>
    <s v="10-12-2002"/>
    <n v="1304"/>
    <x v="1"/>
    <s v="tier - 2"/>
    <s v="R1012"/>
    <x v="43"/>
  </r>
  <r>
    <x v="2248"/>
    <s v="  Joseph"/>
    <n v="15.12"/>
    <n v="4.03"/>
    <s v="Yes"/>
    <x v="0"/>
    <x v="0"/>
    <x v="0"/>
    <x v="1"/>
    <x v="3"/>
    <x v="2"/>
    <s v="29-11-2001"/>
    <n v="1293"/>
    <x v="1"/>
    <s v="tier - 3"/>
    <s v="R1012"/>
    <x v="47"/>
  </r>
  <r>
    <x v="2249"/>
    <s v="  Mary"/>
    <n v="23.88"/>
    <n v="4.51"/>
    <s v="No"/>
    <x v="0"/>
    <x v="0"/>
    <x v="3"/>
    <x v="1"/>
    <x v="2"/>
    <x v="2"/>
    <s v="04-06-1998"/>
    <n v="1290.93"/>
    <x v="1"/>
    <s v="tier - 2"/>
    <s v="R1013"/>
    <x v="31"/>
  </r>
  <r>
    <x v="2250"/>
    <s v="  Natalie"/>
    <n v="16.13"/>
    <n v="5.56"/>
    <s v="No"/>
    <x v="1"/>
    <x v="0"/>
    <x v="3"/>
    <x v="1"/>
    <x v="3"/>
    <x v="2"/>
    <s v="26-06-2000"/>
    <n v="1286"/>
    <x v="1"/>
    <s v="tier - 2"/>
    <s v="R1013"/>
    <x v="21"/>
  </r>
  <r>
    <x v="2251"/>
    <s v="  Christopher"/>
    <n v="24.09"/>
    <n v="4.0999999999999996"/>
    <s v="No"/>
    <x v="1"/>
    <x v="0"/>
    <x v="3"/>
    <x v="1"/>
    <x v="2"/>
    <x v="0"/>
    <s v="28-07-2004"/>
    <n v="1285"/>
    <x v="1"/>
    <s v="tier - 3"/>
    <s v="R1013"/>
    <x v="41"/>
  </r>
  <r>
    <x v="2252"/>
    <s v="  Sonja"/>
    <n v="19.43"/>
    <n v="5.85"/>
    <s v="No"/>
    <x v="1"/>
    <x v="0"/>
    <x v="3"/>
    <x v="1"/>
    <x v="2"/>
    <x v="2"/>
    <s v="30-09-2004"/>
    <n v="1283"/>
    <x v="1"/>
    <s v="tier - 1"/>
    <s v="R1013"/>
    <x v="41"/>
  </r>
  <r>
    <x v="2253"/>
    <s v="  Alexandra"/>
    <n v="15.22"/>
    <n v="4.92"/>
    <s v="Yes"/>
    <x v="0"/>
    <x v="1"/>
    <x v="3"/>
    <x v="1"/>
    <x v="3"/>
    <x v="1"/>
    <s v="26-10-1997"/>
    <n v="1276"/>
    <x v="1"/>
    <s v="tier - 2"/>
    <s v="R1012"/>
    <x v="31"/>
  </r>
  <r>
    <x v="2254"/>
    <s v="  Martha L"/>
    <n v="20.72"/>
    <n v="9.4600000000000009"/>
    <s v="No"/>
    <x v="0"/>
    <x v="0"/>
    <x v="0"/>
    <x v="1"/>
    <x v="2"/>
    <x v="0"/>
    <s v="04-12-2002"/>
    <n v="1267"/>
    <x v="1"/>
    <s v="tier - 1"/>
    <s v="R1013"/>
    <x v="43"/>
  </r>
  <r>
    <x v="2255"/>
    <s v="  Ryan C"/>
    <n v="35.4"/>
    <n v="5.94"/>
    <s v="No"/>
    <x v="0"/>
    <x v="1"/>
    <x v="3"/>
    <x v="1"/>
    <x v="0"/>
    <x v="0"/>
    <s v="21-11-2003"/>
    <n v="1263.25"/>
    <x v="1"/>
    <s v="tier - 3"/>
    <s v="R1011"/>
    <x v="39"/>
  </r>
  <r>
    <x v="2256"/>
    <s v="  Cliff"/>
    <n v="34.4"/>
    <n v="5.7"/>
    <s v="No"/>
    <x v="0"/>
    <x v="1"/>
    <x v="3"/>
    <x v="1"/>
    <x v="0"/>
    <x v="2"/>
    <s v="15-08-2003"/>
    <n v="1261.8599999999999"/>
    <x v="1"/>
    <s v="tier - 3"/>
    <s v="R1011"/>
    <x v="39"/>
  </r>
  <r>
    <x v="2257"/>
    <s v="  Blue"/>
    <n v="34.1"/>
    <n v="4.13"/>
    <s v="No"/>
    <x v="0"/>
    <x v="1"/>
    <x v="3"/>
    <x v="1"/>
    <x v="0"/>
    <x v="2"/>
    <s v="30-10-2003"/>
    <n v="1261.44"/>
    <x v="1"/>
    <s v="tier - 3"/>
    <s v="R1011"/>
    <x v="39"/>
  </r>
  <r>
    <x v="2258"/>
    <s v="  Jeffrey M"/>
    <n v="30.4"/>
    <n v="4.7699999999999996"/>
    <s v="No"/>
    <x v="0"/>
    <x v="1"/>
    <x v="3"/>
    <x v="1"/>
    <x v="0"/>
    <x v="2"/>
    <s v="13-10-2003"/>
    <n v="1256.3"/>
    <x v="1"/>
    <s v="tier - 3"/>
    <s v="R1011"/>
    <x v="39"/>
  </r>
  <r>
    <x v="2259"/>
    <s v="  Andrew"/>
    <n v="28.7"/>
    <n v="4.99"/>
    <s v="No"/>
    <x v="0"/>
    <x v="1"/>
    <x v="3"/>
    <x v="1"/>
    <x v="1"/>
    <x v="2"/>
    <s v="10-12-2003"/>
    <n v="1253.94"/>
    <x v="1"/>
    <s v="tier - 2"/>
    <s v="R1011"/>
    <x v="39"/>
  </r>
  <r>
    <x v="2260"/>
    <s v="  Julia"/>
    <n v="17.440000000000001"/>
    <n v="4.42"/>
    <s v="Yes"/>
    <x v="0"/>
    <x v="1"/>
    <x v="3"/>
    <x v="1"/>
    <x v="3"/>
    <x v="2"/>
    <s v="04-11-1997"/>
    <n v="1253"/>
    <x v="1"/>
    <s v="tier - 2"/>
    <s v="R1013"/>
    <x v="31"/>
  </r>
  <r>
    <x v="2261"/>
    <s v="  Daniel"/>
    <n v="27.6"/>
    <n v="4.01"/>
    <s v="No"/>
    <x v="0"/>
    <x v="1"/>
    <x v="3"/>
    <x v="1"/>
    <x v="1"/>
    <x v="2"/>
    <s v="15-09-2003"/>
    <n v="1252.4100000000001"/>
    <x v="1"/>
    <s v="tier - 3"/>
    <s v="R1011"/>
    <x v="39"/>
  </r>
  <r>
    <x v="2262"/>
    <s v="  Jaime"/>
    <n v="20.7"/>
    <n v="4.49"/>
    <s v="No"/>
    <x v="0"/>
    <x v="1"/>
    <x v="3"/>
    <x v="1"/>
    <x v="2"/>
    <x v="0"/>
    <s v="08-09-2003"/>
    <n v="1242.82"/>
    <x v="1"/>
    <s v="tier - 1"/>
    <s v="R1011"/>
    <x v="39"/>
  </r>
  <r>
    <x v="2263"/>
    <s v="  Mohd Syahidan"/>
    <n v="20.3"/>
    <n v="6.37"/>
    <s v="No"/>
    <x v="0"/>
    <x v="1"/>
    <x v="3"/>
    <x v="1"/>
    <x v="2"/>
    <x v="2"/>
    <s v="15-09-2003"/>
    <n v="1242.26"/>
    <x v="1"/>
    <s v="tier - 1"/>
    <s v="R1011"/>
    <x v="39"/>
  </r>
  <r>
    <x v="2264"/>
    <s v="  Matthew"/>
    <n v="19.8"/>
    <n v="5.12"/>
    <s v="No"/>
    <x v="0"/>
    <x v="1"/>
    <x v="3"/>
    <x v="1"/>
    <x v="2"/>
    <x v="1"/>
    <s v="02-08-2003"/>
    <n v="1241.57"/>
    <x v="1"/>
    <s v="tier - 2"/>
    <s v="R1011"/>
    <x v="39"/>
  </r>
  <r>
    <x v="2265"/>
    <s v="  Elizabeth S"/>
    <n v="21.87"/>
    <n v="8.59"/>
    <s v="No"/>
    <x v="0"/>
    <x v="0"/>
    <x v="0"/>
    <x v="1"/>
    <x v="2"/>
    <x v="0"/>
    <s v="01-07-2002"/>
    <n v="1241"/>
    <x v="1"/>
    <s v="tier - 2"/>
    <s v="R1013"/>
    <x v="43"/>
  </r>
  <r>
    <x v="2266"/>
    <s v="  Katie"/>
    <n v="16.600000000000001"/>
    <n v="5.87"/>
    <s v="No"/>
    <x v="0"/>
    <x v="0"/>
    <x v="3"/>
    <x v="1"/>
    <x v="3"/>
    <x v="1"/>
    <s v="11-10-1998"/>
    <n v="1240"/>
    <x v="1"/>
    <s v="tier - 1"/>
    <s v="R1012"/>
    <x v="44"/>
  </r>
  <r>
    <x v="2267"/>
    <s v="  Christi A"/>
    <n v="21.98"/>
    <n v="7.03"/>
    <s v="No"/>
    <x v="0"/>
    <x v="0"/>
    <x v="0"/>
    <x v="1"/>
    <x v="2"/>
    <x v="2"/>
    <s v="12-12-2002"/>
    <n v="1237"/>
    <x v="1"/>
    <s v="tier - 2"/>
    <s v="R1013"/>
    <x v="43"/>
  </r>
  <r>
    <x v="2268"/>
    <s v="  Sandra K"/>
    <n v="19.7"/>
    <n v="5.51"/>
    <s v="No"/>
    <x v="0"/>
    <x v="0"/>
    <x v="3"/>
    <x v="1"/>
    <x v="2"/>
    <x v="2"/>
    <s v="13-07-1998"/>
    <n v="1234"/>
    <x v="1"/>
    <s v="tier - 1"/>
    <s v="R1013"/>
    <x v="44"/>
  </r>
  <r>
    <x v="2269"/>
    <s v="  Katharine"/>
    <n v="19.21"/>
    <n v="4.76"/>
    <s v="No"/>
    <x v="1"/>
    <x v="0"/>
    <x v="3"/>
    <x v="1"/>
    <x v="2"/>
    <x v="2"/>
    <s v="16-10-2004"/>
    <n v="1228"/>
    <x v="1"/>
    <s v="tier - 1"/>
    <s v="R1012"/>
    <x v="41"/>
  </r>
  <r>
    <x v="2270"/>
    <s v="  Jerome"/>
    <n v="19.3"/>
    <n v="4.7"/>
    <s v="No"/>
    <x v="1"/>
    <x v="0"/>
    <x v="3"/>
    <x v="1"/>
    <x v="2"/>
    <x v="0"/>
    <s v="09-07-2004"/>
    <n v="1224"/>
    <x v="1"/>
    <s v="tier - 1"/>
    <s v="R1013"/>
    <x v="41"/>
  </r>
  <r>
    <x v="2271"/>
    <s v="  Julia R"/>
    <n v="16.22"/>
    <n v="6.21"/>
    <s v="Yes"/>
    <x v="0"/>
    <x v="0"/>
    <x v="0"/>
    <x v="1"/>
    <x v="3"/>
    <x v="2"/>
    <s v="04-11-1996"/>
    <n v="1220"/>
    <x v="1"/>
    <s v="tier - 3"/>
    <s v="R1012"/>
    <x v="45"/>
  </r>
  <r>
    <x v="2272"/>
    <s v="  Sean Henry"/>
    <n v="17.12"/>
    <n v="4.5199999999999996"/>
    <s v="No"/>
    <x v="1"/>
    <x v="0"/>
    <x v="3"/>
    <x v="1"/>
    <x v="3"/>
    <x v="2"/>
    <s v="02-06-2004"/>
    <n v="1210"/>
    <x v="1"/>
    <s v="tier - 1"/>
    <s v="R1013"/>
    <x v="39"/>
  </r>
  <r>
    <x v="2273"/>
    <s v="  Rachel A"/>
    <n v="19.07"/>
    <n v="5.45"/>
    <s v="No"/>
    <x v="0"/>
    <x v="0"/>
    <x v="3"/>
    <x v="1"/>
    <x v="2"/>
    <x v="2"/>
    <s v="06-10-1992"/>
    <n v="1200.55"/>
    <x v="1"/>
    <s v="tier - 3"/>
    <s v="R1013"/>
    <x v="34"/>
  </r>
  <r>
    <x v="2274"/>
    <s v="  Jim"/>
    <n v="15.56"/>
    <n v="4.42"/>
    <s v="No"/>
    <x v="0"/>
    <x v="0"/>
    <x v="0"/>
    <x v="1"/>
    <x v="3"/>
    <x v="1"/>
    <s v="28-06-1999"/>
    <n v="1200"/>
    <x v="1"/>
    <s v="tier - 3"/>
    <s v="R1012"/>
    <x v="35"/>
  </r>
  <r>
    <x v="2275"/>
    <s v="  Tim"/>
    <n v="22.76"/>
    <n v="9.44"/>
    <s v="No"/>
    <x v="0"/>
    <x v="0"/>
    <x v="0"/>
    <x v="1"/>
    <x v="2"/>
    <x v="0"/>
    <s v="26-08-2002"/>
    <n v="1191"/>
    <x v="1"/>
    <s v="tier - 1"/>
    <s v="R1013"/>
    <x v="43"/>
  </r>
  <r>
    <x v="2276"/>
    <s v="  Abby L"/>
    <n v="22.79"/>
    <n v="6.15"/>
    <s v="Yes"/>
    <x v="0"/>
    <x v="1"/>
    <x v="3"/>
    <x v="1"/>
    <x v="2"/>
    <x v="2"/>
    <s v="28-06-1997"/>
    <n v="1178.07"/>
    <x v="1"/>
    <s v="tier - 2"/>
    <s v="R1013"/>
    <x v="31"/>
  </r>
  <r>
    <x v="2277"/>
    <s v="  Mark"/>
    <n v="17.41"/>
    <n v="5.13"/>
    <s v="Yes"/>
    <x v="0"/>
    <x v="0"/>
    <x v="0"/>
    <x v="1"/>
    <x v="3"/>
    <x v="2"/>
    <s v="11-08-1996"/>
    <n v="1178"/>
    <x v="1"/>
    <s v="tier - 3"/>
    <s v="R1013"/>
    <x v="45"/>
  </r>
  <r>
    <x v="2278"/>
    <s v="  Ali"/>
    <n v="19.32"/>
    <n v="4.96"/>
    <s v="Yes"/>
    <x v="0"/>
    <x v="0"/>
    <x v="0"/>
    <x v="1"/>
    <x v="2"/>
    <x v="1"/>
    <s v="12-11-2001"/>
    <n v="1167"/>
    <x v="1"/>
    <s v="tier - 1"/>
    <s v="R1013"/>
    <x v="47"/>
  </r>
  <r>
    <x v="2279"/>
    <s v="  Joshua"/>
    <n v="18.25"/>
    <n v="10.95"/>
    <s v="No"/>
    <x v="0"/>
    <x v="0"/>
    <x v="0"/>
    <x v="1"/>
    <x v="3"/>
    <x v="2"/>
    <s v="11-06-2002"/>
    <n v="1165"/>
    <x v="1"/>
    <s v="tier - 3"/>
    <s v="R1012"/>
    <x v="43"/>
  </r>
  <r>
    <x v="2280"/>
    <s v="  Pierre"/>
    <n v="53.13"/>
    <n v="4.4400000000000004"/>
    <s v="No"/>
    <x v="1"/>
    <x v="0"/>
    <x v="3"/>
    <x v="1"/>
    <x v="0"/>
    <x v="2"/>
    <s v="11-11-2004"/>
    <n v="1163.46"/>
    <x v="1"/>
    <s v="tier - 3"/>
    <s v="R1013"/>
    <x v="41"/>
  </r>
  <r>
    <x v="2281"/>
    <s v="  Kate"/>
    <n v="20.46"/>
    <n v="4.0199999999999996"/>
    <s v="No"/>
    <x v="0"/>
    <x v="0"/>
    <x v="0"/>
    <x v="1"/>
    <x v="2"/>
    <x v="2"/>
    <s v="26-07-1994"/>
    <n v="1158.32"/>
    <x v="1"/>
    <s v="tier - 1"/>
    <s v="R1013"/>
    <x v="6"/>
  </r>
  <r>
    <x v="2282"/>
    <s v="  David"/>
    <n v="43.01"/>
    <n v="5.44"/>
    <s v="No"/>
    <x v="1"/>
    <x v="0"/>
    <x v="3"/>
    <x v="1"/>
    <x v="0"/>
    <x v="2"/>
    <s v="18-07-2004"/>
    <n v="1149.4000000000001"/>
    <x v="1"/>
    <s v="tier - 2"/>
    <s v="R1013"/>
    <x v="41"/>
  </r>
  <r>
    <x v="2283"/>
    <s v="  Carla"/>
    <n v="15.01"/>
    <n v="4.1500000000000004"/>
    <s v="No"/>
    <x v="0"/>
    <x v="1"/>
    <x v="3"/>
    <x v="1"/>
    <x v="3"/>
    <x v="0"/>
    <s v="12-06-2003"/>
    <n v="1149"/>
    <x v="1"/>
    <s v="tier - 1"/>
    <s v="R1012"/>
    <x v="39"/>
  </r>
  <r>
    <x v="2284"/>
    <s v="  Alvaro Sr"/>
    <n v="41.14"/>
    <n v="6.02"/>
    <s v="No"/>
    <x v="1"/>
    <x v="0"/>
    <x v="3"/>
    <x v="1"/>
    <x v="0"/>
    <x v="1"/>
    <s v="10-06-2004"/>
    <n v="1146.8"/>
    <x v="1"/>
    <s v="tier - 2"/>
    <s v="R1013"/>
    <x v="41"/>
  </r>
  <r>
    <x v="2285"/>
    <s v="  Hope"/>
    <n v="16.55"/>
    <n v="7.73"/>
    <s v="No"/>
    <x v="0"/>
    <x v="0"/>
    <x v="0"/>
    <x v="1"/>
    <x v="3"/>
    <x v="2"/>
    <s v="01-10-2002"/>
    <n v="1142"/>
    <x v="2"/>
    <s v="tier - 2"/>
    <s v="R1011"/>
    <x v="43"/>
  </r>
  <r>
    <x v="2286"/>
    <s v="  Mark P"/>
    <n v="37.29"/>
    <n v="5.03"/>
    <s v="No"/>
    <x v="1"/>
    <x v="0"/>
    <x v="3"/>
    <x v="1"/>
    <x v="0"/>
    <x v="2"/>
    <s v="12-09-2004"/>
    <n v="1141.45"/>
    <x v="2"/>
    <s v="tier - 3"/>
    <s v="R1013"/>
    <x v="41"/>
  </r>
  <r>
    <x v="2287"/>
    <s v="  Desiree"/>
    <n v="16.739999999999998"/>
    <n v="4.08"/>
    <s v="Yes"/>
    <x v="0"/>
    <x v="0"/>
    <x v="0"/>
    <x v="1"/>
    <x v="3"/>
    <x v="2"/>
    <s v="25-10-2001"/>
    <n v="1141"/>
    <x v="2"/>
    <s v="tier - 1"/>
    <s v="R1013"/>
    <x v="47"/>
  </r>
  <r>
    <x v="2288"/>
    <s v="  Mario Jr"/>
    <n v="34.43"/>
    <n v="4.2699999999999996"/>
    <s v="No"/>
    <x v="1"/>
    <x v="0"/>
    <x v="3"/>
    <x v="1"/>
    <x v="0"/>
    <x v="2"/>
    <s v="27-11-2004"/>
    <n v="1137.47"/>
    <x v="2"/>
    <s v="tier - 2"/>
    <s v="R1013"/>
    <x v="41"/>
  </r>
  <r>
    <x v="2289"/>
    <s v="  Lusapho"/>
    <n v="34.1"/>
    <n v="4.07"/>
    <s v="No"/>
    <x v="1"/>
    <x v="0"/>
    <x v="3"/>
    <x v="1"/>
    <x v="0"/>
    <x v="1"/>
    <s v="15-10-2004"/>
    <n v="1137.01"/>
    <x v="2"/>
    <s v="tier - 1"/>
    <s v="R1013"/>
    <x v="41"/>
  </r>
  <r>
    <x v="2290"/>
    <s v="  Erin C"/>
    <n v="19.3"/>
    <n v="10.36"/>
    <s v="No"/>
    <x v="0"/>
    <x v="0"/>
    <x v="0"/>
    <x v="1"/>
    <x v="2"/>
    <x v="0"/>
    <s v="11-08-2002"/>
    <n v="1137"/>
    <x v="2"/>
    <s v="tier - 1"/>
    <s v="R1013"/>
    <x v="43"/>
  </r>
  <r>
    <x v="2291"/>
    <s v="  Alan F"/>
    <n v="33.659999999999997"/>
    <n v="5.71"/>
    <s v="No"/>
    <x v="1"/>
    <x v="0"/>
    <x v="3"/>
    <x v="1"/>
    <x v="0"/>
    <x v="0"/>
    <s v="28-11-2004"/>
    <n v="1136.4000000000001"/>
    <x v="2"/>
    <s v="tier - 3"/>
    <s v="R1013"/>
    <x v="41"/>
  </r>
  <r>
    <x v="2292"/>
    <s v="  Ryan"/>
    <n v="33.33"/>
    <n v="6.08"/>
    <s v="No"/>
    <x v="1"/>
    <x v="0"/>
    <x v="3"/>
    <x v="1"/>
    <x v="0"/>
    <x v="0"/>
    <s v="11-06-2004"/>
    <n v="1135.94"/>
    <x v="2"/>
    <s v="tier - 3"/>
    <s v="R1013"/>
    <x v="41"/>
  </r>
  <r>
    <x v="2293"/>
    <s v="  Hope"/>
    <n v="21.84"/>
    <n v="5.71"/>
    <s v="No"/>
    <x v="1"/>
    <x v="0"/>
    <x v="3"/>
    <x v="1"/>
    <x v="2"/>
    <x v="1"/>
    <s v="06-10-2004"/>
    <n v="1135"/>
    <x v="2"/>
    <s v="tier - 3"/>
    <s v="R1013"/>
    <x v="41"/>
  </r>
  <r>
    <x v="2294"/>
    <s v="  Josh"/>
    <n v="16.87"/>
    <n v="9.1300000000000008"/>
    <s v="No"/>
    <x v="0"/>
    <x v="0"/>
    <x v="0"/>
    <x v="1"/>
    <x v="3"/>
    <x v="2"/>
    <s v="19-07-2002"/>
    <n v="1132"/>
    <x v="2"/>
    <s v="tier - 1"/>
    <s v="R1013"/>
    <x v="43"/>
  </r>
  <r>
    <x v="2295"/>
    <s v="  Jacob J"/>
    <n v="30.14"/>
    <n v="5.49"/>
    <s v="No"/>
    <x v="1"/>
    <x v="0"/>
    <x v="3"/>
    <x v="1"/>
    <x v="0"/>
    <x v="2"/>
    <s v="14-06-2004"/>
    <n v="1131.51"/>
    <x v="2"/>
    <s v="tier - 1"/>
    <s v="R1013"/>
    <x v="41"/>
  </r>
  <r>
    <x v="2296"/>
    <s v="  Jose Tomas"/>
    <n v="23.21"/>
    <n v="4.37"/>
    <s v="No"/>
    <x v="1"/>
    <x v="0"/>
    <x v="3"/>
    <x v="1"/>
    <x v="2"/>
    <x v="1"/>
    <s v="12-11-2004"/>
    <n v="1121.8699999999999"/>
    <x v="2"/>
    <s v="tier - 1"/>
    <s v="R1013"/>
    <x v="41"/>
  </r>
  <r>
    <x v="2297"/>
    <s v="  Mary Evan"/>
    <n v="17.170000000000002"/>
    <n v="8.4600000000000009"/>
    <s v="No"/>
    <x v="0"/>
    <x v="0"/>
    <x v="0"/>
    <x v="1"/>
    <x v="3"/>
    <x v="2"/>
    <s v="13-08-2002"/>
    <n v="1086"/>
    <x v="2"/>
    <s v="tier - 3"/>
    <s v="R1013"/>
    <x v="43"/>
  </r>
  <r>
    <x v="2298"/>
    <s v="  Justin K"/>
    <n v="15.61"/>
    <n v="5.28"/>
    <s v="No"/>
    <x v="0"/>
    <x v="0"/>
    <x v="3"/>
    <x v="1"/>
    <x v="3"/>
    <x v="2"/>
    <s v="26-12-1998"/>
    <n v="1082"/>
    <x v="2"/>
    <s v="tier - 2"/>
    <s v="R1013"/>
    <x v="44"/>
  </r>
  <r>
    <x v="2299"/>
    <s v="  Patrick"/>
    <n v="17.98"/>
    <n v="5.33"/>
    <s v="Yes"/>
    <x v="0"/>
    <x v="1"/>
    <x v="3"/>
    <x v="1"/>
    <x v="3"/>
    <x v="2"/>
    <s v="13-08-1997"/>
    <n v="1071"/>
    <x v="2"/>
    <s v="tier - 3"/>
    <s v="R1013"/>
    <x v="31"/>
  </r>
  <r>
    <x v="2300"/>
    <s v="  Roman"/>
    <n v="21.64"/>
    <n v="5.5"/>
    <s v="No"/>
    <x v="1"/>
    <x v="0"/>
    <x v="3"/>
    <x v="1"/>
    <x v="2"/>
    <x v="2"/>
    <s v="24-08-2004"/>
    <n v="1070"/>
    <x v="2"/>
    <s v="tier - 3"/>
    <s v="R1013"/>
    <x v="41"/>
  </r>
  <r>
    <x v="2301"/>
    <s v="  David"/>
    <n v="16.399999999999999"/>
    <n v="5.4"/>
    <s v="No"/>
    <x v="0"/>
    <x v="1"/>
    <x v="3"/>
    <x v="1"/>
    <x v="3"/>
    <x v="0"/>
    <s v="28-09-1993"/>
    <n v="1068"/>
    <x v="2"/>
    <s v="tier - 1"/>
    <s v="R1013"/>
    <x v="20"/>
  </r>
  <r>
    <x v="2302"/>
    <s v="  Evelyn L"/>
    <n v="15.77"/>
    <n v="6.05"/>
    <s v="Yes"/>
    <x v="0"/>
    <x v="0"/>
    <x v="3"/>
    <x v="1"/>
    <x v="3"/>
    <x v="1"/>
    <s v="01-06-1995"/>
    <n v="1056"/>
    <x v="2"/>
    <s v="tier - 2"/>
    <s v="R1013"/>
    <x v="6"/>
  </r>
  <r>
    <x v="2303"/>
    <s v="  Jim"/>
    <n v="18.27"/>
    <n v="11.46"/>
    <s v="No"/>
    <x v="0"/>
    <x v="0"/>
    <x v="0"/>
    <x v="1"/>
    <x v="3"/>
    <x v="1"/>
    <s v="01-07-2002"/>
    <n v="1049"/>
    <x v="2"/>
    <s v="tier - 2"/>
    <s v="R1012"/>
    <x v="43"/>
  </r>
  <r>
    <x v="2304"/>
    <s v="  Matthew S"/>
    <n v="16.489999999999998"/>
    <n v="8.48"/>
    <s v="No"/>
    <x v="0"/>
    <x v="0"/>
    <x v="0"/>
    <x v="1"/>
    <x v="3"/>
    <x v="2"/>
    <s v="20-07-2002"/>
    <n v="1047"/>
    <x v="2"/>
    <s v="tier - 1"/>
    <s v="R1013"/>
    <x v="43"/>
  </r>
  <r>
    <x v="2305"/>
    <s v="  Kenneth"/>
    <n v="16.14"/>
    <n v="4.8600000000000003"/>
    <s v="No"/>
    <x v="0"/>
    <x v="0"/>
    <x v="0"/>
    <x v="1"/>
    <x v="3"/>
    <x v="2"/>
    <s v="17-11-1994"/>
    <n v="1044"/>
    <x v="2"/>
    <s v="tier - 2"/>
    <s v="R1013"/>
    <x v="6"/>
  </r>
  <r>
    <x v="2306"/>
    <s v="  Andrea"/>
    <n v="20.85"/>
    <n v="4.45"/>
    <s v="Yes"/>
    <x v="0"/>
    <x v="0"/>
    <x v="3"/>
    <x v="1"/>
    <x v="2"/>
    <x v="2"/>
    <s v="05-10-1995"/>
    <n v="1033.74"/>
    <x v="2"/>
    <s v="tier - 1"/>
    <s v="R1013"/>
    <x v="40"/>
  </r>
  <r>
    <x v="2307"/>
    <s v="  Kristina"/>
    <n v="15.88"/>
    <n v="4.3600000000000003"/>
    <s v="No"/>
    <x v="0"/>
    <x v="0"/>
    <x v="0"/>
    <x v="1"/>
    <x v="3"/>
    <x v="0"/>
    <s v="05-08-1999"/>
    <n v="1019"/>
    <x v="2"/>
    <s v="tier - 2"/>
    <s v="R1013"/>
    <x v="35"/>
  </r>
  <r>
    <x v="2308"/>
    <s v="  Kristen"/>
    <n v="20.66"/>
    <n v="5.8"/>
    <s v="No"/>
    <x v="1"/>
    <x v="0"/>
    <x v="3"/>
    <x v="1"/>
    <x v="2"/>
    <x v="2"/>
    <s v="09-10-2000"/>
    <n v="1012"/>
    <x v="2"/>
    <s v="tier - 2"/>
    <s v="R1013"/>
    <x v="21"/>
  </r>
  <r>
    <x v="2309"/>
    <s v="  Matthew"/>
    <n v="20.399999999999999"/>
    <n v="5.27"/>
    <s v="No"/>
    <x v="0"/>
    <x v="0"/>
    <x v="0"/>
    <x v="1"/>
    <x v="2"/>
    <x v="2"/>
    <s v="22-11-1994"/>
    <n v="1006.65"/>
    <x v="2"/>
    <s v="tier - 2"/>
    <s v="R1013"/>
    <x v="6"/>
  </r>
  <r>
    <x v="2310"/>
    <s v="  Kathleen"/>
    <n v="25.19"/>
    <n v="5.64"/>
    <s v="Yes"/>
    <x v="0"/>
    <x v="0"/>
    <x v="0"/>
    <x v="1"/>
    <x v="1"/>
    <x v="2"/>
    <s v="19-08-2001"/>
    <n v="964.71"/>
    <x v="2"/>
    <s v="tier - 2"/>
    <s v="R1013"/>
    <x v="47"/>
  </r>
  <r>
    <x v="2311"/>
    <s v="  Lindsey"/>
    <n v="20.54"/>
    <n v="4.2"/>
    <s v="Yes"/>
    <x v="0"/>
    <x v="0"/>
    <x v="3"/>
    <x v="1"/>
    <x v="2"/>
    <x v="2"/>
    <s v="28-10-1995"/>
    <n v="928.59"/>
    <x v="2"/>
    <s v="tier - 1"/>
    <s v="R1013"/>
    <x v="40"/>
  </r>
  <r>
    <x v="2312"/>
    <s v="  Robert"/>
    <n v="20.13"/>
    <n v="5.42"/>
    <s v="No"/>
    <x v="0"/>
    <x v="0"/>
    <x v="0"/>
    <x v="1"/>
    <x v="2"/>
    <x v="0"/>
    <s v="30-10-1994"/>
    <n v="915.07"/>
    <x v="2"/>
    <s v="tier - 1"/>
    <s v="R1013"/>
    <x v="6"/>
  </r>
  <r>
    <x v="2313"/>
    <s v="  Sarah E"/>
    <n v="18.93"/>
    <n v="6.11"/>
    <s v="No"/>
    <x v="0"/>
    <x v="1"/>
    <x v="3"/>
    <x v="1"/>
    <x v="2"/>
    <x v="2"/>
    <s v="27-11-1993"/>
    <n v="896.21"/>
    <x v="2"/>
    <s v="tier - 1"/>
    <s v="R1013"/>
    <x v="20"/>
  </r>
  <r>
    <x v="2314"/>
    <s v="  Flannery"/>
    <n v="24.14"/>
    <n v="5.29"/>
    <s v="No"/>
    <x v="1"/>
    <x v="0"/>
    <x v="3"/>
    <x v="1"/>
    <x v="2"/>
    <x v="0"/>
    <s v="18-11-2000"/>
    <n v="865.41"/>
    <x v="2"/>
    <s v="tier - 1"/>
    <s v="R1013"/>
    <x v="21"/>
  </r>
  <r>
    <x v="2315"/>
    <s v="  John T"/>
    <n v="25.03"/>
    <n v="5.91"/>
    <s v="No"/>
    <x v="1"/>
    <x v="0"/>
    <x v="3"/>
    <x v="1"/>
    <x v="1"/>
    <x v="0"/>
    <s v="07-10-2004"/>
    <n v="830.52"/>
    <x v="2"/>
    <s v="tier - 2"/>
    <s v="R1011"/>
    <x v="41"/>
  </r>
  <r>
    <x v="2316"/>
    <s v="  Koji"/>
    <n v="20.47"/>
    <n v="5.81"/>
    <s v="Yes"/>
    <x v="0"/>
    <x v="0"/>
    <x v="3"/>
    <x v="1"/>
    <x v="2"/>
    <x v="2"/>
    <s v="07-12-1995"/>
    <n v="773.54"/>
    <x v="2"/>
    <s v="tier - 2"/>
    <s v="R1013"/>
    <x v="40"/>
  </r>
  <r>
    <x v="2317"/>
    <s v="  Candice M"/>
    <n v="18.82"/>
    <n v="5.51"/>
    <s v="Yes"/>
    <x v="0"/>
    <x v="0"/>
    <x v="0"/>
    <x v="1"/>
    <x v="2"/>
    <x v="0"/>
    <s v="18-09-1996"/>
    <n v="770.38"/>
    <x v="2"/>
    <s v="tier - 3"/>
    <s v="R1012"/>
    <x v="45"/>
  </r>
  <r>
    <x v="2318"/>
    <s v="  Theodore A"/>
    <n v="17.079999999999998"/>
    <n v="5.73"/>
    <s v="No"/>
    <x v="0"/>
    <x v="1"/>
    <x v="3"/>
    <x v="1"/>
    <x v="3"/>
    <x v="2"/>
    <s v="28-06-1993"/>
    <n v="770"/>
    <x v="2"/>
    <s v="tier - 3"/>
    <s v="R1013"/>
    <x v="20"/>
  </r>
  <r>
    <x v="2319"/>
    <s v="  Lindy"/>
    <n v="19.21"/>
    <n v="5.53"/>
    <s v="Yes"/>
    <x v="0"/>
    <x v="0"/>
    <x v="0"/>
    <x v="1"/>
    <x v="2"/>
    <x v="2"/>
    <s v="22-10-1996"/>
    <n v="760"/>
    <x v="2"/>
    <s v="tier - 3"/>
    <s v="R1013"/>
    <x v="45"/>
  </r>
  <r>
    <x v="2320"/>
    <s v="  Thomas"/>
    <n v="17.86"/>
    <n v="5.43"/>
    <s v="No"/>
    <x v="0"/>
    <x v="1"/>
    <x v="3"/>
    <x v="1"/>
    <x v="3"/>
    <x v="1"/>
    <s v="09-08-1993"/>
    <n v="760"/>
    <x v="2"/>
    <s v="tier - 1"/>
    <s v="R1013"/>
    <x v="20"/>
  </r>
  <r>
    <x v="2321"/>
    <s v="  Holly"/>
    <n v="21.38"/>
    <n v="8.01"/>
    <s v="No"/>
    <x v="0"/>
    <x v="0"/>
    <x v="0"/>
    <x v="1"/>
    <x v="2"/>
    <x v="0"/>
    <s v="19-09-2002"/>
    <n v="750"/>
    <x v="2"/>
    <s v="tier - 1"/>
    <s v="R1012"/>
    <x v="43"/>
  </r>
  <r>
    <x v="2322"/>
    <s v="  Matthew"/>
    <n v="23.35"/>
    <n v="5.94"/>
    <s v="No"/>
    <x v="0"/>
    <x v="0"/>
    <x v="0"/>
    <x v="1"/>
    <x v="2"/>
    <x v="2"/>
    <s v="14-12-1999"/>
    <n v="722.99"/>
    <x v="2"/>
    <s v="tier - 1"/>
    <s v="R1013"/>
    <x v="35"/>
  </r>
  <r>
    <x v="2323"/>
    <s v="  Meghan K"/>
    <n v="22.24"/>
    <n v="5.04"/>
    <s v="No"/>
    <x v="0"/>
    <x v="0"/>
    <x v="0"/>
    <x v="1"/>
    <x v="2"/>
    <x v="2"/>
    <s v="26-12-1999"/>
    <n v="700"/>
    <x v="2"/>
    <s v="tier - 3"/>
    <s v="R1013"/>
    <x v="35"/>
  </r>
  <r>
    <x v="2324"/>
    <s v="  Fred"/>
    <n v="24.76"/>
    <n v="4.54"/>
    <s v="Yes"/>
    <x v="0"/>
    <x v="0"/>
    <x v="0"/>
    <x v="1"/>
    <x v="2"/>
    <x v="2"/>
    <s v="12-09-2001"/>
    <n v="687.54"/>
    <x v="2"/>
    <s v="tier - 2"/>
    <s v="R1013"/>
    <x v="47"/>
  </r>
  <r>
    <x v="2325"/>
    <s v="  Sebastian"/>
    <n v="20.100000000000001"/>
    <n v="5.6"/>
    <s v="Yes"/>
    <x v="0"/>
    <x v="1"/>
    <x v="3"/>
    <x v="1"/>
    <x v="2"/>
    <x v="1"/>
    <s v="09-11-1997"/>
    <n v="670"/>
    <x v="2"/>
    <s v="tier - 3"/>
    <s v="R1013"/>
    <x v="31"/>
  </r>
  <r>
    <x v="2326"/>
    <s v="  Laura"/>
    <n v="21.77"/>
    <n v="10.67"/>
    <s v="No"/>
    <x v="0"/>
    <x v="0"/>
    <x v="0"/>
    <x v="1"/>
    <x v="2"/>
    <x v="2"/>
    <s v="29-11-2002"/>
    <n v="668"/>
    <x v="2"/>
    <s v="tier - 2"/>
    <s v="R1012"/>
    <x v="43"/>
  </r>
  <r>
    <x v="2327"/>
    <s v="  Nicole"/>
    <n v="17.82"/>
    <n v="5.26"/>
    <s v="Yes"/>
    <x v="0"/>
    <x v="0"/>
    <x v="3"/>
    <x v="1"/>
    <x v="3"/>
    <x v="2"/>
    <s v="04-07-1995"/>
    <n v="650"/>
    <x v="2"/>
    <s v="tier - 3"/>
    <s v="R1013"/>
    <x v="40"/>
  </r>
  <r>
    <x v="2328"/>
    <s v="  Susan E"/>
    <n v="17.07"/>
    <n v="5.22"/>
    <s v="No"/>
    <x v="0"/>
    <x v="1"/>
    <x v="3"/>
    <x v="1"/>
    <x v="3"/>
    <x v="2"/>
    <s v="01-06-1993"/>
    <n v="650"/>
    <x v="2"/>
    <s v="tier - 3"/>
    <s v="R1013"/>
    <x v="34"/>
  </r>
  <r>
    <x v="2329"/>
    <s v="  Katy"/>
    <n v="22.24"/>
    <n v="4.29"/>
    <s v="Yes"/>
    <x v="0"/>
    <x v="0"/>
    <x v="0"/>
    <x v="1"/>
    <x v="2"/>
    <x v="2"/>
    <s v="20-11-2001"/>
    <n v="646.14"/>
    <x v="2"/>
    <s v="tier - 3"/>
    <s v="R1012"/>
    <x v="47"/>
  </r>
  <r>
    <x v="2330"/>
    <s v="  Jordan"/>
    <n v="22.34"/>
    <n v="5.57"/>
    <s v="No"/>
    <x v="0"/>
    <x v="0"/>
    <x v="3"/>
    <x v="1"/>
    <x v="2"/>
    <x v="0"/>
    <s v="27-07-1998"/>
    <n v="637.26"/>
    <x v="2"/>
    <s v="tier - 3"/>
    <s v="R1013"/>
    <x v="44"/>
  </r>
  <r>
    <x v="2331"/>
    <s v="  Juan D"/>
    <n v="17.7"/>
    <n v="6.28"/>
    <s v="No"/>
    <x v="0"/>
    <x v="0"/>
    <x v="3"/>
    <x v="1"/>
    <x v="3"/>
    <x v="0"/>
    <s v="13-09-1992"/>
    <n v="604.54"/>
    <x v="2"/>
    <s v="tier - 3"/>
    <s v="R1013"/>
    <x v="34"/>
  </r>
  <r>
    <x v="2332"/>
    <s v="  Julie"/>
    <n v="16.47"/>
    <n v="6.35"/>
    <s v="No"/>
    <x v="0"/>
    <x v="1"/>
    <x v="3"/>
    <x v="1"/>
    <x v="3"/>
    <x v="2"/>
    <s v="30-06-1993"/>
    <n v="600"/>
    <x v="1"/>
    <s v="tier - 1"/>
    <s v="R1013"/>
    <x v="20"/>
  </r>
  <r>
    <x v="2333"/>
    <s v="  Evan P"/>
    <n v="17.600000000000001"/>
    <n v="4.3899999999999997"/>
    <s v="No"/>
    <x v="0"/>
    <x v="0"/>
    <x v="3"/>
    <x v="1"/>
    <x v="3"/>
    <x v="2"/>
    <s v="30-11-1992"/>
    <n v="570.62"/>
    <x v="1"/>
    <s v="tier - 1"/>
    <s v="R1013"/>
    <x v="34"/>
  </r>
  <r>
    <x v="2334"/>
    <s v="  Aaron K"/>
    <n v="17.579999999999998"/>
    <n v="4.51"/>
    <s v="No"/>
    <x v="0"/>
    <x v="0"/>
    <x v="3"/>
    <x v="1"/>
    <x v="3"/>
    <x v="2"/>
    <s v="09-07-1992"/>
    <n v="563.84"/>
    <x v="1"/>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A9278-30DF-4160-A887-7F25CD5D4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7">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dataField="1" showAll="0">
      <items count="5">
        <item n="Non Smoker" m="1" x="3"/>
        <item n="Smoker" m="1" x="2"/>
        <item n="Smoker2" x="0"/>
        <item x="1"/>
        <item t="default"/>
      </items>
    </pivotField>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formats count="4">
    <format dxfId="24">
      <pivotArea type="all" dataOnly="0" outline="0" fieldPosition="0"/>
    </format>
    <format dxfId="23">
      <pivotArea outline="0" collapsedLevelsAreSubtotals="1" fieldPosition="0"/>
    </format>
    <format dxfId="22">
      <pivotArea field="5" type="button" dataOnly="0" labelOnly="1" outline="0"/>
    </format>
    <format dxfId="21">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E7F8A-AAE7-47DE-B53C-8FF8C58A9D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E13" firstHeaderRow="1" firstDataRow="2" firstDataCol="1"/>
  <pivotFields count="17">
    <pivotField showAll="0"/>
    <pivotField showAll="0"/>
    <pivotField showAll="0"/>
    <pivotField dataField="1" showAll="0"/>
    <pivotField showAll="0"/>
    <pivotField axis="axisRow" showAll="0">
      <items count="3">
        <item n="Without Transplant" x="0"/>
        <item n="with Transplant" x="1"/>
        <item t="default"/>
      </items>
    </pivotField>
    <pivotField showAll="0"/>
    <pivotField axis="axisCol" showAll="0">
      <items count="5">
        <item x="0"/>
        <item x="3"/>
        <item x="1"/>
        <item x="2"/>
        <item t="default"/>
      </items>
    </pivotField>
    <pivotField showAll="0"/>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showAll="0"/>
  </pivotFields>
  <rowFields count="1">
    <field x="5"/>
  </rowFields>
  <rowItems count="3">
    <i>
      <x/>
    </i>
    <i>
      <x v="1"/>
    </i>
    <i t="grand">
      <x/>
    </i>
  </rowItems>
  <colFields count="1">
    <field x="7"/>
  </colFields>
  <colItems count="4">
    <i>
      <x/>
    </i>
    <i>
      <x v="1"/>
    </i>
    <i>
      <x v="2"/>
    </i>
    <i t="grand">
      <x/>
    </i>
  </colItems>
  <dataFields count="1">
    <dataField name="Average of HBA1C" fld="3" subtotal="average" baseField="5" baseItem="0"/>
  </dataFields>
  <formats count="5">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s>
  <chartFormats count="13">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3">
          <reference field="4294967294" count="1" selected="0">
            <x v="0"/>
          </reference>
          <reference field="5" count="1" selected="0">
            <x v="0"/>
          </reference>
          <reference field="7" count="1" selected="0">
            <x v="0"/>
          </reference>
        </references>
      </pivotArea>
    </chartFormat>
    <chartFormat chart="8" format="8">
      <pivotArea type="data" outline="0" fieldPosition="0">
        <references count="3">
          <reference field="4294967294" count="1" selected="0">
            <x v="0"/>
          </reference>
          <reference field="5" count="1" selected="0">
            <x v="1"/>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3">
          <reference field="4294967294" count="1" selected="0">
            <x v="0"/>
          </reference>
          <reference field="5" count="1" selected="0">
            <x v="0"/>
          </reference>
          <reference field="7" count="1" selected="0">
            <x v="1"/>
          </reference>
        </references>
      </pivotArea>
    </chartFormat>
    <chartFormat chart="8" format="11">
      <pivotArea type="data" outline="0" fieldPosition="0">
        <references count="3">
          <reference field="4294967294" count="1" selected="0">
            <x v="0"/>
          </reference>
          <reference field="5" count="1" selected="0">
            <x v="1"/>
          </reference>
          <reference field="7" count="1" selected="0">
            <x v="1"/>
          </reference>
        </references>
      </pivotArea>
    </chartFormat>
    <chartFormat chart="8" format="12">
      <pivotArea type="data" outline="0" fieldPosition="0">
        <references count="3">
          <reference field="4294967294" count="1" selected="0">
            <x v="0"/>
          </reference>
          <reference field="5" count="1" selected="0">
            <x v="0"/>
          </reference>
          <reference field="7" count="1" selected="0">
            <x v="2"/>
          </reference>
        </references>
      </pivotArea>
    </chartFormat>
    <chartFormat chart="8" format="13">
      <pivotArea type="data" outline="0" fieldPosition="0">
        <references count="3">
          <reference field="4294967294" count="1" selected="0">
            <x v="0"/>
          </reference>
          <reference field="5" count="1" selected="0">
            <x v="1"/>
          </reference>
          <reference field="7" count="1" selected="0">
            <x v="2"/>
          </reference>
        </references>
      </pivotArea>
    </chartFormat>
    <chartFormat chart="8" format="14">
      <pivotArea type="data" outline="0" fieldPosition="0">
        <references count="3">
          <reference field="4294967294" count="1" selected="0">
            <x v="0"/>
          </reference>
          <reference field="5" count="1" selected="0">
            <x v="0"/>
          </reference>
          <reference field="7" count="1" selected="0">
            <x v="3"/>
          </reference>
        </references>
      </pivotArea>
    </chartFormat>
    <chartFormat chart="8" format="15">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D6F84-9C3B-4DD7-B0B7-5A6ED11BE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C17"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h="1" x="2"/>
        <item x="0"/>
        <item h="1" x="1"/>
        <item h="1" x="3"/>
        <item t="default"/>
      </items>
    </pivotField>
    <pivotField axis="axisRow" showAll="0">
      <items count="4">
        <item h="1" x="1"/>
        <item h="1" x="2"/>
        <item x="0"/>
        <item t="default"/>
      </items>
    </pivotField>
    <pivotField showAll="0"/>
    <pivotField dataField="1" numFmtId="165" showAll="0"/>
    <pivotField showAll="0"/>
    <pivotField showAll="0"/>
    <pivotField showAll="0"/>
    <pivotField showAll="0"/>
  </pivotFields>
  <rowFields count="1">
    <field x="10"/>
  </rowFields>
  <rowItems count="2">
    <i>
      <x v="2"/>
    </i>
    <i t="grand">
      <x/>
    </i>
  </rowItems>
  <colFields count="1">
    <field x="9"/>
  </colFields>
  <colItems count="2">
    <i>
      <x v="1"/>
    </i>
    <i t="grand">
      <x/>
    </i>
  </colItems>
  <dataFields count="1">
    <dataField name="Sum of Charges" fld="12" baseField="0" baseItem="0" numFmtId="165"/>
  </dataFields>
  <formats count="14">
    <format dxfId="43">
      <pivotArea type="all" dataOnly="0" outline="0" fieldPosition="0"/>
    </format>
    <format dxfId="42">
      <pivotArea outline="0" collapsedLevelsAreSubtotals="1" fieldPosition="0"/>
    </format>
    <format dxfId="41">
      <pivotArea type="origin" dataOnly="0" labelOnly="1" outline="0" fieldPosition="0"/>
    </format>
    <format dxfId="40">
      <pivotArea field="9" type="button" dataOnly="0" labelOnly="1" outline="0" axis="axisCol" fieldPosition="0"/>
    </format>
    <format dxfId="39">
      <pivotArea type="topRight" dataOnly="0" labelOnly="1" outline="0" fieldPosition="0"/>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grandRow="1" outline="0" fieldPosition="0"/>
    </format>
    <format dxfId="35">
      <pivotArea dataOnly="0" labelOnly="1" fieldPosition="0">
        <references count="1">
          <reference field="9" count="0"/>
        </references>
      </pivotArea>
    </format>
    <format dxfId="34">
      <pivotArea dataOnly="0" labelOnly="1" grandCol="1" outline="0" fieldPosition="0"/>
    </format>
    <format dxfId="33">
      <pivotArea type="topRight" dataOnly="0" labelOnly="1" outline="0" offset="A1" fieldPosition="0"/>
    </format>
    <format dxfId="32">
      <pivotArea type="topRight" dataOnly="0" labelOnly="1" outline="0" offset="B1" fieldPosition="0"/>
    </format>
    <format dxfId="31">
      <pivotArea type="topRight" dataOnly="0" labelOnly="1" outline="0" offset="C1" fieldPosition="0"/>
    </format>
    <format dxfId="30">
      <pivotArea type="topRight" dataOnly="0" labelOnly="1" outline="0" offset="D1" fieldPosition="0"/>
    </format>
  </formats>
  <chartFormats count="16">
    <chartFormat chart="16" format="9" series="1">
      <pivotArea type="data" outline="0" fieldPosition="0">
        <references count="1">
          <reference field="9" count="1" selected="0">
            <x v="0"/>
          </reference>
        </references>
      </pivotArea>
    </chartFormat>
    <chartFormat chart="8" format="4" series="1">
      <pivotArea type="data" outline="0" fieldPosition="0">
        <references count="1">
          <reference field="9" count="1" selected="0">
            <x v="0"/>
          </reference>
        </references>
      </pivotArea>
    </chartFormat>
    <chartFormat chart="16" format="10" series="1">
      <pivotArea type="data" outline="0" fieldPosition="0">
        <references count="1">
          <reference field="9" count="1" selected="0">
            <x v="1"/>
          </reference>
        </references>
      </pivotArea>
    </chartFormat>
    <chartFormat chart="8" format="5" series="1">
      <pivotArea type="data" outline="0" fieldPosition="0">
        <references count="1">
          <reference field="9" count="1" selected="0">
            <x v="1"/>
          </reference>
        </references>
      </pivotArea>
    </chartFormat>
    <chartFormat chart="16" format="11" series="1">
      <pivotArea type="data" outline="0" fieldPosition="0">
        <references count="1">
          <reference field="9" count="1" selected="0">
            <x v="2"/>
          </reference>
        </references>
      </pivotArea>
    </chartFormat>
    <chartFormat chart="8" format="6" series="1">
      <pivotArea type="data" outline="0" fieldPosition="0">
        <references count="1">
          <reference field="9" count="1" selected="0">
            <x v="2"/>
          </reference>
        </references>
      </pivotArea>
    </chartFormat>
    <chartFormat chart="16" format="12" series="1">
      <pivotArea type="data" outline="0" fieldPosition="0">
        <references count="1">
          <reference field="9" count="1" selected="0">
            <x v="3"/>
          </reference>
        </references>
      </pivotArea>
    </chartFormat>
    <chartFormat chart="8" format="7" series="1">
      <pivotArea type="data" outline="0" fieldPosition="0">
        <references count="1">
          <reference field="9" count="1" selected="0">
            <x v="3"/>
          </reference>
        </references>
      </pivotArea>
    </chartFormat>
    <chartFormat chart="16" format="13" series="1">
      <pivotArea type="data" outline="0" fieldPosition="0">
        <references count="2">
          <reference field="4294967294" count="1" selected="0">
            <x v="0"/>
          </reference>
          <reference field="9" count="1" selected="0">
            <x v="1"/>
          </reference>
        </references>
      </pivotArea>
    </chartFormat>
    <chartFormat chart="16" format="14" series="1">
      <pivotArea type="data" outline="0" fieldPosition="0">
        <references count="2">
          <reference field="4294967294" count="1" selected="0">
            <x v="0"/>
          </reference>
          <reference field="9" count="1" selected="0">
            <x v="2"/>
          </reference>
        </references>
      </pivotArea>
    </chartFormat>
    <chartFormat chart="16" format="15" series="1">
      <pivotArea type="data" outline="0" fieldPosition="0">
        <references count="2">
          <reference field="4294967294" count="1" selected="0">
            <x v="0"/>
          </reference>
          <reference field="9" count="1" selected="0">
            <x v="3"/>
          </reference>
        </references>
      </pivotArea>
    </chartFormat>
    <chartFormat chart="8" format="8" series="1">
      <pivotArea type="data" outline="0" fieldPosition="0">
        <references count="2">
          <reference field="4294967294" count="1" selected="0">
            <x v="0"/>
          </reference>
          <reference field="9" count="1" selected="0">
            <x v="1"/>
          </reference>
        </references>
      </pivotArea>
    </chartFormat>
    <chartFormat chart="8" format="9" series="1">
      <pivotArea type="data" outline="0" fieldPosition="0">
        <references count="2">
          <reference field="4294967294" count="1" selected="0">
            <x v="0"/>
          </reference>
          <reference field="9" count="1" selected="0">
            <x v="2"/>
          </reference>
        </references>
      </pivotArea>
    </chartFormat>
    <chartFormat chart="8" format="10" series="1">
      <pivotArea type="data" outline="0" fieldPosition="0">
        <references count="2">
          <reference field="4294967294" count="1" selected="0">
            <x v="0"/>
          </reference>
          <reference field="9" count="1" selected="0">
            <x v="3"/>
          </reference>
        </references>
      </pivotArea>
    </chartFormat>
    <chartFormat chart="16" format="16" series="1">
      <pivotArea type="data" outline="0" fieldPosition="0">
        <references count="2">
          <reference field="4294967294" count="1" selected="0">
            <x v="0"/>
          </reference>
          <reference field="9" count="1" selected="0">
            <x v="0"/>
          </reference>
        </references>
      </pivotArea>
    </chartFormat>
    <chartFormat chart="8" format="11" series="1">
      <pivotArea type="data" outline="0" fieldPosition="0">
        <references count="2">
          <reference field="4294967294" count="1" selected="0">
            <x v="0"/>
          </reference>
          <reference field="9"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D7F40-702B-4353-A15E-8F05322BE3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9:B75"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6">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Charges" fld="12" subtotal="count" baseField="16" baseItem="0"/>
  </dataFields>
  <formats count="6">
    <format dxfId="49">
      <pivotArea type="all" dataOnly="0" outline="0" fieldPosition="0"/>
    </format>
    <format dxfId="48">
      <pivotArea outline="0" collapsedLevelsAreSubtotals="1" fieldPosition="0"/>
    </format>
    <format dxfId="47">
      <pivotArea field="16" type="button" dataOnly="0" labelOnly="1" outline="0" axis="axisRow" fieldPosition="0"/>
    </format>
    <format dxfId="46">
      <pivotArea dataOnly="0" labelOnly="1" fieldPosition="0">
        <references count="1">
          <reference field="16" count="0"/>
        </references>
      </pivotArea>
    </format>
    <format dxfId="45">
      <pivotArea dataOnly="0" labelOnly="1" grandRow="1" outline="0" fieldPosition="0"/>
    </format>
    <format dxfId="4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07C2D5-B7BB-4D9B-98E7-E8A0AC4A8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C26" firstHeaderRow="0" firstDataRow="1"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dataField="1" numFmtId="165" showAll="0"/>
    <pivotField axis="axisRow" showAll="0">
      <items count="4">
        <item x="0"/>
        <item x="1"/>
        <item x="2"/>
        <item t="default"/>
      </items>
    </pivotField>
    <pivotField showAll="0"/>
    <pivotField dataField="1" showAll="0"/>
    <pivotField showAll="0"/>
  </pivotFields>
  <rowFields count="1">
    <field x="13"/>
  </rowFields>
  <rowItems count="4">
    <i>
      <x/>
    </i>
    <i>
      <x v="1"/>
    </i>
    <i>
      <x v="2"/>
    </i>
    <i t="grand">
      <x/>
    </i>
  </rowItems>
  <colFields count="1">
    <field x="-2"/>
  </colFields>
  <colItems count="2">
    <i>
      <x/>
    </i>
    <i i="1">
      <x v="1"/>
    </i>
  </colItems>
  <dataFields count="2">
    <dataField name="Average of Charges" fld="12" subtotal="average" baseField="13" baseItem="0" numFmtId="165"/>
    <dataField name="Count of State ID" fld="15" subtotal="count" baseField="0" baseItem="0"/>
  </dataFields>
  <formats count="6">
    <format dxfId="55">
      <pivotArea type="all" dataOnly="0" outline="0" fieldPosition="0"/>
    </format>
    <format dxfId="54">
      <pivotArea outline="0" collapsedLevelsAreSubtotals="1" fieldPosition="0"/>
    </format>
    <format dxfId="53">
      <pivotArea field="13" type="button" dataOnly="0" labelOnly="1" outline="0" axis="axisRow" fieldPosition="0"/>
    </format>
    <format dxfId="52">
      <pivotArea dataOnly="0" labelOnly="1" fieldPosition="0">
        <references count="1">
          <reference field="13"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B11C5D-BC93-46BA-B951-79CB909845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I49"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6">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Average of HBA1C" fld="3" subtotal="average" baseField="16" baseItem="2"/>
    <dataField name="Average of BMI" fld="2" subtotal="average" baseField="16" baseItem="2"/>
  </dataFields>
  <formats count="6">
    <format dxfId="61">
      <pivotArea type="all" dataOnly="0" outline="0" fieldPosition="0"/>
    </format>
    <format dxfId="60">
      <pivotArea outline="0" collapsedLevelsAreSubtotals="1" fieldPosition="0"/>
    </format>
    <format dxfId="59">
      <pivotArea field="16" type="button" dataOnly="0" labelOnly="1" outline="0" axis="axisRow" fieldPosition="0"/>
    </format>
    <format dxfId="58">
      <pivotArea dataOnly="0" labelOnly="1" fieldPosition="0">
        <references count="1">
          <reference field="16"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5DDC719-EBFB-402D-84D1-FB71455DFB87}" sourceName="Weight Status">
  <pivotTables>
    <pivotTable tabId="8" name="PivotTable6"/>
    <pivotTable tabId="8" name="PivotTable2"/>
    <pivotTable tabId="8" name="PivotTable3"/>
    <pivotTable tabId="8" name="PivotTable4"/>
    <pivotTable tabId="8" name="PivotTable7"/>
    <pivotTable tabId="8" name="PivotTable5"/>
  </pivotTables>
  <data>
    <tabular pivotCacheId="2029696233">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2155275-8970-4485-8F2A-30CB06E947E6}" sourceName="Diabetes Status">
  <pivotTables>
    <pivotTable tabId="8" name="PivotTable6"/>
    <pivotTable tabId="8" name="PivotTable2"/>
    <pivotTable tabId="8" name="PivotTable3"/>
    <pivotTable tabId="8" name="PivotTable4"/>
    <pivotTable tabId="8" name="PivotTable5"/>
    <pivotTable tabId="8" name="PivotTable7"/>
  </pivotTables>
  <data>
    <tabular pivotCacheId="2029696233">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33FAD6A-C33F-4331-87B6-C96D66A50960}" cache="Slicer_Weight_Status" caption="Weight Status" rowHeight="234950"/>
  <slicer name="Diabetes Status" xr10:uid="{2A7C4E3C-ABB7-4ABE-8E4A-40D6C1A76553}"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F44FEC48-E756-4A23-96B3-54B8659CD738}" cache="Slicer_Weight_Status" caption="Weight Status" style="SlicerStyleDark1" rowHeight="234950"/>
  <slicer name="Diabetes Status 1" xr10:uid="{4BB51B4E-2E66-4E4E-93DD-867B89D5096D}" cache="Slicer_Diabetes_Status" caption="Diabetes 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7FEA3F-74AC-4AE2-AB74-8F55FEE0F32C}" name="Table1" displayName="Table1" ref="A1:B2336" totalsRowShown="0" headerRowBorderDxfId="101" tableBorderDxfId="100" totalsRowBorderDxfId="99">
  <autoFilter ref="A1:B2336" xr:uid="{627FEA3F-74AC-4AE2-AB74-8F55FEE0F32C}"/>
  <tableColumns count="2">
    <tableColumn id="1" xr3:uid="{0993E5C9-0B01-4034-83B0-048330C510D6}" name="Customer ID" dataDxfId="98" dataCellStyle="Normal 2"/>
    <tableColumn id="2" xr3:uid="{3451FC5C-4BF8-4DE0-860A-8CBEE479236F}" name="Name" dataDxfId="97"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FA6C29-C637-4FD8-9EBF-22130453CAA2}" name="Table4" displayName="Table4" ref="C1:E2336" totalsRowShown="0" headerRowDxfId="96" headerRowBorderDxfId="95" tableBorderDxfId="94" totalsRowBorderDxfId="93">
  <tableColumns count="3">
    <tableColumn id="1" xr3:uid="{3513AF94-11BB-4575-800B-EA37E6E251C2}" name="Title" dataDxfId="92"/>
    <tableColumn id="2" xr3:uid="{9206DFD1-CF24-41C2-9977-49F15449AFEF}" name="First Name" dataDxfId="91"/>
    <tableColumn id="3" xr3:uid="{82F6473E-5DCD-4732-91AF-B6106B52553D}" name="Last Name" dataDxfId="90"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7E1B6-6B0B-4B4B-A4EE-FB51FCF0F803}" name="Table2" displayName="Table2" ref="A1:J2336" totalsRowShown="0" headerRowDxfId="89" headerRowBorderDxfId="88" tableBorderDxfId="87" totalsRowBorderDxfId="86">
  <autoFilter ref="A1:J2336" xr:uid="{2827E1B6-6B0B-4B4B-A4EE-FB51FCF0F803}"/>
  <tableColumns count="10">
    <tableColumn id="1" xr3:uid="{ACA821BC-8F9F-4482-817F-BED6921C3C8B}" name="Customer ID" dataDxfId="85"/>
    <tableColumn id="2" xr3:uid="{71F5B6B5-14E8-4E80-A346-3E8402734081}" name="BMI" dataDxfId="84"/>
    <tableColumn id="3" xr3:uid="{B10473BD-56EE-433B-945D-E1A84F34897B}" name="HBA1C" dataDxfId="83"/>
    <tableColumn id="4" xr3:uid="{205BB0CE-DDBB-4624-9DBB-438E1FED6954}" name="Heart Issues" dataDxfId="82"/>
    <tableColumn id="5" xr3:uid="{912AFBE8-AA21-4D25-8D60-4313E36082A0}" name="Any Transplants" dataDxfId="81"/>
    <tableColumn id="6" xr3:uid="{D310A011-C10C-4379-88F7-B11074D5C90A}" name="Cancer History" dataDxfId="80"/>
    <tableColumn id="7" xr3:uid="{D9F90CD2-9097-4D9F-BC98-67992B0A9D18}" name="Number Of Major Surgeries" dataDxfId="79"/>
    <tableColumn id="8" xr3:uid="{1CB5CECB-8ABF-4ECD-877D-4565E0A3B1D7}" name="Smoker" dataDxfId="78"/>
    <tableColumn id="9" xr3:uid="{15D3FEBF-2D74-4B1E-933A-6F7D2FE64874}" name="Weight Status" dataDxfId="77">
      <calculatedColumnFormula>IF(B2&lt;18.5,"Under Weight",IF(B2&lt;24.9,"Normal Weight",IF(B2&lt;29.9,"Over Weight","Obesity")))</calculatedColumnFormula>
    </tableColumn>
    <tableColumn id="10" xr3:uid="{8D1FDA17-5BD1-4C83-A8DB-0AC660210E55}" name="Diabetes Status" dataDxfId="76">
      <calculatedColumnFormula>IF(C3&lt;5.7,"Normal",IF(C3&lt;6.4,"Prediabetes","Diabetes"))</calculatedColumnFormula>
    </tableColumn>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621E0-63C9-4233-8F90-1638B1659A2B}" name="Table3" displayName="Table3" ref="A1:L2344" totalsRowShown="0" headerRowDxfId="75" headerRowBorderDxfId="74" tableBorderDxfId="73" totalsRowBorderDxfId="72">
  <autoFilter ref="A1:L2344" xr:uid="{253621E0-63C9-4233-8F90-1638B1659A2B}"/>
  <sortState xmlns:xlrd2="http://schemas.microsoft.com/office/spreadsheetml/2017/richdata2" ref="A2:I2344">
    <sortCondition ref="A1:A2344"/>
  </sortState>
  <tableColumns count="12">
    <tableColumn id="1" xr3:uid="{A23F5AE5-6DE6-41D0-808C-FE1C922312FB}" name="Customer ID" dataDxfId="71"/>
    <tableColumn id="2" xr3:uid="{DC2B5315-BE14-43B0-A767-AEF949CCAE00}" name="Year" dataDxfId="70"/>
    <tableColumn id="3" xr3:uid="{FBAC1454-2432-48CA-892E-FE56B20B6182}" name="Month" dataDxfId="69"/>
    <tableColumn id="4" xr3:uid="{AE6EB627-FFFA-4D13-AEFC-7B09F5F2E868}" name="Date" dataDxfId="68"/>
    <tableColumn id="5" xr3:uid="{9EAA44B5-F129-457E-AFE6-CDAD703DD948}" name="Children" dataDxfId="67"/>
    <tableColumn id="6" xr3:uid="{D0CF3118-D9EE-470D-B62F-26C9F0356BC8}" name="Charges" dataDxfId="66"/>
    <tableColumn id="7" xr3:uid="{A1089215-3BA3-4F9A-AF8F-A9952F7253A8}" name="Hospital Tier" dataDxfId="65"/>
    <tableColumn id="8" xr3:uid="{E44FC0D8-10AA-4247-8F23-B30349BC9E6E}" name="City Tier" dataDxfId="64"/>
    <tableColumn id="9" xr3:uid="{E8AC2302-1B07-4DEF-8AAB-8B5708EF3C92}" name="State ID" dataDxfId="63"/>
    <tableColumn id="10" xr3:uid="{FCBB9957-0C8B-4187-A7E6-764433A392AD}" name="Date Of Birth">
      <calculatedColumnFormula>TEXT(DATE(B2,MONTH(1&amp;C2),D2),"dd-mm-yyyy")</calculatedColumnFormula>
    </tableColumn>
    <tableColumn id="11" xr3:uid="{79D77593-C0D6-4FFB-B324-1A2D9B99669E}" name="Date Of Collection Dataset"/>
    <tableColumn id="12" xr3:uid="{017FC415-90CD-4571-A324-770F6DC57CD3}" name="Age" dataDxfId="62">
      <calculatedColumnFormula>DATEDIF(J2,K2,"Y")</calculatedColumnFormula>
    </tableColumn>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312E5C-43AF-4432-8DA8-966D451E3865}" name="Table6" displayName="Table6" ref="A1:Q2336" totalsRowShown="0" headerRowDxfId="20" headerRowBorderDxfId="19" tableBorderDxfId="18" totalsRowBorderDxfId="17">
  <autoFilter ref="A1:Q2336" xr:uid="{C9312E5C-43AF-4432-8DA8-966D451E3865}"/>
  <tableColumns count="17">
    <tableColumn id="1" xr3:uid="{380EEC67-3BF8-4A97-8225-F239238C46CB}" name="Customer Id" dataDxfId="16" dataCellStyle="Normal 2"/>
    <tableColumn id="2" xr3:uid="{3C98EBFF-1272-4C02-832B-DA023BAD8FCE}" name="First Name" dataDxfId="15">
      <calculatedColumnFormula>VLOOKUP($A2,'Customer Names'!$A$2:$E$2336,4,0)</calculatedColumnFormula>
    </tableColumn>
    <tableColumn id="3" xr3:uid="{A156F963-9A93-4DCA-91ED-AA25D1633CEB}" name="BMI" dataDxfId="14">
      <calculatedColumnFormula>VLOOKUP($A2,'Medical Examination'!$A$2:$J$2336,2,0)</calculatedColumnFormula>
    </tableColumn>
    <tableColumn id="4" xr3:uid="{46138590-8B93-43E4-9AE7-0F9A8A7D2BC9}" name="HBA1C" dataDxfId="13">
      <calculatedColumnFormula>VLOOKUP($A2,'Medical Examination'!$A$2:$J$2336,3,0)</calculatedColumnFormula>
    </tableColumn>
    <tableColumn id="5" xr3:uid="{E88CA935-AEE8-4BDF-99EA-2A737FEF445F}" name="Heart Issue" dataDxfId="12">
      <calculatedColumnFormula>VLOOKUP($A2,'Medical Examination'!$A$2:$J$2336,4,0)</calculatedColumnFormula>
    </tableColumn>
    <tableColumn id="6" xr3:uid="{708FC75C-37B8-4A27-BD3A-318721BC84F2}" name="Any Transplants" dataDxfId="11">
      <calculatedColumnFormula>VLOOKUP($A2,'Medical Examination'!$A$2:$J$2336,5,0)</calculatedColumnFormula>
    </tableColumn>
    <tableColumn id="7" xr3:uid="{230A0E18-4921-487A-BBB1-50B924CFDFD0}" name="Cancer History" dataDxfId="10"/>
    <tableColumn id="8" xr3:uid="{9A67BE32-679F-4406-A7C6-C1A088F1417F}" name="Number Of Major Surgeries" dataDxfId="9"/>
    <tableColumn id="9" xr3:uid="{A0276B12-7C3A-4D1F-8D66-2E8595108CA3}" name="Smoker" dataDxfId="8">
      <calculatedColumnFormula>VLOOKUP($A2,'Medical Examination'!$A$2:$J$2336,8,0)</calculatedColumnFormula>
    </tableColumn>
    <tableColumn id="10" xr3:uid="{89645E84-7122-49A5-98AA-CCAAFE23AD54}" name="Weight Status" dataDxfId="7">
      <calculatedColumnFormula>VLOOKUP($A2,'Medical Examination'!$A$2:$J$2336,9,0)</calculatedColumnFormula>
    </tableColumn>
    <tableColumn id="11" xr3:uid="{16079022-F819-4055-9E55-75561B4DC9B4}" name="Diabetes Status" dataDxfId="6">
      <calculatedColumnFormula>VLOOKUP($A2,'Medical Examination'!$A$2:$J$2336,10,0)</calculatedColumnFormula>
    </tableColumn>
    <tableColumn id="12" xr3:uid="{D5B5AFB5-E7FA-4559-B091-1FDAF870A2CC}" name="Date Of Birth" dataDxfId="5">
      <calculatedColumnFormula>VLOOKUP($A2,'Hospitalsation Details'!$A$2:$L$2344,10,0)</calculatedColumnFormula>
    </tableColumn>
    <tableColumn id="13" xr3:uid="{7D090739-FF58-4E8D-9EE3-0012A20E1C38}" name="Charges" dataDxfId="4">
      <calculatedColumnFormula>VLOOKUP($A2,'Hospitalsation Details'!$A$2:$L$2344,6,0)</calculatedColumnFormula>
    </tableColumn>
    <tableColumn id="14" xr3:uid="{71ED6FE8-61E8-4D67-9097-DEE4C6D51E2F}" name="Hospital Tier" dataDxfId="3">
      <calculatedColumnFormula>VLOOKUP($A2,'Hospitalsation Details'!$A$2:$L$2344,7,0)</calculatedColumnFormula>
    </tableColumn>
    <tableColumn id="15" xr3:uid="{0627B826-99AA-48FA-99D1-B5AA6B47C108}" name="City Tier" dataDxfId="2">
      <calculatedColumnFormula>VLOOKUP($A2,'Hospitalsation Details'!$A$2:$L$2344,8,0)</calculatedColumnFormula>
    </tableColumn>
    <tableColumn id="16" xr3:uid="{91C79F1F-B613-44CA-B8B5-821EC3F11592}" name="State ID" dataDxfId="1">
      <calculatedColumnFormula>VLOOKUP($A2,'Hospitalsation Details'!$A$2:$L$2344,9,0)</calculatedColumnFormula>
    </tableColumn>
    <tableColumn id="17" xr3:uid="{9485DD3B-51D9-4166-AC1B-100D75E11E7D}" name="Age" dataDxfId="0">
      <calculatedColumnFormula>VLOOKUP($A2,'Hospitalsation Details'!$A$2:$L$2344,12,0)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B82F-BF16-4143-ADA8-AB7B084C1F71}">
  <dimension ref="A1:E2336"/>
  <sheetViews>
    <sheetView workbookViewId="0">
      <selection activeCell="C2323" sqref="C2323"/>
    </sheetView>
  </sheetViews>
  <sheetFormatPr defaultRowHeight="14.4" x14ac:dyDescent="0.3"/>
  <cols>
    <col min="1" max="1" width="20.88671875" customWidth="1"/>
    <col min="2" max="2" width="33.44140625" customWidth="1"/>
    <col min="3" max="3" width="13.88671875" customWidth="1"/>
    <col min="4" max="4" width="20.5546875" customWidth="1"/>
    <col min="5" max="5" width="20.33203125" customWidth="1"/>
  </cols>
  <sheetData>
    <row r="1" spans="1:5" ht="15.6" x14ac:dyDescent="0.3">
      <c r="A1" s="8" t="s">
        <v>0</v>
      </c>
      <c r="B1" s="7" t="s">
        <v>4671</v>
      </c>
      <c r="C1" s="13" t="s">
        <v>4719</v>
      </c>
      <c r="D1" s="14" t="s">
        <v>4720</v>
      </c>
      <c r="E1" s="7" t="s">
        <v>4721</v>
      </c>
    </row>
    <row r="2" spans="1:5" ht="15.6" x14ac:dyDescent="0.3">
      <c r="A2" s="1" t="s">
        <v>1</v>
      </c>
      <c r="B2" s="2" t="s">
        <v>2</v>
      </c>
      <c r="C2" s="10" t="s">
        <v>4722</v>
      </c>
      <c r="D2" s="27" t="s">
        <v>4723</v>
      </c>
      <c r="E2" s="2" t="s">
        <v>4724</v>
      </c>
    </row>
    <row r="3" spans="1:5" ht="15.6" x14ac:dyDescent="0.3">
      <c r="A3" s="1" t="s">
        <v>3</v>
      </c>
      <c r="B3" s="2" t="s">
        <v>4</v>
      </c>
      <c r="C3" s="10" t="s">
        <v>4725</v>
      </c>
      <c r="D3" s="27" t="s">
        <v>4726</v>
      </c>
      <c r="E3" s="2" t="s">
        <v>4727</v>
      </c>
    </row>
    <row r="4" spans="1:5" ht="15.6" x14ac:dyDescent="0.3">
      <c r="A4" s="1" t="s">
        <v>5</v>
      </c>
      <c r="B4" s="2" t="s">
        <v>6</v>
      </c>
      <c r="C4" s="10" t="s">
        <v>4725</v>
      </c>
      <c r="D4" s="27" t="s">
        <v>4728</v>
      </c>
      <c r="E4" s="2" t="s">
        <v>4729</v>
      </c>
    </row>
    <row r="5" spans="1:5" ht="15.6" x14ac:dyDescent="0.3">
      <c r="A5" s="1" t="s">
        <v>7</v>
      </c>
      <c r="B5" s="2" t="s">
        <v>8</v>
      </c>
      <c r="C5" s="10" t="s">
        <v>4722</v>
      </c>
      <c r="D5" s="27" t="s">
        <v>4730</v>
      </c>
      <c r="E5" s="2" t="s">
        <v>4731</v>
      </c>
    </row>
    <row r="6" spans="1:5" ht="15.6" x14ac:dyDescent="0.3">
      <c r="A6" s="1" t="s">
        <v>9</v>
      </c>
      <c r="B6" s="2" t="s">
        <v>10</v>
      </c>
      <c r="C6" s="10" t="s">
        <v>4722</v>
      </c>
      <c r="D6" s="27" t="s">
        <v>4732</v>
      </c>
      <c r="E6" s="2" t="s">
        <v>4733</v>
      </c>
    </row>
    <row r="7" spans="1:5" ht="15.6" x14ac:dyDescent="0.3">
      <c r="A7" s="1" t="s">
        <v>11</v>
      </c>
      <c r="B7" s="2" t="s">
        <v>12</v>
      </c>
      <c r="C7" s="10" t="s">
        <v>4725</v>
      </c>
      <c r="D7" s="27" t="s">
        <v>4734</v>
      </c>
      <c r="E7" s="2" t="s">
        <v>4735</v>
      </c>
    </row>
    <row r="8" spans="1:5" ht="15.6" x14ac:dyDescent="0.3">
      <c r="A8" s="1" t="s">
        <v>13</v>
      </c>
      <c r="B8" s="2" t="s">
        <v>14</v>
      </c>
      <c r="C8" s="10" t="s">
        <v>4725</v>
      </c>
      <c r="D8" s="27" t="s">
        <v>4736</v>
      </c>
      <c r="E8" s="2" t="s">
        <v>4737</v>
      </c>
    </row>
    <row r="9" spans="1:5" ht="15.6" x14ac:dyDescent="0.3">
      <c r="A9" s="1" t="s">
        <v>15</v>
      </c>
      <c r="B9" s="2" t="s">
        <v>16</v>
      </c>
      <c r="C9" s="10" t="s">
        <v>4725</v>
      </c>
      <c r="D9" s="27" t="s">
        <v>4738</v>
      </c>
      <c r="E9" s="2" t="s">
        <v>4739</v>
      </c>
    </row>
    <row r="10" spans="1:5" ht="15.6" x14ac:dyDescent="0.3">
      <c r="A10" s="1" t="s">
        <v>17</v>
      </c>
      <c r="B10" s="2" t="s">
        <v>18</v>
      </c>
      <c r="C10" s="10" t="s">
        <v>4725</v>
      </c>
      <c r="D10" s="27" t="s">
        <v>4740</v>
      </c>
      <c r="E10" s="2" t="s">
        <v>4741</v>
      </c>
    </row>
    <row r="11" spans="1:5" ht="15.6" x14ac:dyDescent="0.3">
      <c r="A11" s="1" t="s">
        <v>19</v>
      </c>
      <c r="B11" s="2" t="s">
        <v>20</v>
      </c>
      <c r="C11" s="10" t="s">
        <v>4722</v>
      </c>
      <c r="D11" s="27" t="s">
        <v>4742</v>
      </c>
      <c r="E11" s="2" t="s">
        <v>4743</v>
      </c>
    </row>
    <row r="12" spans="1:5" ht="15.6" x14ac:dyDescent="0.3">
      <c r="A12" s="1" t="s">
        <v>21</v>
      </c>
      <c r="B12" s="2" t="s">
        <v>22</v>
      </c>
      <c r="C12" s="10" t="s">
        <v>4722</v>
      </c>
      <c r="D12" s="27" t="s">
        <v>4744</v>
      </c>
      <c r="E12" s="2" t="s">
        <v>4745</v>
      </c>
    </row>
    <row r="13" spans="1:5" ht="15.6" x14ac:dyDescent="0.3">
      <c r="A13" s="1" t="s">
        <v>23</v>
      </c>
      <c r="B13" s="2" t="s">
        <v>24</v>
      </c>
      <c r="C13" s="10" t="s">
        <v>4725</v>
      </c>
      <c r="D13" s="27" t="s">
        <v>4746</v>
      </c>
      <c r="E13" s="2" t="s">
        <v>4747</v>
      </c>
    </row>
    <row r="14" spans="1:5" ht="15.6" x14ac:dyDescent="0.3">
      <c r="A14" s="1" t="s">
        <v>25</v>
      </c>
      <c r="B14" s="2" t="s">
        <v>26</v>
      </c>
      <c r="C14" s="10" t="s">
        <v>4725</v>
      </c>
      <c r="D14" s="27" t="s">
        <v>4748</v>
      </c>
      <c r="E14" s="2" t="s">
        <v>4749</v>
      </c>
    </row>
    <row r="15" spans="1:5" ht="15.6" x14ac:dyDescent="0.3">
      <c r="A15" s="1" t="s">
        <v>27</v>
      </c>
      <c r="B15" s="2" t="s">
        <v>28</v>
      </c>
      <c r="C15" s="10" t="s">
        <v>4725</v>
      </c>
      <c r="D15" s="27" t="s">
        <v>4750</v>
      </c>
      <c r="E15" s="2" t="s">
        <v>4751</v>
      </c>
    </row>
    <row r="16" spans="1:5" ht="15.6" x14ac:dyDescent="0.3">
      <c r="A16" s="1" t="s">
        <v>29</v>
      </c>
      <c r="B16" s="2" t="s">
        <v>30</v>
      </c>
      <c r="C16" s="10" t="s">
        <v>4722</v>
      </c>
      <c r="D16" s="27" t="s">
        <v>4752</v>
      </c>
      <c r="E16" s="2" t="s">
        <v>4753</v>
      </c>
    </row>
    <row r="17" spans="1:5" ht="15.6" x14ac:dyDescent="0.3">
      <c r="A17" s="1" t="s">
        <v>31</v>
      </c>
      <c r="B17" s="2" t="s">
        <v>32</v>
      </c>
      <c r="C17" s="10" t="s">
        <v>4725</v>
      </c>
      <c r="D17" s="27" t="s">
        <v>4754</v>
      </c>
      <c r="E17" s="2" t="s">
        <v>4755</v>
      </c>
    </row>
    <row r="18" spans="1:5" ht="15.6" x14ac:dyDescent="0.3">
      <c r="A18" s="1" t="s">
        <v>33</v>
      </c>
      <c r="B18" s="2" t="s">
        <v>34</v>
      </c>
      <c r="C18" s="10" t="s">
        <v>4722</v>
      </c>
      <c r="D18" s="27" t="s">
        <v>4756</v>
      </c>
      <c r="E18" s="2" t="s">
        <v>4757</v>
      </c>
    </row>
    <row r="19" spans="1:5" ht="15.6" x14ac:dyDescent="0.3">
      <c r="A19" s="1" t="s">
        <v>35</v>
      </c>
      <c r="B19" s="2" t="s">
        <v>36</v>
      </c>
      <c r="C19" s="10" t="s">
        <v>4722</v>
      </c>
      <c r="D19" s="27" t="s">
        <v>4758</v>
      </c>
      <c r="E19" s="2" t="s">
        <v>4759</v>
      </c>
    </row>
    <row r="20" spans="1:5" ht="15.6" x14ac:dyDescent="0.3">
      <c r="A20" s="1" t="s">
        <v>37</v>
      </c>
      <c r="B20" s="2" t="s">
        <v>38</v>
      </c>
      <c r="C20" s="10" t="s">
        <v>4725</v>
      </c>
      <c r="D20" s="27" t="s">
        <v>4760</v>
      </c>
      <c r="E20" s="2" t="s">
        <v>4761</v>
      </c>
    </row>
    <row r="21" spans="1:5" ht="15.6" x14ac:dyDescent="0.3">
      <c r="A21" s="1" t="s">
        <v>39</v>
      </c>
      <c r="B21" s="2" t="s">
        <v>40</v>
      </c>
      <c r="C21" s="10" t="s">
        <v>4725</v>
      </c>
      <c r="D21" s="27" t="s">
        <v>4762</v>
      </c>
      <c r="E21" s="2" t="s">
        <v>4763</v>
      </c>
    </row>
    <row r="22" spans="1:5" ht="15.6" x14ac:dyDescent="0.3">
      <c r="A22" s="1" t="s">
        <v>41</v>
      </c>
      <c r="B22" s="2" t="s">
        <v>42</v>
      </c>
      <c r="C22" s="10" t="s">
        <v>4725</v>
      </c>
      <c r="D22" s="27" t="s">
        <v>4764</v>
      </c>
      <c r="E22" s="2" t="s">
        <v>4765</v>
      </c>
    </row>
    <row r="23" spans="1:5" ht="15.6" x14ac:dyDescent="0.3">
      <c r="A23" s="1" t="s">
        <v>43</v>
      </c>
      <c r="B23" s="2" t="s">
        <v>44</v>
      </c>
      <c r="C23" s="10" t="s">
        <v>4722</v>
      </c>
      <c r="D23" s="27" t="s">
        <v>4766</v>
      </c>
      <c r="E23" s="2" t="s">
        <v>4767</v>
      </c>
    </row>
    <row r="24" spans="1:5" ht="15.6" x14ac:dyDescent="0.3">
      <c r="A24" s="1" t="s">
        <v>45</v>
      </c>
      <c r="B24" s="2" t="s">
        <v>46</v>
      </c>
      <c r="C24" s="10" t="s">
        <v>4722</v>
      </c>
      <c r="D24" s="27" t="s">
        <v>4768</v>
      </c>
      <c r="E24" s="2" t="s">
        <v>4769</v>
      </c>
    </row>
    <row r="25" spans="1:5" ht="15.6" x14ac:dyDescent="0.3">
      <c r="A25" s="1" t="s">
        <v>47</v>
      </c>
      <c r="B25" s="2" t="s">
        <v>48</v>
      </c>
      <c r="C25" s="10" t="s">
        <v>4725</v>
      </c>
      <c r="D25" s="27" t="s">
        <v>4770</v>
      </c>
      <c r="E25" s="2" t="s">
        <v>4771</v>
      </c>
    </row>
    <row r="26" spans="1:5" ht="15.6" x14ac:dyDescent="0.3">
      <c r="A26" s="1" t="s">
        <v>49</v>
      </c>
      <c r="B26" s="2" t="s">
        <v>50</v>
      </c>
      <c r="C26" s="10" t="s">
        <v>4725</v>
      </c>
      <c r="D26" s="27" t="s">
        <v>4772</v>
      </c>
      <c r="E26" s="2" t="s">
        <v>4773</v>
      </c>
    </row>
    <row r="27" spans="1:5" ht="15.6" x14ac:dyDescent="0.3">
      <c r="A27" s="1" t="s">
        <v>51</v>
      </c>
      <c r="B27" s="2" t="s">
        <v>52</v>
      </c>
      <c r="C27" s="10" t="s">
        <v>4725</v>
      </c>
      <c r="D27" s="27" t="s">
        <v>4774</v>
      </c>
      <c r="E27" s="2" t="s">
        <v>4775</v>
      </c>
    </row>
    <row r="28" spans="1:5" ht="15.6" x14ac:dyDescent="0.3">
      <c r="A28" s="1" t="s">
        <v>53</v>
      </c>
      <c r="B28" s="2" t="s">
        <v>54</v>
      </c>
      <c r="C28" s="10" t="s">
        <v>4725</v>
      </c>
      <c r="D28" s="27" t="s">
        <v>4776</v>
      </c>
      <c r="E28" s="2" t="s">
        <v>4777</v>
      </c>
    </row>
    <row r="29" spans="1:5" ht="15.6" x14ac:dyDescent="0.3">
      <c r="A29" s="1" t="s">
        <v>55</v>
      </c>
      <c r="B29" s="2" t="s">
        <v>56</v>
      </c>
      <c r="C29" s="10" t="s">
        <v>4722</v>
      </c>
      <c r="D29" s="27" t="s">
        <v>4778</v>
      </c>
      <c r="E29" s="2" t="s">
        <v>4779</v>
      </c>
    </row>
    <row r="30" spans="1:5" ht="15.6" x14ac:dyDescent="0.3">
      <c r="A30" s="1" t="s">
        <v>57</v>
      </c>
      <c r="B30" s="2" t="s">
        <v>58</v>
      </c>
      <c r="C30" s="10" t="s">
        <v>4725</v>
      </c>
      <c r="D30" s="27" t="s">
        <v>4738</v>
      </c>
      <c r="E30" s="2" t="s">
        <v>4780</v>
      </c>
    </row>
    <row r="31" spans="1:5" ht="15.6" x14ac:dyDescent="0.3">
      <c r="A31" s="1" t="s">
        <v>59</v>
      </c>
      <c r="B31" s="2" t="s">
        <v>60</v>
      </c>
      <c r="C31" s="10" t="s">
        <v>4722</v>
      </c>
      <c r="D31" s="27" t="s">
        <v>4781</v>
      </c>
      <c r="E31" s="2" t="s">
        <v>4782</v>
      </c>
    </row>
    <row r="32" spans="1:5" ht="15.6" x14ac:dyDescent="0.3">
      <c r="A32" s="1" t="s">
        <v>61</v>
      </c>
      <c r="B32" s="2" t="s">
        <v>62</v>
      </c>
      <c r="C32" s="10" t="s">
        <v>4722</v>
      </c>
      <c r="D32" s="27" t="s">
        <v>4783</v>
      </c>
      <c r="E32" s="2" t="s">
        <v>4784</v>
      </c>
    </row>
    <row r="33" spans="1:5" ht="15.6" x14ac:dyDescent="0.3">
      <c r="A33" s="1" t="s">
        <v>63</v>
      </c>
      <c r="B33" s="2" t="s">
        <v>64</v>
      </c>
      <c r="C33" s="10" t="s">
        <v>4725</v>
      </c>
      <c r="D33" s="27" t="s">
        <v>4785</v>
      </c>
      <c r="E33" s="2" t="s">
        <v>4786</v>
      </c>
    </row>
    <row r="34" spans="1:5" ht="15.6" x14ac:dyDescent="0.3">
      <c r="A34" s="1" t="s">
        <v>65</v>
      </c>
      <c r="B34" s="2" t="s">
        <v>66</v>
      </c>
      <c r="C34" s="10" t="s">
        <v>4725</v>
      </c>
      <c r="D34" s="27" t="s">
        <v>4787</v>
      </c>
      <c r="E34" s="2" t="s">
        <v>4788</v>
      </c>
    </row>
    <row r="35" spans="1:5" ht="15.6" x14ac:dyDescent="0.3">
      <c r="A35" s="1" t="s">
        <v>67</v>
      </c>
      <c r="B35" s="2" t="s">
        <v>68</v>
      </c>
      <c r="C35" s="10" t="s">
        <v>4722</v>
      </c>
      <c r="D35" s="27" t="s">
        <v>4789</v>
      </c>
      <c r="E35" s="2" t="s">
        <v>4790</v>
      </c>
    </row>
    <row r="36" spans="1:5" ht="15.6" x14ac:dyDescent="0.3">
      <c r="A36" s="1" t="s">
        <v>69</v>
      </c>
      <c r="B36" s="2" t="s">
        <v>70</v>
      </c>
      <c r="C36" s="10" t="s">
        <v>4722</v>
      </c>
      <c r="D36" s="27" t="s">
        <v>4791</v>
      </c>
      <c r="E36" s="2" t="s">
        <v>4792</v>
      </c>
    </row>
    <row r="37" spans="1:5" ht="15.6" x14ac:dyDescent="0.3">
      <c r="A37" s="1" t="s">
        <v>71</v>
      </c>
      <c r="B37" s="2" t="s">
        <v>72</v>
      </c>
      <c r="C37" s="10" t="s">
        <v>4725</v>
      </c>
      <c r="D37" s="27" t="s">
        <v>4793</v>
      </c>
      <c r="E37" s="2" t="s">
        <v>4794</v>
      </c>
    </row>
    <row r="38" spans="1:5" ht="15.6" x14ac:dyDescent="0.3">
      <c r="A38" s="1" t="s">
        <v>73</v>
      </c>
      <c r="B38" s="2" t="s">
        <v>74</v>
      </c>
      <c r="C38" s="10" t="s">
        <v>4725</v>
      </c>
      <c r="D38" s="27" t="s">
        <v>4795</v>
      </c>
      <c r="E38" s="2" t="s">
        <v>4796</v>
      </c>
    </row>
    <row r="39" spans="1:5" ht="15.6" x14ac:dyDescent="0.3">
      <c r="A39" s="1" t="s">
        <v>75</v>
      </c>
      <c r="B39" s="2" t="s">
        <v>76</v>
      </c>
      <c r="C39" s="10" t="s">
        <v>4722</v>
      </c>
      <c r="D39" s="27" t="s">
        <v>4797</v>
      </c>
      <c r="E39" s="2" t="s">
        <v>4798</v>
      </c>
    </row>
    <row r="40" spans="1:5" ht="15.6" x14ac:dyDescent="0.3">
      <c r="A40" s="1" t="s">
        <v>77</v>
      </c>
      <c r="B40" s="2" t="s">
        <v>78</v>
      </c>
      <c r="C40" s="10" t="s">
        <v>4722</v>
      </c>
      <c r="D40" s="27" t="s">
        <v>4799</v>
      </c>
      <c r="E40" s="2" t="s">
        <v>4800</v>
      </c>
    </row>
    <row r="41" spans="1:5" ht="15.6" x14ac:dyDescent="0.3">
      <c r="A41" s="1" t="s">
        <v>79</v>
      </c>
      <c r="B41" s="2" t="s">
        <v>80</v>
      </c>
      <c r="C41" s="10" t="s">
        <v>4725</v>
      </c>
      <c r="D41" s="27" t="s">
        <v>4801</v>
      </c>
      <c r="E41" s="2" t="s">
        <v>4802</v>
      </c>
    </row>
    <row r="42" spans="1:5" ht="15.6" x14ac:dyDescent="0.3">
      <c r="A42" s="1" t="s">
        <v>81</v>
      </c>
      <c r="B42" s="2" t="s">
        <v>82</v>
      </c>
      <c r="C42" s="10" t="s">
        <v>4725</v>
      </c>
      <c r="D42" s="27" t="s">
        <v>4803</v>
      </c>
      <c r="E42" s="2" t="s">
        <v>4804</v>
      </c>
    </row>
    <row r="43" spans="1:5" ht="15.6" x14ac:dyDescent="0.3">
      <c r="A43" s="1" t="s">
        <v>83</v>
      </c>
      <c r="B43" s="2" t="s">
        <v>84</v>
      </c>
      <c r="C43" s="10" t="s">
        <v>4722</v>
      </c>
      <c r="D43" s="27" t="s">
        <v>4805</v>
      </c>
      <c r="E43" s="2" t="s">
        <v>4806</v>
      </c>
    </row>
    <row r="44" spans="1:5" ht="15.6" x14ac:dyDescent="0.3">
      <c r="A44" s="1" t="s">
        <v>85</v>
      </c>
      <c r="B44" s="2" t="s">
        <v>86</v>
      </c>
      <c r="C44" s="10" t="s">
        <v>4722</v>
      </c>
      <c r="D44" s="27" t="s">
        <v>4768</v>
      </c>
      <c r="E44" s="2" t="s">
        <v>4807</v>
      </c>
    </row>
    <row r="45" spans="1:5" ht="15.6" x14ac:dyDescent="0.3">
      <c r="A45" s="1" t="s">
        <v>87</v>
      </c>
      <c r="B45" s="2" t="s">
        <v>88</v>
      </c>
      <c r="C45" s="10" t="s">
        <v>4725</v>
      </c>
      <c r="D45" s="27" t="s">
        <v>4808</v>
      </c>
      <c r="E45" s="2" t="s">
        <v>4809</v>
      </c>
    </row>
    <row r="46" spans="1:5" ht="15.6" x14ac:dyDescent="0.3">
      <c r="A46" s="1" t="s">
        <v>89</v>
      </c>
      <c r="B46" s="2" t="s">
        <v>90</v>
      </c>
      <c r="C46" s="10" t="s">
        <v>4725</v>
      </c>
      <c r="D46" s="27" t="s">
        <v>4810</v>
      </c>
      <c r="E46" s="2" t="s">
        <v>4811</v>
      </c>
    </row>
    <row r="47" spans="1:5" ht="15.6" x14ac:dyDescent="0.3">
      <c r="A47" s="1" t="s">
        <v>91</v>
      </c>
      <c r="B47" s="2" t="s">
        <v>92</v>
      </c>
      <c r="C47" s="10" t="s">
        <v>4722</v>
      </c>
      <c r="D47" s="27" t="s">
        <v>4812</v>
      </c>
      <c r="E47" s="2" t="s">
        <v>4813</v>
      </c>
    </row>
    <row r="48" spans="1:5" ht="15.6" x14ac:dyDescent="0.3">
      <c r="A48" s="1" t="s">
        <v>93</v>
      </c>
      <c r="B48" s="2" t="s">
        <v>94</v>
      </c>
      <c r="C48" s="10" t="s">
        <v>4725</v>
      </c>
      <c r="D48" s="27" t="s">
        <v>4814</v>
      </c>
      <c r="E48" s="2" t="s">
        <v>4815</v>
      </c>
    </row>
    <row r="49" spans="1:5" ht="15.6" x14ac:dyDescent="0.3">
      <c r="A49" s="1" t="s">
        <v>95</v>
      </c>
      <c r="B49" s="2" t="s">
        <v>96</v>
      </c>
      <c r="C49" s="10" t="s">
        <v>4722</v>
      </c>
      <c r="D49" s="27" t="s">
        <v>4816</v>
      </c>
      <c r="E49" s="2" t="s">
        <v>4806</v>
      </c>
    </row>
    <row r="50" spans="1:5" ht="15.6" x14ac:dyDescent="0.3">
      <c r="A50" s="1" t="s">
        <v>97</v>
      </c>
      <c r="B50" s="2" t="s">
        <v>98</v>
      </c>
      <c r="C50" s="10" t="s">
        <v>4725</v>
      </c>
      <c r="D50" s="27" t="s">
        <v>4817</v>
      </c>
      <c r="E50" s="2" t="s">
        <v>4818</v>
      </c>
    </row>
    <row r="51" spans="1:5" ht="15.6" x14ac:dyDescent="0.3">
      <c r="A51" s="1" t="s">
        <v>99</v>
      </c>
      <c r="B51" s="2" t="s">
        <v>100</v>
      </c>
      <c r="C51" s="10" t="s">
        <v>4725</v>
      </c>
      <c r="D51" s="27" t="s">
        <v>4819</v>
      </c>
      <c r="E51" s="2" t="s">
        <v>4820</v>
      </c>
    </row>
    <row r="52" spans="1:5" ht="15.6" x14ac:dyDescent="0.3">
      <c r="A52" s="1" t="s">
        <v>101</v>
      </c>
      <c r="B52" s="2" t="s">
        <v>102</v>
      </c>
      <c r="C52" s="10" t="s">
        <v>4725</v>
      </c>
      <c r="D52" s="27" t="s">
        <v>4821</v>
      </c>
      <c r="E52" s="2" t="s">
        <v>4822</v>
      </c>
    </row>
    <row r="53" spans="1:5" ht="15.6" x14ac:dyDescent="0.3">
      <c r="A53" s="1" t="s">
        <v>103</v>
      </c>
      <c r="B53" s="2" t="s">
        <v>104</v>
      </c>
      <c r="C53" s="10" t="s">
        <v>4722</v>
      </c>
      <c r="D53" s="27" t="s">
        <v>4823</v>
      </c>
      <c r="E53" s="2" t="s">
        <v>4824</v>
      </c>
    </row>
    <row r="54" spans="1:5" ht="15.6" x14ac:dyDescent="0.3">
      <c r="A54" s="1" t="s">
        <v>105</v>
      </c>
      <c r="B54" s="2" t="s">
        <v>106</v>
      </c>
      <c r="C54" s="10" t="s">
        <v>4725</v>
      </c>
      <c r="D54" s="27" t="s">
        <v>4746</v>
      </c>
      <c r="E54" s="2" t="s">
        <v>4825</v>
      </c>
    </row>
    <row r="55" spans="1:5" ht="15.6" x14ac:dyDescent="0.3">
      <c r="A55" s="1" t="s">
        <v>107</v>
      </c>
      <c r="B55" s="2" t="s">
        <v>108</v>
      </c>
      <c r="C55" s="10" t="s">
        <v>4725</v>
      </c>
      <c r="D55" s="27" t="s">
        <v>4826</v>
      </c>
      <c r="E55" s="2" t="s">
        <v>4827</v>
      </c>
    </row>
    <row r="56" spans="1:5" ht="15.6" x14ac:dyDescent="0.3">
      <c r="A56" s="1" t="s">
        <v>109</v>
      </c>
      <c r="B56" s="2" t="s">
        <v>110</v>
      </c>
      <c r="C56" s="10" t="s">
        <v>4722</v>
      </c>
      <c r="D56" s="27" t="s">
        <v>4828</v>
      </c>
      <c r="E56" s="2" t="s">
        <v>4829</v>
      </c>
    </row>
    <row r="57" spans="1:5" ht="15.6" x14ac:dyDescent="0.3">
      <c r="A57" s="1" t="s">
        <v>111</v>
      </c>
      <c r="B57" s="2" t="s">
        <v>112</v>
      </c>
      <c r="C57" s="10" t="s">
        <v>4722</v>
      </c>
      <c r="D57" s="27" t="s">
        <v>4830</v>
      </c>
      <c r="E57" s="2" t="s">
        <v>4831</v>
      </c>
    </row>
    <row r="58" spans="1:5" ht="15.6" x14ac:dyDescent="0.3">
      <c r="A58" s="1" t="s">
        <v>113</v>
      </c>
      <c r="B58" s="2" t="s">
        <v>114</v>
      </c>
      <c r="C58" s="10" t="s">
        <v>4725</v>
      </c>
      <c r="D58" s="27" t="s">
        <v>4832</v>
      </c>
      <c r="E58" s="2" t="s">
        <v>4833</v>
      </c>
    </row>
    <row r="59" spans="1:5" ht="15.6" x14ac:dyDescent="0.3">
      <c r="A59" s="1" t="s">
        <v>115</v>
      </c>
      <c r="B59" s="2" t="s">
        <v>116</v>
      </c>
      <c r="C59" s="10" t="s">
        <v>4722</v>
      </c>
      <c r="D59" s="27" t="s">
        <v>4834</v>
      </c>
      <c r="E59" s="2" t="s">
        <v>4835</v>
      </c>
    </row>
    <row r="60" spans="1:5" ht="15.6" x14ac:dyDescent="0.3">
      <c r="A60" s="1" t="s">
        <v>117</v>
      </c>
      <c r="B60" s="2" t="s">
        <v>118</v>
      </c>
      <c r="C60" s="10" t="s">
        <v>4725</v>
      </c>
      <c r="D60" s="27" t="s">
        <v>4836</v>
      </c>
      <c r="E60" s="2" t="s">
        <v>4837</v>
      </c>
    </row>
    <row r="61" spans="1:5" ht="15.6" x14ac:dyDescent="0.3">
      <c r="A61" s="1" t="s">
        <v>119</v>
      </c>
      <c r="B61" s="2" t="s">
        <v>120</v>
      </c>
      <c r="C61" s="10" t="s">
        <v>4722</v>
      </c>
      <c r="D61" s="27" t="s">
        <v>4838</v>
      </c>
      <c r="E61" s="2" t="s">
        <v>4839</v>
      </c>
    </row>
    <row r="62" spans="1:5" ht="15.6" x14ac:dyDescent="0.3">
      <c r="A62" s="1" t="s">
        <v>121</v>
      </c>
      <c r="B62" s="2" t="s">
        <v>122</v>
      </c>
      <c r="C62" s="10" t="s">
        <v>4725</v>
      </c>
      <c r="D62" s="27" t="s">
        <v>4840</v>
      </c>
      <c r="E62" s="2" t="s">
        <v>4841</v>
      </c>
    </row>
    <row r="63" spans="1:5" ht="15.6" x14ac:dyDescent="0.3">
      <c r="A63" s="1" t="s">
        <v>123</v>
      </c>
      <c r="B63" s="2" t="s">
        <v>124</v>
      </c>
      <c r="C63" s="10" t="s">
        <v>4722</v>
      </c>
      <c r="D63" s="27" t="s">
        <v>4842</v>
      </c>
      <c r="E63" s="2" t="s">
        <v>4843</v>
      </c>
    </row>
    <row r="64" spans="1:5" ht="15.6" x14ac:dyDescent="0.3">
      <c r="A64" s="1" t="s">
        <v>125</v>
      </c>
      <c r="B64" s="2" t="s">
        <v>126</v>
      </c>
      <c r="C64" s="10" t="s">
        <v>4722</v>
      </c>
      <c r="D64" s="27" t="s">
        <v>4844</v>
      </c>
      <c r="E64" s="2" t="s">
        <v>4845</v>
      </c>
    </row>
    <row r="65" spans="1:5" ht="15.6" x14ac:dyDescent="0.3">
      <c r="A65" s="1" t="s">
        <v>127</v>
      </c>
      <c r="B65" s="2" t="s">
        <v>128</v>
      </c>
      <c r="C65" s="10" t="s">
        <v>4725</v>
      </c>
      <c r="D65" s="27" t="s">
        <v>4746</v>
      </c>
      <c r="E65" s="2" t="s">
        <v>4846</v>
      </c>
    </row>
    <row r="66" spans="1:5" ht="15.6" x14ac:dyDescent="0.3">
      <c r="A66" s="1" t="s">
        <v>129</v>
      </c>
      <c r="B66" s="2" t="s">
        <v>130</v>
      </c>
      <c r="C66" s="10" t="s">
        <v>4725</v>
      </c>
      <c r="D66" s="27" t="s">
        <v>4847</v>
      </c>
      <c r="E66" s="2" t="s">
        <v>4848</v>
      </c>
    </row>
    <row r="67" spans="1:5" ht="15.6" x14ac:dyDescent="0.3">
      <c r="A67" s="1" t="s">
        <v>131</v>
      </c>
      <c r="B67" s="2" t="s">
        <v>132</v>
      </c>
      <c r="C67" s="10" t="s">
        <v>4722</v>
      </c>
      <c r="D67" s="27" t="s">
        <v>4849</v>
      </c>
      <c r="E67" s="2" t="s">
        <v>4850</v>
      </c>
    </row>
    <row r="68" spans="1:5" ht="15.6" x14ac:dyDescent="0.3">
      <c r="A68" s="1" t="s">
        <v>133</v>
      </c>
      <c r="B68" s="2" t="s">
        <v>134</v>
      </c>
      <c r="C68" s="10" t="s">
        <v>4725</v>
      </c>
      <c r="D68" s="27" t="s">
        <v>4851</v>
      </c>
      <c r="E68" s="2" t="s">
        <v>4852</v>
      </c>
    </row>
    <row r="69" spans="1:5" ht="15.6" x14ac:dyDescent="0.3">
      <c r="A69" s="1" t="s">
        <v>135</v>
      </c>
      <c r="B69" s="2" t="s">
        <v>136</v>
      </c>
      <c r="C69" s="10" t="s">
        <v>4725</v>
      </c>
      <c r="D69" s="27" t="s">
        <v>4853</v>
      </c>
      <c r="E69" s="2" t="s">
        <v>4854</v>
      </c>
    </row>
    <row r="70" spans="1:5" ht="15.6" x14ac:dyDescent="0.3">
      <c r="A70" s="1" t="s">
        <v>137</v>
      </c>
      <c r="B70" s="2" t="s">
        <v>138</v>
      </c>
      <c r="C70" s="10" t="s">
        <v>4722</v>
      </c>
      <c r="D70" s="27" t="s">
        <v>4855</v>
      </c>
      <c r="E70" s="2" t="s">
        <v>4856</v>
      </c>
    </row>
    <row r="71" spans="1:5" ht="15.6" x14ac:dyDescent="0.3">
      <c r="A71" s="1" t="s">
        <v>139</v>
      </c>
      <c r="B71" s="2" t="s">
        <v>140</v>
      </c>
      <c r="C71" s="10" t="s">
        <v>4725</v>
      </c>
      <c r="D71" s="27" t="s">
        <v>4857</v>
      </c>
      <c r="E71" s="2" t="s">
        <v>4858</v>
      </c>
    </row>
    <row r="72" spans="1:5" ht="15.6" x14ac:dyDescent="0.3">
      <c r="A72" s="1" t="s">
        <v>141</v>
      </c>
      <c r="B72" s="2" t="s">
        <v>142</v>
      </c>
      <c r="C72" s="10" t="s">
        <v>4725</v>
      </c>
      <c r="D72" s="27" t="s">
        <v>4859</v>
      </c>
      <c r="E72" s="2" t="s">
        <v>4860</v>
      </c>
    </row>
    <row r="73" spans="1:5" ht="15.6" x14ac:dyDescent="0.3">
      <c r="A73" s="1" t="s">
        <v>143</v>
      </c>
      <c r="B73" s="2" t="s">
        <v>144</v>
      </c>
      <c r="C73" s="10" t="s">
        <v>4725</v>
      </c>
      <c r="D73" s="27" t="s">
        <v>4861</v>
      </c>
      <c r="E73" s="2" t="s">
        <v>4862</v>
      </c>
    </row>
    <row r="74" spans="1:5" ht="15.6" x14ac:dyDescent="0.3">
      <c r="A74" s="1" t="s">
        <v>145</v>
      </c>
      <c r="B74" s="2" t="s">
        <v>146</v>
      </c>
      <c r="C74" s="10" t="s">
        <v>4722</v>
      </c>
      <c r="D74" s="27" t="s">
        <v>4863</v>
      </c>
      <c r="E74" s="2" t="s">
        <v>4864</v>
      </c>
    </row>
    <row r="75" spans="1:5" ht="15.6" x14ac:dyDescent="0.3">
      <c r="A75" s="1" t="s">
        <v>147</v>
      </c>
      <c r="B75" s="2" t="s">
        <v>148</v>
      </c>
      <c r="C75" s="10" t="s">
        <v>4722</v>
      </c>
      <c r="D75" s="27" t="s">
        <v>4865</v>
      </c>
      <c r="E75" s="2" t="s">
        <v>4866</v>
      </c>
    </row>
    <row r="76" spans="1:5" ht="15.6" x14ac:dyDescent="0.3">
      <c r="A76" s="1" t="s">
        <v>149</v>
      </c>
      <c r="B76" s="2" t="s">
        <v>150</v>
      </c>
      <c r="C76" s="10" t="s">
        <v>4722</v>
      </c>
      <c r="D76" s="27" t="s">
        <v>4867</v>
      </c>
      <c r="E76" s="2" t="s">
        <v>4868</v>
      </c>
    </row>
    <row r="77" spans="1:5" ht="15.6" x14ac:dyDescent="0.3">
      <c r="A77" s="1" t="s">
        <v>151</v>
      </c>
      <c r="B77" s="2" t="s">
        <v>152</v>
      </c>
      <c r="C77" s="10" t="s">
        <v>4725</v>
      </c>
      <c r="D77" s="27" t="s">
        <v>4869</v>
      </c>
      <c r="E77" s="2" t="s">
        <v>4870</v>
      </c>
    </row>
    <row r="78" spans="1:5" ht="15.6" x14ac:dyDescent="0.3">
      <c r="A78" s="1" t="s">
        <v>153</v>
      </c>
      <c r="B78" s="2" t="s">
        <v>154</v>
      </c>
      <c r="C78" s="10" t="s">
        <v>4722</v>
      </c>
      <c r="D78" s="27" t="s">
        <v>4871</v>
      </c>
      <c r="E78" s="2" t="s">
        <v>4872</v>
      </c>
    </row>
    <row r="79" spans="1:5" ht="15.6" x14ac:dyDescent="0.3">
      <c r="A79" s="1" t="s">
        <v>155</v>
      </c>
      <c r="B79" s="2" t="s">
        <v>156</v>
      </c>
      <c r="C79" s="10" t="s">
        <v>4722</v>
      </c>
      <c r="D79" s="27" t="s">
        <v>4873</v>
      </c>
      <c r="E79" s="2" t="s">
        <v>4874</v>
      </c>
    </row>
    <row r="80" spans="1:5" ht="15.6" x14ac:dyDescent="0.3">
      <c r="A80" s="1" t="s">
        <v>157</v>
      </c>
      <c r="B80" s="2" t="s">
        <v>158</v>
      </c>
      <c r="C80" s="10" t="s">
        <v>4725</v>
      </c>
      <c r="D80" s="27" t="s">
        <v>4875</v>
      </c>
      <c r="E80" s="2" t="s">
        <v>4876</v>
      </c>
    </row>
    <row r="81" spans="1:5" ht="15.6" x14ac:dyDescent="0.3">
      <c r="A81" s="1" t="s">
        <v>159</v>
      </c>
      <c r="B81" s="2" t="s">
        <v>160</v>
      </c>
      <c r="C81" s="10" t="s">
        <v>4722</v>
      </c>
      <c r="D81" s="27" t="s">
        <v>4877</v>
      </c>
      <c r="E81" s="2" t="s">
        <v>4878</v>
      </c>
    </row>
    <row r="82" spans="1:5" ht="15.6" x14ac:dyDescent="0.3">
      <c r="A82" s="1" t="s">
        <v>161</v>
      </c>
      <c r="B82" s="2" t="s">
        <v>162</v>
      </c>
      <c r="C82" s="10" t="s">
        <v>4722</v>
      </c>
      <c r="D82" s="27" t="s">
        <v>4879</v>
      </c>
      <c r="E82" s="2" t="s">
        <v>4880</v>
      </c>
    </row>
    <row r="83" spans="1:5" ht="15.6" x14ac:dyDescent="0.3">
      <c r="A83" s="1" t="s">
        <v>163</v>
      </c>
      <c r="B83" s="2" t="s">
        <v>164</v>
      </c>
      <c r="C83" s="10" t="s">
        <v>4725</v>
      </c>
      <c r="D83" s="27" t="s">
        <v>4881</v>
      </c>
      <c r="E83" s="2" t="s">
        <v>4882</v>
      </c>
    </row>
    <row r="84" spans="1:5" ht="15.6" x14ac:dyDescent="0.3">
      <c r="A84" s="1" t="s">
        <v>165</v>
      </c>
      <c r="B84" s="2" t="s">
        <v>166</v>
      </c>
      <c r="C84" s="10" t="s">
        <v>4722</v>
      </c>
      <c r="D84" s="27" t="s">
        <v>4883</v>
      </c>
      <c r="E84" s="2" t="s">
        <v>4884</v>
      </c>
    </row>
    <row r="85" spans="1:5" ht="15.6" x14ac:dyDescent="0.3">
      <c r="A85" s="1" t="s">
        <v>167</v>
      </c>
      <c r="B85" s="2" t="s">
        <v>168</v>
      </c>
      <c r="C85" s="10" t="s">
        <v>4725</v>
      </c>
      <c r="D85" s="27" t="s">
        <v>4885</v>
      </c>
      <c r="E85" s="2" t="s">
        <v>4886</v>
      </c>
    </row>
    <row r="86" spans="1:5" ht="15.6" x14ac:dyDescent="0.3">
      <c r="A86" s="1" t="s">
        <v>169</v>
      </c>
      <c r="B86" s="2" t="s">
        <v>170</v>
      </c>
      <c r="C86" s="10" t="s">
        <v>4725</v>
      </c>
      <c r="D86" s="27" t="s">
        <v>4887</v>
      </c>
      <c r="E86" s="2" t="s">
        <v>4888</v>
      </c>
    </row>
    <row r="87" spans="1:5" ht="15.6" x14ac:dyDescent="0.3">
      <c r="A87" s="1" t="s">
        <v>171</v>
      </c>
      <c r="B87" s="2" t="s">
        <v>172</v>
      </c>
      <c r="C87" s="10" t="s">
        <v>4725</v>
      </c>
      <c r="D87" s="27" t="s">
        <v>4889</v>
      </c>
      <c r="E87" s="2" t="s">
        <v>4890</v>
      </c>
    </row>
    <row r="88" spans="1:5" ht="15.6" x14ac:dyDescent="0.3">
      <c r="A88" s="1" t="s">
        <v>173</v>
      </c>
      <c r="B88" s="2" t="s">
        <v>174</v>
      </c>
      <c r="C88" s="10" t="s">
        <v>4725</v>
      </c>
      <c r="D88" s="27" t="s">
        <v>4891</v>
      </c>
      <c r="E88" s="2" t="s">
        <v>4892</v>
      </c>
    </row>
    <row r="89" spans="1:5" ht="15.6" x14ac:dyDescent="0.3">
      <c r="A89" s="1" t="s">
        <v>175</v>
      </c>
      <c r="B89" s="2" t="s">
        <v>176</v>
      </c>
      <c r="C89" s="10" t="s">
        <v>4722</v>
      </c>
      <c r="D89" s="27" t="s">
        <v>4893</v>
      </c>
      <c r="E89" s="2" t="s">
        <v>4894</v>
      </c>
    </row>
    <row r="90" spans="1:5" ht="15.6" x14ac:dyDescent="0.3">
      <c r="A90" s="1" t="s">
        <v>177</v>
      </c>
      <c r="B90" s="2" t="s">
        <v>178</v>
      </c>
      <c r="C90" s="10" t="s">
        <v>4722</v>
      </c>
      <c r="D90" s="27" t="s">
        <v>4895</v>
      </c>
      <c r="E90" s="2" t="s">
        <v>4896</v>
      </c>
    </row>
    <row r="91" spans="1:5" ht="15.6" x14ac:dyDescent="0.3">
      <c r="A91" s="1" t="s">
        <v>179</v>
      </c>
      <c r="B91" s="2" t="s">
        <v>180</v>
      </c>
      <c r="C91" s="10" t="s">
        <v>4722</v>
      </c>
      <c r="D91" s="27" t="s">
        <v>4897</v>
      </c>
      <c r="E91" s="2" t="s">
        <v>4898</v>
      </c>
    </row>
    <row r="92" spans="1:5" ht="15.6" x14ac:dyDescent="0.3">
      <c r="A92" s="1" t="s">
        <v>181</v>
      </c>
      <c r="B92" s="2" t="s">
        <v>182</v>
      </c>
      <c r="C92" s="10" t="s">
        <v>4722</v>
      </c>
      <c r="D92" s="27" t="s">
        <v>4899</v>
      </c>
      <c r="E92" s="2" t="s">
        <v>4900</v>
      </c>
    </row>
    <row r="93" spans="1:5" ht="15.6" x14ac:dyDescent="0.3">
      <c r="A93" s="1" t="s">
        <v>183</v>
      </c>
      <c r="B93" s="2" t="s">
        <v>184</v>
      </c>
      <c r="C93" s="10" t="s">
        <v>4722</v>
      </c>
      <c r="D93" s="27" t="s">
        <v>4901</v>
      </c>
      <c r="E93" s="2" t="s">
        <v>4902</v>
      </c>
    </row>
    <row r="94" spans="1:5" ht="15.6" x14ac:dyDescent="0.3">
      <c r="A94" s="1" t="s">
        <v>185</v>
      </c>
      <c r="B94" s="2" t="s">
        <v>186</v>
      </c>
      <c r="C94" s="10" t="s">
        <v>4725</v>
      </c>
      <c r="D94" s="27" t="s">
        <v>4903</v>
      </c>
      <c r="E94" s="2" t="s">
        <v>4904</v>
      </c>
    </row>
    <row r="95" spans="1:5" ht="15.6" x14ac:dyDescent="0.3">
      <c r="A95" s="1" t="s">
        <v>187</v>
      </c>
      <c r="B95" s="2" t="s">
        <v>188</v>
      </c>
      <c r="C95" s="10" t="s">
        <v>4725</v>
      </c>
      <c r="D95" s="27" t="s">
        <v>4746</v>
      </c>
      <c r="E95" s="2" t="s">
        <v>4905</v>
      </c>
    </row>
    <row r="96" spans="1:5" ht="15.6" x14ac:dyDescent="0.3">
      <c r="A96" s="1" t="s">
        <v>189</v>
      </c>
      <c r="B96" s="2" t="s">
        <v>190</v>
      </c>
      <c r="C96" s="10" t="s">
        <v>4722</v>
      </c>
      <c r="D96" s="27" t="s">
        <v>4781</v>
      </c>
      <c r="E96" s="2" t="s">
        <v>4906</v>
      </c>
    </row>
    <row r="97" spans="1:5" ht="15.6" x14ac:dyDescent="0.3">
      <c r="A97" s="1" t="s">
        <v>191</v>
      </c>
      <c r="B97" s="2" t="s">
        <v>192</v>
      </c>
      <c r="C97" s="10" t="s">
        <v>4725</v>
      </c>
      <c r="D97" s="27" t="s">
        <v>4907</v>
      </c>
      <c r="E97" s="2" t="s">
        <v>4908</v>
      </c>
    </row>
    <row r="98" spans="1:5" ht="15.6" x14ac:dyDescent="0.3">
      <c r="A98" s="1" t="s">
        <v>193</v>
      </c>
      <c r="B98" s="2" t="s">
        <v>194</v>
      </c>
      <c r="C98" s="10" t="s">
        <v>4722</v>
      </c>
      <c r="D98" s="27" t="s">
        <v>4909</v>
      </c>
      <c r="E98" s="2" t="s">
        <v>4910</v>
      </c>
    </row>
    <row r="99" spans="1:5" ht="15.6" x14ac:dyDescent="0.3">
      <c r="A99" s="1" t="s">
        <v>195</v>
      </c>
      <c r="B99" s="2" t="s">
        <v>196</v>
      </c>
      <c r="C99" s="10" t="s">
        <v>4722</v>
      </c>
      <c r="D99" s="27" t="s">
        <v>4911</v>
      </c>
      <c r="E99" s="2" t="s">
        <v>4912</v>
      </c>
    </row>
    <row r="100" spans="1:5" ht="15.6" x14ac:dyDescent="0.3">
      <c r="A100" s="1" t="s">
        <v>197</v>
      </c>
      <c r="B100" s="2" t="s">
        <v>198</v>
      </c>
      <c r="C100" s="10" t="s">
        <v>4725</v>
      </c>
      <c r="D100" s="27" t="s">
        <v>4913</v>
      </c>
      <c r="E100" s="2" t="s">
        <v>4914</v>
      </c>
    </row>
    <row r="101" spans="1:5" ht="15.6" x14ac:dyDescent="0.3">
      <c r="A101" s="1" t="s">
        <v>199</v>
      </c>
      <c r="B101" s="2" t="s">
        <v>200</v>
      </c>
      <c r="C101" s="10" t="s">
        <v>4725</v>
      </c>
      <c r="D101" s="27" t="s">
        <v>4851</v>
      </c>
      <c r="E101" s="2" t="s">
        <v>4915</v>
      </c>
    </row>
    <row r="102" spans="1:5" ht="15.6" x14ac:dyDescent="0.3">
      <c r="A102" s="1" t="s">
        <v>201</v>
      </c>
      <c r="B102" s="2" t="s">
        <v>202</v>
      </c>
      <c r="C102" s="10" t="s">
        <v>4725</v>
      </c>
      <c r="D102" s="27" t="s">
        <v>4916</v>
      </c>
      <c r="E102" s="2" t="s">
        <v>4917</v>
      </c>
    </row>
    <row r="103" spans="1:5" ht="15.6" x14ac:dyDescent="0.3">
      <c r="A103" s="1" t="s">
        <v>203</v>
      </c>
      <c r="B103" s="2" t="s">
        <v>204</v>
      </c>
      <c r="C103" s="10" t="s">
        <v>4722</v>
      </c>
      <c r="D103" s="27" t="s">
        <v>4918</v>
      </c>
      <c r="E103" s="2" t="s">
        <v>4919</v>
      </c>
    </row>
    <row r="104" spans="1:5" ht="15.6" x14ac:dyDescent="0.3">
      <c r="A104" s="1" t="s">
        <v>205</v>
      </c>
      <c r="B104" s="2" t="s">
        <v>206</v>
      </c>
      <c r="C104" s="10" t="s">
        <v>4725</v>
      </c>
      <c r="D104" s="27" t="s">
        <v>4920</v>
      </c>
      <c r="E104" s="2" t="s">
        <v>4921</v>
      </c>
    </row>
    <row r="105" spans="1:5" ht="15.6" x14ac:dyDescent="0.3">
      <c r="A105" s="1" t="s">
        <v>207</v>
      </c>
      <c r="B105" s="2" t="s">
        <v>208</v>
      </c>
      <c r="C105" s="10" t="s">
        <v>4725</v>
      </c>
      <c r="D105" s="27" t="s">
        <v>4922</v>
      </c>
      <c r="E105" s="2" t="s">
        <v>4923</v>
      </c>
    </row>
    <row r="106" spans="1:5" ht="15.6" x14ac:dyDescent="0.3">
      <c r="A106" s="1" t="s">
        <v>209</v>
      </c>
      <c r="B106" s="2" t="s">
        <v>210</v>
      </c>
      <c r="C106" s="10" t="s">
        <v>4725</v>
      </c>
      <c r="D106" s="27" t="s">
        <v>4924</v>
      </c>
      <c r="E106" s="2" t="s">
        <v>4925</v>
      </c>
    </row>
    <row r="107" spans="1:5" ht="15.6" x14ac:dyDescent="0.3">
      <c r="A107" s="1" t="s">
        <v>211</v>
      </c>
      <c r="B107" s="2" t="s">
        <v>212</v>
      </c>
      <c r="C107" s="10" t="s">
        <v>4725</v>
      </c>
      <c r="D107" s="27" t="s">
        <v>4926</v>
      </c>
      <c r="E107" s="2" t="s">
        <v>4927</v>
      </c>
    </row>
    <row r="108" spans="1:5" ht="15.6" x14ac:dyDescent="0.3">
      <c r="A108" s="1" t="s">
        <v>213</v>
      </c>
      <c r="B108" s="2" t="s">
        <v>214</v>
      </c>
      <c r="C108" s="10" t="s">
        <v>4725</v>
      </c>
      <c r="D108" s="27" t="s">
        <v>4928</v>
      </c>
      <c r="E108" s="2" t="s">
        <v>4929</v>
      </c>
    </row>
    <row r="109" spans="1:5" ht="15.6" x14ac:dyDescent="0.3">
      <c r="A109" s="1" t="s">
        <v>215</v>
      </c>
      <c r="B109" s="2" t="s">
        <v>216</v>
      </c>
      <c r="C109" s="10" t="s">
        <v>4722</v>
      </c>
      <c r="D109" s="27" t="s">
        <v>4930</v>
      </c>
      <c r="E109" s="2" t="s">
        <v>4931</v>
      </c>
    </row>
    <row r="110" spans="1:5" ht="15.6" x14ac:dyDescent="0.3">
      <c r="A110" s="1" t="s">
        <v>217</v>
      </c>
      <c r="B110" s="2" t="s">
        <v>218</v>
      </c>
      <c r="C110" s="10" t="s">
        <v>4722</v>
      </c>
      <c r="D110" s="27" t="s">
        <v>4932</v>
      </c>
      <c r="E110" s="2" t="s">
        <v>4933</v>
      </c>
    </row>
    <row r="111" spans="1:5" ht="15.6" x14ac:dyDescent="0.3">
      <c r="A111" s="1" t="s">
        <v>219</v>
      </c>
      <c r="B111" s="2" t="s">
        <v>220</v>
      </c>
      <c r="C111" s="10" t="s">
        <v>4725</v>
      </c>
      <c r="D111" s="27" t="s">
        <v>4903</v>
      </c>
      <c r="E111" s="2" t="s">
        <v>4934</v>
      </c>
    </row>
    <row r="112" spans="1:5" ht="15.6" x14ac:dyDescent="0.3">
      <c r="A112" s="1" t="s">
        <v>221</v>
      </c>
      <c r="B112" s="2" t="s">
        <v>222</v>
      </c>
      <c r="C112" s="10" t="s">
        <v>4725</v>
      </c>
      <c r="D112" s="27" t="s">
        <v>4935</v>
      </c>
      <c r="E112" s="2" t="s">
        <v>4936</v>
      </c>
    </row>
    <row r="113" spans="1:5" ht="15.6" x14ac:dyDescent="0.3">
      <c r="A113" s="1" t="s">
        <v>223</v>
      </c>
      <c r="B113" s="2" t="s">
        <v>224</v>
      </c>
      <c r="C113" s="10" t="s">
        <v>4722</v>
      </c>
      <c r="D113" s="27" t="s">
        <v>4937</v>
      </c>
      <c r="E113" s="2" t="s">
        <v>4938</v>
      </c>
    </row>
    <row r="114" spans="1:5" ht="15.6" x14ac:dyDescent="0.3">
      <c r="A114" s="1" t="s">
        <v>225</v>
      </c>
      <c r="B114" s="2" t="s">
        <v>226</v>
      </c>
      <c r="C114" s="10" t="s">
        <v>4722</v>
      </c>
      <c r="D114" s="27" t="s">
        <v>4939</v>
      </c>
      <c r="E114" s="2" t="s">
        <v>4940</v>
      </c>
    </row>
    <row r="115" spans="1:5" ht="15.6" x14ac:dyDescent="0.3">
      <c r="A115" s="1" t="s">
        <v>227</v>
      </c>
      <c r="B115" s="2" t="s">
        <v>228</v>
      </c>
      <c r="C115" s="10" t="s">
        <v>4725</v>
      </c>
      <c r="D115" s="27" t="s">
        <v>4941</v>
      </c>
      <c r="E115" s="2" t="s">
        <v>4942</v>
      </c>
    </row>
    <row r="116" spans="1:5" ht="15.6" x14ac:dyDescent="0.3">
      <c r="A116" s="1" t="s">
        <v>229</v>
      </c>
      <c r="B116" s="2" t="s">
        <v>230</v>
      </c>
      <c r="C116" s="10" t="s">
        <v>4725</v>
      </c>
      <c r="D116" s="27" t="s">
        <v>4943</v>
      </c>
      <c r="E116" s="2" t="s">
        <v>4944</v>
      </c>
    </row>
    <row r="117" spans="1:5" ht="15.6" x14ac:dyDescent="0.3">
      <c r="A117" s="1" t="s">
        <v>231</v>
      </c>
      <c r="B117" s="2" t="s">
        <v>232</v>
      </c>
      <c r="C117" s="10" t="s">
        <v>4722</v>
      </c>
      <c r="D117" s="27" t="s">
        <v>4945</v>
      </c>
      <c r="E117" s="2" t="s">
        <v>4946</v>
      </c>
    </row>
    <row r="118" spans="1:5" ht="15.6" x14ac:dyDescent="0.3">
      <c r="A118" s="1" t="s">
        <v>233</v>
      </c>
      <c r="B118" s="2" t="s">
        <v>234</v>
      </c>
      <c r="C118" s="10" t="s">
        <v>4725</v>
      </c>
      <c r="D118" s="27" t="s">
        <v>4947</v>
      </c>
      <c r="E118" s="2" t="s">
        <v>4948</v>
      </c>
    </row>
    <row r="119" spans="1:5" ht="15.6" x14ac:dyDescent="0.3">
      <c r="A119" s="1" t="s">
        <v>235</v>
      </c>
      <c r="B119" s="2" t="s">
        <v>236</v>
      </c>
      <c r="C119" s="10" t="s">
        <v>4725</v>
      </c>
      <c r="D119" s="27" t="s">
        <v>4762</v>
      </c>
      <c r="E119" s="2" t="s">
        <v>4949</v>
      </c>
    </row>
    <row r="120" spans="1:5" ht="15.6" x14ac:dyDescent="0.3">
      <c r="A120" s="1" t="s">
        <v>237</v>
      </c>
      <c r="B120" s="2" t="s">
        <v>238</v>
      </c>
      <c r="C120" s="10" t="s">
        <v>4725</v>
      </c>
      <c r="D120" s="27" t="s">
        <v>4950</v>
      </c>
      <c r="E120" s="2" t="s">
        <v>4951</v>
      </c>
    </row>
    <row r="121" spans="1:5" ht="15.6" x14ac:dyDescent="0.3">
      <c r="A121" s="1" t="s">
        <v>239</v>
      </c>
      <c r="B121" s="2" t="s">
        <v>240</v>
      </c>
      <c r="C121" s="10" t="s">
        <v>4725</v>
      </c>
      <c r="D121" s="27" t="s">
        <v>4952</v>
      </c>
      <c r="E121" s="2" t="s">
        <v>4953</v>
      </c>
    </row>
    <row r="122" spans="1:5" ht="15.6" x14ac:dyDescent="0.3">
      <c r="A122" s="1" t="s">
        <v>241</v>
      </c>
      <c r="B122" s="2" t="s">
        <v>242</v>
      </c>
      <c r="C122" s="10" t="s">
        <v>4725</v>
      </c>
      <c r="D122" s="27" t="s">
        <v>4954</v>
      </c>
      <c r="E122" s="2" t="s">
        <v>4955</v>
      </c>
    </row>
    <row r="123" spans="1:5" ht="15.6" x14ac:dyDescent="0.3">
      <c r="A123" s="1" t="s">
        <v>243</v>
      </c>
      <c r="B123" s="2" t="s">
        <v>244</v>
      </c>
      <c r="C123" s="10" t="s">
        <v>4725</v>
      </c>
      <c r="D123" s="27" t="s">
        <v>4956</v>
      </c>
      <c r="E123" s="2" t="s">
        <v>4957</v>
      </c>
    </row>
    <row r="124" spans="1:5" ht="15.6" x14ac:dyDescent="0.3">
      <c r="A124" s="1" t="s">
        <v>245</v>
      </c>
      <c r="B124" s="2" t="s">
        <v>246</v>
      </c>
      <c r="C124" s="10" t="s">
        <v>4722</v>
      </c>
      <c r="D124" s="27" t="s">
        <v>4958</v>
      </c>
      <c r="E124" s="2" t="s">
        <v>4959</v>
      </c>
    </row>
    <row r="125" spans="1:5" ht="15.6" x14ac:dyDescent="0.3">
      <c r="A125" s="1" t="s">
        <v>247</v>
      </c>
      <c r="B125" s="2" t="s">
        <v>248</v>
      </c>
      <c r="C125" s="10" t="s">
        <v>4725</v>
      </c>
      <c r="D125" s="27" t="s">
        <v>4960</v>
      </c>
      <c r="E125" s="2" t="s">
        <v>4961</v>
      </c>
    </row>
    <row r="126" spans="1:5" ht="15.6" x14ac:dyDescent="0.3">
      <c r="A126" s="1" t="s">
        <v>249</v>
      </c>
      <c r="B126" s="2" t="s">
        <v>250</v>
      </c>
      <c r="C126" s="10" t="s">
        <v>4722</v>
      </c>
      <c r="D126" s="27" t="s">
        <v>4962</v>
      </c>
      <c r="E126" s="2" t="s">
        <v>4963</v>
      </c>
    </row>
    <row r="127" spans="1:5" ht="15.6" x14ac:dyDescent="0.3">
      <c r="A127" s="1" t="s">
        <v>251</v>
      </c>
      <c r="B127" s="2" t="s">
        <v>252</v>
      </c>
      <c r="C127" s="10" t="s">
        <v>4725</v>
      </c>
      <c r="D127" s="27" t="s">
        <v>4964</v>
      </c>
      <c r="E127" s="2" t="s">
        <v>4965</v>
      </c>
    </row>
    <row r="128" spans="1:5" ht="15.6" x14ac:dyDescent="0.3">
      <c r="A128" s="1" t="s">
        <v>253</v>
      </c>
      <c r="B128" s="2" t="s">
        <v>254</v>
      </c>
      <c r="C128" s="10" t="s">
        <v>4725</v>
      </c>
      <c r="D128" s="27" t="s">
        <v>4966</v>
      </c>
      <c r="E128" s="2" t="s">
        <v>4967</v>
      </c>
    </row>
    <row r="129" spans="1:5" ht="15.6" x14ac:dyDescent="0.3">
      <c r="A129" s="1" t="s">
        <v>255</v>
      </c>
      <c r="B129" s="2" t="s">
        <v>256</v>
      </c>
      <c r="C129" s="10" t="s">
        <v>4725</v>
      </c>
      <c r="D129" s="27" t="s">
        <v>4968</v>
      </c>
      <c r="E129" s="2" t="s">
        <v>4969</v>
      </c>
    </row>
    <row r="130" spans="1:5" ht="15.6" x14ac:dyDescent="0.3">
      <c r="A130" s="1" t="s">
        <v>257</v>
      </c>
      <c r="B130" s="2" t="s">
        <v>258</v>
      </c>
      <c r="C130" s="10" t="s">
        <v>4725</v>
      </c>
      <c r="D130" s="27" t="s">
        <v>4970</v>
      </c>
      <c r="E130" s="2" t="s">
        <v>4971</v>
      </c>
    </row>
    <row r="131" spans="1:5" ht="15.6" x14ac:dyDescent="0.3">
      <c r="A131" s="1" t="s">
        <v>259</v>
      </c>
      <c r="B131" s="2" t="s">
        <v>260</v>
      </c>
      <c r="C131" s="10" t="s">
        <v>4725</v>
      </c>
      <c r="D131" s="27" t="s">
        <v>4972</v>
      </c>
      <c r="E131" s="2" t="s">
        <v>4973</v>
      </c>
    </row>
    <row r="132" spans="1:5" ht="15.6" x14ac:dyDescent="0.3">
      <c r="A132" s="1" t="s">
        <v>261</v>
      </c>
      <c r="B132" s="2" t="s">
        <v>262</v>
      </c>
      <c r="C132" s="10" t="s">
        <v>4725</v>
      </c>
      <c r="D132" s="27" t="s">
        <v>4974</v>
      </c>
      <c r="E132" s="2" t="s">
        <v>4975</v>
      </c>
    </row>
    <row r="133" spans="1:5" ht="15.6" x14ac:dyDescent="0.3">
      <c r="A133" s="1" t="s">
        <v>263</v>
      </c>
      <c r="B133" s="2" t="s">
        <v>264</v>
      </c>
      <c r="C133" s="10" t="s">
        <v>4722</v>
      </c>
      <c r="D133" s="27" t="s">
        <v>4976</v>
      </c>
      <c r="E133" s="2" t="s">
        <v>4977</v>
      </c>
    </row>
    <row r="134" spans="1:5" ht="15.6" x14ac:dyDescent="0.3">
      <c r="A134" s="1" t="s">
        <v>265</v>
      </c>
      <c r="B134" s="2" t="s">
        <v>266</v>
      </c>
      <c r="C134" s="10" t="s">
        <v>4725</v>
      </c>
      <c r="D134" s="27" t="s">
        <v>4978</v>
      </c>
      <c r="E134" s="2" t="s">
        <v>4979</v>
      </c>
    </row>
    <row r="135" spans="1:5" ht="15.6" x14ac:dyDescent="0.3">
      <c r="A135" s="1" t="s">
        <v>267</v>
      </c>
      <c r="B135" s="2" t="s">
        <v>268</v>
      </c>
      <c r="C135" s="10" t="s">
        <v>4725</v>
      </c>
      <c r="D135" s="27" t="s">
        <v>4980</v>
      </c>
      <c r="E135" s="2" t="s">
        <v>4981</v>
      </c>
    </row>
    <row r="136" spans="1:5" ht="15.6" x14ac:dyDescent="0.3">
      <c r="A136" s="1" t="s">
        <v>269</v>
      </c>
      <c r="B136" s="2" t="s">
        <v>270</v>
      </c>
      <c r="C136" s="10" t="s">
        <v>4722</v>
      </c>
      <c r="D136" s="27" t="s">
        <v>4982</v>
      </c>
      <c r="E136" s="2" t="s">
        <v>4983</v>
      </c>
    </row>
    <row r="137" spans="1:5" ht="15.6" x14ac:dyDescent="0.3">
      <c r="A137" s="1" t="s">
        <v>271</v>
      </c>
      <c r="B137" s="2" t="s">
        <v>272</v>
      </c>
      <c r="C137" s="10" t="s">
        <v>4722</v>
      </c>
      <c r="D137" s="27" t="s">
        <v>4984</v>
      </c>
      <c r="E137" s="2" t="s">
        <v>4985</v>
      </c>
    </row>
    <row r="138" spans="1:5" ht="15.6" x14ac:dyDescent="0.3">
      <c r="A138" s="1" t="s">
        <v>273</v>
      </c>
      <c r="B138" s="2" t="s">
        <v>274</v>
      </c>
      <c r="C138" s="10" t="s">
        <v>4722</v>
      </c>
      <c r="D138" s="27" t="s">
        <v>4986</v>
      </c>
      <c r="E138" s="2" t="s">
        <v>4987</v>
      </c>
    </row>
    <row r="139" spans="1:5" ht="15.6" x14ac:dyDescent="0.3">
      <c r="A139" s="1" t="s">
        <v>275</v>
      </c>
      <c r="B139" s="2" t="s">
        <v>276</v>
      </c>
      <c r="C139" s="10" t="s">
        <v>4725</v>
      </c>
      <c r="D139" s="27" t="s">
        <v>4988</v>
      </c>
      <c r="E139" s="2" t="s">
        <v>4989</v>
      </c>
    </row>
    <row r="140" spans="1:5" ht="15.6" x14ac:dyDescent="0.3">
      <c r="A140" s="1" t="s">
        <v>277</v>
      </c>
      <c r="B140" s="2" t="s">
        <v>278</v>
      </c>
      <c r="C140" s="10" t="s">
        <v>4725</v>
      </c>
      <c r="D140" s="27" t="s">
        <v>4990</v>
      </c>
      <c r="E140" s="2" t="s">
        <v>4991</v>
      </c>
    </row>
    <row r="141" spans="1:5" ht="15.6" x14ac:dyDescent="0.3">
      <c r="A141" s="1" t="s">
        <v>279</v>
      </c>
      <c r="B141" s="2" t="s">
        <v>280</v>
      </c>
      <c r="C141" s="10" t="s">
        <v>4725</v>
      </c>
      <c r="D141" s="27" t="s">
        <v>4992</v>
      </c>
      <c r="E141" s="2" t="s">
        <v>4993</v>
      </c>
    </row>
    <row r="142" spans="1:5" ht="15.6" x14ac:dyDescent="0.3">
      <c r="A142" s="1" t="s">
        <v>281</v>
      </c>
      <c r="B142" s="2" t="s">
        <v>282</v>
      </c>
      <c r="C142" s="10" t="s">
        <v>4725</v>
      </c>
      <c r="D142" s="27" t="s">
        <v>4994</v>
      </c>
      <c r="E142" s="2" t="s">
        <v>4995</v>
      </c>
    </row>
    <row r="143" spans="1:5" ht="15.6" x14ac:dyDescent="0.3">
      <c r="A143" s="1" t="s">
        <v>283</v>
      </c>
      <c r="B143" s="2" t="s">
        <v>284</v>
      </c>
      <c r="C143" s="10" t="s">
        <v>4725</v>
      </c>
      <c r="D143" s="27" t="s">
        <v>4996</v>
      </c>
      <c r="E143" s="2" t="s">
        <v>4997</v>
      </c>
    </row>
    <row r="144" spans="1:5" ht="15.6" x14ac:dyDescent="0.3">
      <c r="A144" s="1" t="s">
        <v>285</v>
      </c>
      <c r="B144" s="2" t="s">
        <v>286</v>
      </c>
      <c r="C144" s="10" t="s">
        <v>4722</v>
      </c>
      <c r="D144" s="27" t="s">
        <v>4998</v>
      </c>
      <c r="E144" s="2" t="s">
        <v>4999</v>
      </c>
    </row>
    <row r="145" spans="1:5" ht="15.6" x14ac:dyDescent="0.3">
      <c r="A145" s="1" t="s">
        <v>287</v>
      </c>
      <c r="B145" s="2" t="s">
        <v>288</v>
      </c>
      <c r="C145" s="10" t="s">
        <v>4725</v>
      </c>
      <c r="D145" s="27" t="s">
        <v>5000</v>
      </c>
      <c r="E145" s="2" t="s">
        <v>5001</v>
      </c>
    </row>
    <row r="146" spans="1:5" ht="15.6" x14ac:dyDescent="0.3">
      <c r="A146" s="1" t="s">
        <v>289</v>
      </c>
      <c r="B146" s="2" t="s">
        <v>290</v>
      </c>
      <c r="C146" s="10" t="s">
        <v>4725</v>
      </c>
      <c r="D146" s="27" t="s">
        <v>5002</v>
      </c>
      <c r="E146" s="2" t="s">
        <v>5003</v>
      </c>
    </row>
    <row r="147" spans="1:5" ht="15.6" x14ac:dyDescent="0.3">
      <c r="A147" s="1" t="s">
        <v>291</v>
      </c>
      <c r="B147" s="2" t="s">
        <v>292</v>
      </c>
      <c r="C147" s="10" t="s">
        <v>4722</v>
      </c>
      <c r="D147" s="27" t="s">
        <v>5004</v>
      </c>
      <c r="E147" s="2" t="s">
        <v>5005</v>
      </c>
    </row>
    <row r="148" spans="1:5" ht="15.6" x14ac:dyDescent="0.3">
      <c r="A148" s="1" t="s">
        <v>293</v>
      </c>
      <c r="B148" s="2" t="s">
        <v>294</v>
      </c>
      <c r="C148" s="10" t="s">
        <v>4725</v>
      </c>
      <c r="D148" s="27" t="s">
        <v>5006</v>
      </c>
      <c r="E148" s="2" t="s">
        <v>4880</v>
      </c>
    </row>
    <row r="149" spans="1:5" ht="15.6" x14ac:dyDescent="0.3">
      <c r="A149" s="1" t="s">
        <v>295</v>
      </c>
      <c r="B149" s="2" t="s">
        <v>296</v>
      </c>
      <c r="C149" s="10" t="s">
        <v>4725</v>
      </c>
      <c r="D149" s="27" t="s">
        <v>5007</v>
      </c>
      <c r="E149" s="2" t="s">
        <v>5008</v>
      </c>
    </row>
    <row r="150" spans="1:5" ht="15.6" x14ac:dyDescent="0.3">
      <c r="A150" s="1" t="s">
        <v>297</v>
      </c>
      <c r="B150" s="2" t="s">
        <v>298</v>
      </c>
      <c r="C150" s="10" t="s">
        <v>4725</v>
      </c>
      <c r="D150" s="27" t="s">
        <v>5009</v>
      </c>
      <c r="E150" s="2" t="s">
        <v>5010</v>
      </c>
    </row>
    <row r="151" spans="1:5" ht="15.6" x14ac:dyDescent="0.3">
      <c r="A151" s="1" t="s">
        <v>299</v>
      </c>
      <c r="B151" s="2" t="s">
        <v>300</v>
      </c>
      <c r="C151" s="10" t="s">
        <v>4725</v>
      </c>
      <c r="D151" s="27" t="s">
        <v>5011</v>
      </c>
      <c r="E151" s="2" t="s">
        <v>5012</v>
      </c>
    </row>
    <row r="152" spans="1:5" ht="15.6" x14ac:dyDescent="0.3">
      <c r="A152" s="1" t="s">
        <v>301</v>
      </c>
      <c r="B152" s="2" t="s">
        <v>302</v>
      </c>
      <c r="C152" s="10" t="s">
        <v>4722</v>
      </c>
      <c r="D152" s="27" t="s">
        <v>5013</v>
      </c>
      <c r="E152" s="2" t="s">
        <v>5014</v>
      </c>
    </row>
    <row r="153" spans="1:5" ht="15.6" x14ac:dyDescent="0.3">
      <c r="A153" s="1" t="s">
        <v>303</v>
      </c>
      <c r="B153" s="2" t="s">
        <v>304</v>
      </c>
      <c r="C153" s="10" t="s">
        <v>4725</v>
      </c>
      <c r="D153" s="27" t="s">
        <v>5006</v>
      </c>
      <c r="E153" s="2" t="s">
        <v>5015</v>
      </c>
    </row>
    <row r="154" spans="1:5" ht="15.6" x14ac:dyDescent="0.3">
      <c r="A154" s="1" t="s">
        <v>305</v>
      </c>
      <c r="B154" s="2" t="s">
        <v>306</v>
      </c>
      <c r="C154" s="10" t="s">
        <v>4725</v>
      </c>
      <c r="D154" s="27" t="s">
        <v>5016</v>
      </c>
      <c r="E154" s="2" t="s">
        <v>5017</v>
      </c>
    </row>
    <row r="155" spans="1:5" ht="15.6" x14ac:dyDescent="0.3">
      <c r="A155" s="1" t="s">
        <v>307</v>
      </c>
      <c r="B155" s="2" t="s">
        <v>308</v>
      </c>
      <c r="C155" s="10" t="s">
        <v>4725</v>
      </c>
      <c r="D155" s="27" t="s">
        <v>5018</v>
      </c>
      <c r="E155" s="2" t="s">
        <v>5019</v>
      </c>
    </row>
    <row r="156" spans="1:5" ht="15.6" x14ac:dyDescent="0.3">
      <c r="A156" s="1" t="s">
        <v>309</v>
      </c>
      <c r="B156" s="2" t="s">
        <v>310</v>
      </c>
      <c r="C156" s="10" t="s">
        <v>4725</v>
      </c>
      <c r="D156" s="27" t="s">
        <v>5020</v>
      </c>
      <c r="E156" s="2" t="s">
        <v>5021</v>
      </c>
    </row>
    <row r="157" spans="1:5" ht="15.6" x14ac:dyDescent="0.3">
      <c r="A157" s="1" t="s">
        <v>311</v>
      </c>
      <c r="B157" s="2" t="s">
        <v>312</v>
      </c>
      <c r="C157" s="10" t="s">
        <v>4725</v>
      </c>
      <c r="D157" s="27" t="s">
        <v>5022</v>
      </c>
      <c r="E157" s="2" t="s">
        <v>5023</v>
      </c>
    </row>
    <row r="158" spans="1:5" ht="15.6" x14ac:dyDescent="0.3">
      <c r="A158" s="1" t="s">
        <v>313</v>
      </c>
      <c r="B158" s="2" t="s">
        <v>314</v>
      </c>
      <c r="C158" s="10" t="s">
        <v>4725</v>
      </c>
      <c r="D158" s="27" t="s">
        <v>4851</v>
      </c>
      <c r="E158" s="2" t="s">
        <v>5024</v>
      </c>
    </row>
    <row r="159" spans="1:5" ht="15.6" x14ac:dyDescent="0.3">
      <c r="A159" s="1" t="s">
        <v>315</v>
      </c>
      <c r="B159" s="2" t="s">
        <v>316</v>
      </c>
      <c r="C159" s="10" t="s">
        <v>4722</v>
      </c>
      <c r="D159" s="27" t="s">
        <v>5025</v>
      </c>
      <c r="E159" s="2" t="s">
        <v>5026</v>
      </c>
    </row>
    <row r="160" spans="1:5" ht="15.6" x14ac:dyDescent="0.3">
      <c r="A160" s="1" t="s">
        <v>317</v>
      </c>
      <c r="B160" s="2" t="s">
        <v>318</v>
      </c>
      <c r="C160" s="10" t="s">
        <v>4722</v>
      </c>
      <c r="D160" s="27" t="s">
        <v>5027</v>
      </c>
      <c r="E160" s="2" t="s">
        <v>5028</v>
      </c>
    </row>
    <row r="161" spans="1:5" ht="15.6" x14ac:dyDescent="0.3">
      <c r="A161" s="1" t="s">
        <v>319</v>
      </c>
      <c r="B161" s="2" t="s">
        <v>320</v>
      </c>
      <c r="C161" s="10" t="s">
        <v>4725</v>
      </c>
      <c r="D161" s="27" t="s">
        <v>5029</v>
      </c>
      <c r="E161" s="2" t="s">
        <v>5030</v>
      </c>
    </row>
    <row r="162" spans="1:5" ht="15.6" x14ac:dyDescent="0.3">
      <c r="A162" s="1" t="s">
        <v>321</v>
      </c>
      <c r="B162" s="2" t="s">
        <v>322</v>
      </c>
      <c r="C162" s="10" t="s">
        <v>4725</v>
      </c>
      <c r="D162" s="27" t="s">
        <v>5031</v>
      </c>
      <c r="E162" s="2" t="s">
        <v>5032</v>
      </c>
    </row>
    <row r="163" spans="1:5" ht="15.6" x14ac:dyDescent="0.3">
      <c r="A163" s="1" t="s">
        <v>323</v>
      </c>
      <c r="B163" s="2" t="s">
        <v>324</v>
      </c>
      <c r="C163" s="10" t="s">
        <v>4725</v>
      </c>
      <c r="D163" s="27" t="s">
        <v>5033</v>
      </c>
      <c r="E163" s="2" t="s">
        <v>5034</v>
      </c>
    </row>
    <row r="164" spans="1:5" ht="15.6" x14ac:dyDescent="0.3">
      <c r="A164" s="1" t="s">
        <v>325</v>
      </c>
      <c r="B164" s="2" t="s">
        <v>326</v>
      </c>
      <c r="C164" s="10" t="s">
        <v>4725</v>
      </c>
      <c r="D164" s="27" t="s">
        <v>5035</v>
      </c>
      <c r="E164" s="2" t="s">
        <v>5036</v>
      </c>
    </row>
    <row r="165" spans="1:5" ht="15.6" x14ac:dyDescent="0.3">
      <c r="A165" s="1" t="s">
        <v>327</v>
      </c>
      <c r="B165" s="2" t="s">
        <v>328</v>
      </c>
      <c r="C165" s="10" t="s">
        <v>4725</v>
      </c>
      <c r="D165" s="27" t="s">
        <v>5037</v>
      </c>
      <c r="E165" s="2" t="s">
        <v>5038</v>
      </c>
    </row>
    <row r="166" spans="1:5" ht="15.6" x14ac:dyDescent="0.3">
      <c r="A166" s="1" t="s">
        <v>329</v>
      </c>
      <c r="B166" s="2" t="s">
        <v>330</v>
      </c>
      <c r="C166" s="10" t="s">
        <v>4722</v>
      </c>
      <c r="D166" s="27" t="s">
        <v>5039</v>
      </c>
      <c r="E166" s="2" t="s">
        <v>5040</v>
      </c>
    </row>
    <row r="167" spans="1:5" ht="15.6" x14ac:dyDescent="0.3">
      <c r="A167" s="1" t="s">
        <v>331</v>
      </c>
      <c r="B167" s="2" t="s">
        <v>332</v>
      </c>
      <c r="C167" s="10" t="s">
        <v>4725</v>
      </c>
      <c r="D167" s="27" t="s">
        <v>5041</v>
      </c>
      <c r="E167" s="2" t="s">
        <v>5042</v>
      </c>
    </row>
    <row r="168" spans="1:5" ht="15.6" x14ac:dyDescent="0.3">
      <c r="A168" s="1" t="s">
        <v>333</v>
      </c>
      <c r="B168" s="2" t="s">
        <v>334</v>
      </c>
      <c r="C168" s="10" t="s">
        <v>4722</v>
      </c>
      <c r="D168" s="27" t="s">
        <v>5043</v>
      </c>
      <c r="E168" s="2" t="s">
        <v>5044</v>
      </c>
    </row>
    <row r="169" spans="1:5" ht="15.6" x14ac:dyDescent="0.3">
      <c r="A169" s="1" t="s">
        <v>335</v>
      </c>
      <c r="B169" s="2" t="s">
        <v>336</v>
      </c>
      <c r="C169" s="10" t="s">
        <v>4722</v>
      </c>
      <c r="D169" s="27" t="s">
        <v>5045</v>
      </c>
      <c r="E169" s="2" t="s">
        <v>5046</v>
      </c>
    </row>
    <row r="170" spans="1:5" ht="15.6" x14ac:dyDescent="0.3">
      <c r="A170" s="1" t="s">
        <v>337</v>
      </c>
      <c r="B170" s="2" t="s">
        <v>338</v>
      </c>
      <c r="C170" s="10" t="s">
        <v>4725</v>
      </c>
      <c r="D170" s="27" t="s">
        <v>5047</v>
      </c>
      <c r="E170" s="2" t="s">
        <v>5048</v>
      </c>
    </row>
    <row r="171" spans="1:5" ht="15.6" x14ac:dyDescent="0.3">
      <c r="A171" s="1" t="s">
        <v>339</v>
      </c>
      <c r="B171" s="2" t="s">
        <v>340</v>
      </c>
      <c r="C171" s="10" t="s">
        <v>4725</v>
      </c>
      <c r="D171" s="27" t="s">
        <v>5049</v>
      </c>
      <c r="E171" s="2" t="s">
        <v>5050</v>
      </c>
    </row>
    <row r="172" spans="1:5" ht="15.6" x14ac:dyDescent="0.3">
      <c r="A172" s="1" t="s">
        <v>341</v>
      </c>
      <c r="B172" s="2" t="s">
        <v>342</v>
      </c>
      <c r="C172" s="10" t="s">
        <v>4722</v>
      </c>
      <c r="D172" s="27" t="s">
        <v>4781</v>
      </c>
      <c r="E172" s="2" t="s">
        <v>5051</v>
      </c>
    </row>
    <row r="173" spans="1:5" ht="15.6" x14ac:dyDescent="0.3">
      <c r="A173" s="1" t="s">
        <v>343</v>
      </c>
      <c r="B173" s="2" t="s">
        <v>344</v>
      </c>
      <c r="C173" s="10" t="s">
        <v>4722</v>
      </c>
      <c r="D173" s="27" t="s">
        <v>5052</v>
      </c>
      <c r="E173" s="2" t="s">
        <v>5053</v>
      </c>
    </row>
    <row r="174" spans="1:5" ht="15.6" x14ac:dyDescent="0.3">
      <c r="A174" s="1" t="s">
        <v>345</v>
      </c>
      <c r="B174" s="2" t="s">
        <v>346</v>
      </c>
      <c r="C174" s="10" t="s">
        <v>4725</v>
      </c>
      <c r="D174" s="27" t="s">
        <v>5054</v>
      </c>
      <c r="E174" s="2" t="s">
        <v>5055</v>
      </c>
    </row>
    <row r="175" spans="1:5" ht="15.6" x14ac:dyDescent="0.3">
      <c r="A175" s="1" t="s">
        <v>347</v>
      </c>
      <c r="B175" s="2" t="s">
        <v>348</v>
      </c>
      <c r="C175" s="10" t="s">
        <v>4722</v>
      </c>
      <c r="D175" s="27" t="s">
        <v>4932</v>
      </c>
      <c r="E175" s="2" t="s">
        <v>5056</v>
      </c>
    </row>
    <row r="176" spans="1:5" ht="15.6" x14ac:dyDescent="0.3">
      <c r="A176" s="1" t="s">
        <v>349</v>
      </c>
      <c r="B176" s="2" t="s">
        <v>350</v>
      </c>
      <c r="C176" s="10" t="s">
        <v>4725</v>
      </c>
      <c r="D176" s="27" t="s">
        <v>5057</v>
      </c>
      <c r="E176" s="2" t="s">
        <v>5058</v>
      </c>
    </row>
    <row r="177" spans="1:5" ht="15.6" x14ac:dyDescent="0.3">
      <c r="A177" s="1" t="s">
        <v>351</v>
      </c>
      <c r="B177" s="2" t="s">
        <v>352</v>
      </c>
      <c r="C177" s="10" t="s">
        <v>4725</v>
      </c>
      <c r="D177" s="27" t="s">
        <v>4762</v>
      </c>
      <c r="E177" s="2" t="s">
        <v>5059</v>
      </c>
    </row>
    <row r="178" spans="1:5" ht="15.6" x14ac:dyDescent="0.3">
      <c r="A178" s="1" t="s">
        <v>353</v>
      </c>
      <c r="B178" s="2" t="s">
        <v>354</v>
      </c>
      <c r="C178" s="10" t="s">
        <v>4722</v>
      </c>
      <c r="D178" s="27" t="s">
        <v>5060</v>
      </c>
      <c r="E178" s="2" t="s">
        <v>5061</v>
      </c>
    </row>
    <row r="179" spans="1:5" ht="15.6" x14ac:dyDescent="0.3">
      <c r="A179" s="1" t="s">
        <v>355</v>
      </c>
      <c r="B179" s="2" t="s">
        <v>356</v>
      </c>
      <c r="C179" s="10" t="s">
        <v>4722</v>
      </c>
      <c r="D179" s="27" t="s">
        <v>5062</v>
      </c>
      <c r="E179" s="2" t="s">
        <v>5063</v>
      </c>
    </row>
    <row r="180" spans="1:5" ht="15.6" x14ac:dyDescent="0.3">
      <c r="A180" s="1" t="s">
        <v>357</v>
      </c>
      <c r="B180" s="2" t="s">
        <v>358</v>
      </c>
      <c r="C180" s="10" t="s">
        <v>4722</v>
      </c>
      <c r="D180" s="27" t="s">
        <v>5064</v>
      </c>
      <c r="E180" s="2" t="s">
        <v>5065</v>
      </c>
    </row>
    <row r="181" spans="1:5" ht="15.6" x14ac:dyDescent="0.3">
      <c r="A181" s="1" t="s">
        <v>359</v>
      </c>
      <c r="B181" s="2" t="s">
        <v>360</v>
      </c>
      <c r="C181" s="10" t="s">
        <v>4722</v>
      </c>
      <c r="D181" s="27" t="s">
        <v>5066</v>
      </c>
      <c r="E181" s="2" t="s">
        <v>5067</v>
      </c>
    </row>
    <row r="182" spans="1:5" ht="15.6" x14ac:dyDescent="0.3">
      <c r="A182" s="1" t="s">
        <v>361</v>
      </c>
      <c r="B182" s="2" t="s">
        <v>362</v>
      </c>
      <c r="C182" s="10" t="s">
        <v>4722</v>
      </c>
      <c r="D182" s="27" t="s">
        <v>5068</v>
      </c>
      <c r="E182" s="2" t="s">
        <v>5069</v>
      </c>
    </row>
    <row r="183" spans="1:5" ht="15.6" x14ac:dyDescent="0.3">
      <c r="A183" s="1" t="s">
        <v>363</v>
      </c>
      <c r="B183" s="2" t="s">
        <v>364</v>
      </c>
      <c r="C183" s="10" t="s">
        <v>4725</v>
      </c>
      <c r="D183" s="27" t="s">
        <v>5070</v>
      </c>
      <c r="E183" s="2" t="s">
        <v>5071</v>
      </c>
    </row>
    <row r="184" spans="1:5" ht="15.6" x14ac:dyDescent="0.3">
      <c r="A184" s="1" t="s">
        <v>365</v>
      </c>
      <c r="B184" s="2" t="s">
        <v>366</v>
      </c>
      <c r="C184" s="10" t="s">
        <v>4725</v>
      </c>
      <c r="D184" s="27" t="s">
        <v>5072</v>
      </c>
      <c r="E184" s="2" t="s">
        <v>5073</v>
      </c>
    </row>
    <row r="185" spans="1:5" ht="15.6" x14ac:dyDescent="0.3">
      <c r="A185" s="1" t="s">
        <v>367</v>
      </c>
      <c r="B185" s="2" t="s">
        <v>368</v>
      </c>
      <c r="C185" s="10" t="s">
        <v>4725</v>
      </c>
      <c r="D185" s="27" t="s">
        <v>5074</v>
      </c>
      <c r="E185" s="2" t="s">
        <v>5075</v>
      </c>
    </row>
    <row r="186" spans="1:5" ht="15.6" x14ac:dyDescent="0.3">
      <c r="A186" s="1" t="s">
        <v>369</v>
      </c>
      <c r="B186" s="2" t="s">
        <v>370</v>
      </c>
      <c r="C186" s="10" t="s">
        <v>4725</v>
      </c>
      <c r="D186" s="27" t="s">
        <v>5076</v>
      </c>
      <c r="E186" s="2" t="s">
        <v>5077</v>
      </c>
    </row>
    <row r="187" spans="1:5" ht="15.6" x14ac:dyDescent="0.3">
      <c r="A187" s="1" t="s">
        <v>371</v>
      </c>
      <c r="B187" s="2" t="s">
        <v>372</v>
      </c>
      <c r="C187" s="10" t="s">
        <v>4722</v>
      </c>
      <c r="D187" s="27" t="s">
        <v>5078</v>
      </c>
      <c r="E187" s="2" t="s">
        <v>5079</v>
      </c>
    </row>
    <row r="188" spans="1:5" ht="15.6" x14ac:dyDescent="0.3">
      <c r="A188" s="1" t="s">
        <v>373</v>
      </c>
      <c r="B188" s="2" t="s">
        <v>374</v>
      </c>
      <c r="C188" s="10" t="s">
        <v>4725</v>
      </c>
      <c r="D188" s="27" t="s">
        <v>5080</v>
      </c>
      <c r="E188" s="2" t="s">
        <v>5081</v>
      </c>
    </row>
    <row r="189" spans="1:5" ht="15.6" x14ac:dyDescent="0.3">
      <c r="A189" s="1" t="s">
        <v>375</v>
      </c>
      <c r="B189" s="2" t="s">
        <v>376</v>
      </c>
      <c r="C189" s="10" t="s">
        <v>4725</v>
      </c>
      <c r="D189" s="27" t="s">
        <v>5082</v>
      </c>
      <c r="E189" s="2" t="s">
        <v>5083</v>
      </c>
    </row>
    <row r="190" spans="1:5" ht="15.6" x14ac:dyDescent="0.3">
      <c r="A190" s="1" t="s">
        <v>377</v>
      </c>
      <c r="B190" s="2" t="s">
        <v>378</v>
      </c>
      <c r="C190" s="10" t="s">
        <v>4722</v>
      </c>
      <c r="D190" s="27" t="s">
        <v>5084</v>
      </c>
      <c r="E190" s="2" t="s">
        <v>5085</v>
      </c>
    </row>
    <row r="191" spans="1:5" ht="15.6" x14ac:dyDescent="0.3">
      <c r="A191" s="1" t="s">
        <v>379</v>
      </c>
      <c r="B191" s="2" t="s">
        <v>380</v>
      </c>
      <c r="C191" s="10" t="s">
        <v>4722</v>
      </c>
      <c r="D191" s="27" t="s">
        <v>5086</v>
      </c>
      <c r="E191" s="2" t="s">
        <v>5087</v>
      </c>
    </row>
    <row r="192" spans="1:5" ht="15.6" x14ac:dyDescent="0.3">
      <c r="A192" s="1" t="s">
        <v>381</v>
      </c>
      <c r="B192" s="2" t="s">
        <v>382</v>
      </c>
      <c r="C192" s="10" t="s">
        <v>4725</v>
      </c>
      <c r="D192" s="27" t="s">
        <v>5088</v>
      </c>
      <c r="E192" s="2" t="s">
        <v>5089</v>
      </c>
    </row>
    <row r="193" spans="1:5" ht="15.6" x14ac:dyDescent="0.3">
      <c r="A193" s="1" t="s">
        <v>383</v>
      </c>
      <c r="B193" s="2" t="s">
        <v>384</v>
      </c>
      <c r="C193" s="10" t="s">
        <v>4725</v>
      </c>
      <c r="D193" s="27" t="s">
        <v>5090</v>
      </c>
      <c r="E193" s="2" t="s">
        <v>5091</v>
      </c>
    </row>
    <row r="194" spans="1:5" ht="15.6" x14ac:dyDescent="0.3">
      <c r="A194" s="1" t="s">
        <v>385</v>
      </c>
      <c r="B194" s="2" t="s">
        <v>386</v>
      </c>
      <c r="C194" s="10" t="s">
        <v>4722</v>
      </c>
      <c r="D194" s="27" t="s">
        <v>5092</v>
      </c>
      <c r="E194" s="2" t="s">
        <v>5093</v>
      </c>
    </row>
    <row r="195" spans="1:5" ht="15.6" x14ac:dyDescent="0.3">
      <c r="A195" s="1" t="s">
        <v>387</v>
      </c>
      <c r="B195" s="2" t="s">
        <v>388</v>
      </c>
      <c r="C195" s="10" t="s">
        <v>4725</v>
      </c>
      <c r="D195" s="27" t="s">
        <v>5094</v>
      </c>
      <c r="E195" s="2" t="s">
        <v>5095</v>
      </c>
    </row>
    <row r="196" spans="1:5" ht="15.6" x14ac:dyDescent="0.3">
      <c r="A196" s="1" t="s">
        <v>389</v>
      </c>
      <c r="B196" s="2" t="s">
        <v>390</v>
      </c>
      <c r="C196" s="10" t="s">
        <v>4725</v>
      </c>
      <c r="D196" s="27" t="s">
        <v>5096</v>
      </c>
      <c r="E196" s="2" t="s">
        <v>5097</v>
      </c>
    </row>
    <row r="197" spans="1:5" ht="15.6" x14ac:dyDescent="0.3">
      <c r="A197" s="1" t="s">
        <v>391</v>
      </c>
      <c r="B197" s="2" t="s">
        <v>392</v>
      </c>
      <c r="C197" s="10" t="s">
        <v>4725</v>
      </c>
      <c r="D197" s="27" t="s">
        <v>5098</v>
      </c>
      <c r="E197" s="2" t="s">
        <v>5099</v>
      </c>
    </row>
    <row r="198" spans="1:5" ht="15.6" x14ac:dyDescent="0.3">
      <c r="A198" s="1" t="s">
        <v>393</v>
      </c>
      <c r="B198" s="2" t="s">
        <v>394</v>
      </c>
      <c r="C198" s="10" t="s">
        <v>4725</v>
      </c>
      <c r="D198" s="27" t="s">
        <v>5100</v>
      </c>
      <c r="E198" s="2" t="s">
        <v>5101</v>
      </c>
    </row>
    <row r="199" spans="1:5" ht="15.6" x14ac:dyDescent="0.3">
      <c r="A199" s="1" t="s">
        <v>395</v>
      </c>
      <c r="B199" s="2" t="s">
        <v>396</v>
      </c>
      <c r="C199" s="10" t="s">
        <v>4725</v>
      </c>
      <c r="D199" s="27" t="s">
        <v>4996</v>
      </c>
      <c r="E199" s="2" t="s">
        <v>5102</v>
      </c>
    </row>
    <row r="200" spans="1:5" ht="15.6" x14ac:dyDescent="0.3">
      <c r="A200" s="1" t="s">
        <v>397</v>
      </c>
      <c r="B200" s="2" t="s">
        <v>398</v>
      </c>
      <c r="C200" s="10" t="s">
        <v>4722</v>
      </c>
      <c r="D200" s="27" t="s">
        <v>5103</v>
      </c>
      <c r="E200" s="2" t="s">
        <v>5104</v>
      </c>
    </row>
    <row r="201" spans="1:5" ht="15.6" x14ac:dyDescent="0.3">
      <c r="A201" s="1" t="s">
        <v>399</v>
      </c>
      <c r="B201" s="2" t="s">
        <v>400</v>
      </c>
      <c r="C201" s="10" t="s">
        <v>4725</v>
      </c>
      <c r="D201" s="27" t="s">
        <v>4990</v>
      </c>
      <c r="E201" s="2" t="s">
        <v>5105</v>
      </c>
    </row>
    <row r="202" spans="1:5" ht="15.6" x14ac:dyDescent="0.3">
      <c r="A202" s="1" t="s">
        <v>401</v>
      </c>
      <c r="B202" s="2" t="s">
        <v>402</v>
      </c>
      <c r="C202" s="10" t="s">
        <v>4725</v>
      </c>
      <c r="D202" s="27" t="s">
        <v>5106</v>
      </c>
      <c r="E202" s="2" t="s">
        <v>5107</v>
      </c>
    </row>
    <row r="203" spans="1:5" ht="15.6" x14ac:dyDescent="0.3">
      <c r="A203" s="1" t="s">
        <v>403</v>
      </c>
      <c r="B203" s="2" t="s">
        <v>404</v>
      </c>
      <c r="C203" s="10" t="s">
        <v>4725</v>
      </c>
      <c r="D203" s="27" t="s">
        <v>5108</v>
      </c>
      <c r="E203" s="2" t="s">
        <v>5109</v>
      </c>
    </row>
    <row r="204" spans="1:5" ht="15.6" x14ac:dyDescent="0.3">
      <c r="A204" s="1" t="s">
        <v>405</v>
      </c>
      <c r="B204" s="2" t="s">
        <v>406</v>
      </c>
      <c r="C204" s="10" t="s">
        <v>4725</v>
      </c>
      <c r="D204" s="27" t="s">
        <v>5110</v>
      </c>
      <c r="E204" s="2" t="s">
        <v>5111</v>
      </c>
    </row>
    <row r="205" spans="1:5" ht="15.6" x14ac:dyDescent="0.3">
      <c r="A205" s="1" t="s">
        <v>407</v>
      </c>
      <c r="B205" s="2" t="s">
        <v>408</v>
      </c>
      <c r="C205" s="10" t="s">
        <v>4722</v>
      </c>
      <c r="D205" s="27" t="s">
        <v>4893</v>
      </c>
      <c r="E205" s="2" t="s">
        <v>5112</v>
      </c>
    </row>
    <row r="206" spans="1:5" ht="15.6" x14ac:dyDescent="0.3">
      <c r="A206" s="1" t="s">
        <v>409</v>
      </c>
      <c r="B206" s="2" t="s">
        <v>410</v>
      </c>
      <c r="C206" s="10" t="s">
        <v>4725</v>
      </c>
      <c r="D206" s="27" t="s">
        <v>5113</v>
      </c>
      <c r="E206" s="2" t="s">
        <v>5114</v>
      </c>
    </row>
    <row r="207" spans="1:5" ht="15.6" x14ac:dyDescent="0.3">
      <c r="A207" s="1" t="s">
        <v>411</v>
      </c>
      <c r="B207" s="2" t="s">
        <v>412</v>
      </c>
      <c r="C207" s="10" t="s">
        <v>4722</v>
      </c>
      <c r="D207" s="27" t="s">
        <v>5115</v>
      </c>
      <c r="E207" s="2" t="s">
        <v>5116</v>
      </c>
    </row>
    <row r="208" spans="1:5" ht="15.6" x14ac:dyDescent="0.3">
      <c r="A208" s="1" t="s">
        <v>413</v>
      </c>
      <c r="B208" s="2" t="s">
        <v>414</v>
      </c>
      <c r="C208" s="10" t="s">
        <v>4722</v>
      </c>
      <c r="D208" s="27" t="s">
        <v>5117</v>
      </c>
      <c r="E208" s="2" t="s">
        <v>5118</v>
      </c>
    </row>
    <row r="209" spans="1:5" ht="15.6" x14ac:dyDescent="0.3">
      <c r="A209" s="1" t="s">
        <v>415</v>
      </c>
      <c r="B209" s="2" t="s">
        <v>416</v>
      </c>
      <c r="C209" s="10" t="s">
        <v>4725</v>
      </c>
      <c r="D209" s="27" t="s">
        <v>5119</v>
      </c>
      <c r="E209" s="2" t="s">
        <v>5120</v>
      </c>
    </row>
    <row r="210" spans="1:5" ht="15.6" x14ac:dyDescent="0.3">
      <c r="A210" s="1" t="s">
        <v>417</v>
      </c>
      <c r="B210" s="2" t="s">
        <v>418</v>
      </c>
      <c r="C210" s="10" t="s">
        <v>4722</v>
      </c>
      <c r="D210" s="27" t="s">
        <v>5121</v>
      </c>
      <c r="E210" s="2" t="s">
        <v>5122</v>
      </c>
    </row>
    <row r="211" spans="1:5" ht="15.6" x14ac:dyDescent="0.3">
      <c r="A211" s="1" t="s">
        <v>419</v>
      </c>
      <c r="B211" s="2" t="s">
        <v>420</v>
      </c>
      <c r="C211" s="10" t="s">
        <v>4722</v>
      </c>
      <c r="D211" s="27" t="s">
        <v>5123</v>
      </c>
      <c r="E211" s="2" t="s">
        <v>5124</v>
      </c>
    </row>
    <row r="212" spans="1:5" ht="15.6" x14ac:dyDescent="0.3">
      <c r="A212" s="1" t="s">
        <v>421</v>
      </c>
      <c r="B212" s="2" t="s">
        <v>422</v>
      </c>
      <c r="C212" s="10" t="s">
        <v>4725</v>
      </c>
      <c r="D212" s="27" t="s">
        <v>5125</v>
      </c>
      <c r="E212" s="2" t="s">
        <v>5126</v>
      </c>
    </row>
    <row r="213" spans="1:5" ht="15.6" x14ac:dyDescent="0.3">
      <c r="A213" s="1" t="s">
        <v>423</v>
      </c>
      <c r="B213" s="2" t="s">
        <v>424</v>
      </c>
      <c r="C213" s="10" t="s">
        <v>4725</v>
      </c>
      <c r="D213" s="27" t="s">
        <v>5127</v>
      </c>
      <c r="E213" s="2" t="s">
        <v>5128</v>
      </c>
    </row>
    <row r="214" spans="1:5" ht="15.6" x14ac:dyDescent="0.3">
      <c r="A214" s="1" t="s">
        <v>425</v>
      </c>
      <c r="B214" s="2" t="s">
        <v>426</v>
      </c>
      <c r="C214" s="10" t="s">
        <v>4725</v>
      </c>
      <c r="D214" s="27" t="s">
        <v>5129</v>
      </c>
      <c r="E214" s="2" t="s">
        <v>5130</v>
      </c>
    </row>
    <row r="215" spans="1:5" ht="15.6" x14ac:dyDescent="0.3">
      <c r="A215" s="1" t="s">
        <v>427</v>
      </c>
      <c r="B215" s="2" t="s">
        <v>428</v>
      </c>
      <c r="C215" s="10" t="s">
        <v>4725</v>
      </c>
      <c r="D215" s="27" t="s">
        <v>4726</v>
      </c>
      <c r="E215" s="2" t="s">
        <v>5131</v>
      </c>
    </row>
    <row r="216" spans="1:5" ht="15.6" x14ac:dyDescent="0.3">
      <c r="A216" s="1" t="s">
        <v>429</v>
      </c>
      <c r="B216" s="2" t="s">
        <v>430</v>
      </c>
      <c r="C216" s="10" t="s">
        <v>4722</v>
      </c>
      <c r="D216" s="27" t="s">
        <v>4911</v>
      </c>
      <c r="E216" s="2" t="s">
        <v>5132</v>
      </c>
    </row>
    <row r="217" spans="1:5" ht="15.6" x14ac:dyDescent="0.3">
      <c r="A217" s="1" t="s">
        <v>431</v>
      </c>
      <c r="B217" s="2" t="s">
        <v>432</v>
      </c>
      <c r="C217" s="10" t="s">
        <v>4725</v>
      </c>
      <c r="D217" s="27" t="s">
        <v>5133</v>
      </c>
      <c r="E217" s="2" t="s">
        <v>5134</v>
      </c>
    </row>
    <row r="218" spans="1:5" ht="15.6" x14ac:dyDescent="0.3">
      <c r="A218" s="1" t="s">
        <v>433</v>
      </c>
      <c r="B218" s="2" t="s">
        <v>434</v>
      </c>
      <c r="C218" s="10" t="s">
        <v>4725</v>
      </c>
      <c r="D218" s="27" t="s">
        <v>4823</v>
      </c>
      <c r="E218" s="2" t="s">
        <v>5135</v>
      </c>
    </row>
    <row r="219" spans="1:5" ht="15.6" x14ac:dyDescent="0.3">
      <c r="A219" s="1" t="s">
        <v>435</v>
      </c>
      <c r="B219" s="2" t="s">
        <v>436</v>
      </c>
      <c r="C219" s="10" t="s">
        <v>4725</v>
      </c>
      <c r="D219" s="27" t="s">
        <v>4885</v>
      </c>
      <c r="E219" s="2" t="s">
        <v>5136</v>
      </c>
    </row>
    <row r="220" spans="1:5" ht="15.6" x14ac:dyDescent="0.3">
      <c r="A220" s="1" t="s">
        <v>437</v>
      </c>
      <c r="B220" s="2" t="s">
        <v>438</v>
      </c>
      <c r="C220" s="10" t="s">
        <v>4725</v>
      </c>
      <c r="D220" s="27" t="s">
        <v>5137</v>
      </c>
      <c r="E220" s="2" t="s">
        <v>5138</v>
      </c>
    </row>
    <row r="221" spans="1:5" ht="15.6" x14ac:dyDescent="0.3">
      <c r="A221" s="1" t="s">
        <v>439</v>
      </c>
      <c r="B221" s="2" t="s">
        <v>440</v>
      </c>
      <c r="C221" s="10" t="s">
        <v>4725</v>
      </c>
      <c r="D221" s="27" t="s">
        <v>5139</v>
      </c>
      <c r="E221" s="2" t="s">
        <v>4880</v>
      </c>
    </row>
    <row r="222" spans="1:5" ht="15.6" x14ac:dyDescent="0.3">
      <c r="A222" s="1" t="s">
        <v>441</v>
      </c>
      <c r="B222" s="2" t="s">
        <v>442</v>
      </c>
      <c r="C222" s="10" t="s">
        <v>4722</v>
      </c>
      <c r="D222" s="27" t="s">
        <v>5140</v>
      </c>
      <c r="E222" s="2" t="s">
        <v>5141</v>
      </c>
    </row>
    <row r="223" spans="1:5" ht="15.6" x14ac:dyDescent="0.3">
      <c r="A223" s="1" t="s">
        <v>443</v>
      </c>
      <c r="B223" s="2" t="s">
        <v>444</v>
      </c>
      <c r="C223" s="10" t="s">
        <v>4725</v>
      </c>
      <c r="D223" s="27" t="s">
        <v>5142</v>
      </c>
      <c r="E223" s="2" t="s">
        <v>5143</v>
      </c>
    </row>
    <row r="224" spans="1:5" ht="15.6" x14ac:dyDescent="0.3">
      <c r="A224" s="1" t="s">
        <v>445</v>
      </c>
      <c r="B224" s="2" t="s">
        <v>446</v>
      </c>
      <c r="C224" s="10" t="s">
        <v>4725</v>
      </c>
      <c r="D224" s="27" t="s">
        <v>5144</v>
      </c>
      <c r="E224" s="2" t="s">
        <v>5145</v>
      </c>
    </row>
    <row r="225" spans="1:5" ht="15.6" x14ac:dyDescent="0.3">
      <c r="A225" s="1" t="s">
        <v>447</v>
      </c>
      <c r="B225" s="2" t="s">
        <v>448</v>
      </c>
      <c r="C225" s="10" t="s">
        <v>4722</v>
      </c>
      <c r="D225" s="27" t="s">
        <v>5146</v>
      </c>
      <c r="E225" s="2" t="s">
        <v>5147</v>
      </c>
    </row>
    <row r="226" spans="1:5" ht="15.6" x14ac:dyDescent="0.3">
      <c r="A226" s="1" t="s">
        <v>449</v>
      </c>
      <c r="B226" s="2" t="s">
        <v>450</v>
      </c>
      <c r="C226" s="10" t="s">
        <v>4722</v>
      </c>
      <c r="D226" s="27" t="s">
        <v>4877</v>
      </c>
      <c r="E226" s="2" t="s">
        <v>5148</v>
      </c>
    </row>
    <row r="227" spans="1:5" ht="15.6" x14ac:dyDescent="0.3">
      <c r="A227" s="1" t="s">
        <v>451</v>
      </c>
      <c r="B227" s="2" t="s">
        <v>452</v>
      </c>
      <c r="C227" s="10" t="s">
        <v>4725</v>
      </c>
      <c r="D227" s="27" t="s">
        <v>5149</v>
      </c>
      <c r="E227" s="2" t="s">
        <v>4848</v>
      </c>
    </row>
    <row r="228" spans="1:5" ht="15.6" x14ac:dyDescent="0.3">
      <c r="A228" s="1" t="s">
        <v>453</v>
      </c>
      <c r="B228" s="2" t="s">
        <v>454</v>
      </c>
      <c r="C228" s="10" t="s">
        <v>4722</v>
      </c>
      <c r="D228" s="27" t="s">
        <v>5150</v>
      </c>
      <c r="E228" s="2" t="s">
        <v>5151</v>
      </c>
    </row>
    <row r="229" spans="1:5" ht="15.6" x14ac:dyDescent="0.3">
      <c r="A229" s="1" t="s">
        <v>455</v>
      </c>
      <c r="B229" s="2" t="s">
        <v>456</v>
      </c>
      <c r="C229" s="10" t="s">
        <v>4725</v>
      </c>
      <c r="D229" s="27" t="s">
        <v>5152</v>
      </c>
      <c r="E229" s="2" t="s">
        <v>5153</v>
      </c>
    </row>
    <row r="230" spans="1:5" ht="15.6" x14ac:dyDescent="0.3">
      <c r="A230" s="1" t="s">
        <v>457</v>
      </c>
      <c r="B230" s="2" t="s">
        <v>458</v>
      </c>
      <c r="C230" s="10" t="s">
        <v>4722</v>
      </c>
      <c r="D230" s="27" t="s">
        <v>5154</v>
      </c>
      <c r="E230" s="2" t="s">
        <v>5155</v>
      </c>
    </row>
    <row r="231" spans="1:5" ht="15.6" x14ac:dyDescent="0.3">
      <c r="A231" s="1" t="s">
        <v>459</v>
      </c>
      <c r="B231" s="2" t="s">
        <v>460</v>
      </c>
      <c r="C231" s="10" t="s">
        <v>4722</v>
      </c>
      <c r="D231" s="27" t="s">
        <v>5156</v>
      </c>
      <c r="E231" s="2" t="s">
        <v>5157</v>
      </c>
    </row>
    <row r="232" spans="1:5" ht="15.6" x14ac:dyDescent="0.3">
      <c r="A232" s="1" t="s">
        <v>461</v>
      </c>
      <c r="B232" s="2" t="s">
        <v>462</v>
      </c>
      <c r="C232" s="10" t="s">
        <v>4725</v>
      </c>
      <c r="D232" s="27" t="s">
        <v>5158</v>
      </c>
      <c r="E232" s="2" t="s">
        <v>5159</v>
      </c>
    </row>
    <row r="233" spans="1:5" ht="15.6" x14ac:dyDescent="0.3">
      <c r="A233" s="1" t="s">
        <v>463</v>
      </c>
      <c r="B233" s="2" t="s">
        <v>464</v>
      </c>
      <c r="C233" s="10" t="s">
        <v>4725</v>
      </c>
      <c r="D233" s="27" t="s">
        <v>5160</v>
      </c>
      <c r="E233" s="2" t="s">
        <v>5161</v>
      </c>
    </row>
    <row r="234" spans="1:5" ht="15.6" x14ac:dyDescent="0.3">
      <c r="A234" s="1" t="s">
        <v>465</v>
      </c>
      <c r="B234" s="2" t="s">
        <v>466</v>
      </c>
      <c r="C234" s="10" t="s">
        <v>4725</v>
      </c>
      <c r="D234" s="27" t="s">
        <v>5162</v>
      </c>
      <c r="E234" s="2" t="s">
        <v>5163</v>
      </c>
    </row>
    <row r="235" spans="1:5" ht="15.6" x14ac:dyDescent="0.3">
      <c r="A235" s="1" t="s">
        <v>467</v>
      </c>
      <c r="B235" s="2" t="s">
        <v>468</v>
      </c>
      <c r="C235" s="10" t="s">
        <v>4725</v>
      </c>
      <c r="D235" s="27" t="s">
        <v>5164</v>
      </c>
      <c r="E235" s="2" t="s">
        <v>5165</v>
      </c>
    </row>
    <row r="236" spans="1:5" ht="15.6" x14ac:dyDescent="0.3">
      <c r="A236" s="1" t="s">
        <v>469</v>
      </c>
      <c r="B236" s="2" t="s">
        <v>470</v>
      </c>
      <c r="C236" s="10" t="s">
        <v>4725</v>
      </c>
      <c r="D236" s="27" t="s">
        <v>5152</v>
      </c>
      <c r="E236" s="2" t="s">
        <v>4981</v>
      </c>
    </row>
    <row r="237" spans="1:5" ht="15.6" x14ac:dyDescent="0.3">
      <c r="A237" s="1" t="s">
        <v>471</v>
      </c>
      <c r="B237" s="2" t="s">
        <v>472</v>
      </c>
      <c r="C237" s="10" t="s">
        <v>4722</v>
      </c>
      <c r="D237" s="27" t="s">
        <v>5166</v>
      </c>
      <c r="E237" s="2" t="s">
        <v>5167</v>
      </c>
    </row>
    <row r="238" spans="1:5" ht="15.6" x14ac:dyDescent="0.3">
      <c r="A238" s="1" t="s">
        <v>473</v>
      </c>
      <c r="B238" s="2" t="s">
        <v>474</v>
      </c>
      <c r="C238" s="10" t="s">
        <v>4725</v>
      </c>
      <c r="D238" s="27" t="s">
        <v>5168</v>
      </c>
      <c r="E238" s="2" t="s">
        <v>5169</v>
      </c>
    </row>
    <row r="239" spans="1:5" ht="15.6" x14ac:dyDescent="0.3">
      <c r="A239" s="1" t="s">
        <v>475</v>
      </c>
      <c r="B239" s="2" t="s">
        <v>476</v>
      </c>
      <c r="C239" s="10" t="s">
        <v>4725</v>
      </c>
      <c r="D239" s="27" t="s">
        <v>5170</v>
      </c>
      <c r="E239" s="2" t="s">
        <v>5171</v>
      </c>
    </row>
    <row r="240" spans="1:5" ht="15.6" x14ac:dyDescent="0.3">
      <c r="A240" s="1" t="s">
        <v>477</v>
      </c>
      <c r="B240" s="2" t="s">
        <v>478</v>
      </c>
      <c r="C240" s="10" t="s">
        <v>4722</v>
      </c>
      <c r="D240" s="27" t="s">
        <v>5172</v>
      </c>
      <c r="E240" s="2" t="s">
        <v>5173</v>
      </c>
    </row>
    <row r="241" spans="1:5" ht="15.6" x14ac:dyDescent="0.3">
      <c r="A241" s="1" t="s">
        <v>479</v>
      </c>
      <c r="B241" s="2" t="s">
        <v>480</v>
      </c>
      <c r="C241" s="10" t="s">
        <v>4722</v>
      </c>
      <c r="D241" s="27" t="s">
        <v>5174</v>
      </c>
      <c r="E241" s="2" t="s">
        <v>5175</v>
      </c>
    </row>
    <row r="242" spans="1:5" ht="15.6" x14ac:dyDescent="0.3">
      <c r="A242" s="1" t="s">
        <v>481</v>
      </c>
      <c r="B242" s="2" t="s">
        <v>482</v>
      </c>
      <c r="C242" s="10" t="s">
        <v>4725</v>
      </c>
      <c r="D242" s="27" t="s">
        <v>5176</v>
      </c>
      <c r="E242" s="2" t="s">
        <v>5177</v>
      </c>
    </row>
    <row r="243" spans="1:5" ht="15.6" x14ac:dyDescent="0.3">
      <c r="A243" s="1" t="s">
        <v>483</v>
      </c>
      <c r="B243" s="2" t="s">
        <v>484</v>
      </c>
      <c r="C243" s="10" t="s">
        <v>4725</v>
      </c>
      <c r="D243" s="27" t="s">
        <v>5178</v>
      </c>
      <c r="E243" s="2" t="s">
        <v>5179</v>
      </c>
    </row>
    <row r="244" spans="1:5" ht="15.6" x14ac:dyDescent="0.3">
      <c r="A244" s="1" t="s">
        <v>485</v>
      </c>
      <c r="B244" s="2" t="s">
        <v>486</v>
      </c>
      <c r="C244" s="10" t="s">
        <v>4725</v>
      </c>
      <c r="D244" s="27" t="s">
        <v>5180</v>
      </c>
      <c r="E244" s="2" t="s">
        <v>5181</v>
      </c>
    </row>
    <row r="245" spans="1:5" ht="15.6" x14ac:dyDescent="0.3">
      <c r="A245" s="1" t="s">
        <v>487</v>
      </c>
      <c r="B245" s="2" t="s">
        <v>488</v>
      </c>
      <c r="C245" s="10" t="s">
        <v>4725</v>
      </c>
      <c r="D245" s="27" t="s">
        <v>5182</v>
      </c>
      <c r="E245" s="2" t="s">
        <v>5183</v>
      </c>
    </row>
    <row r="246" spans="1:5" ht="15.6" x14ac:dyDescent="0.3">
      <c r="A246" s="1" t="s">
        <v>489</v>
      </c>
      <c r="B246" s="2" t="s">
        <v>490</v>
      </c>
      <c r="C246" s="10" t="s">
        <v>4725</v>
      </c>
      <c r="D246" s="27" t="s">
        <v>5184</v>
      </c>
      <c r="E246" s="2" t="s">
        <v>5185</v>
      </c>
    </row>
    <row r="247" spans="1:5" ht="15.6" x14ac:dyDescent="0.3">
      <c r="A247" s="1" t="s">
        <v>491</v>
      </c>
      <c r="B247" s="2" t="s">
        <v>492</v>
      </c>
      <c r="C247" s="10" t="s">
        <v>4725</v>
      </c>
      <c r="D247" s="27" t="s">
        <v>5186</v>
      </c>
      <c r="E247" s="2" t="s">
        <v>5187</v>
      </c>
    </row>
    <row r="248" spans="1:5" ht="15.6" x14ac:dyDescent="0.3">
      <c r="A248" s="1" t="s">
        <v>493</v>
      </c>
      <c r="B248" s="2" t="s">
        <v>494</v>
      </c>
      <c r="C248" s="10" t="s">
        <v>4722</v>
      </c>
      <c r="D248" s="27" t="s">
        <v>5188</v>
      </c>
      <c r="E248" s="2" t="s">
        <v>5189</v>
      </c>
    </row>
    <row r="249" spans="1:5" ht="15.6" x14ac:dyDescent="0.3">
      <c r="A249" s="1" t="s">
        <v>495</v>
      </c>
      <c r="B249" s="2" t="s">
        <v>496</v>
      </c>
      <c r="C249" s="10" t="s">
        <v>4722</v>
      </c>
      <c r="D249" s="27" t="s">
        <v>5190</v>
      </c>
      <c r="E249" s="2" t="s">
        <v>5191</v>
      </c>
    </row>
    <row r="250" spans="1:5" ht="15.6" x14ac:dyDescent="0.3">
      <c r="A250" s="1" t="s">
        <v>497</v>
      </c>
      <c r="B250" s="2" t="s">
        <v>498</v>
      </c>
      <c r="C250" s="10" t="s">
        <v>4722</v>
      </c>
      <c r="D250" s="27" t="s">
        <v>5192</v>
      </c>
      <c r="E250" s="2" t="s">
        <v>5193</v>
      </c>
    </row>
    <row r="251" spans="1:5" ht="15.6" x14ac:dyDescent="0.3">
      <c r="A251" s="1" t="s">
        <v>499</v>
      </c>
      <c r="B251" s="2" t="s">
        <v>500</v>
      </c>
      <c r="C251" s="10" t="s">
        <v>4722</v>
      </c>
      <c r="D251" s="27" t="s">
        <v>5194</v>
      </c>
      <c r="E251" s="2" t="s">
        <v>5195</v>
      </c>
    </row>
    <row r="252" spans="1:5" ht="15.6" x14ac:dyDescent="0.3">
      <c r="A252" s="1" t="s">
        <v>501</v>
      </c>
      <c r="B252" s="2" t="s">
        <v>502</v>
      </c>
      <c r="C252" s="10" t="s">
        <v>4722</v>
      </c>
      <c r="D252" s="27" t="s">
        <v>5196</v>
      </c>
      <c r="E252" s="2" t="s">
        <v>5197</v>
      </c>
    </row>
    <row r="253" spans="1:5" ht="15.6" x14ac:dyDescent="0.3">
      <c r="A253" s="1" t="s">
        <v>503</v>
      </c>
      <c r="B253" s="2" t="s">
        <v>504</v>
      </c>
      <c r="C253" s="10" t="s">
        <v>4722</v>
      </c>
      <c r="D253" s="27" t="s">
        <v>4723</v>
      </c>
      <c r="E253" s="2" t="s">
        <v>5198</v>
      </c>
    </row>
    <row r="254" spans="1:5" ht="15.6" x14ac:dyDescent="0.3">
      <c r="A254" s="1" t="s">
        <v>505</v>
      </c>
      <c r="B254" s="2" t="s">
        <v>506</v>
      </c>
      <c r="C254" s="10" t="s">
        <v>4722</v>
      </c>
      <c r="D254" s="27" t="s">
        <v>5199</v>
      </c>
      <c r="E254" s="2" t="s">
        <v>5200</v>
      </c>
    </row>
    <row r="255" spans="1:5" ht="15.6" x14ac:dyDescent="0.3">
      <c r="A255" s="1" t="s">
        <v>507</v>
      </c>
      <c r="B255" s="2" t="s">
        <v>508</v>
      </c>
      <c r="C255" s="10" t="s">
        <v>4725</v>
      </c>
      <c r="D255" s="27" t="s">
        <v>4823</v>
      </c>
      <c r="E255" s="2" t="s">
        <v>5201</v>
      </c>
    </row>
    <row r="256" spans="1:5" ht="15.6" x14ac:dyDescent="0.3">
      <c r="A256" s="1" t="s">
        <v>509</v>
      </c>
      <c r="B256" s="2" t="s">
        <v>510</v>
      </c>
      <c r="C256" s="10" t="s">
        <v>4725</v>
      </c>
      <c r="D256" s="27" t="s">
        <v>5202</v>
      </c>
      <c r="E256" s="2" t="s">
        <v>5203</v>
      </c>
    </row>
    <row r="257" spans="1:5" ht="15.6" x14ac:dyDescent="0.3">
      <c r="A257" s="1" t="s">
        <v>511</v>
      </c>
      <c r="B257" s="2" t="s">
        <v>512</v>
      </c>
      <c r="C257" s="10" t="s">
        <v>4725</v>
      </c>
      <c r="D257" s="27" t="s">
        <v>5204</v>
      </c>
      <c r="E257" s="2" t="s">
        <v>5205</v>
      </c>
    </row>
    <row r="258" spans="1:5" ht="15.6" x14ac:dyDescent="0.3">
      <c r="A258" s="1" t="s">
        <v>513</v>
      </c>
      <c r="B258" s="2" t="s">
        <v>514</v>
      </c>
      <c r="C258" s="10" t="s">
        <v>4725</v>
      </c>
      <c r="D258" s="27" t="s">
        <v>5206</v>
      </c>
      <c r="E258" s="2" t="s">
        <v>5207</v>
      </c>
    </row>
    <row r="259" spans="1:5" ht="15.6" x14ac:dyDescent="0.3">
      <c r="A259" s="1" t="s">
        <v>515</v>
      </c>
      <c r="B259" s="2" t="s">
        <v>516</v>
      </c>
      <c r="C259" s="10" t="s">
        <v>4725</v>
      </c>
      <c r="D259" s="27" t="s">
        <v>5208</v>
      </c>
      <c r="E259" s="2" t="s">
        <v>5209</v>
      </c>
    </row>
    <row r="260" spans="1:5" ht="15.6" x14ac:dyDescent="0.3">
      <c r="A260" s="1" t="s">
        <v>517</v>
      </c>
      <c r="B260" s="2" t="s">
        <v>518</v>
      </c>
      <c r="C260" s="10" t="s">
        <v>4725</v>
      </c>
      <c r="D260" s="27" t="s">
        <v>5210</v>
      </c>
      <c r="E260" s="2" t="s">
        <v>5211</v>
      </c>
    </row>
    <row r="261" spans="1:5" ht="15.6" x14ac:dyDescent="0.3">
      <c r="A261" s="1" t="s">
        <v>519</v>
      </c>
      <c r="B261" s="2" t="s">
        <v>520</v>
      </c>
      <c r="C261" s="10" t="s">
        <v>4722</v>
      </c>
      <c r="D261" s="27" t="s">
        <v>5212</v>
      </c>
      <c r="E261" s="2" t="s">
        <v>5213</v>
      </c>
    </row>
    <row r="262" spans="1:5" ht="15.6" x14ac:dyDescent="0.3">
      <c r="A262" s="1" t="s">
        <v>521</v>
      </c>
      <c r="B262" s="2" t="s">
        <v>522</v>
      </c>
      <c r="C262" s="10" t="s">
        <v>4725</v>
      </c>
      <c r="D262" s="27" t="s">
        <v>5214</v>
      </c>
      <c r="E262" s="2" t="s">
        <v>5215</v>
      </c>
    </row>
    <row r="263" spans="1:5" ht="15.6" x14ac:dyDescent="0.3">
      <c r="A263" s="1" t="s">
        <v>523</v>
      </c>
      <c r="B263" s="2" t="s">
        <v>524</v>
      </c>
      <c r="C263" s="10" t="s">
        <v>4722</v>
      </c>
      <c r="D263" s="27" t="s">
        <v>5216</v>
      </c>
      <c r="E263" s="2" t="s">
        <v>5217</v>
      </c>
    </row>
    <row r="264" spans="1:5" ht="15.6" x14ac:dyDescent="0.3">
      <c r="A264" s="1" t="s">
        <v>525</v>
      </c>
      <c r="B264" s="2" t="s">
        <v>526</v>
      </c>
      <c r="C264" s="10" t="s">
        <v>4725</v>
      </c>
      <c r="D264" s="27" t="s">
        <v>5218</v>
      </c>
      <c r="E264" s="2" t="s">
        <v>5219</v>
      </c>
    </row>
    <row r="265" spans="1:5" ht="15.6" x14ac:dyDescent="0.3">
      <c r="A265" s="1" t="s">
        <v>527</v>
      </c>
      <c r="B265" s="2" t="s">
        <v>528</v>
      </c>
      <c r="C265" s="10" t="s">
        <v>4722</v>
      </c>
      <c r="D265" s="27" t="s">
        <v>5220</v>
      </c>
      <c r="E265" s="2" t="s">
        <v>5221</v>
      </c>
    </row>
    <row r="266" spans="1:5" ht="15.6" x14ac:dyDescent="0.3">
      <c r="A266" s="1" t="s">
        <v>529</v>
      </c>
      <c r="B266" s="2" t="s">
        <v>530</v>
      </c>
      <c r="C266" s="10" t="s">
        <v>4722</v>
      </c>
      <c r="D266" s="27" t="s">
        <v>5222</v>
      </c>
      <c r="E266" s="2" t="s">
        <v>5223</v>
      </c>
    </row>
    <row r="267" spans="1:5" ht="15.6" x14ac:dyDescent="0.3">
      <c r="A267" s="1" t="s">
        <v>531</v>
      </c>
      <c r="B267" s="2" t="s">
        <v>532</v>
      </c>
      <c r="C267" s="10" t="s">
        <v>4725</v>
      </c>
      <c r="D267" s="27" t="s">
        <v>5144</v>
      </c>
      <c r="E267" s="2" t="s">
        <v>5224</v>
      </c>
    </row>
    <row r="268" spans="1:5" ht="15.6" x14ac:dyDescent="0.3">
      <c r="A268" s="1" t="s">
        <v>533</v>
      </c>
      <c r="B268" s="2" t="s">
        <v>534</v>
      </c>
      <c r="C268" s="10" t="s">
        <v>4722</v>
      </c>
      <c r="D268" s="27" t="s">
        <v>5225</v>
      </c>
      <c r="E268" s="2" t="s">
        <v>5226</v>
      </c>
    </row>
    <row r="269" spans="1:5" ht="15.6" x14ac:dyDescent="0.3">
      <c r="A269" s="1" t="s">
        <v>535</v>
      </c>
      <c r="B269" s="2" t="s">
        <v>536</v>
      </c>
      <c r="C269" s="10" t="s">
        <v>4722</v>
      </c>
      <c r="D269" s="27" t="s">
        <v>5227</v>
      </c>
      <c r="E269" s="2" t="s">
        <v>5087</v>
      </c>
    </row>
    <row r="270" spans="1:5" ht="15.6" x14ac:dyDescent="0.3">
      <c r="A270" s="1" t="s">
        <v>537</v>
      </c>
      <c r="B270" s="2" t="s">
        <v>538</v>
      </c>
      <c r="C270" s="10" t="s">
        <v>4725</v>
      </c>
      <c r="D270" s="27" t="s">
        <v>4774</v>
      </c>
      <c r="E270" s="2" t="s">
        <v>5228</v>
      </c>
    </row>
    <row r="271" spans="1:5" ht="15.6" x14ac:dyDescent="0.3">
      <c r="A271" s="1" t="s">
        <v>539</v>
      </c>
      <c r="B271" s="2" t="s">
        <v>540</v>
      </c>
      <c r="C271" s="10" t="s">
        <v>4725</v>
      </c>
      <c r="D271" s="27" t="s">
        <v>5229</v>
      </c>
      <c r="E271" s="2" t="s">
        <v>5230</v>
      </c>
    </row>
    <row r="272" spans="1:5" ht="15.6" x14ac:dyDescent="0.3">
      <c r="A272" s="1" t="s">
        <v>541</v>
      </c>
      <c r="B272" s="2" t="s">
        <v>542</v>
      </c>
      <c r="C272" s="10" t="s">
        <v>4725</v>
      </c>
      <c r="D272" s="27" t="s">
        <v>5231</v>
      </c>
      <c r="E272" s="2" t="s">
        <v>5232</v>
      </c>
    </row>
    <row r="273" spans="1:5" ht="15.6" x14ac:dyDescent="0.3">
      <c r="A273" s="1" t="s">
        <v>543</v>
      </c>
      <c r="B273" s="2" t="s">
        <v>544</v>
      </c>
      <c r="C273" s="10" t="s">
        <v>4725</v>
      </c>
      <c r="D273" s="27" t="s">
        <v>4738</v>
      </c>
      <c r="E273" s="2" t="s">
        <v>5233</v>
      </c>
    </row>
    <row r="274" spans="1:5" ht="15.6" x14ac:dyDescent="0.3">
      <c r="A274" s="1" t="s">
        <v>545</v>
      </c>
      <c r="B274" s="2" t="s">
        <v>546</v>
      </c>
      <c r="C274" s="10" t="s">
        <v>4725</v>
      </c>
      <c r="D274" s="27" t="s">
        <v>4826</v>
      </c>
      <c r="E274" s="2" t="s">
        <v>5234</v>
      </c>
    </row>
    <row r="275" spans="1:5" ht="15.6" x14ac:dyDescent="0.3">
      <c r="A275" s="1" t="s">
        <v>547</v>
      </c>
      <c r="B275" s="2" t="s">
        <v>548</v>
      </c>
      <c r="C275" s="10" t="s">
        <v>4725</v>
      </c>
      <c r="D275" s="27" t="s">
        <v>5235</v>
      </c>
      <c r="E275" s="2" t="s">
        <v>5236</v>
      </c>
    </row>
    <row r="276" spans="1:5" ht="15.6" x14ac:dyDescent="0.3">
      <c r="A276" s="1" t="s">
        <v>549</v>
      </c>
      <c r="B276" s="2" t="s">
        <v>550</v>
      </c>
      <c r="C276" s="10" t="s">
        <v>4725</v>
      </c>
      <c r="D276" s="27" t="s">
        <v>5237</v>
      </c>
      <c r="E276" s="2" t="s">
        <v>5238</v>
      </c>
    </row>
    <row r="277" spans="1:5" ht="15.6" x14ac:dyDescent="0.3">
      <c r="A277" s="1" t="s">
        <v>551</v>
      </c>
      <c r="B277" s="2" t="s">
        <v>552</v>
      </c>
      <c r="C277" s="10" t="s">
        <v>4725</v>
      </c>
      <c r="D277" s="27" t="s">
        <v>5113</v>
      </c>
      <c r="E277" s="2" t="s">
        <v>5239</v>
      </c>
    </row>
    <row r="278" spans="1:5" ht="15.6" x14ac:dyDescent="0.3">
      <c r="A278" s="1" t="s">
        <v>553</v>
      </c>
      <c r="B278" s="2" t="s">
        <v>554</v>
      </c>
      <c r="C278" s="10" t="s">
        <v>4725</v>
      </c>
      <c r="D278" s="27" t="s">
        <v>5240</v>
      </c>
      <c r="E278" s="2" t="s">
        <v>5241</v>
      </c>
    </row>
    <row r="279" spans="1:5" ht="15.6" x14ac:dyDescent="0.3">
      <c r="A279" s="1" t="s">
        <v>555</v>
      </c>
      <c r="B279" s="2" t="s">
        <v>556</v>
      </c>
      <c r="C279" s="10" t="s">
        <v>4725</v>
      </c>
      <c r="D279" s="27" t="s">
        <v>5242</v>
      </c>
      <c r="E279" s="2" t="s">
        <v>5243</v>
      </c>
    </row>
    <row r="280" spans="1:5" ht="15.6" x14ac:dyDescent="0.3">
      <c r="A280" s="1" t="s">
        <v>557</v>
      </c>
      <c r="B280" s="2" t="s">
        <v>558</v>
      </c>
      <c r="C280" s="10" t="s">
        <v>4722</v>
      </c>
      <c r="D280" s="27" t="s">
        <v>5244</v>
      </c>
      <c r="E280" s="2" t="s">
        <v>5069</v>
      </c>
    </row>
    <row r="281" spans="1:5" ht="15.6" x14ac:dyDescent="0.3">
      <c r="A281" s="1" t="s">
        <v>559</v>
      </c>
      <c r="B281" s="2" t="s">
        <v>560</v>
      </c>
      <c r="C281" s="10" t="s">
        <v>4725</v>
      </c>
      <c r="D281" s="27" t="s">
        <v>5245</v>
      </c>
      <c r="E281" s="2" t="s">
        <v>5246</v>
      </c>
    </row>
    <row r="282" spans="1:5" ht="15.6" x14ac:dyDescent="0.3">
      <c r="A282" s="1" t="s">
        <v>561</v>
      </c>
      <c r="B282" s="2" t="s">
        <v>562</v>
      </c>
      <c r="C282" s="10" t="s">
        <v>4722</v>
      </c>
      <c r="D282" s="27" t="s">
        <v>5247</v>
      </c>
      <c r="E282" s="2" t="s">
        <v>5248</v>
      </c>
    </row>
    <row r="283" spans="1:5" ht="15.6" x14ac:dyDescent="0.3">
      <c r="A283" s="1" t="s">
        <v>563</v>
      </c>
      <c r="B283" s="2" t="s">
        <v>564</v>
      </c>
      <c r="C283" s="10" t="s">
        <v>4725</v>
      </c>
      <c r="D283" s="27" t="s">
        <v>5249</v>
      </c>
      <c r="E283" s="2" t="s">
        <v>4905</v>
      </c>
    </row>
    <row r="284" spans="1:5" ht="15.6" x14ac:dyDescent="0.3">
      <c r="A284" s="1" t="s">
        <v>565</v>
      </c>
      <c r="B284" s="2" t="s">
        <v>566</v>
      </c>
      <c r="C284" s="10" t="s">
        <v>4725</v>
      </c>
      <c r="D284" s="27" t="s">
        <v>5250</v>
      </c>
      <c r="E284" s="2" t="s">
        <v>5251</v>
      </c>
    </row>
    <row r="285" spans="1:5" ht="15.6" x14ac:dyDescent="0.3">
      <c r="A285" s="1" t="s">
        <v>567</v>
      </c>
      <c r="B285" s="2" t="s">
        <v>568</v>
      </c>
      <c r="C285" s="10" t="s">
        <v>4725</v>
      </c>
      <c r="D285" s="27" t="s">
        <v>5252</v>
      </c>
      <c r="E285" s="2" t="s">
        <v>5253</v>
      </c>
    </row>
    <row r="286" spans="1:5" ht="15.6" x14ac:dyDescent="0.3">
      <c r="A286" s="1" t="s">
        <v>569</v>
      </c>
      <c r="B286" s="2" t="s">
        <v>570</v>
      </c>
      <c r="C286" s="10" t="s">
        <v>4725</v>
      </c>
      <c r="D286" s="27" t="s">
        <v>5254</v>
      </c>
      <c r="E286" s="2" t="s">
        <v>5255</v>
      </c>
    </row>
    <row r="287" spans="1:5" ht="15.6" x14ac:dyDescent="0.3">
      <c r="A287" s="1" t="s">
        <v>571</v>
      </c>
      <c r="B287" s="2" t="s">
        <v>572</v>
      </c>
      <c r="C287" s="10" t="s">
        <v>4722</v>
      </c>
      <c r="D287" s="27" t="s">
        <v>5256</v>
      </c>
      <c r="E287" s="2" t="s">
        <v>5257</v>
      </c>
    </row>
    <row r="288" spans="1:5" ht="15.6" x14ac:dyDescent="0.3">
      <c r="A288" s="1" t="s">
        <v>573</v>
      </c>
      <c r="B288" s="2" t="s">
        <v>574</v>
      </c>
      <c r="C288" s="10" t="s">
        <v>4722</v>
      </c>
      <c r="D288" s="27" t="s">
        <v>5258</v>
      </c>
      <c r="E288" s="2" t="s">
        <v>5259</v>
      </c>
    </row>
    <row r="289" spans="1:5" ht="15.6" x14ac:dyDescent="0.3">
      <c r="A289" s="1" t="s">
        <v>575</v>
      </c>
      <c r="B289" s="2" t="s">
        <v>576</v>
      </c>
      <c r="C289" s="10" t="s">
        <v>4725</v>
      </c>
      <c r="D289" s="27" t="s">
        <v>5113</v>
      </c>
      <c r="E289" s="2" t="s">
        <v>5260</v>
      </c>
    </row>
    <row r="290" spans="1:5" ht="15.6" x14ac:dyDescent="0.3">
      <c r="A290" s="1" t="s">
        <v>577</v>
      </c>
      <c r="B290" s="2" t="s">
        <v>578</v>
      </c>
      <c r="C290" s="10" t="s">
        <v>4725</v>
      </c>
      <c r="D290" s="27" t="s">
        <v>5261</v>
      </c>
      <c r="E290" s="2" t="s">
        <v>5262</v>
      </c>
    </row>
    <row r="291" spans="1:5" ht="15.6" x14ac:dyDescent="0.3">
      <c r="A291" s="1" t="s">
        <v>579</v>
      </c>
      <c r="B291" s="2" t="s">
        <v>580</v>
      </c>
      <c r="C291" s="10" t="s">
        <v>4725</v>
      </c>
      <c r="D291" s="27" t="s">
        <v>5149</v>
      </c>
      <c r="E291" s="2" t="s">
        <v>5263</v>
      </c>
    </row>
    <row r="292" spans="1:5" ht="15.6" x14ac:dyDescent="0.3">
      <c r="A292" s="1" t="s">
        <v>581</v>
      </c>
      <c r="B292" s="2" t="s">
        <v>582</v>
      </c>
      <c r="C292" s="10" t="s">
        <v>4725</v>
      </c>
      <c r="D292" s="27" t="s">
        <v>5264</v>
      </c>
      <c r="E292" s="2" t="s">
        <v>5265</v>
      </c>
    </row>
    <row r="293" spans="1:5" ht="15.6" x14ac:dyDescent="0.3">
      <c r="A293" s="1" t="s">
        <v>583</v>
      </c>
      <c r="B293" s="2" t="s">
        <v>584</v>
      </c>
      <c r="C293" s="10" t="s">
        <v>4725</v>
      </c>
      <c r="D293" s="27" t="s">
        <v>5266</v>
      </c>
      <c r="E293" s="2" t="s">
        <v>5267</v>
      </c>
    </row>
    <row r="294" spans="1:5" ht="15.6" x14ac:dyDescent="0.3">
      <c r="A294" s="1" t="s">
        <v>585</v>
      </c>
      <c r="B294" s="2" t="s">
        <v>586</v>
      </c>
      <c r="C294" s="10" t="s">
        <v>4725</v>
      </c>
      <c r="D294" s="27" t="s">
        <v>5268</v>
      </c>
      <c r="E294" s="2" t="s">
        <v>5269</v>
      </c>
    </row>
    <row r="295" spans="1:5" ht="15.6" x14ac:dyDescent="0.3">
      <c r="A295" s="1" t="s">
        <v>587</v>
      </c>
      <c r="B295" s="2" t="s">
        <v>588</v>
      </c>
      <c r="C295" s="10" t="s">
        <v>4722</v>
      </c>
      <c r="D295" s="27" t="s">
        <v>5270</v>
      </c>
      <c r="E295" s="2" t="s">
        <v>5271</v>
      </c>
    </row>
    <row r="296" spans="1:5" ht="15.6" x14ac:dyDescent="0.3">
      <c r="A296" s="1" t="s">
        <v>589</v>
      </c>
      <c r="B296" s="2" t="s">
        <v>590</v>
      </c>
      <c r="C296" s="10" t="s">
        <v>4725</v>
      </c>
      <c r="D296" s="27" t="s">
        <v>5272</v>
      </c>
      <c r="E296" s="2" t="s">
        <v>5273</v>
      </c>
    </row>
    <row r="297" spans="1:5" ht="15.6" x14ac:dyDescent="0.3">
      <c r="A297" s="1" t="s">
        <v>591</v>
      </c>
      <c r="B297" s="2" t="s">
        <v>592</v>
      </c>
      <c r="C297" s="10" t="s">
        <v>4725</v>
      </c>
      <c r="D297" s="27" t="s">
        <v>5274</v>
      </c>
      <c r="E297" s="2" t="s">
        <v>5275</v>
      </c>
    </row>
    <row r="298" spans="1:5" ht="15.6" x14ac:dyDescent="0.3">
      <c r="A298" s="1" t="s">
        <v>593</v>
      </c>
      <c r="B298" s="2" t="s">
        <v>594</v>
      </c>
      <c r="C298" s="10" t="s">
        <v>4725</v>
      </c>
      <c r="D298" s="27" t="s">
        <v>5276</v>
      </c>
      <c r="E298" s="2" t="s">
        <v>5277</v>
      </c>
    </row>
    <row r="299" spans="1:5" ht="15.6" x14ac:dyDescent="0.3">
      <c r="A299" s="1" t="s">
        <v>595</v>
      </c>
      <c r="B299" s="2" t="s">
        <v>596</v>
      </c>
      <c r="C299" s="10" t="s">
        <v>4722</v>
      </c>
      <c r="D299" s="27" t="s">
        <v>5278</v>
      </c>
      <c r="E299" s="2" t="s">
        <v>5279</v>
      </c>
    </row>
    <row r="300" spans="1:5" ht="15.6" x14ac:dyDescent="0.3">
      <c r="A300" s="1" t="s">
        <v>597</v>
      </c>
      <c r="B300" s="2" t="s">
        <v>598</v>
      </c>
      <c r="C300" s="10" t="s">
        <v>4725</v>
      </c>
      <c r="D300" s="27" t="s">
        <v>5280</v>
      </c>
      <c r="E300" s="2" t="s">
        <v>5281</v>
      </c>
    </row>
    <row r="301" spans="1:5" ht="15.6" x14ac:dyDescent="0.3">
      <c r="A301" s="1" t="s">
        <v>599</v>
      </c>
      <c r="B301" s="2" t="s">
        <v>600</v>
      </c>
      <c r="C301" s="10" t="s">
        <v>4722</v>
      </c>
      <c r="D301" s="27" t="s">
        <v>5282</v>
      </c>
      <c r="E301" s="2" t="s">
        <v>5283</v>
      </c>
    </row>
    <row r="302" spans="1:5" ht="15.6" x14ac:dyDescent="0.3">
      <c r="A302" s="1" t="s">
        <v>601</v>
      </c>
      <c r="B302" s="2" t="s">
        <v>602</v>
      </c>
      <c r="C302" s="10" t="s">
        <v>4725</v>
      </c>
      <c r="D302" s="27" t="s">
        <v>5284</v>
      </c>
      <c r="E302" s="2" t="s">
        <v>5181</v>
      </c>
    </row>
    <row r="303" spans="1:5" ht="15.6" x14ac:dyDescent="0.3">
      <c r="A303" s="1" t="s">
        <v>603</v>
      </c>
      <c r="B303" s="2" t="s">
        <v>604</v>
      </c>
      <c r="C303" s="10" t="s">
        <v>4722</v>
      </c>
      <c r="D303" s="27" t="s">
        <v>4883</v>
      </c>
      <c r="E303" s="2" t="s">
        <v>5285</v>
      </c>
    </row>
    <row r="304" spans="1:5" ht="15.6" x14ac:dyDescent="0.3">
      <c r="A304" s="1" t="s">
        <v>605</v>
      </c>
      <c r="B304" s="2" t="s">
        <v>606</v>
      </c>
      <c r="C304" s="10" t="s">
        <v>4725</v>
      </c>
      <c r="D304" s="27" t="s">
        <v>5286</v>
      </c>
      <c r="E304" s="2" t="s">
        <v>5287</v>
      </c>
    </row>
    <row r="305" spans="1:5" ht="15.6" x14ac:dyDescent="0.3">
      <c r="A305" s="1" t="s">
        <v>607</v>
      </c>
      <c r="B305" s="2" t="s">
        <v>608</v>
      </c>
      <c r="C305" s="10" t="s">
        <v>4722</v>
      </c>
      <c r="D305" s="27" t="s">
        <v>5288</v>
      </c>
      <c r="E305" s="2" t="s">
        <v>5289</v>
      </c>
    </row>
    <row r="306" spans="1:5" ht="15.6" x14ac:dyDescent="0.3">
      <c r="A306" s="1" t="s">
        <v>609</v>
      </c>
      <c r="B306" s="2" t="s">
        <v>610</v>
      </c>
      <c r="C306" s="10" t="s">
        <v>4722</v>
      </c>
      <c r="D306" s="27" t="s">
        <v>5290</v>
      </c>
      <c r="E306" s="2" t="s">
        <v>5291</v>
      </c>
    </row>
    <row r="307" spans="1:5" ht="15.6" x14ac:dyDescent="0.3">
      <c r="A307" s="1" t="s">
        <v>611</v>
      </c>
      <c r="B307" s="2" t="s">
        <v>612</v>
      </c>
      <c r="C307" s="10" t="s">
        <v>4722</v>
      </c>
      <c r="D307" s="27" t="s">
        <v>5292</v>
      </c>
      <c r="E307" s="2" t="s">
        <v>5175</v>
      </c>
    </row>
    <row r="308" spans="1:5" ht="15.6" x14ac:dyDescent="0.3">
      <c r="A308" s="1" t="s">
        <v>613</v>
      </c>
      <c r="B308" s="2" t="s">
        <v>614</v>
      </c>
      <c r="C308" s="10" t="s">
        <v>4722</v>
      </c>
      <c r="D308" s="27" t="s">
        <v>4849</v>
      </c>
      <c r="E308" s="2" t="s">
        <v>5293</v>
      </c>
    </row>
    <row r="309" spans="1:5" ht="15.6" x14ac:dyDescent="0.3">
      <c r="A309" s="1" t="s">
        <v>615</v>
      </c>
      <c r="B309" s="2" t="s">
        <v>616</v>
      </c>
      <c r="C309" s="10" t="s">
        <v>4725</v>
      </c>
      <c r="D309" s="27" t="s">
        <v>5294</v>
      </c>
      <c r="E309" s="2" t="s">
        <v>5295</v>
      </c>
    </row>
    <row r="310" spans="1:5" ht="15.6" x14ac:dyDescent="0.3">
      <c r="A310" s="1" t="s">
        <v>617</v>
      </c>
      <c r="B310" s="2" t="s">
        <v>618</v>
      </c>
      <c r="C310" s="10" t="s">
        <v>4722</v>
      </c>
      <c r="D310" s="27" t="s">
        <v>5296</v>
      </c>
      <c r="E310" s="2" t="s">
        <v>5297</v>
      </c>
    </row>
    <row r="311" spans="1:5" ht="15.6" x14ac:dyDescent="0.3">
      <c r="A311" s="1" t="s">
        <v>619</v>
      </c>
      <c r="B311" s="2" t="s">
        <v>620</v>
      </c>
      <c r="C311" s="10" t="s">
        <v>4722</v>
      </c>
      <c r="D311" s="27" t="s">
        <v>5298</v>
      </c>
      <c r="E311" s="2" t="s">
        <v>5299</v>
      </c>
    </row>
    <row r="312" spans="1:5" ht="15.6" x14ac:dyDescent="0.3">
      <c r="A312" s="1" t="s">
        <v>621</v>
      </c>
      <c r="B312" s="2" t="s">
        <v>622</v>
      </c>
      <c r="C312" s="10" t="s">
        <v>4725</v>
      </c>
      <c r="D312" s="27" t="s">
        <v>5300</v>
      </c>
      <c r="E312" s="2" t="s">
        <v>4860</v>
      </c>
    </row>
    <row r="313" spans="1:5" ht="15.6" x14ac:dyDescent="0.3">
      <c r="A313" s="1" t="s">
        <v>623</v>
      </c>
      <c r="B313" s="2" t="s">
        <v>624</v>
      </c>
      <c r="C313" s="10" t="s">
        <v>4725</v>
      </c>
      <c r="D313" s="27" t="s">
        <v>5301</v>
      </c>
      <c r="E313" s="2" t="s">
        <v>5302</v>
      </c>
    </row>
    <row r="314" spans="1:5" ht="15.6" x14ac:dyDescent="0.3">
      <c r="A314" s="1" t="s">
        <v>625</v>
      </c>
      <c r="B314" s="2" t="s">
        <v>626</v>
      </c>
      <c r="C314" s="10" t="s">
        <v>4725</v>
      </c>
      <c r="D314" s="27" t="s">
        <v>5303</v>
      </c>
      <c r="E314" s="2" t="s">
        <v>5304</v>
      </c>
    </row>
    <row r="315" spans="1:5" ht="15.6" x14ac:dyDescent="0.3">
      <c r="A315" s="1" t="s">
        <v>627</v>
      </c>
      <c r="B315" s="2" t="s">
        <v>628</v>
      </c>
      <c r="C315" s="10" t="s">
        <v>4722</v>
      </c>
      <c r="D315" s="27" t="s">
        <v>5305</v>
      </c>
      <c r="E315" s="2" t="s">
        <v>5306</v>
      </c>
    </row>
    <row r="316" spans="1:5" ht="15.6" x14ac:dyDescent="0.3">
      <c r="A316" s="1" t="s">
        <v>629</v>
      </c>
      <c r="B316" s="2" t="s">
        <v>630</v>
      </c>
      <c r="C316" s="10" t="s">
        <v>4722</v>
      </c>
      <c r="D316" s="27" t="s">
        <v>5307</v>
      </c>
      <c r="E316" s="2" t="s">
        <v>5308</v>
      </c>
    </row>
    <row r="317" spans="1:5" ht="15.6" x14ac:dyDescent="0.3">
      <c r="A317" s="1" t="s">
        <v>631</v>
      </c>
      <c r="B317" s="2" t="s">
        <v>632</v>
      </c>
      <c r="C317" s="10" t="s">
        <v>4725</v>
      </c>
      <c r="D317" s="27" t="s">
        <v>5057</v>
      </c>
      <c r="E317" s="2" t="s">
        <v>5309</v>
      </c>
    </row>
    <row r="318" spans="1:5" ht="15.6" x14ac:dyDescent="0.3">
      <c r="A318" s="1" t="s">
        <v>633</v>
      </c>
      <c r="B318" s="2" t="s">
        <v>634</v>
      </c>
      <c r="C318" s="10" t="s">
        <v>4725</v>
      </c>
      <c r="D318" s="27" t="s">
        <v>4762</v>
      </c>
      <c r="E318" s="2" t="s">
        <v>5310</v>
      </c>
    </row>
    <row r="319" spans="1:5" ht="15.6" x14ac:dyDescent="0.3">
      <c r="A319" s="1" t="s">
        <v>635</v>
      </c>
      <c r="B319" s="2" t="s">
        <v>636</v>
      </c>
      <c r="C319" s="10" t="s">
        <v>4725</v>
      </c>
      <c r="D319" s="27" t="s">
        <v>5311</v>
      </c>
      <c r="E319" s="2" t="s">
        <v>5312</v>
      </c>
    </row>
    <row r="320" spans="1:5" ht="15.6" x14ac:dyDescent="0.3">
      <c r="A320" s="1" t="s">
        <v>637</v>
      </c>
      <c r="B320" s="2" t="s">
        <v>638</v>
      </c>
      <c r="C320" s="10" t="s">
        <v>4725</v>
      </c>
      <c r="D320" s="27" t="s">
        <v>5313</v>
      </c>
      <c r="E320" s="2" t="s">
        <v>5314</v>
      </c>
    </row>
    <row r="321" spans="1:5" ht="15.6" x14ac:dyDescent="0.3">
      <c r="A321" s="1" t="s">
        <v>639</v>
      </c>
      <c r="B321" s="2" t="s">
        <v>640</v>
      </c>
      <c r="C321" s="10" t="s">
        <v>4722</v>
      </c>
      <c r="D321" s="27" t="s">
        <v>5315</v>
      </c>
      <c r="E321" s="2" t="s">
        <v>5316</v>
      </c>
    </row>
    <row r="322" spans="1:5" ht="15.6" x14ac:dyDescent="0.3">
      <c r="A322" s="1" t="s">
        <v>641</v>
      </c>
      <c r="B322" s="2" t="s">
        <v>642</v>
      </c>
      <c r="C322" s="10" t="s">
        <v>4722</v>
      </c>
      <c r="D322" s="27" t="s">
        <v>5317</v>
      </c>
      <c r="E322" s="2" t="s">
        <v>5318</v>
      </c>
    </row>
    <row r="323" spans="1:5" ht="15.6" x14ac:dyDescent="0.3">
      <c r="A323" s="1" t="s">
        <v>643</v>
      </c>
      <c r="B323" s="2" t="s">
        <v>644</v>
      </c>
      <c r="C323" s="10" t="s">
        <v>4725</v>
      </c>
      <c r="D323" s="27" t="s">
        <v>5319</v>
      </c>
      <c r="E323" s="2" t="s">
        <v>5320</v>
      </c>
    </row>
    <row r="324" spans="1:5" ht="15.6" x14ac:dyDescent="0.3">
      <c r="A324" s="1" t="s">
        <v>645</v>
      </c>
      <c r="B324" s="2" t="s">
        <v>646</v>
      </c>
      <c r="C324" s="10" t="s">
        <v>4725</v>
      </c>
      <c r="D324" s="27" t="s">
        <v>5321</v>
      </c>
      <c r="E324" s="2" t="s">
        <v>5251</v>
      </c>
    </row>
    <row r="325" spans="1:5" ht="15.6" x14ac:dyDescent="0.3">
      <c r="A325" s="1" t="s">
        <v>647</v>
      </c>
      <c r="B325" s="2" t="s">
        <v>648</v>
      </c>
      <c r="C325" s="10" t="s">
        <v>4725</v>
      </c>
      <c r="D325" s="27" t="s">
        <v>5018</v>
      </c>
      <c r="E325" s="2" t="s">
        <v>5322</v>
      </c>
    </row>
    <row r="326" spans="1:5" ht="15.6" x14ac:dyDescent="0.3">
      <c r="A326" s="1" t="s">
        <v>649</v>
      </c>
      <c r="B326" s="2" t="s">
        <v>650</v>
      </c>
      <c r="C326" s="10" t="s">
        <v>4722</v>
      </c>
      <c r="D326" s="27" t="s">
        <v>5323</v>
      </c>
      <c r="E326" s="2" t="s">
        <v>5324</v>
      </c>
    </row>
    <row r="327" spans="1:5" ht="15.6" x14ac:dyDescent="0.3">
      <c r="A327" s="1" t="s">
        <v>651</v>
      </c>
      <c r="B327" s="2" t="s">
        <v>652</v>
      </c>
      <c r="C327" s="10" t="s">
        <v>4725</v>
      </c>
      <c r="D327" s="27" t="s">
        <v>5325</v>
      </c>
      <c r="E327" s="2" t="s">
        <v>5326</v>
      </c>
    </row>
    <row r="328" spans="1:5" ht="15.6" x14ac:dyDescent="0.3">
      <c r="A328" s="1" t="s">
        <v>653</v>
      </c>
      <c r="B328" s="2" t="s">
        <v>654</v>
      </c>
      <c r="C328" s="10" t="s">
        <v>4725</v>
      </c>
      <c r="D328" s="27" t="s">
        <v>5158</v>
      </c>
      <c r="E328" s="2" t="s">
        <v>5327</v>
      </c>
    </row>
    <row r="329" spans="1:5" ht="15.6" x14ac:dyDescent="0.3">
      <c r="A329" s="1" t="s">
        <v>655</v>
      </c>
      <c r="B329" s="2" t="s">
        <v>656</v>
      </c>
      <c r="C329" s="10" t="s">
        <v>4725</v>
      </c>
      <c r="D329" s="27" t="s">
        <v>5328</v>
      </c>
      <c r="E329" s="2" t="s">
        <v>5329</v>
      </c>
    </row>
    <row r="330" spans="1:5" ht="15.6" x14ac:dyDescent="0.3">
      <c r="A330" s="1" t="s">
        <v>657</v>
      </c>
      <c r="B330" s="2" t="s">
        <v>658</v>
      </c>
      <c r="C330" s="10" t="s">
        <v>4725</v>
      </c>
      <c r="D330" s="27" t="s">
        <v>5149</v>
      </c>
      <c r="E330" s="2" t="s">
        <v>5330</v>
      </c>
    </row>
    <row r="331" spans="1:5" ht="15.6" x14ac:dyDescent="0.3">
      <c r="A331" s="1" t="s">
        <v>659</v>
      </c>
      <c r="B331" s="2" t="s">
        <v>660</v>
      </c>
      <c r="C331" s="10" t="s">
        <v>4725</v>
      </c>
      <c r="D331" s="27" t="s">
        <v>5331</v>
      </c>
      <c r="E331" s="2" t="s">
        <v>5332</v>
      </c>
    </row>
    <row r="332" spans="1:5" ht="15.6" x14ac:dyDescent="0.3">
      <c r="A332" s="1" t="s">
        <v>661</v>
      </c>
      <c r="B332" s="2" t="s">
        <v>662</v>
      </c>
      <c r="C332" s="10" t="s">
        <v>4725</v>
      </c>
      <c r="D332" s="27" t="s">
        <v>5333</v>
      </c>
      <c r="E332" s="2" t="s">
        <v>5334</v>
      </c>
    </row>
    <row r="333" spans="1:5" ht="15.6" x14ac:dyDescent="0.3">
      <c r="A333" s="1" t="s">
        <v>663</v>
      </c>
      <c r="B333" s="2" t="s">
        <v>664</v>
      </c>
      <c r="C333" s="10" t="s">
        <v>4725</v>
      </c>
      <c r="D333" s="27" t="s">
        <v>5313</v>
      </c>
      <c r="E333" s="2" t="s">
        <v>5335</v>
      </c>
    </row>
    <row r="334" spans="1:5" ht="15.6" x14ac:dyDescent="0.3">
      <c r="A334" s="1" t="s">
        <v>665</v>
      </c>
      <c r="B334" s="2" t="s">
        <v>666</v>
      </c>
      <c r="C334" s="10" t="s">
        <v>4722</v>
      </c>
      <c r="D334" s="27" t="s">
        <v>5336</v>
      </c>
      <c r="E334" s="2" t="s">
        <v>5337</v>
      </c>
    </row>
    <row r="335" spans="1:5" ht="15.6" x14ac:dyDescent="0.3">
      <c r="A335" s="1" t="s">
        <v>667</v>
      </c>
      <c r="B335" s="2" t="s">
        <v>668</v>
      </c>
      <c r="C335" s="10" t="s">
        <v>4725</v>
      </c>
      <c r="D335" s="27" t="s">
        <v>5338</v>
      </c>
      <c r="E335" s="2" t="s">
        <v>5339</v>
      </c>
    </row>
    <row r="336" spans="1:5" ht="15.6" x14ac:dyDescent="0.3">
      <c r="A336" s="1" t="s">
        <v>669</v>
      </c>
      <c r="B336" s="2" t="s">
        <v>670</v>
      </c>
      <c r="C336" s="10" t="s">
        <v>4722</v>
      </c>
      <c r="D336" s="27" t="s">
        <v>5340</v>
      </c>
      <c r="E336" s="2" t="s">
        <v>5341</v>
      </c>
    </row>
    <row r="337" spans="1:5" ht="15.6" x14ac:dyDescent="0.3">
      <c r="A337" s="1" t="s">
        <v>671</v>
      </c>
      <c r="B337" s="2" t="s">
        <v>672</v>
      </c>
      <c r="C337" s="10" t="s">
        <v>4725</v>
      </c>
      <c r="D337" s="27" t="s">
        <v>5342</v>
      </c>
      <c r="E337" s="2" t="s">
        <v>5343</v>
      </c>
    </row>
    <row r="338" spans="1:5" ht="15.6" x14ac:dyDescent="0.3">
      <c r="A338" s="1" t="s">
        <v>673</v>
      </c>
      <c r="B338" s="2" t="s">
        <v>674</v>
      </c>
      <c r="C338" s="10" t="s">
        <v>4722</v>
      </c>
      <c r="D338" s="27" t="s">
        <v>5344</v>
      </c>
      <c r="E338" s="2" t="s">
        <v>5345</v>
      </c>
    </row>
    <row r="339" spans="1:5" ht="15.6" x14ac:dyDescent="0.3">
      <c r="A339" s="1" t="s">
        <v>675</v>
      </c>
      <c r="B339" s="2" t="s">
        <v>676</v>
      </c>
      <c r="C339" s="10" t="s">
        <v>4722</v>
      </c>
      <c r="D339" s="27" t="s">
        <v>5115</v>
      </c>
      <c r="E339" s="2" t="s">
        <v>5346</v>
      </c>
    </row>
    <row r="340" spans="1:5" ht="15.6" x14ac:dyDescent="0.3">
      <c r="A340" s="1" t="s">
        <v>677</v>
      </c>
      <c r="B340" s="2" t="s">
        <v>678</v>
      </c>
      <c r="C340" s="10" t="s">
        <v>4725</v>
      </c>
      <c r="D340" s="27" t="s">
        <v>5037</v>
      </c>
      <c r="E340" s="2" t="s">
        <v>5347</v>
      </c>
    </row>
    <row r="341" spans="1:5" ht="15.6" x14ac:dyDescent="0.3">
      <c r="A341" s="1" t="s">
        <v>679</v>
      </c>
      <c r="B341" s="2" t="s">
        <v>680</v>
      </c>
      <c r="C341" s="10" t="s">
        <v>4722</v>
      </c>
      <c r="D341" s="27" t="s">
        <v>5348</v>
      </c>
      <c r="E341" s="2" t="s">
        <v>5349</v>
      </c>
    </row>
    <row r="342" spans="1:5" ht="15.6" x14ac:dyDescent="0.3">
      <c r="A342" s="1" t="s">
        <v>681</v>
      </c>
      <c r="B342" s="2" t="s">
        <v>682</v>
      </c>
      <c r="C342" s="10" t="s">
        <v>4722</v>
      </c>
      <c r="D342" s="27" t="s">
        <v>5350</v>
      </c>
      <c r="E342" s="2" t="s">
        <v>5351</v>
      </c>
    </row>
    <row r="343" spans="1:5" ht="15.6" x14ac:dyDescent="0.3">
      <c r="A343" s="1" t="s">
        <v>683</v>
      </c>
      <c r="B343" s="2" t="s">
        <v>684</v>
      </c>
      <c r="C343" s="10" t="s">
        <v>4722</v>
      </c>
      <c r="D343" s="27" t="s">
        <v>5352</v>
      </c>
      <c r="E343" s="2" t="s">
        <v>5353</v>
      </c>
    </row>
    <row r="344" spans="1:5" ht="15.6" x14ac:dyDescent="0.3">
      <c r="A344" s="1" t="s">
        <v>685</v>
      </c>
      <c r="B344" s="2" t="s">
        <v>686</v>
      </c>
      <c r="C344" s="10" t="s">
        <v>4722</v>
      </c>
      <c r="D344" s="27" t="s">
        <v>4911</v>
      </c>
      <c r="E344" s="2" t="s">
        <v>5354</v>
      </c>
    </row>
    <row r="345" spans="1:5" ht="15.6" x14ac:dyDescent="0.3">
      <c r="A345" s="1" t="s">
        <v>687</v>
      </c>
      <c r="B345" s="2" t="s">
        <v>688</v>
      </c>
      <c r="C345" s="10" t="s">
        <v>4725</v>
      </c>
      <c r="D345" s="27" t="s">
        <v>5355</v>
      </c>
      <c r="E345" s="2" t="s">
        <v>5356</v>
      </c>
    </row>
    <row r="346" spans="1:5" ht="15.6" x14ac:dyDescent="0.3">
      <c r="A346" s="1" t="s">
        <v>689</v>
      </c>
      <c r="B346" s="2" t="s">
        <v>690</v>
      </c>
      <c r="C346" s="10" t="s">
        <v>4722</v>
      </c>
      <c r="D346" s="27" t="s">
        <v>5357</v>
      </c>
      <c r="E346" s="2" t="s">
        <v>5358</v>
      </c>
    </row>
    <row r="347" spans="1:5" ht="15.6" x14ac:dyDescent="0.3">
      <c r="A347" s="1" t="s">
        <v>691</v>
      </c>
      <c r="B347" s="2" t="s">
        <v>692</v>
      </c>
      <c r="C347" s="10" t="s">
        <v>4725</v>
      </c>
      <c r="D347" s="27" t="s">
        <v>4823</v>
      </c>
      <c r="E347" s="2" t="s">
        <v>5359</v>
      </c>
    </row>
    <row r="348" spans="1:5" ht="15.6" x14ac:dyDescent="0.3">
      <c r="A348" s="1" t="s">
        <v>693</v>
      </c>
      <c r="B348" s="2" t="s">
        <v>694</v>
      </c>
      <c r="C348" s="10" t="s">
        <v>4722</v>
      </c>
      <c r="D348" s="27" t="s">
        <v>5360</v>
      </c>
      <c r="E348" s="2" t="s">
        <v>5361</v>
      </c>
    </row>
    <row r="349" spans="1:5" ht="15.6" x14ac:dyDescent="0.3">
      <c r="A349" s="1" t="s">
        <v>695</v>
      </c>
      <c r="B349" s="2" t="s">
        <v>696</v>
      </c>
      <c r="C349" s="10" t="s">
        <v>4722</v>
      </c>
      <c r="D349" s="27" t="s">
        <v>5362</v>
      </c>
      <c r="E349" s="2" t="s">
        <v>5363</v>
      </c>
    </row>
    <row r="350" spans="1:5" ht="15.6" x14ac:dyDescent="0.3">
      <c r="A350" s="1" t="s">
        <v>697</v>
      </c>
      <c r="B350" s="2" t="s">
        <v>698</v>
      </c>
      <c r="C350" s="10" t="s">
        <v>4725</v>
      </c>
      <c r="D350" s="27" t="s">
        <v>5364</v>
      </c>
      <c r="E350" s="2" t="s">
        <v>5365</v>
      </c>
    </row>
    <row r="351" spans="1:5" ht="15.6" x14ac:dyDescent="0.3">
      <c r="A351" s="1" t="s">
        <v>699</v>
      </c>
      <c r="B351" s="2" t="s">
        <v>700</v>
      </c>
      <c r="C351" s="10" t="s">
        <v>4722</v>
      </c>
      <c r="D351" s="27" t="s">
        <v>5366</v>
      </c>
      <c r="E351" s="2" t="s">
        <v>5367</v>
      </c>
    </row>
    <row r="352" spans="1:5" ht="15.6" x14ac:dyDescent="0.3">
      <c r="A352" s="1" t="s">
        <v>701</v>
      </c>
      <c r="B352" s="2" t="s">
        <v>702</v>
      </c>
      <c r="C352" s="10" t="s">
        <v>4725</v>
      </c>
      <c r="D352" s="27" t="s">
        <v>5368</v>
      </c>
      <c r="E352" s="2" t="s">
        <v>5369</v>
      </c>
    </row>
    <row r="353" spans="1:5" ht="15.6" x14ac:dyDescent="0.3">
      <c r="A353" s="1" t="s">
        <v>703</v>
      </c>
      <c r="B353" s="2" t="s">
        <v>704</v>
      </c>
      <c r="C353" s="10" t="s">
        <v>4722</v>
      </c>
      <c r="D353" s="27" t="s">
        <v>5370</v>
      </c>
      <c r="E353" s="2" t="s">
        <v>5371</v>
      </c>
    </row>
    <row r="354" spans="1:5" ht="15.6" x14ac:dyDescent="0.3">
      <c r="A354" s="1" t="s">
        <v>705</v>
      </c>
      <c r="B354" s="2" t="s">
        <v>706</v>
      </c>
      <c r="C354" s="10" t="s">
        <v>4725</v>
      </c>
      <c r="D354" s="27" t="s">
        <v>5372</v>
      </c>
      <c r="E354" s="2" t="s">
        <v>4880</v>
      </c>
    </row>
    <row r="355" spans="1:5" ht="15.6" x14ac:dyDescent="0.3">
      <c r="A355" s="1" t="s">
        <v>707</v>
      </c>
      <c r="B355" s="2" t="s">
        <v>708</v>
      </c>
      <c r="C355" s="10" t="s">
        <v>4722</v>
      </c>
      <c r="D355" s="27" t="s">
        <v>5373</v>
      </c>
      <c r="E355" s="2" t="s">
        <v>5374</v>
      </c>
    </row>
    <row r="356" spans="1:5" ht="15.6" x14ac:dyDescent="0.3">
      <c r="A356" s="1" t="s">
        <v>709</v>
      </c>
      <c r="B356" s="2" t="s">
        <v>710</v>
      </c>
      <c r="C356" s="10" t="s">
        <v>4722</v>
      </c>
      <c r="D356" s="27" t="s">
        <v>5375</v>
      </c>
      <c r="E356" s="2" t="s">
        <v>5376</v>
      </c>
    </row>
    <row r="357" spans="1:5" ht="15.6" x14ac:dyDescent="0.3">
      <c r="A357" s="1" t="s">
        <v>711</v>
      </c>
      <c r="B357" s="2" t="s">
        <v>712</v>
      </c>
      <c r="C357" s="10" t="s">
        <v>4722</v>
      </c>
      <c r="D357" s="27" t="s">
        <v>5377</v>
      </c>
      <c r="E357" s="2" t="s">
        <v>5378</v>
      </c>
    </row>
    <row r="358" spans="1:5" ht="15.6" x14ac:dyDescent="0.3">
      <c r="A358" s="1" t="s">
        <v>713</v>
      </c>
      <c r="B358" s="2" t="s">
        <v>714</v>
      </c>
      <c r="C358" s="10" t="s">
        <v>4725</v>
      </c>
      <c r="D358" s="27" t="s">
        <v>5379</v>
      </c>
      <c r="E358" s="2" t="s">
        <v>5380</v>
      </c>
    </row>
    <row r="359" spans="1:5" ht="15.6" x14ac:dyDescent="0.3">
      <c r="A359" s="1" t="s">
        <v>715</v>
      </c>
      <c r="B359" s="2" t="s">
        <v>716</v>
      </c>
      <c r="C359" s="10" t="s">
        <v>4725</v>
      </c>
      <c r="D359" s="27" t="s">
        <v>5381</v>
      </c>
      <c r="E359" s="2" t="s">
        <v>5382</v>
      </c>
    </row>
    <row r="360" spans="1:5" ht="15.6" x14ac:dyDescent="0.3">
      <c r="A360" s="1" t="s">
        <v>717</v>
      </c>
      <c r="B360" s="2" t="s">
        <v>718</v>
      </c>
      <c r="C360" s="10" t="s">
        <v>4725</v>
      </c>
      <c r="D360" s="27" t="s">
        <v>5383</v>
      </c>
      <c r="E360" s="2" t="s">
        <v>5384</v>
      </c>
    </row>
    <row r="361" spans="1:5" ht="15.6" x14ac:dyDescent="0.3">
      <c r="A361" s="1" t="s">
        <v>719</v>
      </c>
      <c r="B361" s="2" t="s">
        <v>720</v>
      </c>
      <c r="C361" s="10" t="s">
        <v>4725</v>
      </c>
      <c r="D361" s="27" t="s">
        <v>5385</v>
      </c>
      <c r="E361" s="2" t="s">
        <v>5085</v>
      </c>
    </row>
    <row r="362" spans="1:5" ht="15.6" x14ac:dyDescent="0.3">
      <c r="A362" s="1" t="s">
        <v>721</v>
      </c>
      <c r="B362" s="2" t="s">
        <v>722</v>
      </c>
      <c r="C362" s="10" t="s">
        <v>4725</v>
      </c>
      <c r="D362" s="27" t="s">
        <v>5386</v>
      </c>
      <c r="E362" s="2" t="s">
        <v>5387</v>
      </c>
    </row>
    <row r="363" spans="1:5" ht="15.6" x14ac:dyDescent="0.3">
      <c r="A363" s="1" t="s">
        <v>723</v>
      </c>
      <c r="B363" s="2" t="s">
        <v>724</v>
      </c>
      <c r="C363" s="10" t="s">
        <v>4725</v>
      </c>
      <c r="D363" s="27" t="s">
        <v>4851</v>
      </c>
      <c r="E363" s="2" t="s">
        <v>5388</v>
      </c>
    </row>
    <row r="364" spans="1:5" ht="15.6" x14ac:dyDescent="0.3">
      <c r="A364" s="1" t="s">
        <v>725</v>
      </c>
      <c r="B364" s="2" t="s">
        <v>726</v>
      </c>
      <c r="C364" s="10" t="s">
        <v>4725</v>
      </c>
      <c r="D364" s="27" t="s">
        <v>5389</v>
      </c>
      <c r="E364" s="2" t="s">
        <v>5390</v>
      </c>
    </row>
    <row r="365" spans="1:5" ht="15.6" x14ac:dyDescent="0.3">
      <c r="A365" s="1" t="s">
        <v>727</v>
      </c>
      <c r="B365" s="2" t="s">
        <v>728</v>
      </c>
      <c r="C365" s="10" t="s">
        <v>4722</v>
      </c>
      <c r="D365" s="27" t="s">
        <v>5391</v>
      </c>
      <c r="E365" s="2" t="s">
        <v>5392</v>
      </c>
    </row>
    <row r="366" spans="1:5" ht="15.6" x14ac:dyDescent="0.3">
      <c r="A366" s="1" t="s">
        <v>729</v>
      </c>
      <c r="B366" s="2" t="s">
        <v>730</v>
      </c>
      <c r="C366" s="10" t="s">
        <v>4722</v>
      </c>
      <c r="D366" s="27" t="s">
        <v>5393</v>
      </c>
      <c r="E366" s="2" t="s">
        <v>5394</v>
      </c>
    </row>
    <row r="367" spans="1:5" ht="15.6" x14ac:dyDescent="0.3">
      <c r="A367" s="1" t="s">
        <v>731</v>
      </c>
      <c r="B367" s="2" t="s">
        <v>732</v>
      </c>
      <c r="C367" s="10" t="s">
        <v>4725</v>
      </c>
      <c r="D367" s="27" t="s">
        <v>5395</v>
      </c>
      <c r="E367" s="2" t="s">
        <v>5396</v>
      </c>
    </row>
    <row r="368" spans="1:5" ht="15.6" x14ac:dyDescent="0.3">
      <c r="A368" s="1" t="s">
        <v>733</v>
      </c>
      <c r="B368" s="2" t="s">
        <v>734</v>
      </c>
      <c r="C368" s="10" t="s">
        <v>4725</v>
      </c>
      <c r="D368" s="27" t="s">
        <v>5397</v>
      </c>
      <c r="E368" s="2" t="s">
        <v>5398</v>
      </c>
    </row>
    <row r="369" spans="1:5" ht="15.6" x14ac:dyDescent="0.3">
      <c r="A369" s="1" t="s">
        <v>735</v>
      </c>
      <c r="B369" s="2" t="s">
        <v>736</v>
      </c>
      <c r="C369" s="10" t="s">
        <v>4722</v>
      </c>
      <c r="D369" s="27" t="s">
        <v>5399</v>
      </c>
      <c r="E369" s="2" t="s">
        <v>5400</v>
      </c>
    </row>
    <row r="370" spans="1:5" ht="15.6" x14ac:dyDescent="0.3">
      <c r="A370" s="1" t="s">
        <v>737</v>
      </c>
      <c r="B370" s="2" t="s">
        <v>738</v>
      </c>
      <c r="C370" s="10" t="s">
        <v>4725</v>
      </c>
      <c r="D370" s="27" t="s">
        <v>5401</v>
      </c>
      <c r="E370" s="2" t="s">
        <v>5402</v>
      </c>
    </row>
    <row r="371" spans="1:5" ht="15.6" x14ac:dyDescent="0.3">
      <c r="A371" s="1" t="s">
        <v>739</v>
      </c>
      <c r="B371" s="2" t="s">
        <v>740</v>
      </c>
      <c r="C371" s="10" t="s">
        <v>4725</v>
      </c>
      <c r="D371" s="27" t="s">
        <v>5403</v>
      </c>
      <c r="E371" s="2" t="s">
        <v>5404</v>
      </c>
    </row>
    <row r="372" spans="1:5" ht="15.6" x14ac:dyDescent="0.3">
      <c r="A372" s="1" t="s">
        <v>741</v>
      </c>
      <c r="B372" s="2" t="s">
        <v>742</v>
      </c>
      <c r="C372" s="10" t="s">
        <v>4722</v>
      </c>
      <c r="D372" s="27" t="s">
        <v>5405</v>
      </c>
      <c r="E372" s="2" t="s">
        <v>5406</v>
      </c>
    </row>
    <row r="373" spans="1:5" ht="15.6" x14ac:dyDescent="0.3">
      <c r="A373" s="1" t="s">
        <v>743</v>
      </c>
      <c r="B373" s="2" t="s">
        <v>744</v>
      </c>
      <c r="C373" s="10" t="s">
        <v>4725</v>
      </c>
      <c r="D373" s="27" t="s">
        <v>5407</v>
      </c>
      <c r="E373" s="2" t="s">
        <v>5408</v>
      </c>
    </row>
    <row r="374" spans="1:5" ht="15.6" x14ac:dyDescent="0.3">
      <c r="A374" s="1" t="s">
        <v>745</v>
      </c>
      <c r="B374" s="2" t="s">
        <v>746</v>
      </c>
      <c r="C374" s="10" t="s">
        <v>4722</v>
      </c>
      <c r="D374" s="27" t="s">
        <v>5409</v>
      </c>
      <c r="E374" s="2" t="s">
        <v>5410</v>
      </c>
    </row>
    <row r="375" spans="1:5" ht="15.6" x14ac:dyDescent="0.3">
      <c r="A375" s="1" t="s">
        <v>747</v>
      </c>
      <c r="B375" s="2" t="s">
        <v>748</v>
      </c>
      <c r="C375" s="10" t="s">
        <v>4722</v>
      </c>
      <c r="D375" s="27" t="s">
        <v>5256</v>
      </c>
      <c r="E375" s="2" t="s">
        <v>5411</v>
      </c>
    </row>
    <row r="376" spans="1:5" ht="15.6" x14ac:dyDescent="0.3">
      <c r="A376" s="1" t="s">
        <v>749</v>
      </c>
      <c r="B376" s="2" t="s">
        <v>750</v>
      </c>
      <c r="C376" s="10" t="s">
        <v>4722</v>
      </c>
      <c r="D376" s="27" t="s">
        <v>5412</v>
      </c>
      <c r="E376" s="2" t="s">
        <v>5413</v>
      </c>
    </row>
    <row r="377" spans="1:5" ht="15.6" x14ac:dyDescent="0.3">
      <c r="A377" s="1" t="s">
        <v>751</v>
      </c>
      <c r="B377" s="2" t="s">
        <v>752</v>
      </c>
      <c r="C377" s="10" t="s">
        <v>4725</v>
      </c>
      <c r="D377" s="27" t="s">
        <v>5414</v>
      </c>
      <c r="E377" s="2" t="s">
        <v>5415</v>
      </c>
    </row>
    <row r="378" spans="1:5" ht="15.6" x14ac:dyDescent="0.3">
      <c r="A378" s="1" t="s">
        <v>753</v>
      </c>
      <c r="B378" s="2" t="s">
        <v>754</v>
      </c>
      <c r="C378" s="10" t="s">
        <v>4725</v>
      </c>
      <c r="D378" s="27" t="s">
        <v>5018</v>
      </c>
      <c r="E378" s="2" t="s">
        <v>5416</v>
      </c>
    </row>
    <row r="379" spans="1:5" ht="15.6" x14ac:dyDescent="0.3">
      <c r="A379" s="1" t="s">
        <v>755</v>
      </c>
      <c r="B379" s="2" t="s">
        <v>756</v>
      </c>
      <c r="C379" s="10" t="s">
        <v>4722</v>
      </c>
      <c r="D379" s="27" t="s">
        <v>5417</v>
      </c>
      <c r="E379" s="2" t="s">
        <v>5418</v>
      </c>
    </row>
    <row r="380" spans="1:5" ht="15.6" x14ac:dyDescent="0.3">
      <c r="A380" s="1" t="s">
        <v>757</v>
      </c>
      <c r="B380" s="2" t="s">
        <v>758</v>
      </c>
      <c r="C380" s="10" t="s">
        <v>4722</v>
      </c>
      <c r="D380" s="27" t="s">
        <v>5092</v>
      </c>
      <c r="E380" s="2" t="s">
        <v>5419</v>
      </c>
    </row>
    <row r="381" spans="1:5" ht="15.6" x14ac:dyDescent="0.3">
      <c r="A381" s="1" t="s">
        <v>759</v>
      </c>
      <c r="B381" s="2" t="s">
        <v>760</v>
      </c>
      <c r="C381" s="10" t="s">
        <v>4725</v>
      </c>
      <c r="D381" s="27" t="s">
        <v>5420</v>
      </c>
      <c r="E381" s="2" t="s">
        <v>5421</v>
      </c>
    </row>
    <row r="382" spans="1:5" ht="15.6" x14ac:dyDescent="0.3">
      <c r="A382" s="1" t="s">
        <v>761</v>
      </c>
      <c r="B382" s="2" t="s">
        <v>762</v>
      </c>
      <c r="C382" s="10" t="s">
        <v>4722</v>
      </c>
      <c r="D382" s="27" t="s">
        <v>5422</v>
      </c>
      <c r="E382" s="2" t="s">
        <v>5423</v>
      </c>
    </row>
    <row r="383" spans="1:5" ht="15.6" x14ac:dyDescent="0.3">
      <c r="A383" s="1" t="s">
        <v>763</v>
      </c>
      <c r="B383" s="2" t="s">
        <v>764</v>
      </c>
      <c r="C383" s="10" t="s">
        <v>4725</v>
      </c>
      <c r="D383" s="27" t="s">
        <v>4736</v>
      </c>
      <c r="E383" s="2" t="s">
        <v>5424</v>
      </c>
    </row>
    <row r="384" spans="1:5" ht="15.6" x14ac:dyDescent="0.3">
      <c r="A384" s="1" t="s">
        <v>765</v>
      </c>
      <c r="B384" s="2" t="s">
        <v>766</v>
      </c>
      <c r="C384" s="10" t="s">
        <v>4725</v>
      </c>
      <c r="D384" s="27" t="s">
        <v>5162</v>
      </c>
      <c r="E384" s="2" t="s">
        <v>5425</v>
      </c>
    </row>
    <row r="385" spans="1:5" ht="15.6" x14ac:dyDescent="0.3">
      <c r="A385" s="1" t="s">
        <v>767</v>
      </c>
      <c r="B385" s="2" t="s">
        <v>768</v>
      </c>
      <c r="C385" s="10" t="s">
        <v>4722</v>
      </c>
      <c r="D385" s="27" t="s">
        <v>4871</v>
      </c>
      <c r="E385" s="2" t="s">
        <v>5426</v>
      </c>
    </row>
    <row r="386" spans="1:5" ht="15.6" x14ac:dyDescent="0.3">
      <c r="A386" s="1" t="s">
        <v>769</v>
      </c>
      <c r="B386" s="2" t="s">
        <v>770</v>
      </c>
      <c r="C386" s="10" t="s">
        <v>4725</v>
      </c>
      <c r="D386" s="27" t="s">
        <v>5427</v>
      </c>
      <c r="E386" s="2" t="s">
        <v>5428</v>
      </c>
    </row>
    <row r="387" spans="1:5" ht="15.6" x14ac:dyDescent="0.3">
      <c r="A387" s="1" t="s">
        <v>771</v>
      </c>
      <c r="B387" s="2" t="s">
        <v>772</v>
      </c>
      <c r="C387" s="10" t="s">
        <v>4725</v>
      </c>
      <c r="D387" s="27" t="s">
        <v>5429</v>
      </c>
      <c r="E387" s="2" t="s">
        <v>5430</v>
      </c>
    </row>
    <row r="388" spans="1:5" ht="15.6" x14ac:dyDescent="0.3">
      <c r="A388" s="1" t="s">
        <v>773</v>
      </c>
      <c r="B388" s="2" t="s">
        <v>774</v>
      </c>
      <c r="C388" s="10" t="s">
        <v>4722</v>
      </c>
      <c r="D388" s="27" t="s">
        <v>5431</v>
      </c>
      <c r="E388" s="2" t="s">
        <v>5432</v>
      </c>
    </row>
    <row r="389" spans="1:5" ht="15.6" x14ac:dyDescent="0.3">
      <c r="A389" s="1" t="s">
        <v>775</v>
      </c>
      <c r="B389" s="2" t="s">
        <v>776</v>
      </c>
      <c r="C389" s="10" t="s">
        <v>4725</v>
      </c>
      <c r="D389" s="27" t="s">
        <v>5433</v>
      </c>
      <c r="E389" s="2" t="s">
        <v>5434</v>
      </c>
    </row>
    <row r="390" spans="1:5" ht="15.6" x14ac:dyDescent="0.3">
      <c r="A390" s="1" t="s">
        <v>777</v>
      </c>
      <c r="B390" s="2" t="s">
        <v>778</v>
      </c>
      <c r="C390" s="10" t="s">
        <v>4722</v>
      </c>
      <c r="D390" s="27" t="s">
        <v>5298</v>
      </c>
      <c r="E390" s="2" t="s">
        <v>5435</v>
      </c>
    </row>
    <row r="391" spans="1:5" ht="15.6" x14ac:dyDescent="0.3">
      <c r="A391" s="1" t="s">
        <v>779</v>
      </c>
      <c r="B391" s="2" t="s">
        <v>780</v>
      </c>
      <c r="C391" s="10" t="s">
        <v>4722</v>
      </c>
      <c r="D391" s="27" t="s">
        <v>5436</v>
      </c>
      <c r="E391" s="2" t="s">
        <v>5437</v>
      </c>
    </row>
    <row r="392" spans="1:5" ht="15.6" x14ac:dyDescent="0.3">
      <c r="A392" s="1" t="s">
        <v>781</v>
      </c>
      <c r="B392" s="2" t="s">
        <v>782</v>
      </c>
      <c r="C392" s="10" t="s">
        <v>4725</v>
      </c>
      <c r="D392" s="27" t="s">
        <v>5438</v>
      </c>
      <c r="E392" s="2" t="s">
        <v>5439</v>
      </c>
    </row>
    <row r="393" spans="1:5" ht="15.6" x14ac:dyDescent="0.3">
      <c r="A393" s="1" t="s">
        <v>783</v>
      </c>
      <c r="B393" s="2" t="s">
        <v>784</v>
      </c>
      <c r="C393" s="10" t="s">
        <v>4725</v>
      </c>
      <c r="D393" s="27" t="s">
        <v>4819</v>
      </c>
      <c r="E393" s="2" t="s">
        <v>5440</v>
      </c>
    </row>
    <row r="394" spans="1:5" ht="15.6" x14ac:dyDescent="0.3">
      <c r="A394" s="1" t="s">
        <v>785</v>
      </c>
      <c r="B394" s="2" t="s">
        <v>786</v>
      </c>
      <c r="C394" s="10" t="s">
        <v>4722</v>
      </c>
      <c r="D394" s="27" t="s">
        <v>5441</v>
      </c>
      <c r="E394" s="2" t="s">
        <v>5442</v>
      </c>
    </row>
    <row r="395" spans="1:5" ht="15.6" x14ac:dyDescent="0.3">
      <c r="A395" s="1" t="s">
        <v>787</v>
      </c>
      <c r="B395" s="2" t="s">
        <v>788</v>
      </c>
      <c r="C395" s="10" t="s">
        <v>4725</v>
      </c>
      <c r="D395" s="27" t="s">
        <v>5443</v>
      </c>
      <c r="E395" s="2" t="s">
        <v>5116</v>
      </c>
    </row>
    <row r="396" spans="1:5" ht="15.6" x14ac:dyDescent="0.3">
      <c r="A396" s="1" t="s">
        <v>789</v>
      </c>
      <c r="B396" s="2" t="s">
        <v>790</v>
      </c>
      <c r="C396" s="10" t="s">
        <v>4722</v>
      </c>
      <c r="D396" s="27" t="s">
        <v>5444</v>
      </c>
      <c r="E396" s="2" t="s">
        <v>5445</v>
      </c>
    </row>
    <row r="397" spans="1:5" ht="15.6" x14ac:dyDescent="0.3">
      <c r="A397" s="1" t="s">
        <v>791</v>
      </c>
      <c r="B397" s="2" t="s">
        <v>792</v>
      </c>
      <c r="C397" s="10" t="s">
        <v>4722</v>
      </c>
      <c r="D397" s="27" t="s">
        <v>5446</v>
      </c>
      <c r="E397" s="2" t="s">
        <v>5447</v>
      </c>
    </row>
    <row r="398" spans="1:5" ht="15.6" x14ac:dyDescent="0.3">
      <c r="A398" s="1" t="s">
        <v>793</v>
      </c>
      <c r="B398" s="2" t="s">
        <v>794</v>
      </c>
      <c r="C398" s="10" t="s">
        <v>4722</v>
      </c>
      <c r="D398" s="27" t="s">
        <v>5448</v>
      </c>
      <c r="E398" s="2" t="s">
        <v>5449</v>
      </c>
    </row>
    <row r="399" spans="1:5" ht="15.6" x14ac:dyDescent="0.3">
      <c r="A399" s="1" t="s">
        <v>795</v>
      </c>
      <c r="B399" s="2" t="s">
        <v>796</v>
      </c>
      <c r="C399" s="10" t="s">
        <v>4725</v>
      </c>
      <c r="D399" s="27" t="s">
        <v>5450</v>
      </c>
      <c r="E399" s="2" t="s">
        <v>5451</v>
      </c>
    </row>
    <row r="400" spans="1:5" ht="15.6" x14ac:dyDescent="0.3">
      <c r="A400" s="1" t="s">
        <v>797</v>
      </c>
      <c r="B400" s="2" t="s">
        <v>798</v>
      </c>
      <c r="C400" s="10" t="s">
        <v>4722</v>
      </c>
      <c r="D400" s="27" t="s">
        <v>4893</v>
      </c>
      <c r="E400" s="2" t="s">
        <v>5452</v>
      </c>
    </row>
    <row r="401" spans="1:5" ht="15.6" x14ac:dyDescent="0.3">
      <c r="A401" s="1" t="s">
        <v>799</v>
      </c>
      <c r="B401" s="2" t="s">
        <v>800</v>
      </c>
      <c r="C401" s="10" t="s">
        <v>4722</v>
      </c>
      <c r="D401" s="27" t="s">
        <v>5453</v>
      </c>
      <c r="E401" s="2" t="s">
        <v>5454</v>
      </c>
    </row>
    <row r="402" spans="1:5" ht="15.6" x14ac:dyDescent="0.3">
      <c r="A402" s="1" t="s">
        <v>801</v>
      </c>
      <c r="B402" s="2" t="s">
        <v>802</v>
      </c>
      <c r="C402" s="10" t="s">
        <v>4725</v>
      </c>
      <c r="D402" s="27" t="s">
        <v>5455</v>
      </c>
      <c r="E402" s="2" t="s">
        <v>5456</v>
      </c>
    </row>
    <row r="403" spans="1:5" ht="15.6" x14ac:dyDescent="0.3">
      <c r="A403" s="1" t="s">
        <v>803</v>
      </c>
      <c r="B403" s="2" t="s">
        <v>804</v>
      </c>
      <c r="C403" s="10" t="s">
        <v>4722</v>
      </c>
      <c r="D403" s="27" t="s">
        <v>5457</v>
      </c>
      <c r="E403" s="2" t="s">
        <v>5458</v>
      </c>
    </row>
    <row r="404" spans="1:5" ht="15.6" x14ac:dyDescent="0.3">
      <c r="A404" s="1" t="s">
        <v>805</v>
      </c>
      <c r="B404" s="2" t="s">
        <v>806</v>
      </c>
      <c r="C404" s="10" t="s">
        <v>4722</v>
      </c>
      <c r="D404" s="27" t="s">
        <v>5459</v>
      </c>
      <c r="E404" s="2" t="s">
        <v>5460</v>
      </c>
    </row>
    <row r="405" spans="1:5" ht="15.6" x14ac:dyDescent="0.3">
      <c r="A405" s="1" t="s">
        <v>807</v>
      </c>
      <c r="B405" s="2" t="s">
        <v>808</v>
      </c>
      <c r="C405" s="10" t="s">
        <v>4725</v>
      </c>
      <c r="D405" s="27" t="s">
        <v>5461</v>
      </c>
      <c r="E405" s="2" t="s">
        <v>5462</v>
      </c>
    </row>
    <row r="406" spans="1:5" ht="15.6" x14ac:dyDescent="0.3">
      <c r="A406" s="1" t="s">
        <v>809</v>
      </c>
      <c r="B406" s="2" t="s">
        <v>810</v>
      </c>
      <c r="C406" s="10" t="s">
        <v>4725</v>
      </c>
      <c r="D406" s="27" t="s">
        <v>5463</v>
      </c>
      <c r="E406" s="2" t="s">
        <v>5464</v>
      </c>
    </row>
    <row r="407" spans="1:5" ht="15.6" x14ac:dyDescent="0.3">
      <c r="A407" s="1" t="s">
        <v>811</v>
      </c>
      <c r="B407" s="2" t="s">
        <v>812</v>
      </c>
      <c r="C407" s="10" t="s">
        <v>4725</v>
      </c>
      <c r="D407" s="27" t="s">
        <v>5465</v>
      </c>
      <c r="E407" s="2" t="s">
        <v>5466</v>
      </c>
    </row>
    <row r="408" spans="1:5" ht="15.6" x14ac:dyDescent="0.3">
      <c r="A408" s="1" t="s">
        <v>813</v>
      </c>
      <c r="B408" s="2" t="s">
        <v>814</v>
      </c>
      <c r="C408" s="10" t="s">
        <v>4725</v>
      </c>
      <c r="D408" s="27" t="s">
        <v>5467</v>
      </c>
      <c r="E408" s="2" t="s">
        <v>5468</v>
      </c>
    </row>
    <row r="409" spans="1:5" ht="15.6" x14ac:dyDescent="0.3">
      <c r="A409" s="1" t="s">
        <v>815</v>
      </c>
      <c r="B409" s="2" t="s">
        <v>816</v>
      </c>
      <c r="C409" s="10" t="s">
        <v>4725</v>
      </c>
      <c r="D409" s="27" t="s">
        <v>5469</v>
      </c>
      <c r="E409" s="2" t="s">
        <v>5470</v>
      </c>
    </row>
    <row r="410" spans="1:5" ht="15.6" x14ac:dyDescent="0.3">
      <c r="A410" s="1" t="s">
        <v>817</v>
      </c>
      <c r="B410" s="2" t="s">
        <v>818</v>
      </c>
      <c r="C410" s="10" t="s">
        <v>4725</v>
      </c>
      <c r="D410" s="27" t="s">
        <v>5471</v>
      </c>
      <c r="E410" s="2" t="s">
        <v>5472</v>
      </c>
    </row>
    <row r="411" spans="1:5" ht="15.6" x14ac:dyDescent="0.3">
      <c r="A411" s="1" t="s">
        <v>819</v>
      </c>
      <c r="B411" s="2" t="s">
        <v>820</v>
      </c>
      <c r="C411" s="10" t="s">
        <v>4722</v>
      </c>
      <c r="D411" s="27" t="s">
        <v>5473</v>
      </c>
      <c r="E411" s="2" t="s">
        <v>5474</v>
      </c>
    </row>
    <row r="412" spans="1:5" ht="15.6" x14ac:dyDescent="0.3">
      <c r="A412" s="1" t="s">
        <v>821</v>
      </c>
      <c r="B412" s="2" t="s">
        <v>822</v>
      </c>
      <c r="C412" s="10" t="s">
        <v>4722</v>
      </c>
      <c r="D412" s="27" t="s">
        <v>5475</v>
      </c>
      <c r="E412" s="2" t="s">
        <v>5476</v>
      </c>
    </row>
    <row r="413" spans="1:5" ht="15.6" x14ac:dyDescent="0.3">
      <c r="A413" s="1" t="s">
        <v>823</v>
      </c>
      <c r="B413" s="2" t="s">
        <v>824</v>
      </c>
      <c r="C413" s="10" t="s">
        <v>4725</v>
      </c>
      <c r="D413" s="27" t="s">
        <v>5477</v>
      </c>
      <c r="E413" s="2" t="s">
        <v>5478</v>
      </c>
    </row>
    <row r="414" spans="1:5" ht="15.6" x14ac:dyDescent="0.3">
      <c r="A414" s="1" t="s">
        <v>825</v>
      </c>
      <c r="B414" s="2" t="s">
        <v>826</v>
      </c>
      <c r="C414" s="10" t="s">
        <v>4722</v>
      </c>
      <c r="D414" s="27" t="s">
        <v>5479</v>
      </c>
      <c r="E414" s="2" t="s">
        <v>5480</v>
      </c>
    </row>
    <row r="415" spans="1:5" ht="15.6" x14ac:dyDescent="0.3">
      <c r="A415" s="1" t="s">
        <v>827</v>
      </c>
      <c r="B415" s="2" t="s">
        <v>828</v>
      </c>
      <c r="C415" s="10" t="s">
        <v>4722</v>
      </c>
      <c r="D415" s="27" t="s">
        <v>5481</v>
      </c>
      <c r="E415" s="2" t="s">
        <v>5482</v>
      </c>
    </row>
    <row r="416" spans="1:5" ht="15.6" x14ac:dyDescent="0.3">
      <c r="A416" s="1" t="s">
        <v>829</v>
      </c>
      <c r="B416" s="2" t="s">
        <v>830</v>
      </c>
      <c r="C416" s="10" t="s">
        <v>4725</v>
      </c>
      <c r="D416" s="27" t="s">
        <v>5483</v>
      </c>
      <c r="E416" s="2" t="s">
        <v>5484</v>
      </c>
    </row>
    <row r="417" spans="1:5" ht="15.6" x14ac:dyDescent="0.3">
      <c r="A417" s="1" t="s">
        <v>831</v>
      </c>
      <c r="B417" s="2" t="s">
        <v>832</v>
      </c>
      <c r="C417" s="10" t="s">
        <v>4725</v>
      </c>
      <c r="D417" s="27" t="s">
        <v>4736</v>
      </c>
      <c r="E417" s="2" t="s">
        <v>5485</v>
      </c>
    </row>
    <row r="418" spans="1:5" ht="15.6" x14ac:dyDescent="0.3">
      <c r="A418" s="1" t="s">
        <v>833</v>
      </c>
      <c r="B418" s="2" t="s">
        <v>834</v>
      </c>
      <c r="C418" s="10" t="s">
        <v>4722</v>
      </c>
      <c r="D418" s="27" t="s">
        <v>5486</v>
      </c>
      <c r="E418" s="2" t="s">
        <v>5487</v>
      </c>
    </row>
    <row r="419" spans="1:5" ht="15.6" x14ac:dyDescent="0.3">
      <c r="A419" s="1" t="s">
        <v>835</v>
      </c>
      <c r="B419" s="2" t="s">
        <v>836</v>
      </c>
      <c r="C419" s="10" t="s">
        <v>4722</v>
      </c>
      <c r="D419" s="27" t="s">
        <v>5357</v>
      </c>
      <c r="E419" s="2" t="s">
        <v>5488</v>
      </c>
    </row>
    <row r="420" spans="1:5" ht="15.6" x14ac:dyDescent="0.3">
      <c r="A420" s="1" t="s">
        <v>837</v>
      </c>
      <c r="B420" s="2" t="s">
        <v>838</v>
      </c>
      <c r="C420" s="10" t="s">
        <v>4722</v>
      </c>
      <c r="D420" s="27" t="s">
        <v>5489</v>
      </c>
      <c r="E420" s="2" t="s">
        <v>5490</v>
      </c>
    </row>
    <row r="421" spans="1:5" ht="15.6" x14ac:dyDescent="0.3">
      <c r="A421" s="1" t="s">
        <v>839</v>
      </c>
      <c r="B421" s="2" t="s">
        <v>840</v>
      </c>
      <c r="C421" s="10" t="s">
        <v>4722</v>
      </c>
      <c r="D421" s="27" t="s">
        <v>5491</v>
      </c>
      <c r="E421" s="2" t="s">
        <v>5492</v>
      </c>
    </row>
    <row r="422" spans="1:5" ht="15.6" x14ac:dyDescent="0.3">
      <c r="A422" s="1" t="s">
        <v>841</v>
      </c>
      <c r="B422" s="2" t="s">
        <v>842</v>
      </c>
      <c r="C422" s="10" t="s">
        <v>4725</v>
      </c>
      <c r="D422" s="27" t="s">
        <v>5493</v>
      </c>
      <c r="E422" s="2" t="s">
        <v>5494</v>
      </c>
    </row>
    <row r="423" spans="1:5" ht="15.6" x14ac:dyDescent="0.3">
      <c r="A423" s="1" t="s">
        <v>843</v>
      </c>
      <c r="B423" s="2" t="s">
        <v>844</v>
      </c>
      <c r="C423" s="10" t="s">
        <v>4722</v>
      </c>
      <c r="D423" s="27" t="s">
        <v>5495</v>
      </c>
      <c r="E423" s="2" t="s">
        <v>4936</v>
      </c>
    </row>
    <row r="424" spans="1:5" ht="15.6" x14ac:dyDescent="0.3">
      <c r="A424" s="1" t="s">
        <v>845</v>
      </c>
      <c r="B424" s="2" t="s">
        <v>846</v>
      </c>
      <c r="C424" s="10" t="s">
        <v>4722</v>
      </c>
      <c r="D424" s="27" t="s">
        <v>5496</v>
      </c>
      <c r="E424" s="2" t="s">
        <v>5497</v>
      </c>
    </row>
    <row r="425" spans="1:5" ht="15.6" x14ac:dyDescent="0.3">
      <c r="A425" s="1" t="s">
        <v>847</v>
      </c>
      <c r="B425" s="2" t="s">
        <v>848</v>
      </c>
      <c r="C425" s="10" t="s">
        <v>4722</v>
      </c>
      <c r="D425" s="27" t="s">
        <v>5498</v>
      </c>
      <c r="E425" s="2" t="s">
        <v>5499</v>
      </c>
    </row>
    <row r="426" spans="1:5" ht="15.6" x14ac:dyDescent="0.3">
      <c r="A426" s="1" t="s">
        <v>849</v>
      </c>
      <c r="B426" s="2" t="s">
        <v>850</v>
      </c>
      <c r="C426" s="10" t="s">
        <v>4725</v>
      </c>
      <c r="D426" s="27" t="s">
        <v>5481</v>
      </c>
      <c r="E426" s="2" t="s">
        <v>5500</v>
      </c>
    </row>
    <row r="427" spans="1:5" ht="15.6" x14ac:dyDescent="0.3">
      <c r="A427" s="1" t="s">
        <v>851</v>
      </c>
      <c r="B427" s="2" t="s">
        <v>852</v>
      </c>
      <c r="C427" s="10" t="s">
        <v>4725</v>
      </c>
      <c r="D427" s="27" t="s">
        <v>5113</v>
      </c>
      <c r="E427" s="2" t="s">
        <v>5501</v>
      </c>
    </row>
    <row r="428" spans="1:5" ht="15.6" x14ac:dyDescent="0.3">
      <c r="A428" s="1" t="s">
        <v>853</v>
      </c>
      <c r="B428" s="2" t="s">
        <v>854</v>
      </c>
      <c r="C428" s="10" t="s">
        <v>4722</v>
      </c>
      <c r="D428" s="27" t="s">
        <v>5502</v>
      </c>
      <c r="E428" s="2" t="s">
        <v>5503</v>
      </c>
    </row>
    <row r="429" spans="1:5" ht="15.6" x14ac:dyDescent="0.3">
      <c r="A429" s="1" t="s">
        <v>855</v>
      </c>
      <c r="B429" s="2" t="s">
        <v>856</v>
      </c>
      <c r="C429" s="10" t="s">
        <v>4722</v>
      </c>
      <c r="D429" s="27" t="s">
        <v>5504</v>
      </c>
      <c r="E429" s="2" t="s">
        <v>5505</v>
      </c>
    </row>
    <row r="430" spans="1:5" ht="15.6" x14ac:dyDescent="0.3">
      <c r="A430" s="1" t="s">
        <v>857</v>
      </c>
      <c r="B430" s="2" t="s">
        <v>858</v>
      </c>
      <c r="C430" s="10" t="s">
        <v>4722</v>
      </c>
      <c r="D430" s="27" t="s">
        <v>4877</v>
      </c>
      <c r="E430" s="2" t="s">
        <v>5506</v>
      </c>
    </row>
    <row r="431" spans="1:5" ht="15.6" x14ac:dyDescent="0.3">
      <c r="A431" s="1" t="s">
        <v>859</v>
      </c>
      <c r="B431" s="2" t="s">
        <v>860</v>
      </c>
      <c r="C431" s="10" t="s">
        <v>4722</v>
      </c>
      <c r="D431" s="27" t="s">
        <v>5507</v>
      </c>
      <c r="E431" s="2" t="s">
        <v>5508</v>
      </c>
    </row>
    <row r="432" spans="1:5" ht="15.6" x14ac:dyDescent="0.3">
      <c r="A432" s="1" t="s">
        <v>861</v>
      </c>
      <c r="B432" s="2" t="s">
        <v>862</v>
      </c>
      <c r="C432" s="10" t="s">
        <v>4722</v>
      </c>
      <c r="D432" s="27" t="s">
        <v>5509</v>
      </c>
      <c r="E432" s="2" t="s">
        <v>5510</v>
      </c>
    </row>
    <row r="433" spans="1:5" ht="15.6" x14ac:dyDescent="0.3">
      <c r="A433" s="1" t="s">
        <v>863</v>
      </c>
      <c r="B433" s="2" t="s">
        <v>864</v>
      </c>
      <c r="C433" s="10" t="s">
        <v>4722</v>
      </c>
      <c r="D433" s="27" t="s">
        <v>5511</v>
      </c>
      <c r="E433" s="2" t="s">
        <v>5512</v>
      </c>
    </row>
    <row r="434" spans="1:5" ht="15.6" x14ac:dyDescent="0.3">
      <c r="A434" s="1" t="s">
        <v>865</v>
      </c>
      <c r="B434" s="2" t="s">
        <v>866</v>
      </c>
      <c r="C434" s="10" t="s">
        <v>4725</v>
      </c>
      <c r="D434" s="27" t="s">
        <v>5467</v>
      </c>
      <c r="E434" s="2" t="s">
        <v>5513</v>
      </c>
    </row>
    <row r="435" spans="1:5" ht="15.6" x14ac:dyDescent="0.3">
      <c r="A435" s="1" t="s">
        <v>867</v>
      </c>
      <c r="B435" s="2" t="s">
        <v>868</v>
      </c>
      <c r="C435" s="10" t="s">
        <v>4722</v>
      </c>
      <c r="D435" s="27" t="s">
        <v>4893</v>
      </c>
      <c r="E435" s="2" t="s">
        <v>5514</v>
      </c>
    </row>
    <row r="436" spans="1:5" ht="15.6" x14ac:dyDescent="0.3">
      <c r="A436" s="1" t="s">
        <v>869</v>
      </c>
      <c r="B436" s="2" t="s">
        <v>870</v>
      </c>
      <c r="C436" s="10" t="s">
        <v>4725</v>
      </c>
      <c r="D436" s="27" t="s">
        <v>5515</v>
      </c>
      <c r="E436" s="2" t="s">
        <v>5516</v>
      </c>
    </row>
    <row r="437" spans="1:5" ht="15.6" x14ac:dyDescent="0.3">
      <c r="A437" s="1" t="s">
        <v>871</v>
      </c>
      <c r="B437" s="2" t="s">
        <v>872</v>
      </c>
      <c r="C437" s="10" t="s">
        <v>4725</v>
      </c>
      <c r="D437" s="27" t="s">
        <v>5517</v>
      </c>
      <c r="E437" s="2" t="s">
        <v>5518</v>
      </c>
    </row>
    <row r="438" spans="1:5" ht="15.6" x14ac:dyDescent="0.3">
      <c r="A438" s="1" t="s">
        <v>873</v>
      </c>
      <c r="B438" s="2" t="s">
        <v>874</v>
      </c>
      <c r="C438" s="10" t="s">
        <v>4725</v>
      </c>
      <c r="D438" s="27" t="s">
        <v>5519</v>
      </c>
      <c r="E438" s="2" t="s">
        <v>5520</v>
      </c>
    </row>
    <row r="439" spans="1:5" ht="15.6" x14ac:dyDescent="0.3">
      <c r="A439" s="1" t="s">
        <v>875</v>
      </c>
      <c r="B439" s="2" t="s">
        <v>876</v>
      </c>
      <c r="C439" s="10" t="s">
        <v>4722</v>
      </c>
      <c r="D439" s="27" t="s">
        <v>5393</v>
      </c>
      <c r="E439" s="2" t="s">
        <v>5521</v>
      </c>
    </row>
    <row r="440" spans="1:5" ht="15.6" x14ac:dyDescent="0.3">
      <c r="A440" s="1" t="s">
        <v>877</v>
      </c>
      <c r="B440" s="2" t="s">
        <v>878</v>
      </c>
      <c r="C440" s="10" t="s">
        <v>4725</v>
      </c>
      <c r="D440" s="27" t="s">
        <v>5522</v>
      </c>
      <c r="E440" s="2" t="s">
        <v>5523</v>
      </c>
    </row>
    <row r="441" spans="1:5" ht="15.6" x14ac:dyDescent="0.3">
      <c r="A441" s="1" t="s">
        <v>879</v>
      </c>
      <c r="B441" s="2" t="s">
        <v>880</v>
      </c>
      <c r="C441" s="10" t="s">
        <v>4722</v>
      </c>
      <c r="D441" s="27" t="s">
        <v>5524</v>
      </c>
      <c r="E441" s="2" t="s">
        <v>5525</v>
      </c>
    </row>
    <row r="442" spans="1:5" ht="15.6" x14ac:dyDescent="0.3">
      <c r="A442" s="1" t="s">
        <v>881</v>
      </c>
      <c r="B442" s="2" t="s">
        <v>882</v>
      </c>
      <c r="C442" s="10" t="s">
        <v>4722</v>
      </c>
      <c r="D442" s="27" t="s">
        <v>5526</v>
      </c>
      <c r="E442" s="2" t="s">
        <v>5527</v>
      </c>
    </row>
    <row r="443" spans="1:5" ht="15.6" x14ac:dyDescent="0.3">
      <c r="A443" s="1" t="s">
        <v>883</v>
      </c>
      <c r="B443" s="2" t="s">
        <v>884</v>
      </c>
      <c r="C443" s="10" t="s">
        <v>4725</v>
      </c>
      <c r="D443" s="27" t="s">
        <v>5528</v>
      </c>
      <c r="E443" s="2" t="s">
        <v>5529</v>
      </c>
    </row>
    <row r="444" spans="1:5" ht="15.6" x14ac:dyDescent="0.3">
      <c r="A444" s="1" t="s">
        <v>885</v>
      </c>
      <c r="B444" s="2" t="s">
        <v>886</v>
      </c>
      <c r="C444" s="10" t="s">
        <v>4725</v>
      </c>
      <c r="D444" s="27" t="s">
        <v>5530</v>
      </c>
      <c r="E444" s="2" t="s">
        <v>4858</v>
      </c>
    </row>
    <row r="445" spans="1:5" ht="15.6" x14ac:dyDescent="0.3">
      <c r="A445" s="1" t="s">
        <v>887</v>
      </c>
      <c r="B445" s="2" t="s">
        <v>888</v>
      </c>
      <c r="C445" s="10" t="s">
        <v>4722</v>
      </c>
      <c r="D445" s="27" t="s">
        <v>5531</v>
      </c>
      <c r="E445" s="2" t="s">
        <v>5532</v>
      </c>
    </row>
    <row r="446" spans="1:5" ht="15.6" x14ac:dyDescent="0.3">
      <c r="A446" s="1" t="s">
        <v>889</v>
      </c>
      <c r="B446" s="2" t="s">
        <v>890</v>
      </c>
      <c r="C446" s="10" t="s">
        <v>4722</v>
      </c>
      <c r="D446" s="27" t="s">
        <v>5533</v>
      </c>
      <c r="E446" s="2" t="s">
        <v>5534</v>
      </c>
    </row>
    <row r="447" spans="1:5" ht="15.6" x14ac:dyDescent="0.3">
      <c r="A447" s="1" t="s">
        <v>891</v>
      </c>
      <c r="B447" s="2" t="s">
        <v>892</v>
      </c>
      <c r="C447" s="10" t="s">
        <v>4725</v>
      </c>
      <c r="D447" s="27" t="s">
        <v>5328</v>
      </c>
      <c r="E447" s="2" t="s">
        <v>5535</v>
      </c>
    </row>
    <row r="448" spans="1:5" ht="15.6" x14ac:dyDescent="0.3">
      <c r="A448" s="1" t="s">
        <v>893</v>
      </c>
      <c r="B448" s="2" t="s">
        <v>894</v>
      </c>
      <c r="C448" s="10" t="s">
        <v>4722</v>
      </c>
      <c r="D448" s="27" t="s">
        <v>5536</v>
      </c>
      <c r="E448" s="2" t="s">
        <v>5537</v>
      </c>
    </row>
    <row r="449" spans="1:5" ht="15.6" x14ac:dyDescent="0.3">
      <c r="A449" s="1" t="s">
        <v>895</v>
      </c>
      <c r="B449" s="2" t="s">
        <v>896</v>
      </c>
      <c r="C449" s="10" t="s">
        <v>4725</v>
      </c>
      <c r="D449" s="27" t="s">
        <v>5538</v>
      </c>
      <c r="E449" s="2" t="s">
        <v>5539</v>
      </c>
    </row>
    <row r="450" spans="1:5" ht="15.6" x14ac:dyDescent="0.3">
      <c r="A450" s="1" t="s">
        <v>897</v>
      </c>
      <c r="B450" s="2" t="s">
        <v>898</v>
      </c>
      <c r="C450" s="10" t="s">
        <v>4725</v>
      </c>
      <c r="D450" s="27" t="s">
        <v>5540</v>
      </c>
      <c r="E450" s="2" t="s">
        <v>5541</v>
      </c>
    </row>
    <row r="451" spans="1:5" ht="15.6" x14ac:dyDescent="0.3">
      <c r="A451" s="1" t="s">
        <v>899</v>
      </c>
      <c r="B451" s="2" t="s">
        <v>900</v>
      </c>
      <c r="C451" s="10" t="s">
        <v>4722</v>
      </c>
      <c r="D451" s="27" t="s">
        <v>5542</v>
      </c>
      <c r="E451" s="2" t="s">
        <v>5543</v>
      </c>
    </row>
    <row r="452" spans="1:5" ht="15.6" x14ac:dyDescent="0.3">
      <c r="A452" s="1" t="s">
        <v>901</v>
      </c>
      <c r="B452" s="2" t="s">
        <v>902</v>
      </c>
      <c r="C452" s="10" t="s">
        <v>4722</v>
      </c>
      <c r="D452" s="27" t="s">
        <v>5544</v>
      </c>
      <c r="E452" s="2" t="s">
        <v>5367</v>
      </c>
    </row>
    <row r="453" spans="1:5" ht="15.6" x14ac:dyDescent="0.3">
      <c r="A453" s="1" t="s">
        <v>903</v>
      </c>
      <c r="B453" s="2" t="s">
        <v>904</v>
      </c>
      <c r="C453" s="10" t="s">
        <v>4725</v>
      </c>
      <c r="D453" s="27" t="s">
        <v>5545</v>
      </c>
      <c r="E453" s="2" t="s">
        <v>4824</v>
      </c>
    </row>
    <row r="454" spans="1:5" ht="15.6" x14ac:dyDescent="0.3">
      <c r="A454" s="1" t="s">
        <v>905</v>
      </c>
      <c r="B454" s="2" t="s">
        <v>906</v>
      </c>
      <c r="C454" s="10" t="s">
        <v>4722</v>
      </c>
      <c r="D454" s="27" t="s">
        <v>5546</v>
      </c>
      <c r="E454" s="2" t="s">
        <v>5547</v>
      </c>
    </row>
    <row r="455" spans="1:5" ht="15.6" x14ac:dyDescent="0.3">
      <c r="A455" s="1" t="s">
        <v>907</v>
      </c>
      <c r="B455" s="2" t="s">
        <v>908</v>
      </c>
      <c r="C455" s="10" t="s">
        <v>4725</v>
      </c>
      <c r="D455" s="27" t="s">
        <v>4978</v>
      </c>
      <c r="E455" s="2" t="s">
        <v>5548</v>
      </c>
    </row>
    <row r="456" spans="1:5" ht="15.6" x14ac:dyDescent="0.3">
      <c r="A456" s="1" t="s">
        <v>909</v>
      </c>
      <c r="B456" s="2" t="s">
        <v>910</v>
      </c>
      <c r="C456" s="10" t="s">
        <v>4725</v>
      </c>
      <c r="D456" s="27" t="s">
        <v>4736</v>
      </c>
      <c r="E456" s="2" t="s">
        <v>5549</v>
      </c>
    </row>
    <row r="457" spans="1:5" ht="15.6" x14ac:dyDescent="0.3">
      <c r="A457" s="1" t="s">
        <v>911</v>
      </c>
      <c r="B457" s="2" t="s">
        <v>912</v>
      </c>
      <c r="C457" s="10" t="s">
        <v>4725</v>
      </c>
      <c r="D457" s="27" t="s">
        <v>5550</v>
      </c>
      <c r="E457" s="2" t="s">
        <v>5551</v>
      </c>
    </row>
    <row r="458" spans="1:5" ht="15.6" x14ac:dyDescent="0.3">
      <c r="A458" s="1" t="s">
        <v>913</v>
      </c>
      <c r="B458" s="2" t="s">
        <v>914</v>
      </c>
      <c r="C458" s="10" t="s">
        <v>4725</v>
      </c>
      <c r="D458" s="27" t="s">
        <v>5261</v>
      </c>
      <c r="E458" s="2" t="s">
        <v>5552</v>
      </c>
    </row>
    <row r="459" spans="1:5" ht="15.6" x14ac:dyDescent="0.3">
      <c r="A459" s="1" t="s">
        <v>915</v>
      </c>
      <c r="B459" s="2" t="s">
        <v>916</v>
      </c>
      <c r="C459" s="10" t="s">
        <v>4725</v>
      </c>
      <c r="D459" s="27" t="s">
        <v>5553</v>
      </c>
      <c r="E459" s="2" t="s">
        <v>5554</v>
      </c>
    </row>
    <row r="460" spans="1:5" ht="15.6" x14ac:dyDescent="0.3">
      <c r="A460" s="1" t="s">
        <v>917</v>
      </c>
      <c r="B460" s="2" t="s">
        <v>918</v>
      </c>
      <c r="C460" s="10" t="s">
        <v>4722</v>
      </c>
      <c r="D460" s="27" t="s">
        <v>5555</v>
      </c>
      <c r="E460" s="2" t="s">
        <v>5556</v>
      </c>
    </row>
    <row r="461" spans="1:5" ht="15.6" x14ac:dyDescent="0.3">
      <c r="A461" s="1" t="s">
        <v>919</v>
      </c>
      <c r="B461" s="2" t="s">
        <v>920</v>
      </c>
      <c r="C461" s="10" t="s">
        <v>4725</v>
      </c>
      <c r="D461" s="27" t="s">
        <v>5557</v>
      </c>
      <c r="E461" s="2" t="s">
        <v>4848</v>
      </c>
    </row>
    <row r="462" spans="1:5" ht="15.6" x14ac:dyDescent="0.3">
      <c r="A462" s="1" t="s">
        <v>921</v>
      </c>
      <c r="B462" s="2" t="s">
        <v>922</v>
      </c>
      <c r="C462" s="10" t="s">
        <v>4722</v>
      </c>
      <c r="D462" s="27" t="s">
        <v>5558</v>
      </c>
      <c r="E462" s="2" t="s">
        <v>5273</v>
      </c>
    </row>
    <row r="463" spans="1:5" ht="15.6" x14ac:dyDescent="0.3">
      <c r="A463" s="1" t="s">
        <v>923</v>
      </c>
      <c r="B463" s="2" t="s">
        <v>924</v>
      </c>
      <c r="C463" s="10" t="s">
        <v>4722</v>
      </c>
      <c r="D463" s="27" t="s">
        <v>4834</v>
      </c>
      <c r="E463" s="2" t="s">
        <v>4880</v>
      </c>
    </row>
    <row r="464" spans="1:5" ht="15.6" x14ac:dyDescent="0.3">
      <c r="A464" s="1" t="s">
        <v>925</v>
      </c>
      <c r="B464" s="2" t="s">
        <v>926</v>
      </c>
      <c r="C464" s="10" t="s">
        <v>4722</v>
      </c>
      <c r="D464" s="27" t="s">
        <v>5559</v>
      </c>
      <c r="E464" s="2" t="s">
        <v>5560</v>
      </c>
    </row>
    <row r="465" spans="1:5" ht="15.6" x14ac:dyDescent="0.3">
      <c r="A465" s="1" t="s">
        <v>927</v>
      </c>
      <c r="B465" s="2" t="s">
        <v>928</v>
      </c>
      <c r="C465" s="10" t="s">
        <v>4725</v>
      </c>
      <c r="D465" s="27" t="s">
        <v>5561</v>
      </c>
      <c r="E465" s="2" t="s">
        <v>5562</v>
      </c>
    </row>
    <row r="466" spans="1:5" ht="15.6" x14ac:dyDescent="0.3">
      <c r="A466" s="1" t="s">
        <v>929</v>
      </c>
      <c r="B466" s="2" t="s">
        <v>930</v>
      </c>
      <c r="C466" s="10" t="s">
        <v>4722</v>
      </c>
      <c r="D466" s="27" t="s">
        <v>4871</v>
      </c>
      <c r="E466" s="2" t="s">
        <v>5563</v>
      </c>
    </row>
    <row r="467" spans="1:5" ht="15.6" x14ac:dyDescent="0.3">
      <c r="A467" s="1" t="s">
        <v>931</v>
      </c>
      <c r="B467" s="2" t="s">
        <v>932</v>
      </c>
      <c r="C467" s="10" t="s">
        <v>4725</v>
      </c>
      <c r="D467" s="27" t="s">
        <v>5564</v>
      </c>
      <c r="E467" s="2" t="s">
        <v>5565</v>
      </c>
    </row>
    <row r="468" spans="1:5" ht="15.6" x14ac:dyDescent="0.3">
      <c r="A468" s="1" t="s">
        <v>933</v>
      </c>
      <c r="B468" s="2" t="s">
        <v>934</v>
      </c>
      <c r="C468" s="10" t="s">
        <v>4725</v>
      </c>
      <c r="D468" s="27" t="s">
        <v>5566</v>
      </c>
      <c r="E468" s="2" t="s">
        <v>4854</v>
      </c>
    </row>
    <row r="469" spans="1:5" ht="15.6" x14ac:dyDescent="0.3">
      <c r="A469" s="1" t="s">
        <v>935</v>
      </c>
      <c r="B469" s="2" t="s">
        <v>936</v>
      </c>
      <c r="C469" s="10" t="s">
        <v>4722</v>
      </c>
      <c r="D469" s="27" t="s">
        <v>5567</v>
      </c>
      <c r="E469" s="2" t="s">
        <v>5568</v>
      </c>
    </row>
    <row r="470" spans="1:5" ht="15.6" x14ac:dyDescent="0.3">
      <c r="A470" s="1" t="s">
        <v>937</v>
      </c>
      <c r="B470" s="2" t="s">
        <v>938</v>
      </c>
      <c r="C470" s="10" t="s">
        <v>4722</v>
      </c>
      <c r="D470" s="27" t="s">
        <v>5569</v>
      </c>
      <c r="E470" s="2" t="s">
        <v>5570</v>
      </c>
    </row>
    <row r="471" spans="1:5" ht="15.6" x14ac:dyDescent="0.3">
      <c r="A471" s="1" t="s">
        <v>939</v>
      </c>
      <c r="B471" s="2" t="s">
        <v>940</v>
      </c>
      <c r="C471" s="10" t="s">
        <v>4725</v>
      </c>
      <c r="D471" s="27" t="s">
        <v>5571</v>
      </c>
      <c r="E471" s="2" t="s">
        <v>5572</v>
      </c>
    </row>
    <row r="472" spans="1:5" ht="15.6" x14ac:dyDescent="0.3">
      <c r="A472" s="1" t="s">
        <v>941</v>
      </c>
      <c r="B472" s="2" t="s">
        <v>942</v>
      </c>
      <c r="C472" s="10" t="s">
        <v>4725</v>
      </c>
      <c r="D472" s="27" t="s">
        <v>5573</v>
      </c>
      <c r="E472" s="2" t="s">
        <v>5574</v>
      </c>
    </row>
    <row r="473" spans="1:5" ht="15.6" x14ac:dyDescent="0.3">
      <c r="A473" s="1" t="s">
        <v>943</v>
      </c>
      <c r="B473" s="2" t="s">
        <v>944</v>
      </c>
      <c r="C473" s="10" t="s">
        <v>4725</v>
      </c>
      <c r="D473" s="27" t="s">
        <v>5149</v>
      </c>
      <c r="E473" s="2" t="s">
        <v>5575</v>
      </c>
    </row>
    <row r="474" spans="1:5" ht="15.6" x14ac:dyDescent="0.3">
      <c r="A474" s="1" t="s">
        <v>945</v>
      </c>
      <c r="B474" s="2" t="s">
        <v>946</v>
      </c>
      <c r="C474" s="10" t="s">
        <v>4725</v>
      </c>
      <c r="D474" s="27" t="s">
        <v>5576</v>
      </c>
      <c r="E474" s="2" t="s">
        <v>5185</v>
      </c>
    </row>
    <row r="475" spans="1:5" ht="15.6" x14ac:dyDescent="0.3">
      <c r="A475" s="1" t="s">
        <v>947</v>
      </c>
      <c r="B475" s="2" t="s">
        <v>948</v>
      </c>
      <c r="C475" s="10" t="s">
        <v>4725</v>
      </c>
      <c r="D475" s="27" t="s">
        <v>4746</v>
      </c>
      <c r="E475" s="2" t="s">
        <v>5577</v>
      </c>
    </row>
    <row r="476" spans="1:5" ht="15.6" x14ac:dyDescent="0.3">
      <c r="A476" s="1" t="s">
        <v>949</v>
      </c>
      <c r="B476" s="2" t="s">
        <v>950</v>
      </c>
      <c r="C476" s="10" t="s">
        <v>4725</v>
      </c>
      <c r="D476" s="27" t="s">
        <v>5578</v>
      </c>
      <c r="E476" s="2" t="s">
        <v>5579</v>
      </c>
    </row>
    <row r="477" spans="1:5" ht="15.6" x14ac:dyDescent="0.3">
      <c r="A477" s="1" t="s">
        <v>951</v>
      </c>
      <c r="B477" s="2" t="s">
        <v>952</v>
      </c>
      <c r="C477" s="10" t="s">
        <v>4725</v>
      </c>
      <c r="D477" s="27" t="s">
        <v>5580</v>
      </c>
      <c r="E477" s="2" t="s">
        <v>5581</v>
      </c>
    </row>
    <row r="478" spans="1:5" ht="15.6" x14ac:dyDescent="0.3">
      <c r="A478" s="1" t="s">
        <v>953</v>
      </c>
      <c r="B478" s="2" t="s">
        <v>954</v>
      </c>
      <c r="C478" s="10" t="s">
        <v>4722</v>
      </c>
      <c r="D478" s="27" t="s">
        <v>5582</v>
      </c>
      <c r="E478" s="2" t="s">
        <v>5583</v>
      </c>
    </row>
    <row r="479" spans="1:5" ht="15.6" x14ac:dyDescent="0.3">
      <c r="A479" s="1" t="s">
        <v>955</v>
      </c>
      <c r="B479" s="2" t="s">
        <v>956</v>
      </c>
      <c r="C479" s="10" t="s">
        <v>4725</v>
      </c>
      <c r="D479" s="27" t="s">
        <v>5584</v>
      </c>
      <c r="E479" s="2" t="s">
        <v>5585</v>
      </c>
    </row>
    <row r="480" spans="1:5" ht="15.6" x14ac:dyDescent="0.3">
      <c r="A480" s="1" t="s">
        <v>957</v>
      </c>
      <c r="B480" s="2" t="s">
        <v>958</v>
      </c>
      <c r="C480" s="10" t="s">
        <v>4725</v>
      </c>
      <c r="D480" s="27" t="s">
        <v>5586</v>
      </c>
      <c r="E480" s="2" t="s">
        <v>5587</v>
      </c>
    </row>
    <row r="481" spans="1:5" ht="15.6" x14ac:dyDescent="0.3">
      <c r="A481" s="1" t="s">
        <v>959</v>
      </c>
      <c r="B481" s="2" t="s">
        <v>960</v>
      </c>
      <c r="C481" s="10" t="s">
        <v>4725</v>
      </c>
      <c r="D481" s="27" t="s">
        <v>5588</v>
      </c>
      <c r="E481" s="2" t="s">
        <v>5589</v>
      </c>
    </row>
    <row r="482" spans="1:5" ht="15.6" x14ac:dyDescent="0.3">
      <c r="A482" s="1" t="s">
        <v>961</v>
      </c>
      <c r="B482" s="2" t="s">
        <v>962</v>
      </c>
      <c r="C482" s="10" t="s">
        <v>4725</v>
      </c>
      <c r="D482" s="27" t="s">
        <v>5072</v>
      </c>
      <c r="E482" s="2" t="s">
        <v>5590</v>
      </c>
    </row>
    <row r="483" spans="1:5" ht="15.6" x14ac:dyDescent="0.3">
      <c r="A483" s="1" t="s">
        <v>963</v>
      </c>
      <c r="B483" s="2" t="s">
        <v>964</v>
      </c>
      <c r="C483" s="10" t="s">
        <v>4725</v>
      </c>
      <c r="D483" s="27" t="s">
        <v>5591</v>
      </c>
      <c r="E483" s="2" t="s">
        <v>5592</v>
      </c>
    </row>
    <row r="484" spans="1:5" ht="15.6" x14ac:dyDescent="0.3">
      <c r="A484" s="1" t="s">
        <v>965</v>
      </c>
      <c r="B484" s="2" t="s">
        <v>966</v>
      </c>
      <c r="C484" s="10" t="s">
        <v>4722</v>
      </c>
      <c r="D484" s="27" t="s">
        <v>5593</v>
      </c>
      <c r="E484" s="2" t="s">
        <v>5594</v>
      </c>
    </row>
    <row r="485" spans="1:5" ht="15.6" x14ac:dyDescent="0.3">
      <c r="A485" s="1" t="s">
        <v>967</v>
      </c>
      <c r="B485" s="2" t="s">
        <v>968</v>
      </c>
      <c r="C485" s="10" t="s">
        <v>4722</v>
      </c>
      <c r="D485" s="27" t="s">
        <v>5595</v>
      </c>
      <c r="E485" s="2" t="s">
        <v>4975</v>
      </c>
    </row>
    <row r="486" spans="1:5" ht="15.6" x14ac:dyDescent="0.3">
      <c r="A486" s="1" t="s">
        <v>969</v>
      </c>
      <c r="B486" s="2" t="s">
        <v>970</v>
      </c>
      <c r="C486" s="10" t="s">
        <v>4725</v>
      </c>
      <c r="D486" s="27" t="s">
        <v>5022</v>
      </c>
      <c r="E486" s="2" t="s">
        <v>5596</v>
      </c>
    </row>
    <row r="487" spans="1:5" ht="15.6" x14ac:dyDescent="0.3">
      <c r="A487" s="1" t="s">
        <v>971</v>
      </c>
      <c r="B487" s="2" t="s">
        <v>972</v>
      </c>
      <c r="C487" s="10" t="s">
        <v>4725</v>
      </c>
      <c r="D487" s="27" t="s">
        <v>4859</v>
      </c>
      <c r="E487" s="2" t="s">
        <v>5330</v>
      </c>
    </row>
    <row r="488" spans="1:5" ht="15.6" x14ac:dyDescent="0.3">
      <c r="A488" s="1" t="s">
        <v>973</v>
      </c>
      <c r="B488" s="2" t="s">
        <v>974</v>
      </c>
      <c r="C488" s="10" t="s">
        <v>5597</v>
      </c>
      <c r="D488" s="27" t="s">
        <v>5598</v>
      </c>
      <c r="E488" s="2" t="s">
        <v>5599</v>
      </c>
    </row>
    <row r="489" spans="1:5" ht="15.6" x14ac:dyDescent="0.3">
      <c r="A489" s="1" t="s">
        <v>975</v>
      </c>
      <c r="B489" s="2" t="s">
        <v>976</v>
      </c>
      <c r="C489" s="10" t="s">
        <v>4722</v>
      </c>
      <c r="D489" s="27" t="s">
        <v>5600</v>
      </c>
      <c r="E489" s="2" t="s">
        <v>5601</v>
      </c>
    </row>
    <row r="490" spans="1:5" ht="15.6" x14ac:dyDescent="0.3">
      <c r="A490" s="1" t="s">
        <v>977</v>
      </c>
      <c r="B490" s="2" t="s">
        <v>978</v>
      </c>
      <c r="C490" s="10" t="s">
        <v>4725</v>
      </c>
      <c r="D490" s="27" t="s">
        <v>4980</v>
      </c>
      <c r="E490" s="2" t="s">
        <v>5602</v>
      </c>
    </row>
    <row r="491" spans="1:5" ht="15.6" x14ac:dyDescent="0.3">
      <c r="A491" s="1" t="s">
        <v>979</v>
      </c>
      <c r="B491" s="2" t="s">
        <v>980</v>
      </c>
      <c r="C491" s="10" t="s">
        <v>4725</v>
      </c>
      <c r="D491" s="27" t="s">
        <v>4736</v>
      </c>
      <c r="E491" s="2" t="s">
        <v>5603</v>
      </c>
    </row>
    <row r="492" spans="1:5" ht="15.6" x14ac:dyDescent="0.3">
      <c r="A492" s="1" t="s">
        <v>981</v>
      </c>
      <c r="B492" s="2" t="s">
        <v>982</v>
      </c>
      <c r="C492" s="10" t="s">
        <v>4722</v>
      </c>
      <c r="D492" s="27" t="s">
        <v>5604</v>
      </c>
      <c r="E492" s="2" t="s">
        <v>5605</v>
      </c>
    </row>
    <row r="493" spans="1:5" ht="15.6" x14ac:dyDescent="0.3">
      <c r="A493" s="1" t="s">
        <v>983</v>
      </c>
      <c r="B493" s="2" t="s">
        <v>984</v>
      </c>
      <c r="C493" s="10" t="s">
        <v>4722</v>
      </c>
      <c r="D493" s="27" t="s">
        <v>5606</v>
      </c>
      <c r="E493" s="2" t="s">
        <v>5607</v>
      </c>
    </row>
    <row r="494" spans="1:5" ht="15.6" x14ac:dyDescent="0.3">
      <c r="A494" s="1" t="s">
        <v>985</v>
      </c>
      <c r="B494" s="2" t="s">
        <v>986</v>
      </c>
      <c r="C494" s="10" t="s">
        <v>4722</v>
      </c>
      <c r="D494" s="27" t="s">
        <v>5288</v>
      </c>
      <c r="E494" s="2" t="s">
        <v>5608</v>
      </c>
    </row>
    <row r="495" spans="1:5" ht="15.6" x14ac:dyDescent="0.3">
      <c r="A495" s="1" t="s">
        <v>987</v>
      </c>
      <c r="B495" s="2" t="s">
        <v>988</v>
      </c>
      <c r="C495" s="10" t="s">
        <v>4725</v>
      </c>
      <c r="D495" s="27" t="s">
        <v>5609</v>
      </c>
      <c r="E495" s="2" t="s">
        <v>5610</v>
      </c>
    </row>
    <row r="496" spans="1:5" ht="15.6" x14ac:dyDescent="0.3">
      <c r="A496" s="1" t="s">
        <v>989</v>
      </c>
      <c r="B496" s="2" t="s">
        <v>990</v>
      </c>
      <c r="C496" s="10" t="s">
        <v>4725</v>
      </c>
      <c r="D496" s="27" t="s">
        <v>5611</v>
      </c>
      <c r="E496" s="2" t="s">
        <v>5590</v>
      </c>
    </row>
    <row r="497" spans="1:5" ht="15.6" x14ac:dyDescent="0.3">
      <c r="A497" s="1" t="s">
        <v>991</v>
      </c>
      <c r="B497" s="2" t="s">
        <v>992</v>
      </c>
      <c r="C497" s="10" t="s">
        <v>5597</v>
      </c>
      <c r="D497" s="27" t="s">
        <v>4911</v>
      </c>
      <c r="E497" s="2" t="s">
        <v>5612</v>
      </c>
    </row>
    <row r="498" spans="1:5" ht="15.6" x14ac:dyDescent="0.3">
      <c r="A498" s="1" t="s">
        <v>993</v>
      </c>
      <c r="B498" s="2" t="s">
        <v>994</v>
      </c>
      <c r="C498" s="10" t="s">
        <v>4722</v>
      </c>
      <c r="D498" s="27" t="s">
        <v>5613</v>
      </c>
      <c r="E498" s="2" t="s">
        <v>5614</v>
      </c>
    </row>
    <row r="499" spans="1:5" ht="15.6" x14ac:dyDescent="0.3">
      <c r="A499" s="1" t="s">
        <v>995</v>
      </c>
      <c r="B499" s="2" t="s">
        <v>996</v>
      </c>
      <c r="C499" s="10" t="s">
        <v>4725</v>
      </c>
      <c r="D499" s="27" t="s">
        <v>5149</v>
      </c>
      <c r="E499" s="2" t="s">
        <v>5615</v>
      </c>
    </row>
    <row r="500" spans="1:5" ht="15.6" x14ac:dyDescent="0.3">
      <c r="A500" s="1" t="s">
        <v>997</v>
      </c>
      <c r="B500" s="2" t="s">
        <v>998</v>
      </c>
      <c r="C500" s="10" t="s">
        <v>4722</v>
      </c>
      <c r="D500" s="27" t="s">
        <v>5616</v>
      </c>
      <c r="E500" s="2" t="s">
        <v>5617</v>
      </c>
    </row>
    <row r="501" spans="1:5" ht="15.6" x14ac:dyDescent="0.3">
      <c r="A501" s="1" t="s">
        <v>999</v>
      </c>
      <c r="B501" s="2" t="s">
        <v>1000</v>
      </c>
      <c r="C501" s="10" t="s">
        <v>4722</v>
      </c>
      <c r="D501" s="27" t="s">
        <v>4911</v>
      </c>
      <c r="E501" s="2" t="s">
        <v>5618</v>
      </c>
    </row>
    <row r="502" spans="1:5" ht="15.6" x14ac:dyDescent="0.3">
      <c r="A502" s="1" t="s">
        <v>1001</v>
      </c>
      <c r="B502" s="2" t="s">
        <v>1002</v>
      </c>
      <c r="C502" s="10" t="s">
        <v>4725</v>
      </c>
      <c r="D502" s="27" t="s">
        <v>5619</v>
      </c>
      <c r="E502" s="2" t="s">
        <v>5620</v>
      </c>
    </row>
    <row r="503" spans="1:5" ht="15.6" x14ac:dyDescent="0.3">
      <c r="A503" s="1" t="s">
        <v>1003</v>
      </c>
      <c r="B503" s="2" t="s">
        <v>1004</v>
      </c>
      <c r="C503" s="10" t="s">
        <v>4725</v>
      </c>
      <c r="D503" s="27" t="s">
        <v>5621</v>
      </c>
      <c r="E503" s="2" t="s">
        <v>4858</v>
      </c>
    </row>
    <row r="504" spans="1:5" ht="15.6" x14ac:dyDescent="0.3">
      <c r="A504" s="1" t="s">
        <v>1005</v>
      </c>
      <c r="B504" s="2" t="s">
        <v>1006</v>
      </c>
      <c r="C504" s="10" t="s">
        <v>4722</v>
      </c>
      <c r="D504" s="27" t="s">
        <v>5622</v>
      </c>
      <c r="E504" s="2" t="s">
        <v>5623</v>
      </c>
    </row>
    <row r="505" spans="1:5" ht="15.6" x14ac:dyDescent="0.3">
      <c r="A505" s="1" t="s">
        <v>1007</v>
      </c>
      <c r="B505" s="2" t="s">
        <v>1008</v>
      </c>
      <c r="C505" s="10" t="s">
        <v>4722</v>
      </c>
      <c r="D505" s="27" t="s">
        <v>5624</v>
      </c>
      <c r="E505" s="2" t="s">
        <v>5625</v>
      </c>
    </row>
    <row r="506" spans="1:5" ht="15.6" x14ac:dyDescent="0.3">
      <c r="A506" s="1" t="s">
        <v>1009</v>
      </c>
      <c r="B506" s="2" t="s">
        <v>1010</v>
      </c>
      <c r="C506" s="10" t="s">
        <v>4722</v>
      </c>
      <c r="D506" s="27" t="s">
        <v>4877</v>
      </c>
      <c r="E506" s="2" t="s">
        <v>5626</v>
      </c>
    </row>
    <row r="507" spans="1:5" ht="15.6" x14ac:dyDescent="0.3">
      <c r="A507" s="1" t="s">
        <v>1011</v>
      </c>
      <c r="B507" s="2" t="s">
        <v>1012</v>
      </c>
      <c r="C507" s="10" t="s">
        <v>4722</v>
      </c>
      <c r="D507" s="27" t="s">
        <v>5627</v>
      </c>
      <c r="E507" s="2" t="s">
        <v>5628</v>
      </c>
    </row>
    <row r="508" spans="1:5" ht="15.6" x14ac:dyDescent="0.3">
      <c r="A508" s="1" t="s">
        <v>1013</v>
      </c>
      <c r="B508" s="2" t="s">
        <v>1014</v>
      </c>
      <c r="C508" s="10" t="s">
        <v>4725</v>
      </c>
      <c r="D508" s="27" t="s">
        <v>5629</v>
      </c>
      <c r="E508" s="2" t="s">
        <v>5630</v>
      </c>
    </row>
    <row r="509" spans="1:5" ht="15.6" x14ac:dyDescent="0.3">
      <c r="A509" s="1" t="s">
        <v>1015</v>
      </c>
      <c r="B509" s="2" t="s">
        <v>1016</v>
      </c>
      <c r="C509" s="10" t="s">
        <v>4725</v>
      </c>
      <c r="D509" s="27" t="s">
        <v>5631</v>
      </c>
      <c r="E509" s="2" t="s">
        <v>5632</v>
      </c>
    </row>
    <row r="510" spans="1:5" ht="15.6" x14ac:dyDescent="0.3">
      <c r="A510" s="1" t="s">
        <v>1017</v>
      </c>
      <c r="B510" s="2" t="s">
        <v>1018</v>
      </c>
      <c r="C510" s="10" t="s">
        <v>4722</v>
      </c>
      <c r="D510" s="27" t="s">
        <v>5633</v>
      </c>
      <c r="E510" s="2" t="s">
        <v>5634</v>
      </c>
    </row>
    <row r="511" spans="1:5" ht="15.6" x14ac:dyDescent="0.3">
      <c r="A511" s="1" t="s">
        <v>1019</v>
      </c>
      <c r="B511" s="2" t="s">
        <v>1020</v>
      </c>
      <c r="C511" s="10" t="s">
        <v>4725</v>
      </c>
      <c r="D511" s="27" t="s">
        <v>5635</v>
      </c>
      <c r="E511" s="2" t="s">
        <v>5636</v>
      </c>
    </row>
    <row r="512" spans="1:5" ht="15.6" x14ac:dyDescent="0.3">
      <c r="A512" s="1" t="s">
        <v>1021</v>
      </c>
      <c r="B512" s="2" t="s">
        <v>1022</v>
      </c>
      <c r="C512" s="10" t="s">
        <v>4725</v>
      </c>
      <c r="D512" s="27" t="s">
        <v>5385</v>
      </c>
      <c r="E512" s="2" t="s">
        <v>5637</v>
      </c>
    </row>
    <row r="513" spans="1:5" ht="15.6" x14ac:dyDescent="0.3">
      <c r="A513" s="1" t="s">
        <v>1023</v>
      </c>
      <c r="B513" s="2" t="s">
        <v>1024</v>
      </c>
      <c r="C513" s="10" t="s">
        <v>4725</v>
      </c>
      <c r="D513" s="27" t="s">
        <v>5022</v>
      </c>
      <c r="E513" s="2" t="s">
        <v>5638</v>
      </c>
    </row>
    <row r="514" spans="1:5" ht="15.6" x14ac:dyDescent="0.3">
      <c r="A514" s="1" t="s">
        <v>1025</v>
      </c>
      <c r="B514" s="2" t="s">
        <v>1026</v>
      </c>
      <c r="C514" s="10" t="s">
        <v>4725</v>
      </c>
      <c r="D514" s="27" t="s">
        <v>5639</v>
      </c>
      <c r="E514" s="2" t="s">
        <v>5640</v>
      </c>
    </row>
    <row r="515" spans="1:5" ht="15.6" x14ac:dyDescent="0.3">
      <c r="A515" s="1" t="s">
        <v>1027</v>
      </c>
      <c r="B515" s="2" t="s">
        <v>1028</v>
      </c>
      <c r="C515" s="10" t="s">
        <v>4722</v>
      </c>
      <c r="D515" s="27" t="s">
        <v>5641</v>
      </c>
      <c r="E515" s="2" t="s">
        <v>5642</v>
      </c>
    </row>
    <row r="516" spans="1:5" ht="15.6" x14ac:dyDescent="0.3">
      <c r="A516" s="1" t="s">
        <v>1029</v>
      </c>
      <c r="B516" s="2" t="s">
        <v>1030</v>
      </c>
      <c r="C516" s="10" t="s">
        <v>4725</v>
      </c>
      <c r="D516" s="27" t="s">
        <v>5643</v>
      </c>
      <c r="E516" s="2" t="s">
        <v>5644</v>
      </c>
    </row>
    <row r="517" spans="1:5" ht="15.6" x14ac:dyDescent="0.3">
      <c r="A517" s="1" t="s">
        <v>1031</v>
      </c>
      <c r="B517" s="2" t="s">
        <v>1032</v>
      </c>
      <c r="C517" s="10" t="s">
        <v>4725</v>
      </c>
      <c r="D517" s="27" t="s">
        <v>4851</v>
      </c>
      <c r="E517" s="2" t="s">
        <v>5645</v>
      </c>
    </row>
    <row r="518" spans="1:5" ht="15.6" x14ac:dyDescent="0.3">
      <c r="A518" s="1" t="s">
        <v>1033</v>
      </c>
      <c r="B518" s="2" t="s">
        <v>1034</v>
      </c>
      <c r="C518" s="10" t="s">
        <v>4722</v>
      </c>
      <c r="D518" s="27" t="s">
        <v>4932</v>
      </c>
      <c r="E518" s="2" t="s">
        <v>5646</v>
      </c>
    </row>
    <row r="519" spans="1:5" ht="15.6" x14ac:dyDescent="0.3">
      <c r="A519" s="1" t="s">
        <v>1035</v>
      </c>
      <c r="B519" s="2" t="s">
        <v>1036</v>
      </c>
      <c r="C519" s="10" t="s">
        <v>4722</v>
      </c>
      <c r="D519" s="27" t="s">
        <v>5616</v>
      </c>
      <c r="E519" s="2" t="s">
        <v>5647</v>
      </c>
    </row>
    <row r="520" spans="1:5" ht="15.6" x14ac:dyDescent="0.3">
      <c r="A520" s="1" t="s">
        <v>1037</v>
      </c>
      <c r="B520" s="2" t="s">
        <v>1038</v>
      </c>
      <c r="C520" s="10" t="s">
        <v>4725</v>
      </c>
      <c r="D520" s="27" t="s">
        <v>5455</v>
      </c>
      <c r="E520" s="2" t="s">
        <v>5648</v>
      </c>
    </row>
    <row r="521" spans="1:5" ht="15.6" x14ac:dyDescent="0.3">
      <c r="A521" s="1" t="s">
        <v>1039</v>
      </c>
      <c r="B521" s="2" t="s">
        <v>1040</v>
      </c>
      <c r="C521" s="10" t="s">
        <v>4722</v>
      </c>
      <c r="D521" s="27" t="s">
        <v>5649</v>
      </c>
      <c r="E521" s="2" t="s">
        <v>5650</v>
      </c>
    </row>
    <row r="522" spans="1:5" ht="15.6" x14ac:dyDescent="0.3">
      <c r="A522" s="1" t="s">
        <v>1041</v>
      </c>
      <c r="B522" s="2" t="s">
        <v>1042</v>
      </c>
      <c r="C522" s="10" t="s">
        <v>4725</v>
      </c>
      <c r="D522" s="27" t="s">
        <v>5651</v>
      </c>
      <c r="E522" s="2" t="s">
        <v>5652</v>
      </c>
    </row>
    <row r="523" spans="1:5" ht="15.6" x14ac:dyDescent="0.3">
      <c r="A523" s="1" t="s">
        <v>1043</v>
      </c>
      <c r="B523" s="2" t="s">
        <v>1044</v>
      </c>
      <c r="C523" s="10" t="s">
        <v>4725</v>
      </c>
      <c r="D523" s="27" t="s">
        <v>4774</v>
      </c>
      <c r="E523" s="2" t="s">
        <v>5653</v>
      </c>
    </row>
    <row r="524" spans="1:5" ht="15.6" x14ac:dyDescent="0.3">
      <c r="A524" s="1" t="s">
        <v>1045</v>
      </c>
      <c r="B524" s="2" t="s">
        <v>1046</v>
      </c>
      <c r="C524" s="10" t="s">
        <v>4722</v>
      </c>
      <c r="D524" s="27" t="s">
        <v>5654</v>
      </c>
      <c r="E524" s="2" t="s">
        <v>5655</v>
      </c>
    </row>
    <row r="525" spans="1:5" ht="15.6" x14ac:dyDescent="0.3">
      <c r="A525" s="1" t="s">
        <v>1047</v>
      </c>
      <c r="B525" s="2" t="s">
        <v>1048</v>
      </c>
      <c r="C525" s="10" t="s">
        <v>5597</v>
      </c>
      <c r="D525" s="27" t="s">
        <v>5656</v>
      </c>
      <c r="E525" s="2" t="s">
        <v>5657</v>
      </c>
    </row>
    <row r="526" spans="1:5" ht="15.6" x14ac:dyDescent="0.3">
      <c r="A526" s="1" t="s">
        <v>1049</v>
      </c>
      <c r="B526" s="2" t="s">
        <v>1050</v>
      </c>
      <c r="C526" s="10" t="s">
        <v>4722</v>
      </c>
      <c r="D526" s="27" t="s">
        <v>5658</v>
      </c>
      <c r="E526" s="2" t="s">
        <v>5659</v>
      </c>
    </row>
    <row r="527" spans="1:5" ht="15.6" x14ac:dyDescent="0.3">
      <c r="A527" s="1" t="s">
        <v>1051</v>
      </c>
      <c r="B527" s="2" t="s">
        <v>1052</v>
      </c>
      <c r="C527" s="10" t="s">
        <v>4722</v>
      </c>
      <c r="D527" s="27" t="s">
        <v>5084</v>
      </c>
      <c r="E527" s="2" t="s">
        <v>5660</v>
      </c>
    </row>
    <row r="528" spans="1:5" ht="15.6" x14ac:dyDescent="0.3">
      <c r="A528" s="1" t="s">
        <v>1053</v>
      </c>
      <c r="B528" s="2" t="s">
        <v>1054</v>
      </c>
      <c r="C528" s="10" t="s">
        <v>5597</v>
      </c>
      <c r="D528" s="27" t="s">
        <v>5661</v>
      </c>
      <c r="E528" s="2" t="s">
        <v>5662</v>
      </c>
    </row>
    <row r="529" spans="1:5" ht="15.6" x14ac:dyDescent="0.3">
      <c r="A529" s="1" t="s">
        <v>1055</v>
      </c>
      <c r="B529" s="2" t="s">
        <v>1056</v>
      </c>
      <c r="C529" s="10" t="s">
        <v>4722</v>
      </c>
      <c r="D529" s="27" t="s">
        <v>4834</v>
      </c>
      <c r="E529" s="2" t="s">
        <v>5663</v>
      </c>
    </row>
    <row r="530" spans="1:5" ht="15.6" x14ac:dyDescent="0.3">
      <c r="A530" s="1" t="s">
        <v>1057</v>
      </c>
      <c r="B530" s="2" t="s">
        <v>1058</v>
      </c>
      <c r="C530" s="10" t="s">
        <v>4725</v>
      </c>
      <c r="D530" s="27" t="s">
        <v>5204</v>
      </c>
      <c r="E530" s="2" t="s">
        <v>5664</v>
      </c>
    </row>
    <row r="531" spans="1:5" ht="15.6" x14ac:dyDescent="0.3">
      <c r="A531" s="1" t="s">
        <v>1059</v>
      </c>
      <c r="B531" s="2" t="s">
        <v>1060</v>
      </c>
      <c r="C531" s="10" t="s">
        <v>4725</v>
      </c>
      <c r="D531" s="27" t="s">
        <v>5665</v>
      </c>
      <c r="E531" s="2" t="s">
        <v>5666</v>
      </c>
    </row>
    <row r="532" spans="1:5" ht="15.6" x14ac:dyDescent="0.3">
      <c r="A532" s="1" t="s">
        <v>1061</v>
      </c>
      <c r="B532" s="2" t="s">
        <v>1062</v>
      </c>
      <c r="C532" s="10" t="s">
        <v>4722</v>
      </c>
      <c r="D532" s="27" t="s">
        <v>5667</v>
      </c>
      <c r="E532" s="2" t="s">
        <v>5668</v>
      </c>
    </row>
    <row r="533" spans="1:5" ht="15.6" x14ac:dyDescent="0.3">
      <c r="A533" s="1" t="s">
        <v>1063</v>
      </c>
      <c r="B533" s="2" t="s">
        <v>1064</v>
      </c>
      <c r="C533" s="10" t="s">
        <v>4725</v>
      </c>
      <c r="D533" s="27" t="s">
        <v>5002</v>
      </c>
      <c r="E533" s="2" t="s">
        <v>5669</v>
      </c>
    </row>
    <row r="534" spans="1:5" ht="15.6" x14ac:dyDescent="0.3">
      <c r="A534" s="1" t="s">
        <v>1065</v>
      </c>
      <c r="B534" s="2" t="s">
        <v>1066</v>
      </c>
      <c r="C534" s="10" t="s">
        <v>4722</v>
      </c>
      <c r="D534" s="27" t="s">
        <v>5670</v>
      </c>
      <c r="E534" s="2" t="s">
        <v>5671</v>
      </c>
    </row>
    <row r="535" spans="1:5" ht="15.6" x14ac:dyDescent="0.3">
      <c r="A535" s="1" t="s">
        <v>1067</v>
      </c>
      <c r="B535" s="2" t="s">
        <v>1068</v>
      </c>
      <c r="C535" s="10" t="s">
        <v>4725</v>
      </c>
      <c r="D535" s="27" t="s">
        <v>5631</v>
      </c>
      <c r="E535" s="2" t="s">
        <v>5672</v>
      </c>
    </row>
    <row r="536" spans="1:5" ht="15.6" x14ac:dyDescent="0.3">
      <c r="A536" s="1" t="s">
        <v>1069</v>
      </c>
      <c r="B536" s="2" t="s">
        <v>1070</v>
      </c>
      <c r="C536" s="10" t="s">
        <v>4722</v>
      </c>
      <c r="D536" s="27" t="s">
        <v>5673</v>
      </c>
      <c r="E536" s="2" t="s">
        <v>5674</v>
      </c>
    </row>
    <row r="537" spans="1:5" ht="15.6" x14ac:dyDescent="0.3">
      <c r="A537" s="1" t="s">
        <v>1071</v>
      </c>
      <c r="B537" s="2" t="s">
        <v>1072</v>
      </c>
      <c r="C537" s="10" t="s">
        <v>4725</v>
      </c>
      <c r="D537" s="27" t="s">
        <v>5675</v>
      </c>
      <c r="E537" s="2" t="s">
        <v>4858</v>
      </c>
    </row>
    <row r="538" spans="1:5" ht="15.6" x14ac:dyDescent="0.3">
      <c r="A538" s="1" t="s">
        <v>1073</v>
      </c>
      <c r="B538" s="2" t="s">
        <v>1074</v>
      </c>
      <c r="C538" s="10" t="s">
        <v>4722</v>
      </c>
      <c r="D538" s="27" t="s">
        <v>5676</v>
      </c>
      <c r="E538" s="2" t="s">
        <v>5677</v>
      </c>
    </row>
    <row r="539" spans="1:5" ht="15.6" x14ac:dyDescent="0.3">
      <c r="A539" s="1" t="s">
        <v>1075</v>
      </c>
      <c r="B539" s="2" t="s">
        <v>1076</v>
      </c>
      <c r="C539" s="10" t="s">
        <v>4722</v>
      </c>
      <c r="D539" s="27" t="s">
        <v>5678</v>
      </c>
      <c r="E539" s="2" t="s">
        <v>5679</v>
      </c>
    </row>
    <row r="540" spans="1:5" ht="15.6" x14ac:dyDescent="0.3">
      <c r="A540" s="1" t="s">
        <v>1077</v>
      </c>
      <c r="B540" s="2" t="s">
        <v>1078</v>
      </c>
      <c r="C540" s="10" t="s">
        <v>4722</v>
      </c>
      <c r="D540" s="27" t="s">
        <v>5667</v>
      </c>
      <c r="E540" s="2" t="s">
        <v>5680</v>
      </c>
    </row>
    <row r="541" spans="1:5" ht="15.6" x14ac:dyDescent="0.3">
      <c r="A541" s="1" t="s">
        <v>1079</v>
      </c>
      <c r="B541" s="2" t="s">
        <v>1080</v>
      </c>
      <c r="C541" s="10" t="s">
        <v>4725</v>
      </c>
      <c r="D541" s="27" t="s">
        <v>4851</v>
      </c>
      <c r="E541" s="2" t="s">
        <v>5681</v>
      </c>
    </row>
    <row r="542" spans="1:5" ht="15.6" x14ac:dyDescent="0.3">
      <c r="A542" s="1" t="s">
        <v>1081</v>
      </c>
      <c r="B542" s="2" t="s">
        <v>1082</v>
      </c>
      <c r="C542" s="10" t="s">
        <v>4725</v>
      </c>
      <c r="D542" s="27" t="s">
        <v>5682</v>
      </c>
      <c r="E542" s="2" t="s">
        <v>5683</v>
      </c>
    </row>
    <row r="543" spans="1:5" ht="15.6" x14ac:dyDescent="0.3">
      <c r="A543" s="1" t="s">
        <v>1083</v>
      </c>
      <c r="B543" s="2" t="s">
        <v>1084</v>
      </c>
      <c r="C543" s="10" t="s">
        <v>4725</v>
      </c>
      <c r="D543" s="27" t="s">
        <v>5684</v>
      </c>
      <c r="E543" s="2" t="s">
        <v>5685</v>
      </c>
    </row>
    <row r="544" spans="1:5" ht="15.6" x14ac:dyDescent="0.3">
      <c r="A544" s="1" t="s">
        <v>1085</v>
      </c>
      <c r="B544" s="2" t="s">
        <v>1086</v>
      </c>
      <c r="C544" s="10" t="s">
        <v>4722</v>
      </c>
      <c r="D544" s="27" t="s">
        <v>5156</v>
      </c>
      <c r="E544" s="2" t="s">
        <v>5686</v>
      </c>
    </row>
    <row r="545" spans="1:5" ht="15.6" x14ac:dyDescent="0.3">
      <c r="A545" s="1" t="s">
        <v>1087</v>
      </c>
      <c r="B545" s="2" t="s">
        <v>1088</v>
      </c>
      <c r="C545" s="10" t="s">
        <v>4722</v>
      </c>
      <c r="D545" s="27" t="s">
        <v>5687</v>
      </c>
      <c r="E545" s="2" t="s">
        <v>5688</v>
      </c>
    </row>
    <row r="546" spans="1:5" ht="15.6" x14ac:dyDescent="0.3">
      <c r="A546" s="1" t="s">
        <v>1089</v>
      </c>
      <c r="B546" s="2" t="s">
        <v>1090</v>
      </c>
      <c r="C546" s="10" t="s">
        <v>5597</v>
      </c>
      <c r="D546" s="27" t="s">
        <v>5689</v>
      </c>
      <c r="E546" s="2" t="s">
        <v>5690</v>
      </c>
    </row>
    <row r="547" spans="1:5" ht="15.6" x14ac:dyDescent="0.3">
      <c r="A547" s="1" t="s">
        <v>1091</v>
      </c>
      <c r="B547" s="2" t="s">
        <v>1092</v>
      </c>
      <c r="C547" s="10" t="s">
        <v>4725</v>
      </c>
      <c r="D547" s="27" t="s">
        <v>5414</v>
      </c>
      <c r="E547" s="2" t="s">
        <v>5691</v>
      </c>
    </row>
    <row r="548" spans="1:5" ht="15.6" x14ac:dyDescent="0.3">
      <c r="A548" s="1" t="s">
        <v>1093</v>
      </c>
      <c r="B548" s="2" t="s">
        <v>1094</v>
      </c>
      <c r="C548" s="10" t="s">
        <v>4722</v>
      </c>
      <c r="D548" s="27" t="s">
        <v>5692</v>
      </c>
      <c r="E548" s="2" t="s">
        <v>5693</v>
      </c>
    </row>
    <row r="549" spans="1:5" ht="15.6" x14ac:dyDescent="0.3">
      <c r="A549" s="1" t="s">
        <v>1095</v>
      </c>
      <c r="B549" s="2" t="s">
        <v>1096</v>
      </c>
      <c r="C549" s="10" t="s">
        <v>4725</v>
      </c>
      <c r="D549" s="27" t="s">
        <v>5694</v>
      </c>
      <c r="E549" s="2" t="s">
        <v>5695</v>
      </c>
    </row>
    <row r="550" spans="1:5" ht="15.6" x14ac:dyDescent="0.3">
      <c r="A550" s="1" t="s">
        <v>1097</v>
      </c>
      <c r="B550" s="2" t="s">
        <v>1098</v>
      </c>
      <c r="C550" s="10" t="s">
        <v>4725</v>
      </c>
      <c r="D550" s="27" t="s">
        <v>5696</v>
      </c>
      <c r="E550" s="2" t="s">
        <v>5697</v>
      </c>
    </row>
    <row r="551" spans="1:5" ht="15.6" x14ac:dyDescent="0.3">
      <c r="A551" s="1" t="s">
        <v>1099</v>
      </c>
      <c r="B551" s="2" t="s">
        <v>1100</v>
      </c>
      <c r="C551" s="10" t="s">
        <v>4725</v>
      </c>
      <c r="D551" s="27" t="s">
        <v>5698</v>
      </c>
      <c r="E551" s="2" t="s">
        <v>5699</v>
      </c>
    </row>
    <row r="552" spans="1:5" ht="15.6" x14ac:dyDescent="0.3">
      <c r="A552" s="1" t="s">
        <v>1101</v>
      </c>
      <c r="B552" s="2" t="s">
        <v>1102</v>
      </c>
      <c r="C552" s="10" t="s">
        <v>4722</v>
      </c>
      <c r="D552" s="27" t="s">
        <v>5700</v>
      </c>
      <c r="E552" s="2" t="s">
        <v>5701</v>
      </c>
    </row>
    <row r="553" spans="1:5" ht="15.6" x14ac:dyDescent="0.3">
      <c r="A553" s="1" t="s">
        <v>1103</v>
      </c>
      <c r="B553" s="2" t="s">
        <v>1104</v>
      </c>
      <c r="C553" s="10" t="s">
        <v>4725</v>
      </c>
      <c r="D553" s="27" t="s">
        <v>5573</v>
      </c>
      <c r="E553" s="2" t="s">
        <v>5067</v>
      </c>
    </row>
    <row r="554" spans="1:5" ht="15.6" x14ac:dyDescent="0.3">
      <c r="A554" s="1" t="s">
        <v>1105</v>
      </c>
      <c r="B554" s="2" t="s">
        <v>1106</v>
      </c>
      <c r="C554" s="10" t="s">
        <v>4725</v>
      </c>
      <c r="D554" s="27" t="s">
        <v>5702</v>
      </c>
      <c r="E554" s="2" t="s">
        <v>5703</v>
      </c>
    </row>
    <row r="555" spans="1:5" ht="15.6" x14ac:dyDescent="0.3">
      <c r="A555" s="1" t="s">
        <v>1107</v>
      </c>
      <c r="B555" s="2" t="s">
        <v>1108</v>
      </c>
      <c r="C555" s="10" t="s">
        <v>4722</v>
      </c>
      <c r="D555" s="27" t="s">
        <v>5704</v>
      </c>
      <c r="E555" s="2" t="s">
        <v>5705</v>
      </c>
    </row>
    <row r="556" spans="1:5" ht="15.6" x14ac:dyDescent="0.3">
      <c r="A556" s="1" t="s">
        <v>1109</v>
      </c>
      <c r="B556" s="2" t="s">
        <v>1110</v>
      </c>
      <c r="C556" s="10" t="s">
        <v>4725</v>
      </c>
      <c r="D556" s="27" t="s">
        <v>4916</v>
      </c>
      <c r="E556" s="2" t="s">
        <v>5706</v>
      </c>
    </row>
    <row r="557" spans="1:5" ht="15.6" x14ac:dyDescent="0.3">
      <c r="A557" s="1" t="s">
        <v>1111</v>
      </c>
      <c r="B557" s="2" t="s">
        <v>1112</v>
      </c>
      <c r="C557" s="10" t="s">
        <v>4725</v>
      </c>
      <c r="D557" s="27" t="s">
        <v>5707</v>
      </c>
      <c r="E557" s="2" t="s">
        <v>5708</v>
      </c>
    </row>
    <row r="558" spans="1:5" ht="15.6" x14ac:dyDescent="0.3">
      <c r="A558" s="1" t="s">
        <v>1113</v>
      </c>
      <c r="B558" s="2" t="s">
        <v>1114</v>
      </c>
      <c r="C558" s="10" t="s">
        <v>4722</v>
      </c>
      <c r="D558" s="27" t="s">
        <v>5709</v>
      </c>
      <c r="E558" s="2" t="s">
        <v>5710</v>
      </c>
    </row>
    <row r="559" spans="1:5" ht="15.6" x14ac:dyDescent="0.3">
      <c r="A559" s="1" t="s">
        <v>1115</v>
      </c>
      <c r="B559" s="2" t="s">
        <v>1116</v>
      </c>
      <c r="C559" s="10" t="s">
        <v>4725</v>
      </c>
      <c r="D559" s="27" t="s">
        <v>4903</v>
      </c>
      <c r="E559" s="2" t="s">
        <v>5711</v>
      </c>
    </row>
    <row r="560" spans="1:5" ht="15.6" x14ac:dyDescent="0.3">
      <c r="A560" s="1" t="s">
        <v>1117</v>
      </c>
      <c r="B560" s="2" t="s">
        <v>1118</v>
      </c>
      <c r="C560" s="10" t="s">
        <v>4722</v>
      </c>
      <c r="D560" s="27" t="s">
        <v>5582</v>
      </c>
      <c r="E560" s="2" t="s">
        <v>5712</v>
      </c>
    </row>
    <row r="561" spans="1:5" ht="15.6" x14ac:dyDescent="0.3">
      <c r="A561" s="1" t="s">
        <v>1119</v>
      </c>
      <c r="B561" s="2" t="s">
        <v>1120</v>
      </c>
      <c r="C561" s="10" t="s">
        <v>4725</v>
      </c>
      <c r="D561" s="27" t="s">
        <v>5713</v>
      </c>
      <c r="E561" s="2" t="s">
        <v>5714</v>
      </c>
    </row>
    <row r="562" spans="1:5" ht="15.6" x14ac:dyDescent="0.3">
      <c r="A562" s="1" t="s">
        <v>1121</v>
      </c>
      <c r="B562" s="2" t="s">
        <v>1122</v>
      </c>
      <c r="C562" s="10" t="s">
        <v>4722</v>
      </c>
      <c r="D562" s="27" t="s">
        <v>5715</v>
      </c>
      <c r="E562" s="2" t="s">
        <v>5716</v>
      </c>
    </row>
    <row r="563" spans="1:5" ht="15.6" x14ac:dyDescent="0.3">
      <c r="A563" s="1" t="s">
        <v>1123</v>
      </c>
      <c r="B563" s="2" t="s">
        <v>1124</v>
      </c>
      <c r="C563" s="10" t="s">
        <v>4725</v>
      </c>
      <c r="D563" s="27" t="s">
        <v>5717</v>
      </c>
      <c r="E563" s="2" t="s">
        <v>5718</v>
      </c>
    </row>
    <row r="564" spans="1:5" ht="15.6" x14ac:dyDescent="0.3">
      <c r="A564" s="1" t="s">
        <v>1125</v>
      </c>
      <c r="B564" s="2" t="s">
        <v>1126</v>
      </c>
      <c r="C564" s="10" t="s">
        <v>4725</v>
      </c>
      <c r="D564" s="27" t="s">
        <v>5719</v>
      </c>
      <c r="E564" s="2" t="s">
        <v>5720</v>
      </c>
    </row>
    <row r="565" spans="1:5" ht="15.6" x14ac:dyDescent="0.3">
      <c r="A565" s="1" t="s">
        <v>1127</v>
      </c>
      <c r="B565" s="2" t="s">
        <v>1128</v>
      </c>
      <c r="C565" s="10" t="s">
        <v>4722</v>
      </c>
      <c r="D565" s="27" t="s">
        <v>5721</v>
      </c>
      <c r="E565" s="2" t="s">
        <v>5722</v>
      </c>
    </row>
    <row r="566" spans="1:5" ht="15.6" x14ac:dyDescent="0.3">
      <c r="A566" s="1" t="s">
        <v>1129</v>
      </c>
      <c r="B566" s="2" t="s">
        <v>1130</v>
      </c>
      <c r="C566" s="10" t="s">
        <v>5597</v>
      </c>
      <c r="D566" s="27" t="s">
        <v>5667</v>
      </c>
      <c r="E566" s="2" t="s">
        <v>5723</v>
      </c>
    </row>
    <row r="567" spans="1:5" ht="15.6" x14ac:dyDescent="0.3">
      <c r="A567" s="1" t="s">
        <v>1131</v>
      </c>
      <c r="B567" s="2" t="s">
        <v>1132</v>
      </c>
      <c r="C567" s="10" t="s">
        <v>4725</v>
      </c>
      <c r="D567" s="27" t="s">
        <v>5724</v>
      </c>
      <c r="E567" s="2" t="s">
        <v>5725</v>
      </c>
    </row>
    <row r="568" spans="1:5" ht="15.6" x14ac:dyDescent="0.3">
      <c r="A568" s="1" t="s">
        <v>1133</v>
      </c>
      <c r="B568" s="2" t="s">
        <v>1134</v>
      </c>
      <c r="C568" s="10" t="s">
        <v>4722</v>
      </c>
      <c r="D568" s="27" t="s">
        <v>5726</v>
      </c>
      <c r="E568" s="2" t="s">
        <v>5727</v>
      </c>
    </row>
    <row r="569" spans="1:5" ht="15.6" x14ac:dyDescent="0.3">
      <c r="A569" s="1" t="s">
        <v>1135</v>
      </c>
      <c r="B569" s="2" t="s">
        <v>1136</v>
      </c>
      <c r="C569" s="10" t="s">
        <v>4722</v>
      </c>
      <c r="D569" s="27" t="s">
        <v>5728</v>
      </c>
      <c r="E569" s="2" t="s">
        <v>5729</v>
      </c>
    </row>
    <row r="570" spans="1:5" ht="15.6" x14ac:dyDescent="0.3">
      <c r="A570" s="1" t="s">
        <v>1137</v>
      </c>
      <c r="B570" s="2" t="s">
        <v>1138</v>
      </c>
      <c r="C570" s="10" t="s">
        <v>4722</v>
      </c>
      <c r="D570" s="27" t="s">
        <v>5730</v>
      </c>
      <c r="E570" s="2" t="s">
        <v>5731</v>
      </c>
    </row>
    <row r="571" spans="1:5" ht="15.6" x14ac:dyDescent="0.3">
      <c r="A571" s="1" t="s">
        <v>1139</v>
      </c>
      <c r="B571" s="2" t="s">
        <v>1140</v>
      </c>
      <c r="C571" s="10" t="s">
        <v>4725</v>
      </c>
      <c r="D571" s="27" t="s">
        <v>5732</v>
      </c>
      <c r="E571" s="2" t="s">
        <v>5733</v>
      </c>
    </row>
    <row r="572" spans="1:5" ht="15.6" x14ac:dyDescent="0.3">
      <c r="A572" s="1" t="s">
        <v>1141</v>
      </c>
      <c r="B572" s="2" t="s">
        <v>1142</v>
      </c>
      <c r="C572" s="10" t="s">
        <v>4725</v>
      </c>
      <c r="D572" s="27" t="s">
        <v>5734</v>
      </c>
      <c r="E572" s="2" t="s">
        <v>5735</v>
      </c>
    </row>
    <row r="573" spans="1:5" ht="15.6" x14ac:dyDescent="0.3">
      <c r="A573" s="1" t="s">
        <v>1143</v>
      </c>
      <c r="B573" s="2" t="s">
        <v>1144</v>
      </c>
      <c r="C573" s="10" t="s">
        <v>4725</v>
      </c>
      <c r="D573" s="27" t="s">
        <v>5106</v>
      </c>
      <c r="E573" s="2" t="s">
        <v>5736</v>
      </c>
    </row>
    <row r="574" spans="1:5" ht="15.6" x14ac:dyDescent="0.3">
      <c r="A574" s="1" t="s">
        <v>1145</v>
      </c>
      <c r="B574" s="2" t="s">
        <v>1146</v>
      </c>
      <c r="C574" s="10" t="s">
        <v>5597</v>
      </c>
      <c r="D574" s="27" t="s">
        <v>5737</v>
      </c>
      <c r="E574" s="2" t="s">
        <v>5738</v>
      </c>
    </row>
    <row r="575" spans="1:5" ht="15.6" x14ac:dyDescent="0.3">
      <c r="A575" s="1" t="s">
        <v>1147</v>
      </c>
      <c r="B575" s="2" t="s">
        <v>1148</v>
      </c>
      <c r="C575" s="10" t="s">
        <v>4725</v>
      </c>
      <c r="D575" s="27" t="s">
        <v>5739</v>
      </c>
      <c r="E575" s="2" t="s">
        <v>5740</v>
      </c>
    </row>
    <row r="576" spans="1:5" ht="15.6" x14ac:dyDescent="0.3">
      <c r="A576" s="1" t="s">
        <v>1149</v>
      </c>
      <c r="B576" s="2" t="s">
        <v>1150</v>
      </c>
      <c r="C576" s="10" t="s">
        <v>4725</v>
      </c>
      <c r="D576" s="27" t="s">
        <v>5741</v>
      </c>
      <c r="E576" s="2" t="s">
        <v>5742</v>
      </c>
    </row>
    <row r="577" spans="1:5" ht="15.6" x14ac:dyDescent="0.3">
      <c r="A577" s="1" t="s">
        <v>1151</v>
      </c>
      <c r="B577" s="2" t="s">
        <v>1152</v>
      </c>
      <c r="C577" s="10" t="s">
        <v>4722</v>
      </c>
      <c r="D577" s="27" t="s">
        <v>5743</v>
      </c>
      <c r="E577" s="2" t="s">
        <v>5744</v>
      </c>
    </row>
    <row r="578" spans="1:5" ht="15.6" x14ac:dyDescent="0.3">
      <c r="A578" s="1" t="s">
        <v>1153</v>
      </c>
      <c r="B578" s="2" t="s">
        <v>1154</v>
      </c>
      <c r="C578" s="10" t="s">
        <v>5597</v>
      </c>
      <c r="D578" s="27" t="s">
        <v>4958</v>
      </c>
      <c r="E578" s="2" t="s">
        <v>5745</v>
      </c>
    </row>
    <row r="579" spans="1:5" ht="15.6" x14ac:dyDescent="0.3">
      <c r="A579" s="1" t="s">
        <v>1155</v>
      </c>
      <c r="B579" s="2" t="s">
        <v>1156</v>
      </c>
      <c r="C579" s="10" t="s">
        <v>4725</v>
      </c>
      <c r="D579" s="27" t="s">
        <v>5746</v>
      </c>
      <c r="E579" s="2" t="s">
        <v>5747</v>
      </c>
    </row>
    <row r="580" spans="1:5" ht="15.6" x14ac:dyDescent="0.3">
      <c r="A580" s="1" t="s">
        <v>1157</v>
      </c>
      <c r="B580" s="2" t="s">
        <v>1158</v>
      </c>
      <c r="C580" s="10" t="s">
        <v>4722</v>
      </c>
      <c r="D580" s="27" t="s">
        <v>5748</v>
      </c>
      <c r="E580" s="2" t="s">
        <v>5749</v>
      </c>
    </row>
    <row r="581" spans="1:5" ht="15.6" x14ac:dyDescent="0.3">
      <c r="A581" s="1" t="s">
        <v>1159</v>
      </c>
      <c r="B581" s="2" t="s">
        <v>1160</v>
      </c>
      <c r="C581" s="10" t="s">
        <v>4722</v>
      </c>
      <c r="D581" s="27" t="s">
        <v>5750</v>
      </c>
      <c r="E581" s="2" t="s">
        <v>5751</v>
      </c>
    </row>
    <row r="582" spans="1:5" ht="15.6" x14ac:dyDescent="0.3">
      <c r="A582" s="1" t="s">
        <v>1161</v>
      </c>
      <c r="B582" s="2" t="s">
        <v>1162</v>
      </c>
      <c r="C582" s="10" t="s">
        <v>4725</v>
      </c>
      <c r="D582" s="27" t="s">
        <v>5752</v>
      </c>
      <c r="E582" s="2" t="s">
        <v>5753</v>
      </c>
    </row>
    <row r="583" spans="1:5" ht="15.6" x14ac:dyDescent="0.3">
      <c r="A583" s="1" t="s">
        <v>1163</v>
      </c>
      <c r="B583" s="2" t="s">
        <v>1164</v>
      </c>
      <c r="C583" s="10" t="s">
        <v>4725</v>
      </c>
      <c r="D583" s="27" t="s">
        <v>4728</v>
      </c>
      <c r="E583" s="2" t="s">
        <v>5754</v>
      </c>
    </row>
    <row r="584" spans="1:5" ht="15.6" x14ac:dyDescent="0.3">
      <c r="A584" s="1" t="s">
        <v>1165</v>
      </c>
      <c r="B584" s="2" t="s">
        <v>1166</v>
      </c>
      <c r="C584" s="10" t="s">
        <v>4722</v>
      </c>
      <c r="D584" s="27" t="s">
        <v>5755</v>
      </c>
      <c r="E584" s="2" t="s">
        <v>5756</v>
      </c>
    </row>
    <row r="585" spans="1:5" ht="15.6" x14ac:dyDescent="0.3">
      <c r="A585" s="1" t="s">
        <v>1167</v>
      </c>
      <c r="B585" s="2" t="s">
        <v>1168</v>
      </c>
      <c r="C585" s="10" t="s">
        <v>4725</v>
      </c>
      <c r="D585" s="27" t="s">
        <v>5477</v>
      </c>
      <c r="E585" s="2" t="s">
        <v>5757</v>
      </c>
    </row>
    <row r="586" spans="1:5" ht="15.6" x14ac:dyDescent="0.3">
      <c r="A586" s="1" t="s">
        <v>1169</v>
      </c>
      <c r="B586" s="2" t="s">
        <v>1170</v>
      </c>
      <c r="C586" s="10" t="s">
        <v>4722</v>
      </c>
      <c r="D586" s="27" t="s">
        <v>5758</v>
      </c>
      <c r="E586" s="2" t="s">
        <v>5759</v>
      </c>
    </row>
    <row r="587" spans="1:5" ht="15.6" x14ac:dyDescent="0.3">
      <c r="A587" s="1" t="s">
        <v>1171</v>
      </c>
      <c r="B587" s="2" t="s">
        <v>1172</v>
      </c>
      <c r="C587" s="10" t="s">
        <v>4722</v>
      </c>
      <c r="D587" s="27" t="s">
        <v>5393</v>
      </c>
      <c r="E587" s="2" t="s">
        <v>5760</v>
      </c>
    </row>
    <row r="588" spans="1:5" ht="15.6" x14ac:dyDescent="0.3">
      <c r="A588" s="1" t="s">
        <v>1173</v>
      </c>
      <c r="B588" s="2" t="s">
        <v>1174</v>
      </c>
      <c r="C588" s="10" t="s">
        <v>4722</v>
      </c>
      <c r="D588" s="27" t="s">
        <v>5761</v>
      </c>
      <c r="E588" s="2" t="s">
        <v>5762</v>
      </c>
    </row>
    <row r="589" spans="1:5" ht="15.6" x14ac:dyDescent="0.3">
      <c r="A589" s="1" t="s">
        <v>1175</v>
      </c>
      <c r="B589" s="2" t="s">
        <v>1176</v>
      </c>
      <c r="C589" s="10" t="s">
        <v>4722</v>
      </c>
      <c r="D589" s="27" t="s">
        <v>5763</v>
      </c>
      <c r="E589" s="2" t="s">
        <v>5764</v>
      </c>
    </row>
    <row r="590" spans="1:5" ht="15.6" x14ac:dyDescent="0.3">
      <c r="A590" s="1" t="s">
        <v>1177</v>
      </c>
      <c r="B590" s="2" t="s">
        <v>1178</v>
      </c>
      <c r="C590" s="10" t="s">
        <v>5597</v>
      </c>
      <c r="D590" s="27" t="s">
        <v>5765</v>
      </c>
      <c r="E590" s="2" t="s">
        <v>4876</v>
      </c>
    </row>
    <row r="591" spans="1:5" ht="15.6" x14ac:dyDescent="0.3">
      <c r="A591" s="1" t="s">
        <v>1179</v>
      </c>
      <c r="B591" s="2" t="s">
        <v>1180</v>
      </c>
      <c r="C591" s="10" t="s">
        <v>4722</v>
      </c>
      <c r="D591" s="27" t="s">
        <v>5766</v>
      </c>
      <c r="E591" s="2" t="s">
        <v>5767</v>
      </c>
    </row>
    <row r="592" spans="1:5" ht="15.6" x14ac:dyDescent="0.3">
      <c r="A592" s="1" t="s">
        <v>1181</v>
      </c>
      <c r="B592" s="2" t="s">
        <v>1182</v>
      </c>
      <c r="C592" s="10" t="s">
        <v>4725</v>
      </c>
      <c r="D592" s="27" t="s">
        <v>5210</v>
      </c>
      <c r="E592" s="2" t="s">
        <v>5768</v>
      </c>
    </row>
    <row r="593" spans="1:5" ht="15.6" x14ac:dyDescent="0.3">
      <c r="A593" s="1" t="s">
        <v>1183</v>
      </c>
      <c r="B593" s="2" t="s">
        <v>1184</v>
      </c>
      <c r="C593" s="10" t="s">
        <v>4722</v>
      </c>
      <c r="D593" s="27" t="s">
        <v>5769</v>
      </c>
      <c r="E593" s="2" t="s">
        <v>4854</v>
      </c>
    </row>
    <row r="594" spans="1:5" ht="15.6" x14ac:dyDescent="0.3">
      <c r="A594" s="1" t="s">
        <v>1185</v>
      </c>
      <c r="B594" s="2" t="s">
        <v>1186</v>
      </c>
      <c r="C594" s="10" t="s">
        <v>4722</v>
      </c>
      <c r="D594" s="27" t="s">
        <v>5770</v>
      </c>
      <c r="E594" s="2" t="s">
        <v>5771</v>
      </c>
    </row>
    <row r="595" spans="1:5" ht="15.6" x14ac:dyDescent="0.3">
      <c r="A595" s="1" t="s">
        <v>1187</v>
      </c>
      <c r="B595" s="2" t="s">
        <v>1188</v>
      </c>
      <c r="C595" s="10" t="s">
        <v>5597</v>
      </c>
      <c r="D595" s="27" t="s">
        <v>5772</v>
      </c>
      <c r="E595" s="2" t="s">
        <v>5773</v>
      </c>
    </row>
    <row r="596" spans="1:5" ht="15.6" x14ac:dyDescent="0.3">
      <c r="A596" s="1" t="s">
        <v>1189</v>
      </c>
      <c r="B596" s="2" t="s">
        <v>1190</v>
      </c>
      <c r="C596" s="10" t="s">
        <v>4722</v>
      </c>
      <c r="D596" s="27" t="s">
        <v>5774</v>
      </c>
      <c r="E596" s="2" t="s">
        <v>5775</v>
      </c>
    </row>
    <row r="597" spans="1:5" ht="15.6" x14ac:dyDescent="0.3">
      <c r="A597" s="1" t="s">
        <v>1191</v>
      </c>
      <c r="B597" s="2" t="s">
        <v>1192</v>
      </c>
      <c r="C597" s="10" t="s">
        <v>4725</v>
      </c>
      <c r="D597" s="27" t="s">
        <v>5776</v>
      </c>
      <c r="E597" s="2" t="s">
        <v>5777</v>
      </c>
    </row>
    <row r="598" spans="1:5" ht="15.6" x14ac:dyDescent="0.3">
      <c r="A598" s="1" t="s">
        <v>1193</v>
      </c>
      <c r="B598" s="2" t="s">
        <v>1194</v>
      </c>
      <c r="C598" s="10" t="s">
        <v>4725</v>
      </c>
      <c r="D598" s="27" t="s">
        <v>5778</v>
      </c>
      <c r="E598" s="2" t="s">
        <v>5779</v>
      </c>
    </row>
    <row r="599" spans="1:5" ht="15.6" x14ac:dyDescent="0.3">
      <c r="A599" s="1" t="s">
        <v>1195</v>
      </c>
      <c r="B599" s="2" t="s">
        <v>1196</v>
      </c>
      <c r="C599" s="10" t="s">
        <v>4722</v>
      </c>
      <c r="D599" s="27" t="s">
        <v>5780</v>
      </c>
      <c r="E599" s="2" t="s">
        <v>5781</v>
      </c>
    </row>
    <row r="600" spans="1:5" ht="15.6" x14ac:dyDescent="0.3">
      <c r="A600" s="1" t="s">
        <v>1197</v>
      </c>
      <c r="B600" s="2" t="s">
        <v>1198</v>
      </c>
      <c r="C600" s="10" t="s">
        <v>4722</v>
      </c>
      <c r="D600" s="27" t="s">
        <v>5782</v>
      </c>
      <c r="E600" s="2" t="s">
        <v>5783</v>
      </c>
    </row>
    <row r="601" spans="1:5" ht="15.6" x14ac:dyDescent="0.3">
      <c r="A601" s="1" t="s">
        <v>1199</v>
      </c>
      <c r="B601" s="2" t="s">
        <v>1200</v>
      </c>
      <c r="C601" s="10" t="s">
        <v>4725</v>
      </c>
      <c r="D601" s="27" t="s">
        <v>5784</v>
      </c>
      <c r="E601" s="2" t="s">
        <v>5785</v>
      </c>
    </row>
    <row r="602" spans="1:5" ht="15.6" x14ac:dyDescent="0.3">
      <c r="A602" s="1" t="s">
        <v>1201</v>
      </c>
      <c r="B602" s="2" t="s">
        <v>1202</v>
      </c>
      <c r="C602" s="10" t="s">
        <v>4722</v>
      </c>
      <c r="D602" s="27" t="s">
        <v>5786</v>
      </c>
      <c r="E602" s="2" t="s">
        <v>5787</v>
      </c>
    </row>
    <row r="603" spans="1:5" ht="15.6" x14ac:dyDescent="0.3">
      <c r="A603" s="1" t="s">
        <v>1203</v>
      </c>
      <c r="B603" s="2" t="s">
        <v>1204</v>
      </c>
      <c r="C603" s="10" t="s">
        <v>5597</v>
      </c>
      <c r="D603" s="27" t="s">
        <v>5092</v>
      </c>
      <c r="E603" s="2" t="s">
        <v>5788</v>
      </c>
    </row>
    <row r="604" spans="1:5" ht="15.6" x14ac:dyDescent="0.3">
      <c r="A604" s="1" t="s">
        <v>1205</v>
      </c>
      <c r="B604" s="2" t="s">
        <v>1206</v>
      </c>
      <c r="C604" s="10" t="s">
        <v>5597</v>
      </c>
      <c r="D604" s="27" t="s">
        <v>5789</v>
      </c>
      <c r="E604" s="2" t="s">
        <v>5790</v>
      </c>
    </row>
    <row r="605" spans="1:5" ht="15.6" x14ac:dyDescent="0.3">
      <c r="A605" s="1" t="s">
        <v>1207</v>
      </c>
      <c r="B605" s="2" t="s">
        <v>1208</v>
      </c>
      <c r="C605" s="10" t="s">
        <v>4725</v>
      </c>
      <c r="D605" s="27" t="s">
        <v>5752</v>
      </c>
      <c r="E605" s="2" t="s">
        <v>5791</v>
      </c>
    </row>
    <row r="606" spans="1:5" ht="15.6" x14ac:dyDescent="0.3">
      <c r="A606" s="1" t="s">
        <v>1209</v>
      </c>
      <c r="B606" s="2" t="s">
        <v>1210</v>
      </c>
      <c r="C606" s="10" t="s">
        <v>4725</v>
      </c>
      <c r="D606" s="27" t="s">
        <v>5792</v>
      </c>
      <c r="E606" s="2" t="s">
        <v>4946</v>
      </c>
    </row>
    <row r="607" spans="1:5" ht="15.6" x14ac:dyDescent="0.3">
      <c r="A607" s="1" t="s">
        <v>1211</v>
      </c>
      <c r="B607" s="2" t="s">
        <v>1212</v>
      </c>
      <c r="C607" s="10" t="s">
        <v>4725</v>
      </c>
      <c r="D607" s="27" t="s">
        <v>5793</v>
      </c>
      <c r="E607" s="2" t="s">
        <v>5794</v>
      </c>
    </row>
    <row r="608" spans="1:5" ht="15.6" x14ac:dyDescent="0.3">
      <c r="A608" s="1" t="s">
        <v>1213</v>
      </c>
      <c r="B608" s="2" t="s">
        <v>1214</v>
      </c>
      <c r="C608" s="10" t="s">
        <v>4725</v>
      </c>
      <c r="D608" s="27" t="s">
        <v>5795</v>
      </c>
      <c r="E608" s="2" t="s">
        <v>5796</v>
      </c>
    </row>
    <row r="609" spans="1:5" ht="15.6" x14ac:dyDescent="0.3">
      <c r="A609" s="1" t="s">
        <v>1215</v>
      </c>
      <c r="B609" s="2" t="s">
        <v>1216</v>
      </c>
      <c r="C609" s="10" t="s">
        <v>4725</v>
      </c>
      <c r="D609" s="27" t="s">
        <v>5797</v>
      </c>
      <c r="E609" s="2" t="s">
        <v>5798</v>
      </c>
    </row>
    <row r="610" spans="1:5" ht="15.6" x14ac:dyDescent="0.3">
      <c r="A610" s="1" t="s">
        <v>1217</v>
      </c>
      <c r="B610" s="2" t="s">
        <v>1218</v>
      </c>
      <c r="C610" s="10" t="s">
        <v>4725</v>
      </c>
      <c r="D610" s="27" t="s">
        <v>5799</v>
      </c>
      <c r="E610" s="2" t="s">
        <v>5800</v>
      </c>
    </row>
    <row r="611" spans="1:5" ht="15.6" x14ac:dyDescent="0.3">
      <c r="A611" s="1" t="s">
        <v>1219</v>
      </c>
      <c r="B611" s="2" t="s">
        <v>1220</v>
      </c>
      <c r="C611" s="10" t="s">
        <v>5597</v>
      </c>
      <c r="D611" s="27" t="s">
        <v>5801</v>
      </c>
      <c r="E611" s="2" t="s">
        <v>5802</v>
      </c>
    </row>
    <row r="612" spans="1:5" ht="15.6" x14ac:dyDescent="0.3">
      <c r="A612" s="1" t="s">
        <v>1221</v>
      </c>
      <c r="B612" s="2" t="s">
        <v>1222</v>
      </c>
      <c r="C612" s="10" t="s">
        <v>4725</v>
      </c>
      <c r="D612" s="27" t="s">
        <v>5803</v>
      </c>
      <c r="E612" s="2" t="s">
        <v>5804</v>
      </c>
    </row>
    <row r="613" spans="1:5" ht="15.6" x14ac:dyDescent="0.3">
      <c r="A613" s="1" t="s">
        <v>1223</v>
      </c>
      <c r="B613" s="2" t="s">
        <v>1224</v>
      </c>
      <c r="C613" s="10" t="s">
        <v>4722</v>
      </c>
      <c r="D613" s="27" t="s">
        <v>5212</v>
      </c>
      <c r="E613" s="2" t="s">
        <v>5805</v>
      </c>
    </row>
    <row r="614" spans="1:5" ht="15.6" x14ac:dyDescent="0.3">
      <c r="A614" s="1" t="s">
        <v>1225</v>
      </c>
      <c r="B614" s="2" t="s">
        <v>1226</v>
      </c>
      <c r="C614" s="10" t="s">
        <v>4722</v>
      </c>
      <c r="D614" s="27" t="s">
        <v>5806</v>
      </c>
      <c r="E614" s="2" t="s">
        <v>5807</v>
      </c>
    </row>
    <row r="615" spans="1:5" ht="15.6" x14ac:dyDescent="0.3">
      <c r="A615" s="1" t="s">
        <v>1227</v>
      </c>
      <c r="B615" s="2" t="s">
        <v>1228</v>
      </c>
      <c r="C615" s="10" t="s">
        <v>4725</v>
      </c>
      <c r="D615" s="27" t="s">
        <v>5808</v>
      </c>
      <c r="E615" s="2" t="s">
        <v>5809</v>
      </c>
    </row>
    <row r="616" spans="1:5" ht="15.6" x14ac:dyDescent="0.3">
      <c r="A616" s="1" t="s">
        <v>1229</v>
      </c>
      <c r="B616" s="2" t="s">
        <v>1230</v>
      </c>
      <c r="C616" s="10" t="s">
        <v>4722</v>
      </c>
      <c r="D616" s="27" t="s">
        <v>5810</v>
      </c>
      <c r="E616" s="2" t="s">
        <v>5811</v>
      </c>
    </row>
    <row r="617" spans="1:5" ht="15.6" x14ac:dyDescent="0.3">
      <c r="A617" s="1" t="s">
        <v>1231</v>
      </c>
      <c r="B617" s="2" t="s">
        <v>1232</v>
      </c>
      <c r="C617" s="10" t="s">
        <v>4722</v>
      </c>
      <c r="D617" s="27" t="s">
        <v>5812</v>
      </c>
      <c r="E617" s="2" t="s">
        <v>4860</v>
      </c>
    </row>
    <row r="618" spans="1:5" ht="15.6" x14ac:dyDescent="0.3">
      <c r="A618" s="1" t="s">
        <v>1233</v>
      </c>
      <c r="B618" s="2" t="s">
        <v>1234</v>
      </c>
      <c r="C618" s="10" t="s">
        <v>5597</v>
      </c>
      <c r="D618" s="27" t="s">
        <v>5084</v>
      </c>
      <c r="E618" s="2" t="s">
        <v>5251</v>
      </c>
    </row>
    <row r="619" spans="1:5" ht="15.6" x14ac:dyDescent="0.3">
      <c r="A619" s="1" t="s">
        <v>1235</v>
      </c>
      <c r="B619" s="2" t="s">
        <v>1236</v>
      </c>
      <c r="C619" s="10" t="s">
        <v>4722</v>
      </c>
      <c r="D619" s="27" t="s">
        <v>5078</v>
      </c>
      <c r="E619" s="2" t="s">
        <v>5813</v>
      </c>
    </row>
    <row r="620" spans="1:5" ht="15.6" x14ac:dyDescent="0.3">
      <c r="A620" s="1" t="s">
        <v>1237</v>
      </c>
      <c r="B620" s="2" t="s">
        <v>1238</v>
      </c>
      <c r="C620" s="10" t="s">
        <v>4722</v>
      </c>
      <c r="D620" s="27" t="s">
        <v>5172</v>
      </c>
      <c r="E620" s="2" t="s">
        <v>5814</v>
      </c>
    </row>
    <row r="621" spans="1:5" ht="15.6" x14ac:dyDescent="0.3">
      <c r="A621" s="1" t="s">
        <v>1239</v>
      </c>
      <c r="B621" s="2" t="s">
        <v>1240</v>
      </c>
      <c r="C621" s="10" t="s">
        <v>4722</v>
      </c>
      <c r="D621" s="27" t="s">
        <v>5815</v>
      </c>
      <c r="E621" s="2" t="s">
        <v>5816</v>
      </c>
    </row>
    <row r="622" spans="1:5" ht="15.6" x14ac:dyDescent="0.3">
      <c r="A622" s="1" t="s">
        <v>1241</v>
      </c>
      <c r="B622" s="2" t="s">
        <v>1242</v>
      </c>
      <c r="C622" s="10" t="s">
        <v>5597</v>
      </c>
      <c r="D622" s="27" t="s">
        <v>5817</v>
      </c>
      <c r="E622" s="2" t="s">
        <v>5818</v>
      </c>
    </row>
    <row r="623" spans="1:5" ht="15.6" x14ac:dyDescent="0.3">
      <c r="A623" s="1" t="s">
        <v>1243</v>
      </c>
      <c r="B623" s="2" t="s">
        <v>1244</v>
      </c>
      <c r="C623" s="10" t="s">
        <v>4725</v>
      </c>
      <c r="D623" s="27" t="s">
        <v>5819</v>
      </c>
      <c r="E623" s="2" t="s">
        <v>5820</v>
      </c>
    </row>
    <row r="624" spans="1:5" ht="15.6" x14ac:dyDescent="0.3">
      <c r="A624" s="1" t="s">
        <v>1245</v>
      </c>
      <c r="B624" s="2" t="s">
        <v>1246</v>
      </c>
      <c r="C624" s="10" t="s">
        <v>4722</v>
      </c>
      <c r="D624" s="27" t="s">
        <v>5821</v>
      </c>
      <c r="E624" s="2" t="s">
        <v>5822</v>
      </c>
    </row>
    <row r="625" spans="1:5" ht="15.6" x14ac:dyDescent="0.3">
      <c r="A625" s="1" t="s">
        <v>1247</v>
      </c>
      <c r="B625" s="2" t="s">
        <v>1248</v>
      </c>
      <c r="C625" s="10" t="s">
        <v>4725</v>
      </c>
      <c r="D625" s="27" t="s">
        <v>5823</v>
      </c>
      <c r="E625" s="2" t="s">
        <v>5824</v>
      </c>
    </row>
    <row r="626" spans="1:5" ht="15.6" x14ac:dyDescent="0.3">
      <c r="A626" s="1" t="s">
        <v>1249</v>
      </c>
      <c r="B626" s="2" t="s">
        <v>1250</v>
      </c>
      <c r="C626" s="10" t="s">
        <v>4725</v>
      </c>
      <c r="D626" s="27" t="s">
        <v>5825</v>
      </c>
      <c r="E626" s="2" t="s">
        <v>5826</v>
      </c>
    </row>
    <row r="627" spans="1:5" ht="15.6" x14ac:dyDescent="0.3">
      <c r="A627" s="1" t="s">
        <v>1251</v>
      </c>
      <c r="B627" s="2" t="s">
        <v>1252</v>
      </c>
      <c r="C627" s="10" t="s">
        <v>4725</v>
      </c>
      <c r="D627" s="27" t="s">
        <v>5827</v>
      </c>
      <c r="E627" s="2" t="s">
        <v>5828</v>
      </c>
    </row>
    <row r="628" spans="1:5" ht="15.6" x14ac:dyDescent="0.3">
      <c r="A628" s="1" t="s">
        <v>1253</v>
      </c>
      <c r="B628" s="2" t="s">
        <v>1254</v>
      </c>
      <c r="C628" s="10" t="s">
        <v>4725</v>
      </c>
      <c r="D628" s="27" t="s">
        <v>5829</v>
      </c>
      <c r="E628" s="2" t="s">
        <v>5830</v>
      </c>
    </row>
    <row r="629" spans="1:5" ht="15.6" x14ac:dyDescent="0.3">
      <c r="A629" s="1" t="s">
        <v>1255</v>
      </c>
      <c r="B629" s="2" t="s">
        <v>1256</v>
      </c>
      <c r="C629" s="10" t="s">
        <v>5597</v>
      </c>
      <c r="D629" s="27" t="s">
        <v>5831</v>
      </c>
      <c r="E629" s="2" t="s">
        <v>5832</v>
      </c>
    </row>
    <row r="630" spans="1:5" ht="15.6" x14ac:dyDescent="0.3">
      <c r="A630" s="1" t="s">
        <v>1257</v>
      </c>
      <c r="B630" s="2" t="s">
        <v>1258</v>
      </c>
      <c r="C630" s="10" t="s">
        <v>4725</v>
      </c>
      <c r="D630" s="27" t="s">
        <v>5833</v>
      </c>
      <c r="E630" s="2" t="s">
        <v>5834</v>
      </c>
    </row>
    <row r="631" spans="1:5" ht="15.6" x14ac:dyDescent="0.3">
      <c r="A631" s="1" t="s">
        <v>1259</v>
      </c>
      <c r="B631" s="2" t="s">
        <v>1260</v>
      </c>
      <c r="C631" s="10" t="s">
        <v>4722</v>
      </c>
      <c r="D631" s="27" t="s">
        <v>5835</v>
      </c>
      <c r="E631" s="2" t="s">
        <v>5232</v>
      </c>
    </row>
    <row r="632" spans="1:5" ht="15.6" x14ac:dyDescent="0.3">
      <c r="A632" s="1" t="s">
        <v>1261</v>
      </c>
      <c r="B632" s="2" t="s">
        <v>1262</v>
      </c>
      <c r="C632" s="10" t="s">
        <v>5597</v>
      </c>
      <c r="D632" s="27" t="s">
        <v>5836</v>
      </c>
      <c r="E632" s="2" t="s">
        <v>5837</v>
      </c>
    </row>
    <row r="633" spans="1:5" ht="15.6" x14ac:dyDescent="0.3">
      <c r="A633" s="1" t="s">
        <v>1263</v>
      </c>
      <c r="B633" s="2" t="s">
        <v>1264</v>
      </c>
      <c r="C633" s="10" t="s">
        <v>4725</v>
      </c>
      <c r="D633" s="27" t="s">
        <v>5144</v>
      </c>
      <c r="E633" s="2" t="s">
        <v>5838</v>
      </c>
    </row>
    <row r="634" spans="1:5" ht="15.6" x14ac:dyDescent="0.3">
      <c r="A634" s="1" t="s">
        <v>1265</v>
      </c>
      <c r="B634" s="2" t="s">
        <v>1266</v>
      </c>
      <c r="C634" s="10" t="s">
        <v>4725</v>
      </c>
      <c r="D634" s="27" t="s">
        <v>5477</v>
      </c>
      <c r="E634" s="2" t="s">
        <v>5839</v>
      </c>
    </row>
    <row r="635" spans="1:5" ht="15.6" x14ac:dyDescent="0.3">
      <c r="A635" s="1" t="s">
        <v>1267</v>
      </c>
      <c r="B635" s="2" t="s">
        <v>1268</v>
      </c>
      <c r="C635" s="10" t="s">
        <v>5597</v>
      </c>
      <c r="D635" s="27" t="s">
        <v>5840</v>
      </c>
      <c r="E635" s="2" t="s">
        <v>5841</v>
      </c>
    </row>
    <row r="636" spans="1:5" ht="15.6" x14ac:dyDescent="0.3">
      <c r="A636" s="1" t="s">
        <v>1269</v>
      </c>
      <c r="B636" s="2" t="s">
        <v>1270</v>
      </c>
      <c r="C636" s="10" t="s">
        <v>4725</v>
      </c>
      <c r="D636" s="27" t="s">
        <v>5842</v>
      </c>
      <c r="E636" s="2" t="s">
        <v>5335</v>
      </c>
    </row>
    <row r="637" spans="1:5" ht="15.6" x14ac:dyDescent="0.3">
      <c r="A637" s="1" t="s">
        <v>1271</v>
      </c>
      <c r="B637" s="2" t="s">
        <v>1272</v>
      </c>
      <c r="C637" s="10" t="s">
        <v>5597</v>
      </c>
      <c r="D637" s="27" t="s">
        <v>5843</v>
      </c>
      <c r="E637" s="2" t="s">
        <v>5844</v>
      </c>
    </row>
    <row r="638" spans="1:5" ht="15.6" x14ac:dyDescent="0.3">
      <c r="A638" s="1" t="s">
        <v>1273</v>
      </c>
      <c r="B638" s="2" t="s">
        <v>1274</v>
      </c>
      <c r="C638" s="10" t="s">
        <v>4722</v>
      </c>
      <c r="D638" s="27" t="s">
        <v>5188</v>
      </c>
      <c r="E638" s="2" t="s">
        <v>5845</v>
      </c>
    </row>
    <row r="639" spans="1:5" ht="15.6" x14ac:dyDescent="0.3">
      <c r="A639" s="1" t="s">
        <v>1275</v>
      </c>
      <c r="B639" s="2" t="s">
        <v>1276</v>
      </c>
      <c r="C639" s="10" t="s">
        <v>4725</v>
      </c>
      <c r="D639" s="27" t="s">
        <v>4960</v>
      </c>
      <c r="E639" s="2" t="s">
        <v>5846</v>
      </c>
    </row>
    <row r="640" spans="1:5" ht="15.6" x14ac:dyDescent="0.3">
      <c r="A640" s="1" t="s">
        <v>1277</v>
      </c>
      <c r="B640" s="2" t="s">
        <v>1278</v>
      </c>
      <c r="C640" s="10" t="s">
        <v>4722</v>
      </c>
      <c r="D640" s="27" t="s">
        <v>5847</v>
      </c>
      <c r="E640" s="2" t="s">
        <v>5848</v>
      </c>
    </row>
    <row r="641" spans="1:5" ht="15.6" x14ac:dyDescent="0.3">
      <c r="A641" s="1" t="s">
        <v>1279</v>
      </c>
      <c r="B641" s="2" t="s">
        <v>1280</v>
      </c>
      <c r="C641" s="10" t="s">
        <v>5597</v>
      </c>
      <c r="D641" s="27" t="s">
        <v>5849</v>
      </c>
      <c r="E641" s="2" t="s">
        <v>4731</v>
      </c>
    </row>
    <row r="642" spans="1:5" ht="15.6" x14ac:dyDescent="0.3">
      <c r="A642" s="1" t="s">
        <v>1281</v>
      </c>
      <c r="B642" s="2" t="s">
        <v>1282</v>
      </c>
      <c r="C642" s="10" t="s">
        <v>4725</v>
      </c>
      <c r="D642" s="27" t="s">
        <v>5850</v>
      </c>
      <c r="E642" s="2" t="s">
        <v>5851</v>
      </c>
    </row>
    <row r="643" spans="1:5" ht="15.6" x14ac:dyDescent="0.3">
      <c r="A643" s="1" t="s">
        <v>1283</v>
      </c>
      <c r="B643" s="2" t="s">
        <v>1284</v>
      </c>
      <c r="C643" s="10" t="s">
        <v>4722</v>
      </c>
      <c r="D643" s="27" t="s">
        <v>5852</v>
      </c>
      <c r="E643" s="2" t="s">
        <v>4848</v>
      </c>
    </row>
    <row r="644" spans="1:5" ht="15.6" x14ac:dyDescent="0.3">
      <c r="A644" s="1" t="s">
        <v>1285</v>
      </c>
      <c r="B644" s="2" t="s">
        <v>1286</v>
      </c>
      <c r="C644" s="10" t="s">
        <v>4725</v>
      </c>
      <c r="D644" s="27" t="s">
        <v>4736</v>
      </c>
      <c r="E644" s="2" t="s">
        <v>5853</v>
      </c>
    </row>
    <row r="645" spans="1:5" ht="15.6" x14ac:dyDescent="0.3">
      <c r="A645" s="1" t="s">
        <v>1287</v>
      </c>
      <c r="B645" s="2" t="s">
        <v>1288</v>
      </c>
      <c r="C645" s="10" t="s">
        <v>4725</v>
      </c>
      <c r="D645" s="27" t="s">
        <v>5854</v>
      </c>
      <c r="E645" s="2" t="s">
        <v>5855</v>
      </c>
    </row>
    <row r="646" spans="1:5" ht="15.6" x14ac:dyDescent="0.3">
      <c r="A646" s="1" t="s">
        <v>1289</v>
      </c>
      <c r="B646" s="2" t="s">
        <v>1290</v>
      </c>
      <c r="C646" s="10" t="s">
        <v>4722</v>
      </c>
      <c r="D646" s="27" t="s">
        <v>5453</v>
      </c>
      <c r="E646" s="2" t="s">
        <v>5856</v>
      </c>
    </row>
    <row r="647" spans="1:5" ht="15.6" x14ac:dyDescent="0.3">
      <c r="A647" s="1" t="s">
        <v>1291</v>
      </c>
      <c r="B647" s="2" t="s">
        <v>1292</v>
      </c>
      <c r="C647" s="10" t="s">
        <v>4722</v>
      </c>
      <c r="D647" s="27" t="s">
        <v>5857</v>
      </c>
      <c r="E647" s="2" t="s">
        <v>5858</v>
      </c>
    </row>
    <row r="648" spans="1:5" ht="15.6" x14ac:dyDescent="0.3">
      <c r="A648" s="1" t="s">
        <v>1293</v>
      </c>
      <c r="B648" s="2" t="s">
        <v>1294</v>
      </c>
      <c r="C648" s="10" t="s">
        <v>4722</v>
      </c>
      <c r="D648" s="27" t="s">
        <v>5859</v>
      </c>
      <c r="E648" s="2" t="s">
        <v>5860</v>
      </c>
    </row>
    <row r="649" spans="1:5" ht="15.6" x14ac:dyDescent="0.3">
      <c r="A649" s="1" t="s">
        <v>1295</v>
      </c>
      <c r="B649" s="2" t="s">
        <v>1296</v>
      </c>
      <c r="C649" s="10" t="s">
        <v>4725</v>
      </c>
      <c r="D649" s="27" t="s">
        <v>5861</v>
      </c>
      <c r="E649" s="2" t="s">
        <v>5862</v>
      </c>
    </row>
    <row r="650" spans="1:5" ht="15.6" x14ac:dyDescent="0.3">
      <c r="A650" s="1" t="s">
        <v>1297</v>
      </c>
      <c r="B650" s="2" t="s">
        <v>1298</v>
      </c>
      <c r="C650" s="10" t="s">
        <v>4725</v>
      </c>
      <c r="D650" s="27" t="s">
        <v>5455</v>
      </c>
      <c r="E650" s="2" t="s">
        <v>5863</v>
      </c>
    </row>
    <row r="651" spans="1:5" ht="15.6" x14ac:dyDescent="0.3">
      <c r="A651" s="1" t="s">
        <v>1299</v>
      </c>
      <c r="B651" s="2" t="s">
        <v>1300</v>
      </c>
      <c r="C651" s="10" t="s">
        <v>4722</v>
      </c>
      <c r="D651" s="27" t="s">
        <v>5864</v>
      </c>
      <c r="E651" s="2" t="s">
        <v>5865</v>
      </c>
    </row>
    <row r="652" spans="1:5" ht="15.6" x14ac:dyDescent="0.3">
      <c r="A652" s="1" t="s">
        <v>1301</v>
      </c>
      <c r="B652" s="2" t="s">
        <v>1302</v>
      </c>
      <c r="C652" s="10" t="s">
        <v>4725</v>
      </c>
      <c r="D652" s="27" t="s">
        <v>4746</v>
      </c>
      <c r="E652" s="2" t="s">
        <v>5866</v>
      </c>
    </row>
    <row r="653" spans="1:5" ht="15.6" x14ac:dyDescent="0.3">
      <c r="A653" s="1" t="s">
        <v>1303</v>
      </c>
      <c r="B653" s="2" t="s">
        <v>1304</v>
      </c>
      <c r="C653" s="10" t="s">
        <v>4722</v>
      </c>
      <c r="D653" s="27" t="s">
        <v>5867</v>
      </c>
      <c r="E653" s="2" t="s">
        <v>5868</v>
      </c>
    </row>
    <row r="654" spans="1:5" ht="15.6" x14ac:dyDescent="0.3">
      <c r="A654" s="1" t="s">
        <v>1305</v>
      </c>
      <c r="B654" s="2" t="s">
        <v>1306</v>
      </c>
      <c r="C654" s="10" t="s">
        <v>4725</v>
      </c>
      <c r="D654" s="27" t="s">
        <v>5869</v>
      </c>
      <c r="E654" s="2" t="s">
        <v>5870</v>
      </c>
    </row>
    <row r="655" spans="1:5" ht="15.6" x14ac:dyDescent="0.3">
      <c r="A655" s="1" t="s">
        <v>1307</v>
      </c>
      <c r="B655" s="2" t="s">
        <v>1308</v>
      </c>
      <c r="C655" s="10" t="s">
        <v>4725</v>
      </c>
      <c r="D655" s="27" t="s">
        <v>4907</v>
      </c>
      <c r="E655" s="2" t="s">
        <v>5871</v>
      </c>
    </row>
    <row r="656" spans="1:5" ht="15.6" x14ac:dyDescent="0.3">
      <c r="A656" s="1" t="s">
        <v>1309</v>
      </c>
      <c r="B656" s="2" t="s">
        <v>1310</v>
      </c>
      <c r="C656" s="10" t="s">
        <v>4725</v>
      </c>
      <c r="D656" s="27" t="s">
        <v>5872</v>
      </c>
      <c r="E656" s="2" t="s">
        <v>5873</v>
      </c>
    </row>
    <row r="657" spans="1:5" ht="15.6" x14ac:dyDescent="0.3">
      <c r="A657" s="1" t="s">
        <v>1311</v>
      </c>
      <c r="B657" s="2" t="s">
        <v>1312</v>
      </c>
      <c r="C657" s="10" t="s">
        <v>4725</v>
      </c>
      <c r="D657" s="27" t="s">
        <v>5874</v>
      </c>
      <c r="E657" s="2" t="s">
        <v>5875</v>
      </c>
    </row>
    <row r="658" spans="1:5" ht="15.6" x14ac:dyDescent="0.3">
      <c r="A658" s="1" t="s">
        <v>1313</v>
      </c>
      <c r="B658" s="2" t="s">
        <v>1314</v>
      </c>
      <c r="C658" s="10" t="s">
        <v>4722</v>
      </c>
      <c r="D658" s="27" t="s">
        <v>5876</v>
      </c>
      <c r="E658" s="2" t="s">
        <v>5877</v>
      </c>
    </row>
    <row r="659" spans="1:5" ht="15.6" x14ac:dyDescent="0.3">
      <c r="A659" s="1" t="s">
        <v>1315</v>
      </c>
      <c r="B659" s="2" t="s">
        <v>1316</v>
      </c>
      <c r="C659" s="10" t="s">
        <v>4722</v>
      </c>
      <c r="D659" s="27" t="s">
        <v>5878</v>
      </c>
      <c r="E659" s="2" t="s">
        <v>5879</v>
      </c>
    </row>
    <row r="660" spans="1:5" ht="15.6" x14ac:dyDescent="0.3">
      <c r="A660" s="1" t="s">
        <v>1317</v>
      </c>
      <c r="B660" s="2" t="s">
        <v>1318</v>
      </c>
      <c r="C660" s="10" t="s">
        <v>4722</v>
      </c>
      <c r="D660" s="27" t="s">
        <v>5880</v>
      </c>
      <c r="E660" s="2" t="s">
        <v>5881</v>
      </c>
    </row>
    <row r="661" spans="1:5" ht="15.6" x14ac:dyDescent="0.3">
      <c r="A661" s="1" t="s">
        <v>1319</v>
      </c>
      <c r="B661" s="2" t="s">
        <v>1320</v>
      </c>
      <c r="C661" s="10" t="s">
        <v>4722</v>
      </c>
      <c r="D661" s="27" t="s">
        <v>5882</v>
      </c>
      <c r="E661" s="2" t="s">
        <v>5883</v>
      </c>
    </row>
    <row r="662" spans="1:5" ht="15.6" x14ac:dyDescent="0.3">
      <c r="A662" s="1" t="s">
        <v>1321</v>
      </c>
      <c r="B662" s="2" t="s">
        <v>1322</v>
      </c>
      <c r="C662" s="10" t="s">
        <v>4725</v>
      </c>
      <c r="D662" s="27" t="s">
        <v>5884</v>
      </c>
      <c r="E662" s="2" t="s">
        <v>5885</v>
      </c>
    </row>
    <row r="663" spans="1:5" ht="15.6" x14ac:dyDescent="0.3">
      <c r="A663" s="1" t="s">
        <v>1323</v>
      </c>
      <c r="B663" s="2" t="s">
        <v>1324</v>
      </c>
      <c r="C663" s="10" t="s">
        <v>4725</v>
      </c>
      <c r="D663" s="27" t="s">
        <v>5886</v>
      </c>
      <c r="E663" s="2" t="s">
        <v>5887</v>
      </c>
    </row>
    <row r="664" spans="1:5" ht="15.6" x14ac:dyDescent="0.3">
      <c r="A664" s="1" t="s">
        <v>1325</v>
      </c>
      <c r="B664" s="2" t="s">
        <v>1326</v>
      </c>
      <c r="C664" s="10" t="s">
        <v>4725</v>
      </c>
      <c r="D664" s="27" t="s">
        <v>5888</v>
      </c>
      <c r="E664" s="2" t="s">
        <v>5889</v>
      </c>
    </row>
    <row r="665" spans="1:5" ht="15.6" x14ac:dyDescent="0.3">
      <c r="A665" s="1" t="s">
        <v>1327</v>
      </c>
      <c r="B665" s="2" t="s">
        <v>1328</v>
      </c>
      <c r="C665" s="10" t="s">
        <v>4722</v>
      </c>
      <c r="D665" s="27" t="s">
        <v>5890</v>
      </c>
      <c r="E665" s="2" t="s">
        <v>5891</v>
      </c>
    </row>
    <row r="666" spans="1:5" ht="15.6" x14ac:dyDescent="0.3">
      <c r="A666" s="1" t="s">
        <v>1329</v>
      </c>
      <c r="B666" s="2" t="s">
        <v>1330</v>
      </c>
      <c r="C666" s="10" t="s">
        <v>4722</v>
      </c>
      <c r="D666" s="27" t="s">
        <v>5892</v>
      </c>
      <c r="E666" s="2" t="s">
        <v>5893</v>
      </c>
    </row>
    <row r="667" spans="1:5" ht="15.6" x14ac:dyDescent="0.3">
      <c r="A667" s="1" t="s">
        <v>1331</v>
      </c>
      <c r="B667" s="2" t="s">
        <v>1332</v>
      </c>
      <c r="C667" s="10" t="s">
        <v>4725</v>
      </c>
      <c r="D667" s="27" t="s">
        <v>5894</v>
      </c>
      <c r="E667" s="2" t="s">
        <v>5895</v>
      </c>
    </row>
    <row r="668" spans="1:5" ht="15.6" x14ac:dyDescent="0.3">
      <c r="A668" s="1" t="s">
        <v>1333</v>
      </c>
      <c r="B668" s="2" t="s">
        <v>1334</v>
      </c>
      <c r="C668" s="10" t="s">
        <v>5597</v>
      </c>
      <c r="D668" s="27" t="s">
        <v>5715</v>
      </c>
      <c r="E668" s="2" t="s">
        <v>5896</v>
      </c>
    </row>
    <row r="669" spans="1:5" ht="15.6" x14ac:dyDescent="0.3">
      <c r="A669" s="1" t="s">
        <v>1335</v>
      </c>
      <c r="B669" s="2" t="s">
        <v>1336</v>
      </c>
      <c r="C669" s="10" t="s">
        <v>5597</v>
      </c>
      <c r="D669" s="27" t="s">
        <v>5897</v>
      </c>
      <c r="E669" s="2" t="s">
        <v>5898</v>
      </c>
    </row>
    <row r="670" spans="1:5" ht="15.6" x14ac:dyDescent="0.3">
      <c r="A670" s="1" t="s">
        <v>1337</v>
      </c>
      <c r="B670" s="2" t="s">
        <v>1338</v>
      </c>
      <c r="C670" s="10" t="s">
        <v>4725</v>
      </c>
      <c r="D670" s="27" t="s">
        <v>5076</v>
      </c>
      <c r="E670" s="2" t="s">
        <v>5899</v>
      </c>
    </row>
    <row r="671" spans="1:5" ht="15.6" x14ac:dyDescent="0.3">
      <c r="A671" s="1" t="s">
        <v>1339</v>
      </c>
      <c r="B671" s="2" t="s">
        <v>1340</v>
      </c>
      <c r="C671" s="10" t="s">
        <v>5597</v>
      </c>
      <c r="D671" s="27" t="s">
        <v>4877</v>
      </c>
      <c r="E671" s="2" t="s">
        <v>5396</v>
      </c>
    </row>
    <row r="672" spans="1:5" ht="15.6" x14ac:dyDescent="0.3">
      <c r="A672" s="1" t="s">
        <v>1341</v>
      </c>
      <c r="B672" s="2" t="s">
        <v>1342</v>
      </c>
      <c r="C672" s="10" t="s">
        <v>4725</v>
      </c>
      <c r="D672" s="27" t="s">
        <v>5900</v>
      </c>
      <c r="E672" s="2" t="s">
        <v>5901</v>
      </c>
    </row>
    <row r="673" spans="1:5" ht="15.6" x14ac:dyDescent="0.3">
      <c r="A673" s="1" t="s">
        <v>1343</v>
      </c>
      <c r="B673" s="2" t="s">
        <v>1344</v>
      </c>
      <c r="C673" s="10" t="s">
        <v>4722</v>
      </c>
      <c r="D673" s="27" t="s">
        <v>5902</v>
      </c>
      <c r="E673" s="2" t="s">
        <v>5903</v>
      </c>
    </row>
    <row r="674" spans="1:5" ht="15.6" x14ac:dyDescent="0.3">
      <c r="A674" s="1" t="s">
        <v>1345</v>
      </c>
      <c r="B674" s="2" t="s">
        <v>1346</v>
      </c>
      <c r="C674" s="10" t="s">
        <v>4722</v>
      </c>
      <c r="D674" s="27" t="s">
        <v>5904</v>
      </c>
      <c r="E674" s="2" t="s">
        <v>5905</v>
      </c>
    </row>
    <row r="675" spans="1:5" ht="15.6" x14ac:dyDescent="0.3">
      <c r="A675" s="1" t="s">
        <v>1347</v>
      </c>
      <c r="B675" s="2" t="s">
        <v>1348</v>
      </c>
      <c r="C675" s="10" t="s">
        <v>4722</v>
      </c>
      <c r="D675" s="27" t="s">
        <v>5906</v>
      </c>
      <c r="E675" s="2" t="s">
        <v>5907</v>
      </c>
    </row>
    <row r="676" spans="1:5" ht="15.6" x14ac:dyDescent="0.3">
      <c r="A676" s="1" t="s">
        <v>1349</v>
      </c>
      <c r="B676" s="2" t="s">
        <v>1350</v>
      </c>
      <c r="C676" s="10" t="s">
        <v>4722</v>
      </c>
      <c r="D676" s="27" t="s">
        <v>5908</v>
      </c>
      <c r="E676" s="2" t="s">
        <v>5909</v>
      </c>
    </row>
    <row r="677" spans="1:5" ht="15.6" x14ac:dyDescent="0.3">
      <c r="A677" s="1" t="s">
        <v>1351</v>
      </c>
      <c r="B677" s="2" t="s">
        <v>1352</v>
      </c>
      <c r="C677" s="10" t="s">
        <v>4722</v>
      </c>
      <c r="D677" s="27" t="s">
        <v>5910</v>
      </c>
      <c r="E677" s="2" t="s">
        <v>5911</v>
      </c>
    </row>
    <row r="678" spans="1:5" ht="15.6" x14ac:dyDescent="0.3">
      <c r="A678" s="1" t="s">
        <v>1353</v>
      </c>
      <c r="B678" s="2" t="s">
        <v>1354</v>
      </c>
      <c r="C678" s="10" t="s">
        <v>5597</v>
      </c>
      <c r="D678" s="27" t="s">
        <v>5912</v>
      </c>
      <c r="E678" s="2" t="s">
        <v>5913</v>
      </c>
    </row>
    <row r="679" spans="1:5" ht="15.6" x14ac:dyDescent="0.3">
      <c r="A679" s="1" t="s">
        <v>1355</v>
      </c>
      <c r="B679" s="2" t="s">
        <v>1356</v>
      </c>
      <c r="C679" s="10" t="s">
        <v>4722</v>
      </c>
      <c r="D679" s="27" t="s">
        <v>5914</v>
      </c>
      <c r="E679" s="2" t="s">
        <v>5915</v>
      </c>
    </row>
    <row r="680" spans="1:5" ht="15.6" x14ac:dyDescent="0.3">
      <c r="A680" s="1" t="s">
        <v>1357</v>
      </c>
      <c r="B680" s="2" t="s">
        <v>1358</v>
      </c>
      <c r="C680" s="10" t="s">
        <v>4725</v>
      </c>
      <c r="D680" s="27" t="s">
        <v>5916</v>
      </c>
      <c r="E680" s="2" t="s">
        <v>5917</v>
      </c>
    </row>
    <row r="681" spans="1:5" ht="15.6" x14ac:dyDescent="0.3">
      <c r="A681" s="1" t="s">
        <v>1359</v>
      </c>
      <c r="B681" s="2" t="s">
        <v>1360</v>
      </c>
      <c r="C681" s="10" t="s">
        <v>4725</v>
      </c>
      <c r="D681" s="27" t="s">
        <v>5450</v>
      </c>
      <c r="E681" s="2" t="s">
        <v>5918</v>
      </c>
    </row>
    <row r="682" spans="1:5" ht="15.6" x14ac:dyDescent="0.3">
      <c r="A682" s="1" t="s">
        <v>1361</v>
      </c>
      <c r="B682" s="2" t="s">
        <v>1362</v>
      </c>
      <c r="C682" s="10" t="s">
        <v>4722</v>
      </c>
      <c r="D682" s="27" t="s">
        <v>5919</v>
      </c>
      <c r="E682" s="2" t="s">
        <v>5920</v>
      </c>
    </row>
    <row r="683" spans="1:5" ht="15.6" x14ac:dyDescent="0.3">
      <c r="A683" s="1" t="s">
        <v>1363</v>
      </c>
      <c r="B683" s="2" t="s">
        <v>1364</v>
      </c>
      <c r="C683" s="10" t="s">
        <v>5597</v>
      </c>
      <c r="D683" s="27" t="s">
        <v>5921</v>
      </c>
      <c r="E683" s="2" t="s">
        <v>5922</v>
      </c>
    </row>
    <row r="684" spans="1:5" ht="15.6" x14ac:dyDescent="0.3">
      <c r="A684" s="1" t="s">
        <v>1365</v>
      </c>
      <c r="B684" s="2" t="s">
        <v>1366</v>
      </c>
      <c r="C684" s="10" t="s">
        <v>4722</v>
      </c>
      <c r="D684" s="27" t="s">
        <v>4911</v>
      </c>
      <c r="E684" s="2" t="s">
        <v>5923</v>
      </c>
    </row>
    <row r="685" spans="1:5" ht="15.6" x14ac:dyDescent="0.3">
      <c r="A685" s="1" t="s">
        <v>1367</v>
      </c>
      <c r="B685" s="2" t="s">
        <v>1368</v>
      </c>
      <c r="C685" s="10" t="s">
        <v>4722</v>
      </c>
      <c r="D685" s="27" t="s">
        <v>5924</v>
      </c>
      <c r="E685" s="2" t="s">
        <v>5925</v>
      </c>
    </row>
    <row r="686" spans="1:5" ht="15.6" x14ac:dyDescent="0.3">
      <c r="A686" s="1" t="s">
        <v>1369</v>
      </c>
      <c r="B686" s="2" t="s">
        <v>1370</v>
      </c>
      <c r="C686" s="10" t="s">
        <v>4725</v>
      </c>
      <c r="D686" s="27" t="s">
        <v>5926</v>
      </c>
      <c r="E686" s="2" t="s">
        <v>5927</v>
      </c>
    </row>
    <row r="687" spans="1:5" ht="15.6" x14ac:dyDescent="0.3">
      <c r="A687" s="1" t="s">
        <v>1371</v>
      </c>
      <c r="B687" s="2" t="s">
        <v>1372</v>
      </c>
      <c r="C687" s="10" t="s">
        <v>4725</v>
      </c>
      <c r="D687" s="27" t="s">
        <v>5928</v>
      </c>
      <c r="E687" s="2" t="s">
        <v>5929</v>
      </c>
    </row>
    <row r="688" spans="1:5" ht="15.6" x14ac:dyDescent="0.3">
      <c r="A688" s="1" t="s">
        <v>1373</v>
      </c>
      <c r="B688" s="2" t="s">
        <v>1374</v>
      </c>
      <c r="C688" s="10" t="s">
        <v>4722</v>
      </c>
      <c r="D688" s="27" t="s">
        <v>5930</v>
      </c>
      <c r="E688" s="2" t="s">
        <v>5931</v>
      </c>
    </row>
    <row r="689" spans="1:5" ht="15.6" x14ac:dyDescent="0.3">
      <c r="A689" s="1" t="s">
        <v>1375</v>
      </c>
      <c r="B689" s="2" t="s">
        <v>1376</v>
      </c>
      <c r="C689" s="10" t="s">
        <v>4722</v>
      </c>
      <c r="D689" s="27" t="s">
        <v>5932</v>
      </c>
      <c r="E689" s="2" t="s">
        <v>5933</v>
      </c>
    </row>
    <row r="690" spans="1:5" ht="15.6" x14ac:dyDescent="0.3">
      <c r="A690" s="1" t="s">
        <v>1377</v>
      </c>
      <c r="B690" s="2" t="s">
        <v>1378</v>
      </c>
      <c r="C690" s="10" t="s">
        <v>4722</v>
      </c>
      <c r="D690" s="27" t="s">
        <v>5934</v>
      </c>
      <c r="E690" s="2" t="s">
        <v>5935</v>
      </c>
    </row>
    <row r="691" spans="1:5" ht="15.6" x14ac:dyDescent="0.3">
      <c r="A691" s="1" t="s">
        <v>1379</v>
      </c>
      <c r="B691" s="2" t="s">
        <v>1380</v>
      </c>
      <c r="C691" s="10" t="s">
        <v>4722</v>
      </c>
      <c r="D691" s="27" t="s">
        <v>5936</v>
      </c>
      <c r="E691" s="2" t="s">
        <v>5937</v>
      </c>
    </row>
    <row r="692" spans="1:5" ht="15.6" x14ac:dyDescent="0.3">
      <c r="A692" s="1" t="s">
        <v>1381</v>
      </c>
      <c r="B692" s="2" t="s">
        <v>1382</v>
      </c>
      <c r="C692" s="10" t="s">
        <v>4722</v>
      </c>
      <c r="D692" s="27" t="s">
        <v>5938</v>
      </c>
      <c r="E692" s="2" t="s">
        <v>5939</v>
      </c>
    </row>
    <row r="693" spans="1:5" ht="15.6" x14ac:dyDescent="0.3">
      <c r="A693" s="1" t="s">
        <v>1383</v>
      </c>
      <c r="B693" s="2" t="s">
        <v>1384</v>
      </c>
      <c r="C693" s="10" t="s">
        <v>4725</v>
      </c>
      <c r="D693" s="27" t="s">
        <v>5940</v>
      </c>
      <c r="E693" s="2" t="s">
        <v>5941</v>
      </c>
    </row>
    <row r="694" spans="1:5" ht="15.6" x14ac:dyDescent="0.3">
      <c r="A694" s="1" t="s">
        <v>1385</v>
      </c>
      <c r="B694" s="2" t="s">
        <v>1386</v>
      </c>
      <c r="C694" s="10" t="s">
        <v>5597</v>
      </c>
      <c r="D694" s="27" t="s">
        <v>5942</v>
      </c>
      <c r="E694" s="2" t="s">
        <v>5943</v>
      </c>
    </row>
    <row r="695" spans="1:5" ht="15.6" x14ac:dyDescent="0.3">
      <c r="A695" s="1" t="s">
        <v>1387</v>
      </c>
      <c r="B695" s="2" t="s">
        <v>1388</v>
      </c>
      <c r="C695" s="10" t="s">
        <v>4722</v>
      </c>
      <c r="D695" s="27" t="s">
        <v>5944</v>
      </c>
      <c r="E695" s="2" t="s">
        <v>5945</v>
      </c>
    </row>
    <row r="696" spans="1:5" ht="15.6" x14ac:dyDescent="0.3">
      <c r="A696" s="1" t="s">
        <v>1389</v>
      </c>
      <c r="B696" s="2" t="s">
        <v>1390</v>
      </c>
      <c r="C696" s="10" t="s">
        <v>4725</v>
      </c>
      <c r="D696" s="27" t="s">
        <v>5946</v>
      </c>
      <c r="E696" s="2" t="s">
        <v>5947</v>
      </c>
    </row>
    <row r="697" spans="1:5" ht="15.6" x14ac:dyDescent="0.3">
      <c r="A697" s="1" t="s">
        <v>1391</v>
      </c>
      <c r="B697" s="2" t="s">
        <v>1392</v>
      </c>
      <c r="C697" s="10" t="s">
        <v>4725</v>
      </c>
      <c r="D697" s="27" t="s">
        <v>5948</v>
      </c>
      <c r="E697" s="2" t="s">
        <v>5949</v>
      </c>
    </row>
    <row r="698" spans="1:5" ht="15.6" x14ac:dyDescent="0.3">
      <c r="A698" s="1" t="s">
        <v>1393</v>
      </c>
      <c r="B698" s="2" t="s">
        <v>1394</v>
      </c>
      <c r="C698" s="10" t="s">
        <v>4725</v>
      </c>
      <c r="D698" s="27" t="s">
        <v>5950</v>
      </c>
      <c r="E698" s="2" t="s">
        <v>5951</v>
      </c>
    </row>
    <row r="699" spans="1:5" ht="15.6" x14ac:dyDescent="0.3">
      <c r="A699" s="1" t="s">
        <v>1395</v>
      </c>
      <c r="B699" s="2" t="s">
        <v>1396</v>
      </c>
      <c r="C699" s="10" t="s">
        <v>4722</v>
      </c>
      <c r="D699" s="27" t="s">
        <v>4883</v>
      </c>
      <c r="E699" s="2" t="s">
        <v>5952</v>
      </c>
    </row>
    <row r="700" spans="1:5" ht="15.6" x14ac:dyDescent="0.3">
      <c r="A700" s="1" t="s">
        <v>1397</v>
      </c>
      <c r="B700" s="2" t="s">
        <v>1398</v>
      </c>
      <c r="C700" s="10" t="s">
        <v>4722</v>
      </c>
      <c r="D700" s="27" t="s">
        <v>5953</v>
      </c>
      <c r="E700" s="2" t="s">
        <v>5954</v>
      </c>
    </row>
    <row r="701" spans="1:5" ht="15.6" x14ac:dyDescent="0.3">
      <c r="A701" s="1" t="s">
        <v>1399</v>
      </c>
      <c r="B701" s="2" t="s">
        <v>1400</v>
      </c>
      <c r="C701" s="10" t="s">
        <v>4725</v>
      </c>
      <c r="D701" s="27" t="s">
        <v>5955</v>
      </c>
      <c r="E701" s="2" t="s">
        <v>5956</v>
      </c>
    </row>
    <row r="702" spans="1:5" ht="15.6" x14ac:dyDescent="0.3">
      <c r="A702" s="1" t="s">
        <v>1401</v>
      </c>
      <c r="B702" s="2" t="s">
        <v>1402</v>
      </c>
      <c r="C702" s="10" t="s">
        <v>5597</v>
      </c>
      <c r="D702" s="27" t="s">
        <v>5957</v>
      </c>
      <c r="E702" s="2" t="s">
        <v>5958</v>
      </c>
    </row>
    <row r="703" spans="1:5" ht="15.6" x14ac:dyDescent="0.3">
      <c r="A703" s="1" t="s">
        <v>1403</v>
      </c>
      <c r="B703" s="2" t="s">
        <v>1404</v>
      </c>
      <c r="C703" s="10" t="s">
        <v>4725</v>
      </c>
      <c r="D703" s="27" t="s">
        <v>5959</v>
      </c>
      <c r="E703" s="2" t="s">
        <v>5960</v>
      </c>
    </row>
    <row r="704" spans="1:5" ht="15.6" x14ac:dyDescent="0.3">
      <c r="A704" s="1" t="s">
        <v>1405</v>
      </c>
      <c r="B704" s="2" t="s">
        <v>1406</v>
      </c>
      <c r="C704" s="10" t="s">
        <v>4725</v>
      </c>
      <c r="D704" s="27" t="s">
        <v>5961</v>
      </c>
      <c r="E704" s="2" t="s">
        <v>5962</v>
      </c>
    </row>
    <row r="705" spans="1:5" ht="15.6" x14ac:dyDescent="0.3">
      <c r="A705" s="1" t="s">
        <v>1407</v>
      </c>
      <c r="B705" s="2" t="s">
        <v>1408</v>
      </c>
      <c r="C705" s="10" t="s">
        <v>4722</v>
      </c>
      <c r="D705" s="27" t="s">
        <v>4871</v>
      </c>
      <c r="E705" s="2" t="s">
        <v>5963</v>
      </c>
    </row>
    <row r="706" spans="1:5" ht="15.6" x14ac:dyDescent="0.3">
      <c r="A706" s="1" t="s">
        <v>1409</v>
      </c>
      <c r="B706" s="2" t="s">
        <v>1410</v>
      </c>
      <c r="C706" s="10" t="s">
        <v>4722</v>
      </c>
      <c r="D706" s="27" t="s">
        <v>5964</v>
      </c>
      <c r="E706" s="2" t="s">
        <v>5965</v>
      </c>
    </row>
    <row r="707" spans="1:5" ht="15.6" x14ac:dyDescent="0.3">
      <c r="A707" s="1" t="s">
        <v>1411</v>
      </c>
      <c r="B707" s="2" t="s">
        <v>1412</v>
      </c>
      <c r="C707" s="10" t="s">
        <v>4725</v>
      </c>
      <c r="D707" s="27" t="s">
        <v>5966</v>
      </c>
      <c r="E707" s="2" t="s">
        <v>5967</v>
      </c>
    </row>
    <row r="708" spans="1:5" ht="15.6" x14ac:dyDescent="0.3">
      <c r="A708" s="1" t="s">
        <v>1413</v>
      </c>
      <c r="B708" s="2" t="s">
        <v>1414</v>
      </c>
      <c r="C708" s="10" t="s">
        <v>4722</v>
      </c>
      <c r="D708" s="27" t="s">
        <v>5496</v>
      </c>
      <c r="E708" s="2" t="s">
        <v>5968</v>
      </c>
    </row>
    <row r="709" spans="1:5" ht="15.6" x14ac:dyDescent="0.3">
      <c r="A709" s="1" t="s">
        <v>1415</v>
      </c>
      <c r="B709" s="2" t="s">
        <v>1416</v>
      </c>
      <c r="C709" s="10" t="s">
        <v>5597</v>
      </c>
      <c r="D709" s="27" t="s">
        <v>5667</v>
      </c>
      <c r="E709" s="2" t="s">
        <v>5590</v>
      </c>
    </row>
    <row r="710" spans="1:5" ht="15.6" x14ac:dyDescent="0.3">
      <c r="A710" s="1" t="s">
        <v>1417</v>
      </c>
      <c r="B710" s="2" t="s">
        <v>1418</v>
      </c>
      <c r="C710" s="10" t="s">
        <v>5597</v>
      </c>
      <c r="D710" s="27" t="s">
        <v>5969</v>
      </c>
      <c r="E710" s="2" t="s">
        <v>5970</v>
      </c>
    </row>
    <row r="711" spans="1:5" ht="15.6" x14ac:dyDescent="0.3">
      <c r="A711" s="1" t="s">
        <v>1419</v>
      </c>
      <c r="B711" s="2" t="s">
        <v>1420</v>
      </c>
      <c r="C711" s="10" t="s">
        <v>4722</v>
      </c>
      <c r="D711" s="27" t="s">
        <v>5971</v>
      </c>
      <c r="E711" s="2" t="s">
        <v>5972</v>
      </c>
    </row>
    <row r="712" spans="1:5" ht="15.6" x14ac:dyDescent="0.3">
      <c r="A712" s="1" t="s">
        <v>1421</v>
      </c>
      <c r="B712" s="2" t="s">
        <v>1422</v>
      </c>
      <c r="C712" s="10" t="s">
        <v>4722</v>
      </c>
      <c r="D712" s="27" t="s">
        <v>5973</v>
      </c>
      <c r="E712" s="2" t="s">
        <v>5974</v>
      </c>
    </row>
    <row r="713" spans="1:5" ht="15.6" x14ac:dyDescent="0.3">
      <c r="A713" s="1" t="s">
        <v>1423</v>
      </c>
      <c r="B713" s="2" t="s">
        <v>1424</v>
      </c>
      <c r="C713" s="10" t="s">
        <v>4722</v>
      </c>
      <c r="D713" s="27" t="s">
        <v>5975</v>
      </c>
      <c r="E713" s="2" t="s">
        <v>5976</v>
      </c>
    </row>
    <row r="714" spans="1:5" ht="15.6" x14ac:dyDescent="0.3">
      <c r="A714" s="1" t="s">
        <v>1425</v>
      </c>
      <c r="B714" s="2" t="s">
        <v>1426</v>
      </c>
      <c r="C714" s="10" t="s">
        <v>4725</v>
      </c>
      <c r="D714" s="27" t="s">
        <v>5977</v>
      </c>
      <c r="E714" s="2" t="s">
        <v>5978</v>
      </c>
    </row>
    <row r="715" spans="1:5" ht="15.6" x14ac:dyDescent="0.3">
      <c r="A715" s="1" t="s">
        <v>1427</v>
      </c>
      <c r="B715" s="2" t="s">
        <v>1428</v>
      </c>
      <c r="C715" s="10" t="s">
        <v>5597</v>
      </c>
      <c r="D715" s="27" t="s">
        <v>5192</v>
      </c>
      <c r="E715" s="2" t="s">
        <v>5979</v>
      </c>
    </row>
    <row r="716" spans="1:5" ht="15.6" x14ac:dyDescent="0.3">
      <c r="A716" s="1" t="s">
        <v>1429</v>
      </c>
      <c r="B716" s="2" t="s">
        <v>1430</v>
      </c>
      <c r="C716" s="10" t="s">
        <v>5597</v>
      </c>
      <c r="D716" s="27" t="s">
        <v>5980</v>
      </c>
      <c r="E716" s="2" t="s">
        <v>4848</v>
      </c>
    </row>
    <row r="717" spans="1:5" ht="15.6" x14ac:dyDescent="0.3">
      <c r="A717" s="1" t="s">
        <v>1431</v>
      </c>
      <c r="B717" s="2" t="s">
        <v>1432</v>
      </c>
      <c r="C717" s="10" t="s">
        <v>4722</v>
      </c>
      <c r="D717" s="27" t="s">
        <v>5981</v>
      </c>
      <c r="E717" s="2" t="s">
        <v>5982</v>
      </c>
    </row>
    <row r="718" spans="1:5" ht="15.6" x14ac:dyDescent="0.3">
      <c r="A718" s="1" t="s">
        <v>1433</v>
      </c>
      <c r="B718" s="2" t="s">
        <v>1434</v>
      </c>
      <c r="C718" s="10" t="s">
        <v>4722</v>
      </c>
      <c r="D718" s="27" t="s">
        <v>5983</v>
      </c>
      <c r="E718" s="2" t="s">
        <v>5984</v>
      </c>
    </row>
    <row r="719" spans="1:5" ht="15.6" x14ac:dyDescent="0.3">
      <c r="A719" s="1" t="s">
        <v>1435</v>
      </c>
      <c r="B719" s="2" t="s">
        <v>1436</v>
      </c>
      <c r="C719" s="10" t="s">
        <v>4725</v>
      </c>
      <c r="D719" s="27" t="s">
        <v>5985</v>
      </c>
      <c r="E719" s="2" t="s">
        <v>5986</v>
      </c>
    </row>
    <row r="720" spans="1:5" ht="15.6" x14ac:dyDescent="0.3">
      <c r="A720" s="1" t="s">
        <v>1437</v>
      </c>
      <c r="B720" s="2" t="s">
        <v>1438</v>
      </c>
      <c r="C720" s="10" t="s">
        <v>4725</v>
      </c>
      <c r="D720" s="27" t="s">
        <v>5987</v>
      </c>
      <c r="E720" s="2" t="s">
        <v>5988</v>
      </c>
    </row>
    <row r="721" spans="1:5" ht="15.6" x14ac:dyDescent="0.3">
      <c r="A721" s="1" t="s">
        <v>1439</v>
      </c>
      <c r="B721" s="2" t="s">
        <v>1440</v>
      </c>
      <c r="C721" s="10" t="s">
        <v>4725</v>
      </c>
      <c r="D721" s="27" t="s">
        <v>5989</v>
      </c>
      <c r="E721" s="2" t="s">
        <v>5990</v>
      </c>
    </row>
    <row r="722" spans="1:5" ht="15.6" x14ac:dyDescent="0.3">
      <c r="A722" s="1" t="s">
        <v>1441</v>
      </c>
      <c r="B722" s="2" t="s">
        <v>1442</v>
      </c>
      <c r="C722" s="10" t="s">
        <v>4722</v>
      </c>
      <c r="D722" s="27" t="s">
        <v>4781</v>
      </c>
      <c r="E722" s="2" t="s">
        <v>5991</v>
      </c>
    </row>
    <row r="723" spans="1:5" ht="15.6" x14ac:dyDescent="0.3">
      <c r="A723" s="1" t="s">
        <v>1443</v>
      </c>
      <c r="B723" s="2" t="s">
        <v>1444</v>
      </c>
      <c r="C723" s="10" t="s">
        <v>4722</v>
      </c>
      <c r="D723" s="27" t="s">
        <v>5473</v>
      </c>
      <c r="E723" s="2" t="s">
        <v>5992</v>
      </c>
    </row>
    <row r="724" spans="1:5" ht="15.6" x14ac:dyDescent="0.3">
      <c r="A724" s="1" t="s">
        <v>1445</v>
      </c>
      <c r="B724" s="2" t="s">
        <v>1446</v>
      </c>
      <c r="C724" s="10" t="s">
        <v>4722</v>
      </c>
      <c r="D724" s="27" t="s">
        <v>5993</v>
      </c>
      <c r="E724" s="2" t="s">
        <v>5994</v>
      </c>
    </row>
    <row r="725" spans="1:5" ht="15.6" x14ac:dyDescent="0.3">
      <c r="A725" s="1" t="s">
        <v>1447</v>
      </c>
      <c r="B725" s="2" t="s">
        <v>1448</v>
      </c>
      <c r="C725" s="10" t="s">
        <v>5597</v>
      </c>
      <c r="D725" s="27" t="s">
        <v>5606</v>
      </c>
      <c r="E725" s="2" t="s">
        <v>5995</v>
      </c>
    </row>
    <row r="726" spans="1:5" ht="15.6" x14ac:dyDescent="0.3">
      <c r="A726" s="1" t="s">
        <v>1449</v>
      </c>
      <c r="B726" s="2" t="s">
        <v>1450</v>
      </c>
      <c r="C726" s="10" t="s">
        <v>4725</v>
      </c>
      <c r="D726" s="27" t="s">
        <v>5996</v>
      </c>
      <c r="E726" s="2" t="s">
        <v>5997</v>
      </c>
    </row>
    <row r="727" spans="1:5" ht="15.6" x14ac:dyDescent="0.3">
      <c r="A727" s="1" t="s">
        <v>1451</v>
      </c>
      <c r="B727" s="2" t="s">
        <v>1452</v>
      </c>
      <c r="C727" s="10" t="s">
        <v>4725</v>
      </c>
      <c r="D727" s="27" t="s">
        <v>5235</v>
      </c>
      <c r="E727" s="2" t="s">
        <v>4896</v>
      </c>
    </row>
    <row r="728" spans="1:5" ht="15.6" x14ac:dyDescent="0.3">
      <c r="A728" s="1" t="s">
        <v>1453</v>
      </c>
      <c r="B728" s="2" t="s">
        <v>1454</v>
      </c>
      <c r="C728" s="10" t="s">
        <v>4725</v>
      </c>
      <c r="D728" s="27" t="s">
        <v>4762</v>
      </c>
      <c r="E728" s="2" t="s">
        <v>5998</v>
      </c>
    </row>
    <row r="729" spans="1:5" ht="15.6" x14ac:dyDescent="0.3">
      <c r="A729" s="1" t="s">
        <v>1455</v>
      </c>
      <c r="B729" s="2" t="s">
        <v>1456</v>
      </c>
      <c r="C729" s="10" t="s">
        <v>4725</v>
      </c>
      <c r="D729" s="27" t="s">
        <v>5999</v>
      </c>
      <c r="E729" s="2" t="s">
        <v>6000</v>
      </c>
    </row>
    <row r="730" spans="1:5" ht="15.6" x14ac:dyDescent="0.3">
      <c r="A730" s="1" t="s">
        <v>1457</v>
      </c>
      <c r="B730" s="2" t="s">
        <v>1458</v>
      </c>
      <c r="C730" s="10" t="s">
        <v>4725</v>
      </c>
      <c r="D730" s="27" t="s">
        <v>6001</v>
      </c>
      <c r="E730" s="2" t="s">
        <v>5988</v>
      </c>
    </row>
    <row r="731" spans="1:5" ht="15.6" x14ac:dyDescent="0.3">
      <c r="A731" s="1" t="s">
        <v>1459</v>
      </c>
      <c r="B731" s="2" t="s">
        <v>1460</v>
      </c>
      <c r="C731" s="10" t="s">
        <v>4722</v>
      </c>
      <c r="D731" s="27" t="s">
        <v>6002</v>
      </c>
      <c r="E731" s="2" t="s">
        <v>6003</v>
      </c>
    </row>
    <row r="732" spans="1:5" ht="15.6" x14ac:dyDescent="0.3">
      <c r="A732" s="1" t="s">
        <v>1461</v>
      </c>
      <c r="B732" s="2" t="s">
        <v>1462</v>
      </c>
      <c r="C732" s="10" t="s">
        <v>4722</v>
      </c>
      <c r="D732" s="27" t="s">
        <v>5066</v>
      </c>
      <c r="E732" s="2" t="s">
        <v>6004</v>
      </c>
    </row>
    <row r="733" spans="1:5" ht="15.6" x14ac:dyDescent="0.3">
      <c r="A733" s="1" t="s">
        <v>1463</v>
      </c>
      <c r="B733" s="2" t="s">
        <v>1464</v>
      </c>
      <c r="C733" s="10" t="s">
        <v>4725</v>
      </c>
      <c r="D733" s="27" t="s">
        <v>6005</v>
      </c>
      <c r="E733" s="2" t="s">
        <v>6006</v>
      </c>
    </row>
    <row r="734" spans="1:5" ht="15.6" x14ac:dyDescent="0.3">
      <c r="A734" s="1" t="s">
        <v>1465</v>
      </c>
      <c r="B734" s="2" t="s">
        <v>1466</v>
      </c>
      <c r="C734" s="10" t="s">
        <v>4722</v>
      </c>
      <c r="D734" s="27" t="s">
        <v>6007</v>
      </c>
      <c r="E734" s="2" t="s">
        <v>6008</v>
      </c>
    </row>
    <row r="735" spans="1:5" ht="15.6" x14ac:dyDescent="0.3">
      <c r="A735" s="1" t="s">
        <v>1467</v>
      </c>
      <c r="B735" s="2" t="s">
        <v>1468</v>
      </c>
      <c r="C735" s="10" t="s">
        <v>4722</v>
      </c>
      <c r="D735" s="27" t="s">
        <v>6009</v>
      </c>
      <c r="E735" s="2" t="s">
        <v>4854</v>
      </c>
    </row>
    <row r="736" spans="1:5" ht="15.6" x14ac:dyDescent="0.3">
      <c r="A736" s="1" t="s">
        <v>1469</v>
      </c>
      <c r="B736" s="2" t="s">
        <v>1470</v>
      </c>
      <c r="C736" s="10" t="s">
        <v>4722</v>
      </c>
      <c r="D736" s="27" t="s">
        <v>6010</v>
      </c>
      <c r="E736" s="2" t="s">
        <v>6011</v>
      </c>
    </row>
    <row r="737" spans="1:5" ht="15.6" x14ac:dyDescent="0.3">
      <c r="A737" s="1" t="s">
        <v>1471</v>
      </c>
      <c r="B737" s="2" t="s">
        <v>1472</v>
      </c>
      <c r="C737" s="10" t="s">
        <v>4722</v>
      </c>
      <c r="D737" s="27" t="s">
        <v>6012</v>
      </c>
      <c r="E737" s="2" t="s">
        <v>6013</v>
      </c>
    </row>
    <row r="738" spans="1:5" ht="15.6" x14ac:dyDescent="0.3">
      <c r="A738" s="1" t="s">
        <v>1473</v>
      </c>
      <c r="B738" s="2" t="s">
        <v>1474</v>
      </c>
      <c r="C738" s="10" t="s">
        <v>4725</v>
      </c>
      <c r="D738" s="27" t="s">
        <v>5284</v>
      </c>
      <c r="E738" s="2" t="s">
        <v>6014</v>
      </c>
    </row>
    <row r="739" spans="1:5" ht="15.6" x14ac:dyDescent="0.3">
      <c r="A739" s="1" t="s">
        <v>1475</v>
      </c>
      <c r="B739" s="2" t="s">
        <v>1476</v>
      </c>
      <c r="C739" s="10" t="s">
        <v>4725</v>
      </c>
      <c r="D739" s="27" t="s">
        <v>6015</v>
      </c>
      <c r="E739" s="2" t="s">
        <v>6016</v>
      </c>
    </row>
    <row r="740" spans="1:5" ht="15.6" x14ac:dyDescent="0.3">
      <c r="A740" s="1" t="s">
        <v>1477</v>
      </c>
      <c r="B740" s="2" t="s">
        <v>1478</v>
      </c>
      <c r="C740" s="10" t="s">
        <v>4725</v>
      </c>
      <c r="D740" s="27" t="s">
        <v>6017</v>
      </c>
      <c r="E740" s="2" t="s">
        <v>6018</v>
      </c>
    </row>
    <row r="741" spans="1:5" ht="15.6" x14ac:dyDescent="0.3">
      <c r="A741" s="1" t="s">
        <v>1479</v>
      </c>
      <c r="B741" s="2" t="s">
        <v>1480</v>
      </c>
      <c r="C741" s="10" t="s">
        <v>5597</v>
      </c>
      <c r="D741" s="27" t="s">
        <v>6019</v>
      </c>
      <c r="E741" s="2" t="s">
        <v>6020</v>
      </c>
    </row>
    <row r="742" spans="1:5" ht="15.6" x14ac:dyDescent="0.3">
      <c r="A742" s="1" t="s">
        <v>1481</v>
      </c>
      <c r="B742" s="2" t="s">
        <v>1482</v>
      </c>
      <c r="C742" s="10" t="s">
        <v>4725</v>
      </c>
      <c r="D742" s="27" t="s">
        <v>5149</v>
      </c>
      <c r="E742" s="2" t="s">
        <v>6021</v>
      </c>
    </row>
    <row r="743" spans="1:5" ht="15.6" x14ac:dyDescent="0.3">
      <c r="A743" s="1" t="s">
        <v>1483</v>
      </c>
      <c r="B743" s="2" t="s">
        <v>1484</v>
      </c>
      <c r="C743" s="10" t="s">
        <v>4725</v>
      </c>
      <c r="D743" s="27" t="s">
        <v>6022</v>
      </c>
      <c r="E743" s="2" t="s">
        <v>6023</v>
      </c>
    </row>
    <row r="744" spans="1:5" ht="15.6" x14ac:dyDescent="0.3">
      <c r="A744" s="1" t="s">
        <v>1485</v>
      </c>
      <c r="B744" s="2" t="s">
        <v>1486</v>
      </c>
      <c r="C744" s="10" t="s">
        <v>5597</v>
      </c>
      <c r="D744" s="27" t="s">
        <v>5542</v>
      </c>
      <c r="E744" s="2" t="s">
        <v>6024</v>
      </c>
    </row>
    <row r="745" spans="1:5" ht="15.6" x14ac:dyDescent="0.3">
      <c r="A745" s="1" t="s">
        <v>1487</v>
      </c>
      <c r="B745" s="2" t="s">
        <v>1488</v>
      </c>
      <c r="C745" s="10" t="s">
        <v>5597</v>
      </c>
      <c r="D745" s="27" t="s">
        <v>6025</v>
      </c>
      <c r="E745" s="2" t="s">
        <v>4767</v>
      </c>
    </row>
    <row r="746" spans="1:5" ht="15.6" x14ac:dyDescent="0.3">
      <c r="A746" s="1" t="s">
        <v>1489</v>
      </c>
      <c r="B746" s="2" t="s">
        <v>1490</v>
      </c>
      <c r="C746" s="10" t="s">
        <v>4722</v>
      </c>
      <c r="D746" s="27" t="s">
        <v>6026</v>
      </c>
      <c r="E746" s="2" t="s">
        <v>6027</v>
      </c>
    </row>
    <row r="747" spans="1:5" ht="15.6" x14ac:dyDescent="0.3">
      <c r="A747" s="1" t="s">
        <v>1491</v>
      </c>
      <c r="B747" s="2" t="s">
        <v>1492</v>
      </c>
      <c r="C747" s="10" t="s">
        <v>4725</v>
      </c>
      <c r="D747" s="27" t="s">
        <v>6028</v>
      </c>
      <c r="E747" s="2" t="s">
        <v>6029</v>
      </c>
    </row>
    <row r="748" spans="1:5" ht="15.6" x14ac:dyDescent="0.3">
      <c r="A748" s="1" t="s">
        <v>1493</v>
      </c>
      <c r="B748" s="2" t="s">
        <v>1494</v>
      </c>
      <c r="C748" s="10" t="s">
        <v>5597</v>
      </c>
      <c r="D748" s="27" t="s">
        <v>6030</v>
      </c>
      <c r="E748" s="2" t="s">
        <v>6031</v>
      </c>
    </row>
    <row r="749" spans="1:5" ht="15.6" x14ac:dyDescent="0.3">
      <c r="A749" s="1" t="s">
        <v>1495</v>
      </c>
      <c r="B749" s="2" t="s">
        <v>1496</v>
      </c>
      <c r="C749" s="10" t="s">
        <v>4725</v>
      </c>
      <c r="D749" s="27" t="s">
        <v>5149</v>
      </c>
      <c r="E749" s="2" t="s">
        <v>6032</v>
      </c>
    </row>
    <row r="750" spans="1:5" ht="15.6" x14ac:dyDescent="0.3">
      <c r="A750" s="1" t="s">
        <v>1497</v>
      </c>
      <c r="B750" s="2" t="s">
        <v>1498</v>
      </c>
      <c r="C750" s="10" t="s">
        <v>4725</v>
      </c>
      <c r="D750" s="27" t="s">
        <v>4851</v>
      </c>
      <c r="E750" s="2" t="s">
        <v>6033</v>
      </c>
    </row>
    <row r="751" spans="1:5" ht="15.6" x14ac:dyDescent="0.3">
      <c r="A751" s="1" t="s">
        <v>1499</v>
      </c>
      <c r="B751" s="2" t="s">
        <v>1500</v>
      </c>
      <c r="C751" s="10" t="s">
        <v>4722</v>
      </c>
      <c r="D751" s="27" t="s">
        <v>4849</v>
      </c>
      <c r="E751" s="2" t="s">
        <v>6034</v>
      </c>
    </row>
    <row r="752" spans="1:5" ht="15.6" x14ac:dyDescent="0.3">
      <c r="A752" s="1" t="s">
        <v>1501</v>
      </c>
      <c r="B752" s="2" t="s">
        <v>1502</v>
      </c>
      <c r="C752" s="10" t="s">
        <v>4725</v>
      </c>
      <c r="D752" s="27" t="s">
        <v>4885</v>
      </c>
      <c r="E752" s="2" t="s">
        <v>6035</v>
      </c>
    </row>
    <row r="753" spans="1:5" ht="15.6" x14ac:dyDescent="0.3">
      <c r="A753" s="1" t="s">
        <v>1503</v>
      </c>
      <c r="B753" s="2" t="s">
        <v>1504</v>
      </c>
      <c r="C753" s="10" t="s">
        <v>4722</v>
      </c>
      <c r="D753" s="27" t="s">
        <v>6036</v>
      </c>
      <c r="E753" s="2" t="s">
        <v>6037</v>
      </c>
    </row>
    <row r="754" spans="1:5" ht="15.6" x14ac:dyDescent="0.3">
      <c r="A754" s="1" t="s">
        <v>1505</v>
      </c>
      <c r="B754" s="2" t="s">
        <v>1506</v>
      </c>
      <c r="C754" s="10" t="s">
        <v>4722</v>
      </c>
      <c r="D754" s="27" t="s">
        <v>6038</v>
      </c>
      <c r="E754" s="2" t="s">
        <v>6039</v>
      </c>
    </row>
    <row r="755" spans="1:5" ht="15.6" x14ac:dyDescent="0.3">
      <c r="A755" s="1" t="s">
        <v>1507</v>
      </c>
      <c r="B755" s="2" t="s">
        <v>1508</v>
      </c>
      <c r="C755" s="10" t="s">
        <v>4722</v>
      </c>
      <c r="D755" s="27" t="s">
        <v>6040</v>
      </c>
      <c r="E755" s="2" t="s">
        <v>6041</v>
      </c>
    </row>
    <row r="756" spans="1:5" ht="15.6" x14ac:dyDescent="0.3">
      <c r="A756" s="1" t="s">
        <v>1509</v>
      </c>
      <c r="B756" s="2" t="s">
        <v>1510</v>
      </c>
      <c r="C756" s="10" t="s">
        <v>5597</v>
      </c>
      <c r="D756" s="27" t="s">
        <v>6042</v>
      </c>
      <c r="E756" s="2" t="s">
        <v>6043</v>
      </c>
    </row>
    <row r="757" spans="1:5" ht="15.6" x14ac:dyDescent="0.3">
      <c r="A757" s="1" t="s">
        <v>1511</v>
      </c>
      <c r="B757" s="2" t="s">
        <v>1512</v>
      </c>
      <c r="C757" s="10" t="s">
        <v>4725</v>
      </c>
      <c r="D757" s="27" t="s">
        <v>6044</v>
      </c>
      <c r="E757" s="2" t="s">
        <v>6045</v>
      </c>
    </row>
    <row r="758" spans="1:5" ht="15.6" x14ac:dyDescent="0.3">
      <c r="A758" s="1" t="s">
        <v>1513</v>
      </c>
      <c r="B758" s="2" t="s">
        <v>1514</v>
      </c>
      <c r="C758" s="10" t="s">
        <v>4725</v>
      </c>
      <c r="D758" s="27" t="s">
        <v>6046</v>
      </c>
      <c r="E758" s="2" t="s">
        <v>6047</v>
      </c>
    </row>
    <row r="759" spans="1:5" ht="15.6" x14ac:dyDescent="0.3">
      <c r="A759" s="1" t="s">
        <v>1515</v>
      </c>
      <c r="B759" s="2" t="s">
        <v>1516</v>
      </c>
      <c r="C759" s="10" t="s">
        <v>4725</v>
      </c>
      <c r="D759" s="27" t="s">
        <v>5057</v>
      </c>
      <c r="E759" s="2" t="s">
        <v>6048</v>
      </c>
    </row>
    <row r="760" spans="1:5" ht="15.6" x14ac:dyDescent="0.3">
      <c r="A760" s="1" t="s">
        <v>1517</v>
      </c>
      <c r="B760" s="2" t="s">
        <v>1518</v>
      </c>
      <c r="C760" s="10" t="s">
        <v>4725</v>
      </c>
      <c r="D760" s="27" t="s">
        <v>6049</v>
      </c>
      <c r="E760" s="2" t="s">
        <v>6050</v>
      </c>
    </row>
    <row r="761" spans="1:5" ht="15.6" x14ac:dyDescent="0.3">
      <c r="A761" s="1" t="s">
        <v>1519</v>
      </c>
      <c r="B761" s="2" t="s">
        <v>1520</v>
      </c>
      <c r="C761" s="10" t="s">
        <v>4722</v>
      </c>
      <c r="D761" s="27" t="s">
        <v>6051</v>
      </c>
      <c r="E761" s="2" t="s">
        <v>6052</v>
      </c>
    </row>
    <row r="762" spans="1:5" ht="15.6" x14ac:dyDescent="0.3">
      <c r="A762" s="1" t="s">
        <v>1521</v>
      </c>
      <c r="B762" s="2" t="s">
        <v>1522</v>
      </c>
      <c r="C762" s="10" t="s">
        <v>4722</v>
      </c>
      <c r="D762" s="27" t="s">
        <v>5606</v>
      </c>
      <c r="E762" s="2" t="s">
        <v>6053</v>
      </c>
    </row>
    <row r="763" spans="1:5" ht="15.6" x14ac:dyDescent="0.3">
      <c r="A763" s="1" t="s">
        <v>1523</v>
      </c>
      <c r="B763" s="2" t="s">
        <v>1524</v>
      </c>
      <c r="C763" s="10" t="s">
        <v>4725</v>
      </c>
      <c r="D763" s="27" t="s">
        <v>5210</v>
      </c>
      <c r="E763" s="2" t="s">
        <v>6054</v>
      </c>
    </row>
    <row r="764" spans="1:5" ht="15.6" x14ac:dyDescent="0.3">
      <c r="A764" s="1" t="s">
        <v>1525</v>
      </c>
      <c r="B764" s="2" t="s">
        <v>1526</v>
      </c>
      <c r="C764" s="10" t="s">
        <v>4722</v>
      </c>
      <c r="D764" s="27" t="s">
        <v>4789</v>
      </c>
      <c r="E764" s="2" t="s">
        <v>6055</v>
      </c>
    </row>
    <row r="765" spans="1:5" ht="15.6" x14ac:dyDescent="0.3">
      <c r="A765" s="1" t="s">
        <v>1527</v>
      </c>
      <c r="B765" s="2" t="s">
        <v>1528</v>
      </c>
      <c r="C765" s="10" t="s">
        <v>4722</v>
      </c>
      <c r="D765" s="27" t="s">
        <v>6056</v>
      </c>
      <c r="E765" s="2" t="s">
        <v>6057</v>
      </c>
    </row>
    <row r="766" spans="1:5" ht="15.6" x14ac:dyDescent="0.3">
      <c r="A766" s="1" t="s">
        <v>1529</v>
      </c>
      <c r="B766" s="2" t="s">
        <v>1530</v>
      </c>
      <c r="C766" s="10" t="s">
        <v>4722</v>
      </c>
      <c r="D766" s="27" t="s">
        <v>6058</v>
      </c>
      <c r="E766" s="2" t="s">
        <v>6059</v>
      </c>
    </row>
    <row r="767" spans="1:5" ht="15.6" x14ac:dyDescent="0.3">
      <c r="A767" s="1" t="s">
        <v>1531</v>
      </c>
      <c r="B767" s="2" t="s">
        <v>1532</v>
      </c>
      <c r="C767" s="10" t="s">
        <v>4722</v>
      </c>
      <c r="D767" s="27" t="s">
        <v>6060</v>
      </c>
      <c r="E767" s="2" t="s">
        <v>6061</v>
      </c>
    </row>
    <row r="768" spans="1:5" ht="15.6" x14ac:dyDescent="0.3">
      <c r="A768" s="1" t="s">
        <v>1533</v>
      </c>
      <c r="B768" s="2" t="s">
        <v>1534</v>
      </c>
      <c r="C768" s="10" t="s">
        <v>4722</v>
      </c>
      <c r="D768" s="27" t="s">
        <v>6062</v>
      </c>
      <c r="E768" s="2" t="s">
        <v>6063</v>
      </c>
    </row>
    <row r="769" spans="1:5" ht="15.6" x14ac:dyDescent="0.3">
      <c r="A769" s="1" t="s">
        <v>1535</v>
      </c>
      <c r="B769" s="2" t="s">
        <v>1536</v>
      </c>
      <c r="C769" s="10" t="s">
        <v>4722</v>
      </c>
      <c r="D769" s="27" t="s">
        <v>6064</v>
      </c>
      <c r="E769" s="2" t="s">
        <v>6065</v>
      </c>
    </row>
    <row r="770" spans="1:5" ht="15.6" x14ac:dyDescent="0.3">
      <c r="A770" s="1" t="s">
        <v>1537</v>
      </c>
      <c r="B770" s="2" t="s">
        <v>1538</v>
      </c>
      <c r="C770" s="10" t="s">
        <v>4722</v>
      </c>
      <c r="D770" s="27" t="s">
        <v>5288</v>
      </c>
      <c r="E770" s="2" t="s">
        <v>6066</v>
      </c>
    </row>
    <row r="771" spans="1:5" ht="15.6" x14ac:dyDescent="0.3">
      <c r="A771" s="1" t="s">
        <v>1539</v>
      </c>
      <c r="B771" s="2" t="s">
        <v>1540</v>
      </c>
      <c r="C771" s="10" t="s">
        <v>4722</v>
      </c>
      <c r="D771" s="27" t="s">
        <v>6067</v>
      </c>
      <c r="E771" s="2" t="s">
        <v>6068</v>
      </c>
    </row>
    <row r="772" spans="1:5" ht="15.6" x14ac:dyDescent="0.3">
      <c r="A772" s="1" t="s">
        <v>1541</v>
      </c>
      <c r="B772" s="2" t="s">
        <v>1542</v>
      </c>
      <c r="C772" s="10" t="s">
        <v>4725</v>
      </c>
      <c r="D772" s="27" t="s">
        <v>4726</v>
      </c>
      <c r="E772" s="2" t="s">
        <v>6069</v>
      </c>
    </row>
    <row r="773" spans="1:5" ht="15.6" x14ac:dyDescent="0.3">
      <c r="A773" s="1" t="s">
        <v>1543</v>
      </c>
      <c r="B773" s="2" t="s">
        <v>1544</v>
      </c>
      <c r="C773" s="10" t="s">
        <v>4725</v>
      </c>
      <c r="D773" s="27" t="s">
        <v>5018</v>
      </c>
      <c r="E773" s="2" t="s">
        <v>6070</v>
      </c>
    </row>
    <row r="774" spans="1:5" ht="15.6" x14ac:dyDescent="0.3">
      <c r="A774" s="1" t="s">
        <v>1545</v>
      </c>
      <c r="B774" s="2" t="s">
        <v>1546</v>
      </c>
      <c r="C774" s="10" t="s">
        <v>4725</v>
      </c>
      <c r="D774" s="27" t="s">
        <v>5037</v>
      </c>
      <c r="E774" s="2" t="s">
        <v>6071</v>
      </c>
    </row>
    <row r="775" spans="1:5" ht="15.6" x14ac:dyDescent="0.3">
      <c r="A775" s="1" t="s">
        <v>1547</v>
      </c>
      <c r="B775" s="2" t="s">
        <v>1548</v>
      </c>
      <c r="C775" s="10" t="s">
        <v>4725</v>
      </c>
      <c r="D775" s="27" t="s">
        <v>5149</v>
      </c>
      <c r="E775" s="2" t="s">
        <v>6072</v>
      </c>
    </row>
    <row r="776" spans="1:5" ht="15.6" x14ac:dyDescent="0.3">
      <c r="A776" s="1" t="s">
        <v>1549</v>
      </c>
      <c r="B776" s="2" t="s">
        <v>1550</v>
      </c>
      <c r="C776" s="10" t="s">
        <v>4725</v>
      </c>
      <c r="D776" s="27" t="s">
        <v>6073</v>
      </c>
      <c r="E776" s="2" t="s">
        <v>6074</v>
      </c>
    </row>
    <row r="777" spans="1:5" ht="15.6" x14ac:dyDescent="0.3">
      <c r="A777" s="1" t="s">
        <v>1551</v>
      </c>
      <c r="B777" s="2" t="s">
        <v>1552</v>
      </c>
      <c r="C777" s="10" t="s">
        <v>5597</v>
      </c>
      <c r="D777" s="27" t="s">
        <v>6075</v>
      </c>
      <c r="E777" s="2" t="s">
        <v>6076</v>
      </c>
    </row>
    <row r="778" spans="1:5" ht="15.6" x14ac:dyDescent="0.3">
      <c r="A778" s="1" t="s">
        <v>1553</v>
      </c>
      <c r="B778" s="2" t="s">
        <v>1554</v>
      </c>
      <c r="C778" s="10" t="s">
        <v>5597</v>
      </c>
      <c r="D778" s="27" t="s">
        <v>6077</v>
      </c>
      <c r="E778" s="2" t="s">
        <v>4858</v>
      </c>
    </row>
    <row r="779" spans="1:5" ht="15.6" x14ac:dyDescent="0.3">
      <c r="A779" s="1" t="s">
        <v>1555</v>
      </c>
      <c r="B779" s="2" t="s">
        <v>1556</v>
      </c>
      <c r="C779" s="10" t="s">
        <v>4722</v>
      </c>
      <c r="D779" s="27" t="s">
        <v>6078</v>
      </c>
      <c r="E779" s="2" t="s">
        <v>6079</v>
      </c>
    </row>
    <row r="780" spans="1:5" ht="15.6" x14ac:dyDescent="0.3">
      <c r="A780" s="1" t="s">
        <v>1557</v>
      </c>
      <c r="B780" s="2" t="s">
        <v>1558</v>
      </c>
      <c r="C780" s="10" t="s">
        <v>4725</v>
      </c>
      <c r="D780" s="27" t="s">
        <v>5113</v>
      </c>
      <c r="E780" s="2" t="s">
        <v>6080</v>
      </c>
    </row>
    <row r="781" spans="1:5" ht="15.6" x14ac:dyDescent="0.3">
      <c r="A781" s="1" t="s">
        <v>1559</v>
      </c>
      <c r="B781" s="2" t="s">
        <v>1560</v>
      </c>
      <c r="C781" s="10" t="s">
        <v>4722</v>
      </c>
      <c r="D781" s="27" t="s">
        <v>5496</v>
      </c>
      <c r="E781" s="2" t="s">
        <v>6081</v>
      </c>
    </row>
    <row r="782" spans="1:5" ht="15.6" x14ac:dyDescent="0.3">
      <c r="A782" s="1" t="s">
        <v>1561</v>
      </c>
      <c r="B782" s="2" t="s">
        <v>1562</v>
      </c>
      <c r="C782" s="10" t="s">
        <v>4725</v>
      </c>
      <c r="D782" s="27" t="s">
        <v>6082</v>
      </c>
      <c r="E782" s="2" t="s">
        <v>6083</v>
      </c>
    </row>
    <row r="783" spans="1:5" ht="15.6" x14ac:dyDescent="0.3">
      <c r="A783" s="1" t="s">
        <v>1563</v>
      </c>
      <c r="B783" s="2" t="s">
        <v>1564</v>
      </c>
      <c r="C783" s="10" t="s">
        <v>4722</v>
      </c>
      <c r="D783" s="27" t="s">
        <v>6084</v>
      </c>
      <c r="E783" s="2" t="s">
        <v>5896</v>
      </c>
    </row>
    <row r="784" spans="1:5" ht="15.6" x14ac:dyDescent="0.3">
      <c r="A784" s="1" t="s">
        <v>1565</v>
      </c>
      <c r="B784" s="2" t="s">
        <v>1566</v>
      </c>
      <c r="C784" s="10" t="s">
        <v>4722</v>
      </c>
      <c r="D784" s="27" t="s">
        <v>6085</v>
      </c>
      <c r="E784" s="2" t="s">
        <v>6086</v>
      </c>
    </row>
    <row r="785" spans="1:5" ht="15.6" x14ac:dyDescent="0.3">
      <c r="A785" s="1" t="s">
        <v>1567</v>
      </c>
      <c r="B785" s="2" t="s">
        <v>1568</v>
      </c>
      <c r="C785" s="10" t="s">
        <v>4722</v>
      </c>
      <c r="D785" s="27" t="s">
        <v>6087</v>
      </c>
      <c r="E785" s="2" t="s">
        <v>6088</v>
      </c>
    </row>
    <row r="786" spans="1:5" ht="15.6" x14ac:dyDescent="0.3">
      <c r="A786" s="1" t="s">
        <v>1569</v>
      </c>
      <c r="B786" s="2" t="s">
        <v>1570</v>
      </c>
      <c r="C786" s="10" t="s">
        <v>4722</v>
      </c>
      <c r="D786" s="27" t="s">
        <v>6089</v>
      </c>
      <c r="E786" s="2" t="s">
        <v>6090</v>
      </c>
    </row>
    <row r="787" spans="1:5" ht="15.6" x14ac:dyDescent="0.3">
      <c r="A787" s="1" t="s">
        <v>1571</v>
      </c>
      <c r="B787" s="2" t="s">
        <v>1572</v>
      </c>
      <c r="C787" s="10" t="s">
        <v>4722</v>
      </c>
      <c r="D787" s="27" t="s">
        <v>6091</v>
      </c>
      <c r="E787" s="2" t="s">
        <v>6092</v>
      </c>
    </row>
    <row r="788" spans="1:5" ht="15.6" x14ac:dyDescent="0.3">
      <c r="A788" s="1" t="s">
        <v>1573</v>
      </c>
      <c r="B788" s="2" t="s">
        <v>1574</v>
      </c>
      <c r="C788" s="10" t="s">
        <v>4722</v>
      </c>
      <c r="D788" s="27" t="s">
        <v>6093</v>
      </c>
      <c r="E788" s="2" t="s">
        <v>6094</v>
      </c>
    </row>
    <row r="789" spans="1:5" ht="15.6" x14ac:dyDescent="0.3">
      <c r="A789" s="1" t="s">
        <v>1575</v>
      </c>
      <c r="B789" s="2" t="s">
        <v>1576</v>
      </c>
      <c r="C789" s="10" t="s">
        <v>4725</v>
      </c>
      <c r="D789" s="27" t="s">
        <v>6095</v>
      </c>
      <c r="E789" s="2" t="s">
        <v>4802</v>
      </c>
    </row>
    <row r="790" spans="1:5" ht="15.6" x14ac:dyDescent="0.3">
      <c r="A790" s="1" t="s">
        <v>1577</v>
      </c>
      <c r="B790" s="2" t="s">
        <v>1578</v>
      </c>
      <c r="C790" s="10" t="s">
        <v>4725</v>
      </c>
      <c r="D790" s="27" t="s">
        <v>6096</v>
      </c>
      <c r="E790" s="2" t="s">
        <v>6097</v>
      </c>
    </row>
    <row r="791" spans="1:5" ht="15.6" x14ac:dyDescent="0.3">
      <c r="A791" s="1" t="s">
        <v>1579</v>
      </c>
      <c r="B791" s="2" t="s">
        <v>1580</v>
      </c>
      <c r="C791" s="10" t="s">
        <v>4725</v>
      </c>
      <c r="D791" s="27" t="s">
        <v>6098</v>
      </c>
      <c r="E791" s="2" t="s">
        <v>6099</v>
      </c>
    </row>
    <row r="792" spans="1:5" ht="15.6" x14ac:dyDescent="0.3">
      <c r="A792" s="1" t="s">
        <v>1581</v>
      </c>
      <c r="B792" s="2" t="s">
        <v>1582</v>
      </c>
      <c r="C792" s="10" t="s">
        <v>4722</v>
      </c>
      <c r="D792" s="27" t="s">
        <v>4909</v>
      </c>
      <c r="E792" s="2" t="s">
        <v>6100</v>
      </c>
    </row>
    <row r="793" spans="1:5" ht="15.6" x14ac:dyDescent="0.3">
      <c r="A793" s="1" t="s">
        <v>1583</v>
      </c>
      <c r="B793" s="2" t="s">
        <v>1584</v>
      </c>
      <c r="C793" s="10" t="s">
        <v>4722</v>
      </c>
      <c r="D793" s="27" t="s">
        <v>6101</v>
      </c>
      <c r="E793" s="2" t="s">
        <v>6102</v>
      </c>
    </row>
    <row r="794" spans="1:5" ht="15.6" x14ac:dyDescent="0.3">
      <c r="A794" s="1" t="s">
        <v>1585</v>
      </c>
      <c r="B794" s="2" t="s">
        <v>1586</v>
      </c>
      <c r="C794" s="10" t="s">
        <v>5597</v>
      </c>
      <c r="D794" s="27" t="s">
        <v>6103</v>
      </c>
      <c r="E794" s="2" t="s">
        <v>6104</v>
      </c>
    </row>
    <row r="795" spans="1:5" ht="15.6" x14ac:dyDescent="0.3">
      <c r="A795" s="1" t="s">
        <v>1587</v>
      </c>
      <c r="B795" s="2" t="s">
        <v>1588</v>
      </c>
      <c r="C795" s="10" t="s">
        <v>4725</v>
      </c>
      <c r="D795" s="27" t="s">
        <v>6105</v>
      </c>
      <c r="E795" s="2" t="s">
        <v>6106</v>
      </c>
    </row>
    <row r="796" spans="1:5" ht="15.6" x14ac:dyDescent="0.3">
      <c r="A796" s="1" t="s">
        <v>1589</v>
      </c>
      <c r="B796" s="2" t="s">
        <v>1590</v>
      </c>
      <c r="C796" s="10" t="s">
        <v>4722</v>
      </c>
      <c r="D796" s="27" t="s">
        <v>5084</v>
      </c>
      <c r="E796" s="2" t="s">
        <v>6107</v>
      </c>
    </row>
    <row r="797" spans="1:5" ht="15.6" x14ac:dyDescent="0.3">
      <c r="A797" s="1" t="s">
        <v>1591</v>
      </c>
      <c r="B797" s="2" t="s">
        <v>1592</v>
      </c>
      <c r="C797" s="10" t="s">
        <v>5597</v>
      </c>
      <c r="D797" s="27" t="s">
        <v>6108</v>
      </c>
      <c r="E797" s="2" t="s">
        <v>6109</v>
      </c>
    </row>
    <row r="798" spans="1:5" ht="15.6" x14ac:dyDescent="0.3">
      <c r="A798" s="1" t="s">
        <v>1593</v>
      </c>
      <c r="B798" s="2" t="s">
        <v>1594</v>
      </c>
      <c r="C798" s="10" t="s">
        <v>4722</v>
      </c>
      <c r="D798" s="27" t="s">
        <v>6110</v>
      </c>
      <c r="E798" s="2" t="s">
        <v>6111</v>
      </c>
    </row>
    <row r="799" spans="1:5" ht="15.6" x14ac:dyDescent="0.3">
      <c r="A799" s="1" t="s">
        <v>1595</v>
      </c>
      <c r="B799" s="2" t="s">
        <v>1596</v>
      </c>
      <c r="C799" s="10" t="s">
        <v>5597</v>
      </c>
      <c r="D799" s="27" t="s">
        <v>6112</v>
      </c>
      <c r="E799" s="2" t="s">
        <v>6113</v>
      </c>
    </row>
    <row r="800" spans="1:5" ht="15.6" x14ac:dyDescent="0.3">
      <c r="A800" s="1" t="s">
        <v>1597</v>
      </c>
      <c r="B800" s="2" t="s">
        <v>1598</v>
      </c>
      <c r="C800" s="10" t="s">
        <v>4722</v>
      </c>
      <c r="D800" s="27" t="s">
        <v>6114</v>
      </c>
      <c r="E800" s="2" t="s">
        <v>5607</v>
      </c>
    </row>
    <row r="801" spans="1:5" ht="15.6" x14ac:dyDescent="0.3">
      <c r="A801" s="1" t="s">
        <v>1599</v>
      </c>
      <c r="B801" s="2" t="s">
        <v>1600</v>
      </c>
      <c r="C801" s="10" t="s">
        <v>4722</v>
      </c>
      <c r="D801" s="27" t="s">
        <v>5457</v>
      </c>
      <c r="E801" s="2" t="s">
        <v>6115</v>
      </c>
    </row>
    <row r="802" spans="1:5" ht="15.6" x14ac:dyDescent="0.3">
      <c r="A802" s="1" t="s">
        <v>1601</v>
      </c>
      <c r="B802" s="2" t="s">
        <v>1602</v>
      </c>
      <c r="C802" s="10" t="s">
        <v>4722</v>
      </c>
      <c r="D802" s="27" t="s">
        <v>6116</v>
      </c>
      <c r="E802" s="2" t="s">
        <v>6117</v>
      </c>
    </row>
    <row r="803" spans="1:5" ht="15.6" x14ac:dyDescent="0.3">
      <c r="A803" s="1" t="s">
        <v>1603</v>
      </c>
      <c r="B803" s="2" t="s">
        <v>1604</v>
      </c>
      <c r="C803" s="10" t="s">
        <v>5597</v>
      </c>
      <c r="D803" s="27" t="s">
        <v>6118</v>
      </c>
      <c r="E803" s="2" t="s">
        <v>6119</v>
      </c>
    </row>
    <row r="804" spans="1:5" ht="15.6" x14ac:dyDescent="0.3">
      <c r="A804" s="1" t="s">
        <v>1605</v>
      </c>
      <c r="B804" s="2" t="s">
        <v>1606</v>
      </c>
      <c r="C804" s="10" t="s">
        <v>4722</v>
      </c>
      <c r="D804" s="27" t="s">
        <v>5531</v>
      </c>
      <c r="E804" s="2" t="s">
        <v>5232</v>
      </c>
    </row>
    <row r="805" spans="1:5" ht="15.6" x14ac:dyDescent="0.3">
      <c r="A805" s="1" t="s">
        <v>1607</v>
      </c>
      <c r="B805" s="2" t="s">
        <v>1608</v>
      </c>
      <c r="C805" s="10" t="s">
        <v>4722</v>
      </c>
      <c r="D805" s="27" t="s">
        <v>5531</v>
      </c>
      <c r="E805" s="2" t="s">
        <v>6120</v>
      </c>
    </row>
    <row r="806" spans="1:5" ht="15.6" x14ac:dyDescent="0.3">
      <c r="A806" s="1" t="s">
        <v>1609</v>
      </c>
      <c r="B806" s="2" t="s">
        <v>1610</v>
      </c>
      <c r="C806" s="10" t="s">
        <v>4725</v>
      </c>
      <c r="D806" s="27" t="s">
        <v>6121</v>
      </c>
      <c r="E806" s="2" t="s">
        <v>6122</v>
      </c>
    </row>
    <row r="807" spans="1:5" ht="15.6" x14ac:dyDescent="0.3">
      <c r="A807" s="1" t="s">
        <v>1611</v>
      </c>
      <c r="B807" s="2" t="s">
        <v>1612</v>
      </c>
      <c r="C807" s="10" t="s">
        <v>4725</v>
      </c>
      <c r="D807" s="27" t="s">
        <v>4738</v>
      </c>
      <c r="E807" s="2" t="s">
        <v>6123</v>
      </c>
    </row>
    <row r="808" spans="1:5" ht="15.6" x14ac:dyDescent="0.3">
      <c r="A808" s="1" t="s">
        <v>1613</v>
      </c>
      <c r="B808" s="2" t="s">
        <v>1614</v>
      </c>
      <c r="C808" s="10" t="s">
        <v>4725</v>
      </c>
      <c r="D808" s="27" t="s">
        <v>6124</v>
      </c>
      <c r="E808" s="2" t="s">
        <v>6125</v>
      </c>
    </row>
    <row r="809" spans="1:5" ht="15.6" x14ac:dyDescent="0.3">
      <c r="A809" s="1" t="s">
        <v>1615</v>
      </c>
      <c r="B809" s="2" t="s">
        <v>1616</v>
      </c>
      <c r="C809" s="10" t="s">
        <v>4725</v>
      </c>
      <c r="D809" s="27" t="s">
        <v>6126</v>
      </c>
      <c r="E809" s="2" t="s">
        <v>6127</v>
      </c>
    </row>
    <row r="810" spans="1:5" ht="15.6" x14ac:dyDescent="0.3">
      <c r="A810" s="1" t="s">
        <v>1617</v>
      </c>
      <c r="B810" s="2" t="s">
        <v>1618</v>
      </c>
      <c r="C810" s="10" t="s">
        <v>5597</v>
      </c>
      <c r="D810" s="27" t="s">
        <v>6128</v>
      </c>
      <c r="E810" s="2" t="s">
        <v>6129</v>
      </c>
    </row>
    <row r="811" spans="1:5" ht="15.6" x14ac:dyDescent="0.3">
      <c r="A811" s="1" t="s">
        <v>1619</v>
      </c>
      <c r="B811" s="2" t="s">
        <v>1620</v>
      </c>
      <c r="C811" s="10" t="s">
        <v>4725</v>
      </c>
      <c r="D811" s="27" t="s">
        <v>6130</v>
      </c>
      <c r="E811" s="2" t="s">
        <v>6131</v>
      </c>
    </row>
    <row r="812" spans="1:5" ht="15.6" x14ac:dyDescent="0.3">
      <c r="A812" s="1" t="s">
        <v>1621</v>
      </c>
      <c r="B812" s="2" t="s">
        <v>1622</v>
      </c>
      <c r="C812" s="10" t="s">
        <v>4725</v>
      </c>
      <c r="D812" s="27" t="s">
        <v>4960</v>
      </c>
      <c r="E812" s="2" t="s">
        <v>6132</v>
      </c>
    </row>
    <row r="813" spans="1:5" ht="15.6" x14ac:dyDescent="0.3">
      <c r="A813" s="1" t="s">
        <v>1623</v>
      </c>
      <c r="B813" s="2" t="s">
        <v>1624</v>
      </c>
      <c r="C813" s="10" t="s">
        <v>4725</v>
      </c>
      <c r="D813" s="27" t="s">
        <v>6133</v>
      </c>
      <c r="E813" s="2" t="s">
        <v>5454</v>
      </c>
    </row>
    <row r="814" spans="1:5" ht="15.6" x14ac:dyDescent="0.3">
      <c r="A814" s="1" t="s">
        <v>1625</v>
      </c>
      <c r="B814" s="2" t="s">
        <v>1626</v>
      </c>
      <c r="C814" s="10" t="s">
        <v>4725</v>
      </c>
      <c r="D814" s="27" t="s">
        <v>5752</v>
      </c>
      <c r="E814" s="2" t="s">
        <v>6134</v>
      </c>
    </row>
    <row r="815" spans="1:5" ht="15.6" x14ac:dyDescent="0.3">
      <c r="A815" s="1" t="s">
        <v>1627</v>
      </c>
      <c r="B815" s="2" t="s">
        <v>1628</v>
      </c>
      <c r="C815" s="10" t="s">
        <v>4725</v>
      </c>
      <c r="D815" s="27" t="s">
        <v>6135</v>
      </c>
      <c r="E815" s="2" t="s">
        <v>6136</v>
      </c>
    </row>
    <row r="816" spans="1:5" ht="15.6" x14ac:dyDescent="0.3">
      <c r="A816" s="1" t="s">
        <v>1629</v>
      </c>
      <c r="B816" s="2" t="s">
        <v>1630</v>
      </c>
      <c r="C816" s="10" t="s">
        <v>4725</v>
      </c>
      <c r="D816" s="27" t="s">
        <v>6137</v>
      </c>
      <c r="E816" s="2" t="s">
        <v>6138</v>
      </c>
    </row>
    <row r="817" spans="1:5" ht="15.6" x14ac:dyDescent="0.3">
      <c r="A817" s="1" t="s">
        <v>1631</v>
      </c>
      <c r="B817" s="2" t="s">
        <v>1632</v>
      </c>
      <c r="C817" s="10" t="s">
        <v>4725</v>
      </c>
      <c r="D817" s="27" t="s">
        <v>6139</v>
      </c>
      <c r="E817" s="2" t="s">
        <v>6140</v>
      </c>
    </row>
    <row r="818" spans="1:5" ht="15.6" x14ac:dyDescent="0.3">
      <c r="A818" s="1" t="s">
        <v>1633</v>
      </c>
      <c r="B818" s="2" t="s">
        <v>1634</v>
      </c>
      <c r="C818" s="10" t="s">
        <v>4725</v>
      </c>
      <c r="D818" s="27" t="s">
        <v>6141</v>
      </c>
      <c r="E818" s="2" t="s">
        <v>6142</v>
      </c>
    </row>
    <row r="819" spans="1:5" ht="15.6" x14ac:dyDescent="0.3">
      <c r="A819" s="1" t="s">
        <v>1635</v>
      </c>
      <c r="B819" s="2" t="s">
        <v>1636</v>
      </c>
      <c r="C819" s="10" t="s">
        <v>4725</v>
      </c>
      <c r="D819" s="27" t="s">
        <v>5443</v>
      </c>
      <c r="E819" s="2" t="s">
        <v>5289</v>
      </c>
    </row>
    <row r="820" spans="1:5" ht="15.6" x14ac:dyDescent="0.3">
      <c r="A820" s="1" t="s">
        <v>1637</v>
      </c>
      <c r="B820" s="2" t="s">
        <v>1638</v>
      </c>
      <c r="C820" s="10" t="s">
        <v>4725</v>
      </c>
      <c r="D820" s="27" t="s">
        <v>6143</v>
      </c>
      <c r="E820" s="2" t="s">
        <v>6144</v>
      </c>
    </row>
    <row r="821" spans="1:5" ht="15.6" x14ac:dyDescent="0.3">
      <c r="A821" s="1" t="s">
        <v>1639</v>
      </c>
      <c r="B821" s="2" t="s">
        <v>1640</v>
      </c>
      <c r="C821" s="10" t="s">
        <v>4722</v>
      </c>
      <c r="D821" s="27" t="s">
        <v>5769</v>
      </c>
      <c r="E821" s="2" t="s">
        <v>6145</v>
      </c>
    </row>
    <row r="822" spans="1:5" ht="15.6" x14ac:dyDescent="0.3">
      <c r="A822" s="1" t="s">
        <v>1641</v>
      </c>
      <c r="B822" s="2" t="s">
        <v>1642</v>
      </c>
      <c r="C822" s="10" t="s">
        <v>4725</v>
      </c>
      <c r="D822" s="27" t="s">
        <v>6146</v>
      </c>
      <c r="E822" s="2" t="s">
        <v>6147</v>
      </c>
    </row>
    <row r="823" spans="1:5" ht="15.6" x14ac:dyDescent="0.3">
      <c r="A823" s="1" t="s">
        <v>1643</v>
      </c>
      <c r="B823" s="2" t="s">
        <v>1644</v>
      </c>
      <c r="C823" s="10" t="s">
        <v>4725</v>
      </c>
      <c r="D823" s="27" t="s">
        <v>6148</v>
      </c>
      <c r="E823" s="2" t="s">
        <v>6149</v>
      </c>
    </row>
    <row r="824" spans="1:5" ht="15.6" x14ac:dyDescent="0.3">
      <c r="A824" s="1" t="s">
        <v>1645</v>
      </c>
      <c r="B824" s="2" t="s">
        <v>1646</v>
      </c>
      <c r="C824" s="10" t="s">
        <v>4725</v>
      </c>
      <c r="D824" s="27" t="s">
        <v>4801</v>
      </c>
      <c r="E824" s="2" t="s">
        <v>6150</v>
      </c>
    </row>
    <row r="825" spans="1:5" ht="15.6" x14ac:dyDescent="0.3">
      <c r="A825" s="1" t="s">
        <v>1647</v>
      </c>
      <c r="B825" s="2" t="s">
        <v>1648</v>
      </c>
      <c r="C825" s="10" t="s">
        <v>4725</v>
      </c>
      <c r="D825" s="27" t="s">
        <v>6151</v>
      </c>
      <c r="E825" s="2" t="s">
        <v>5937</v>
      </c>
    </row>
    <row r="826" spans="1:5" ht="15.6" x14ac:dyDescent="0.3">
      <c r="A826" s="1" t="s">
        <v>1649</v>
      </c>
      <c r="B826" s="2" t="s">
        <v>1650</v>
      </c>
      <c r="C826" s="10" t="s">
        <v>4725</v>
      </c>
      <c r="D826" s="27" t="s">
        <v>6152</v>
      </c>
      <c r="E826" s="2" t="s">
        <v>6153</v>
      </c>
    </row>
    <row r="827" spans="1:5" ht="15.6" x14ac:dyDescent="0.3">
      <c r="A827" s="1" t="s">
        <v>1651</v>
      </c>
      <c r="B827" s="2" t="s">
        <v>1652</v>
      </c>
      <c r="C827" s="10" t="s">
        <v>4722</v>
      </c>
      <c r="D827" s="27" t="s">
        <v>6154</v>
      </c>
      <c r="E827" s="2" t="s">
        <v>6155</v>
      </c>
    </row>
    <row r="828" spans="1:5" ht="15.6" x14ac:dyDescent="0.3">
      <c r="A828" s="1" t="s">
        <v>1653</v>
      </c>
      <c r="B828" s="2" t="s">
        <v>1654</v>
      </c>
      <c r="C828" s="10" t="s">
        <v>4722</v>
      </c>
      <c r="D828" s="27" t="s">
        <v>6156</v>
      </c>
      <c r="E828" s="2" t="s">
        <v>6157</v>
      </c>
    </row>
    <row r="829" spans="1:5" ht="15.6" x14ac:dyDescent="0.3">
      <c r="A829" s="1" t="s">
        <v>1655</v>
      </c>
      <c r="B829" s="2" t="s">
        <v>1656</v>
      </c>
      <c r="C829" s="10" t="s">
        <v>5597</v>
      </c>
      <c r="D829" s="27" t="s">
        <v>6158</v>
      </c>
      <c r="E829" s="2" t="s">
        <v>5607</v>
      </c>
    </row>
    <row r="830" spans="1:5" ht="15.6" x14ac:dyDescent="0.3">
      <c r="A830" s="1" t="s">
        <v>1657</v>
      </c>
      <c r="B830" s="2" t="s">
        <v>1658</v>
      </c>
      <c r="C830" s="10" t="s">
        <v>5597</v>
      </c>
      <c r="D830" s="27" t="s">
        <v>6159</v>
      </c>
      <c r="E830" s="2" t="s">
        <v>5636</v>
      </c>
    </row>
    <row r="831" spans="1:5" ht="15.6" x14ac:dyDescent="0.3">
      <c r="A831" s="1" t="s">
        <v>1659</v>
      </c>
      <c r="B831" s="2" t="s">
        <v>1660</v>
      </c>
      <c r="C831" s="10" t="s">
        <v>5597</v>
      </c>
      <c r="D831" s="27" t="s">
        <v>6160</v>
      </c>
      <c r="E831" s="2" t="s">
        <v>6161</v>
      </c>
    </row>
    <row r="832" spans="1:5" ht="15.6" x14ac:dyDescent="0.3">
      <c r="A832" s="1" t="s">
        <v>1661</v>
      </c>
      <c r="B832" s="2" t="s">
        <v>1662</v>
      </c>
      <c r="C832" s="10" t="s">
        <v>4725</v>
      </c>
      <c r="D832" s="27" t="s">
        <v>5018</v>
      </c>
      <c r="E832" s="2" t="s">
        <v>6162</v>
      </c>
    </row>
    <row r="833" spans="1:5" ht="15.6" x14ac:dyDescent="0.3">
      <c r="A833" s="1" t="s">
        <v>1663</v>
      </c>
      <c r="B833" s="2" t="s">
        <v>1664</v>
      </c>
      <c r="C833" s="10" t="s">
        <v>4725</v>
      </c>
      <c r="D833" s="27" t="s">
        <v>6163</v>
      </c>
      <c r="E833" s="2" t="s">
        <v>6164</v>
      </c>
    </row>
    <row r="834" spans="1:5" ht="15.6" x14ac:dyDescent="0.3">
      <c r="A834" s="1" t="s">
        <v>1665</v>
      </c>
      <c r="B834" s="2" t="s">
        <v>1666</v>
      </c>
      <c r="C834" s="10" t="s">
        <v>4725</v>
      </c>
      <c r="D834" s="27" t="s">
        <v>6165</v>
      </c>
      <c r="E834" s="2" t="s">
        <v>6166</v>
      </c>
    </row>
    <row r="835" spans="1:5" ht="15.6" x14ac:dyDescent="0.3">
      <c r="A835" s="1" t="s">
        <v>1667</v>
      </c>
      <c r="B835" s="2" t="s">
        <v>1668</v>
      </c>
      <c r="C835" s="10" t="s">
        <v>5597</v>
      </c>
      <c r="D835" s="27" t="s">
        <v>5930</v>
      </c>
      <c r="E835" s="2" t="s">
        <v>6167</v>
      </c>
    </row>
    <row r="836" spans="1:5" ht="15.6" x14ac:dyDescent="0.3">
      <c r="A836" s="1" t="s">
        <v>1669</v>
      </c>
      <c r="B836" s="2" t="s">
        <v>1670</v>
      </c>
      <c r="C836" s="10" t="s">
        <v>4722</v>
      </c>
      <c r="D836" s="27" t="s">
        <v>6168</v>
      </c>
      <c r="E836" s="2" t="s">
        <v>6169</v>
      </c>
    </row>
    <row r="837" spans="1:5" ht="15.6" x14ac:dyDescent="0.3">
      <c r="A837" s="1" t="s">
        <v>1671</v>
      </c>
      <c r="B837" s="2" t="s">
        <v>1672</v>
      </c>
      <c r="C837" s="10" t="s">
        <v>4722</v>
      </c>
      <c r="D837" s="27" t="s">
        <v>6170</v>
      </c>
      <c r="E837" s="2" t="s">
        <v>5138</v>
      </c>
    </row>
    <row r="838" spans="1:5" ht="15.6" x14ac:dyDescent="0.3">
      <c r="A838" s="1" t="s">
        <v>1673</v>
      </c>
      <c r="B838" s="2" t="s">
        <v>1674</v>
      </c>
      <c r="C838" s="10" t="s">
        <v>4722</v>
      </c>
      <c r="D838" s="27" t="s">
        <v>6171</v>
      </c>
      <c r="E838" s="2" t="s">
        <v>6172</v>
      </c>
    </row>
    <row r="839" spans="1:5" ht="15.6" x14ac:dyDescent="0.3">
      <c r="A839" s="1" t="s">
        <v>1675</v>
      </c>
      <c r="B839" s="2" t="s">
        <v>1676</v>
      </c>
      <c r="C839" s="10" t="s">
        <v>4725</v>
      </c>
      <c r="D839" s="27" t="s">
        <v>5724</v>
      </c>
      <c r="E839" s="2" t="s">
        <v>5834</v>
      </c>
    </row>
    <row r="840" spans="1:5" ht="15.6" x14ac:dyDescent="0.3">
      <c r="A840" s="1" t="s">
        <v>1677</v>
      </c>
      <c r="B840" s="2" t="s">
        <v>1678</v>
      </c>
      <c r="C840" s="10" t="s">
        <v>4722</v>
      </c>
      <c r="D840" s="27" t="s">
        <v>5156</v>
      </c>
      <c r="E840" s="2" t="s">
        <v>6173</v>
      </c>
    </row>
    <row r="841" spans="1:5" ht="15.6" x14ac:dyDescent="0.3">
      <c r="A841" s="1" t="s">
        <v>1679</v>
      </c>
      <c r="B841" s="2" t="s">
        <v>1680</v>
      </c>
      <c r="C841" s="10" t="s">
        <v>4722</v>
      </c>
      <c r="D841" s="27" t="s">
        <v>6174</v>
      </c>
      <c r="E841" s="2" t="s">
        <v>6175</v>
      </c>
    </row>
    <row r="842" spans="1:5" ht="15.6" x14ac:dyDescent="0.3">
      <c r="A842" s="1" t="s">
        <v>1681</v>
      </c>
      <c r="B842" s="2" t="s">
        <v>1682</v>
      </c>
      <c r="C842" s="10" t="s">
        <v>4722</v>
      </c>
      <c r="D842" s="27" t="s">
        <v>6176</v>
      </c>
      <c r="E842" s="2" t="s">
        <v>6177</v>
      </c>
    </row>
    <row r="843" spans="1:5" ht="15.6" x14ac:dyDescent="0.3">
      <c r="A843" s="1" t="s">
        <v>1683</v>
      </c>
      <c r="B843" s="2" t="s">
        <v>1684</v>
      </c>
      <c r="C843" s="10" t="s">
        <v>4722</v>
      </c>
      <c r="D843" s="27" t="s">
        <v>6075</v>
      </c>
      <c r="E843" s="2" t="s">
        <v>6178</v>
      </c>
    </row>
    <row r="844" spans="1:5" ht="15.6" x14ac:dyDescent="0.3">
      <c r="A844" s="1" t="s">
        <v>1685</v>
      </c>
      <c r="B844" s="2" t="s">
        <v>1686</v>
      </c>
      <c r="C844" s="10" t="s">
        <v>4722</v>
      </c>
      <c r="D844" s="27" t="s">
        <v>6179</v>
      </c>
      <c r="E844" s="2" t="s">
        <v>6180</v>
      </c>
    </row>
    <row r="845" spans="1:5" ht="15.6" x14ac:dyDescent="0.3">
      <c r="A845" s="1" t="s">
        <v>1687</v>
      </c>
      <c r="B845" s="2" t="s">
        <v>1688</v>
      </c>
      <c r="C845" s="10" t="s">
        <v>4722</v>
      </c>
      <c r="D845" s="27" t="s">
        <v>5658</v>
      </c>
      <c r="E845" s="2" t="s">
        <v>5001</v>
      </c>
    </row>
    <row r="846" spans="1:5" ht="15.6" x14ac:dyDescent="0.3">
      <c r="A846" s="1" t="s">
        <v>1689</v>
      </c>
      <c r="B846" s="2" t="s">
        <v>1690</v>
      </c>
      <c r="C846" s="10" t="s">
        <v>5597</v>
      </c>
      <c r="D846" s="27" t="s">
        <v>6181</v>
      </c>
      <c r="E846" s="2" t="s">
        <v>6182</v>
      </c>
    </row>
    <row r="847" spans="1:5" ht="15.6" x14ac:dyDescent="0.3">
      <c r="A847" s="1" t="s">
        <v>1691</v>
      </c>
      <c r="B847" s="2" t="s">
        <v>1692</v>
      </c>
      <c r="C847" s="10" t="s">
        <v>4722</v>
      </c>
      <c r="D847" s="27" t="s">
        <v>6183</v>
      </c>
      <c r="E847" s="2" t="s">
        <v>6184</v>
      </c>
    </row>
    <row r="848" spans="1:5" ht="15.6" x14ac:dyDescent="0.3">
      <c r="A848" s="1" t="s">
        <v>1693</v>
      </c>
      <c r="B848" s="2" t="s">
        <v>1694</v>
      </c>
      <c r="C848" s="10" t="s">
        <v>4722</v>
      </c>
      <c r="D848" s="27" t="s">
        <v>6185</v>
      </c>
      <c r="E848" s="2" t="s">
        <v>6186</v>
      </c>
    </row>
    <row r="849" spans="1:5" ht="15.6" x14ac:dyDescent="0.3">
      <c r="A849" s="1" t="s">
        <v>1695</v>
      </c>
      <c r="B849" s="2" t="s">
        <v>1696</v>
      </c>
      <c r="C849" s="10" t="s">
        <v>4722</v>
      </c>
      <c r="D849" s="27" t="s">
        <v>6187</v>
      </c>
      <c r="E849" s="2" t="s">
        <v>6188</v>
      </c>
    </row>
    <row r="850" spans="1:5" ht="15.6" x14ac:dyDescent="0.3">
      <c r="A850" s="1" t="s">
        <v>1697</v>
      </c>
      <c r="B850" s="2" t="s">
        <v>1698</v>
      </c>
      <c r="C850" s="10" t="s">
        <v>4725</v>
      </c>
      <c r="D850" s="27" t="s">
        <v>4823</v>
      </c>
      <c r="E850" s="2" t="s">
        <v>6189</v>
      </c>
    </row>
    <row r="851" spans="1:5" ht="15.6" x14ac:dyDescent="0.3">
      <c r="A851" s="1" t="s">
        <v>1699</v>
      </c>
      <c r="B851" s="2" t="s">
        <v>1700</v>
      </c>
      <c r="C851" s="10" t="s">
        <v>4725</v>
      </c>
      <c r="D851" s="27" t="s">
        <v>4808</v>
      </c>
      <c r="E851" s="2" t="s">
        <v>6190</v>
      </c>
    </row>
    <row r="852" spans="1:5" ht="15.6" x14ac:dyDescent="0.3">
      <c r="A852" s="1" t="s">
        <v>1701</v>
      </c>
      <c r="B852" s="2" t="s">
        <v>1702</v>
      </c>
      <c r="C852" s="10" t="s">
        <v>4722</v>
      </c>
      <c r="D852" s="27" t="s">
        <v>6191</v>
      </c>
      <c r="E852" s="2" t="s">
        <v>6192</v>
      </c>
    </row>
    <row r="853" spans="1:5" ht="15.6" x14ac:dyDescent="0.3">
      <c r="A853" s="1" t="s">
        <v>1703</v>
      </c>
      <c r="B853" s="2" t="s">
        <v>1704</v>
      </c>
      <c r="C853" s="10" t="s">
        <v>5597</v>
      </c>
      <c r="D853" s="27" t="s">
        <v>5078</v>
      </c>
      <c r="E853" s="2" t="s">
        <v>6193</v>
      </c>
    </row>
    <row r="854" spans="1:5" ht="15.6" x14ac:dyDescent="0.3">
      <c r="A854" s="1" t="s">
        <v>1705</v>
      </c>
      <c r="B854" s="2" t="s">
        <v>1706</v>
      </c>
      <c r="C854" s="10" t="s">
        <v>4725</v>
      </c>
      <c r="D854" s="27" t="s">
        <v>4875</v>
      </c>
      <c r="E854" s="2" t="s">
        <v>5059</v>
      </c>
    </row>
    <row r="855" spans="1:5" ht="15.6" x14ac:dyDescent="0.3">
      <c r="A855" s="1" t="s">
        <v>1707</v>
      </c>
      <c r="B855" s="2" t="s">
        <v>1708</v>
      </c>
      <c r="C855" s="10" t="s">
        <v>4725</v>
      </c>
      <c r="D855" s="27" t="s">
        <v>6194</v>
      </c>
      <c r="E855" s="2" t="s">
        <v>6195</v>
      </c>
    </row>
    <row r="856" spans="1:5" ht="15.6" x14ac:dyDescent="0.3">
      <c r="A856" s="1" t="s">
        <v>1709</v>
      </c>
      <c r="B856" s="2" t="s">
        <v>1710</v>
      </c>
      <c r="C856" s="10" t="s">
        <v>4725</v>
      </c>
      <c r="D856" s="27" t="s">
        <v>5152</v>
      </c>
      <c r="E856" s="2" t="s">
        <v>6196</v>
      </c>
    </row>
    <row r="857" spans="1:5" ht="15.6" x14ac:dyDescent="0.3">
      <c r="A857" s="1" t="s">
        <v>1711</v>
      </c>
      <c r="B857" s="2" t="s">
        <v>1712</v>
      </c>
      <c r="C857" s="10" t="s">
        <v>4725</v>
      </c>
      <c r="D857" s="27" t="s">
        <v>6197</v>
      </c>
      <c r="E857" s="2" t="s">
        <v>6198</v>
      </c>
    </row>
    <row r="858" spans="1:5" ht="15.6" x14ac:dyDescent="0.3">
      <c r="A858" s="1" t="s">
        <v>1713</v>
      </c>
      <c r="B858" s="2" t="s">
        <v>1714</v>
      </c>
      <c r="C858" s="10" t="s">
        <v>4722</v>
      </c>
      <c r="D858" s="27" t="s">
        <v>6199</v>
      </c>
      <c r="E858" s="2" t="s">
        <v>6200</v>
      </c>
    </row>
    <row r="859" spans="1:5" ht="15.6" x14ac:dyDescent="0.3">
      <c r="A859" s="1" t="s">
        <v>1715</v>
      </c>
      <c r="B859" s="2" t="s">
        <v>1716</v>
      </c>
      <c r="C859" s="10" t="s">
        <v>4722</v>
      </c>
      <c r="D859" s="27" t="s">
        <v>5531</v>
      </c>
      <c r="E859" s="2" t="s">
        <v>6201</v>
      </c>
    </row>
    <row r="860" spans="1:5" ht="15.6" x14ac:dyDescent="0.3">
      <c r="A860" s="1" t="s">
        <v>1717</v>
      </c>
      <c r="B860" s="2" t="s">
        <v>1718</v>
      </c>
      <c r="C860" s="10" t="s">
        <v>4722</v>
      </c>
      <c r="D860" s="27" t="s">
        <v>6202</v>
      </c>
      <c r="E860" s="2" t="s">
        <v>6203</v>
      </c>
    </row>
    <row r="861" spans="1:5" ht="15.6" x14ac:dyDescent="0.3">
      <c r="A861" s="1" t="s">
        <v>1719</v>
      </c>
      <c r="B861" s="2" t="s">
        <v>1720</v>
      </c>
      <c r="C861" s="10" t="s">
        <v>4722</v>
      </c>
      <c r="D861" s="27" t="s">
        <v>6204</v>
      </c>
      <c r="E861" s="2" t="s">
        <v>6205</v>
      </c>
    </row>
    <row r="862" spans="1:5" ht="15.6" x14ac:dyDescent="0.3">
      <c r="A862" s="1" t="s">
        <v>1721</v>
      </c>
      <c r="B862" s="2" t="s">
        <v>1722</v>
      </c>
      <c r="C862" s="10" t="s">
        <v>4725</v>
      </c>
      <c r="D862" s="27" t="s">
        <v>4823</v>
      </c>
      <c r="E862" s="2" t="s">
        <v>6206</v>
      </c>
    </row>
    <row r="863" spans="1:5" ht="15.6" x14ac:dyDescent="0.3">
      <c r="A863" s="1" t="s">
        <v>1723</v>
      </c>
      <c r="B863" s="2" t="s">
        <v>1724</v>
      </c>
      <c r="C863" s="10" t="s">
        <v>4722</v>
      </c>
      <c r="D863" s="27" t="s">
        <v>5344</v>
      </c>
      <c r="E863" s="2" t="s">
        <v>6207</v>
      </c>
    </row>
    <row r="864" spans="1:5" ht="15.6" x14ac:dyDescent="0.3">
      <c r="A864" s="1" t="s">
        <v>1725</v>
      </c>
      <c r="B864" s="2" t="s">
        <v>1726</v>
      </c>
      <c r="C864" s="10" t="s">
        <v>4725</v>
      </c>
      <c r="D864" s="27" t="s">
        <v>6208</v>
      </c>
      <c r="E864" s="2" t="s">
        <v>6209</v>
      </c>
    </row>
    <row r="865" spans="1:5" ht="15.6" x14ac:dyDescent="0.3">
      <c r="A865" s="1" t="s">
        <v>1727</v>
      </c>
      <c r="B865" s="2" t="s">
        <v>1728</v>
      </c>
      <c r="C865" s="10" t="s">
        <v>4725</v>
      </c>
      <c r="D865" s="27" t="s">
        <v>6210</v>
      </c>
      <c r="E865" s="2" t="s">
        <v>6211</v>
      </c>
    </row>
    <row r="866" spans="1:5" ht="15.6" x14ac:dyDescent="0.3">
      <c r="A866" s="1" t="s">
        <v>1729</v>
      </c>
      <c r="B866" s="2" t="s">
        <v>1730</v>
      </c>
      <c r="C866" s="10" t="s">
        <v>4725</v>
      </c>
      <c r="D866" s="27" t="s">
        <v>4853</v>
      </c>
      <c r="E866" s="2" t="s">
        <v>6212</v>
      </c>
    </row>
    <row r="867" spans="1:5" ht="15.6" x14ac:dyDescent="0.3">
      <c r="A867" s="1" t="s">
        <v>1731</v>
      </c>
      <c r="B867" s="2" t="s">
        <v>1732</v>
      </c>
      <c r="C867" s="10" t="s">
        <v>5597</v>
      </c>
      <c r="D867" s="27" t="s">
        <v>6213</v>
      </c>
      <c r="E867" s="2" t="s">
        <v>6214</v>
      </c>
    </row>
    <row r="868" spans="1:5" ht="15.6" x14ac:dyDescent="0.3">
      <c r="A868" s="1" t="s">
        <v>1733</v>
      </c>
      <c r="B868" s="2" t="s">
        <v>1734</v>
      </c>
      <c r="C868" s="10" t="s">
        <v>4725</v>
      </c>
      <c r="D868" s="27" t="s">
        <v>6215</v>
      </c>
      <c r="E868" s="2" t="s">
        <v>6216</v>
      </c>
    </row>
    <row r="869" spans="1:5" ht="15.6" x14ac:dyDescent="0.3">
      <c r="A869" s="1" t="s">
        <v>1735</v>
      </c>
      <c r="B869" s="2" t="s">
        <v>1736</v>
      </c>
      <c r="C869" s="10" t="s">
        <v>4725</v>
      </c>
      <c r="D869" s="27" t="s">
        <v>4926</v>
      </c>
      <c r="E869" s="2" t="s">
        <v>6217</v>
      </c>
    </row>
    <row r="870" spans="1:5" ht="15.6" x14ac:dyDescent="0.3">
      <c r="A870" s="1" t="s">
        <v>1737</v>
      </c>
      <c r="B870" s="2" t="s">
        <v>1738</v>
      </c>
      <c r="C870" s="10" t="s">
        <v>4725</v>
      </c>
      <c r="D870" s="27" t="s">
        <v>4746</v>
      </c>
      <c r="E870" s="2" t="s">
        <v>6218</v>
      </c>
    </row>
    <row r="871" spans="1:5" ht="15.6" x14ac:dyDescent="0.3">
      <c r="A871" s="1" t="s">
        <v>1739</v>
      </c>
      <c r="B871" s="2" t="s">
        <v>1740</v>
      </c>
      <c r="C871" s="10" t="s">
        <v>4725</v>
      </c>
      <c r="D871" s="27" t="s">
        <v>6219</v>
      </c>
      <c r="E871" s="2" t="s">
        <v>6220</v>
      </c>
    </row>
    <row r="872" spans="1:5" ht="15.6" x14ac:dyDescent="0.3">
      <c r="A872" s="1" t="s">
        <v>1741</v>
      </c>
      <c r="B872" s="2" t="s">
        <v>1742</v>
      </c>
      <c r="C872" s="10" t="s">
        <v>5597</v>
      </c>
      <c r="D872" s="27" t="s">
        <v>6221</v>
      </c>
      <c r="E872" s="2" t="s">
        <v>6222</v>
      </c>
    </row>
    <row r="873" spans="1:5" ht="15.6" x14ac:dyDescent="0.3">
      <c r="A873" s="1" t="s">
        <v>1743</v>
      </c>
      <c r="B873" s="2" t="s">
        <v>1744</v>
      </c>
      <c r="C873" s="10" t="s">
        <v>4722</v>
      </c>
      <c r="D873" s="27" t="s">
        <v>6223</v>
      </c>
      <c r="E873" s="2" t="s">
        <v>6224</v>
      </c>
    </row>
    <row r="874" spans="1:5" ht="15.6" x14ac:dyDescent="0.3">
      <c r="A874" s="1" t="s">
        <v>1745</v>
      </c>
      <c r="B874" s="2" t="s">
        <v>1746</v>
      </c>
      <c r="C874" s="10" t="s">
        <v>5597</v>
      </c>
      <c r="D874" s="27" t="s">
        <v>5496</v>
      </c>
      <c r="E874" s="2" t="s">
        <v>6225</v>
      </c>
    </row>
    <row r="875" spans="1:5" ht="15.6" x14ac:dyDescent="0.3">
      <c r="A875" s="1" t="s">
        <v>1747</v>
      </c>
      <c r="B875" s="2" t="s">
        <v>1748</v>
      </c>
      <c r="C875" s="10" t="s">
        <v>4722</v>
      </c>
      <c r="D875" s="27" t="s">
        <v>6226</v>
      </c>
      <c r="E875" s="2" t="s">
        <v>6227</v>
      </c>
    </row>
    <row r="876" spans="1:5" ht="15.6" x14ac:dyDescent="0.3">
      <c r="A876" s="1" t="s">
        <v>1749</v>
      </c>
      <c r="B876" s="2" t="s">
        <v>1750</v>
      </c>
      <c r="C876" s="10" t="s">
        <v>4722</v>
      </c>
      <c r="D876" s="27" t="s">
        <v>6228</v>
      </c>
      <c r="E876" s="2" t="s">
        <v>6229</v>
      </c>
    </row>
    <row r="877" spans="1:5" ht="15.6" x14ac:dyDescent="0.3">
      <c r="A877" s="1" t="s">
        <v>1751</v>
      </c>
      <c r="B877" s="2" t="s">
        <v>1752</v>
      </c>
      <c r="C877" s="10" t="s">
        <v>4722</v>
      </c>
      <c r="D877" s="27" t="s">
        <v>6230</v>
      </c>
      <c r="E877" s="2" t="s">
        <v>6231</v>
      </c>
    </row>
    <row r="878" spans="1:5" ht="15.6" x14ac:dyDescent="0.3">
      <c r="A878" s="1" t="s">
        <v>1753</v>
      </c>
      <c r="B878" s="2" t="s">
        <v>1754</v>
      </c>
      <c r="C878" s="10" t="s">
        <v>5597</v>
      </c>
      <c r="D878" s="27" t="s">
        <v>5867</v>
      </c>
      <c r="E878" s="2" t="s">
        <v>6232</v>
      </c>
    </row>
    <row r="879" spans="1:5" ht="15.6" x14ac:dyDescent="0.3">
      <c r="A879" s="1" t="s">
        <v>1755</v>
      </c>
      <c r="B879" s="2" t="s">
        <v>1756</v>
      </c>
      <c r="C879" s="10" t="s">
        <v>5597</v>
      </c>
      <c r="D879" s="27" t="s">
        <v>6233</v>
      </c>
      <c r="E879" s="2" t="s">
        <v>6234</v>
      </c>
    </row>
    <row r="880" spans="1:5" ht="15.6" x14ac:dyDescent="0.3">
      <c r="A880" s="1" t="s">
        <v>1757</v>
      </c>
      <c r="B880" s="2" t="s">
        <v>1758</v>
      </c>
      <c r="C880" s="10" t="s">
        <v>4722</v>
      </c>
      <c r="D880" s="27" t="s">
        <v>6235</v>
      </c>
      <c r="E880" s="2" t="s">
        <v>6236</v>
      </c>
    </row>
    <row r="881" spans="1:5" ht="15.6" x14ac:dyDescent="0.3">
      <c r="A881" s="1" t="s">
        <v>1759</v>
      </c>
      <c r="B881" s="2" t="s">
        <v>1760</v>
      </c>
      <c r="C881" s="10" t="s">
        <v>4722</v>
      </c>
      <c r="D881" s="27" t="s">
        <v>6237</v>
      </c>
      <c r="E881" s="2" t="s">
        <v>6238</v>
      </c>
    </row>
    <row r="882" spans="1:5" ht="15.6" x14ac:dyDescent="0.3">
      <c r="A882" s="1" t="s">
        <v>1761</v>
      </c>
      <c r="B882" s="2" t="s">
        <v>1762</v>
      </c>
      <c r="C882" s="10" t="s">
        <v>4722</v>
      </c>
      <c r="D882" s="27" t="s">
        <v>6239</v>
      </c>
      <c r="E882" s="2" t="s">
        <v>6240</v>
      </c>
    </row>
    <row r="883" spans="1:5" ht="15.6" x14ac:dyDescent="0.3">
      <c r="A883" s="1" t="s">
        <v>1763</v>
      </c>
      <c r="B883" s="2" t="s">
        <v>1764</v>
      </c>
      <c r="C883" s="10" t="s">
        <v>4722</v>
      </c>
      <c r="D883" s="27" t="s">
        <v>5244</v>
      </c>
      <c r="E883" s="2" t="s">
        <v>6241</v>
      </c>
    </row>
    <row r="884" spans="1:5" ht="15.6" x14ac:dyDescent="0.3">
      <c r="A884" s="1" t="s">
        <v>1765</v>
      </c>
      <c r="B884" s="2" t="s">
        <v>1766</v>
      </c>
      <c r="C884" s="10" t="s">
        <v>4722</v>
      </c>
      <c r="D884" s="27" t="s">
        <v>6242</v>
      </c>
      <c r="E884" s="2" t="s">
        <v>6243</v>
      </c>
    </row>
    <row r="885" spans="1:5" ht="15.6" x14ac:dyDescent="0.3">
      <c r="A885" s="1" t="s">
        <v>1767</v>
      </c>
      <c r="B885" s="2" t="s">
        <v>1768</v>
      </c>
      <c r="C885" s="10" t="s">
        <v>4722</v>
      </c>
      <c r="D885" s="27" t="s">
        <v>6244</v>
      </c>
      <c r="E885" s="2" t="s">
        <v>6245</v>
      </c>
    </row>
    <row r="886" spans="1:5" ht="15.6" x14ac:dyDescent="0.3">
      <c r="A886" s="1" t="s">
        <v>1769</v>
      </c>
      <c r="B886" s="2" t="s">
        <v>1770</v>
      </c>
      <c r="C886" s="10" t="s">
        <v>4722</v>
      </c>
      <c r="D886" s="27" t="s">
        <v>6246</v>
      </c>
      <c r="E886" s="2" t="s">
        <v>6247</v>
      </c>
    </row>
    <row r="887" spans="1:5" ht="15.6" x14ac:dyDescent="0.3">
      <c r="A887" s="1" t="s">
        <v>1771</v>
      </c>
      <c r="B887" s="2" t="s">
        <v>1772</v>
      </c>
      <c r="C887" s="10" t="s">
        <v>4722</v>
      </c>
      <c r="D887" s="27" t="s">
        <v>6248</v>
      </c>
      <c r="E887" s="2" t="s">
        <v>6249</v>
      </c>
    </row>
    <row r="888" spans="1:5" ht="15.6" x14ac:dyDescent="0.3">
      <c r="A888" s="1" t="s">
        <v>1773</v>
      </c>
      <c r="B888" s="2" t="s">
        <v>1774</v>
      </c>
      <c r="C888" s="10" t="s">
        <v>4722</v>
      </c>
      <c r="D888" s="27" t="s">
        <v>6250</v>
      </c>
      <c r="E888" s="2" t="s">
        <v>6251</v>
      </c>
    </row>
    <row r="889" spans="1:5" ht="15.6" x14ac:dyDescent="0.3">
      <c r="A889" s="1" t="s">
        <v>1775</v>
      </c>
      <c r="B889" s="2" t="s">
        <v>1776</v>
      </c>
      <c r="C889" s="10" t="s">
        <v>5597</v>
      </c>
      <c r="D889" s="27" t="s">
        <v>6252</v>
      </c>
      <c r="E889" s="2" t="s">
        <v>6253</v>
      </c>
    </row>
    <row r="890" spans="1:5" ht="15.6" x14ac:dyDescent="0.3">
      <c r="A890" s="1" t="s">
        <v>1777</v>
      </c>
      <c r="B890" s="2" t="s">
        <v>1778</v>
      </c>
      <c r="C890" s="10" t="s">
        <v>4725</v>
      </c>
      <c r="D890" s="27" t="s">
        <v>6254</v>
      </c>
      <c r="E890" s="2" t="s">
        <v>6255</v>
      </c>
    </row>
    <row r="891" spans="1:5" ht="15.6" x14ac:dyDescent="0.3">
      <c r="A891" s="1" t="s">
        <v>1779</v>
      </c>
      <c r="B891" s="2" t="s">
        <v>1780</v>
      </c>
      <c r="C891" s="10" t="s">
        <v>4725</v>
      </c>
      <c r="D891" s="27" t="s">
        <v>5072</v>
      </c>
      <c r="E891" s="2" t="s">
        <v>6256</v>
      </c>
    </row>
    <row r="892" spans="1:5" ht="15.6" x14ac:dyDescent="0.3">
      <c r="A892" s="1" t="s">
        <v>1781</v>
      </c>
      <c r="B892" s="2" t="s">
        <v>1782</v>
      </c>
      <c r="C892" s="10" t="s">
        <v>4725</v>
      </c>
      <c r="D892" s="27" t="s">
        <v>6257</v>
      </c>
      <c r="E892" s="2" t="s">
        <v>6258</v>
      </c>
    </row>
    <row r="893" spans="1:5" ht="15.6" x14ac:dyDescent="0.3">
      <c r="A893" s="1" t="s">
        <v>1783</v>
      </c>
      <c r="B893" s="2" t="s">
        <v>1784</v>
      </c>
      <c r="C893" s="10" t="s">
        <v>4725</v>
      </c>
      <c r="D893" s="27" t="s">
        <v>6259</v>
      </c>
      <c r="E893" s="2" t="s">
        <v>6260</v>
      </c>
    </row>
    <row r="894" spans="1:5" ht="15.6" x14ac:dyDescent="0.3">
      <c r="A894" s="1" t="s">
        <v>1785</v>
      </c>
      <c r="B894" s="2" t="s">
        <v>1786</v>
      </c>
      <c r="C894" s="10" t="s">
        <v>5597</v>
      </c>
      <c r="D894" s="27" t="s">
        <v>6261</v>
      </c>
      <c r="E894" s="2" t="s">
        <v>6262</v>
      </c>
    </row>
    <row r="895" spans="1:5" ht="15.6" x14ac:dyDescent="0.3">
      <c r="A895" s="1" t="s">
        <v>1787</v>
      </c>
      <c r="B895" s="2" t="s">
        <v>1788</v>
      </c>
      <c r="C895" s="10" t="s">
        <v>4725</v>
      </c>
      <c r="D895" s="27" t="s">
        <v>4762</v>
      </c>
      <c r="E895" s="2" t="s">
        <v>6263</v>
      </c>
    </row>
    <row r="896" spans="1:5" ht="15.6" x14ac:dyDescent="0.3">
      <c r="A896" s="1" t="s">
        <v>1789</v>
      </c>
      <c r="B896" s="2" t="s">
        <v>1790</v>
      </c>
      <c r="C896" s="10" t="s">
        <v>4725</v>
      </c>
      <c r="D896" s="27" t="s">
        <v>6264</v>
      </c>
      <c r="E896" s="2" t="s">
        <v>6265</v>
      </c>
    </row>
    <row r="897" spans="1:5" ht="15.6" x14ac:dyDescent="0.3">
      <c r="A897" s="1" t="s">
        <v>1791</v>
      </c>
      <c r="B897" s="2" t="s">
        <v>1792</v>
      </c>
      <c r="C897" s="10" t="s">
        <v>4722</v>
      </c>
      <c r="D897" s="27" t="s">
        <v>6266</v>
      </c>
      <c r="E897" s="2" t="s">
        <v>6267</v>
      </c>
    </row>
    <row r="898" spans="1:5" ht="15.6" x14ac:dyDescent="0.3">
      <c r="A898" s="1" t="s">
        <v>1793</v>
      </c>
      <c r="B898" s="2" t="s">
        <v>1794</v>
      </c>
      <c r="C898" s="10" t="s">
        <v>4722</v>
      </c>
      <c r="D898" s="27" t="s">
        <v>6268</v>
      </c>
      <c r="E898" s="2" t="s">
        <v>5657</v>
      </c>
    </row>
    <row r="899" spans="1:5" ht="15.6" x14ac:dyDescent="0.3">
      <c r="A899" s="1" t="s">
        <v>1795</v>
      </c>
      <c r="B899" s="2" t="s">
        <v>1796</v>
      </c>
      <c r="C899" s="10" t="s">
        <v>4722</v>
      </c>
      <c r="D899" s="27" t="s">
        <v>6269</v>
      </c>
      <c r="E899" s="2" t="s">
        <v>6270</v>
      </c>
    </row>
    <row r="900" spans="1:5" ht="15.6" x14ac:dyDescent="0.3">
      <c r="A900" s="1" t="s">
        <v>1797</v>
      </c>
      <c r="B900" s="2" t="s">
        <v>1798</v>
      </c>
      <c r="C900" s="10" t="s">
        <v>4725</v>
      </c>
      <c r="D900" s="27" t="s">
        <v>4801</v>
      </c>
      <c r="E900" s="2" t="s">
        <v>5105</v>
      </c>
    </row>
    <row r="901" spans="1:5" ht="15.6" x14ac:dyDescent="0.3">
      <c r="A901" s="1" t="s">
        <v>1799</v>
      </c>
      <c r="B901" s="2" t="s">
        <v>1800</v>
      </c>
      <c r="C901" s="10" t="s">
        <v>5597</v>
      </c>
      <c r="D901" s="27" t="s">
        <v>6271</v>
      </c>
      <c r="E901" s="2" t="s">
        <v>5135</v>
      </c>
    </row>
    <row r="902" spans="1:5" ht="15.6" x14ac:dyDescent="0.3">
      <c r="A902" s="1" t="s">
        <v>1801</v>
      </c>
      <c r="B902" s="2" t="s">
        <v>1802</v>
      </c>
      <c r="C902" s="10" t="s">
        <v>4722</v>
      </c>
      <c r="D902" s="27" t="s">
        <v>6272</v>
      </c>
      <c r="E902" s="2" t="s">
        <v>6273</v>
      </c>
    </row>
    <row r="903" spans="1:5" ht="15.6" x14ac:dyDescent="0.3">
      <c r="A903" s="1" t="s">
        <v>1803</v>
      </c>
      <c r="B903" s="2" t="s">
        <v>1804</v>
      </c>
      <c r="C903" s="10" t="s">
        <v>4725</v>
      </c>
      <c r="D903" s="27" t="s">
        <v>5734</v>
      </c>
      <c r="E903" s="2" t="s">
        <v>6274</v>
      </c>
    </row>
    <row r="904" spans="1:5" ht="15.6" x14ac:dyDescent="0.3">
      <c r="A904" s="1" t="s">
        <v>1805</v>
      </c>
      <c r="B904" s="2" t="s">
        <v>1806</v>
      </c>
      <c r="C904" s="10" t="s">
        <v>4722</v>
      </c>
      <c r="D904" s="27" t="s">
        <v>6275</v>
      </c>
      <c r="E904" s="2" t="s">
        <v>6276</v>
      </c>
    </row>
    <row r="905" spans="1:5" ht="15.6" x14ac:dyDescent="0.3">
      <c r="A905" s="1" t="s">
        <v>1807</v>
      </c>
      <c r="B905" s="2" t="s">
        <v>1808</v>
      </c>
      <c r="C905" s="10" t="s">
        <v>4722</v>
      </c>
      <c r="D905" s="27" t="s">
        <v>6277</v>
      </c>
      <c r="E905" s="2" t="s">
        <v>6278</v>
      </c>
    </row>
    <row r="906" spans="1:5" ht="15.6" x14ac:dyDescent="0.3">
      <c r="A906" s="1" t="s">
        <v>1809</v>
      </c>
      <c r="B906" s="2" t="s">
        <v>1810</v>
      </c>
      <c r="C906" s="10" t="s">
        <v>4725</v>
      </c>
      <c r="D906" s="27" t="s">
        <v>6279</v>
      </c>
      <c r="E906" s="2" t="s">
        <v>6280</v>
      </c>
    </row>
    <row r="907" spans="1:5" ht="15.6" x14ac:dyDescent="0.3">
      <c r="A907" s="1" t="s">
        <v>1811</v>
      </c>
      <c r="B907" s="2" t="s">
        <v>1812</v>
      </c>
      <c r="C907" s="10" t="s">
        <v>4722</v>
      </c>
      <c r="D907" s="27" t="s">
        <v>6171</v>
      </c>
      <c r="E907" s="2" t="s">
        <v>6281</v>
      </c>
    </row>
    <row r="908" spans="1:5" ht="15.6" x14ac:dyDescent="0.3">
      <c r="A908" s="1" t="s">
        <v>1813</v>
      </c>
      <c r="B908" s="2" t="s">
        <v>1814</v>
      </c>
      <c r="C908" s="10" t="s">
        <v>5597</v>
      </c>
      <c r="D908" s="27" t="s">
        <v>6282</v>
      </c>
      <c r="E908" s="2" t="s">
        <v>6283</v>
      </c>
    </row>
    <row r="909" spans="1:5" ht="15.6" x14ac:dyDescent="0.3">
      <c r="A909" s="1" t="s">
        <v>1815</v>
      </c>
      <c r="B909" s="2" t="s">
        <v>1816</v>
      </c>
      <c r="C909" s="10" t="s">
        <v>4725</v>
      </c>
      <c r="D909" s="27" t="s">
        <v>6284</v>
      </c>
      <c r="E909" s="2" t="s">
        <v>6285</v>
      </c>
    </row>
    <row r="910" spans="1:5" ht="15.6" x14ac:dyDescent="0.3">
      <c r="A910" s="1" t="s">
        <v>1817</v>
      </c>
      <c r="B910" s="2" t="s">
        <v>1818</v>
      </c>
      <c r="C910" s="10" t="s">
        <v>4725</v>
      </c>
      <c r="D910" s="27" t="s">
        <v>5313</v>
      </c>
      <c r="E910" s="2" t="s">
        <v>6286</v>
      </c>
    </row>
    <row r="911" spans="1:5" ht="15.6" x14ac:dyDescent="0.3">
      <c r="A911" s="1" t="s">
        <v>1819</v>
      </c>
      <c r="B911" s="2" t="s">
        <v>1820</v>
      </c>
      <c r="C911" s="10" t="s">
        <v>4725</v>
      </c>
      <c r="D911" s="27" t="s">
        <v>6287</v>
      </c>
      <c r="E911" s="2" t="s">
        <v>6288</v>
      </c>
    </row>
    <row r="912" spans="1:5" ht="15.6" x14ac:dyDescent="0.3">
      <c r="A912" s="1" t="s">
        <v>1821</v>
      </c>
      <c r="B912" s="2" t="s">
        <v>1822</v>
      </c>
      <c r="C912" s="10" t="s">
        <v>4725</v>
      </c>
      <c r="D912" s="27" t="s">
        <v>6289</v>
      </c>
      <c r="E912" s="2" t="s">
        <v>6290</v>
      </c>
    </row>
    <row r="913" spans="1:5" ht="15.6" x14ac:dyDescent="0.3">
      <c r="A913" s="1" t="s">
        <v>1823</v>
      </c>
      <c r="B913" s="2" t="s">
        <v>1824</v>
      </c>
      <c r="C913" s="10" t="s">
        <v>4725</v>
      </c>
      <c r="D913" s="27" t="s">
        <v>5477</v>
      </c>
      <c r="E913" s="2" t="s">
        <v>6291</v>
      </c>
    </row>
    <row r="914" spans="1:5" ht="15.6" x14ac:dyDescent="0.3">
      <c r="A914" s="1" t="s">
        <v>1825</v>
      </c>
      <c r="B914" s="2" t="s">
        <v>1826</v>
      </c>
      <c r="C914" s="10" t="s">
        <v>4725</v>
      </c>
      <c r="D914" s="27" t="s">
        <v>4885</v>
      </c>
      <c r="E914" s="2" t="s">
        <v>6292</v>
      </c>
    </row>
    <row r="915" spans="1:5" ht="15.6" x14ac:dyDescent="0.3">
      <c r="A915" s="1" t="s">
        <v>1827</v>
      </c>
      <c r="B915" s="2" t="s">
        <v>1828</v>
      </c>
      <c r="C915" s="10" t="s">
        <v>4725</v>
      </c>
      <c r="D915" s="27" t="s">
        <v>6293</v>
      </c>
      <c r="E915" s="2" t="s">
        <v>4975</v>
      </c>
    </row>
    <row r="916" spans="1:5" ht="15.6" x14ac:dyDescent="0.3">
      <c r="A916" s="1" t="s">
        <v>1829</v>
      </c>
      <c r="B916" s="2" t="s">
        <v>1830</v>
      </c>
      <c r="C916" s="10" t="s">
        <v>4725</v>
      </c>
      <c r="D916" s="27" t="s">
        <v>6294</v>
      </c>
      <c r="E916" s="2" t="s">
        <v>6295</v>
      </c>
    </row>
    <row r="917" spans="1:5" ht="15.6" x14ac:dyDescent="0.3">
      <c r="A917" s="1" t="s">
        <v>1831</v>
      </c>
      <c r="B917" s="2" t="s">
        <v>1832</v>
      </c>
      <c r="C917" s="10" t="s">
        <v>4725</v>
      </c>
      <c r="D917" s="27" t="s">
        <v>6296</v>
      </c>
      <c r="E917" s="2" t="s">
        <v>5135</v>
      </c>
    </row>
    <row r="918" spans="1:5" ht="15.6" x14ac:dyDescent="0.3">
      <c r="A918" s="1" t="s">
        <v>1833</v>
      </c>
      <c r="B918" s="2" t="s">
        <v>1834</v>
      </c>
      <c r="C918" s="10" t="s">
        <v>4722</v>
      </c>
      <c r="D918" s="27" t="s">
        <v>6297</v>
      </c>
      <c r="E918" s="2" t="s">
        <v>6298</v>
      </c>
    </row>
    <row r="919" spans="1:5" ht="15.6" x14ac:dyDescent="0.3">
      <c r="A919" s="1" t="s">
        <v>1835</v>
      </c>
      <c r="B919" s="2" t="s">
        <v>1836</v>
      </c>
      <c r="C919" s="10" t="s">
        <v>4722</v>
      </c>
      <c r="D919" s="27" t="s">
        <v>5495</v>
      </c>
      <c r="E919" s="2" t="s">
        <v>6299</v>
      </c>
    </row>
    <row r="920" spans="1:5" ht="15.6" x14ac:dyDescent="0.3">
      <c r="A920" s="1" t="s">
        <v>1837</v>
      </c>
      <c r="B920" s="2" t="s">
        <v>1838</v>
      </c>
      <c r="C920" s="10" t="s">
        <v>4722</v>
      </c>
      <c r="D920" s="27" t="s">
        <v>4816</v>
      </c>
      <c r="E920" s="2" t="s">
        <v>6300</v>
      </c>
    </row>
    <row r="921" spans="1:5" ht="15.6" x14ac:dyDescent="0.3">
      <c r="A921" s="1" t="s">
        <v>1839</v>
      </c>
      <c r="B921" s="2" t="s">
        <v>1840</v>
      </c>
      <c r="C921" s="10" t="s">
        <v>4722</v>
      </c>
      <c r="D921" s="27" t="s">
        <v>6301</v>
      </c>
      <c r="E921" s="2" t="s">
        <v>6302</v>
      </c>
    </row>
    <row r="922" spans="1:5" ht="15.6" x14ac:dyDescent="0.3">
      <c r="A922" s="1" t="s">
        <v>1841</v>
      </c>
      <c r="B922" s="2" t="s">
        <v>1842</v>
      </c>
      <c r="C922" s="10" t="s">
        <v>4722</v>
      </c>
      <c r="D922" s="27" t="s">
        <v>6303</v>
      </c>
      <c r="E922" s="2" t="s">
        <v>6304</v>
      </c>
    </row>
    <row r="923" spans="1:5" ht="15.6" x14ac:dyDescent="0.3">
      <c r="A923" s="1" t="s">
        <v>1843</v>
      </c>
      <c r="B923" s="2" t="s">
        <v>1844</v>
      </c>
      <c r="C923" s="10" t="s">
        <v>4722</v>
      </c>
      <c r="D923" s="27" t="s">
        <v>6305</v>
      </c>
      <c r="E923" s="2" t="s">
        <v>6306</v>
      </c>
    </row>
    <row r="924" spans="1:5" ht="15.6" x14ac:dyDescent="0.3">
      <c r="A924" s="1" t="s">
        <v>1845</v>
      </c>
      <c r="B924" s="2" t="s">
        <v>1846</v>
      </c>
      <c r="C924" s="10" t="s">
        <v>4722</v>
      </c>
      <c r="D924" s="27" t="s">
        <v>6307</v>
      </c>
      <c r="E924" s="2" t="s">
        <v>6308</v>
      </c>
    </row>
    <row r="925" spans="1:5" ht="15.6" x14ac:dyDescent="0.3">
      <c r="A925" s="1" t="s">
        <v>1847</v>
      </c>
      <c r="B925" s="2" t="s">
        <v>1848</v>
      </c>
      <c r="C925" s="10" t="s">
        <v>4722</v>
      </c>
      <c r="D925" s="27" t="s">
        <v>6309</v>
      </c>
      <c r="E925" s="2" t="s">
        <v>6310</v>
      </c>
    </row>
    <row r="926" spans="1:5" ht="15.6" x14ac:dyDescent="0.3">
      <c r="A926" s="1" t="s">
        <v>1849</v>
      </c>
      <c r="B926" s="2" t="s">
        <v>1850</v>
      </c>
      <c r="C926" s="10" t="s">
        <v>4722</v>
      </c>
      <c r="D926" s="27" t="s">
        <v>6311</v>
      </c>
      <c r="E926" s="2" t="s">
        <v>6312</v>
      </c>
    </row>
    <row r="927" spans="1:5" ht="15.6" x14ac:dyDescent="0.3">
      <c r="A927" s="1" t="s">
        <v>1851</v>
      </c>
      <c r="B927" s="2" t="s">
        <v>1852</v>
      </c>
      <c r="C927" s="10" t="s">
        <v>4722</v>
      </c>
      <c r="D927" s="27" t="s">
        <v>6313</v>
      </c>
      <c r="E927" s="2" t="s">
        <v>6314</v>
      </c>
    </row>
    <row r="928" spans="1:5" ht="15.6" x14ac:dyDescent="0.3">
      <c r="A928" s="1" t="s">
        <v>1853</v>
      </c>
      <c r="B928" s="2" t="s">
        <v>1854</v>
      </c>
      <c r="C928" s="10" t="s">
        <v>4722</v>
      </c>
      <c r="D928" s="27" t="s">
        <v>5942</v>
      </c>
      <c r="E928" s="2" t="s">
        <v>6315</v>
      </c>
    </row>
    <row r="929" spans="1:5" ht="15.6" x14ac:dyDescent="0.3">
      <c r="A929" s="1" t="s">
        <v>1855</v>
      </c>
      <c r="B929" s="2" t="s">
        <v>1856</v>
      </c>
      <c r="C929" s="10" t="s">
        <v>4722</v>
      </c>
      <c r="D929" s="27" t="s">
        <v>6316</v>
      </c>
      <c r="E929" s="2" t="s">
        <v>6317</v>
      </c>
    </row>
    <row r="930" spans="1:5" ht="15.6" x14ac:dyDescent="0.3">
      <c r="A930" s="1" t="s">
        <v>1857</v>
      </c>
      <c r="B930" s="2" t="s">
        <v>1858</v>
      </c>
      <c r="C930" s="10" t="s">
        <v>5597</v>
      </c>
      <c r="D930" s="27" t="s">
        <v>6318</v>
      </c>
      <c r="E930" s="2" t="s">
        <v>6319</v>
      </c>
    </row>
    <row r="931" spans="1:5" ht="15.6" x14ac:dyDescent="0.3">
      <c r="A931" s="1" t="s">
        <v>1859</v>
      </c>
      <c r="B931" s="2" t="s">
        <v>1860</v>
      </c>
      <c r="C931" s="10" t="s">
        <v>4725</v>
      </c>
      <c r="D931" s="27" t="s">
        <v>6320</v>
      </c>
      <c r="E931" s="2" t="s">
        <v>6321</v>
      </c>
    </row>
    <row r="932" spans="1:5" ht="15.6" x14ac:dyDescent="0.3">
      <c r="A932" s="1" t="s">
        <v>1861</v>
      </c>
      <c r="B932" s="2" t="s">
        <v>1862</v>
      </c>
      <c r="C932" s="10" t="s">
        <v>5597</v>
      </c>
      <c r="D932" s="27" t="s">
        <v>5944</v>
      </c>
      <c r="E932" s="2" t="s">
        <v>6322</v>
      </c>
    </row>
    <row r="933" spans="1:5" ht="15.6" x14ac:dyDescent="0.3">
      <c r="A933" s="1" t="s">
        <v>1863</v>
      </c>
      <c r="B933" s="2" t="s">
        <v>1864</v>
      </c>
      <c r="C933" s="10" t="s">
        <v>4725</v>
      </c>
      <c r="D933" s="27" t="s">
        <v>5057</v>
      </c>
      <c r="E933" s="2" t="s">
        <v>6323</v>
      </c>
    </row>
    <row r="934" spans="1:5" ht="15.6" x14ac:dyDescent="0.3">
      <c r="A934" s="1" t="s">
        <v>1865</v>
      </c>
      <c r="B934" s="2" t="s">
        <v>1866</v>
      </c>
      <c r="C934" s="10" t="s">
        <v>4725</v>
      </c>
      <c r="D934" s="27" t="s">
        <v>6324</v>
      </c>
      <c r="E934" s="2" t="s">
        <v>6325</v>
      </c>
    </row>
    <row r="935" spans="1:5" ht="15.6" x14ac:dyDescent="0.3">
      <c r="A935" s="1" t="s">
        <v>1867</v>
      </c>
      <c r="B935" s="2" t="s">
        <v>1868</v>
      </c>
      <c r="C935" s="10" t="s">
        <v>4722</v>
      </c>
      <c r="D935" s="27" t="s">
        <v>6326</v>
      </c>
      <c r="E935" s="2" t="s">
        <v>4741</v>
      </c>
    </row>
    <row r="936" spans="1:5" ht="15.6" x14ac:dyDescent="0.3">
      <c r="A936" s="1" t="s">
        <v>1869</v>
      </c>
      <c r="B936" s="2" t="s">
        <v>1870</v>
      </c>
      <c r="C936" s="10" t="s">
        <v>4725</v>
      </c>
      <c r="D936" s="27" t="s">
        <v>6327</v>
      </c>
      <c r="E936" s="2" t="s">
        <v>6328</v>
      </c>
    </row>
    <row r="937" spans="1:5" ht="15.6" x14ac:dyDescent="0.3">
      <c r="A937" s="1" t="s">
        <v>1871</v>
      </c>
      <c r="B937" s="2" t="s">
        <v>1872</v>
      </c>
      <c r="C937" s="10" t="s">
        <v>4725</v>
      </c>
      <c r="D937" s="27" t="s">
        <v>4840</v>
      </c>
      <c r="E937" s="2" t="s">
        <v>6329</v>
      </c>
    </row>
    <row r="938" spans="1:5" ht="15.6" x14ac:dyDescent="0.3">
      <c r="A938" s="1" t="s">
        <v>1873</v>
      </c>
      <c r="B938" s="2" t="s">
        <v>1874</v>
      </c>
      <c r="C938" s="10" t="s">
        <v>5597</v>
      </c>
      <c r="D938" s="27" t="s">
        <v>6330</v>
      </c>
      <c r="E938" s="2" t="s">
        <v>6298</v>
      </c>
    </row>
    <row r="939" spans="1:5" ht="15.6" x14ac:dyDescent="0.3">
      <c r="A939" s="1" t="s">
        <v>1875</v>
      </c>
      <c r="B939" s="2" t="s">
        <v>1876</v>
      </c>
      <c r="C939" s="10" t="s">
        <v>4722</v>
      </c>
      <c r="D939" s="27" t="s">
        <v>6331</v>
      </c>
      <c r="E939" s="2" t="s">
        <v>6332</v>
      </c>
    </row>
    <row r="940" spans="1:5" ht="15.6" x14ac:dyDescent="0.3">
      <c r="A940" s="1" t="s">
        <v>1877</v>
      </c>
      <c r="B940" s="2" t="s">
        <v>1878</v>
      </c>
      <c r="C940" s="10" t="s">
        <v>4725</v>
      </c>
      <c r="D940" s="27" t="s">
        <v>6333</v>
      </c>
      <c r="E940" s="2" t="s">
        <v>6334</v>
      </c>
    </row>
    <row r="941" spans="1:5" ht="15.6" x14ac:dyDescent="0.3">
      <c r="A941" s="1" t="s">
        <v>1879</v>
      </c>
      <c r="B941" s="2" t="s">
        <v>1880</v>
      </c>
      <c r="C941" s="10" t="s">
        <v>4725</v>
      </c>
      <c r="D941" s="27" t="s">
        <v>5450</v>
      </c>
      <c r="E941" s="2" t="s">
        <v>6335</v>
      </c>
    </row>
    <row r="942" spans="1:5" ht="15.6" x14ac:dyDescent="0.3">
      <c r="A942" s="1" t="s">
        <v>1881</v>
      </c>
      <c r="B942" s="2" t="s">
        <v>1882</v>
      </c>
      <c r="C942" s="10" t="s">
        <v>4722</v>
      </c>
      <c r="D942" s="27" t="s">
        <v>6336</v>
      </c>
      <c r="E942" s="2" t="s">
        <v>6337</v>
      </c>
    </row>
    <row r="943" spans="1:5" ht="15.6" x14ac:dyDescent="0.3">
      <c r="A943" s="1" t="s">
        <v>1883</v>
      </c>
      <c r="B943" s="2" t="s">
        <v>1884</v>
      </c>
      <c r="C943" s="10" t="s">
        <v>4722</v>
      </c>
      <c r="D943" s="27" t="s">
        <v>6338</v>
      </c>
      <c r="E943" s="2" t="s">
        <v>6339</v>
      </c>
    </row>
    <row r="944" spans="1:5" ht="15.6" x14ac:dyDescent="0.3">
      <c r="A944" s="1" t="s">
        <v>1885</v>
      </c>
      <c r="B944" s="2" t="s">
        <v>1886</v>
      </c>
      <c r="C944" s="10" t="s">
        <v>4722</v>
      </c>
      <c r="D944" s="27" t="s">
        <v>6340</v>
      </c>
      <c r="E944" s="2" t="s">
        <v>6341</v>
      </c>
    </row>
    <row r="945" spans="1:5" ht="15.6" x14ac:dyDescent="0.3">
      <c r="A945" s="1" t="s">
        <v>1887</v>
      </c>
      <c r="B945" s="2" t="s">
        <v>1888</v>
      </c>
      <c r="C945" s="10" t="s">
        <v>4725</v>
      </c>
      <c r="D945" s="27" t="s">
        <v>6342</v>
      </c>
      <c r="E945" s="2" t="s">
        <v>5434</v>
      </c>
    </row>
    <row r="946" spans="1:5" ht="15.6" x14ac:dyDescent="0.3">
      <c r="A946" s="1" t="s">
        <v>1889</v>
      </c>
      <c r="B946" s="2" t="s">
        <v>1890</v>
      </c>
      <c r="C946" s="10" t="s">
        <v>4722</v>
      </c>
      <c r="D946" s="27" t="s">
        <v>4893</v>
      </c>
      <c r="E946" s="2" t="s">
        <v>6343</v>
      </c>
    </row>
    <row r="947" spans="1:5" ht="15.6" x14ac:dyDescent="0.3">
      <c r="A947" s="1" t="s">
        <v>1891</v>
      </c>
      <c r="B947" s="2" t="s">
        <v>1892</v>
      </c>
      <c r="C947" s="10" t="s">
        <v>4725</v>
      </c>
      <c r="D947" s="27" t="s">
        <v>4762</v>
      </c>
      <c r="E947" s="2" t="s">
        <v>6344</v>
      </c>
    </row>
    <row r="948" spans="1:5" ht="15.6" x14ac:dyDescent="0.3">
      <c r="A948" s="1" t="s">
        <v>1893</v>
      </c>
      <c r="B948" s="2" t="s">
        <v>1894</v>
      </c>
      <c r="C948" s="10" t="s">
        <v>4725</v>
      </c>
      <c r="D948" s="27" t="s">
        <v>6345</v>
      </c>
      <c r="E948" s="2" t="s">
        <v>5788</v>
      </c>
    </row>
    <row r="949" spans="1:5" ht="15.6" x14ac:dyDescent="0.3">
      <c r="A949" s="1" t="s">
        <v>1895</v>
      </c>
      <c r="B949" s="2" t="s">
        <v>1896</v>
      </c>
      <c r="C949" s="10" t="s">
        <v>4725</v>
      </c>
      <c r="D949" s="27" t="s">
        <v>5002</v>
      </c>
      <c r="E949" s="2" t="s">
        <v>6346</v>
      </c>
    </row>
    <row r="950" spans="1:5" ht="15.6" x14ac:dyDescent="0.3">
      <c r="A950" s="1" t="s">
        <v>1897</v>
      </c>
      <c r="B950" s="2" t="s">
        <v>1898</v>
      </c>
      <c r="C950" s="10" t="s">
        <v>4725</v>
      </c>
      <c r="D950" s="27" t="s">
        <v>5144</v>
      </c>
      <c r="E950" s="2" t="s">
        <v>6347</v>
      </c>
    </row>
    <row r="951" spans="1:5" ht="15.6" x14ac:dyDescent="0.3">
      <c r="A951" s="1" t="s">
        <v>1899</v>
      </c>
      <c r="B951" s="2" t="s">
        <v>1900</v>
      </c>
      <c r="C951" s="10" t="s">
        <v>4725</v>
      </c>
      <c r="D951" s="27" t="s">
        <v>5566</v>
      </c>
      <c r="E951" s="2" t="s">
        <v>6348</v>
      </c>
    </row>
    <row r="952" spans="1:5" ht="15.6" x14ac:dyDescent="0.3">
      <c r="A952" s="1" t="s">
        <v>1901</v>
      </c>
      <c r="B952" s="2" t="s">
        <v>1902</v>
      </c>
      <c r="C952" s="10" t="s">
        <v>4722</v>
      </c>
      <c r="D952" s="27" t="s">
        <v>6349</v>
      </c>
      <c r="E952" s="2" t="s">
        <v>6350</v>
      </c>
    </row>
    <row r="953" spans="1:5" ht="15.6" x14ac:dyDescent="0.3">
      <c r="A953" s="1" t="s">
        <v>1903</v>
      </c>
      <c r="B953" s="2" t="s">
        <v>1904</v>
      </c>
      <c r="C953" s="10" t="s">
        <v>4722</v>
      </c>
      <c r="D953" s="27" t="s">
        <v>6351</v>
      </c>
      <c r="E953" s="2" t="s">
        <v>5346</v>
      </c>
    </row>
    <row r="954" spans="1:5" ht="15.6" x14ac:dyDescent="0.3">
      <c r="A954" s="1" t="s">
        <v>1905</v>
      </c>
      <c r="B954" s="2" t="s">
        <v>1906</v>
      </c>
      <c r="C954" s="10" t="s">
        <v>4722</v>
      </c>
      <c r="D954" s="27" t="s">
        <v>6352</v>
      </c>
      <c r="E954" s="2" t="s">
        <v>6353</v>
      </c>
    </row>
    <row r="955" spans="1:5" ht="15.6" x14ac:dyDescent="0.3">
      <c r="A955" s="1" t="s">
        <v>1907</v>
      </c>
      <c r="B955" s="2" t="s">
        <v>1908</v>
      </c>
      <c r="C955" s="10" t="s">
        <v>4725</v>
      </c>
      <c r="D955" s="27" t="s">
        <v>6354</v>
      </c>
      <c r="E955" s="2" t="s">
        <v>6355</v>
      </c>
    </row>
    <row r="956" spans="1:5" ht="15.6" x14ac:dyDescent="0.3">
      <c r="A956" s="1" t="s">
        <v>1909</v>
      </c>
      <c r="B956" s="2" t="s">
        <v>1910</v>
      </c>
      <c r="C956" s="10" t="s">
        <v>4725</v>
      </c>
      <c r="D956" s="27" t="s">
        <v>6219</v>
      </c>
      <c r="E956" s="2" t="s">
        <v>6356</v>
      </c>
    </row>
    <row r="957" spans="1:5" ht="15.6" x14ac:dyDescent="0.3">
      <c r="A957" s="1" t="s">
        <v>1911</v>
      </c>
      <c r="B957" s="2" t="s">
        <v>1912</v>
      </c>
      <c r="C957" s="10" t="s">
        <v>5597</v>
      </c>
      <c r="D957" s="27" t="s">
        <v>6357</v>
      </c>
      <c r="E957" s="2" t="s">
        <v>6358</v>
      </c>
    </row>
    <row r="958" spans="1:5" ht="15.6" x14ac:dyDescent="0.3">
      <c r="A958" s="1" t="s">
        <v>1913</v>
      </c>
      <c r="B958" s="2" t="s">
        <v>1914</v>
      </c>
      <c r="C958" s="10" t="s">
        <v>4725</v>
      </c>
      <c r="D958" s="27" t="s">
        <v>5002</v>
      </c>
      <c r="E958" s="2" t="s">
        <v>6260</v>
      </c>
    </row>
    <row r="959" spans="1:5" ht="15.6" x14ac:dyDescent="0.3">
      <c r="A959" s="1" t="s">
        <v>1915</v>
      </c>
      <c r="B959" s="2" t="s">
        <v>1916</v>
      </c>
      <c r="C959" s="10" t="s">
        <v>4722</v>
      </c>
      <c r="D959" s="27" t="s">
        <v>6359</v>
      </c>
      <c r="E959" s="2" t="s">
        <v>6360</v>
      </c>
    </row>
    <row r="960" spans="1:5" ht="15.6" x14ac:dyDescent="0.3">
      <c r="A960" s="1" t="s">
        <v>1917</v>
      </c>
      <c r="B960" s="2" t="s">
        <v>1918</v>
      </c>
      <c r="C960" s="10" t="s">
        <v>5597</v>
      </c>
      <c r="D960" s="27" t="s">
        <v>6361</v>
      </c>
      <c r="E960" s="2" t="s">
        <v>6362</v>
      </c>
    </row>
    <row r="961" spans="1:5" ht="15.6" x14ac:dyDescent="0.3">
      <c r="A961" s="1" t="s">
        <v>1919</v>
      </c>
      <c r="B961" s="2" t="s">
        <v>1920</v>
      </c>
      <c r="C961" s="10" t="s">
        <v>4722</v>
      </c>
      <c r="D961" s="27" t="s">
        <v>5934</v>
      </c>
      <c r="E961" s="2" t="s">
        <v>6363</v>
      </c>
    </row>
    <row r="962" spans="1:5" ht="15.6" x14ac:dyDescent="0.3">
      <c r="A962" s="1" t="s">
        <v>1921</v>
      </c>
      <c r="B962" s="2" t="s">
        <v>1922</v>
      </c>
      <c r="C962" s="10" t="s">
        <v>5597</v>
      </c>
      <c r="D962" s="27" t="s">
        <v>5457</v>
      </c>
      <c r="E962" s="2" t="s">
        <v>6364</v>
      </c>
    </row>
    <row r="963" spans="1:5" ht="15.6" x14ac:dyDescent="0.3">
      <c r="A963" s="1" t="s">
        <v>1923</v>
      </c>
      <c r="B963" s="2" t="s">
        <v>1924</v>
      </c>
      <c r="C963" s="10" t="s">
        <v>4725</v>
      </c>
      <c r="D963" s="27" t="s">
        <v>5300</v>
      </c>
      <c r="E963" s="2" t="s">
        <v>5271</v>
      </c>
    </row>
    <row r="964" spans="1:5" ht="15.6" x14ac:dyDescent="0.3">
      <c r="A964" s="1" t="s">
        <v>1925</v>
      </c>
      <c r="B964" s="2" t="s">
        <v>1926</v>
      </c>
      <c r="C964" s="10" t="s">
        <v>4722</v>
      </c>
      <c r="D964" s="27" t="s">
        <v>6365</v>
      </c>
      <c r="E964" s="2" t="s">
        <v>6366</v>
      </c>
    </row>
    <row r="965" spans="1:5" ht="15.6" x14ac:dyDescent="0.3">
      <c r="A965" s="1" t="s">
        <v>1927</v>
      </c>
      <c r="B965" s="2" t="s">
        <v>1928</v>
      </c>
      <c r="C965" s="10" t="s">
        <v>5597</v>
      </c>
      <c r="D965" s="27" t="s">
        <v>6367</v>
      </c>
      <c r="E965" s="2" t="s">
        <v>6368</v>
      </c>
    </row>
    <row r="966" spans="1:5" ht="15.6" x14ac:dyDescent="0.3">
      <c r="A966" s="1" t="s">
        <v>1929</v>
      </c>
      <c r="B966" s="2" t="s">
        <v>1930</v>
      </c>
      <c r="C966" s="10" t="s">
        <v>4722</v>
      </c>
      <c r="D966" s="27" t="s">
        <v>6369</v>
      </c>
      <c r="E966" s="2" t="s">
        <v>6370</v>
      </c>
    </row>
    <row r="967" spans="1:5" ht="15.6" x14ac:dyDescent="0.3">
      <c r="A967" s="1" t="s">
        <v>1931</v>
      </c>
      <c r="B967" s="2" t="s">
        <v>1932</v>
      </c>
      <c r="C967" s="10" t="s">
        <v>4722</v>
      </c>
      <c r="D967" s="27" t="s">
        <v>6371</v>
      </c>
      <c r="E967" s="2" t="s">
        <v>6372</v>
      </c>
    </row>
    <row r="968" spans="1:5" ht="15.6" x14ac:dyDescent="0.3">
      <c r="A968" s="1" t="s">
        <v>1933</v>
      </c>
      <c r="B968" s="2" t="s">
        <v>1934</v>
      </c>
      <c r="C968" s="10" t="s">
        <v>4722</v>
      </c>
      <c r="D968" s="27" t="s">
        <v>6373</v>
      </c>
      <c r="E968" s="2" t="s">
        <v>6374</v>
      </c>
    </row>
    <row r="969" spans="1:5" ht="15.6" x14ac:dyDescent="0.3">
      <c r="A969" s="1" t="s">
        <v>1935</v>
      </c>
      <c r="B969" s="2" t="s">
        <v>1936</v>
      </c>
      <c r="C969" s="10" t="s">
        <v>4725</v>
      </c>
      <c r="D969" s="27" t="s">
        <v>4844</v>
      </c>
      <c r="E969" s="2" t="s">
        <v>6375</v>
      </c>
    </row>
    <row r="970" spans="1:5" ht="15.6" x14ac:dyDescent="0.3">
      <c r="A970" s="1" t="s">
        <v>1937</v>
      </c>
      <c r="B970" s="2" t="s">
        <v>1938</v>
      </c>
      <c r="C970" s="10" t="s">
        <v>4722</v>
      </c>
      <c r="D970" s="27" t="s">
        <v>5815</v>
      </c>
      <c r="E970" s="2" t="s">
        <v>6376</v>
      </c>
    </row>
    <row r="971" spans="1:5" ht="15.6" x14ac:dyDescent="0.3">
      <c r="A971" s="1" t="s">
        <v>1939</v>
      </c>
      <c r="B971" s="2" t="s">
        <v>1940</v>
      </c>
      <c r="C971" s="10" t="s">
        <v>4725</v>
      </c>
      <c r="D971" s="27" t="s">
        <v>6377</v>
      </c>
      <c r="E971" s="2" t="s">
        <v>6378</v>
      </c>
    </row>
    <row r="972" spans="1:5" ht="15.6" x14ac:dyDescent="0.3">
      <c r="A972" s="1" t="s">
        <v>1941</v>
      </c>
      <c r="B972" s="2" t="s">
        <v>1942</v>
      </c>
      <c r="C972" s="10" t="s">
        <v>4722</v>
      </c>
      <c r="D972" s="27" t="s">
        <v>5473</v>
      </c>
      <c r="E972" s="2" t="s">
        <v>6379</v>
      </c>
    </row>
    <row r="973" spans="1:5" ht="15.6" x14ac:dyDescent="0.3">
      <c r="A973" s="1" t="s">
        <v>1943</v>
      </c>
      <c r="B973" s="2" t="s">
        <v>1944</v>
      </c>
      <c r="C973" s="10" t="s">
        <v>4722</v>
      </c>
      <c r="D973" s="27" t="s">
        <v>6380</v>
      </c>
      <c r="E973" s="2" t="s">
        <v>6381</v>
      </c>
    </row>
    <row r="974" spans="1:5" ht="15.6" x14ac:dyDescent="0.3">
      <c r="A974" s="1" t="s">
        <v>1945</v>
      </c>
      <c r="B974" s="2" t="s">
        <v>1946</v>
      </c>
      <c r="C974" s="10" t="s">
        <v>4725</v>
      </c>
      <c r="D974" s="27" t="s">
        <v>5022</v>
      </c>
      <c r="E974" s="2" t="s">
        <v>6382</v>
      </c>
    </row>
    <row r="975" spans="1:5" ht="15.6" x14ac:dyDescent="0.3">
      <c r="A975" s="1" t="s">
        <v>1947</v>
      </c>
      <c r="B975" s="2" t="s">
        <v>1948</v>
      </c>
      <c r="C975" s="10" t="s">
        <v>5597</v>
      </c>
      <c r="D975" s="27" t="s">
        <v>6383</v>
      </c>
      <c r="E975" s="2" t="s">
        <v>6057</v>
      </c>
    </row>
    <row r="976" spans="1:5" ht="15.6" x14ac:dyDescent="0.3">
      <c r="A976" s="1" t="s">
        <v>1949</v>
      </c>
      <c r="B976" s="2" t="s">
        <v>1950</v>
      </c>
      <c r="C976" s="10" t="s">
        <v>4725</v>
      </c>
      <c r="D976" s="27" t="s">
        <v>5946</v>
      </c>
      <c r="E976" s="2" t="s">
        <v>6384</v>
      </c>
    </row>
    <row r="977" spans="1:5" ht="15.6" x14ac:dyDescent="0.3">
      <c r="A977" s="1" t="s">
        <v>1951</v>
      </c>
      <c r="B977" s="2" t="s">
        <v>1952</v>
      </c>
      <c r="C977" s="10" t="s">
        <v>5597</v>
      </c>
      <c r="D977" s="27" t="s">
        <v>6385</v>
      </c>
      <c r="E977" s="2" t="s">
        <v>6386</v>
      </c>
    </row>
    <row r="978" spans="1:5" ht="15.6" x14ac:dyDescent="0.3">
      <c r="A978" s="1" t="s">
        <v>1953</v>
      </c>
      <c r="B978" s="2" t="s">
        <v>1954</v>
      </c>
      <c r="C978" s="10" t="s">
        <v>5597</v>
      </c>
      <c r="D978" s="27" t="s">
        <v>6387</v>
      </c>
      <c r="E978" s="2" t="s">
        <v>5590</v>
      </c>
    </row>
    <row r="979" spans="1:5" ht="15.6" x14ac:dyDescent="0.3">
      <c r="A979" s="1" t="s">
        <v>1955</v>
      </c>
      <c r="B979" s="2" t="s">
        <v>1956</v>
      </c>
      <c r="C979" s="10" t="s">
        <v>4725</v>
      </c>
      <c r="D979" s="27" t="s">
        <v>5284</v>
      </c>
      <c r="E979" s="2" t="s">
        <v>6388</v>
      </c>
    </row>
    <row r="980" spans="1:5" ht="15.6" x14ac:dyDescent="0.3">
      <c r="A980" s="1" t="s">
        <v>1957</v>
      </c>
      <c r="B980" s="2" t="s">
        <v>1958</v>
      </c>
      <c r="C980" s="10" t="s">
        <v>4725</v>
      </c>
      <c r="D980" s="27" t="s">
        <v>4814</v>
      </c>
      <c r="E980" s="2" t="s">
        <v>6389</v>
      </c>
    </row>
    <row r="981" spans="1:5" ht="15.6" x14ac:dyDescent="0.3">
      <c r="A981" s="1" t="s">
        <v>1959</v>
      </c>
      <c r="B981" s="2" t="s">
        <v>1960</v>
      </c>
      <c r="C981" s="10" t="s">
        <v>4725</v>
      </c>
      <c r="D981" s="27" t="s">
        <v>5149</v>
      </c>
      <c r="E981" s="2" t="s">
        <v>6390</v>
      </c>
    </row>
    <row r="982" spans="1:5" ht="15.6" x14ac:dyDescent="0.3">
      <c r="A982" s="1" t="s">
        <v>1961</v>
      </c>
      <c r="B982" s="2" t="s">
        <v>1962</v>
      </c>
      <c r="C982" s="10" t="s">
        <v>4725</v>
      </c>
      <c r="D982" s="27" t="s">
        <v>6391</v>
      </c>
      <c r="E982" s="2" t="s">
        <v>6392</v>
      </c>
    </row>
    <row r="983" spans="1:5" ht="15.6" x14ac:dyDescent="0.3">
      <c r="A983" s="1" t="s">
        <v>1963</v>
      </c>
      <c r="B983" s="2" t="s">
        <v>1964</v>
      </c>
      <c r="C983" s="10" t="s">
        <v>4725</v>
      </c>
      <c r="D983" s="27" t="s">
        <v>6393</v>
      </c>
      <c r="E983" s="2" t="s">
        <v>6394</v>
      </c>
    </row>
    <row r="984" spans="1:5" ht="15.6" x14ac:dyDescent="0.3">
      <c r="A984" s="1" t="s">
        <v>1965</v>
      </c>
      <c r="B984" s="2" t="s">
        <v>1966</v>
      </c>
      <c r="C984" s="10" t="s">
        <v>4725</v>
      </c>
      <c r="D984" s="27" t="s">
        <v>5158</v>
      </c>
      <c r="E984" s="2" t="s">
        <v>6395</v>
      </c>
    </row>
    <row r="985" spans="1:5" ht="15.6" x14ac:dyDescent="0.3">
      <c r="A985" s="1" t="s">
        <v>1967</v>
      </c>
      <c r="B985" s="2" t="s">
        <v>1968</v>
      </c>
      <c r="C985" s="10" t="s">
        <v>5597</v>
      </c>
      <c r="D985" s="27" t="s">
        <v>6396</v>
      </c>
      <c r="E985" s="2" t="s">
        <v>6397</v>
      </c>
    </row>
    <row r="986" spans="1:5" ht="15.6" x14ac:dyDescent="0.3">
      <c r="A986" s="1" t="s">
        <v>1969</v>
      </c>
      <c r="B986" s="2" t="s">
        <v>1970</v>
      </c>
      <c r="C986" s="10" t="s">
        <v>4725</v>
      </c>
      <c r="D986" s="27" t="s">
        <v>6398</v>
      </c>
      <c r="E986" s="2" t="s">
        <v>6399</v>
      </c>
    </row>
    <row r="987" spans="1:5" ht="15.6" x14ac:dyDescent="0.3">
      <c r="A987" s="1" t="s">
        <v>1971</v>
      </c>
      <c r="B987" s="2" t="s">
        <v>1972</v>
      </c>
      <c r="C987" s="10" t="s">
        <v>4722</v>
      </c>
      <c r="D987" s="27" t="s">
        <v>6400</v>
      </c>
      <c r="E987" s="2" t="s">
        <v>6401</v>
      </c>
    </row>
    <row r="988" spans="1:5" ht="15.6" x14ac:dyDescent="0.3">
      <c r="A988" s="1" t="s">
        <v>1973</v>
      </c>
      <c r="B988" s="2" t="s">
        <v>1974</v>
      </c>
      <c r="C988" s="10" t="s">
        <v>4722</v>
      </c>
      <c r="D988" s="27" t="s">
        <v>5199</v>
      </c>
      <c r="E988" s="2" t="s">
        <v>5001</v>
      </c>
    </row>
    <row r="989" spans="1:5" ht="15.6" x14ac:dyDescent="0.3">
      <c r="A989" s="1" t="s">
        <v>1975</v>
      </c>
      <c r="B989" s="2" t="s">
        <v>1976</v>
      </c>
      <c r="C989" s="10" t="s">
        <v>5597</v>
      </c>
      <c r="D989" s="27" t="s">
        <v>6244</v>
      </c>
      <c r="E989" s="2" t="s">
        <v>6402</v>
      </c>
    </row>
    <row r="990" spans="1:5" ht="15.6" x14ac:dyDescent="0.3">
      <c r="A990" s="1" t="s">
        <v>1977</v>
      </c>
      <c r="B990" s="2" t="s">
        <v>1978</v>
      </c>
      <c r="C990" s="10" t="s">
        <v>4722</v>
      </c>
      <c r="D990" s="27" t="s">
        <v>6403</v>
      </c>
      <c r="E990" s="2" t="s">
        <v>6404</v>
      </c>
    </row>
    <row r="991" spans="1:5" ht="15.6" x14ac:dyDescent="0.3">
      <c r="A991" s="1" t="s">
        <v>1979</v>
      </c>
      <c r="B991" s="2" t="s">
        <v>1980</v>
      </c>
      <c r="C991" s="10" t="s">
        <v>4722</v>
      </c>
      <c r="D991" s="27" t="s">
        <v>4877</v>
      </c>
      <c r="E991" s="2" t="s">
        <v>6405</v>
      </c>
    </row>
    <row r="992" spans="1:5" ht="15.6" x14ac:dyDescent="0.3">
      <c r="A992" s="1" t="s">
        <v>1981</v>
      </c>
      <c r="B992" s="2" t="s">
        <v>1982</v>
      </c>
      <c r="C992" s="10" t="s">
        <v>4722</v>
      </c>
      <c r="D992" s="27" t="s">
        <v>6406</v>
      </c>
      <c r="E992" s="2" t="s">
        <v>6407</v>
      </c>
    </row>
    <row r="993" spans="1:5" ht="15.6" x14ac:dyDescent="0.3">
      <c r="A993" s="1" t="s">
        <v>1983</v>
      </c>
      <c r="B993" s="2" t="s">
        <v>1984</v>
      </c>
      <c r="C993" s="10" t="s">
        <v>4725</v>
      </c>
      <c r="D993" s="27" t="s">
        <v>6408</v>
      </c>
      <c r="E993" s="2" t="s">
        <v>4898</v>
      </c>
    </row>
    <row r="994" spans="1:5" ht="15.6" x14ac:dyDescent="0.3">
      <c r="A994" s="1" t="s">
        <v>1985</v>
      </c>
      <c r="B994" s="2" t="s">
        <v>1986</v>
      </c>
      <c r="C994" s="10" t="s">
        <v>4725</v>
      </c>
      <c r="D994" s="27" t="s">
        <v>6409</v>
      </c>
      <c r="E994" s="2" t="s">
        <v>6410</v>
      </c>
    </row>
    <row r="995" spans="1:5" ht="15.6" x14ac:dyDescent="0.3">
      <c r="A995" s="1" t="s">
        <v>1987</v>
      </c>
      <c r="B995" s="2" t="s">
        <v>1988</v>
      </c>
      <c r="C995" s="10" t="s">
        <v>4722</v>
      </c>
      <c r="D995" s="27" t="s">
        <v>6411</v>
      </c>
      <c r="E995" s="2" t="s">
        <v>6412</v>
      </c>
    </row>
    <row r="996" spans="1:5" ht="15.6" x14ac:dyDescent="0.3">
      <c r="A996" s="1" t="s">
        <v>1989</v>
      </c>
      <c r="B996" s="2" t="s">
        <v>1990</v>
      </c>
      <c r="C996" s="10" t="s">
        <v>4725</v>
      </c>
      <c r="D996" s="27" t="s">
        <v>6413</v>
      </c>
      <c r="E996" s="2" t="s">
        <v>4806</v>
      </c>
    </row>
    <row r="997" spans="1:5" ht="15.6" x14ac:dyDescent="0.3">
      <c r="A997" s="1" t="s">
        <v>1991</v>
      </c>
      <c r="B997" s="2" t="s">
        <v>1992</v>
      </c>
      <c r="C997" s="10" t="s">
        <v>5597</v>
      </c>
      <c r="D997" s="27" t="s">
        <v>6414</v>
      </c>
      <c r="E997" s="2" t="s">
        <v>6415</v>
      </c>
    </row>
    <row r="998" spans="1:5" ht="15.6" x14ac:dyDescent="0.3">
      <c r="A998" s="1" t="s">
        <v>1993</v>
      </c>
      <c r="B998" s="2" t="s">
        <v>1994</v>
      </c>
      <c r="C998" s="10" t="s">
        <v>4725</v>
      </c>
      <c r="D998" s="27" t="s">
        <v>6416</v>
      </c>
      <c r="E998" s="2" t="s">
        <v>4773</v>
      </c>
    </row>
    <row r="999" spans="1:5" ht="15.6" x14ac:dyDescent="0.3">
      <c r="A999" s="1" t="s">
        <v>1995</v>
      </c>
      <c r="B999" s="2" t="s">
        <v>1996</v>
      </c>
      <c r="C999" s="10" t="s">
        <v>5597</v>
      </c>
      <c r="D999" s="27" t="s">
        <v>5542</v>
      </c>
      <c r="E999" s="2" t="s">
        <v>6417</v>
      </c>
    </row>
    <row r="1000" spans="1:5" ht="15.6" x14ac:dyDescent="0.3">
      <c r="A1000" s="1" t="s">
        <v>1997</v>
      </c>
      <c r="B1000" s="2" t="s">
        <v>1998</v>
      </c>
      <c r="C1000" s="10" t="s">
        <v>4725</v>
      </c>
      <c r="D1000" s="27" t="s">
        <v>6418</v>
      </c>
      <c r="E1000" s="2" t="s">
        <v>5705</v>
      </c>
    </row>
    <row r="1001" spans="1:5" ht="15.6" x14ac:dyDescent="0.3">
      <c r="A1001" s="1" t="s">
        <v>1999</v>
      </c>
      <c r="B1001" s="2" t="s">
        <v>2000</v>
      </c>
      <c r="C1001" s="10" t="s">
        <v>5597</v>
      </c>
      <c r="D1001" s="27" t="s">
        <v>6419</v>
      </c>
      <c r="E1001" s="2" t="s">
        <v>6420</v>
      </c>
    </row>
    <row r="1002" spans="1:5" ht="15.6" x14ac:dyDescent="0.3">
      <c r="A1002" s="1" t="s">
        <v>2001</v>
      </c>
      <c r="B1002" s="2" t="s">
        <v>2002</v>
      </c>
      <c r="C1002" s="10" t="s">
        <v>4725</v>
      </c>
      <c r="D1002" s="27" t="s">
        <v>4881</v>
      </c>
      <c r="E1002" s="2" t="s">
        <v>6421</v>
      </c>
    </row>
    <row r="1003" spans="1:5" ht="15.6" x14ac:dyDescent="0.3">
      <c r="A1003" s="1" t="s">
        <v>2003</v>
      </c>
      <c r="B1003" s="2" t="s">
        <v>2004</v>
      </c>
      <c r="C1003" s="10" t="s">
        <v>5597</v>
      </c>
      <c r="D1003" s="27" t="s">
        <v>6422</v>
      </c>
      <c r="E1003" s="2" t="s">
        <v>6423</v>
      </c>
    </row>
    <row r="1004" spans="1:5" ht="15.6" x14ac:dyDescent="0.3">
      <c r="A1004" s="1" t="s">
        <v>2005</v>
      </c>
      <c r="B1004" s="2" t="s">
        <v>2006</v>
      </c>
      <c r="C1004" s="10" t="s">
        <v>4722</v>
      </c>
      <c r="D1004" s="27" t="s">
        <v>6424</v>
      </c>
      <c r="E1004" s="2" t="s">
        <v>6425</v>
      </c>
    </row>
    <row r="1005" spans="1:5" ht="15.6" x14ac:dyDescent="0.3">
      <c r="A1005" s="1" t="s">
        <v>2007</v>
      </c>
      <c r="B1005" s="2" t="s">
        <v>2008</v>
      </c>
      <c r="C1005" s="10" t="s">
        <v>4725</v>
      </c>
      <c r="D1005" s="27" t="s">
        <v>4795</v>
      </c>
      <c r="E1005" s="2" t="s">
        <v>6426</v>
      </c>
    </row>
    <row r="1006" spans="1:5" ht="15.6" x14ac:dyDescent="0.3">
      <c r="A1006" s="1" t="s">
        <v>2009</v>
      </c>
      <c r="B1006" s="2" t="s">
        <v>2010</v>
      </c>
      <c r="C1006" s="10" t="s">
        <v>4725</v>
      </c>
      <c r="D1006" s="27" t="s">
        <v>4907</v>
      </c>
      <c r="E1006" s="2" t="s">
        <v>6427</v>
      </c>
    </row>
    <row r="1007" spans="1:5" ht="15.6" x14ac:dyDescent="0.3">
      <c r="A1007" s="1" t="s">
        <v>2011</v>
      </c>
      <c r="B1007" s="2" t="s">
        <v>2012</v>
      </c>
      <c r="C1007" s="10" t="s">
        <v>4722</v>
      </c>
      <c r="D1007" s="27" t="s">
        <v>6428</v>
      </c>
      <c r="E1007" s="2" t="s">
        <v>6429</v>
      </c>
    </row>
    <row r="1008" spans="1:5" ht="15.6" x14ac:dyDescent="0.3">
      <c r="A1008" s="1" t="s">
        <v>2013</v>
      </c>
      <c r="B1008" s="2" t="s">
        <v>2014</v>
      </c>
      <c r="C1008" s="10" t="s">
        <v>4722</v>
      </c>
      <c r="D1008" s="27" t="s">
        <v>6430</v>
      </c>
      <c r="E1008" s="2" t="s">
        <v>5215</v>
      </c>
    </row>
    <row r="1009" spans="1:5" ht="15.6" x14ac:dyDescent="0.3">
      <c r="A1009" s="1" t="s">
        <v>2015</v>
      </c>
      <c r="B1009" s="2" t="s">
        <v>2016</v>
      </c>
      <c r="C1009" s="10" t="s">
        <v>4725</v>
      </c>
      <c r="D1009" s="27" t="s">
        <v>6431</v>
      </c>
      <c r="E1009" s="2" t="s">
        <v>6432</v>
      </c>
    </row>
    <row r="1010" spans="1:5" ht="15.6" x14ac:dyDescent="0.3">
      <c r="A1010" s="1" t="s">
        <v>2017</v>
      </c>
      <c r="B1010" s="2" t="s">
        <v>2018</v>
      </c>
      <c r="C1010" s="10" t="s">
        <v>4722</v>
      </c>
      <c r="D1010" s="27" t="s">
        <v>5078</v>
      </c>
      <c r="E1010" s="2" t="s">
        <v>6433</v>
      </c>
    </row>
    <row r="1011" spans="1:5" ht="15.6" x14ac:dyDescent="0.3">
      <c r="A1011" s="1" t="s">
        <v>2019</v>
      </c>
      <c r="B1011" s="2" t="s">
        <v>2020</v>
      </c>
      <c r="C1011" s="10" t="s">
        <v>4722</v>
      </c>
      <c r="D1011" s="27" t="s">
        <v>6434</v>
      </c>
      <c r="E1011" s="2" t="s">
        <v>6435</v>
      </c>
    </row>
    <row r="1012" spans="1:5" ht="15.6" x14ac:dyDescent="0.3">
      <c r="A1012" s="1" t="s">
        <v>2021</v>
      </c>
      <c r="B1012" s="2" t="s">
        <v>2022</v>
      </c>
      <c r="C1012" s="10" t="s">
        <v>4722</v>
      </c>
      <c r="D1012" s="27" t="s">
        <v>5192</v>
      </c>
      <c r="E1012" s="2" t="s">
        <v>6436</v>
      </c>
    </row>
    <row r="1013" spans="1:5" ht="15.6" x14ac:dyDescent="0.3">
      <c r="A1013" s="1" t="s">
        <v>2023</v>
      </c>
      <c r="B1013" s="2" t="s">
        <v>2024</v>
      </c>
      <c r="C1013" s="10" t="s">
        <v>4722</v>
      </c>
      <c r="D1013" s="27" t="s">
        <v>6297</v>
      </c>
      <c r="E1013" s="2" t="s">
        <v>6437</v>
      </c>
    </row>
    <row r="1014" spans="1:5" ht="15.6" x14ac:dyDescent="0.3">
      <c r="A1014" s="1" t="s">
        <v>2025</v>
      </c>
      <c r="B1014" s="2" t="s">
        <v>2026</v>
      </c>
      <c r="C1014" s="10" t="s">
        <v>4722</v>
      </c>
      <c r="D1014" s="27" t="s">
        <v>6438</v>
      </c>
      <c r="E1014" s="2" t="s">
        <v>6439</v>
      </c>
    </row>
    <row r="1015" spans="1:5" ht="15.6" x14ac:dyDescent="0.3">
      <c r="A1015" s="1" t="s">
        <v>2027</v>
      </c>
      <c r="B1015" s="2" t="s">
        <v>2028</v>
      </c>
      <c r="C1015" s="10" t="s">
        <v>4722</v>
      </c>
      <c r="D1015" s="27" t="s">
        <v>5661</v>
      </c>
      <c r="E1015" s="2" t="s">
        <v>6440</v>
      </c>
    </row>
    <row r="1016" spans="1:5" ht="15.6" x14ac:dyDescent="0.3">
      <c r="A1016" s="1" t="s">
        <v>2029</v>
      </c>
      <c r="B1016" s="2" t="s">
        <v>2030</v>
      </c>
      <c r="C1016" s="10" t="s">
        <v>4722</v>
      </c>
      <c r="D1016" s="27" t="s">
        <v>5027</v>
      </c>
      <c r="E1016" s="2" t="s">
        <v>6441</v>
      </c>
    </row>
    <row r="1017" spans="1:5" ht="15.6" x14ac:dyDescent="0.3">
      <c r="A1017" s="1" t="s">
        <v>2031</v>
      </c>
      <c r="B1017" s="2" t="s">
        <v>2032</v>
      </c>
      <c r="C1017" s="10" t="s">
        <v>4722</v>
      </c>
      <c r="D1017" s="27" t="s">
        <v>6442</v>
      </c>
      <c r="E1017" s="2" t="s">
        <v>6443</v>
      </c>
    </row>
    <row r="1018" spans="1:5" ht="15.6" x14ac:dyDescent="0.3">
      <c r="A1018" s="1" t="s">
        <v>2033</v>
      </c>
      <c r="B1018" s="2" t="s">
        <v>2034</v>
      </c>
      <c r="C1018" s="10" t="s">
        <v>5597</v>
      </c>
      <c r="D1018" s="27" t="s">
        <v>6444</v>
      </c>
      <c r="E1018" s="2" t="s">
        <v>6445</v>
      </c>
    </row>
    <row r="1019" spans="1:5" ht="15.6" x14ac:dyDescent="0.3">
      <c r="A1019" s="1" t="s">
        <v>2035</v>
      </c>
      <c r="B1019" s="2" t="s">
        <v>2036</v>
      </c>
      <c r="C1019" s="10" t="s">
        <v>5597</v>
      </c>
      <c r="D1019" s="27" t="s">
        <v>6446</v>
      </c>
      <c r="E1019" s="2" t="s">
        <v>6447</v>
      </c>
    </row>
    <row r="1020" spans="1:5" ht="15.6" x14ac:dyDescent="0.3">
      <c r="A1020" s="1" t="s">
        <v>2037</v>
      </c>
      <c r="B1020" s="2" t="s">
        <v>2038</v>
      </c>
      <c r="C1020" s="10" t="s">
        <v>4725</v>
      </c>
      <c r="D1020" s="27" t="s">
        <v>4738</v>
      </c>
      <c r="E1020" s="2" t="s">
        <v>6448</v>
      </c>
    </row>
    <row r="1021" spans="1:5" ht="15.6" x14ac:dyDescent="0.3">
      <c r="A1021" s="1" t="s">
        <v>2039</v>
      </c>
      <c r="B1021" s="2" t="s">
        <v>2040</v>
      </c>
      <c r="C1021" s="10" t="s">
        <v>4722</v>
      </c>
      <c r="D1021" s="27" t="s">
        <v>6449</v>
      </c>
      <c r="E1021" s="2" t="s">
        <v>6450</v>
      </c>
    </row>
    <row r="1022" spans="1:5" ht="15.6" x14ac:dyDescent="0.3">
      <c r="A1022" s="1" t="s">
        <v>2041</v>
      </c>
      <c r="B1022" s="2" t="s">
        <v>2042</v>
      </c>
      <c r="C1022" s="10" t="s">
        <v>4725</v>
      </c>
      <c r="D1022" s="27" t="s">
        <v>6451</v>
      </c>
      <c r="E1022" s="2" t="s">
        <v>6452</v>
      </c>
    </row>
    <row r="1023" spans="1:5" ht="15.6" x14ac:dyDescent="0.3">
      <c r="A1023" s="1" t="s">
        <v>2043</v>
      </c>
      <c r="B1023" s="2" t="s">
        <v>2044</v>
      </c>
      <c r="C1023" s="10" t="s">
        <v>4722</v>
      </c>
      <c r="D1023" s="27" t="s">
        <v>6453</v>
      </c>
      <c r="E1023" s="2" t="s">
        <v>6454</v>
      </c>
    </row>
    <row r="1024" spans="1:5" ht="15.6" x14ac:dyDescent="0.3">
      <c r="A1024" s="1" t="s">
        <v>2045</v>
      </c>
      <c r="B1024" s="2" t="s">
        <v>2046</v>
      </c>
      <c r="C1024" s="10" t="s">
        <v>4722</v>
      </c>
      <c r="D1024" s="27" t="s">
        <v>6455</v>
      </c>
      <c r="E1024" s="2" t="s">
        <v>6456</v>
      </c>
    </row>
    <row r="1025" spans="1:5" ht="15.6" x14ac:dyDescent="0.3">
      <c r="A1025" s="1" t="s">
        <v>2047</v>
      </c>
      <c r="B1025" s="2" t="s">
        <v>2048</v>
      </c>
      <c r="C1025" s="10" t="s">
        <v>4725</v>
      </c>
      <c r="D1025" s="27" t="s">
        <v>6457</v>
      </c>
      <c r="E1025" s="2" t="s">
        <v>6458</v>
      </c>
    </row>
    <row r="1026" spans="1:5" ht="15.6" x14ac:dyDescent="0.3">
      <c r="A1026" s="1" t="s">
        <v>2049</v>
      </c>
      <c r="B1026" s="2" t="s">
        <v>2050</v>
      </c>
      <c r="C1026" s="10" t="s">
        <v>4725</v>
      </c>
      <c r="D1026" s="27" t="s">
        <v>4746</v>
      </c>
      <c r="E1026" s="2" t="s">
        <v>6459</v>
      </c>
    </row>
    <row r="1027" spans="1:5" ht="15.6" x14ac:dyDescent="0.3">
      <c r="A1027" s="1" t="s">
        <v>2051</v>
      </c>
      <c r="B1027" s="2" t="s">
        <v>2052</v>
      </c>
      <c r="C1027" s="10" t="s">
        <v>4725</v>
      </c>
      <c r="D1027" s="27" t="s">
        <v>6460</v>
      </c>
      <c r="E1027" s="2" t="s">
        <v>6461</v>
      </c>
    </row>
    <row r="1028" spans="1:5" ht="15.6" x14ac:dyDescent="0.3">
      <c r="A1028" s="1" t="s">
        <v>2053</v>
      </c>
      <c r="B1028" s="2" t="s">
        <v>2054</v>
      </c>
      <c r="C1028" s="10" t="s">
        <v>4722</v>
      </c>
      <c r="D1028" s="27" t="s">
        <v>6462</v>
      </c>
      <c r="E1028" s="2" t="s">
        <v>6463</v>
      </c>
    </row>
    <row r="1029" spans="1:5" ht="15.6" x14ac:dyDescent="0.3">
      <c r="A1029" s="1" t="s">
        <v>2055</v>
      </c>
      <c r="B1029" s="2" t="s">
        <v>2056</v>
      </c>
      <c r="C1029" s="10" t="s">
        <v>4725</v>
      </c>
      <c r="D1029" s="27" t="s">
        <v>6460</v>
      </c>
      <c r="E1029" s="2" t="s">
        <v>6464</v>
      </c>
    </row>
    <row r="1030" spans="1:5" ht="15.6" x14ac:dyDescent="0.3">
      <c r="A1030" s="1" t="s">
        <v>2057</v>
      </c>
      <c r="B1030" s="2" t="s">
        <v>2058</v>
      </c>
      <c r="C1030" s="10" t="s">
        <v>4725</v>
      </c>
      <c r="D1030" s="27" t="s">
        <v>4881</v>
      </c>
      <c r="E1030" s="2" t="s">
        <v>6465</v>
      </c>
    </row>
    <row r="1031" spans="1:5" ht="15.6" x14ac:dyDescent="0.3">
      <c r="A1031" s="1" t="s">
        <v>2059</v>
      </c>
      <c r="B1031" s="2" t="s">
        <v>2060</v>
      </c>
      <c r="C1031" s="10" t="s">
        <v>4722</v>
      </c>
      <c r="D1031" s="27" t="s">
        <v>6466</v>
      </c>
      <c r="E1031" s="2" t="s">
        <v>6467</v>
      </c>
    </row>
    <row r="1032" spans="1:5" ht="15.6" x14ac:dyDescent="0.3">
      <c r="A1032" s="1" t="s">
        <v>2061</v>
      </c>
      <c r="B1032" s="2" t="s">
        <v>2062</v>
      </c>
      <c r="C1032" s="10" t="s">
        <v>4725</v>
      </c>
      <c r="D1032" s="27" t="s">
        <v>6468</v>
      </c>
      <c r="E1032" s="2" t="s">
        <v>6469</v>
      </c>
    </row>
    <row r="1033" spans="1:5" ht="15.6" x14ac:dyDescent="0.3">
      <c r="A1033" s="1" t="s">
        <v>2063</v>
      </c>
      <c r="B1033" s="2" t="s">
        <v>2064</v>
      </c>
      <c r="C1033" s="10" t="s">
        <v>4722</v>
      </c>
      <c r="D1033" s="27" t="s">
        <v>6470</v>
      </c>
      <c r="E1033" s="2" t="s">
        <v>6471</v>
      </c>
    </row>
    <row r="1034" spans="1:5" ht="15.6" x14ac:dyDescent="0.3">
      <c r="A1034" s="1" t="s">
        <v>2065</v>
      </c>
      <c r="B1034" s="2" t="s">
        <v>2066</v>
      </c>
      <c r="C1034" s="10" t="s">
        <v>4722</v>
      </c>
      <c r="D1034" s="27" t="s">
        <v>6472</v>
      </c>
      <c r="E1034" s="2" t="s">
        <v>5887</v>
      </c>
    </row>
    <row r="1035" spans="1:5" ht="15.6" x14ac:dyDescent="0.3">
      <c r="A1035" s="1" t="s">
        <v>2067</v>
      </c>
      <c r="B1035" s="2" t="s">
        <v>2068</v>
      </c>
      <c r="C1035" s="10" t="s">
        <v>4722</v>
      </c>
      <c r="D1035" s="27" t="s">
        <v>5431</v>
      </c>
      <c r="E1035" s="2" t="s">
        <v>6473</v>
      </c>
    </row>
    <row r="1036" spans="1:5" ht="15.6" x14ac:dyDescent="0.3">
      <c r="A1036" s="1" t="s">
        <v>2069</v>
      </c>
      <c r="B1036" s="2" t="s">
        <v>2070</v>
      </c>
      <c r="C1036" s="10" t="s">
        <v>4722</v>
      </c>
      <c r="D1036" s="27" t="s">
        <v>6474</v>
      </c>
      <c r="E1036" s="2" t="s">
        <v>6475</v>
      </c>
    </row>
    <row r="1037" spans="1:5" ht="15.6" x14ac:dyDescent="0.3">
      <c r="A1037" s="1" t="s">
        <v>2071</v>
      </c>
      <c r="B1037" s="2" t="s">
        <v>2072</v>
      </c>
      <c r="C1037" s="10" t="s">
        <v>4722</v>
      </c>
      <c r="D1037" s="27" t="s">
        <v>5726</v>
      </c>
      <c r="E1037" s="2" t="s">
        <v>6476</v>
      </c>
    </row>
    <row r="1038" spans="1:5" ht="15.6" x14ac:dyDescent="0.3">
      <c r="A1038" s="1" t="s">
        <v>2073</v>
      </c>
      <c r="B1038" s="2" t="s">
        <v>2074</v>
      </c>
      <c r="C1038" s="10" t="s">
        <v>4725</v>
      </c>
      <c r="D1038" s="27" t="s">
        <v>4851</v>
      </c>
      <c r="E1038" s="2" t="s">
        <v>6477</v>
      </c>
    </row>
    <row r="1039" spans="1:5" ht="15.6" x14ac:dyDescent="0.3">
      <c r="A1039" s="1" t="s">
        <v>2075</v>
      </c>
      <c r="B1039" s="2" t="s">
        <v>2076</v>
      </c>
      <c r="C1039" s="10" t="s">
        <v>4725</v>
      </c>
      <c r="D1039" s="27" t="s">
        <v>6478</v>
      </c>
      <c r="E1039" s="2" t="s">
        <v>6479</v>
      </c>
    </row>
    <row r="1040" spans="1:5" ht="15.6" x14ac:dyDescent="0.3">
      <c r="A1040" s="1" t="s">
        <v>2077</v>
      </c>
      <c r="B1040" s="2" t="s">
        <v>2078</v>
      </c>
      <c r="C1040" s="10" t="s">
        <v>4722</v>
      </c>
      <c r="D1040" s="27" t="s">
        <v>5225</v>
      </c>
      <c r="E1040" s="2" t="s">
        <v>6480</v>
      </c>
    </row>
    <row r="1041" spans="1:5" ht="15.6" x14ac:dyDescent="0.3">
      <c r="A1041" s="1" t="s">
        <v>2079</v>
      </c>
      <c r="B1041" s="2" t="s">
        <v>2080</v>
      </c>
      <c r="C1041" s="10" t="s">
        <v>4722</v>
      </c>
      <c r="D1041" s="27" t="s">
        <v>6481</v>
      </c>
      <c r="E1041" s="2" t="s">
        <v>6482</v>
      </c>
    </row>
    <row r="1042" spans="1:5" ht="15.6" x14ac:dyDescent="0.3">
      <c r="A1042" s="1" t="s">
        <v>2081</v>
      </c>
      <c r="B1042" s="2" t="s">
        <v>2082</v>
      </c>
      <c r="C1042" s="10" t="s">
        <v>4725</v>
      </c>
      <c r="D1042" s="27" t="s">
        <v>5031</v>
      </c>
      <c r="E1042" s="2" t="s">
        <v>5937</v>
      </c>
    </row>
    <row r="1043" spans="1:5" ht="15.6" x14ac:dyDescent="0.3">
      <c r="A1043" s="1" t="s">
        <v>2083</v>
      </c>
      <c r="B1043" s="2" t="s">
        <v>2084</v>
      </c>
      <c r="C1043" s="10" t="s">
        <v>4722</v>
      </c>
      <c r="D1043" s="27" t="s">
        <v>6483</v>
      </c>
      <c r="E1043" s="2" t="s">
        <v>6484</v>
      </c>
    </row>
    <row r="1044" spans="1:5" ht="15.6" x14ac:dyDescent="0.3">
      <c r="A1044" s="1" t="s">
        <v>2085</v>
      </c>
      <c r="B1044" s="2" t="s">
        <v>2086</v>
      </c>
      <c r="C1044" s="10" t="s">
        <v>4725</v>
      </c>
      <c r="D1044" s="27" t="s">
        <v>6485</v>
      </c>
      <c r="E1044" s="2" t="s">
        <v>6486</v>
      </c>
    </row>
    <row r="1045" spans="1:5" ht="15.6" x14ac:dyDescent="0.3">
      <c r="A1045" s="1" t="s">
        <v>2087</v>
      </c>
      <c r="B1045" s="2" t="s">
        <v>2088</v>
      </c>
      <c r="C1045" s="10" t="s">
        <v>4725</v>
      </c>
      <c r="D1045" s="27" t="s">
        <v>6487</v>
      </c>
      <c r="E1045" s="2" t="s">
        <v>6488</v>
      </c>
    </row>
    <row r="1046" spans="1:5" ht="15.6" x14ac:dyDescent="0.3">
      <c r="A1046" s="1" t="s">
        <v>2089</v>
      </c>
      <c r="B1046" s="2" t="s">
        <v>2090</v>
      </c>
      <c r="C1046" s="10" t="s">
        <v>5597</v>
      </c>
      <c r="D1046" s="27" t="s">
        <v>6489</v>
      </c>
      <c r="E1046" s="2" t="s">
        <v>6490</v>
      </c>
    </row>
    <row r="1047" spans="1:5" ht="15.6" x14ac:dyDescent="0.3">
      <c r="A1047" s="1" t="s">
        <v>2091</v>
      </c>
      <c r="B1047" s="2" t="s">
        <v>2092</v>
      </c>
      <c r="C1047" s="10" t="s">
        <v>4725</v>
      </c>
      <c r="D1047" s="27" t="s">
        <v>6491</v>
      </c>
      <c r="E1047" s="2" t="s">
        <v>6492</v>
      </c>
    </row>
    <row r="1048" spans="1:5" ht="15.6" x14ac:dyDescent="0.3">
      <c r="A1048" s="1" t="s">
        <v>2093</v>
      </c>
      <c r="B1048" s="2" t="s">
        <v>2094</v>
      </c>
      <c r="C1048" s="10" t="s">
        <v>4725</v>
      </c>
      <c r="D1048" s="27" t="s">
        <v>6460</v>
      </c>
      <c r="E1048" s="2" t="s">
        <v>6493</v>
      </c>
    </row>
    <row r="1049" spans="1:5" ht="15.6" x14ac:dyDescent="0.3">
      <c r="A1049" s="1" t="s">
        <v>2095</v>
      </c>
      <c r="B1049" s="2" t="s">
        <v>2096</v>
      </c>
      <c r="C1049" s="10" t="s">
        <v>4722</v>
      </c>
      <c r="D1049" s="27" t="s">
        <v>6494</v>
      </c>
      <c r="E1049" s="2" t="s">
        <v>6495</v>
      </c>
    </row>
    <row r="1050" spans="1:5" ht="15.6" x14ac:dyDescent="0.3">
      <c r="A1050" s="1" t="s">
        <v>2097</v>
      </c>
      <c r="B1050" s="2" t="s">
        <v>2098</v>
      </c>
      <c r="C1050" s="10" t="s">
        <v>4722</v>
      </c>
      <c r="D1050" s="27" t="s">
        <v>6496</v>
      </c>
      <c r="E1050" s="2" t="s">
        <v>6497</v>
      </c>
    </row>
    <row r="1051" spans="1:5" ht="15.6" x14ac:dyDescent="0.3">
      <c r="A1051" s="1" t="s">
        <v>2099</v>
      </c>
      <c r="B1051" s="2" t="s">
        <v>2100</v>
      </c>
      <c r="C1051" s="10" t="s">
        <v>4722</v>
      </c>
      <c r="D1051" s="27" t="s">
        <v>5944</v>
      </c>
      <c r="E1051" s="2" t="s">
        <v>6498</v>
      </c>
    </row>
    <row r="1052" spans="1:5" ht="15.6" x14ac:dyDescent="0.3">
      <c r="A1052" s="1" t="s">
        <v>2101</v>
      </c>
      <c r="B1052" s="2" t="s">
        <v>2102</v>
      </c>
      <c r="C1052" s="10" t="s">
        <v>5597</v>
      </c>
      <c r="D1052" s="27" t="s">
        <v>6499</v>
      </c>
      <c r="E1052" s="2" t="s">
        <v>6500</v>
      </c>
    </row>
    <row r="1053" spans="1:5" ht="15.6" x14ac:dyDescent="0.3">
      <c r="A1053" s="1" t="s">
        <v>2103</v>
      </c>
      <c r="B1053" s="2" t="s">
        <v>2104</v>
      </c>
      <c r="C1053" s="10" t="s">
        <v>4725</v>
      </c>
      <c r="D1053" s="27" t="s">
        <v>6501</v>
      </c>
      <c r="E1053" s="2" t="s">
        <v>6502</v>
      </c>
    </row>
    <row r="1054" spans="1:5" ht="15.6" x14ac:dyDescent="0.3">
      <c r="A1054" s="1" t="s">
        <v>2105</v>
      </c>
      <c r="B1054" s="2" t="s">
        <v>2106</v>
      </c>
      <c r="C1054" s="10" t="s">
        <v>4722</v>
      </c>
      <c r="D1054" s="27" t="s">
        <v>6503</v>
      </c>
      <c r="E1054" s="2" t="s">
        <v>6504</v>
      </c>
    </row>
    <row r="1055" spans="1:5" ht="15.6" x14ac:dyDescent="0.3">
      <c r="A1055" s="1" t="s">
        <v>2107</v>
      </c>
      <c r="B1055" s="2" t="s">
        <v>2108</v>
      </c>
      <c r="C1055" s="10" t="s">
        <v>4725</v>
      </c>
      <c r="D1055" s="27" t="s">
        <v>5566</v>
      </c>
      <c r="E1055" s="2" t="s">
        <v>6505</v>
      </c>
    </row>
    <row r="1056" spans="1:5" ht="15.6" x14ac:dyDescent="0.3">
      <c r="A1056" s="1" t="s">
        <v>2109</v>
      </c>
      <c r="B1056" s="2" t="s">
        <v>2110</v>
      </c>
      <c r="C1056" s="10" t="s">
        <v>5597</v>
      </c>
      <c r="D1056" s="27" t="s">
        <v>5496</v>
      </c>
      <c r="E1056" s="2" t="s">
        <v>6506</v>
      </c>
    </row>
    <row r="1057" spans="1:5" ht="15.6" x14ac:dyDescent="0.3">
      <c r="A1057" s="1" t="s">
        <v>2111</v>
      </c>
      <c r="B1057" s="2" t="s">
        <v>2112</v>
      </c>
      <c r="C1057" s="10" t="s">
        <v>4722</v>
      </c>
      <c r="D1057" s="27" t="s">
        <v>6507</v>
      </c>
      <c r="E1057" s="2" t="s">
        <v>6508</v>
      </c>
    </row>
    <row r="1058" spans="1:5" ht="15.6" x14ac:dyDescent="0.3">
      <c r="A1058" s="1" t="s">
        <v>2113</v>
      </c>
      <c r="B1058" s="2" t="s">
        <v>2114</v>
      </c>
      <c r="C1058" s="10" t="s">
        <v>5597</v>
      </c>
      <c r="D1058" s="27" t="s">
        <v>6509</v>
      </c>
      <c r="E1058" s="2" t="s">
        <v>6405</v>
      </c>
    </row>
    <row r="1059" spans="1:5" ht="15.6" x14ac:dyDescent="0.3">
      <c r="A1059" s="1" t="s">
        <v>2115</v>
      </c>
      <c r="B1059" s="2" t="s">
        <v>2116</v>
      </c>
      <c r="C1059" s="10" t="s">
        <v>4722</v>
      </c>
      <c r="D1059" s="27" t="s">
        <v>6318</v>
      </c>
      <c r="E1059" s="2" t="s">
        <v>6510</v>
      </c>
    </row>
    <row r="1060" spans="1:5" ht="15.6" x14ac:dyDescent="0.3">
      <c r="A1060" s="1" t="s">
        <v>2117</v>
      </c>
      <c r="B1060" s="2" t="s">
        <v>2118</v>
      </c>
      <c r="C1060" s="10" t="s">
        <v>4725</v>
      </c>
      <c r="D1060" s="27" t="s">
        <v>5113</v>
      </c>
      <c r="E1060" s="2" t="s">
        <v>6511</v>
      </c>
    </row>
    <row r="1061" spans="1:5" ht="15.6" x14ac:dyDescent="0.3">
      <c r="A1061" s="1" t="s">
        <v>2119</v>
      </c>
      <c r="B1061" s="2" t="s">
        <v>2120</v>
      </c>
      <c r="C1061" s="10" t="s">
        <v>4725</v>
      </c>
      <c r="D1061" s="27" t="s">
        <v>6512</v>
      </c>
      <c r="E1061" s="2" t="s">
        <v>6513</v>
      </c>
    </row>
    <row r="1062" spans="1:5" ht="15.6" x14ac:dyDescent="0.3">
      <c r="A1062" s="1" t="s">
        <v>2121</v>
      </c>
      <c r="B1062" s="2" t="s">
        <v>2122</v>
      </c>
      <c r="C1062" s="10" t="s">
        <v>4725</v>
      </c>
      <c r="D1062" s="27" t="s">
        <v>6514</v>
      </c>
      <c r="E1062" s="2" t="s">
        <v>6515</v>
      </c>
    </row>
    <row r="1063" spans="1:5" ht="15.6" x14ac:dyDescent="0.3">
      <c r="A1063" s="1" t="s">
        <v>2123</v>
      </c>
      <c r="B1063" s="2" t="s">
        <v>2124</v>
      </c>
      <c r="C1063" s="10" t="s">
        <v>4725</v>
      </c>
      <c r="D1063" s="27" t="s">
        <v>6516</v>
      </c>
      <c r="E1063" s="2" t="s">
        <v>6063</v>
      </c>
    </row>
    <row r="1064" spans="1:5" ht="15.6" x14ac:dyDescent="0.3">
      <c r="A1064" s="1" t="s">
        <v>2125</v>
      </c>
      <c r="B1064" s="2" t="s">
        <v>2126</v>
      </c>
      <c r="C1064" s="10" t="s">
        <v>4725</v>
      </c>
      <c r="D1064" s="27" t="s">
        <v>6517</v>
      </c>
      <c r="E1064" s="2" t="s">
        <v>6518</v>
      </c>
    </row>
    <row r="1065" spans="1:5" ht="15.6" x14ac:dyDescent="0.3">
      <c r="A1065" s="1" t="s">
        <v>2127</v>
      </c>
      <c r="B1065" s="2" t="s">
        <v>2128</v>
      </c>
      <c r="C1065" s="10" t="s">
        <v>4725</v>
      </c>
      <c r="D1065" s="27" t="s">
        <v>6519</v>
      </c>
      <c r="E1065" s="2" t="s">
        <v>6520</v>
      </c>
    </row>
    <row r="1066" spans="1:5" ht="15.6" x14ac:dyDescent="0.3">
      <c r="A1066" s="1" t="s">
        <v>2129</v>
      </c>
      <c r="B1066" s="2" t="s">
        <v>2130</v>
      </c>
      <c r="C1066" s="10" t="s">
        <v>4722</v>
      </c>
      <c r="D1066" s="27" t="s">
        <v>6521</v>
      </c>
      <c r="E1066" s="2" t="s">
        <v>6522</v>
      </c>
    </row>
    <row r="1067" spans="1:5" ht="15.6" x14ac:dyDescent="0.3">
      <c r="A1067" s="1" t="s">
        <v>2131</v>
      </c>
      <c r="B1067" s="2" t="s">
        <v>2132</v>
      </c>
      <c r="C1067" s="10" t="s">
        <v>4725</v>
      </c>
      <c r="D1067" s="27" t="s">
        <v>6523</v>
      </c>
      <c r="E1067" s="2" t="s">
        <v>6524</v>
      </c>
    </row>
    <row r="1068" spans="1:5" ht="15.6" x14ac:dyDescent="0.3">
      <c r="A1068" s="1" t="s">
        <v>2133</v>
      </c>
      <c r="B1068" s="2" t="s">
        <v>2134</v>
      </c>
      <c r="C1068" s="10" t="s">
        <v>4722</v>
      </c>
      <c r="D1068" s="27" t="s">
        <v>6077</v>
      </c>
      <c r="E1068" s="2" t="s">
        <v>6525</v>
      </c>
    </row>
    <row r="1069" spans="1:5" ht="15.6" x14ac:dyDescent="0.3">
      <c r="A1069" s="1" t="s">
        <v>2135</v>
      </c>
      <c r="B1069" s="2" t="s">
        <v>2136</v>
      </c>
      <c r="C1069" s="10" t="s">
        <v>4725</v>
      </c>
      <c r="D1069" s="27" t="s">
        <v>4736</v>
      </c>
      <c r="E1069" s="2" t="s">
        <v>6526</v>
      </c>
    </row>
    <row r="1070" spans="1:5" ht="15.6" x14ac:dyDescent="0.3">
      <c r="A1070" s="1" t="s">
        <v>2137</v>
      </c>
      <c r="B1070" s="2" t="s">
        <v>2138</v>
      </c>
      <c r="C1070" s="10" t="s">
        <v>4722</v>
      </c>
      <c r="D1070" s="27" t="s">
        <v>6527</v>
      </c>
      <c r="E1070" s="2" t="s">
        <v>6074</v>
      </c>
    </row>
    <row r="1071" spans="1:5" ht="15.6" x14ac:dyDescent="0.3">
      <c r="A1071" s="1" t="s">
        <v>2139</v>
      </c>
      <c r="B1071" s="2" t="s">
        <v>2140</v>
      </c>
      <c r="C1071" s="10" t="s">
        <v>4722</v>
      </c>
      <c r="D1071" s="27" t="s">
        <v>6528</v>
      </c>
      <c r="E1071" s="2" t="s">
        <v>6529</v>
      </c>
    </row>
    <row r="1072" spans="1:5" ht="15.6" x14ac:dyDescent="0.3">
      <c r="A1072" s="1" t="s">
        <v>2141</v>
      </c>
      <c r="B1072" s="2" t="s">
        <v>2142</v>
      </c>
      <c r="C1072" s="10" t="s">
        <v>4722</v>
      </c>
      <c r="D1072" s="27" t="s">
        <v>5362</v>
      </c>
      <c r="E1072" s="2" t="s">
        <v>6530</v>
      </c>
    </row>
    <row r="1073" spans="1:5" ht="15.6" x14ac:dyDescent="0.3">
      <c r="A1073" s="1" t="s">
        <v>2143</v>
      </c>
      <c r="B1073" s="2" t="s">
        <v>2144</v>
      </c>
      <c r="C1073" s="10" t="s">
        <v>5597</v>
      </c>
      <c r="D1073" s="27" t="s">
        <v>6531</v>
      </c>
      <c r="E1073" s="2" t="s">
        <v>6532</v>
      </c>
    </row>
    <row r="1074" spans="1:5" ht="15.6" x14ac:dyDescent="0.3">
      <c r="A1074" s="1" t="s">
        <v>2145</v>
      </c>
      <c r="B1074" s="2" t="s">
        <v>2146</v>
      </c>
      <c r="C1074" s="10" t="s">
        <v>4722</v>
      </c>
      <c r="D1074" s="27" t="s">
        <v>6533</v>
      </c>
      <c r="E1074" s="2" t="s">
        <v>6534</v>
      </c>
    </row>
    <row r="1075" spans="1:5" ht="15.6" x14ac:dyDescent="0.3">
      <c r="A1075" s="1" t="s">
        <v>2147</v>
      </c>
      <c r="B1075" s="2" t="s">
        <v>2148</v>
      </c>
      <c r="C1075" s="10" t="s">
        <v>4725</v>
      </c>
      <c r="D1075" s="27" t="s">
        <v>5002</v>
      </c>
      <c r="E1075" s="2" t="s">
        <v>6535</v>
      </c>
    </row>
    <row r="1076" spans="1:5" ht="15.6" x14ac:dyDescent="0.3">
      <c r="A1076" s="1" t="s">
        <v>2149</v>
      </c>
      <c r="B1076" s="2" t="s">
        <v>2150</v>
      </c>
      <c r="C1076" s="10" t="s">
        <v>4725</v>
      </c>
      <c r="D1076" s="27" t="s">
        <v>5698</v>
      </c>
      <c r="E1076" s="2" t="s">
        <v>6536</v>
      </c>
    </row>
    <row r="1077" spans="1:5" ht="15.6" x14ac:dyDescent="0.3">
      <c r="A1077" s="1" t="s">
        <v>2151</v>
      </c>
      <c r="B1077" s="2" t="s">
        <v>2152</v>
      </c>
      <c r="C1077" s="10" t="s">
        <v>4725</v>
      </c>
      <c r="D1077" s="27" t="s">
        <v>6537</v>
      </c>
      <c r="E1077" s="2" t="s">
        <v>5626</v>
      </c>
    </row>
    <row r="1078" spans="1:5" ht="15.6" x14ac:dyDescent="0.3">
      <c r="A1078" s="1" t="s">
        <v>2153</v>
      </c>
      <c r="B1078" s="2" t="s">
        <v>2154</v>
      </c>
      <c r="C1078" s="10" t="s">
        <v>4722</v>
      </c>
      <c r="D1078" s="27" t="s">
        <v>6538</v>
      </c>
      <c r="E1078" s="2" t="s">
        <v>6539</v>
      </c>
    </row>
    <row r="1079" spans="1:5" ht="15.6" x14ac:dyDescent="0.3">
      <c r="A1079" s="1" t="s">
        <v>2155</v>
      </c>
      <c r="B1079" s="2" t="s">
        <v>2156</v>
      </c>
      <c r="C1079" s="10" t="s">
        <v>4725</v>
      </c>
      <c r="D1079" s="27" t="s">
        <v>5149</v>
      </c>
      <c r="E1079" s="2" t="s">
        <v>6540</v>
      </c>
    </row>
    <row r="1080" spans="1:5" ht="15.6" x14ac:dyDescent="0.3">
      <c r="A1080" s="1" t="s">
        <v>2157</v>
      </c>
      <c r="B1080" s="2" t="s">
        <v>2158</v>
      </c>
      <c r="C1080" s="10" t="s">
        <v>4725</v>
      </c>
      <c r="D1080" s="27" t="s">
        <v>6541</v>
      </c>
      <c r="E1080" s="2" t="s">
        <v>6542</v>
      </c>
    </row>
    <row r="1081" spans="1:5" ht="15.6" x14ac:dyDescent="0.3">
      <c r="A1081" s="1" t="s">
        <v>2159</v>
      </c>
      <c r="B1081" s="2" t="s">
        <v>2160</v>
      </c>
      <c r="C1081" s="10" t="s">
        <v>4725</v>
      </c>
      <c r="D1081" s="27" t="s">
        <v>6543</v>
      </c>
      <c r="E1081" s="2" t="s">
        <v>6544</v>
      </c>
    </row>
    <row r="1082" spans="1:5" ht="15.6" x14ac:dyDescent="0.3">
      <c r="A1082" s="1" t="s">
        <v>2161</v>
      </c>
      <c r="B1082" s="2" t="s">
        <v>2162</v>
      </c>
      <c r="C1082" s="10" t="s">
        <v>4725</v>
      </c>
      <c r="D1082" s="27" t="s">
        <v>5719</v>
      </c>
      <c r="E1082" s="2" t="s">
        <v>6545</v>
      </c>
    </row>
    <row r="1083" spans="1:5" ht="15.6" x14ac:dyDescent="0.3">
      <c r="A1083" s="1" t="s">
        <v>2163</v>
      </c>
      <c r="B1083" s="2" t="s">
        <v>2164</v>
      </c>
      <c r="C1083" s="10" t="s">
        <v>5597</v>
      </c>
      <c r="D1083" s="27" t="s">
        <v>6546</v>
      </c>
      <c r="E1083" s="2" t="s">
        <v>6547</v>
      </c>
    </row>
    <row r="1084" spans="1:5" ht="15.6" x14ac:dyDescent="0.3">
      <c r="A1084" s="1" t="s">
        <v>2165</v>
      </c>
      <c r="B1084" s="2" t="s">
        <v>2166</v>
      </c>
      <c r="C1084" s="10" t="s">
        <v>5597</v>
      </c>
      <c r="D1084" s="27" t="s">
        <v>6548</v>
      </c>
      <c r="E1084" s="2" t="s">
        <v>6549</v>
      </c>
    </row>
    <row r="1085" spans="1:5" ht="15.6" x14ac:dyDescent="0.3">
      <c r="A1085" s="1" t="s">
        <v>2167</v>
      </c>
      <c r="B1085" s="2" t="s">
        <v>2168</v>
      </c>
      <c r="C1085" s="10" t="s">
        <v>4725</v>
      </c>
      <c r="D1085" s="27" t="s">
        <v>6550</v>
      </c>
      <c r="E1085" s="2" t="s">
        <v>6551</v>
      </c>
    </row>
    <row r="1086" spans="1:5" ht="15.6" x14ac:dyDescent="0.3">
      <c r="A1086" s="1" t="s">
        <v>2169</v>
      </c>
      <c r="B1086" s="2" t="s">
        <v>2170</v>
      </c>
      <c r="C1086" s="10" t="s">
        <v>4725</v>
      </c>
      <c r="D1086" s="27" t="s">
        <v>5698</v>
      </c>
      <c r="E1086" s="2" t="s">
        <v>6552</v>
      </c>
    </row>
    <row r="1087" spans="1:5" ht="15.6" x14ac:dyDescent="0.3">
      <c r="A1087" s="1" t="s">
        <v>2171</v>
      </c>
      <c r="B1087" s="2" t="s">
        <v>2172</v>
      </c>
      <c r="C1087" s="10" t="s">
        <v>4725</v>
      </c>
      <c r="D1087" s="27" t="s">
        <v>5149</v>
      </c>
      <c r="E1087" s="2" t="s">
        <v>6553</v>
      </c>
    </row>
    <row r="1088" spans="1:5" ht="15.6" x14ac:dyDescent="0.3">
      <c r="A1088" s="1" t="s">
        <v>2173</v>
      </c>
      <c r="B1088" s="2" t="s">
        <v>2174</v>
      </c>
      <c r="C1088" s="10" t="s">
        <v>4722</v>
      </c>
      <c r="D1088" s="27" t="s">
        <v>6554</v>
      </c>
      <c r="E1088" s="2" t="s">
        <v>6555</v>
      </c>
    </row>
    <row r="1089" spans="1:5" ht="15.6" x14ac:dyDescent="0.3">
      <c r="A1089" s="1" t="s">
        <v>2175</v>
      </c>
      <c r="B1089" s="2" t="s">
        <v>2176</v>
      </c>
      <c r="C1089" s="10" t="s">
        <v>4722</v>
      </c>
      <c r="D1089" s="27" t="s">
        <v>6556</v>
      </c>
      <c r="E1089" s="2" t="s">
        <v>6557</v>
      </c>
    </row>
    <row r="1090" spans="1:5" ht="15.6" x14ac:dyDescent="0.3">
      <c r="A1090" s="1" t="s">
        <v>2177</v>
      </c>
      <c r="B1090" s="2" t="s">
        <v>2178</v>
      </c>
      <c r="C1090" s="10" t="s">
        <v>5597</v>
      </c>
      <c r="D1090" s="27" t="s">
        <v>6558</v>
      </c>
      <c r="E1090" s="2" t="s">
        <v>6559</v>
      </c>
    </row>
    <row r="1091" spans="1:5" ht="15.6" x14ac:dyDescent="0.3">
      <c r="A1091" s="1" t="s">
        <v>2179</v>
      </c>
      <c r="B1091" s="2" t="s">
        <v>2180</v>
      </c>
      <c r="C1091" s="10" t="s">
        <v>4722</v>
      </c>
      <c r="D1091" s="27" t="s">
        <v>6560</v>
      </c>
      <c r="E1091" s="2" t="s">
        <v>6561</v>
      </c>
    </row>
    <row r="1092" spans="1:5" ht="15.6" x14ac:dyDescent="0.3">
      <c r="A1092" s="1" t="s">
        <v>2181</v>
      </c>
      <c r="B1092" s="2" t="s">
        <v>2182</v>
      </c>
      <c r="C1092" s="10" t="s">
        <v>4722</v>
      </c>
      <c r="D1092" s="27" t="s">
        <v>6562</v>
      </c>
      <c r="E1092" s="2" t="s">
        <v>6479</v>
      </c>
    </row>
    <row r="1093" spans="1:5" ht="15.6" x14ac:dyDescent="0.3">
      <c r="A1093" s="1" t="s">
        <v>2183</v>
      </c>
      <c r="B1093" s="2" t="s">
        <v>2184</v>
      </c>
      <c r="C1093" s="10" t="s">
        <v>4725</v>
      </c>
      <c r="D1093" s="27" t="s">
        <v>6563</v>
      </c>
      <c r="E1093" s="2" t="s">
        <v>6564</v>
      </c>
    </row>
    <row r="1094" spans="1:5" ht="15.6" x14ac:dyDescent="0.3">
      <c r="A1094" s="1" t="s">
        <v>2185</v>
      </c>
      <c r="B1094" s="2" t="s">
        <v>2186</v>
      </c>
      <c r="C1094" s="10" t="s">
        <v>4722</v>
      </c>
      <c r="D1094" s="27" t="s">
        <v>6565</v>
      </c>
      <c r="E1094" s="2" t="s">
        <v>6566</v>
      </c>
    </row>
    <row r="1095" spans="1:5" ht="15.6" x14ac:dyDescent="0.3">
      <c r="A1095" s="1" t="s">
        <v>2187</v>
      </c>
      <c r="B1095" s="2" t="s">
        <v>2188</v>
      </c>
      <c r="C1095" s="10" t="s">
        <v>4725</v>
      </c>
      <c r="D1095" s="27" t="s">
        <v>6165</v>
      </c>
      <c r="E1095" s="2" t="s">
        <v>4848</v>
      </c>
    </row>
    <row r="1096" spans="1:5" ht="15.6" x14ac:dyDescent="0.3">
      <c r="A1096" s="1" t="s">
        <v>2189</v>
      </c>
      <c r="B1096" s="2" t="s">
        <v>2190</v>
      </c>
      <c r="C1096" s="10" t="s">
        <v>4725</v>
      </c>
      <c r="D1096" s="27" t="s">
        <v>5022</v>
      </c>
      <c r="E1096" s="2" t="s">
        <v>6567</v>
      </c>
    </row>
    <row r="1097" spans="1:5" ht="15.6" x14ac:dyDescent="0.3">
      <c r="A1097" s="1" t="s">
        <v>2191</v>
      </c>
      <c r="B1097" s="2" t="s">
        <v>2192</v>
      </c>
      <c r="C1097" s="10" t="s">
        <v>5597</v>
      </c>
      <c r="D1097" s="27" t="s">
        <v>6568</v>
      </c>
      <c r="E1097" s="2" t="s">
        <v>6569</v>
      </c>
    </row>
    <row r="1098" spans="1:5" ht="15.6" x14ac:dyDescent="0.3">
      <c r="A1098" s="1" t="s">
        <v>2193</v>
      </c>
      <c r="B1098" s="2" t="s">
        <v>2194</v>
      </c>
      <c r="C1098" s="10" t="s">
        <v>4722</v>
      </c>
      <c r="D1098" s="27" t="s">
        <v>6570</v>
      </c>
      <c r="E1098" s="2" t="s">
        <v>6571</v>
      </c>
    </row>
    <row r="1099" spans="1:5" ht="15.6" x14ac:dyDescent="0.3">
      <c r="A1099" s="1" t="s">
        <v>2195</v>
      </c>
      <c r="B1099" s="2" t="s">
        <v>2196</v>
      </c>
      <c r="C1099" s="10" t="s">
        <v>4722</v>
      </c>
      <c r="D1099" s="27" t="s">
        <v>5944</v>
      </c>
      <c r="E1099" s="2" t="s">
        <v>6572</v>
      </c>
    </row>
    <row r="1100" spans="1:5" ht="15.6" x14ac:dyDescent="0.3">
      <c r="A1100" s="1" t="s">
        <v>2197</v>
      </c>
      <c r="B1100" s="2" t="s">
        <v>2198</v>
      </c>
      <c r="C1100" s="10" t="s">
        <v>4722</v>
      </c>
      <c r="D1100" s="27" t="s">
        <v>6573</v>
      </c>
      <c r="E1100" s="2" t="s">
        <v>5205</v>
      </c>
    </row>
    <row r="1101" spans="1:5" ht="15.6" x14ac:dyDescent="0.3">
      <c r="A1101" s="1" t="s">
        <v>2199</v>
      </c>
      <c r="B1101" s="2" t="s">
        <v>2200</v>
      </c>
      <c r="C1101" s="10" t="s">
        <v>4725</v>
      </c>
      <c r="D1101" s="27" t="s">
        <v>6574</v>
      </c>
      <c r="E1101" s="2" t="s">
        <v>6575</v>
      </c>
    </row>
    <row r="1102" spans="1:5" ht="15.6" x14ac:dyDescent="0.3">
      <c r="A1102" s="1" t="s">
        <v>2201</v>
      </c>
      <c r="B1102" s="2" t="s">
        <v>2202</v>
      </c>
      <c r="C1102" s="10" t="s">
        <v>5597</v>
      </c>
      <c r="D1102" s="27" t="s">
        <v>5542</v>
      </c>
      <c r="E1102" s="2" t="s">
        <v>6576</v>
      </c>
    </row>
    <row r="1103" spans="1:5" ht="15.6" x14ac:dyDescent="0.3">
      <c r="A1103" s="1" t="s">
        <v>2203</v>
      </c>
      <c r="B1103" s="2" t="s">
        <v>2204</v>
      </c>
      <c r="C1103" s="10" t="s">
        <v>4725</v>
      </c>
      <c r="D1103" s="27" t="s">
        <v>4736</v>
      </c>
      <c r="E1103" s="2" t="s">
        <v>5587</v>
      </c>
    </row>
    <row r="1104" spans="1:5" ht="15.6" x14ac:dyDescent="0.3">
      <c r="A1104" s="1" t="s">
        <v>2205</v>
      </c>
      <c r="B1104" s="2" t="s">
        <v>2206</v>
      </c>
      <c r="C1104" s="10" t="s">
        <v>4725</v>
      </c>
      <c r="D1104" s="27" t="s">
        <v>6577</v>
      </c>
      <c r="E1104" s="2" t="s">
        <v>6578</v>
      </c>
    </row>
    <row r="1105" spans="1:5" ht="15.6" x14ac:dyDescent="0.3">
      <c r="A1105" s="1" t="s">
        <v>2207</v>
      </c>
      <c r="B1105" s="2" t="s">
        <v>2208</v>
      </c>
      <c r="C1105" s="10" t="s">
        <v>4722</v>
      </c>
      <c r="D1105" s="27" t="s">
        <v>6579</v>
      </c>
      <c r="E1105" s="2" t="s">
        <v>6580</v>
      </c>
    </row>
    <row r="1106" spans="1:5" ht="15.6" x14ac:dyDescent="0.3">
      <c r="A1106" s="1" t="s">
        <v>2209</v>
      </c>
      <c r="B1106" s="2" t="s">
        <v>2210</v>
      </c>
      <c r="C1106" s="10" t="s">
        <v>4725</v>
      </c>
      <c r="D1106" s="27" t="s">
        <v>6581</v>
      </c>
      <c r="E1106" s="2" t="s">
        <v>6582</v>
      </c>
    </row>
    <row r="1107" spans="1:5" ht="15.6" x14ac:dyDescent="0.3">
      <c r="A1107" s="1" t="s">
        <v>2211</v>
      </c>
      <c r="B1107" s="2" t="s">
        <v>2212</v>
      </c>
      <c r="C1107" s="10" t="s">
        <v>4725</v>
      </c>
      <c r="D1107" s="27" t="s">
        <v>4950</v>
      </c>
      <c r="E1107" s="2" t="s">
        <v>6583</v>
      </c>
    </row>
    <row r="1108" spans="1:5" ht="15.6" x14ac:dyDescent="0.3">
      <c r="A1108" s="1" t="s">
        <v>2213</v>
      </c>
      <c r="B1108" s="2" t="s">
        <v>2214</v>
      </c>
      <c r="C1108" s="10" t="s">
        <v>4725</v>
      </c>
      <c r="D1108" s="27" t="s">
        <v>5776</v>
      </c>
      <c r="E1108" s="2" t="s">
        <v>6584</v>
      </c>
    </row>
    <row r="1109" spans="1:5" ht="15.6" x14ac:dyDescent="0.3">
      <c r="A1109" s="1" t="s">
        <v>2215</v>
      </c>
      <c r="B1109" s="2" t="s">
        <v>2216</v>
      </c>
      <c r="C1109" s="10" t="s">
        <v>4722</v>
      </c>
      <c r="D1109" s="27" t="s">
        <v>6585</v>
      </c>
      <c r="E1109" s="2" t="s">
        <v>6586</v>
      </c>
    </row>
    <row r="1110" spans="1:5" ht="15.6" x14ac:dyDescent="0.3">
      <c r="A1110" s="1" t="s">
        <v>2217</v>
      </c>
      <c r="B1110" s="2" t="s">
        <v>2218</v>
      </c>
      <c r="C1110" s="10" t="s">
        <v>5597</v>
      </c>
      <c r="D1110" s="27" t="s">
        <v>6587</v>
      </c>
      <c r="E1110" s="2" t="s">
        <v>6588</v>
      </c>
    </row>
    <row r="1111" spans="1:5" ht="15.6" x14ac:dyDescent="0.3">
      <c r="A1111" s="1" t="s">
        <v>2219</v>
      </c>
      <c r="B1111" s="2" t="s">
        <v>2220</v>
      </c>
      <c r="C1111" s="10" t="s">
        <v>5597</v>
      </c>
      <c r="D1111" s="27" t="s">
        <v>6589</v>
      </c>
      <c r="E1111" s="2" t="s">
        <v>6590</v>
      </c>
    </row>
    <row r="1112" spans="1:5" ht="15.6" x14ac:dyDescent="0.3">
      <c r="A1112" s="1" t="s">
        <v>2221</v>
      </c>
      <c r="B1112" s="2" t="s">
        <v>2222</v>
      </c>
      <c r="C1112" s="10" t="s">
        <v>4722</v>
      </c>
      <c r="D1112" s="27" t="s">
        <v>4877</v>
      </c>
      <c r="E1112" s="2" t="s">
        <v>5454</v>
      </c>
    </row>
    <row r="1113" spans="1:5" ht="15.6" x14ac:dyDescent="0.3">
      <c r="A1113" s="1" t="s">
        <v>2223</v>
      </c>
      <c r="B1113" s="2" t="s">
        <v>2224</v>
      </c>
      <c r="C1113" s="10" t="s">
        <v>5597</v>
      </c>
      <c r="D1113" s="27" t="s">
        <v>6591</v>
      </c>
      <c r="E1113" s="2" t="s">
        <v>6592</v>
      </c>
    </row>
    <row r="1114" spans="1:5" ht="15.6" x14ac:dyDescent="0.3">
      <c r="A1114" s="1" t="s">
        <v>2225</v>
      </c>
      <c r="B1114" s="2" t="s">
        <v>2226</v>
      </c>
      <c r="C1114" s="10" t="s">
        <v>4725</v>
      </c>
      <c r="D1114" s="27" t="s">
        <v>4907</v>
      </c>
      <c r="E1114" s="2" t="s">
        <v>6593</v>
      </c>
    </row>
    <row r="1115" spans="1:5" ht="15.6" x14ac:dyDescent="0.3">
      <c r="A1115" s="1" t="s">
        <v>2227</v>
      </c>
      <c r="B1115" s="2" t="s">
        <v>2228</v>
      </c>
      <c r="C1115" s="10" t="s">
        <v>4722</v>
      </c>
      <c r="D1115" s="27" t="s">
        <v>6594</v>
      </c>
      <c r="E1115" s="2" t="s">
        <v>6595</v>
      </c>
    </row>
    <row r="1116" spans="1:5" ht="15.6" x14ac:dyDescent="0.3">
      <c r="A1116" s="1" t="s">
        <v>2229</v>
      </c>
      <c r="B1116" s="2" t="s">
        <v>2230</v>
      </c>
      <c r="C1116" s="10" t="s">
        <v>4722</v>
      </c>
      <c r="D1116" s="27" t="s">
        <v>6596</v>
      </c>
      <c r="E1116" s="2" t="s">
        <v>6597</v>
      </c>
    </row>
    <row r="1117" spans="1:5" ht="15.6" x14ac:dyDescent="0.3">
      <c r="A1117" s="1" t="s">
        <v>2231</v>
      </c>
      <c r="B1117" s="2" t="s">
        <v>2232</v>
      </c>
      <c r="C1117" s="10" t="s">
        <v>4722</v>
      </c>
      <c r="D1117" s="27" t="s">
        <v>6598</v>
      </c>
      <c r="E1117" s="2" t="s">
        <v>6599</v>
      </c>
    </row>
    <row r="1118" spans="1:5" ht="15.6" x14ac:dyDescent="0.3">
      <c r="A1118" s="1" t="s">
        <v>2233</v>
      </c>
      <c r="B1118" s="2" t="s">
        <v>2234</v>
      </c>
      <c r="C1118" s="10" t="s">
        <v>4722</v>
      </c>
      <c r="D1118" s="27" t="s">
        <v>6600</v>
      </c>
      <c r="E1118" s="2" t="s">
        <v>6601</v>
      </c>
    </row>
    <row r="1119" spans="1:5" ht="15.6" x14ac:dyDescent="0.3">
      <c r="A1119" s="1" t="s">
        <v>2235</v>
      </c>
      <c r="B1119" s="2" t="s">
        <v>2236</v>
      </c>
      <c r="C1119" s="10" t="s">
        <v>4722</v>
      </c>
      <c r="D1119" s="27" t="s">
        <v>5156</v>
      </c>
      <c r="E1119" s="2" t="s">
        <v>6602</v>
      </c>
    </row>
    <row r="1120" spans="1:5" ht="15.6" x14ac:dyDescent="0.3">
      <c r="A1120" s="1" t="s">
        <v>2237</v>
      </c>
      <c r="B1120" s="2" t="s">
        <v>2238</v>
      </c>
      <c r="C1120" s="10" t="s">
        <v>4725</v>
      </c>
      <c r="D1120" s="27" t="s">
        <v>6603</v>
      </c>
      <c r="E1120" s="2" t="s">
        <v>6604</v>
      </c>
    </row>
    <row r="1121" spans="1:5" ht="15.6" x14ac:dyDescent="0.3">
      <c r="A1121" s="1" t="s">
        <v>2239</v>
      </c>
      <c r="B1121" s="2" t="s">
        <v>2240</v>
      </c>
      <c r="C1121" s="10" t="s">
        <v>4725</v>
      </c>
      <c r="D1121" s="27" t="s">
        <v>6605</v>
      </c>
      <c r="E1121" s="2" t="s">
        <v>6606</v>
      </c>
    </row>
    <row r="1122" spans="1:5" ht="15.6" x14ac:dyDescent="0.3">
      <c r="A1122" s="1" t="s">
        <v>2241</v>
      </c>
      <c r="B1122" s="2" t="s">
        <v>2242</v>
      </c>
      <c r="C1122" s="10" t="s">
        <v>4725</v>
      </c>
      <c r="D1122" s="27" t="s">
        <v>6607</v>
      </c>
      <c r="E1122" s="2" t="s">
        <v>6608</v>
      </c>
    </row>
    <row r="1123" spans="1:5" ht="15.6" x14ac:dyDescent="0.3">
      <c r="A1123" s="1" t="s">
        <v>2243</v>
      </c>
      <c r="B1123" s="2" t="s">
        <v>2244</v>
      </c>
      <c r="C1123" s="10" t="s">
        <v>4725</v>
      </c>
      <c r="D1123" s="27" t="s">
        <v>6165</v>
      </c>
      <c r="E1123" s="2" t="s">
        <v>6609</v>
      </c>
    </row>
    <row r="1124" spans="1:5" ht="15.6" x14ac:dyDescent="0.3">
      <c r="A1124" s="1" t="s">
        <v>2245</v>
      </c>
      <c r="B1124" s="2" t="s">
        <v>2246</v>
      </c>
      <c r="C1124" s="10" t="s">
        <v>4722</v>
      </c>
      <c r="D1124" s="27" t="s">
        <v>6610</v>
      </c>
      <c r="E1124" s="2" t="s">
        <v>6611</v>
      </c>
    </row>
    <row r="1125" spans="1:5" ht="15.6" x14ac:dyDescent="0.3">
      <c r="A1125" s="1" t="s">
        <v>2247</v>
      </c>
      <c r="B1125" s="2" t="s">
        <v>2248</v>
      </c>
      <c r="C1125" s="10" t="s">
        <v>4725</v>
      </c>
      <c r="D1125" s="27" t="s">
        <v>5465</v>
      </c>
      <c r="E1125" s="2" t="s">
        <v>6612</v>
      </c>
    </row>
    <row r="1126" spans="1:5" ht="15.6" x14ac:dyDescent="0.3">
      <c r="A1126" s="1" t="s">
        <v>2249</v>
      </c>
      <c r="B1126" s="2" t="s">
        <v>2250</v>
      </c>
      <c r="C1126" s="10" t="s">
        <v>5597</v>
      </c>
      <c r="D1126" s="27" t="s">
        <v>6613</v>
      </c>
      <c r="E1126" s="2" t="s">
        <v>6614</v>
      </c>
    </row>
    <row r="1127" spans="1:5" ht="15.6" x14ac:dyDescent="0.3">
      <c r="A1127" s="1" t="s">
        <v>2251</v>
      </c>
      <c r="B1127" s="2" t="s">
        <v>2252</v>
      </c>
      <c r="C1127" s="10" t="s">
        <v>4722</v>
      </c>
      <c r="D1127" s="27" t="s">
        <v>6615</v>
      </c>
      <c r="E1127" s="2" t="s">
        <v>6616</v>
      </c>
    </row>
    <row r="1128" spans="1:5" ht="15.6" x14ac:dyDescent="0.3">
      <c r="A1128" s="1" t="s">
        <v>2253</v>
      </c>
      <c r="B1128" s="2" t="s">
        <v>2254</v>
      </c>
      <c r="C1128" s="10" t="s">
        <v>4725</v>
      </c>
      <c r="D1128" s="27" t="s">
        <v>5477</v>
      </c>
      <c r="E1128" s="2" t="s">
        <v>6617</v>
      </c>
    </row>
    <row r="1129" spans="1:5" ht="15.6" x14ac:dyDescent="0.3">
      <c r="A1129" s="1" t="s">
        <v>2255</v>
      </c>
      <c r="B1129" s="2" t="s">
        <v>2256</v>
      </c>
      <c r="C1129" s="10" t="s">
        <v>4725</v>
      </c>
      <c r="D1129" s="27" t="s">
        <v>4819</v>
      </c>
      <c r="E1129" s="2" t="s">
        <v>6618</v>
      </c>
    </row>
    <row r="1130" spans="1:5" ht="15.6" x14ac:dyDescent="0.3">
      <c r="A1130" s="1" t="s">
        <v>2257</v>
      </c>
      <c r="B1130" s="2" t="s">
        <v>2258</v>
      </c>
      <c r="C1130" s="10" t="s">
        <v>4725</v>
      </c>
      <c r="D1130" s="27" t="s">
        <v>6619</v>
      </c>
      <c r="E1130" s="2" t="s">
        <v>6620</v>
      </c>
    </row>
    <row r="1131" spans="1:5" ht="15.6" x14ac:dyDescent="0.3">
      <c r="A1131" s="1" t="s">
        <v>2259</v>
      </c>
      <c r="B1131" s="2" t="s">
        <v>2260</v>
      </c>
      <c r="C1131" s="10" t="s">
        <v>4722</v>
      </c>
      <c r="D1131" s="27" t="s">
        <v>5667</v>
      </c>
      <c r="E1131" s="2" t="s">
        <v>6621</v>
      </c>
    </row>
    <row r="1132" spans="1:5" ht="15.6" x14ac:dyDescent="0.3">
      <c r="A1132" s="1" t="s">
        <v>2261</v>
      </c>
      <c r="B1132" s="2" t="s">
        <v>2262</v>
      </c>
      <c r="C1132" s="10" t="s">
        <v>5597</v>
      </c>
      <c r="D1132" s="27" t="s">
        <v>6622</v>
      </c>
      <c r="E1132" s="2" t="s">
        <v>6623</v>
      </c>
    </row>
    <row r="1133" spans="1:5" ht="15.6" x14ac:dyDescent="0.3">
      <c r="A1133" s="1" t="s">
        <v>2263</v>
      </c>
      <c r="B1133" s="2" t="s">
        <v>2264</v>
      </c>
      <c r="C1133" s="10" t="s">
        <v>4722</v>
      </c>
      <c r="D1133" s="27" t="s">
        <v>6624</v>
      </c>
      <c r="E1133" s="2" t="s">
        <v>6625</v>
      </c>
    </row>
    <row r="1134" spans="1:5" ht="15.6" x14ac:dyDescent="0.3">
      <c r="A1134" s="1" t="s">
        <v>2265</v>
      </c>
      <c r="B1134" s="2" t="s">
        <v>2266</v>
      </c>
      <c r="C1134" s="10" t="s">
        <v>4725</v>
      </c>
      <c r="D1134" s="27" t="s">
        <v>6626</v>
      </c>
      <c r="E1134" s="2" t="s">
        <v>6627</v>
      </c>
    </row>
    <row r="1135" spans="1:5" ht="15.6" x14ac:dyDescent="0.3">
      <c r="A1135" s="1" t="s">
        <v>2267</v>
      </c>
      <c r="B1135" s="2" t="s">
        <v>2268</v>
      </c>
      <c r="C1135" s="10" t="s">
        <v>4722</v>
      </c>
      <c r="D1135" s="27" t="s">
        <v>5086</v>
      </c>
      <c r="E1135" s="2" t="s">
        <v>6628</v>
      </c>
    </row>
    <row r="1136" spans="1:5" ht="15.6" x14ac:dyDescent="0.3">
      <c r="A1136" s="1" t="s">
        <v>2269</v>
      </c>
      <c r="B1136" s="2" t="s">
        <v>2270</v>
      </c>
      <c r="C1136" s="10" t="s">
        <v>4722</v>
      </c>
      <c r="D1136" s="27" t="s">
        <v>4849</v>
      </c>
      <c r="E1136" s="2" t="s">
        <v>6629</v>
      </c>
    </row>
    <row r="1137" spans="1:5" ht="15.6" x14ac:dyDescent="0.3">
      <c r="A1137" s="1" t="s">
        <v>2271</v>
      </c>
      <c r="B1137" s="2" t="s">
        <v>2272</v>
      </c>
      <c r="C1137" s="10" t="s">
        <v>4722</v>
      </c>
      <c r="D1137" s="27" t="s">
        <v>6630</v>
      </c>
      <c r="E1137" s="2" t="s">
        <v>6631</v>
      </c>
    </row>
    <row r="1138" spans="1:5" ht="15.6" x14ac:dyDescent="0.3">
      <c r="A1138" s="1" t="s">
        <v>2273</v>
      </c>
      <c r="B1138" s="2" t="s">
        <v>2274</v>
      </c>
      <c r="C1138" s="10" t="s">
        <v>4722</v>
      </c>
      <c r="D1138" s="27" t="s">
        <v>6632</v>
      </c>
      <c r="E1138" s="2" t="s">
        <v>6633</v>
      </c>
    </row>
    <row r="1139" spans="1:5" ht="15.6" x14ac:dyDescent="0.3">
      <c r="A1139" s="1" t="s">
        <v>2275</v>
      </c>
      <c r="B1139" s="2" t="s">
        <v>2276</v>
      </c>
      <c r="C1139" s="10" t="s">
        <v>4722</v>
      </c>
      <c r="D1139" s="27" t="s">
        <v>6634</v>
      </c>
      <c r="E1139" s="2" t="s">
        <v>6635</v>
      </c>
    </row>
    <row r="1140" spans="1:5" ht="15.6" x14ac:dyDescent="0.3">
      <c r="A1140" s="1" t="s">
        <v>2277</v>
      </c>
      <c r="B1140" s="2" t="s">
        <v>2278</v>
      </c>
      <c r="C1140" s="10" t="s">
        <v>4722</v>
      </c>
      <c r="D1140" s="27" t="s">
        <v>6636</v>
      </c>
      <c r="E1140" s="2" t="s">
        <v>6637</v>
      </c>
    </row>
    <row r="1141" spans="1:5" ht="15.6" x14ac:dyDescent="0.3">
      <c r="A1141" s="1" t="s">
        <v>2279</v>
      </c>
      <c r="B1141" s="2" t="s">
        <v>2280</v>
      </c>
      <c r="C1141" s="10" t="s">
        <v>4725</v>
      </c>
      <c r="D1141" s="27" t="s">
        <v>4819</v>
      </c>
      <c r="E1141" s="2" t="s">
        <v>6638</v>
      </c>
    </row>
    <row r="1142" spans="1:5" ht="15.6" x14ac:dyDescent="0.3">
      <c r="A1142" s="1" t="s">
        <v>2281</v>
      </c>
      <c r="B1142" s="2" t="s">
        <v>2282</v>
      </c>
      <c r="C1142" s="10" t="s">
        <v>4725</v>
      </c>
      <c r="D1142" s="27" t="s">
        <v>4851</v>
      </c>
      <c r="E1142" s="2" t="s">
        <v>5138</v>
      </c>
    </row>
    <row r="1143" spans="1:5" ht="15.6" x14ac:dyDescent="0.3">
      <c r="A1143" s="1" t="s">
        <v>2283</v>
      </c>
      <c r="B1143" s="2" t="s">
        <v>2284</v>
      </c>
      <c r="C1143" s="10" t="s">
        <v>4722</v>
      </c>
      <c r="D1143" s="27" t="s">
        <v>5084</v>
      </c>
      <c r="E1143" s="2" t="s">
        <v>6639</v>
      </c>
    </row>
    <row r="1144" spans="1:5" ht="15.6" x14ac:dyDescent="0.3">
      <c r="A1144" s="1" t="s">
        <v>2285</v>
      </c>
      <c r="B1144" s="2" t="s">
        <v>2286</v>
      </c>
      <c r="C1144" s="10" t="s">
        <v>4725</v>
      </c>
      <c r="D1144" s="27" t="s">
        <v>6165</v>
      </c>
      <c r="E1144" s="2" t="s">
        <v>6640</v>
      </c>
    </row>
    <row r="1145" spans="1:5" ht="15.6" x14ac:dyDescent="0.3">
      <c r="A1145" s="1" t="s">
        <v>2287</v>
      </c>
      <c r="B1145" s="2" t="s">
        <v>2288</v>
      </c>
      <c r="C1145" s="10" t="s">
        <v>4722</v>
      </c>
      <c r="D1145" s="27" t="s">
        <v>6641</v>
      </c>
      <c r="E1145" s="2" t="s">
        <v>6642</v>
      </c>
    </row>
    <row r="1146" spans="1:5" ht="15.6" x14ac:dyDescent="0.3">
      <c r="A1146" s="1" t="s">
        <v>2289</v>
      </c>
      <c r="B1146" s="2" t="s">
        <v>2290</v>
      </c>
      <c r="C1146" s="10" t="s">
        <v>4722</v>
      </c>
      <c r="D1146" s="27" t="s">
        <v>4768</v>
      </c>
      <c r="E1146" s="2" t="s">
        <v>6643</v>
      </c>
    </row>
    <row r="1147" spans="1:5" ht="15.6" x14ac:dyDescent="0.3">
      <c r="A1147" s="1" t="s">
        <v>2291</v>
      </c>
      <c r="B1147" s="2" t="s">
        <v>2292</v>
      </c>
      <c r="C1147" s="10" t="s">
        <v>4725</v>
      </c>
      <c r="D1147" s="27" t="s">
        <v>6644</v>
      </c>
      <c r="E1147" s="2" t="s">
        <v>6645</v>
      </c>
    </row>
    <row r="1148" spans="1:5" ht="15.6" x14ac:dyDescent="0.3">
      <c r="A1148" s="1" t="s">
        <v>2293</v>
      </c>
      <c r="B1148" s="2" t="s">
        <v>2294</v>
      </c>
      <c r="C1148" s="10" t="s">
        <v>4725</v>
      </c>
      <c r="D1148" s="27" t="s">
        <v>6646</v>
      </c>
      <c r="E1148" s="2" t="s">
        <v>6647</v>
      </c>
    </row>
    <row r="1149" spans="1:5" ht="15.6" x14ac:dyDescent="0.3">
      <c r="A1149" s="1" t="s">
        <v>2295</v>
      </c>
      <c r="B1149" s="2" t="s">
        <v>2296</v>
      </c>
      <c r="C1149" s="10" t="s">
        <v>4725</v>
      </c>
      <c r="D1149" s="27" t="s">
        <v>4916</v>
      </c>
      <c r="E1149" s="2" t="s">
        <v>6648</v>
      </c>
    </row>
    <row r="1150" spans="1:5" ht="15.6" x14ac:dyDescent="0.3">
      <c r="A1150" s="1" t="s">
        <v>2297</v>
      </c>
      <c r="B1150" s="2" t="s">
        <v>2298</v>
      </c>
      <c r="C1150" s="10" t="s">
        <v>4725</v>
      </c>
      <c r="D1150" s="27" t="s">
        <v>5022</v>
      </c>
      <c r="E1150" s="2" t="s">
        <v>6649</v>
      </c>
    </row>
    <row r="1151" spans="1:5" ht="15.6" x14ac:dyDescent="0.3">
      <c r="A1151" s="1" t="s">
        <v>2299</v>
      </c>
      <c r="B1151" s="2" t="s">
        <v>2300</v>
      </c>
      <c r="C1151" s="10" t="s">
        <v>4722</v>
      </c>
      <c r="D1151" s="27" t="s">
        <v>6650</v>
      </c>
      <c r="E1151" s="2" t="s">
        <v>6651</v>
      </c>
    </row>
    <row r="1152" spans="1:5" ht="15.6" x14ac:dyDescent="0.3">
      <c r="A1152" s="1" t="s">
        <v>2301</v>
      </c>
      <c r="B1152" s="2" t="s">
        <v>2302</v>
      </c>
      <c r="C1152" s="10" t="s">
        <v>4725</v>
      </c>
      <c r="D1152" s="27" t="s">
        <v>6652</v>
      </c>
      <c r="E1152" s="2" t="s">
        <v>5657</v>
      </c>
    </row>
    <row r="1153" spans="1:5" ht="15.6" x14ac:dyDescent="0.3">
      <c r="A1153" s="1" t="s">
        <v>2303</v>
      </c>
      <c r="B1153" s="2" t="s">
        <v>2304</v>
      </c>
      <c r="C1153" s="10" t="s">
        <v>4725</v>
      </c>
      <c r="D1153" s="27" t="s">
        <v>6653</v>
      </c>
      <c r="E1153" s="2" t="s">
        <v>6654</v>
      </c>
    </row>
    <row r="1154" spans="1:5" ht="15.6" x14ac:dyDescent="0.3">
      <c r="A1154" s="1" t="s">
        <v>2305</v>
      </c>
      <c r="B1154" s="2" t="s">
        <v>2306</v>
      </c>
      <c r="C1154" s="10" t="s">
        <v>4722</v>
      </c>
      <c r="D1154" s="27" t="s">
        <v>5627</v>
      </c>
      <c r="E1154" s="2" t="s">
        <v>6655</v>
      </c>
    </row>
    <row r="1155" spans="1:5" ht="15.6" x14ac:dyDescent="0.3">
      <c r="A1155" s="1" t="s">
        <v>2307</v>
      </c>
      <c r="B1155" s="2" t="s">
        <v>2308</v>
      </c>
      <c r="C1155" s="10" t="s">
        <v>4722</v>
      </c>
      <c r="D1155" s="27" t="s">
        <v>6656</v>
      </c>
      <c r="E1155" s="2" t="s">
        <v>6657</v>
      </c>
    </row>
    <row r="1156" spans="1:5" ht="15.6" x14ac:dyDescent="0.3">
      <c r="A1156" s="1" t="s">
        <v>2309</v>
      </c>
      <c r="B1156" s="2" t="s">
        <v>2310</v>
      </c>
      <c r="C1156" s="10" t="s">
        <v>4722</v>
      </c>
      <c r="D1156" s="27" t="s">
        <v>6658</v>
      </c>
      <c r="E1156" s="2" t="s">
        <v>6659</v>
      </c>
    </row>
    <row r="1157" spans="1:5" ht="15.6" x14ac:dyDescent="0.3">
      <c r="A1157" s="1" t="s">
        <v>2311</v>
      </c>
      <c r="B1157" s="2" t="s">
        <v>2312</v>
      </c>
      <c r="C1157" s="10" t="s">
        <v>4725</v>
      </c>
      <c r="D1157" s="27" t="s">
        <v>6660</v>
      </c>
      <c r="E1157" s="2" t="s">
        <v>6661</v>
      </c>
    </row>
    <row r="1158" spans="1:5" ht="15.6" x14ac:dyDescent="0.3">
      <c r="A1158" s="1" t="s">
        <v>2313</v>
      </c>
      <c r="B1158" s="2" t="s">
        <v>2314</v>
      </c>
      <c r="C1158" s="10" t="s">
        <v>4725</v>
      </c>
      <c r="D1158" s="27" t="s">
        <v>6662</v>
      </c>
      <c r="E1158" s="2" t="s">
        <v>6663</v>
      </c>
    </row>
    <row r="1159" spans="1:5" ht="15.6" x14ac:dyDescent="0.3">
      <c r="A1159" s="1" t="s">
        <v>2315</v>
      </c>
      <c r="B1159" s="2" t="s">
        <v>2316</v>
      </c>
      <c r="C1159" s="10" t="s">
        <v>4725</v>
      </c>
      <c r="D1159" s="27" t="s">
        <v>6664</v>
      </c>
      <c r="E1159" s="2" t="s">
        <v>6665</v>
      </c>
    </row>
    <row r="1160" spans="1:5" ht="15.6" x14ac:dyDescent="0.3">
      <c r="A1160" s="1" t="s">
        <v>2317</v>
      </c>
      <c r="B1160" s="2" t="s">
        <v>2318</v>
      </c>
      <c r="C1160" s="10" t="s">
        <v>4722</v>
      </c>
      <c r="D1160" s="27" t="s">
        <v>6666</v>
      </c>
      <c r="E1160" s="2" t="s">
        <v>6667</v>
      </c>
    </row>
    <row r="1161" spans="1:5" ht="15.6" x14ac:dyDescent="0.3">
      <c r="A1161" s="1" t="s">
        <v>2319</v>
      </c>
      <c r="B1161" s="2" t="s">
        <v>2320</v>
      </c>
      <c r="C1161" s="10" t="s">
        <v>4725</v>
      </c>
      <c r="D1161" s="27" t="s">
        <v>6668</v>
      </c>
      <c r="E1161" s="2" t="s">
        <v>6669</v>
      </c>
    </row>
    <row r="1162" spans="1:5" ht="15.6" x14ac:dyDescent="0.3">
      <c r="A1162" s="1" t="s">
        <v>2321</v>
      </c>
      <c r="B1162" s="2" t="s">
        <v>2322</v>
      </c>
      <c r="C1162" s="10" t="s">
        <v>4722</v>
      </c>
      <c r="D1162" s="27" t="s">
        <v>6670</v>
      </c>
      <c r="E1162" s="2" t="s">
        <v>6671</v>
      </c>
    </row>
    <row r="1163" spans="1:5" ht="15.6" x14ac:dyDescent="0.3">
      <c r="A1163" s="1" t="s">
        <v>2323</v>
      </c>
      <c r="B1163" s="2" t="s">
        <v>2324</v>
      </c>
      <c r="C1163" s="10" t="s">
        <v>4722</v>
      </c>
      <c r="D1163" s="27" t="s">
        <v>6025</v>
      </c>
      <c r="E1163" s="2" t="s">
        <v>6672</v>
      </c>
    </row>
    <row r="1164" spans="1:5" ht="15.6" x14ac:dyDescent="0.3">
      <c r="A1164" s="1" t="s">
        <v>2325</v>
      </c>
      <c r="B1164" s="2" t="s">
        <v>2326</v>
      </c>
      <c r="C1164" s="10" t="s">
        <v>4725</v>
      </c>
      <c r="D1164" s="27" t="s">
        <v>6673</v>
      </c>
      <c r="E1164" s="2" t="s">
        <v>6674</v>
      </c>
    </row>
    <row r="1165" spans="1:5" ht="15.6" x14ac:dyDescent="0.3">
      <c r="A1165" s="1" t="s">
        <v>2327</v>
      </c>
      <c r="B1165" s="2" t="s">
        <v>2328</v>
      </c>
      <c r="C1165" s="10" t="s">
        <v>4722</v>
      </c>
      <c r="D1165" s="27" t="s">
        <v>6675</v>
      </c>
      <c r="E1165" s="2" t="s">
        <v>6676</v>
      </c>
    </row>
    <row r="1166" spans="1:5" ht="15.6" x14ac:dyDescent="0.3">
      <c r="A1166" s="1" t="s">
        <v>2329</v>
      </c>
      <c r="B1166" s="2" t="s">
        <v>2330</v>
      </c>
      <c r="C1166" s="10" t="s">
        <v>4722</v>
      </c>
      <c r="D1166" s="27" t="s">
        <v>6677</v>
      </c>
      <c r="E1166" s="2" t="s">
        <v>6678</v>
      </c>
    </row>
    <row r="1167" spans="1:5" ht="15.6" x14ac:dyDescent="0.3">
      <c r="A1167" s="1" t="s">
        <v>2331</v>
      </c>
      <c r="B1167" s="2" t="s">
        <v>2332</v>
      </c>
      <c r="C1167" s="10" t="s">
        <v>4722</v>
      </c>
      <c r="D1167" s="27" t="s">
        <v>5117</v>
      </c>
      <c r="E1167" s="2" t="s">
        <v>6679</v>
      </c>
    </row>
    <row r="1168" spans="1:5" ht="15.6" x14ac:dyDescent="0.3">
      <c r="A1168" s="1" t="s">
        <v>2333</v>
      </c>
      <c r="B1168" s="2" t="s">
        <v>2334</v>
      </c>
      <c r="C1168" s="10" t="s">
        <v>4722</v>
      </c>
      <c r="D1168" s="27" t="s">
        <v>4799</v>
      </c>
      <c r="E1168" s="2" t="s">
        <v>6680</v>
      </c>
    </row>
    <row r="1169" spans="1:5" ht="15.6" x14ac:dyDescent="0.3">
      <c r="A1169" s="1" t="s">
        <v>2335</v>
      </c>
      <c r="B1169" s="2" t="s">
        <v>2336</v>
      </c>
      <c r="C1169" s="10" t="s">
        <v>5597</v>
      </c>
      <c r="D1169" s="27" t="s">
        <v>6681</v>
      </c>
      <c r="E1169" s="2" t="s">
        <v>6682</v>
      </c>
    </row>
    <row r="1170" spans="1:5" ht="15.6" x14ac:dyDescent="0.3">
      <c r="A1170" s="1" t="s">
        <v>2337</v>
      </c>
      <c r="B1170" s="2" t="s">
        <v>2338</v>
      </c>
      <c r="C1170" s="10" t="s">
        <v>4725</v>
      </c>
      <c r="D1170" s="27" t="s">
        <v>6683</v>
      </c>
      <c r="E1170" s="2" t="s">
        <v>4806</v>
      </c>
    </row>
    <row r="1171" spans="1:5" ht="15.6" x14ac:dyDescent="0.3">
      <c r="A1171" s="1" t="s">
        <v>2339</v>
      </c>
      <c r="B1171" s="2" t="s">
        <v>2340</v>
      </c>
      <c r="C1171" s="10" t="s">
        <v>4725</v>
      </c>
      <c r="D1171" s="27" t="s">
        <v>6684</v>
      </c>
      <c r="E1171" s="2" t="s">
        <v>6685</v>
      </c>
    </row>
    <row r="1172" spans="1:5" ht="15.6" x14ac:dyDescent="0.3">
      <c r="A1172" s="1" t="s">
        <v>2341</v>
      </c>
      <c r="B1172" s="2" t="s">
        <v>2342</v>
      </c>
      <c r="C1172" s="10" t="s">
        <v>5597</v>
      </c>
      <c r="D1172" s="27" t="s">
        <v>6686</v>
      </c>
      <c r="E1172" s="2" t="s">
        <v>6410</v>
      </c>
    </row>
    <row r="1173" spans="1:5" ht="15.6" x14ac:dyDescent="0.3">
      <c r="A1173" s="1" t="s">
        <v>2343</v>
      </c>
      <c r="B1173" s="2" t="s">
        <v>2344</v>
      </c>
      <c r="C1173" s="10" t="s">
        <v>4722</v>
      </c>
      <c r="D1173" s="27" t="s">
        <v>6687</v>
      </c>
      <c r="E1173" s="2" t="s">
        <v>6688</v>
      </c>
    </row>
    <row r="1174" spans="1:5" ht="15.6" x14ac:dyDescent="0.3">
      <c r="A1174" s="1" t="s">
        <v>2345</v>
      </c>
      <c r="B1174" s="2" t="s">
        <v>2346</v>
      </c>
      <c r="C1174" s="10" t="s">
        <v>4725</v>
      </c>
      <c r="D1174" s="27" t="s">
        <v>6689</v>
      </c>
      <c r="E1174" s="2" t="s">
        <v>6690</v>
      </c>
    </row>
    <row r="1175" spans="1:5" ht="15.6" x14ac:dyDescent="0.3">
      <c r="A1175" s="1" t="s">
        <v>2347</v>
      </c>
      <c r="B1175" s="2" t="s">
        <v>2348</v>
      </c>
      <c r="C1175" s="10" t="s">
        <v>5597</v>
      </c>
      <c r="D1175" s="27" t="s">
        <v>6691</v>
      </c>
      <c r="E1175" s="2" t="s">
        <v>6692</v>
      </c>
    </row>
    <row r="1176" spans="1:5" ht="15.6" x14ac:dyDescent="0.3">
      <c r="A1176" s="1" t="s">
        <v>2349</v>
      </c>
      <c r="B1176" s="2" t="s">
        <v>2350</v>
      </c>
      <c r="C1176" s="10" t="s">
        <v>4725</v>
      </c>
      <c r="D1176" s="27" t="s">
        <v>6693</v>
      </c>
      <c r="E1176" s="2" t="s">
        <v>6694</v>
      </c>
    </row>
    <row r="1177" spans="1:5" ht="15.6" x14ac:dyDescent="0.3">
      <c r="A1177" s="1" t="s">
        <v>2351</v>
      </c>
      <c r="B1177" s="2" t="s">
        <v>2352</v>
      </c>
      <c r="C1177" s="10" t="s">
        <v>4725</v>
      </c>
      <c r="D1177" s="27" t="s">
        <v>6695</v>
      </c>
      <c r="E1177" s="2" t="s">
        <v>6696</v>
      </c>
    </row>
    <row r="1178" spans="1:5" ht="15.6" x14ac:dyDescent="0.3">
      <c r="A1178" s="1" t="s">
        <v>2353</v>
      </c>
      <c r="B1178" s="2" t="s">
        <v>2354</v>
      </c>
      <c r="C1178" s="10" t="s">
        <v>4725</v>
      </c>
      <c r="D1178" s="27" t="s">
        <v>6697</v>
      </c>
      <c r="E1178" s="2" t="s">
        <v>6698</v>
      </c>
    </row>
    <row r="1179" spans="1:5" ht="15.6" x14ac:dyDescent="0.3">
      <c r="A1179" s="1" t="s">
        <v>2355</v>
      </c>
      <c r="B1179" s="2" t="s">
        <v>2356</v>
      </c>
      <c r="C1179" s="10" t="s">
        <v>4722</v>
      </c>
      <c r="D1179" s="27" t="s">
        <v>6699</v>
      </c>
      <c r="E1179" s="2" t="s">
        <v>6700</v>
      </c>
    </row>
    <row r="1180" spans="1:5" ht="15.6" x14ac:dyDescent="0.3">
      <c r="A1180" s="1" t="s">
        <v>2357</v>
      </c>
      <c r="B1180" s="2" t="s">
        <v>2358</v>
      </c>
      <c r="C1180" s="10" t="s">
        <v>4725</v>
      </c>
      <c r="D1180" s="27" t="s">
        <v>4859</v>
      </c>
      <c r="E1180" s="2" t="s">
        <v>6701</v>
      </c>
    </row>
    <row r="1181" spans="1:5" ht="15.6" x14ac:dyDescent="0.3">
      <c r="A1181" s="1" t="s">
        <v>2359</v>
      </c>
      <c r="B1181" s="2" t="s">
        <v>2360</v>
      </c>
      <c r="C1181" s="10" t="s">
        <v>4722</v>
      </c>
      <c r="D1181" s="27" t="s">
        <v>5078</v>
      </c>
      <c r="E1181" s="2" t="s">
        <v>6702</v>
      </c>
    </row>
    <row r="1182" spans="1:5" ht="15.6" x14ac:dyDescent="0.3">
      <c r="A1182" s="1" t="s">
        <v>2361</v>
      </c>
      <c r="B1182" s="2" t="s">
        <v>2362</v>
      </c>
      <c r="C1182" s="10" t="s">
        <v>4725</v>
      </c>
      <c r="D1182" s="27" t="s">
        <v>4774</v>
      </c>
      <c r="E1182" s="2" t="s">
        <v>6703</v>
      </c>
    </row>
    <row r="1183" spans="1:5" ht="15.6" x14ac:dyDescent="0.3">
      <c r="A1183" s="1" t="s">
        <v>2363</v>
      </c>
      <c r="B1183" s="2" t="s">
        <v>2364</v>
      </c>
      <c r="C1183" s="10" t="s">
        <v>4722</v>
      </c>
      <c r="D1183" s="27" t="s">
        <v>6704</v>
      </c>
      <c r="E1183" s="2" t="s">
        <v>4804</v>
      </c>
    </row>
    <row r="1184" spans="1:5" ht="15.6" x14ac:dyDescent="0.3">
      <c r="A1184" s="1" t="s">
        <v>2365</v>
      </c>
      <c r="B1184" s="2" t="s">
        <v>2366</v>
      </c>
      <c r="C1184" s="10" t="s">
        <v>4722</v>
      </c>
      <c r="D1184" s="27" t="s">
        <v>6705</v>
      </c>
      <c r="E1184" s="2" t="s">
        <v>6706</v>
      </c>
    </row>
    <row r="1185" spans="1:5" ht="15.6" x14ac:dyDescent="0.3">
      <c r="A1185" s="1" t="s">
        <v>2367</v>
      </c>
      <c r="B1185" s="2" t="s">
        <v>2368</v>
      </c>
      <c r="C1185" s="10" t="s">
        <v>5597</v>
      </c>
      <c r="D1185" s="27" t="s">
        <v>6707</v>
      </c>
      <c r="E1185" s="2" t="s">
        <v>6708</v>
      </c>
    </row>
    <row r="1186" spans="1:5" ht="15.6" x14ac:dyDescent="0.3">
      <c r="A1186" s="1" t="s">
        <v>2369</v>
      </c>
      <c r="B1186" s="2" t="s">
        <v>2370</v>
      </c>
      <c r="C1186" s="10" t="s">
        <v>4725</v>
      </c>
      <c r="D1186" s="27" t="s">
        <v>6709</v>
      </c>
      <c r="E1186" s="2" t="s">
        <v>6710</v>
      </c>
    </row>
    <row r="1187" spans="1:5" ht="15.6" x14ac:dyDescent="0.3">
      <c r="A1187" s="1" t="s">
        <v>2371</v>
      </c>
      <c r="B1187" s="2" t="s">
        <v>2372</v>
      </c>
      <c r="C1187" s="10" t="s">
        <v>4722</v>
      </c>
      <c r="D1187" s="27" t="s">
        <v>4768</v>
      </c>
      <c r="E1187" s="2" t="s">
        <v>6711</v>
      </c>
    </row>
    <row r="1188" spans="1:5" ht="15.6" x14ac:dyDescent="0.3">
      <c r="A1188" s="1" t="s">
        <v>2373</v>
      </c>
      <c r="B1188" s="2" t="s">
        <v>2374</v>
      </c>
      <c r="C1188" s="10" t="s">
        <v>4722</v>
      </c>
      <c r="D1188" s="27" t="s">
        <v>6712</v>
      </c>
      <c r="E1188" s="2" t="s">
        <v>6713</v>
      </c>
    </row>
    <row r="1189" spans="1:5" ht="15.6" x14ac:dyDescent="0.3">
      <c r="A1189" s="1" t="s">
        <v>2375</v>
      </c>
      <c r="B1189" s="2" t="s">
        <v>2376</v>
      </c>
      <c r="C1189" s="10" t="s">
        <v>4725</v>
      </c>
      <c r="D1189" s="27" t="s">
        <v>6714</v>
      </c>
      <c r="E1189" s="2" t="s">
        <v>5238</v>
      </c>
    </row>
    <row r="1190" spans="1:5" ht="15.6" x14ac:dyDescent="0.3">
      <c r="A1190" s="1" t="s">
        <v>2377</v>
      </c>
      <c r="B1190" s="2" t="s">
        <v>2378</v>
      </c>
      <c r="C1190" s="10" t="s">
        <v>4725</v>
      </c>
      <c r="D1190" s="27" t="s">
        <v>6715</v>
      </c>
      <c r="E1190" s="2" t="s">
        <v>6716</v>
      </c>
    </row>
    <row r="1191" spans="1:5" ht="15.6" x14ac:dyDescent="0.3">
      <c r="A1191" s="1" t="s">
        <v>2379</v>
      </c>
      <c r="B1191" s="2" t="s">
        <v>2380</v>
      </c>
      <c r="C1191" s="10" t="s">
        <v>4725</v>
      </c>
      <c r="D1191" s="27" t="s">
        <v>6717</v>
      </c>
      <c r="E1191" s="2" t="s">
        <v>6718</v>
      </c>
    </row>
    <row r="1192" spans="1:5" ht="15.6" x14ac:dyDescent="0.3">
      <c r="A1192" s="1" t="s">
        <v>2381</v>
      </c>
      <c r="B1192" s="2" t="s">
        <v>2382</v>
      </c>
      <c r="C1192" s="10" t="s">
        <v>4725</v>
      </c>
      <c r="D1192" s="27" t="s">
        <v>6719</v>
      </c>
      <c r="E1192" s="2" t="s">
        <v>6720</v>
      </c>
    </row>
    <row r="1193" spans="1:5" ht="15.6" x14ac:dyDescent="0.3">
      <c r="A1193" s="1" t="s">
        <v>2383</v>
      </c>
      <c r="B1193" s="2" t="s">
        <v>2384</v>
      </c>
      <c r="C1193" s="10" t="s">
        <v>4725</v>
      </c>
      <c r="D1193" s="27" t="s">
        <v>5180</v>
      </c>
      <c r="E1193" s="2" t="s">
        <v>6721</v>
      </c>
    </row>
    <row r="1194" spans="1:5" ht="15.6" x14ac:dyDescent="0.3">
      <c r="A1194" s="1" t="s">
        <v>2385</v>
      </c>
      <c r="B1194" s="2" t="s">
        <v>2386</v>
      </c>
      <c r="C1194" s="10" t="s">
        <v>4722</v>
      </c>
      <c r="D1194" s="27" t="s">
        <v>5360</v>
      </c>
      <c r="E1194" s="2" t="s">
        <v>6722</v>
      </c>
    </row>
    <row r="1195" spans="1:5" ht="15.6" x14ac:dyDescent="0.3">
      <c r="A1195" s="1" t="s">
        <v>2387</v>
      </c>
      <c r="B1195" s="2" t="s">
        <v>2388</v>
      </c>
      <c r="C1195" s="10" t="s">
        <v>4722</v>
      </c>
      <c r="D1195" s="27" t="s">
        <v>4932</v>
      </c>
      <c r="E1195" s="2" t="s">
        <v>6723</v>
      </c>
    </row>
    <row r="1196" spans="1:5" ht="15.6" x14ac:dyDescent="0.3">
      <c r="A1196" s="1" t="s">
        <v>2389</v>
      </c>
      <c r="B1196" s="2" t="s">
        <v>2390</v>
      </c>
      <c r="C1196" s="10" t="s">
        <v>4722</v>
      </c>
      <c r="D1196" s="27" t="s">
        <v>6724</v>
      </c>
      <c r="E1196" s="2" t="s">
        <v>6725</v>
      </c>
    </row>
    <row r="1197" spans="1:5" ht="15.6" x14ac:dyDescent="0.3">
      <c r="A1197" s="1" t="s">
        <v>2391</v>
      </c>
      <c r="B1197" s="2" t="s">
        <v>2392</v>
      </c>
      <c r="C1197" s="10" t="s">
        <v>4722</v>
      </c>
      <c r="D1197" s="27" t="s">
        <v>6726</v>
      </c>
      <c r="E1197" s="2" t="s">
        <v>6727</v>
      </c>
    </row>
    <row r="1198" spans="1:5" ht="15.6" x14ac:dyDescent="0.3">
      <c r="A1198" s="1" t="s">
        <v>2393</v>
      </c>
      <c r="B1198" s="2" t="s">
        <v>2394</v>
      </c>
      <c r="C1198" s="10" t="s">
        <v>4722</v>
      </c>
      <c r="D1198" s="27" t="s">
        <v>6728</v>
      </c>
      <c r="E1198" s="2" t="s">
        <v>6729</v>
      </c>
    </row>
    <row r="1199" spans="1:5" ht="15.6" x14ac:dyDescent="0.3">
      <c r="A1199" s="1" t="s">
        <v>2395</v>
      </c>
      <c r="B1199" s="2" t="s">
        <v>2396</v>
      </c>
      <c r="C1199" s="10" t="s">
        <v>4725</v>
      </c>
      <c r="D1199" s="27" t="s">
        <v>6460</v>
      </c>
      <c r="E1199" s="2" t="s">
        <v>6730</v>
      </c>
    </row>
    <row r="1200" spans="1:5" ht="15.6" x14ac:dyDescent="0.3">
      <c r="A1200" s="1" t="s">
        <v>2397</v>
      </c>
      <c r="B1200" s="2" t="s">
        <v>2398</v>
      </c>
      <c r="C1200" s="10" t="s">
        <v>4725</v>
      </c>
      <c r="D1200" s="27" t="s">
        <v>6731</v>
      </c>
      <c r="E1200" s="2" t="s">
        <v>6732</v>
      </c>
    </row>
    <row r="1201" spans="1:5" ht="15.6" x14ac:dyDescent="0.3">
      <c r="A1201" s="1" t="s">
        <v>2399</v>
      </c>
      <c r="B1201" s="2" t="s">
        <v>2400</v>
      </c>
      <c r="C1201" s="10" t="s">
        <v>5597</v>
      </c>
      <c r="D1201" s="27" t="s">
        <v>6318</v>
      </c>
      <c r="E1201" s="2" t="s">
        <v>6733</v>
      </c>
    </row>
    <row r="1202" spans="1:5" ht="15.6" x14ac:dyDescent="0.3">
      <c r="A1202" s="1" t="s">
        <v>2401</v>
      </c>
      <c r="B1202" s="2" t="s">
        <v>2402</v>
      </c>
      <c r="C1202" s="10" t="s">
        <v>4725</v>
      </c>
      <c r="D1202" s="27" t="s">
        <v>4819</v>
      </c>
      <c r="E1202" s="2" t="s">
        <v>6172</v>
      </c>
    </row>
    <row r="1203" spans="1:5" ht="15.6" x14ac:dyDescent="0.3">
      <c r="A1203" s="1" t="s">
        <v>2403</v>
      </c>
      <c r="B1203" s="2" t="s">
        <v>2404</v>
      </c>
      <c r="C1203" s="10" t="s">
        <v>5597</v>
      </c>
      <c r="D1203" s="27" t="s">
        <v>6734</v>
      </c>
      <c r="E1203" s="2" t="s">
        <v>6735</v>
      </c>
    </row>
    <row r="1204" spans="1:5" ht="15.6" x14ac:dyDescent="0.3">
      <c r="A1204" s="1" t="s">
        <v>2405</v>
      </c>
      <c r="B1204" s="2" t="s">
        <v>2406</v>
      </c>
      <c r="C1204" s="10" t="s">
        <v>4725</v>
      </c>
      <c r="D1204" s="27" t="s">
        <v>6736</v>
      </c>
      <c r="E1204" s="2" t="s">
        <v>6737</v>
      </c>
    </row>
    <row r="1205" spans="1:5" ht="15.6" x14ac:dyDescent="0.3">
      <c r="A1205" s="1" t="s">
        <v>2407</v>
      </c>
      <c r="B1205" s="2" t="s">
        <v>2408</v>
      </c>
      <c r="C1205" s="10" t="s">
        <v>4725</v>
      </c>
      <c r="D1205" s="27" t="s">
        <v>5355</v>
      </c>
      <c r="E1205" s="2" t="s">
        <v>6738</v>
      </c>
    </row>
    <row r="1206" spans="1:5" ht="15.6" x14ac:dyDescent="0.3">
      <c r="A1206" s="1" t="s">
        <v>2409</v>
      </c>
      <c r="B1206" s="2" t="s">
        <v>2410</v>
      </c>
      <c r="C1206" s="10" t="s">
        <v>5597</v>
      </c>
      <c r="D1206" s="27" t="s">
        <v>6739</v>
      </c>
      <c r="E1206" s="2" t="s">
        <v>6740</v>
      </c>
    </row>
    <row r="1207" spans="1:5" ht="15.6" x14ac:dyDescent="0.3">
      <c r="A1207" s="1" t="s">
        <v>2411</v>
      </c>
      <c r="B1207" s="2" t="s">
        <v>2412</v>
      </c>
      <c r="C1207" s="10" t="s">
        <v>4725</v>
      </c>
      <c r="D1207" s="27" t="s">
        <v>6741</v>
      </c>
      <c r="E1207" s="2" t="s">
        <v>6742</v>
      </c>
    </row>
    <row r="1208" spans="1:5" ht="15.6" x14ac:dyDescent="0.3">
      <c r="A1208" s="1" t="s">
        <v>2413</v>
      </c>
      <c r="B1208" s="2" t="s">
        <v>2414</v>
      </c>
      <c r="C1208" s="10" t="s">
        <v>5597</v>
      </c>
      <c r="D1208" s="27" t="s">
        <v>6743</v>
      </c>
      <c r="E1208" s="2" t="s">
        <v>6744</v>
      </c>
    </row>
    <row r="1209" spans="1:5" ht="15.6" x14ac:dyDescent="0.3">
      <c r="A1209" s="1" t="s">
        <v>2415</v>
      </c>
      <c r="B1209" s="2" t="s">
        <v>2416</v>
      </c>
      <c r="C1209" s="10" t="s">
        <v>4722</v>
      </c>
      <c r="D1209" s="27" t="s">
        <v>6745</v>
      </c>
      <c r="E1209" s="2" t="s">
        <v>5725</v>
      </c>
    </row>
    <row r="1210" spans="1:5" ht="15.6" x14ac:dyDescent="0.3">
      <c r="A1210" s="1" t="s">
        <v>2417</v>
      </c>
      <c r="B1210" s="2" t="s">
        <v>2418</v>
      </c>
      <c r="C1210" s="10" t="s">
        <v>4725</v>
      </c>
      <c r="D1210" s="27" t="s">
        <v>6746</v>
      </c>
      <c r="E1210" s="2" t="s">
        <v>6747</v>
      </c>
    </row>
    <row r="1211" spans="1:5" ht="15.6" x14ac:dyDescent="0.3">
      <c r="A1211" s="1" t="s">
        <v>2419</v>
      </c>
      <c r="B1211" s="2" t="s">
        <v>2420</v>
      </c>
      <c r="C1211" s="10" t="s">
        <v>4725</v>
      </c>
      <c r="D1211" s="27" t="s">
        <v>5022</v>
      </c>
      <c r="E1211" s="2" t="s">
        <v>5832</v>
      </c>
    </row>
    <row r="1212" spans="1:5" ht="15.6" x14ac:dyDescent="0.3">
      <c r="A1212" s="1" t="s">
        <v>2421</v>
      </c>
      <c r="B1212" s="2" t="s">
        <v>2422</v>
      </c>
      <c r="C1212" s="10" t="s">
        <v>4725</v>
      </c>
      <c r="D1212" s="27" t="s">
        <v>6748</v>
      </c>
      <c r="E1212" s="2" t="s">
        <v>6749</v>
      </c>
    </row>
    <row r="1213" spans="1:5" ht="15.6" x14ac:dyDescent="0.3">
      <c r="A1213" s="1" t="s">
        <v>2423</v>
      </c>
      <c r="B1213" s="2" t="s">
        <v>2424</v>
      </c>
      <c r="C1213" s="10" t="s">
        <v>4725</v>
      </c>
      <c r="D1213" s="27" t="s">
        <v>5020</v>
      </c>
      <c r="E1213" s="2" t="s">
        <v>6750</v>
      </c>
    </row>
    <row r="1214" spans="1:5" ht="15.6" x14ac:dyDescent="0.3">
      <c r="A1214" s="1" t="s">
        <v>2425</v>
      </c>
      <c r="B1214" s="2" t="s">
        <v>2426</v>
      </c>
      <c r="C1214" s="10" t="s">
        <v>5597</v>
      </c>
      <c r="D1214" s="27" t="s">
        <v>5496</v>
      </c>
      <c r="E1214" s="2" t="s">
        <v>6751</v>
      </c>
    </row>
    <row r="1215" spans="1:5" ht="15.6" x14ac:dyDescent="0.3">
      <c r="A1215" s="1" t="s">
        <v>2427</v>
      </c>
      <c r="B1215" s="2" t="s">
        <v>2428</v>
      </c>
      <c r="C1215" s="10" t="s">
        <v>4722</v>
      </c>
      <c r="D1215" s="27" t="s">
        <v>5944</v>
      </c>
      <c r="E1215" s="2" t="s">
        <v>6752</v>
      </c>
    </row>
    <row r="1216" spans="1:5" ht="15.6" x14ac:dyDescent="0.3">
      <c r="A1216" s="1" t="s">
        <v>2429</v>
      </c>
      <c r="B1216" s="2" t="s">
        <v>2430</v>
      </c>
      <c r="C1216" s="10" t="s">
        <v>4725</v>
      </c>
      <c r="D1216" s="27" t="s">
        <v>6753</v>
      </c>
      <c r="E1216" s="2" t="s">
        <v>6754</v>
      </c>
    </row>
    <row r="1217" spans="1:5" ht="15.6" x14ac:dyDescent="0.3">
      <c r="A1217" s="1" t="s">
        <v>2431</v>
      </c>
      <c r="B1217" s="2" t="s">
        <v>2432</v>
      </c>
      <c r="C1217" s="10" t="s">
        <v>4722</v>
      </c>
      <c r="D1217" s="27" t="s">
        <v>6755</v>
      </c>
      <c r="E1217" s="2" t="s">
        <v>6756</v>
      </c>
    </row>
    <row r="1218" spans="1:5" ht="15.6" x14ac:dyDescent="0.3">
      <c r="A1218" s="1" t="s">
        <v>2433</v>
      </c>
      <c r="B1218" s="2" t="s">
        <v>2434</v>
      </c>
      <c r="C1218" s="10" t="s">
        <v>4722</v>
      </c>
      <c r="D1218" s="27" t="s">
        <v>5934</v>
      </c>
      <c r="E1218" s="2" t="s">
        <v>6034</v>
      </c>
    </row>
    <row r="1219" spans="1:5" ht="15.6" x14ac:dyDescent="0.3">
      <c r="A1219" s="1" t="s">
        <v>2435</v>
      </c>
      <c r="B1219" s="2" t="s">
        <v>2436</v>
      </c>
      <c r="C1219" s="10" t="s">
        <v>4725</v>
      </c>
      <c r="D1219" s="27" t="s">
        <v>6757</v>
      </c>
      <c r="E1219" s="2" t="s">
        <v>6758</v>
      </c>
    </row>
    <row r="1220" spans="1:5" ht="15.6" x14ac:dyDescent="0.3">
      <c r="A1220" s="1" t="s">
        <v>2437</v>
      </c>
      <c r="B1220" s="2" t="s">
        <v>2438</v>
      </c>
      <c r="C1220" s="10" t="s">
        <v>4725</v>
      </c>
      <c r="D1220" s="27" t="s">
        <v>4738</v>
      </c>
      <c r="E1220" s="2" t="s">
        <v>6759</v>
      </c>
    </row>
    <row r="1221" spans="1:5" ht="15.6" x14ac:dyDescent="0.3">
      <c r="A1221" s="1" t="s">
        <v>2439</v>
      </c>
      <c r="B1221" s="2" t="s">
        <v>2440</v>
      </c>
      <c r="C1221" s="10" t="s">
        <v>4725</v>
      </c>
      <c r="D1221" s="27" t="s">
        <v>6760</v>
      </c>
      <c r="E1221" s="2" t="s">
        <v>6761</v>
      </c>
    </row>
    <row r="1222" spans="1:5" ht="15.6" x14ac:dyDescent="0.3">
      <c r="A1222" s="1" t="s">
        <v>2441</v>
      </c>
      <c r="B1222" s="2" t="s">
        <v>2442</v>
      </c>
      <c r="C1222" s="10" t="s">
        <v>4725</v>
      </c>
      <c r="D1222" s="27" t="s">
        <v>6762</v>
      </c>
      <c r="E1222" s="2" t="s">
        <v>6763</v>
      </c>
    </row>
    <row r="1223" spans="1:5" ht="15.6" x14ac:dyDescent="0.3">
      <c r="A1223" s="1" t="s">
        <v>2443</v>
      </c>
      <c r="B1223" s="2" t="s">
        <v>2444</v>
      </c>
      <c r="C1223" s="10" t="s">
        <v>4722</v>
      </c>
      <c r="D1223" s="27" t="s">
        <v>5789</v>
      </c>
      <c r="E1223" s="2" t="s">
        <v>6764</v>
      </c>
    </row>
    <row r="1224" spans="1:5" ht="15.6" x14ac:dyDescent="0.3">
      <c r="A1224" s="1" t="s">
        <v>2445</v>
      </c>
      <c r="B1224" s="2" t="s">
        <v>2446</v>
      </c>
      <c r="C1224" s="10" t="s">
        <v>4722</v>
      </c>
      <c r="D1224" s="27" t="s">
        <v>6765</v>
      </c>
      <c r="E1224" s="2" t="s">
        <v>6766</v>
      </c>
    </row>
    <row r="1225" spans="1:5" ht="15.6" x14ac:dyDescent="0.3">
      <c r="A1225" s="1" t="s">
        <v>2447</v>
      </c>
      <c r="B1225" s="2" t="s">
        <v>2448</v>
      </c>
      <c r="C1225" s="10" t="s">
        <v>4725</v>
      </c>
      <c r="D1225" s="27" t="s">
        <v>6767</v>
      </c>
      <c r="E1225" s="2" t="s">
        <v>5289</v>
      </c>
    </row>
    <row r="1226" spans="1:5" ht="15.6" x14ac:dyDescent="0.3">
      <c r="A1226" s="1" t="s">
        <v>2449</v>
      </c>
      <c r="B1226" s="2" t="s">
        <v>2450</v>
      </c>
      <c r="C1226" s="10" t="s">
        <v>4722</v>
      </c>
      <c r="D1226" s="27" t="s">
        <v>6768</v>
      </c>
      <c r="E1226" s="2" t="s">
        <v>4824</v>
      </c>
    </row>
    <row r="1227" spans="1:5" ht="15.6" x14ac:dyDescent="0.3">
      <c r="A1227" s="1" t="s">
        <v>2451</v>
      </c>
      <c r="B1227" s="2" t="s">
        <v>2452</v>
      </c>
      <c r="C1227" s="10" t="s">
        <v>4725</v>
      </c>
      <c r="D1227" s="27" t="s">
        <v>6769</v>
      </c>
      <c r="E1227" s="2" t="s">
        <v>6770</v>
      </c>
    </row>
    <row r="1228" spans="1:5" ht="15.6" x14ac:dyDescent="0.3">
      <c r="A1228" s="1" t="s">
        <v>2453</v>
      </c>
      <c r="B1228" s="2" t="s">
        <v>2454</v>
      </c>
      <c r="C1228" s="10" t="s">
        <v>4722</v>
      </c>
      <c r="D1228" s="27" t="s">
        <v>6771</v>
      </c>
      <c r="E1228" s="2" t="s">
        <v>6772</v>
      </c>
    </row>
    <row r="1229" spans="1:5" ht="15.6" x14ac:dyDescent="0.3">
      <c r="A1229" s="1" t="s">
        <v>2455</v>
      </c>
      <c r="B1229" s="2" t="s">
        <v>2456</v>
      </c>
      <c r="C1229" s="10" t="s">
        <v>4725</v>
      </c>
      <c r="D1229" s="27" t="s">
        <v>6773</v>
      </c>
      <c r="E1229" s="2" t="s">
        <v>6774</v>
      </c>
    </row>
    <row r="1230" spans="1:5" ht="15.6" x14ac:dyDescent="0.3">
      <c r="A1230" s="1" t="s">
        <v>2457</v>
      </c>
      <c r="B1230" s="2" t="s">
        <v>2458</v>
      </c>
      <c r="C1230" s="10" t="s">
        <v>4725</v>
      </c>
      <c r="D1230" s="27" t="s">
        <v>5180</v>
      </c>
      <c r="E1230" s="2" t="s">
        <v>6775</v>
      </c>
    </row>
    <row r="1231" spans="1:5" ht="15.6" x14ac:dyDescent="0.3">
      <c r="A1231" s="1" t="s">
        <v>2459</v>
      </c>
      <c r="B1231" s="2" t="s">
        <v>2460</v>
      </c>
      <c r="C1231" s="10" t="s">
        <v>4722</v>
      </c>
      <c r="D1231" s="27" t="s">
        <v>6776</v>
      </c>
      <c r="E1231" s="2" t="s">
        <v>6777</v>
      </c>
    </row>
    <row r="1232" spans="1:5" ht="15.6" x14ac:dyDescent="0.3">
      <c r="A1232" s="1" t="s">
        <v>2461</v>
      </c>
      <c r="B1232" s="2" t="s">
        <v>2462</v>
      </c>
      <c r="C1232" s="10" t="s">
        <v>4722</v>
      </c>
      <c r="D1232" s="27" t="s">
        <v>6778</v>
      </c>
      <c r="E1232" s="2" t="s">
        <v>6779</v>
      </c>
    </row>
    <row r="1233" spans="1:5" ht="15.6" x14ac:dyDescent="0.3">
      <c r="A1233" s="1" t="s">
        <v>2463</v>
      </c>
      <c r="B1233" s="2" t="s">
        <v>2464</v>
      </c>
      <c r="C1233" s="10" t="s">
        <v>4722</v>
      </c>
      <c r="D1233" s="27" t="s">
        <v>6780</v>
      </c>
      <c r="E1233" s="2" t="s">
        <v>6781</v>
      </c>
    </row>
    <row r="1234" spans="1:5" ht="15.6" x14ac:dyDescent="0.3">
      <c r="A1234" s="1" t="s">
        <v>2465</v>
      </c>
      <c r="B1234" s="2" t="s">
        <v>2466</v>
      </c>
      <c r="C1234" s="10" t="s">
        <v>4725</v>
      </c>
      <c r="D1234" s="27" t="s">
        <v>6782</v>
      </c>
      <c r="E1234" s="2" t="s">
        <v>6783</v>
      </c>
    </row>
    <row r="1235" spans="1:5" ht="15.6" x14ac:dyDescent="0.3">
      <c r="A1235" s="1" t="s">
        <v>2467</v>
      </c>
      <c r="B1235" s="2" t="s">
        <v>2468</v>
      </c>
      <c r="C1235" s="10" t="s">
        <v>4725</v>
      </c>
      <c r="D1235" s="27" t="s">
        <v>6784</v>
      </c>
      <c r="E1235" s="2" t="s">
        <v>6450</v>
      </c>
    </row>
    <row r="1236" spans="1:5" ht="15.6" x14ac:dyDescent="0.3">
      <c r="A1236" s="1" t="s">
        <v>2469</v>
      </c>
      <c r="B1236" s="2" t="s">
        <v>2470</v>
      </c>
      <c r="C1236" s="10" t="s">
        <v>5597</v>
      </c>
      <c r="D1236" s="27" t="s">
        <v>6589</v>
      </c>
      <c r="E1236" s="2" t="s">
        <v>6785</v>
      </c>
    </row>
    <row r="1237" spans="1:5" ht="15.6" x14ac:dyDescent="0.3">
      <c r="A1237" s="1" t="s">
        <v>2471</v>
      </c>
      <c r="B1237" s="2" t="s">
        <v>2472</v>
      </c>
      <c r="C1237" s="10" t="s">
        <v>5597</v>
      </c>
      <c r="D1237" s="27" t="s">
        <v>6786</v>
      </c>
      <c r="E1237" s="2" t="s">
        <v>6787</v>
      </c>
    </row>
    <row r="1238" spans="1:5" ht="15.6" x14ac:dyDescent="0.3">
      <c r="A1238" s="1" t="s">
        <v>2473</v>
      </c>
      <c r="B1238" s="2" t="s">
        <v>2474</v>
      </c>
      <c r="C1238" s="10" t="s">
        <v>4722</v>
      </c>
      <c r="D1238" s="27" t="s">
        <v>6788</v>
      </c>
      <c r="E1238" s="2" t="s">
        <v>6789</v>
      </c>
    </row>
    <row r="1239" spans="1:5" ht="15.6" x14ac:dyDescent="0.3">
      <c r="A1239" s="1" t="s">
        <v>2475</v>
      </c>
      <c r="B1239" s="2" t="s">
        <v>2476</v>
      </c>
      <c r="C1239" s="10" t="s">
        <v>4725</v>
      </c>
      <c r="D1239" s="27" t="s">
        <v>5020</v>
      </c>
      <c r="E1239" s="2" t="s">
        <v>6790</v>
      </c>
    </row>
    <row r="1240" spans="1:5" ht="15.6" x14ac:dyDescent="0.3">
      <c r="A1240" s="1" t="s">
        <v>2477</v>
      </c>
      <c r="B1240" s="2" t="s">
        <v>2478</v>
      </c>
      <c r="C1240" s="10" t="s">
        <v>4725</v>
      </c>
      <c r="D1240" s="27" t="s">
        <v>6791</v>
      </c>
      <c r="E1240" s="2" t="s">
        <v>6792</v>
      </c>
    </row>
    <row r="1241" spans="1:5" ht="15.6" x14ac:dyDescent="0.3">
      <c r="A1241" s="1" t="s">
        <v>2479</v>
      </c>
      <c r="B1241" s="2" t="s">
        <v>2480</v>
      </c>
      <c r="C1241" s="10" t="s">
        <v>4722</v>
      </c>
      <c r="D1241" s="27" t="s">
        <v>6793</v>
      </c>
      <c r="E1241" s="2" t="s">
        <v>6794</v>
      </c>
    </row>
    <row r="1242" spans="1:5" ht="15.6" x14ac:dyDescent="0.3">
      <c r="A1242" s="1" t="s">
        <v>2481</v>
      </c>
      <c r="B1242" s="2" t="s">
        <v>2482</v>
      </c>
      <c r="C1242" s="10" t="s">
        <v>4725</v>
      </c>
      <c r="D1242" s="27" t="s">
        <v>6795</v>
      </c>
      <c r="E1242" s="2" t="s">
        <v>6796</v>
      </c>
    </row>
    <row r="1243" spans="1:5" ht="15.6" x14ac:dyDescent="0.3">
      <c r="A1243" s="1" t="s">
        <v>2483</v>
      </c>
      <c r="B1243" s="2" t="s">
        <v>2484</v>
      </c>
      <c r="C1243" s="10" t="s">
        <v>5597</v>
      </c>
      <c r="D1243" s="27" t="s">
        <v>6797</v>
      </c>
      <c r="E1243" s="2" t="s">
        <v>6291</v>
      </c>
    </row>
    <row r="1244" spans="1:5" ht="15.6" x14ac:dyDescent="0.3">
      <c r="A1244" s="1" t="s">
        <v>2485</v>
      </c>
      <c r="B1244" s="2" t="s">
        <v>2486</v>
      </c>
      <c r="C1244" s="10" t="s">
        <v>4725</v>
      </c>
      <c r="D1244" s="27" t="s">
        <v>6798</v>
      </c>
      <c r="E1244" s="2" t="s">
        <v>6799</v>
      </c>
    </row>
    <row r="1245" spans="1:5" ht="15.6" x14ac:dyDescent="0.3">
      <c r="A1245" s="1" t="s">
        <v>2487</v>
      </c>
      <c r="B1245" s="2" t="s">
        <v>2488</v>
      </c>
      <c r="C1245" s="10" t="s">
        <v>4722</v>
      </c>
      <c r="D1245" s="27" t="s">
        <v>6527</v>
      </c>
      <c r="E1245" s="2" t="s">
        <v>6800</v>
      </c>
    </row>
    <row r="1246" spans="1:5" ht="15.6" x14ac:dyDescent="0.3">
      <c r="A1246" s="1" t="s">
        <v>2489</v>
      </c>
      <c r="B1246" s="2" t="s">
        <v>2490</v>
      </c>
      <c r="C1246" s="10" t="s">
        <v>4722</v>
      </c>
      <c r="D1246" s="27" t="s">
        <v>6801</v>
      </c>
      <c r="E1246" s="2" t="s">
        <v>6737</v>
      </c>
    </row>
    <row r="1247" spans="1:5" ht="15.6" x14ac:dyDescent="0.3">
      <c r="A1247" s="1" t="s">
        <v>2491</v>
      </c>
      <c r="B1247" s="2" t="s">
        <v>2492</v>
      </c>
      <c r="C1247" s="10" t="s">
        <v>4725</v>
      </c>
      <c r="D1247" s="27" t="s">
        <v>6802</v>
      </c>
      <c r="E1247" s="2" t="s">
        <v>6803</v>
      </c>
    </row>
    <row r="1248" spans="1:5" ht="15.6" x14ac:dyDescent="0.3">
      <c r="A1248" s="1" t="s">
        <v>2493</v>
      </c>
      <c r="B1248" s="2" t="s">
        <v>2494</v>
      </c>
      <c r="C1248" s="10" t="s">
        <v>4725</v>
      </c>
      <c r="D1248" s="27" t="s">
        <v>6804</v>
      </c>
      <c r="E1248" s="2" t="s">
        <v>6805</v>
      </c>
    </row>
    <row r="1249" spans="1:5" ht="15.6" x14ac:dyDescent="0.3">
      <c r="A1249" s="1" t="s">
        <v>2495</v>
      </c>
      <c r="B1249" s="2" t="s">
        <v>2496</v>
      </c>
      <c r="C1249" s="10" t="s">
        <v>4725</v>
      </c>
      <c r="D1249" s="27" t="s">
        <v>5455</v>
      </c>
      <c r="E1249" s="2" t="s">
        <v>6806</v>
      </c>
    </row>
    <row r="1250" spans="1:5" ht="15.6" x14ac:dyDescent="0.3">
      <c r="A1250" s="1" t="s">
        <v>2497</v>
      </c>
      <c r="B1250" s="2" t="s">
        <v>2498</v>
      </c>
      <c r="C1250" s="10" t="s">
        <v>4725</v>
      </c>
      <c r="D1250" s="27" t="s">
        <v>5002</v>
      </c>
      <c r="E1250" s="2" t="s">
        <v>6807</v>
      </c>
    </row>
    <row r="1251" spans="1:5" ht="15.6" x14ac:dyDescent="0.3">
      <c r="A1251" s="1" t="s">
        <v>2499</v>
      </c>
      <c r="B1251" s="2" t="s">
        <v>2500</v>
      </c>
      <c r="C1251" s="10" t="s">
        <v>4722</v>
      </c>
      <c r="D1251" s="27" t="s">
        <v>6808</v>
      </c>
      <c r="E1251" s="2" t="s">
        <v>6809</v>
      </c>
    </row>
    <row r="1252" spans="1:5" ht="15.6" x14ac:dyDescent="0.3">
      <c r="A1252" s="1" t="s">
        <v>2501</v>
      </c>
      <c r="B1252" s="2" t="s">
        <v>2502</v>
      </c>
      <c r="C1252" s="10" t="s">
        <v>4725</v>
      </c>
      <c r="D1252" s="27" t="s">
        <v>6810</v>
      </c>
      <c r="E1252" s="2" t="s">
        <v>6811</v>
      </c>
    </row>
    <row r="1253" spans="1:5" ht="15.6" x14ac:dyDescent="0.3">
      <c r="A1253" s="1" t="s">
        <v>2503</v>
      </c>
      <c r="B1253" s="2" t="s">
        <v>2504</v>
      </c>
      <c r="C1253" s="10" t="s">
        <v>4725</v>
      </c>
      <c r="D1253" s="27" t="s">
        <v>5819</v>
      </c>
      <c r="E1253" s="2" t="s">
        <v>6812</v>
      </c>
    </row>
    <row r="1254" spans="1:5" ht="15.6" x14ac:dyDescent="0.3">
      <c r="A1254" s="1" t="s">
        <v>2505</v>
      </c>
      <c r="B1254" s="2" t="s">
        <v>2506</v>
      </c>
      <c r="C1254" s="10" t="s">
        <v>4722</v>
      </c>
      <c r="D1254" s="27" t="s">
        <v>6813</v>
      </c>
      <c r="E1254" s="2" t="s">
        <v>6814</v>
      </c>
    </row>
    <row r="1255" spans="1:5" ht="15.6" x14ac:dyDescent="0.3">
      <c r="A1255" s="1" t="s">
        <v>2507</v>
      </c>
      <c r="B1255" s="2" t="s">
        <v>2508</v>
      </c>
      <c r="C1255" s="10" t="s">
        <v>5597</v>
      </c>
      <c r="D1255" s="27" t="s">
        <v>4877</v>
      </c>
      <c r="E1255" s="2" t="s">
        <v>6815</v>
      </c>
    </row>
    <row r="1256" spans="1:5" ht="15.6" x14ac:dyDescent="0.3">
      <c r="A1256" s="1" t="s">
        <v>2509</v>
      </c>
      <c r="B1256" s="2" t="s">
        <v>2510</v>
      </c>
      <c r="C1256" s="10" t="s">
        <v>4722</v>
      </c>
      <c r="D1256" s="27" t="s">
        <v>6816</v>
      </c>
      <c r="E1256" s="2" t="s">
        <v>6817</v>
      </c>
    </row>
    <row r="1257" spans="1:5" ht="15.6" x14ac:dyDescent="0.3">
      <c r="A1257" s="1" t="s">
        <v>2511</v>
      </c>
      <c r="B1257" s="2" t="s">
        <v>2512</v>
      </c>
      <c r="C1257" s="10" t="s">
        <v>4722</v>
      </c>
      <c r="D1257" s="27" t="s">
        <v>6818</v>
      </c>
      <c r="E1257" s="2" t="s">
        <v>6819</v>
      </c>
    </row>
    <row r="1258" spans="1:5" ht="15.6" x14ac:dyDescent="0.3">
      <c r="A1258" s="1" t="s">
        <v>2513</v>
      </c>
      <c r="B1258" s="2" t="s">
        <v>2514</v>
      </c>
      <c r="C1258" s="10" t="s">
        <v>4725</v>
      </c>
      <c r="D1258" s="27" t="s">
        <v>5018</v>
      </c>
      <c r="E1258" s="2" t="s">
        <v>6820</v>
      </c>
    </row>
    <row r="1259" spans="1:5" ht="15.6" x14ac:dyDescent="0.3">
      <c r="A1259" s="1" t="s">
        <v>2515</v>
      </c>
      <c r="B1259" s="2" t="s">
        <v>2516</v>
      </c>
      <c r="C1259" s="10" t="s">
        <v>4722</v>
      </c>
      <c r="D1259" s="27" t="s">
        <v>6821</v>
      </c>
      <c r="E1259" s="2" t="s">
        <v>6822</v>
      </c>
    </row>
    <row r="1260" spans="1:5" ht="15.6" x14ac:dyDescent="0.3">
      <c r="A1260" s="1" t="s">
        <v>2517</v>
      </c>
      <c r="B1260" s="2" t="s">
        <v>2518</v>
      </c>
      <c r="C1260" s="10" t="s">
        <v>4725</v>
      </c>
      <c r="D1260" s="27" t="s">
        <v>6823</v>
      </c>
      <c r="E1260" s="2" t="s">
        <v>6824</v>
      </c>
    </row>
    <row r="1261" spans="1:5" ht="15.6" x14ac:dyDescent="0.3">
      <c r="A1261" s="1" t="s">
        <v>2519</v>
      </c>
      <c r="B1261" s="2" t="s">
        <v>2520</v>
      </c>
      <c r="C1261" s="10" t="s">
        <v>4725</v>
      </c>
      <c r="D1261" s="27" t="s">
        <v>6825</v>
      </c>
      <c r="E1261" s="2" t="s">
        <v>6420</v>
      </c>
    </row>
    <row r="1262" spans="1:5" ht="15.6" x14ac:dyDescent="0.3">
      <c r="A1262" s="1" t="s">
        <v>2521</v>
      </c>
      <c r="B1262" s="2" t="s">
        <v>2522</v>
      </c>
      <c r="C1262" s="10" t="s">
        <v>4725</v>
      </c>
      <c r="D1262" s="27" t="s">
        <v>5450</v>
      </c>
      <c r="E1262" s="2" t="s">
        <v>6826</v>
      </c>
    </row>
    <row r="1263" spans="1:5" ht="15.6" x14ac:dyDescent="0.3">
      <c r="A1263" s="1" t="s">
        <v>2523</v>
      </c>
      <c r="B1263" s="2" t="s">
        <v>2524</v>
      </c>
      <c r="C1263" s="10" t="s">
        <v>4722</v>
      </c>
      <c r="D1263" s="27" t="s">
        <v>6827</v>
      </c>
      <c r="E1263" s="2" t="s">
        <v>6828</v>
      </c>
    </row>
    <row r="1264" spans="1:5" ht="15.6" x14ac:dyDescent="0.3">
      <c r="A1264" s="1" t="s">
        <v>2525</v>
      </c>
      <c r="B1264" s="2" t="s">
        <v>2526</v>
      </c>
      <c r="C1264" s="10" t="s">
        <v>4722</v>
      </c>
      <c r="D1264" s="27" t="s">
        <v>6829</v>
      </c>
      <c r="E1264" s="2" t="s">
        <v>6830</v>
      </c>
    </row>
    <row r="1265" spans="1:5" ht="15.6" x14ac:dyDescent="0.3">
      <c r="A1265" s="1" t="s">
        <v>2527</v>
      </c>
      <c r="B1265" s="2" t="s">
        <v>2528</v>
      </c>
      <c r="C1265" s="10" t="s">
        <v>4725</v>
      </c>
      <c r="D1265" s="27" t="s">
        <v>6831</v>
      </c>
      <c r="E1265" s="2" t="s">
        <v>6832</v>
      </c>
    </row>
    <row r="1266" spans="1:5" ht="15.6" x14ac:dyDescent="0.3">
      <c r="A1266" s="1" t="s">
        <v>2529</v>
      </c>
      <c r="B1266" s="2" t="s">
        <v>2530</v>
      </c>
      <c r="C1266" s="10" t="s">
        <v>4725</v>
      </c>
      <c r="D1266" s="27" t="s">
        <v>6833</v>
      </c>
      <c r="E1266" s="2" t="s">
        <v>6834</v>
      </c>
    </row>
    <row r="1267" spans="1:5" ht="15.6" x14ac:dyDescent="0.3">
      <c r="A1267" s="1" t="s">
        <v>2531</v>
      </c>
      <c r="B1267" s="2" t="s">
        <v>2532</v>
      </c>
      <c r="C1267" s="10" t="s">
        <v>4725</v>
      </c>
      <c r="D1267" s="27" t="s">
        <v>5113</v>
      </c>
      <c r="E1267" s="2" t="s">
        <v>6835</v>
      </c>
    </row>
    <row r="1268" spans="1:5" ht="15.6" x14ac:dyDescent="0.3">
      <c r="A1268" s="1" t="s">
        <v>2533</v>
      </c>
      <c r="B1268" s="2" t="s">
        <v>2534</v>
      </c>
      <c r="C1268" s="10" t="s">
        <v>4725</v>
      </c>
      <c r="D1268" s="27" t="s">
        <v>6836</v>
      </c>
      <c r="E1268" s="2" t="s">
        <v>6837</v>
      </c>
    </row>
    <row r="1269" spans="1:5" ht="15.6" x14ac:dyDescent="0.3">
      <c r="A1269" s="1" t="s">
        <v>2535</v>
      </c>
      <c r="B1269" s="2" t="s">
        <v>2536</v>
      </c>
      <c r="C1269" s="10" t="s">
        <v>4722</v>
      </c>
      <c r="D1269" s="27" t="s">
        <v>6838</v>
      </c>
      <c r="E1269" s="2" t="s">
        <v>6839</v>
      </c>
    </row>
    <row r="1270" spans="1:5" ht="15.6" x14ac:dyDescent="0.3">
      <c r="A1270" s="1" t="s">
        <v>2537</v>
      </c>
      <c r="B1270" s="2" t="s">
        <v>2538</v>
      </c>
      <c r="C1270" s="10" t="s">
        <v>4722</v>
      </c>
      <c r="D1270" s="27" t="s">
        <v>6827</v>
      </c>
      <c r="E1270" s="2" t="s">
        <v>6840</v>
      </c>
    </row>
    <row r="1271" spans="1:5" ht="15.6" x14ac:dyDescent="0.3">
      <c r="A1271" s="1" t="s">
        <v>2539</v>
      </c>
      <c r="B1271" s="2" t="s">
        <v>2540</v>
      </c>
      <c r="C1271" s="10" t="s">
        <v>4722</v>
      </c>
      <c r="D1271" s="27" t="s">
        <v>6841</v>
      </c>
      <c r="E1271" s="2" t="s">
        <v>5085</v>
      </c>
    </row>
    <row r="1272" spans="1:5" ht="15.6" x14ac:dyDescent="0.3">
      <c r="A1272" s="1" t="s">
        <v>2541</v>
      </c>
      <c r="B1272" s="2" t="s">
        <v>2542</v>
      </c>
      <c r="C1272" s="10" t="s">
        <v>4725</v>
      </c>
      <c r="D1272" s="27" t="s">
        <v>6842</v>
      </c>
      <c r="E1272" s="2" t="s">
        <v>5001</v>
      </c>
    </row>
    <row r="1273" spans="1:5" ht="15.6" x14ac:dyDescent="0.3">
      <c r="A1273" s="1" t="s">
        <v>2543</v>
      </c>
      <c r="B1273" s="2" t="s">
        <v>2544</v>
      </c>
      <c r="C1273" s="10" t="s">
        <v>4725</v>
      </c>
      <c r="D1273" s="27" t="s">
        <v>6843</v>
      </c>
      <c r="E1273" s="2" t="s">
        <v>6844</v>
      </c>
    </row>
    <row r="1274" spans="1:5" ht="15.6" x14ac:dyDescent="0.3">
      <c r="A1274" s="1" t="s">
        <v>2545</v>
      </c>
      <c r="B1274" s="2" t="s">
        <v>2546</v>
      </c>
      <c r="C1274" s="10" t="s">
        <v>4725</v>
      </c>
      <c r="D1274" s="27" t="s">
        <v>6845</v>
      </c>
      <c r="E1274" s="2" t="s">
        <v>6846</v>
      </c>
    </row>
    <row r="1275" spans="1:5" ht="15.6" x14ac:dyDescent="0.3">
      <c r="A1275" s="1" t="s">
        <v>2547</v>
      </c>
      <c r="B1275" s="2" t="s">
        <v>2548</v>
      </c>
      <c r="C1275" s="10" t="s">
        <v>4725</v>
      </c>
      <c r="D1275" s="27" t="s">
        <v>5732</v>
      </c>
      <c r="E1275" s="2" t="s">
        <v>6847</v>
      </c>
    </row>
    <row r="1276" spans="1:5" ht="15.6" x14ac:dyDescent="0.3">
      <c r="A1276" s="1" t="s">
        <v>2549</v>
      </c>
      <c r="B1276" s="2" t="s">
        <v>2550</v>
      </c>
      <c r="C1276" s="10" t="s">
        <v>4725</v>
      </c>
      <c r="D1276" s="27" t="s">
        <v>4774</v>
      </c>
      <c r="E1276" s="2" t="s">
        <v>6848</v>
      </c>
    </row>
    <row r="1277" spans="1:5" ht="15.6" x14ac:dyDescent="0.3">
      <c r="A1277" s="1" t="s">
        <v>2551</v>
      </c>
      <c r="B1277" s="2" t="s">
        <v>2552</v>
      </c>
      <c r="C1277" s="10" t="s">
        <v>4725</v>
      </c>
      <c r="D1277" s="27" t="s">
        <v>6849</v>
      </c>
      <c r="E1277" s="2" t="s">
        <v>6389</v>
      </c>
    </row>
    <row r="1278" spans="1:5" ht="15.6" x14ac:dyDescent="0.3">
      <c r="A1278" s="1" t="s">
        <v>2553</v>
      </c>
      <c r="B1278" s="2" t="s">
        <v>2554</v>
      </c>
      <c r="C1278" s="10" t="s">
        <v>4722</v>
      </c>
      <c r="D1278" s="27" t="s">
        <v>6850</v>
      </c>
      <c r="E1278" s="2" t="s">
        <v>6851</v>
      </c>
    </row>
    <row r="1279" spans="1:5" ht="15.6" x14ac:dyDescent="0.3">
      <c r="A1279" s="1" t="s">
        <v>2555</v>
      </c>
      <c r="B1279" s="2" t="s">
        <v>2556</v>
      </c>
      <c r="C1279" s="10" t="s">
        <v>4722</v>
      </c>
      <c r="D1279" s="27" t="s">
        <v>6852</v>
      </c>
      <c r="E1279" s="2" t="s">
        <v>6853</v>
      </c>
    </row>
    <row r="1280" spans="1:5" ht="15.6" x14ac:dyDescent="0.3">
      <c r="A1280" s="1" t="s">
        <v>2557</v>
      </c>
      <c r="B1280" s="2" t="s">
        <v>2558</v>
      </c>
      <c r="C1280" s="10" t="s">
        <v>4722</v>
      </c>
      <c r="D1280" s="27" t="s">
        <v>6560</v>
      </c>
      <c r="E1280" s="2" t="s">
        <v>6854</v>
      </c>
    </row>
    <row r="1281" spans="1:5" ht="15.6" x14ac:dyDescent="0.3">
      <c r="A1281" s="1" t="s">
        <v>2559</v>
      </c>
      <c r="B1281" s="2" t="s">
        <v>2560</v>
      </c>
      <c r="C1281" s="10" t="s">
        <v>4725</v>
      </c>
      <c r="D1281" s="27" t="s">
        <v>6855</v>
      </c>
      <c r="E1281" s="2" t="s">
        <v>6856</v>
      </c>
    </row>
    <row r="1282" spans="1:5" ht="15.6" x14ac:dyDescent="0.3">
      <c r="A1282" s="1" t="s">
        <v>2561</v>
      </c>
      <c r="B1282" s="2" t="s">
        <v>2562</v>
      </c>
      <c r="C1282" s="10" t="s">
        <v>4725</v>
      </c>
      <c r="D1282" s="27" t="s">
        <v>5016</v>
      </c>
      <c r="E1282" s="2" t="s">
        <v>6857</v>
      </c>
    </row>
    <row r="1283" spans="1:5" ht="15.6" x14ac:dyDescent="0.3">
      <c r="A1283" s="1" t="s">
        <v>2563</v>
      </c>
      <c r="B1283" s="2" t="s">
        <v>2564</v>
      </c>
      <c r="C1283" s="10" t="s">
        <v>4722</v>
      </c>
      <c r="D1283" s="27" t="s">
        <v>6533</v>
      </c>
      <c r="E1283" s="2" t="s">
        <v>6858</v>
      </c>
    </row>
    <row r="1284" spans="1:5" ht="15.6" x14ac:dyDescent="0.3">
      <c r="A1284" s="1" t="s">
        <v>2565</v>
      </c>
      <c r="B1284" s="2" t="s">
        <v>2566</v>
      </c>
      <c r="C1284" s="10" t="s">
        <v>4725</v>
      </c>
      <c r="D1284" s="27" t="s">
        <v>5144</v>
      </c>
      <c r="E1284" s="2" t="s">
        <v>5183</v>
      </c>
    </row>
    <row r="1285" spans="1:5" ht="15.6" x14ac:dyDescent="0.3">
      <c r="A1285" s="1" t="s">
        <v>2567</v>
      </c>
      <c r="B1285" s="2" t="s">
        <v>2568</v>
      </c>
      <c r="C1285" s="10" t="s">
        <v>4722</v>
      </c>
      <c r="D1285" s="27" t="s">
        <v>6859</v>
      </c>
      <c r="E1285" s="2" t="s">
        <v>6860</v>
      </c>
    </row>
    <row r="1286" spans="1:5" ht="15.6" x14ac:dyDescent="0.3">
      <c r="A1286" s="1" t="s">
        <v>2569</v>
      </c>
      <c r="B1286" s="2" t="s">
        <v>2570</v>
      </c>
      <c r="C1286" s="10" t="s">
        <v>4722</v>
      </c>
      <c r="D1286" s="27" t="s">
        <v>6861</v>
      </c>
      <c r="E1286" s="2" t="s">
        <v>6862</v>
      </c>
    </row>
    <row r="1287" spans="1:5" ht="15.6" x14ac:dyDescent="0.3">
      <c r="A1287" s="1" t="s">
        <v>2571</v>
      </c>
      <c r="B1287" s="2" t="s">
        <v>2572</v>
      </c>
      <c r="C1287" s="10" t="s">
        <v>4722</v>
      </c>
      <c r="D1287" s="27" t="s">
        <v>6863</v>
      </c>
      <c r="E1287" s="2" t="s">
        <v>6864</v>
      </c>
    </row>
    <row r="1288" spans="1:5" ht="15.6" x14ac:dyDescent="0.3">
      <c r="A1288" s="1" t="s">
        <v>2573</v>
      </c>
      <c r="B1288" s="2" t="s">
        <v>2574</v>
      </c>
      <c r="C1288" s="10" t="s">
        <v>4722</v>
      </c>
      <c r="D1288" s="27" t="s">
        <v>6865</v>
      </c>
      <c r="E1288" s="2" t="s">
        <v>4749</v>
      </c>
    </row>
    <row r="1289" spans="1:5" ht="15.6" x14ac:dyDescent="0.3">
      <c r="A1289" s="1" t="s">
        <v>2575</v>
      </c>
      <c r="B1289" s="2" t="s">
        <v>2576</v>
      </c>
      <c r="C1289" s="10" t="s">
        <v>4722</v>
      </c>
      <c r="D1289" s="27" t="s">
        <v>5084</v>
      </c>
      <c r="E1289" s="2" t="s">
        <v>6866</v>
      </c>
    </row>
    <row r="1290" spans="1:5" ht="15.6" x14ac:dyDescent="0.3">
      <c r="A1290" s="1" t="s">
        <v>2577</v>
      </c>
      <c r="B1290" s="2" t="s">
        <v>2578</v>
      </c>
      <c r="C1290" s="10" t="s">
        <v>4722</v>
      </c>
      <c r="D1290" s="27" t="s">
        <v>6867</v>
      </c>
      <c r="E1290" s="2" t="s">
        <v>6868</v>
      </c>
    </row>
    <row r="1291" spans="1:5" ht="15.6" x14ac:dyDescent="0.3">
      <c r="A1291" s="1" t="s">
        <v>2579</v>
      </c>
      <c r="B1291" s="2" t="s">
        <v>2580</v>
      </c>
      <c r="C1291" s="10" t="s">
        <v>4722</v>
      </c>
      <c r="D1291" s="27" t="s">
        <v>6869</v>
      </c>
      <c r="E1291" s="2" t="s">
        <v>6870</v>
      </c>
    </row>
    <row r="1292" spans="1:5" ht="15.6" x14ac:dyDescent="0.3">
      <c r="A1292" s="1" t="s">
        <v>2581</v>
      </c>
      <c r="B1292" s="2" t="s">
        <v>2582</v>
      </c>
      <c r="C1292" s="10" t="s">
        <v>4722</v>
      </c>
      <c r="D1292" s="27" t="s">
        <v>4834</v>
      </c>
      <c r="E1292" s="2" t="s">
        <v>6871</v>
      </c>
    </row>
    <row r="1293" spans="1:5" ht="15.6" x14ac:dyDescent="0.3">
      <c r="A1293" s="1" t="s">
        <v>2583</v>
      </c>
      <c r="B1293" s="2" t="s">
        <v>2584</v>
      </c>
      <c r="C1293" s="10" t="s">
        <v>4722</v>
      </c>
      <c r="D1293" s="27" t="s">
        <v>6560</v>
      </c>
      <c r="E1293" s="2" t="s">
        <v>6872</v>
      </c>
    </row>
    <row r="1294" spans="1:5" ht="15.6" x14ac:dyDescent="0.3">
      <c r="A1294" s="1" t="s">
        <v>2585</v>
      </c>
      <c r="B1294" s="2" t="s">
        <v>2586</v>
      </c>
      <c r="C1294" s="10" t="s">
        <v>4722</v>
      </c>
      <c r="D1294" s="27" t="s">
        <v>6873</v>
      </c>
      <c r="E1294" s="2" t="s">
        <v>6874</v>
      </c>
    </row>
    <row r="1295" spans="1:5" ht="15.6" x14ac:dyDescent="0.3">
      <c r="A1295" s="1" t="s">
        <v>2587</v>
      </c>
      <c r="B1295" s="2" t="s">
        <v>2588</v>
      </c>
      <c r="C1295" s="10" t="s">
        <v>4722</v>
      </c>
      <c r="D1295" s="27" t="s">
        <v>6875</v>
      </c>
      <c r="E1295" s="2" t="s">
        <v>6876</v>
      </c>
    </row>
    <row r="1296" spans="1:5" ht="15.6" x14ac:dyDescent="0.3">
      <c r="A1296" s="1" t="s">
        <v>2589</v>
      </c>
      <c r="B1296" s="2" t="s">
        <v>2590</v>
      </c>
      <c r="C1296" s="10" t="s">
        <v>4725</v>
      </c>
      <c r="D1296" s="27" t="s">
        <v>6877</v>
      </c>
      <c r="E1296" s="2" t="s">
        <v>6878</v>
      </c>
    </row>
    <row r="1297" spans="1:5" ht="15.6" x14ac:dyDescent="0.3">
      <c r="A1297" s="1" t="s">
        <v>2591</v>
      </c>
      <c r="B1297" s="2" t="s">
        <v>2592</v>
      </c>
      <c r="C1297" s="10" t="s">
        <v>4722</v>
      </c>
      <c r="D1297" s="27" t="s">
        <v>6879</v>
      </c>
      <c r="E1297" s="2" t="s">
        <v>6880</v>
      </c>
    </row>
    <row r="1298" spans="1:5" ht="15.6" x14ac:dyDescent="0.3">
      <c r="A1298" s="1" t="s">
        <v>2593</v>
      </c>
      <c r="B1298" s="2" t="s">
        <v>2594</v>
      </c>
      <c r="C1298" s="10" t="s">
        <v>4725</v>
      </c>
      <c r="D1298" s="27" t="s">
        <v>6881</v>
      </c>
      <c r="E1298" s="2" t="s">
        <v>6882</v>
      </c>
    </row>
    <row r="1299" spans="1:5" ht="15.6" x14ac:dyDescent="0.3">
      <c r="A1299" s="1" t="s">
        <v>2595</v>
      </c>
      <c r="B1299" s="2" t="s">
        <v>2596</v>
      </c>
      <c r="C1299" s="10" t="s">
        <v>5597</v>
      </c>
      <c r="D1299" s="27" t="s">
        <v>6883</v>
      </c>
      <c r="E1299" s="2" t="s">
        <v>5853</v>
      </c>
    </row>
    <row r="1300" spans="1:5" ht="15.6" x14ac:dyDescent="0.3">
      <c r="A1300" s="1" t="s">
        <v>2597</v>
      </c>
      <c r="B1300" s="2" t="s">
        <v>2598</v>
      </c>
      <c r="C1300" s="10" t="s">
        <v>4722</v>
      </c>
      <c r="D1300" s="27" t="s">
        <v>6884</v>
      </c>
      <c r="E1300" s="2" t="s">
        <v>6561</v>
      </c>
    </row>
    <row r="1301" spans="1:5" ht="15.6" x14ac:dyDescent="0.3">
      <c r="A1301" s="1" t="s">
        <v>2599</v>
      </c>
      <c r="B1301" s="2" t="s">
        <v>2600</v>
      </c>
      <c r="C1301" s="10" t="s">
        <v>4725</v>
      </c>
      <c r="D1301" s="27" t="s">
        <v>4801</v>
      </c>
      <c r="E1301" s="2" t="s">
        <v>6885</v>
      </c>
    </row>
    <row r="1302" spans="1:5" ht="15.6" x14ac:dyDescent="0.3">
      <c r="A1302" s="1" t="s">
        <v>2601</v>
      </c>
      <c r="B1302" s="2" t="s">
        <v>2602</v>
      </c>
      <c r="C1302" s="10" t="s">
        <v>4725</v>
      </c>
      <c r="D1302" s="27" t="s">
        <v>6886</v>
      </c>
      <c r="E1302" s="2" t="s">
        <v>6887</v>
      </c>
    </row>
    <row r="1303" spans="1:5" ht="15.6" x14ac:dyDescent="0.3">
      <c r="A1303" s="1" t="s">
        <v>2603</v>
      </c>
      <c r="B1303" s="2" t="s">
        <v>2604</v>
      </c>
      <c r="C1303" s="10" t="s">
        <v>4725</v>
      </c>
      <c r="D1303" s="27" t="s">
        <v>6888</v>
      </c>
      <c r="E1303" s="2" t="s">
        <v>6889</v>
      </c>
    </row>
    <row r="1304" spans="1:5" ht="15.6" x14ac:dyDescent="0.3">
      <c r="A1304" s="1" t="s">
        <v>2605</v>
      </c>
      <c r="B1304" s="2" t="s">
        <v>2606</v>
      </c>
      <c r="C1304" s="10" t="s">
        <v>4725</v>
      </c>
      <c r="D1304" s="27" t="s">
        <v>6890</v>
      </c>
      <c r="E1304" s="2" t="s">
        <v>6891</v>
      </c>
    </row>
    <row r="1305" spans="1:5" ht="15.6" x14ac:dyDescent="0.3">
      <c r="A1305" s="1" t="s">
        <v>2607</v>
      </c>
      <c r="B1305" s="2" t="s">
        <v>2608</v>
      </c>
      <c r="C1305" s="10" t="s">
        <v>4725</v>
      </c>
      <c r="D1305" s="27" t="s">
        <v>5144</v>
      </c>
      <c r="E1305" s="2" t="s">
        <v>6892</v>
      </c>
    </row>
    <row r="1306" spans="1:5" ht="15.6" x14ac:dyDescent="0.3">
      <c r="A1306" s="1" t="s">
        <v>2609</v>
      </c>
      <c r="B1306" s="2" t="s">
        <v>2610</v>
      </c>
      <c r="C1306" s="10" t="s">
        <v>4725</v>
      </c>
      <c r="D1306" s="27" t="s">
        <v>5477</v>
      </c>
      <c r="E1306" s="2" t="s">
        <v>6893</v>
      </c>
    </row>
    <row r="1307" spans="1:5" ht="15.6" x14ac:dyDescent="0.3">
      <c r="A1307" s="1" t="s">
        <v>2611</v>
      </c>
      <c r="B1307" s="2" t="s">
        <v>2612</v>
      </c>
      <c r="C1307" s="10" t="s">
        <v>4725</v>
      </c>
      <c r="D1307" s="27" t="s">
        <v>6894</v>
      </c>
      <c r="E1307" s="2" t="s">
        <v>6895</v>
      </c>
    </row>
    <row r="1308" spans="1:5" ht="15.6" x14ac:dyDescent="0.3">
      <c r="A1308" s="1" t="s">
        <v>2613</v>
      </c>
      <c r="B1308" s="2" t="s">
        <v>2614</v>
      </c>
      <c r="C1308" s="10" t="s">
        <v>4725</v>
      </c>
      <c r="D1308" s="27" t="s">
        <v>6896</v>
      </c>
      <c r="E1308" s="2" t="s">
        <v>6897</v>
      </c>
    </row>
    <row r="1309" spans="1:5" ht="15.6" x14ac:dyDescent="0.3">
      <c r="A1309" s="1" t="s">
        <v>2615</v>
      </c>
      <c r="B1309" s="2" t="s">
        <v>2616</v>
      </c>
      <c r="C1309" s="10" t="s">
        <v>4725</v>
      </c>
      <c r="D1309" s="27" t="s">
        <v>6219</v>
      </c>
      <c r="E1309" s="2" t="s">
        <v>6898</v>
      </c>
    </row>
    <row r="1310" spans="1:5" ht="15.6" x14ac:dyDescent="0.3">
      <c r="A1310" s="1" t="s">
        <v>2617</v>
      </c>
      <c r="B1310" s="2" t="s">
        <v>2618</v>
      </c>
      <c r="C1310" s="10" t="s">
        <v>4725</v>
      </c>
      <c r="D1310" s="27" t="s">
        <v>5808</v>
      </c>
      <c r="E1310" s="2" t="s">
        <v>5324</v>
      </c>
    </row>
    <row r="1311" spans="1:5" ht="15.6" x14ac:dyDescent="0.3">
      <c r="A1311" s="1" t="s">
        <v>2619</v>
      </c>
      <c r="B1311" s="2" t="s">
        <v>2620</v>
      </c>
      <c r="C1311" s="10" t="s">
        <v>4725</v>
      </c>
      <c r="D1311" s="27" t="s">
        <v>6899</v>
      </c>
      <c r="E1311" s="2" t="s">
        <v>6900</v>
      </c>
    </row>
    <row r="1312" spans="1:5" ht="15.6" x14ac:dyDescent="0.3">
      <c r="A1312" s="1" t="s">
        <v>2621</v>
      </c>
      <c r="B1312" s="2" t="s">
        <v>2622</v>
      </c>
      <c r="C1312" s="10" t="s">
        <v>4725</v>
      </c>
      <c r="D1312" s="27" t="s">
        <v>6901</v>
      </c>
      <c r="E1312" s="2" t="s">
        <v>6902</v>
      </c>
    </row>
    <row r="1313" spans="1:5" ht="15.6" x14ac:dyDescent="0.3">
      <c r="A1313" s="1" t="s">
        <v>2623</v>
      </c>
      <c r="B1313" s="2" t="s">
        <v>2624</v>
      </c>
      <c r="C1313" s="10" t="s">
        <v>4725</v>
      </c>
      <c r="D1313" s="27" t="s">
        <v>5450</v>
      </c>
      <c r="E1313" s="2" t="s">
        <v>6903</v>
      </c>
    </row>
    <row r="1314" spans="1:5" ht="15.6" x14ac:dyDescent="0.3">
      <c r="A1314" s="1" t="s">
        <v>2625</v>
      </c>
      <c r="B1314" s="2" t="s">
        <v>2626</v>
      </c>
      <c r="C1314" s="10" t="s">
        <v>4722</v>
      </c>
      <c r="D1314" s="27" t="s">
        <v>6904</v>
      </c>
      <c r="E1314" s="2" t="s">
        <v>6905</v>
      </c>
    </row>
    <row r="1315" spans="1:5" ht="15.6" x14ac:dyDescent="0.3">
      <c r="A1315" s="1" t="s">
        <v>2627</v>
      </c>
      <c r="B1315" s="2" t="s">
        <v>2628</v>
      </c>
      <c r="C1315" s="10" t="s">
        <v>4722</v>
      </c>
      <c r="D1315" s="27" t="s">
        <v>5225</v>
      </c>
      <c r="E1315" s="2" t="s">
        <v>6906</v>
      </c>
    </row>
    <row r="1316" spans="1:5" ht="15.6" x14ac:dyDescent="0.3">
      <c r="A1316" s="1" t="s">
        <v>2629</v>
      </c>
      <c r="B1316" s="2" t="s">
        <v>2630</v>
      </c>
      <c r="C1316" s="10" t="s">
        <v>4725</v>
      </c>
      <c r="D1316" s="27" t="s">
        <v>6907</v>
      </c>
      <c r="E1316" s="2" t="s">
        <v>6908</v>
      </c>
    </row>
    <row r="1317" spans="1:5" ht="15.6" x14ac:dyDescent="0.3">
      <c r="A1317" s="1" t="s">
        <v>2631</v>
      </c>
      <c r="B1317" s="2" t="s">
        <v>2632</v>
      </c>
      <c r="C1317" s="10" t="s">
        <v>4722</v>
      </c>
      <c r="D1317" s="27" t="s">
        <v>5606</v>
      </c>
      <c r="E1317" s="2" t="s">
        <v>6909</v>
      </c>
    </row>
    <row r="1318" spans="1:5" ht="15.6" x14ac:dyDescent="0.3">
      <c r="A1318" s="1" t="s">
        <v>2633</v>
      </c>
      <c r="B1318" s="2" t="s">
        <v>2634</v>
      </c>
      <c r="C1318" s="10" t="s">
        <v>4722</v>
      </c>
      <c r="D1318" s="27" t="s">
        <v>6910</v>
      </c>
      <c r="E1318" s="2" t="s">
        <v>6911</v>
      </c>
    </row>
    <row r="1319" spans="1:5" ht="15.6" x14ac:dyDescent="0.3">
      <c r="A1319" s="1" t="s">
        <v>2635</v>
      </c>
      <c r="B1319" s="2" t="s">
        <v>2636</v>
      </c>
      <c r="C1319" s="10" t="s">
        <v>4722</v>
      </c>
      <c r="D1319" s="27" t="s">
        <v>6912</v>
      </c>
      <c r="E1319" s="2" t="s">
        <v>6913</v>
      </c>
    </row>
    <row r="1320" spans="1:5" ht="15.6" x14ac:dyDescent="0.3">
      <c r="A1320" s="1" t="s">
        <v>2637</v>
      </c>
      <c r="B1320" s="2" t="s">
        <v>2638</v>
      </c>
      <c r="C1320" s="10" t="s">
        <v>4725</v>
      </c>
      <c r="D1320" s="27" t="s">
        <v>6914</v>
      </c>
      <c r="E1320" s="2" t="s">
        <v>6915</v>
      </c>
    </row>
    <row r="1321" spans="1:5" ht="15.6" x14ac:dyDescent="0.3">
      <c r="A1321" s="1" t="s">
        <v>2639</v>
      </c>
      <c r="B1321" s="2" t="s">
        <v>2640</v>
      </c>
      <c r="C1321" s="10" t="s">
        <v>4722</v>
      </c>
      <c r="D1321" s="27" t="s">
        <v>4730</v>
      </c>
      <c r="E1321" s="2" t="s">
        <v>6916</v>
      </c>
    </row>
    <row r="1322" spans="1:5" ht="15.6" x14ac:dyDescent="0.3">
      <c r="A1322" s="1" t="s">
        <v>2641</v>
      </c>
      <c r="B1322" s="2" t="s">
        <v>2642</v>
      </c>
      <c r="C1322" s="10" t="s">
        <v>4725</v>
      </c>
      <c r="D1322" s="27" t="s">
        <v>6917</v>
      </c>
      <c r="E1322" s="2" t="s">
        <v>6918</v>
      </c>
    </row>
    <row r="1323" spans="1:5" ht="15.6" x14ac:dyDescent="0.3">
      <c r="A1323" s="1" t="s">
        <v>2643</v>
      </c>
      <c r="B1323" s="2" t="s">
        <v>2644</v>
      </c>
      <c r="C1323" s="10" t="s">
        <v>4722</v>
      </c>
      <c r="D1323" s="27" t="s">
        <v>6919</v>
      </c>
      <c r="E1323" s="2" t="s">
        <v>6920</v>
      </c>
    </row>
    <row r="1324" spans="1:5" ht="15.6" x14ac:dyDescent="0.3">
      <c r="A1324" s="1" t="s">
        <v>2645</v>
      </c>
      <c r="B1324" s="2" t="s">
        <v>2646</v>
      </c>
      <c r="C1324" s="10" t="s">
        <v>4722</v>
      </c>
      <c r="D1324" s="27" t="s">
        <v>6921</v>
      </c>
      <c r="E1324" s="2" t="s">
        <v>6922</v>
      </c>
    </row>
    <row r="1325" spans="1:5" ht="15.6" x14ac:dyDescent="0.3">
      <c r="A1325" s="1" t="s">
        <v>2647</v>
      </c>
      <c r="B1325" s="2" t="s">
        <v>2648</v>
      </c>
      <c r="C1325" s="10" t="s">
        <v>4722</v>
      </c>
      <c r="D1325" s="27" t="s">
        <v>6923</v>
      </c>
      <c r="E1325" s="2" t="s">
        <v>6924</v>
      </c>
    </row>
    <row r="1326" spans="1:5" ht="15.6" x14ac:dyDescent="0.3">
      <c r="A1326" s="1" t="s">
        <v>2649</v>
      </c>
      <c r="B1326" s="2" t="s">
        <v>2650</v>
      </c>
      <c r="C1326" s="10" t="s">
        <v>4722</v>
      </c>
      <c r="D1326" s="27" t="s">
        <v>4849</v>
      </c>
      <c r="E1326" s="2" t="s">
        <v>6925</v>
      </c>
    </row>
    <row r="1327" spans="1:5" ht="15.6" x14ac:dyDescent="0.3">
      <c r="A1327" s="1" t="s">
        <v>2651</v>
      </c>
      <c r="B1327" s="2" t="s">
        <v>2652</v>
      </c>
      <c r="C1327" s="10" t="s">
        <v>4722</v>
      </c>
      <c r="D1327" s="27" t="s">
        <v>6926</v>
      </c>
      <c r="E1327" s="2" t="s">
        <v>6927</v>
      </c>
    </row>
    <row r="1328" spans="1:5" ht="15.6" x14ac:dyDescent="0.3">
      <c r="A1328" s="1" t="s">
        <v>2653</v>
      </c>
      <c r="B1328" s="2" t="s">
        <v>2654</v>
      </c>
      <c r="C1328" s="10" t="s">
        <v>4722</v>
      </c>
      <c r="D1328" s="27" t="s">
        <v>5600</v>
      </c>
      <c r="E1328" s="2" t="s">
        <v>6928</v>
      </c>
    </row>
    <row r="1329" spans="1:5" ht="15.6" x14ac:dyDescent="0.3">
      <c r="A1329" s="1" t="s">
        <v>2655</v>
      </c>
      <c r="B1329" s="2" t="s">
        <v>2656</v>
      </c>
      <c r="C1329" s="10" t="s">
        <v>4725</v>
      </c>
      <c r="D1329" s="27" t="s">
        <v>5461</v>
      </c>
      <c r="E1329" s="2" t="s">
        <v>6929</v>
      </c>
    </row>
    <row r="1330" spans="1:5" ht="15.6" x14ac:dyDescent="0.3">
      <c r="A1330" s="1" t="s">
        <v>2657</v>
      </c>
      <c r="B1330" s="2" t="s">
        <v>2658</v>
      </c>
      <c r="C1330" s="10" t="s">
        <v>5597</v>
      </c>
      <c r="D1330" s="27" t="s">
        <v>6865</v>
      </c>
      <c r="E1330" s="2" t="s">
        <v>6930</v>
      </c>
    </row>
    <row r="1331" spans="1:5" ht="15.6" x14ac:dyDescent="0.3">
      <c r="A1331" s="1" t="s">
        <v>2659</v>
      </c>
      <c r="B1331" s="2" t="s">
        <v>2660</v>
      </c>
      <c r="C1331" s="10" t="s">
        <v>4725</v>
      </c>
      <c r="D1331" s="27" t="s">
        <v>5158</v>
      </c>
      <c r="E1331" s="2" t="s">
        <v>6931</v>
      </c>
    </row>
    <row r="1332" spans="1:5" ht="15.6" x14ac:dyDescent="0.3">
      <c r="A1332" s="1" t="s">
        <v>2661</v>
      </c>
      <c r="B1332" s="2" t="s">
        <v>2662</v>
      </c>
      <c r="C1332" s="10" t="s">
        <v>4722</v>
      </c>
      <c r="D1332" s="27" t="s">
        <v>5613</v>
      </c>
      <c r="E1332" s="2" t="s">
        <v>6932</v>
      </c>
    </row>
    <row r="1333" spans="1:5" ht="15.6" x14ac:dyDescent="0.3">
      <c r="A1333" s="1" t="s">
        <v>2663</v>
      </c>
      <c r="B1333" s="2" t="s">
        <v>2664</v>
      </c>
      <c r="C1333" s="10" t="s">
        <v>4725</v>
      </c>
      <c r="D1333" s="27" t="s">
        <v>6933</v>
      </c>
      <c r="E1333" s="2" t="s">
        <v>6934</v>
      </c>
    </row>
    <row r="1334" spans="1:5" ht="15.6" x14ac:dyDescent="0.3">
      <c r="A1334" s="1" t="s">
        <v>2665</v>
      </c>
      <c r="B1334" s="2" t="s">
        <v>2666</v>
      </c>
      <c r="C1334" s="10" t="s">
        <v>5597</v>
      </c>
      <c r="D1334" s="27" t="s">
        <v>6935</v>
      </c>
      <c r="E1334" s="2" t="s">
        <v>6936</v>
      </c>
    </row>
    <row r="1335" spans="1:5" ht="15.6" x14ac:dyDescent="0.3">
      <c r="A1335" s="1" t="s">
        <v>2667</v>
      </c>
      <c r="B1335" s="2" t="s">
        <v>2668</v>
      </c>
      <c r="C1335" s="10" t="s">
        <v>4725</v>
      </c>
      <c r="D1335" s="27" t="s">
        <v>6937</v>
      </c>
      <c r="E1335" s="2" t="s">
        <v>6938</v>
      </c>
    </row>
    <row r="1336" spans="1:5" ht="15.6" x14ac:dyDescent="0.3">
      <c r="A1336" s="1" t="s">
        <v>2669</v>
      </c>
      <c r="B1336" s="2" t="s">
        <v>2670</v>
      </c>
      <c r="C1336" s="10" t="s">
        <v>4725</v>
      </c>
      <c r="D1336" s="27" t="s">
        <v>6939</v>
      </c>
      <c r="E1336" s="2" t="s">
        <v>6940</v>
      </c>
    </row>
    <row r="1337" spans="1:5" ht="15.6" x14ac:dyDescent="0.3">
      <c r="A1337" s="1" t="s">
        <v>2671</v>
      </c>
      <c r="B1337" s="2" t="s">
        <v>2672</v>
      </c>
      <c r="C1337" s="10" t="s">
        <v>4725</v>
      </c>
      <c r="D1337" s="27" t="s">
        <v>6941</v>
      </c>
      <c r="E1337" s="2" t="s">
        <v>4735</v>
      </c>
    </row>
    <row r="1338" spans="1:5" ht="15.6" x14ac:dyDescent="0.3">
      <c r="A1338" s="1" t="s">
        <v>2673</v>
      </c>
      <c r="B1338" s="2" t="s">
        <v>2674</v>
      </c>
      <c r="C1338" s="10" t="s">
        <v>4725</v>
      </c>
      <c r="D1338" s="27" t="s">
        <v>6942</v>
      </c>
      <c r="E1338" s="2" t="s">
        <v>6943</v>
      </c>
    </row>
    <row r="1339" spans="1:5" ht="15.6" x14ac:dyDescent="0.3">
      <c r="A1339" s="1" t="s">
        <v>2675</v>
      </c>
      <c r="B1339" s="2" t="s">
        <v>2676</v>
      </c>
      <c r="C1339" s="10" t="s">
        <v>5597</v>
      </c>
      <c r="D1339" s="27" t="s">
        <v>5769</v>
      </c>
      <c r="E1339" s="2" t="s">
        <v>4854</v>
      </c>
    </row>
    <row r="1340" spans="1:5" ht="15.6" x14ac:dyDescent="0.3">
      <c r="A1340" s="1" t="s">
        <v>2677</v>
      </c>
      <c r="B1340" s="2" t="s">
        <v>2678</v>
      </c>
      <c r="C1340" s="10" t="s">
        <v>4725</v>
      </c>
      <c r="D1340" s="27" t="s">
        <v>5020</v>
      </c>
      <c r="E1340" s="2" t="s">
        <v>6944</v>
      </c>
    </row>
    <row r="1341" spans="1:5" ht="15.6" x14ac:dyDescent="0.3">
      <c r="A1341" s="1" t="s">
        <v>2679</v>
      </c>
      <c r="B1341" s="2" t="s">
        <v>2680</v>
      </c>
      <c r="C1341" s="10" t="s">
        <v>4725</v>
      </c>
      <c r="D1341" s="27" t="s">
        <v>6945</v>
      </c>
      <c r="E1341" s="2" t="s">
        <v>6946</v>
      </c>
    </row>
    <row r="1342" spans="1:5" ht="15.6" x14ac:dyDescent="0.3">
      <c r="A1342" s="1" t="s">
        <v>2681</v>
      </c>
      <c r="B1342" s="2" t="s">
        <v>2682</v>
      </c>
      <c r="C1342" s="10" t="s">
        <v>5597</v>
      </c>
      <c r="D1342" s="27" t="s">
        <v>5815</v>
      </c>
      <c r="E1342" s="2" t="s">
        <v>6947</v>
      </c>
    </row>
    <row r="1343" spans="1:5" ht="15.6" x14ac:dyDescent="0.3">
      <c r="A1343" s="1" t="s">
        <v>2683</v>
      </c>
      <c r="B1343" s="2" t="s">
        <v>2684</v>
      </c>
      <c r="C1343" s="10" t="s">
        <v>4722</v>
      </c>
      <c r="D1343" s="27" t="s">
        <v>6948</v>
      </c>
      <c r="E1343" s="2" t="s">
        <v>6949</v>
      </c>
    </row>
    <row r="1344" spans="1:5" ht="15.6" x14ac:dyDescent="0.3">
      <c r="A1344" s="1" t="s">
        <v>2685</v>
      </c>
      <c r="B1344" s="2" t="s">
        <v>2686</v>
      </c>
      <c r="C1344" s="10" t="s">
        <v>5597</v>
      </c>
      <c r="D1344" s="27" t="s">
        <v>6950</v>
      </c>
      <c r="E1344" s="2" t="s">
        <v>6951</v>
      </c>
    </row>
    <row r="1345" spans="1:5" ht="15.6" x14ac:dyDescent="0.3">
      <c r="A1345" s="1" t="s">
        <v>2687</v>
      </c>
      <c r="B1345" s="2" t="s">
        <v>2688</v>
      </c>
      <c r="C1345" s="10" t="s">
        <v>4722</v>
      </c>
      <c r="D1345" s="27" t="s">
        <v>5495</v>
      </c>
      <c r="E1345" s="2" t="s">
        <v>6952</v>
      </c>
    </row>
    <row r="1346" spans="1:5" ht="15.6" x14ac:dyDescent="0.3">
      <c r="A1346" s="1" t="s">
        <v>2689</v>
      </c>
      <c r="B1346" s="2" t="s">
        <v>2690</v>
      </c>
      <c r="C1346" s="10" t="s">
        <v>4725</v>
      </c>
      <c r="D1346" s="27" t="s">
        <v>4916</v>
      </c>
      <c r="E1346" s="2" t="s">
        <v>6953</v>
      </c>
    </row>
    <row r="1347" spans="1:5" ht="15.6" x14ac:dyDescent="0.3">
      <c r="A1347" s="1" t="s">
        <v>2691</v>
      </c>
      <c r="B1347" s="2" t="s">
        <v>2692</v>
      </c>
      <c r="C1347" s="10" t="s">
        <v>4722</v>
      </c>
      <c r="D1347" s="27" t="s">
        <v>6954</v>
      </c>
      <c r="E1347" s="2" t="s">
        <v>6955</v>
      </c>
    </row>
    <row r="1348" spans="1:5" ht="15.6" x14ac:dyDescent="0.3">
      <c r="A1348" s="1" t="s">
        <v>2693</v>
      </c>
      <c r="B1348" s="2" t="s">
        <v>2694</v>
      </c>
      <c r="C1348" s="10" t="s">
        <v>4725</v>
      </c>
      <c r="D1348" s="27" t="s">
        <v>5070</v>
      </c>
      <c r="E1348" s="2" t="s">
        <v>6956</v>
      </c>
    </row>
    <row r="1349" spans="1:5" ht="15.6" x14ac:dyDescent="0.3">
      <c r="A1349" s="1" t="s">
        <v>2695</v>
      </c>
      <c r="B1349" s="2" t="s">
        <v>2696</v>
      </c>
      <c r="C1349" s="10" t="s">
        <v>4722</v>
      </c>
      <c r="D1349" s="27" t="s">
        <v>6957</v>
      </c>
      <c r="E1349" s="2" t="s">
        <v>6958</v>
      </c>
    </row>
    <row r="1350" spans="1:5" ht="15.6" x14ac:dyDescent="0.3">
      <c r="A1350" s="1" t="s">
        <v>2697</v>
      </c>
      <c r="B1350" s="2" t="s">
        <v>2698</v>
      </c>
      <c r="C1350" s="10" t="s">
        <v>5597</v>
      </c>
      <c r="D1350" s="27" t="s">
        <v>5496</v>
      </c>
      <c r="E1350" s="2" t="s">
        <v>6959</v>
      </c>
    </row>
    <row r="1351" spans="1:5" ht="15.6" x14ac:dyDescent="0.3">
      <c r="A1351" s="1" t="s">
        <v>2699</v>
      </c>
      <c r="B1351" s="2" t="s">
        <v>2700</v>
      </c>
      <c r="C1351" s="10" t="s">
        <v>4725</v>
      </c>
      <c r="D1351" s="27" t="s">
        <v>6960</v>
      </c>
      <c r="E1351" s="2" t="s">
        <v>6961</v>
      </c>
    </row>
    <row r="1352" spans="1:5" ht="15.6" x14ac:dyDescent="0.3">
      <c r="A1352" s="1" t="s">
        <v>2701</v>
      </c>
      <c r="B1352" s="2" t="s">
        <v>2702</v>
      </c>
      <c r="C1352" s="10" t="s">
        <v>4722</v>
      </c>
      <c r="D1352" s="27" t="s">
        <v>6962</v>
      </c>
      <c r="E1352" s="2" t="s">
        <v>5289</v>
      </c>
    </row>
    <row r="1353" spans="1:5" ht="15.6" x14ac:dyDescent="0.3">
      <c r="A1353" s="1" t="s">
        <v>2703</v>
      </c>
      <c r="B1353" s="2" t="s">
        <v>2704</v>
      </c>
      <c r="C1353" s="10" t="s">
        <v>4725</v>
      </c>
      <c r="D1353" s="27" t="s">
        <v>5433</v>
      </c>
      <c r="E1353" s="2" t="s">
        <v>6963</v>
      </c>
    </row>
    <row r="1354" spans="1:5" ht="15.6" x14ac:dyDescent="0.3">
      <c r="A1354" s="1" t="s">
        <v>2705</v>
      </c>
      <c r="B1354" s="2" t="s">
        <v>2706</v>
      </c>
      <c r="C1354" s="10" t="s">
        <v>4722</v>
      </c>
      <c r="D1354" s="27" t="s">
        <v>6964</v>
      </c>
      <c r="E1354" s="2" t="s">
        <v>6965</v>
      </c>
    </row>
    <row r="1355" spans="1:5" ht="15.6" x14ac:dyDescent="0.3">
      <c r="A1355" s="1" t="s">
        <v>2707</v>
      </c>
      <c r="B1355" s="2" t="s">
        <v>2708</v>
      </c>
      <c r="C1355" s="10" t="s">
        <v>4722</v>
      </c>
      <c r="D1355" s="27" t="s">
        <v>6966</v>
      </c>
      <c r="E1355" s="2" t="s">
        <v>5369</v>
      </c>
    </row>
    <row r="1356" spans="1:5" ht="15.6" x14ac:dyDescent="0.3">
      <c r="A1356" s="1" t="s">
        <v>2709</v>
      </c>
      <c r="B1356" s="2" t="s">
        <v>2710</v>
      </c>
      <c r="C1356" s="10" t="s">
        <v>4722</v>
      </c>
      <c r="D1356" s="27" t="s">
        <v>6967</v>
      </c>
      <c r="E1356" s="2" t="s">
        <v>6698</v>
      </c>
    </row>
    <row r="1357" spans="1:5" ht="15.6" x14ac:dyDescent="0.3">
      <c r="A1357" s="1" t="s">
        <v>2711</v>
      </c>
      <c r="B1357" s="2" t="s">
        <v>2712</v>
      </c>
      <c r="C1357" s="10" t="s">
        <v>4722</v>
      </c>
      <c r="D1357" s="27" t="s">
        <v>6968</v>
      </c>
      <c r="E1357" s="2" t="s">
        <v>6969</v>
      </c>
    </row>
    <row r="1358" spans="1:5" ht="15.6" x14ac:dyDescent="0.3">
      <c r="A1358" s="1" t="s">
        <v>2713</v>
      </c>
      <c r="B1358" s="2" t="s">
        <v>2714</v>
      </c>
      <c r="C1358" s="10" t="s">
        <v>4722</v>
      </c>
      <c r="D1358" s="27" t="s">
        <v>6970</v>
      </c>
      <c r="E1358" s="2" t="s">
        <v>6971</v>
      </c>
    </row>
    <row r="1359" spans="1:5" ht="15.6" x14ac:dyDescent="0.3">
      <c r="A1359" s="1" t="s">
        <v>2715</v>
      </c>
      <c r="B1359" s="2" t="s">
        <v>2716</v>
      </c>
      <c r="C1359" s="10" t="s">
        <v>4725</v>
      </c>
      <c r="D1359" s="27" t="s">
        <v>5803</v>
      </c>
      <c r="E1359" s="2" t="s">
        <v>6972</v>
      </c>
    </row>
    <row r="1360" spans="1:5" ht="15.6" x14ac:dyDescent="0.3">
      <c r="A1360" s="1" t="s">
        <v>2717</v>
      </c>
      <c r="B1360" s="2" t="s">
        <v>2718</v>
      </c>
      <c r="C1360" s="10" t="s">
        <v>4722</v>
      </c>
      <c r="D1360" s="27" t="s">
        <v>6973</v>
      </c>
      <c r="E1360" s="2" t="s">
        <v>6974</v>
      </c>
    </row>
    <row r="1361" spans="1:5" ht="15.6" x14ac:dyDescent="0.3">
      <c r="A1361" s="1" t="s">
        <v>2719</v>
      </c>
      <c r="B1361" s="2" t="s">
        <v>2720</v>
      </c>
      <c r="C1361" s="10" t="s">
        <v>4722</v>
      </c>
      <c r="D1361" s="27" t="s">
        <v>6975</v>
      </c>
      <c r="E1361" s="2" t="s">
        <v>4981</v>
      </c>
    </row>
    <row r="1362" spans="1:5" ht="15.6" x14ac:dyDescent="0.3">
      <c r="A1362" s="1" t="s">
        <v>2721</v>
      </c>
      <c r="B1362" s="2" t="s">
        <v>2722</v>
      </c>
      <c r="C1362" s="10" t="s">
        <v>4725</v>
      </c>
      <c r="D1362" s="27" t="s">
        <v>6976</v>
      </c>
      <c r="E1362" s="2" t="s">
        <v>6977</v>
      </c>
    </row>
    <row r="1363" spans="1:5" ht="15.6" x14ac:dyDescent="0.3">
      <c r="A1363" s="1" t="s">
        <v>2723</v>
      </c>
      <c r="B1363" s="2" t="s">
        <v>2724</v>
      </c>
      <c r="C1363" s="10" t="s">
        <v>4725</v>
      </c>
      <c r="D1363" s="27" t="s">
        <v>6978</v>
      </c>
      <c r="E1363" s="2" t="s">
        <v>6979</v>
      </c>
    </row>
    <row r="1364" spans="1:5" ht="15.6" x14ac:dyDescent="0.3">
      <c r="A1364" s="1" t="s">
        <v>2725</v>
      </c>
      <c r="B1364" s="2" t="s">
        <v>2726</v>
      </c>
      <c r="C1364" s="10" t="s">
        <v>4725</v>
      </c>
      <c r="D1364" s="27" t="s">
        <v>5734</v>
      </c>
      <c r="E1364" s="2" t="s">
        <v>6140</v>
      </c>
    </row>
    <row r="1365" spans="1:5" ht="15.6" x14ac:dyDescent="0.3">
      <c r="A1365" s="1" t="s">
        <v>2727</v>
      </c>
      <c r="B1365" s="2" t="s">
        <v>2728</v>
      </c>
      <c r="C1365" s="10" t="s">
        <v>4722</v>
      </c>
      <c r="D1365" s="27" t="s">
        <v>6980</v>
      </c>
      <c r="E1365" s="2" t="s">
        <v>6981</v>
      </c>
    </row>
    <row r="1366" spans="1:5" ht="15.6" x14ac:dyDescent="0.3">
      <c r="A1366" s="1" t="s">
        <v>2729</v>
      </c>
      <c r="B1366" s="2" t="s">
        <v>2730</v>
      </c>
      <c r="C1366" s="10" t="s">
        <v>4722</v>
      </c>
      <c r="D1366" s="27" t="s">
        <v>4768</v>
      </c>
      <c r="E1366" s="2" t="s">
        <v>6982</v>
      </c>
    </row>
    <row r="1367" spans="1:5" ht="15.6" x14ac:dyDescent="0.3">
      <c r="A1367" s="1" t="s">
        <v>2731</v>
      </c>
      <c r="B1367" s="2" t="s">
        <v>2732</v>
      </c>
      <c r="C1367" s="10" t="s">
        <v>5597</v>
      </c>
      <c r="D1367" s="27" t="s">
        <v>6983</v>
      </c>
      <c r="E1367" s="2" t="s">
        <v>6984</v>
      </c>
    </row>
    <row r="1368" spans="1:5" ht="15.6" x14ac:dyDescent="0.3">
      <c r="A1368" s="1" t="s">
        <v>2733</v>
      </c>
      <c r="B1368" s="2" t="s">
        <v>2734</v>
      </c>
      <c r="C1368" s="10" t="s">
        <v>4722</v>
      </c>
      <c r="D1368" s="27" t="s">
        <v>6985</v>
      </c>
      <c r="E1368" s="2" t="s">
        <v>6986</v>
      </c>
    </row>
    <row r="1369" spans="1:5" ht="15.6" x14ac:dyDescent="0.3">
      <c r="A1369" s="1" t="s">
        <v>2735</v>
      </c>
      <c r="B1369" s="2" t="s">
        <v>2736</v>
      </c>
      <c r="C1369" s="10" t="s">
        <v>4725</v>
      </c>
      <c r="D1369" s="27" t="s">
        <v>4916</v>
      </c>
      <c r="E1369" s="2" t="s">
        <v>6987</v>
      </c>
    </row>
    <row r="1370" spans="1:5" ht="15.6" x14ac:dyDescent="0.3">
      <c r="A1370" s="1" t="s">
        <v>2737</v>
      </c>
      <c r="B1370" s="2" t="s">
        <v>2738</v>
      </c>
      <c r="C1370" s="10" t="s">
        <v>4725</v>
      </c>
      <c r="D1370" s="27" t="s">
        <v>6988</v>
      </c>
      <c r="E1370" s="2" t="s">
        <v>6989</v>
      </c>
    </row>
    <row r="1371" spans="1:5" ht="15.6" x14ac:dyDescent="0.3">
      <c r="A1371" s="1" t="s">
        <v>2739</v>
      </c>
      <c r="B1371" s="2" t="s">
        <v>2740</v>
      </c>
      <c r="C1371" s="10" t="s">
        <v>4725</v>
      </c>
      <c r="D1371" s="27" t="s">
        <v>6990</v>
      </c>
      <c r="E1371" s="2" t="s">
        <v>6991</v>
      </c>
    </row>
    <row r="1372" spans="1:5" ht="15.6" x14ac:dyDescent="0.3">
      <c r="A1372" s="1" t="s">
        <v>2741</v>
      </c>
      <c r="B1372" s="2" t="s">
        <v>2742</v>
      </c>
      <c r="C1372" s="10" t="s">
        <v>4722</v>
      </c>
      <c r="D1372" s="27" t="s">
        <v>6992</v>
      </c>
      <c r="E1372" s="2" t="s">
        <v>6993</v>
      </c>
    </row>
    <row r="1373" spans="1:5" ht="15.6" x14ac:dyDescent="0.3">
      <c r="A1373" s="1" t="s">
        <v>2743</v>
      </c>
      <c r="B1373" s="2" t="s">
        <v>2744</v>
      </c>
      <c r="C1373" s="10" t="s">
        <v>4722</v>
      </c>
      <c r="D1373" s="27" t="s">
        <v>6994</v>
      </c>
      <c r="E1373" s="2" t="s">
        <v>6995</v>
      </c>
    </row>
    <row r="1374" spans="1:5" ht="15.6" x14ac:dyDescent="0.3">
      <c r="A1374" s="1" t="s">
        <v>2745</v>
      </c>
      <c r="B1374" s="2" t="s">
        <v>2746</v>
      </c>
      <c r="C1374" s="10" t="s">
        <v>4725</v>
      </c>
      <c r="D1374" s="27" t="s">
        <v>6996</v>
      </c>
      <c r="E1374" s="2" t="s">
        <v>5067</v>
      </c>
    </row>
    <row r="1375" spans="1:5" ht="15.6" x14ac:dyDescent="0.3">
      <c r="A1375" s="1" t="s">
        <v>2747</v>
      </c>
      <c r="B1375" s="2" t="s">
        <v>2748</v>
      </c>
      <c r="C1375" s="10" t="s">
        <v>4725</v>
      </c>
      <c r="D1375" s="27" t="s">
        <v>6997</v>
      </c>
      <c r="E1375" s="2" t="s">
        <v>6998</v>
      </c>
    </row>
    <row r="1376" spans="1:5" ht="15.6" x14ac:dyDescent="0.3">
      <c r="A1376" s="1" t="s">
        <v>2749</v>
      </c>
      <c r="B1376" s="2" t="s">
        <v>2750</v>
      </c>
      <c r="C1376" s="10" t="s">
        <v>5597</v>
      </c>
      <c r="D1376" s="27" t="s">
        <v>6999</v>
      </c>
      <c r="E1376" s="2" t="s">
        <v>5705</v>
      </c>
    </row>
    <row r="1377" spans="1:5" ht="15.6" x14ac:dyDescent="0.3">
      <c r="A1377" s="1" t="s">
        <v>2751</v>
      </c>
      <c r="B1377" s="2" t="s">
        <v>2752</v>
      </c>
      <c r="C1377" s="10" t="s">
        <v>4725</v>
      </c>
      <c r="D1377" s="27" t="s">
        <v>7000</v>
      </c>
      <c r="E1377" s="2" t="s">
        <v>7001</v>
      </c>
    </row>
    <row r="1378" spans="1:5" ht="15.6" x14ac:dyDescent="0.3">
      <c r="A1378" s="1" t="s">
        <v>2753</v>
      </c>
      <c r="B1378" s="2" t="s">
        <v>2754</v>
      </c>
      <c r="C1378" s="10" t="s">
        <v>4725</v>
      </c>
      <c r="D1378" s="27" t="s">
        <v>5385</v>
      </c>
      <c r="E1378" s="2" t="s">
        <v>7002</v>
      </c>
    </row>
    <row r="1379" spans="1:5" ht="15.6" x14ac:dyDescent="0.3">
      <c r="A1379" s="1" t="s">
        <v>2755</v>
      </c>
      <c r="B1379" s="2" t="s">
        <v>2756</v>
      </c>
      <c r="C1379" s="10" t="s">
        <v>4722</v>
      </c>
      <c r="D1379" s="27" t="s">
        <v>7003</v>
      </c>
      <c r="E1379" s="2" t="s">
        <v>7004</v>
      </c>
    </row>
    <row r="1380" spans="1:5" ht="15.6" x14ac:dyDescent="0.3">
      <c r="A1380" s="1" t="s">
        <v>2757</v>
      </c>
      <c r="B1380" s="2" t="s">
        <v>2758</v>
      </c>
      <c r="C1380" s="10" t="s">
        <v>4725</v>
      </c>
      <c r="D1380" s="27" t="s">
        <v>4851</v>
      </c>
      <c r="E1380" s="2" t="s">
        <v>7005</v>
      </c>
    </row>
    <row r="1381" spans="1:5" ht="15.6" x14ac:dyDescent="0.3">
      <c r="A1381" s="1" t="s">
        <v>2759</v>
      </c>
      <c r="B1381" s="2" t="s">
        <v>2760</v>
      </c>
      <c r="C1381" s="10" t="s">
        <v>4725</v>
      </c>
      <c r="D1381" s="27" t="s">
        <v>5119</v>
      </c>
      <c r="E1381" s="2" t="s">
        <v>7006</v>
      </c>
    </row>
    <row r="1382" spans="1:5" ht="15.6" x14ac:dyDescent="0.3">
      <c r="A1382" s="1" t="s">
        <v>2761</v>
      </c>
      <c r="B1382" s="2" t="s">
        <v>2762</v>
      </c>
      <c r="C1382" s="10" t="s">
        <v>4725</v>
      </c>
      <c r="D1382" s="27" t="s">
        <v>7007</v>
      </c>
      <c r="E1382" s="2" t="s">
        <v>7008</v>
      </c>
    </row>
    <row r="1383" spans="1:5" ht="15.6" x14ac:dyDescent="0.3">
      <c r="A1383" s="1" t="s">
        <v>2763</v>
      </c>
      <c r="B1383" s="2" t="s">
        <v>2764</v>
      </c>
      <c r="C1383" s="10" t="s">
        <v>4722</v>
      </c>
      <c r="D1383" s="27" t="s">
        <v>5667</v>
      </c>
      <c r="E1383" s="2" t="s">
        <v>7009</v>
      </c>
    </row>
    <row r="1384" spans="1:5" ht="15.6" x14ac:dyDescent="0.3">
      <c r="A1384" s="1" t="s">
        <v>2765</v>
      </c>
      <c r="B1384" s="2" t="s">
        <v>2766</v>
      </c>
      <c r="C1384" s="10" t="s">
        <v>4725</v>
      </c>
      <c r="D1384" s="27" t="s">
        <v>6512</v>
      </c>
      <c r="E1384" s="2" t="s">
        <v>5858</v>
      </c>
    </row>
    <row r="1385" spans="1:5" ht="15.6" x14ac:dyDescent="0.3">
      <c r="A1385" s="1" t="s">
        <v>2767</v>
      </c>
      <c r="B1385" s="2" t="s">
        <v>2768</v>
      </c>
      <c r="C1385" s="10" t="s">
        <v>4725</v>
      </c>
      <c r="D1385" s="27" t="s">
        <v>7010</v>
      </c>
      <c r="E1385" s="2" t="s">
        <v>7011</v>
      </c>
    </row>
    <row r="1386" spans="1:5" ht="15.6" x14ac:dyDescent="0.3">
      <c r="A1386" s="1" t="s">
        <v>2769</v>
      </c>
      <c r="B1386" s="2" t="s">
        <v>2770</v>
      </c>
      <c r="C1386" s="10" t="s">
        <v>4722</v>
      </c>
      <c r="D1386" s="27" t="s">
        <v>7012</v>
      </c>
      <c r="E1386" s="2" t="s">
        <v>5251</v>
      </c>
    </row>
    <row r="1387" spans="1:5" ht="15.6" x14ac:dyDescent="0.3">
      <c r="A1387" s="1" t="s">
        <v>2771</v>
      </c>
      <c r="B1387" s="2" t="s">
        <v>2772</v>
      </c>
      <c r="C1387" s="10" t="s">
        <v>4725</v>
      </c>
      <c r="D1387" s="27" t="s">
        <v>7013</v>
      </c>
      <c r="E1387" s="2" t="s">
        <v>7014</v>
      </c>
    </row>
    <row r="1388" spans="1:5" ht="15.6" x14ac:dyDescent="0.3">
      <c r="A1388" s="1" t="s">
        <v>2773</v>
      </c>
      <c r="B1388" s="2" t="s">
        <v>2774</v>
      </c>
      <c r="C1388" s="10" t="s">
        <v>4725</v>
      </c>
      <c r="D1388" s="27" t="s">
        <v>7015</v>
      </c>
      <c r="E1388" s="2" t="s">
        <v>6425</v>
      </c>
    </row>
    <row r="1389" spans="1:5" ht="15.6" x14ac:dyDescent="0.3">
      <c r="A1389" s="1" t="s">
        <v>2775</v>
      </c>
      <c r="B1389" s="2" t="s">
        <v>2776</v>
      </c>
      <c r="C1389" s="10" t="s">
        <v>4722</v>
      </c>
      <c r="D1389" s="27" t="s">
        <v>7016</v>
      </c>
      <c r="E1389" s="2" t="s">
        <v>7017</v>
      </c>
    </row>
    <row r="1390" spans="1:5" ht="15.6" x14ac:dyDescent="0.3">
      <c r="A1390" s="1" t="s">
        <v>2777</v>
      </c>
      <c r="B1390" s="2" t="s">
        <v>2778</v>
      </c>
      <c r="C1390" s="10" t="s">
        <v>4725</v>
      </c>
      <c r="D1390" s="27" t="s">
        <v>4746</v>
      </c>
      <c r="E1390" s="2" t="s">
        <v>7018</v>
      </c>
    </row>
    <row r="1391" spans="1:5" ht="15.6" x14ac:dyDescent="0.3">
      <c r="A1391" s="1" t="s">
        <v>2779</v>
      </c>
      <c r="B1391" s="2" t="s">
        <v>2780</v>
      </c>
      <c r="C1391" s="10" t="s">
        <v>4725</v>
      </c>
      <c r="D1391" s="27" t="s">
        <v>5564</v>
      </c>
      <c r="E1391" s="2" t="s">
        <v>7019</v>
      </c>
    </row>
    <row r="1392" spans="1:5" ht="15.6" x14ac:dyDescent="0.3">
      <c r="A1392" s="1" t="s">
        <v>2781</v>
      </c>
      <c r="B1392" s="2" t="s">
        <v>2782</v>
      </c>
      <c r="C1392" s="10" t="s">
        <v>4725</v>
      </c>
      <c r="D1392" s="27" t="s">
        <v>7020</v>
      </c>
      <c r="E1392" s="2" t="s">
        <v>5541</v>
      </c>
    </row>
    <row r="1393" spans="1:5" ht="15.6" x14ac:dyDescent="0.3">
      <c r="A1393" s="1" t="s">
        <v>2783</v>
      </c>
      <c r="B1393" s="2" t="s">
        <v>2784</v>
      </c>
      <c r="C1393" s="10" t="s">
        <v>4725</v>
      </c>
      <c r="D1393" s="27" t="s">
        <v>5018</v>
      </c>
      <c r="E1393" s="2" t="s">
        <v>7021</v>
      </c>
    </row>
    <row r="1394" spans="1:5" ht="15.6" x14ac:dyDescent="0.3">
      <c r="A1394" s="1" t="s">
        <v>2785</v>
      </c>
      <c r="B1394" s="2" t="s">
        <v>2786</v>
      </c>
      <c r="C1394" s="10" t="s">
        <v>4722</v>
      </c>
      <c r="D1394" s="27" t="s">
        <v>7022</v>
      </c>
      <c r="E1394" s="2" t="s">
        <v>7023</v>
      </c>
    </row>
    <row r="1395" spans="1:5" ht="15.6" x14ac:dyDescent="0.3">
      <c r="A1395" s="1" t="s">
        <v>2787</v>
      </c>
      <c r="B1395" s="2" t="s">
        <v>2788</v>
      </c>
      <c r="C1395" s="10" t="s">
        <v>4722</v>
      </c>
      <c r="D1395" s="27" t="s">
        <v>7024</v>
      </c>
      <c r="E1395" s="2" t="s">
        <v>7025</v>
      </c>
    </row>
    <row r="1396" spans="1:5" ht="15.6" x14ac:dyDescent="0.3">
      <c r="A1396" s="1" t="s">
        <v>2789</v>
      </c>
      <c r="B1396" s="2" t="s">
        <v>2790</v>
      </c>
      <c r="C1396" s="10" t="s">
        <v>4725</v>
      </c>
      <c r="D1396" s="27" t="s">
        <v>4916</v>
      </c>
      <c r="E1396" s="2" t="s">
        <v>7026</v>
      </c>
    </row>
    <row r="1397" spans="1:5" ht="15.6" x14ac:dyDescent="0.3">
      <c r="A1397" s="1" t="s">
        <v>2791</v>
      </c>
      <c r="B1397" s="2" t="s">
        <v>2792</v>
      </c>
      <c r="C1397" s="10" t="s">
        <v>4725</v>
      </c>
      <c r="D1397" s="27" t="s">
        <v>4916</v>
      </c>
      <c r="E1397" s="2" t="s">
        <v>7027</v>
      </c>
    </row>
    <row r="1398" spans="1:5" ht="15.6" x14ac:dyDescent="0.3">
      <c r="A1398" s="1" t="s">
        <v>2793</v>
      </c>
      <c r="B1398" s="2" t="s">
        <v>2794</v>
      </c>
      <c r="C1398" s="10" t="s">
        <v>4722</v>
      </c>
      <c r="D1398" s="27" t="s">
        <v>7028</v>
      </c>
      <c r="E1398" s="2" t="s">
        <v>7029</v>
      </c>
    </row>
    <row r="1399" spans="1:5" ht="15.6" x14ac:dyDescent="0.3">
      <c r="A1399" s="1" t="s">
        <v>2795</v>
      </c>
      <c r="B1399" s="2" t="s">
        <v>2796</v>
      </c>
      <c r="C1399" s="10" t="s">
        <v>5597</v>
      </c>
      <c r="D1399" s="27" t="s">
        <v>7030</v>
      </c>
      <c r="E1399" s="2" t="s">
        <v>7031</v>
      </c>
    </row>
    <row r="1400" spans="1:5" ht="15.6" x14ac:dyDescent="0.3">
      <c r="A1400" s="1" t="s">
        <v>2797</v>
      </c>
      <c r="B1400" s="2" t="s">
        <v>2798</v>
      </c>
      <c r="C1400" s="10" t="s">
        <v>4722</v>
      </c>
      <c r="D1400" s="27" t="s">
        <v>5192</v>
      </c>
      <c r="E1400" s="2" t="s">
        <v>7032</v>
      </c>
    </row>
    <row r="1401" spans="1:5" ht="15.6" x14ac:dyDescent="0.3">
      <c r="A1401" s="1" t="s">
        <v>2799</v>
      </c>
      <c r="B1401" s="2" t="s">
        <v>2800</v>
      </c>
      <c r="C1401" s="10" t="s">
        <v>4722</v>
      </c>
      <c r="D1401" s="27" t="s">
        <v>6002</v>
      </c>
      <c r="E1401" s="2" t="s">
        <v>7033</v>
      </c>
    </row>
    <row r="1402" spans="1:5" ht="15.6" x14ac:dyDescent="0.3">
      <c r="A1402" s="1" t="s">
        <v>2801</v>
      </c>
      <c r="B1402" s="2" t="s">
        <v>2802</v>
      </c>
      <c r="C1402" s="10" t="s">
        <v>4722</v>
      </c>
      <c r="D1402" s="27" t="s">
        <v>7034</v>
      </c>
      <c r="E1402" s="2" t="s">
        <v>6729</v>
      </c>
    </row>
    <row r="1403" spans="1:5" ht="15.6" x14ac:dyDescent="0.3">
      <c r="A1403" s="1" t="s">
        <v>2803</v>
      </c>
      <c r="B1403" s="2" t="s">
        <v>2804</v>
      </c>
      <c r="C1403" s="10" t="s">
        <v>4722</v>
      </c>
      <c r="D1403" s="27" t="s">
        <v>4834</v>
      </c>
      <c r="E1403" s="2" t="s">
        <v>7035</v>
      </c>
    </row>
    <row r="1404" spans="1:5" ht="15.6" x14ac:dyDescent="0.3">
      <c r="A1404" s="1" t="s">
        <v>2805</v>
      </c>
      <c r="B1404" s="2" t="s">
        <v>2806</v>
      </c>
      <c r="C1404" s="10" t="s">
        <v>4722</v>
      </c>
      <c r="D1404" s="27" t="s">
        <v>5852</v>
      </c>
      <c r="E1404" s="2" t="s">
        <v>7036</v>
      </c>
    </row>
    <row r="1405" spans="1:5" ht="15.6" x14ac:dyDescent="0.3">
      <c r="A1405" s="1" t="s">
        <v>2807</v>
      </c>
      <c r="B1405" s="2" t="s">
        <v>2808</v>
      </c>
      <c r="C1405" s="10" t="s">
        <v>4722</v>
      </c>
      <c r="D1405" s="27" t="s">
        <v>7037</v>
      </c>
      <c r="E1405" s="2" t="s">
        <v>7038</v>
      </c>
    </row>
    <row r="1406" spans="1:5" ht="15.6" x14ac:dyDescent="0.3">
      <c r="A1406" s="1" t="s">
        <v>2809</v>
      </c>
      <c r="B1406" s="2" t="s">
        <v>2810</v>
      </c>
      <c r="C1406" s="10" t="s">
        <v>4722</v>
      </c>
      <c r="D1406" s="27" t="s">
        <v>7039</v>
      </c>
      <c r="E1406" s="2" t="s">
        <v>7040</v>
      </c>
    </row>
    <row r="1407" spans="1:5" ht="15.6" x14ac:dyDescent="0.3">
      <c r="A1407" s="1" t="s">
        <v>2811</v>
      </c>
      <c r="B1407" s="2" t="s">
        <v>2812</v>
      </c>
      <c r="C1407" s="10" t="s">
        <v>4725</v>
      </c>
      <c r="D1407" s="27" t="s">
        <v>4774</v>
      </c>
      <c r="E1407" s="2" t="s">
        <v>7041</v>
      </c>
    </row>
    <row r="1408" spans="1:5" ht="15.6" x14ac:dyDescent="0.3">
      <c r="A1408" s="1" t="s">
        <v>2813</v>
      </c>
      <c r="B1408" s="2" t="s">
        <v>2814</v>
      </c>
      <c r="C1408" s="10" t="s">
        <v>4722</v>
      </c>
      <c r="D1408" s="27" t="s">
        <v>6002</v>
      </c>
      <c r="E1408" s="2" t="s">
        <v>7042</v>
      </c>
    </row>
    <row r="1409" spans="1:5" ht="15.6" x14ac:dyDescent="0.3">
      <c r="A1409" s="1" t="s">
        <v>2815</v>
      </c>
      <c r="B1409" s="2" t="s">
        <v>2816</v>
      </c>
      <c r="C1409" s="10" t="s">
        <v>4725</v>
      </c>
      <c r="D1409" s="27" t="s">
        <v>4810</v>
      </c>
      <c r="E1409" s="2" t="s">
        <v>7043</v>
      </c>
    </row>
    <row r="1410" spans="1:5" ht="15.6" x14ac:dyDescent="0.3">
      <c r="A1410" s="1" t="s">
        <v>2817</v>
      </c>
      <c r="B1410" s="2" t="s">
        <v>2818</v>
      </c>
      <c r="C1410" s="10" t="s">
        <v>4725</v>
      </c>
      <c r="D1410" s="27" t="s">
        <v>4726</v>
      </c>
      <c r="E1410" s="2" t="s">
        <v>7044</v>
      </c>
    </row>
    <row r="1411" spans="1:5" ht="15.6" x14ac:dyDescent="0.3">
      <c r="A1411" s="1" t="s">
        <v>2819</v>
      </c>
      <c r="B1411" s="2" t="s">
        <v>2820</v>
      </c>
      <c r="C1411" s="10" t="s">
        <v>4725</v>
      </c>
      <c r="D1411" s="27" t="s">
        <v>7045</v>
      </c>
      <c r="E1411" s="2" t="s">
        <v>7046</v>
      </c>
    </row>
    <row r="1412" spans="1:5" ht="15.6" x14ac:dyDescent="0.3">
      <c r="A1412" s="1" t="s">
        <v>2821</v>
      </c>
      <c r="B1412" s="2" t="s">
        <v>2822</v>
      </c>
      <c r="C1412" s="10" t="s">
        <v>4722</v>
      </c>
      <c r="D1412" s="27" t="s">
        <v>7047</v>
      </c>
      <c r="E1412" s="2" t="s">
        <v>6592</v>
      </c>
    </row>
    <row r="1413" spans="1:5" ht="15.6" x14ac:dyDescent="0.3">
      <c r="A1413" s="1" t="s">
        <v>2823</v>
      </c>
      <c r="B1413" s="2" t="s">
        <v>2824</v>
      </c>
      <c r="C1413" s="10" t="s">
        <v>4722</v>
      </c>
      <c r="D1413" s="27" t="s">
        <v>6992</v>
      </c>
      <c r="E1413" s="2" t="s">
        <v>7048</v>
      </c>
    </row>
    <row r="1414" spans="1:5" ht="15.6" x14ac:dyDescent="0.3">
      <c r="A1414" s="1" t="s">
        <v>2825</v>
      </c>
      <c r="B1414" s="2" t="s">
        <v>2826</v>
      </c>
      <c r="C1414" s="10" t="s">
        <v>4722</v>
      </c>
      <c r="D1414" s="27" t="s">
        <v>7049</v>
      </c>
      <c r="E1414" s="2" t="s">
        <v>6774</v>
      </c>
    </row>
    <row r="1415" spans="1:5" ht="15.6" x14ac:dyDescent="0.3">
      <c r="A1415" s="1" t="s">
        <v>2827</v>
      </c>
      <c r="B1415" s="2" t="s">
        <v>2828</v>
      </c>
      <c r="C1415" s="10" t="s">
        <v>4725</v>
      </c>
      <c r="D1415" s="27" t="s">
        <v>5022</v>
      </c>
      <c r="E1415" s="2" t="s">
        <v>7050</v>
      </c>
    </row>
    <row r="1416" spans="1:5" ht="15.6" x14ac:dyDescent="0.3">
      <c r="A1416" s="1" t="s">
        <v>2829</v>
      </c>
      <c r="B1416" s="2" t="s">
        <v>2830</v>
      </c>
      <c r="C1416" s="10" t="s">
        <v>4725</v>
      </c>
      <c r="D1416" s="27" t="s">
        <v>7051</v>
      </c>
      <c r="E1416" s="2" t="s">
        <v>7052</v>
      </c>
    </row>
    <row r="1417" spans="1:5" ht="15.6" x14ac:dyDescent="0.3">
      <c r="A1417" s="1" t="s">
        <v>2831</v>
      </c>
      <c r="B1417" s="2" t="s">
        <v>2832</v>
      </c>
      <c r="C1417" s="10" t="s">
        <v>4725</v>
      </c>
      <c r="D1417" s="27" t="s">
        <v>4885</v>
      </c>
      <c r="E1417" s="2" t="s">
        <v>7053</v>
      </c>
    </row>
    <row r="1418" spans="1:5" ht="15.6" x14ac:dyDescent="0.3">
      <c r="A1418" s="1" t="s">
        <v>2833</v>
      </c>
      <c r="B1418" s="2" t="s">
        <v>2834</v>
      </c>
      <c r="C1418" s="10" t="s">
        <v>4722</v>
      </c>
      <c r="D1418" s="27" t="s">
        <v>7054</v>
      </c>
      <c r="E1418" s="2" t="s">
        <v>7055</v>
      </c>
    </row>
    <row r="1419" spans="1:5" ht="15.6" x14ac:dyDescent="0.3">
      <c r="A1419" s="1" t="s">
        <v>2835</v>
      </c>
      <c r="B1419" s="2" t="s">
        <v>2836</v>
      </c>
      <c r="C1419" s="10" t="s">
        <v>5597</v>
      </c>
      <c r="D1419" s="27" t="s">
        <v>4932</v>
      </c>
      <c r="E1419" s="2" t="s">
        <v>7056</v>
      </c>
    </row>
    <row r="1420" spans="1:5" ht="15.6" x14ac:dyDescent="0.3">
      <c r="A1420" s="1" t="s">
        <v>2837</v>
      </c>
      <c r="B1420" s="2" t="s">
        <v>2838</v>
      </c>
      <c r="C1420" s="10" t="s">
        <v>4725</v>
      </c>
      <c r="D1420" s="27" t="s">
        <v>5235</v>
      </c>
      <c r="E1420" s="2" t="s">
        <v>7057</v>
      </c>
    </row>
    <row r="1421" spans="1:5" ht="15.6" x14ac:dyDescent="0.3">
      <c r="A1421" s="1" t="s">
        <v>2839</v>
      </c>
      <c r="B1421" s="2" t="s">
        <v>2840</v>
      </c>
      <c r="C1421" s="10" t="s">
        <v>4725</v>
      </c>
      <c r="D1421" s="27" t="s">
        <v>7058</v>
      </c>
      <c r="E1421" s="2" t="s">
        <v>7059</v>
      </c>
    </row>
    <row r="1422" spans="1:5" ht="15.6" x14ac:dyDescent="0.3">
      <c r="A1422" s="1" t="s">
        <v>2841</v>
      </c>
      <c r="B1422" s="2" t="s">
        <v>2842</v>
      </c>
      <c r="C1422" s="10" t="s">
        <v>4722</v>
      </c>
      <c r="D1422" s="27" t="s">
        <v>7060</v>
      </c>
      <c r="E1422" s="2" t="s">
        <v>7061</v>
      </c>
    </row>
    <row r="1423" spans="1:5" ht="15.6" x14ac:dyDescent="0.3">
      <c r="A1423" s="1" t="s">
        <v>2843</v>
      </c>
      <c r="B1423" s="2" t="s">
        <v>2844</v>
      </c>
      <c r="C1423" s="10" t="s">
        <v>4725</v>
      </c>
      <c r="D1423" s="27" t="s">
        <v>7062</v>
      </c>
      <c r="E1423" s="2" t="s">
        <v>7063</v>
      </c>
    </row>
    <row r="1424" spans="1:5" ht="15.6" x14ac:dyDescent="0.3">
      <c r="A1424" s="1" t="s">
        <v>2845</v>
      </c>
      <c r="B1424" s="2" t="s">
        <v>2846</v>
      </c>
      <c r="C1424" s="10" t="s">
        <v>4725</v>
      </c>
      <c r="D1424" s="27" t="s">
        <v>7064</v>
      </c>
      <c r="E1424" s="2" t="s">
        <v>7065</v>
      </c>
    </row>
    <row r="1425" spans="1:5" ht="15.6" x14ac:dyDescent="0.3">
      <c r="A1425" s="1" t="s">
        <v>2847</v>
      </c>
      <c r="B1425" s="2" t="s">
        <v>2848</v>
      </c>
      <c r="C1425" s="10" t="s">
        <v>4722</v>
      </c>
      <c r="D1425" s="27" t="s">
        <v>7066</v>
      </c>
      <c r="E1425" s="2" t="s">
        <v>7067</v>
      </c>
    </row>
    <row r="1426" spans="1:5" ht="15.6" x14ac:dyDescent="0.3">
      <c r="A1426" s="1" t="s">
        <v>2849</v>
      </c>
      <c r="B1426" s="2" t="s">
        <v>2850</v>
      </c>
      <c r="C1426" s="10" t="s">
        <v>4725</v>
      </c>
      <c r="D1426" s="27" t="s">
        <v>7068</v>
      </c>
      <c r="E1426" s="2" t="s">
        <v>7069</v>
      </c>
    </row>
    <row r="1427" spans="1:5" ht="15.6" x14ac:dyDescent="0.3">
      <c r="A1427" s="1" t="s">
        <v>2851</v>
      </c>
      <c r="B1427" s="2" t="s">
        <v>2852</v>
      </c>
      <c r="C1427" s="10" t="s">
        <v>4725</v>
      </c>
      <c r="D1427" s="27" t="s">
        <v>4736</v>
      </c>
      <c r="E1427" s="2" t="s">
        <v>7070</v>
      </c>
    </row>
    <row r="1428" spans="1:5" ht="15.6" x14ac:dyDescent="0.3">
      <c r="A1428" s="1" t="s">
        <v>2853</v>
      </c>
      <c r="B1428" s="2" t="s">
        <v>2854</v>
      </c>
      <c r="C1428" s="10" t="s">
        <v>4722</v>
      </c>
      <c r="D1428" s="27" t="s">
        <v>7071</v>
      </c>
      <c r="E1428" s="2" t="s">
        <v>5273</v>
      </c>
    </row>
    <row r="1429" spans="1:5" ht="15.6" x14ac:dyDescent="0.3">
      <c r="A1429" s="1" t="s">
        <v>2855</v>
      </c>
      <c r="B1429" s="2" t="s">
        <v>2856</v>
      </c>
      <c r="C1429" s="10" t="s">
        <v>4722</v>
      </c>
      <c r="D1429" s="27" t="s">
        <v>7072</v>
      </c>
      <c r="E1429" s="2" t="s">
        <v>7073</v>
      </c>
    </row>
    <row r="1430" spans="1:5" ht="15.6" x14ac:dyDescent="0.3">
      <c r="A1430" s="1" t="s">
        <v>2857</v>
      </c>
      <c r="B1430" s="2" t="s">
        <v>2858</v>
      </c>
      <c r="C1430" s="10" t="s">
        <v>4722</v>
      </c>
      <c r="D1430" s="27" t="s">
        <v>5558</v>
      </c>
      <c r="E1430" s="2" t="s">
        <v>4848</v>
      </c>
    </row>
    <row r="1431" spans="1:5" ht="15.6" x14ac:dyDescent="0.3">
      <c r="A1431" s="1" t="s">
        <v>2859</v>
      </c>
      <c r="B1431" s="2" t="s">
        <v>2860</v>
      </c>
      <c r="C1431" s="10" t="s">
        <v>4725</v>
      </c>
      <c r="D1431" s="27" t="s">
        <v>7074</v>
      </c>
      <c r="E1431" s="2" t="s">
        <v>7075</v>
      </c>
    </row>
    <row r="1432" spans="1:5" ht="15.6" x14ac:dyDescent="0.3">
      <c r="A1432" s="1" t="s">
        <v>2861</v>
      </c>
      <c r="B1432" s="2" t="s">
        <v>2862</v>
      </c>
      <c r="C1432" s="10" t="s">
        <v>5597</v>
      </c>
      <c r="D1432" s="27" t="s">
        <v>7076</v>
      </c>
      <c r="E1432" s="2" t="s">
        <v>7077</v>
      </c>
    </row>
    <row r="1433" spans="1:5" ht="15.6" x14ac:dyDescent="0.3">
      <c r="A1433" s="1" t="s">
        <v>2863</v>
      </c>
      <c r="B1433" s="2" t="s">
        <v>2864</v>
      </c>
      <c r="C1433" s="10" t="s">
        <v>4722</v>
      </c>
      <c r="D1433" s="27" t="s">
        <v>4768</v>
      </c>
      <c r="E1433" s="2" t="s">
        <v>7078</v>
      </c>
    </row>
    <row r="1434" spans="1:5" ht="15.6" x14ac:dyDescent="0.3">
      <c r="A1434" s="1" t="s">
        <v>2865</v>
      </c>
      <c r="B1434" s="2" t="s">
        <v>2866</v>
      </c>
      <c r="C1434" s="10" t="s">
        <v>4722</v>
      </c>
      <c r="D1434" s="27" t="s">
        <v>7079</v>
      </c>
      <c r="E1434" s="2" t="s">
        <v>7080</v>
      </c>
    </row>
    <row r="1435" spans="1:5" ht="15.6" x14ac:dyDescent="0.3">
      <c r="A1435" s="1" t="s">
        <v>2867</v>
      </c>
      <c r="B1435" s="2" t="s">
        <v>2868</v>
      </c>
      <c r="C1435" s="10" t="s">
        <v>4722</v>
      </c>
      <c r="D1435" s="27" t="s">
        <v>5357</v>
      </c>
      <c r="E1435" s="2" t="s">
        <v>7081</v>
      </c>
    </row>
    <row r="1436" spans="1:5" ht="15.6" x14ac:dyDescent="0.3">
      <c r="A1436" s="1" t="s">
        <v>2869</v>
      </c>
      <c r="B1436" s="2" t="s">
        <v>2870</v>
      </c>
      <c r="C1436" s="10" t="s">
        <v>4722</v>
      </c>
      <c r="D1436" s="27" t="s">
        <v>7082</v>
      </c>
      <c r="E1436" s="2" t="s">
        <v>5297</v>
      </c>
    </row>
    <row r="1437" spans="1:5" ht="15.6" x14ac:dyDescent="0.3">
      <c r="A1437" s="1" t="s">
        <v>2871</v>
      </c>
      <c r="B1437" s="2" t="s">
        <v>2872</v>
      </c>
      <c r="C1437" s="10" t="s">
        <v>4725</v>
      </c>
      <c r="D1437" s="27" t="s">
        <v>7083</v>
      </c>
      <c r="E1437" s="2" t="s">
        <v>7084</v>
      </c>
    </row>
    <row r="1438" spans="1:5" ht="15.6" x14ac:dyDescent="0.3">
      <c r="A1438" s="1" t="s">
        <v>2873</v>
      </c>
      <c r="B1438" s="2" t="s">
        <v>2874</v>
      </c>
      <c r="C1438" s="10" t="s">
        <v>4722</v>
      </c>
      <c r="D1438" s="27" t="s">
        <v>6269</v>
      </c>
      <c r="E1438" s="2" t="s">
        <v>7085</v>
      </c>
    </row>
    <row r="1439" spans="1:5" ht="15.6" x14ac:dyDescent="0.3">
      <c r="A1439" s="1" t="s">
        <v>2875</v>
      </c>
      <c r="B1439" s="2" t="s">
        <v>2876</v>
      </c>
      <c r="C1439" s="10" t="s">
        <v>4722</v>
      </c>
      <c r="D1439" s="27" t="s">
        <v>5278</v>
      </c>
      <c r="E1439" s="2" t="s">
        <v>7086</v>
      </c>
    </row>
    <row r="1440" spans="1:5" ht="15.6" x14ac:dyDescent="0.3">
      <c r="A1440" s="1" t="s">
        <v>2877</v>
      </c>
      <c r="B1440" s="2" t="s">
        <v>2878</v>
      </c>
      <c r="C1440" s="10" t="s">
        <v>4722</v>
      </c>
      <c r="D1440" s="27" t="s">
        <v>6064</v>
      </c>
      <c r="E1440" s="2" t="s">
        <v>7087</v>
      </c>
    </row>
    <row r="1441" spans="1:5" ht="15.6" x14ac:dyDescent="0.3">
      <c r="A1441" s="1" t="s">
        <v>2879</v>
      </c>
      <c r="B1441" s="2" t="s">
        <v>2880</v>
      </c>
      <c r="C1441" s="10" t="s">
        <v>4722</v>
      </c>
      <c r="D1441" s="27" t="s">
        <v>7088</v>
      </c>
      <c r="E1441" s="2" t="s">
        <v>7089</v>
      </c>
    </row>
    <row r="1442" spans="1:5" ht="15.6" x14ac:dyDescent="0.3">
      <c r="A1442" s="1" t="s">
        <v>2881</v>
      </c>
      <c r="B1442" s="2" t="s">
        <v>2882</v>
      </c>
      <c r="C1442" s="10" t="s">
        <v>4722</v>
      </c>
      <c r="D1442" s="27" t="s">
        <v>7090</v>
      </c>
      <c r="E1442" s="2" t="s">
        <v>5001</v>
      </c>
    </row>
    <row r="1443" spans="1:5" ht="15.6" x14ac:dyDescent="0.3">
      <c r="A1443" s="1" t="s">
        <v>2883</v>
      </c>
      <c r="B1443" s="2" t="s">
        <v>2884</v>
      </c>
      <c r="C1443" s="10" t="s">
        <v>4725</v>
      </c>
      <c r="D1443" s="27" t="s">
        <v>4885</v>
      </c>
      <c r="E1443" s="2" t="s">
        <v>7091</v>
      </c>
    </row>
    <row r="1444" spans="1:5" ht="15.6" x14ac:dyDescent="0.3">
      <c r="A1444" s="1" t="s">
        <v>2885</v>
      </c>
      <c r="B1444" s="2" t="s">
        <v>2886</v>
      </c>
      <c r="C1444" s="10" t="s">
        <v>4722</v>
      </c>
      <c r="D1444" s="27" t="s">
        <v>5606</v>
      </c>
      <c r="E1444" s="2" t="s">
        <v>7092</v>
      </c>
    </row>
    <row r="1445" spans="1:5" ht="15.6" x14ac:dyDescent="0.3">
      <c r="A1445" s="1" t="s">
        <v>2887</v>
      </c>
      <c r="B1445" s="2" t="s">
        <v>2888</v>
      </c>
      <c r="C1445" s="10" t="s">
        <v>4722</v>
      </c>
      <c r="D1445" s="27" t="s">
        <v>7093</v>
      </c>
      <c r="E1445" s="2" t="s">
        <v>4735</v>
      </c>
    </row>
    <row r="1446" spans="1:5" ht="15.6" x14ac:dyDescent="0.3">
      <c r="A1446" s="1" t="s">
        <v>2889</v>
      </c>
      <c r="B1446" s="2" t="s">
        <v>2890</v>
      </c>
      <c r="C1446" s="10" t="s">
        <v>4725</v>
      </c>
      <c r="D1446" s="27" t="s">
        <v>7094</v>
      </c>
      <c r="E1446" s="2" t="s">
        <v>7095</v>
      </c>
    </row>
    <row r="1447" spans="1:5" ht="15.6" x14ac:dyDescent="0.3">
      <c r="A1447" s="1" t="s">
        <v>2891</v>
      </c>
      <c r="B1447" s="2" t="s">
        <v>2892</v>
      </c>
      <c r="C1447" s="10" t="s">
        <v>4722</v>
      </c>
      <c r="D1447" s="27" t="s">
        <v>5123</v>
      </c>
      <c r="E1447" s="2" t="s">
        <v>4854</v>
      </c>
    </row>
    <row r="1448" spans="1:5" ht="15.6" x14ac:dyDescent="0.3">
      <c r="A1448" s="1" t="s">
        <v>2893</v>
      </c>
      <c r="B1448" s="2" t="s">
        <v>2894</v>
      </c>
      <c r="C1448" s="10" t="s">
        <v>4722</v>
      </c>
      <c r="D1448" s="27" t="s">
        <v>6187</v>
      </c>
      <c r="E1448" s="2" t="s">
        <v>7096</v>
      </c>
    </row>
    <row r="1449" spans="1:5" ht="15.6" x14ac:dyDescent="0.3">
      <c r="A1449" s="1" t="s">
        <v>2895</v>
      </c>
      <c r="B1449" s="2" t="s">
        <v>2896</v>
      </c>
      <c r="C1449" s="10" t="s">
        <v>4722</v>
      </c>
      <c r="D1449" s="27" t="s">
        <v>7097</v>
      </c>
      <c r="E1449" s="2" t="s">
        <v>7098</v>
      </c>
    </row>
    <row r="1450" spans="1:5" ht="15.6" x14ac:dyDescent="0.3">
      <c r="A1450" s="1" t="s">
        <v>2897</v>
      </c>
      <c r="B1450" s="2" t="s">
        <v>2898</v>
      </c>
      <c r="C1450" s="10" t="s">
        <v>4722</v>
      </c>
      <c r="D1450" s="27" t="s">
        <v>7099</v>
      </c>
      <c r="E1450" s="2" t="s">
        <v>7100</v>
      </c>
    </row>
    <row r="1451" spans="1:5" ht="15.6" x14ac:dyDescent="0.3">
      <c r="A1451" s="1" t="s">
        <v>2899</v>
      </c>
      <c r="B1451" s="2" t="s">
        <v>2900</v>
      </c>
      <c r="C1451" s="10" t="s">
        <v>4722</v>
      </c>
      <c r="D1451" s="27" t="s">
        <v>7101</v>
      </c>
      <c r="E1451" s="2" t="s">
        <v>7102</v>
      </c>
    </row>
    <row r="1452" spans="1:5" ht="15.6" x14ac:dyDescent="0.3">
      <c r="A1452" s="1" t="s">
        <v>2901</v>
      </c>
      <c r="B1452" s="2" t="s">
        <v>2902</v>
      </c>
      <c r="C1452" s="10" t="s">
        <v>4725</v>
      </c>
      <c r="D1452" s="27" t="s">
        <v>7103</v>
      </c>
      <c r="E1452" s="2" t="s">
        <v>7104</v>
      </c>
    </row>
    <row r="1453" spans="1:5" ht="15.6" x14ac:dyDescent="0.3">
      <c r="A1453" s="1" t="s">
        <v>2903</v>
      </c>
      <c r="B1453" s="2" t="s">
        <v>2904</v>
      </c>
      <c r="C1453" s="10" t="s">
        <v>4725</v>
      </c>
      <c r="D1453" s="27" t="s">
        <v>4774</v>
      </c>
      <c r="E1453" s="2" t="s">
        <v>7105</v>
      </c>
    </row>
    <row r="1454" spans="1:5" ht="15.6" x14ac:dyDescent="0.3">
      <c r="A1454" s="1" t="s">
        <v>2905</v>
      </c>
      <c r="B1454" s="2" t="s">
        <v>2906</v>
      </c>
      <c r="C1454" s="10" t="s">
        <v>4725</v>
      </c>
      <c r="D1454" s="27" t="s">
        <v>6073</v>
      </c>
      <c r="E1454" s="2" t="s">
        <v>7106</v>
      </c>
    </row>
    <row r="1455" spans="1:5" ht="15.6" x14ac:dyDescent="0.3">
      <c r="A1455" s="1" t="s">
        <v>2907</v>
      </c>
      <c r="B1455" s="2" t="s">
        <v>2908</v>
      </c>
      <c r="C1455" s="10" t="s">
        <v>4725</v>
      </c>
      <c r="D1455" s="27" t="s">
        <v>7107</v>
      </c>
      <c r="E1455" s="2" t="s">
        <v>7108</v>
      </c>
    </row>
    <row r="1456" spans="1:5" ht="15.6" x14ac:dyDescent="0.3">
      <c r="A1456" s="1" t="s">
        <v>2909</v>
      </c>
      <c r="B1456" s="2" t="s">
        <v>2910</v>
      </c>
      <c r="C1456" s="10" t="s">
        <v>4725</v>
      </c>
      <c r="D1456" s="27" t="s">
        <v>7109</v>
      </c>
      <c r="E1456" s="2" t="s">
        <v>7110</v>
      </c>
    </row>
    <row r="1457" spans="1:5" ht="15.6" x14ac:dyDescent="0.3">
      <c r="A1457" s="1" t="s">
        <v>2911</v>
      </c>
      <c r="B1457" s="2" t="s">
        <v>2912</v>
      </c>
      <c r="C1457" s="10" t="s">
        <v>4725</v>
      </c>
      <c r="D1457" s="27" t="s">
        <v>7111</v>
      </c>
      <c r="E1457" s="2" t="s">
        <v>5378</v>
      </c>
    </row>
    <row r="1458" spans="1:5" ht="15.6" x14ac:dyDescent="0.3">
      <c r="A1458" s="1" t="s">
        <v>2913</v>
      </c>
      <c r="B1458" s="2" t="s">
        <v>2914</v>
      </c>
      <c r="C1458" s="10" t="s">
        <v>4722</v>
      </c>
      <c r="D1458" s="27" t="s">
        <v>7112</v>
      </c>
      <c r="E1458" s="2" t="s">
        <v>7113</v>
      </c>
    </row>
    <row r="1459" spans="1:5" ht="15.6" x14ac:dyDescent="0.3">
      <c r="A1459" s="1" t="s">
        <v>2915</v>
      </c>
      <c r="B1459" s="2" t="s">
        <v>2916</v>
      </c>
      <c r="C1459" s="10" t="s">
        <v>4722</v>
      </c>
      <c r="D1459" s="27" t="s">
        <v>5192</v>
      </c>
      <c r="E1459" s="2" t="s">
        <v>7114</v>
      </c>
    </row>
    <row r="1460" spans="1:5" ht="15.6" x14ac:dyDescent="0.3">
      <c r="A1460" s="1" t="s">
        <v>2917</v>
      </c>
      <c r="B1460" s="2" t="s">
        <v>2918</v>
      </c>
      <c r="C1460" s="10" t="s">
        <v>4725</v>
      </c>
      <c r="D1460" s="27" t="s">
        <v>7115</v>
      </c>
      <c r="E1460" s="2" t="s">
        <v>7116</v>
      </c>
    </row>
    <row r="1461" spans="1:5" ht="15.6" x14ac:dyDescent="0.3">
      <c r="A1461" s="1" t="s">
        <v>2919</v>
      </c>
      <c r="B1461" s="2" t="s">
        <v>2920</v>
      </c>
      <c r="C1461" s="10" t="s">
        <v>4725</v>
      </c>
      <c r="D1461" s="27" t="s">
        <v>7117</v>
      </c>
      <c r="E1461" s="2" t="s">
        <v>6115</v>
      </c>
    </row>
    <row r="1462" spans="1:5" ht="15.6" x14ac:dyDescent="0.3">
      <c r="A1462" s="1" t="s">
        <v>2921</v>
      </c>
      <c r="B1462" s="2" t="s">
        <v>2922</v>
      </c>
      <c r="C1462" s="10" t="s">
        <v>4722</v>
      </c>
      <c r="D1462" s="27" t="s">
        <v>5667</v>
      </c>
      <c r="E1462" s="2" t="s">
        <v>5267</v>
      </c>
    </row>
    <row r="1463" spans="1:5" ht="15.6" x14ac:dyDescent="0.3">
      <c r="A1463" s="1" t="s">
        <v>2923</v>
      </c>
      <c r="B1463" s="2" t="s">
        <v>2924</v>
      </c>
      <c r="C1463" s="10" t="s">
        <v>4722</v>
      </c>
      <c r="D1463" s="27" t="s">
        <v>7118</v>
      </c>
      <c r="E1463" s="2" t="s">
        <v>5151</v>
      </c>
    </row>
    <row r="1464" spans="1:5" ht="15.6" x14ac:dyDescent="0.3">
      <c r="A1464" s="1" t="s">
        <v>2925</v>
      </c>
      <c r="B1464" s="2" t="s">
        <v>2926</v>
      </c>
      <c r="C1464" s="10" t="s">
        <v>4725</v>
      </c>
      <c r="D1464" s="27" t="s">
        <v>5204</v>
      </c>
      <c r="E1464" s="2" t="s">
        <v>7119</v>
      </c>
    </row>
    <row r="1465" spans="1:5" ht="15.6" x14ac:dyDescent="0.3">
      <c r="A1465" s="1" t="s">
        <v>2927</v>
      </c>
      <c r="B1465" s="2" t="s">
        <v>2928</v>
      </c>
      <c r="C1465" s="10" t="s">
        <v>4725</v>
      </c>
      <c r="D1465" s="27" t="s">
        <v>7120</v>
      </c>
      <c r="E1465" s="2" t="s">
        <v>7121</v>
      </c>
    </row>
    <row r="1466" spans="1:5" ht="15.6" x14ac:dyDescent="0.3">
      <c r="A1466" s="1" t="s">
        <v>2929</v>
      </c>
      <c r="B1466" s="2" t="s">
        <v>2930</v>
      </c>
      <c r="C1466" s="10" t="s">
        <v>4722</v>
      </c>
      <c r="D1466" s="27" t="s">
        <v>7122</v>
      </c>
      <c r="E1466" s="2" t="s">
        <v>5232</v>
      </c>
    </row>
    <row r="1467" spans="1:5" ht="15.6" x14ac:dyDescent="0.3">
      <c r="A1467" s="1" t="s">
        <v>2931</v>
      </c>
      <c r="B1467" s="2" t="s">
        <v>2932</v>
      </c>
      <c r="C1467" s="10" t="s">
        <v>4725</v>
      </c>
      <c r="D1467" s="27" t="s">
        <v>7123</v>
      </c>
      <c r="E1467" s="2" t="s">
        <v>5541</v>
      </c>
    </row>
    <row r="1468" spans="1:5" ht="15.6" x14ac:dyDescent="0.3">
      <c r="A1468" s="1" t="s">
        <v>2933</v>
      </c>
      <c r="B1468" s="2" t="s">
        <v>2934</v>
      </c>
      <c r="C1468" s="10" t="s">
        <v>4725</v>
      </c>
      <c r="D1468" s="27" t="s">
        <v>7124</v>
      </c>
      <c r="E1468" s="2" t="s">
        <v>7125</v>
      </c>
    </row>
    <row r="1469" spans="1:5" ht="15.6" x14ac:dyDescent="0.3">
      <c r="A1469" s="1" t="s">
        <v>2935</v>
      </c>
      <c r="B1469" s="2" t="s">
        <v>2936</v>
      </c>
      <c r="C1469" s="10" t="s">
        <v>4725</v>
      </c>
      <c r="D1469" s="27" t="s">
        <v>7126</v>
      </c>
      <c r="E1469" s="2" t="s">
        <v>7127</v>
      </c>
    </row>
    <row r="1470" spans="1:5" ht="15.6" x14ac:dyDescent="0.3">
      <c r="A1470" s="1" t="s">
        <v>2937</v>
      </c>
      <c r="B1470" s="2" t="s">
        <v>2938</v>
      </c>
      <c r="C1470" s="10" t="s">
        <v>4725</v>
      </c>
      <c r="D1470" s="27" t="s">
        <v>5158</v>
      </c>
      <c r="E1470" s="2" t="s">
        <v>7128</v>
      </c>
    </row>
    <row r="1471" spans="1:5" ht="15.6" x14ac:dyDescent="0.3">
      <c r="A1471" s="1" t="s">
        <v>2939</v>
      </c>
      <c r="B1471" s="2" t="s">
        <v>2940</v>
      </c>
      <c r="C1471" s="10" t="s">
        <v>4722</v>
      </c>
      <c r="D1471" s="27" t="s">
        <v>7129</v>
      </c>
      <c r="E1471" s="2" t="s">
        <v>7130</v>
      </c>
    </row>
    <row r="1472" spans="1:5" ht="15.6" x14ac:dyDescent="0.3">
      <c r="A1472" s="1" t="s">
        <v>2941</v>
      </c>
      <c r="B1472" s="2" t="s">
        <v>2942</v>
      </c>
      <c r="C1472" s="10" t="s">
        <v>4725</v>
      </c>
      <c r="D1472" s="27" t="s">
        <v>7131</v>
      </c>
      <c r="E1472" s="2" t="s">
        <v>7132</v>
      </c>
    </row>
    <row r="1473" spans="1:5" ht="15.6" x14ac:dyDescent="0.3">
      <c r="A1473" s="1" t="s">
        <v>2943</v>
      </c>
      <c r="B1473" s="2" t="s">
        <v>2944</v>
      </c>
      <c r="C1473" s="10" t="s">
        <v>4722</v>
      </c>
      <c r="D1473" s="27" t="s">
        <v>5457</v>
      </c>
      <c r="E1473" s="2" t="s">
        <v>7133</v>
      </c>
    </row>
    <row r="1474" spans="1:5" ht="15.6" x14ac:dyDescent="0.3">
      <c r="A1474" s="1" t="s">
        <v>2945</v>
      </c>
      <c r="B1474" s="2" t="s">
        <v>2946</v>
      </c>
      <c r="C1474" s="10" t="s">
        <v>4725</v>
      </c>
      <c r="D1474" s="27" t="s">
        <v>5987</v>
      </c>
      <c r="E1474" s="2" t="s">
        <v>7134</v>
      </c>
    </row>
    <row r="1475" spans="1:5" ht="15.6" x14ac:dyDescent="0.3">
      <c r="A1475" s="1" t="s">
        <v>2947</v>
      </c>
      <c r="B1475" s="2" t="s">
        <v>2948</v>
      </c>
      <c r="C1475" s="10" t="s">
        <v>4725</v>
      </c>
      <c r="D1475" s="27" t="s">
        <v>7135</v>
      </c>
      <c r="E1475" s="2" t="s">
        <v>7136</v>
      </c>
    </row>
    <row r="1476" spans="1:5" ht="15.6" x14ac:dyDescent="0.3">
      <c r="A1476" s="1" t="s">
        <v>2949</v>
      </c>
      <c r="B1476" s="2" t="s">
        <v>2950</v>
      </c>
      <c r="C1476" s="10" t="s">
        <v>4722</v>
      </c>
      <c r="D1476" s="27" t="s">
        <v>7137</v>
      </c>
      <c r="E1476" s="2" t="s">
        <v>7138</v>
      </c>
    </row>
    <row r="1477" spans="1:5" ht="15.6" x14ac:dyDescent="0.3">
      <c r="A1477" s="1" t="s">
        <v>2951</v>
      </c>
      <c r="B1477" s="2" t="s">
        <v>2952</v>
      </c>
      <c r="C1477" s="10" t="s">
        <v>4725</v>
      </c>
      <c r="D1477" s="27" t="s">
        <v>7139</v>
      </c>
      <c r="E1477" s="2" t="s">
        <v>7140</v>
      </c>
    </row>
    <row r="1478" spans="1:5" ht="15.6" x14ac:dyDescent="0.3">
      <c r="A1478" s="1" t="s">
        <v>2953</v>
      </c>
      <c r="B1478" s="2" t="s">
        <v>2954</v>
      </c>
      <c r="C1478" s="10" t="s">
        <v>4722</v>
      </c>
      <c r="D1478" s="27" t="s">
        <v>6879</v>
      </c>
      <c r="E1478" s="2" t="s">
        <v>7141</v>
      </c>
    </row>
    <row r="1479" spans="1:5" ht="15.6" x14ac:dyDescent="0.3">
      <c r="A1479" s="1" t="s">
        <v>2955</v>
      </c>
      <c r="B1479" s="2" t="s">
        <v>2956</v>
      </c>
      <c r="C1479" s="10" t="s">
        <v>4725</v>
      </c>
      <c r="D1479" s="27" t="s">
        <v>7142</v>
      </c>
      <c r="E1479" s="2" t="s">
        <v>7143</v>
      </c>
    </row>
    <row r="1480" spans="1:5" ht="15.6" x14ac:dyDescent="0.3">
      <c r="A1480" s="1" t="s">
        <v>2957</v>
      </c>
      <c r="B1480" s="2" t="s">
        <v>2958</v>
      </c>
      <c r="C1480" s="10" t="s">
        <v>4725</v>
      </c>
      <c r="D1480" s="27" t="s">
        <v>7144</v>
      </c>
      <c r="E1480" s="2" t="s">
        <v>7145</v>
      </c>
    </row>
    <row r="1481" spans="1:5" ht="15.6" x14ac:dyDescent="0.3">
      <c r="A1481" s="1" t="s">
        <v>2959</v>
      </c>
      <c r="B1481" s="2" t="s">
        <v>2960</v>
      </c>
      <c r="C1481" s="10" t="s">
        <v>4722</v>
      </c>
      <c r="D1481" s="27" t="s">
        <v>7146</v>
      </c>
      <c r="E1481" s="2" t="s">
        <v>7147</v>
      </c>
    </row>
    <row r="1482" spans="1:5" ht="15.6" x14ac:dyDescent="0.3">
      <c r="A1482" s="1" t="s">
        <v>2961</v>
      </c>
      <c r="B1482" s="2" t="s">
        <v>2962</v>
      </c>
      <c r="C1482" s="10" t="s">
        <v>4725</v>
      </c>
      <c r="D1482" s="27" t="s">
        <v>5240</v>
      </c>
      <c r="E1482" s="2" t="s">
        <v>7148</v>
      </c>
    </row>
    <row r="1483" spans="1:5" ht="15.6" x14ac:dyDescent="0.3">
      <c r="A1483" s="1" t="s">
        <v>2963</v>
      </c>
      <c r="B1483" s="2" t="s">
        <v>2964</v>
      </c>
      <c r="C1483" s="10" t="s">
        <v>4722</v>
      </c>
      <c r="D1483" s="27" t="s">
        <v>7149</v>
      </c>
      <c r="E1483" s="2" t="s">
        <v>6958</v>
      </c>
    </row>
    <row r="1484" spans="1:5" ht="15.6" x14ac:dyDescent="0.3">
      <c r="A1484" s="1" t="s">
        <v>2965</v>
      </c>
      <c r="B1484" s="2" t="s">
        <v>2966</v>
      </c>
      <c r="C1484" s="10" t="s">
        <v>4725</v>
      </c>
      <c r="D1484" s="27" t="s">
        <v>7150</v>
      </c>
      <c r="E1484" s="2" t="s">
        <v>7151</v>
      </c>
    </row>
    <row r="1485" spans="1:5" ht="15.6" x14ac:dyDescent="0.3">
      <c r="A1485" s="1" t="s">
        <v>2967</v>
      </c>
      <c r="B1485" s="2" t="s">
        <v>2968</v>
      </c>
      <c r="C1485" s="10" t="s">
        <v>4722</v>
      </c>
      <c r="D1485" s="27" t="s">
        <v>4844</v>
      </c>
      <c r="E1485" s="2" t="s">
        <v>7152</v>
      </c>
    </row>
    <row r="1486" spans="1:5" ht="15.6" x14ac:dyDescent="0.3">
      <c r="A1486" s="1" t="s">
        <v>2969</v>
      </c>
      <c r="B1486" s="2" t="s">
        <v>2970</v>
      </c>
      <c r="C1486" s="10" t="s">
        <v>4722</v>
      </c>
      <c r="D1486" s="27" t="s">
        <v>6233</v>
      </c>
      <c r="E1486" s="2" t="s">
        <v>7153</v>
      </c>
    </row>
    <row r="1487" spans="1:5" ht="15.6" x14ac:dyDescent="0.3">
      <c r="A1487" s="1" t="s">
        <v>2971</v>
      </c>
      <c r="B1487" s="2" t="s">
        <v>2972</v>
      </c>
      <c r="C1487" s="10" t="s">
        <v>4722</v>
      </c>
      <c r="D1487" s="27" t="s">
        <v>7154</v>
      </c>
      <c r="E1487" s="2" t="s">
        <v>7155</v>
      </c>
    </row>
    <row r="1488" spans="1:5" ht="15.6" x14ac:dyDescent="0.3">
      <c r="A1488" s="1" t="s">
        <v>2973</v>
      </c>
      <c r="B1488" s="2" t="s">
        <v>2974</v>
      </c>
      <c r="C1488" s="10" t="s">
        <v>4722</v>
      </c>
      <c r="D1488" s="27" t="s">
        <v>7156</v>
      </c>
      <c r="E1488" s="2" t="s">
        <v>7157</v>
      </c>
    </row>
    <row r="1489" spans="1:5" ht="15.6" x14ac:dyDescent="0.3">
      <c r="A1489" s="1" t="s">
        <v>2975</v>
      </c>
      <c r="B1489" s="2" t="s">
        <v>2976</v>
      </c>
      <c r="C1489" s="10" t="s">
        <v>4725</v>
      </c>
      <c r="D1489" s="27" t="s">
        <v>7158</v>
      </c>
      <c r="E1489" s="2" t="s">
        <v>6392</v>
      </c>
    </row>
    <row r="1490" spans="1:5" ht="15.6" x14ac:dyDescent="0.3">
      <c r="A1490" s="1" t="s">
        <v>2977</v>
      </c>
      <c r="B1490" s="2" t="s">
        <v>2978</v>
      </c>
      <c r="C1490" s="10" t="s">
        <v>4722</v>
      </c>
      <c r="D1490" s="27" t="s">
        <v>7159</v>
      </c>
      <c r="E1490" s="2" t="s">
        <v>7160</v>
      </c>
    </row>
    <row r="1491" spans="1:5" ht="15.6" x14ac:dyDescent="0.3">
      <c r="A1491" s="1" t="s">
        <v>2979</v>
      </c>
      <c r="B1491" s="2" t="s">
        <v>2980</v>
      </c>
      <c r="C1491" s="10" t="s">
        <v>4722</v>
      </c>
      <c r="D1491" s="27" t="s">
        <v>7161</v>
      </c>
      <c r="E1491" s="2" t="s">
        <v>7162</v>
      </c>
    </row>
    <row r="1492" spans="1:5" ht="15.6" x14ac:dyDescent="0.3">
      <c r="A1492" s="1" t="s">
        <v>2981</v>
      </c>
      <c r="B1492" s="2" t="s">
        <v>2982</v>
      </c>
      <c r="C1492" s="10" t="s">
        <v>4722</v>
      </c>
      <c r="D1492" s="27" t="s">
        <v>7163</v>
      </c>
      <c r="E1492" s="2" t="s">
        <v>7164</v>
      </c>
    </row>
    <row r="1493" spans="1:5" ht="15.6" x14ac:dyDescent="0.3">
      <c r="A1493" s="1" t="s">
        <v>2983</v>
      </c>
      <c r="B1493" s="2" t="s">
        <v>2984</v>
      </c>
      <c r="C1493" s="10" t="s">
        <v>4725</v>
      </c>
      <c r="D1493" s="27" t="s">
        <v>7165</v>
      </c>
      <c r="E1493" s="2" t="s">
        <v>7166</v>
      </c>
    </row>
    <row r="1494" spans="1:5" ht="15.6" x14ac:dyDescent="0.3">
      <c r="A1494" s="1" t="s">
        <v>2985</v>
      </c>
      <c r="B1494" s="2" t="s">
        <v>2986</v>
      </c>
      <c r="C1494" s="10" t="s">
        <v>4725</v>
      </c>
      <c r="D1494" s="27" t="s">
        <v>7167</v>
      </c>
      <c r="E1494" s="2" t="s">
        <v>7168</v>
      </c>
    </row>
    <row r="1495" spans="1:5" ht="15.6" x14ac:dyDescent="0.3">
      <c r="A1495" s="1" t="s">
        <v>2987</v>
      </c>
      <c r="B1495" s="2" t="s">
        <v>2988</v>
      </c>
      <c r="C1495" s="10" t="s">
        <v>4722</v>
      </c>
      <c r="D1495" s="27" t="s">
        <v>6865</v>
      </c>
      <c r="E1495" s="2" t="s">
        <v>7169</v>
      </c>
    </row>
    <row r="1496" spans="1:5" ht="15.6" x14ac:dyDescent="0.3">
      <c r="A1496" s="1" t="s">
        <v>2989</v>
      </c>
      <c r="B1496" s="2" t="s">
        <v>2990</v>
      </c>
      <c r="C1496" s="10" t="s">
        <v>4725</v>
      </c>
      <c r="D1496" s="27" t="s">
        <v>7170</v>
      </c>
      <c r="E1496" s="2" t="s">
        <v>7171</v>
      </c>
    </row>
    <row r="1497" spans="1:5" ht="15.6" x14ac:dyDescent="0.3">
      <c r="A1497" s="1" t="s">
        <v>2991</v>
      </c>
      <c r="B1497" s="2" t="s">
        <v>2992</v>
      </c>
      <c r="C1497" s="10" t="s">
        <v>4725</v>
      </c>
      <c r="D1497" s="27" t="s">
        <v>7172</v>
      </c>
      <c r="E1497" s="2" t="s">
        <v>7173</v>
      </c>
    </row>
    <row r="1498" spans="1:5" ht="15.6" x14ac:dyDescent="0.3">
      <c r="A1498" s="1" t="s">
        <v>2993</v>
      </c>
      <c r="B1498" s="2" t="s">
        <v>2994</v>
      </c>
      <c r="C1498" s="10" t="s">
        <v>4725</v>
      </c>
      <c r="D1498" s="27" t="s">
        <v>7174</v>
      </c>
      <c r="E1498" s="2" t="s">
        <v>7175</v>
      </c>
    </row>
    <row r="1499" spans="1:5" ht="15.6" x14ac:dyDescent="0.3">
      <c r="A1499" s="1" t="s">
        <v>2995</v>
      </c>
      <c r="B1499" s="2" t="s">
        <v>2996</v>
      </c>
      <c r="C1499" s="10" t="s">
        <v>4725</v>
      </c>
      <c r="D1499" s="27" t="s">
        <v>4916</v>
      </c>
      <c r="E1499" s="2" t="s">
        <v>7176</v>
      </c>
    </row>
    <row r="1500" spans="1:5" ht="15.6" x14ac:dyDescent="0.3">
      <c r="A1500" s="1" t="s">
        <v>2997</v>
      </c>
      <c r="B1500" s="2" t="s">
        <v>2998</v>
      </c>
      <c r="C1500" s="10" t="s">
        <v>4722</v>
      </c>
      <c r="D1500" s="27" t="s">
        <v>7177</v>
      </c>
      <c r="E1500" s="2" t="s">
        <v>7178</v>
      </c>
    </row>
    <row r="1501" spans="1:5" ht="15.6" x14ac:dyDescent="0.3">
      <c r="A1501" s="1" t="s">
        <v>2999</v>
      </c>
      <c r="B1501" s="2" t="s">
        <v>3000</v>
      </c>
      <c r="C1501" s="10" t="s">
        <v>4722</v>
      </c>
      <c r="D1501" s="27" t="s">
        <v>5908</v>
      </c>
      <c r="E1501" s="2" t="s">
        <v>7179</v>
      </c>
    </row>
    <row r="1502" spans="1:5" ht="15.6" x14ac:dyDescent="0.3">
      <c r="A1502" s="1" t="s">
        <v>3001</v>
      </c>
      <c r="B1502" s="2" t="s">
        <v>3002</v>
      </c>
      <c r="C1502" s="10" t="s">
        <v>5597</v>
      </c>
      <c r="D1502" s="27" t="s">
        <v>7180</v>
      </c>
      <c r="E1502" s="2" t="s">
        <v>7181</v>
      </c>
    </row>
    <row r="1503" spans="1:5" ht="15.6" x14ac:dyDescent="0.3">
      <c r="A1503" s="1" t="s">
        <v>3003</v>
      </c>
      <c r="B1503" s="2" t="s">
        <v>3004</v>
      </c>
      <c r="C1503" s="10" t="s">
        <v>4722</v>
      </c>
      <c r="D1503" s="27" t="s">
        <v>5882</v>
      </c>
      <c r="E1503" s="2" t="s">
        <v>7182</v>
      </c>
    </row>
    <row r="1504" spans="1:5" ht="15.6" x14ac:dyDescent="0.3">
      <c r="A1504" s="1" t="s">
        <v>3005</v>
      </c>
      <c r="B1504" s="2" t="s">
        <v>3006</v>
      </c>
      <c r="C1504" s="10" t="s">
        <v>4722</v>
      </c>
      <c r="D1504" s="27" t="s">
        <v>7183</v>
      </c>
      <c r="E1504" s="2" t="s">
        <v>7184</v>
      </c>
    </row>
    <row r="1505" spans="1:5" ht="15.6" x14ac:dyDescent="0.3">
      <c r="A1505" s="1" t="s">
        <v>3007</v>
      </c>
      <c r="B1505" s="2" t="s">
        <v>3008</v>
      </c>
      <c r="C1505" s="10" t="s">
        <v>4725</v>
      </c>
      <c r="D1505" s="27" t="s">
        <v>7185</v>
      </c>
      <c r="E1505" s="2" t="s">
        <v>6278</v>
      </c>
    </row>
    <row r="1506" spans="1:5" ht="15.6" x14ac:dyDescent="0.3">
      <c r="A1506" s="1" t="s">
        <v>3009</v>
      </c>
      <c r="B1506" s="2" t="s">
        <v>3010</v>
      </c>
      <c r="C1506" s="10" t="s">
        <v>4725</v>
      </c>
      <c r="D1506" s="27" t="s">
        <v>7186</v>
      </c>
      <c r="E1506" s="2" t="s">
        <v>7187</v>
      </c>
    </row>
    <row r="1507" spans="1:5" ht="15.6" x14ac:dyDescent="0.3">
      <c r="A1507" s="1" t="s">
        <v>3011</v>
      </c>
      <c r="B1507" s="2" t="s">
        <v>3012</v>
      </c>
      <c r="C1507" s="10" t="s">
        <v>4722</v>
      </c>
      <c r="D1507" s="27" t="s">
        <v>7188</v>
      </c>
      <c r="E1507" s="2" t="s">
        <v>7189</v>
      </c>
    </row>
    <row r="1508" spans="1:5" ht="15.6" x14ac:dyDescent="0.3">
      <c r="A1508" s="1" t="s">
        <v>3013</v>
      </c>
      <c r="B1508" s="2" t="s">
        <v>3014</v>
      </c>
      <c r="C1508" s="10" t="s">
        <v>4725</v>
      </c>
      <c r="D1508" s="27" t="s">
        <v>7015</v>
      </c>
      <c r="E1508" s="2" t="s">
        <v>7190</v>
      </c>
    </row>
    <row r="1509" spans="1:5" ht="15.6" x14ac:dyDescent="0.3">
      <c r="A1509" s="1" t="s">
        <v>3015</v>
      </c>
      <c r="B1509" s="2" t="s">
        <v>3016</v>
      </c>
      <c r="C1509" s="10" t="s">
        <v>4725</v>
      </c>
      <c r="D1509" s="27" t="s">
        <v>7191</v>
      </c>
      <c r="E1509" s="2" t="s">
        <v>6147</v>
      </c>
    </row>
    <row r="1510" spans="1:5" ht="15.6" x14ac:dyDescent="0.3">
      <c r="A1510" s="1" t="s">
        <v>3017</v>
      </c>
      <c r="B1510" s="2" t="s">
        <v>3018</v>
      </c>
      <c r="C1510" s="10" t="s">
        <v>4725</v>
      </c>
      <c r="D1510" s="27" t="s">
        <v>5088</v>
      </c>
      <c r="E1510" s="2" t="s">
        <v>5044</v>
      </c>
    </row>
    <row r="1511" spans="1:5" ht="15.6" x14ac:dyDescent="0.3">
      <c r="A1511" s="1" t="s">
        <v>3019</v>
      </c>
      <c r="B1511" s="2" t="s">
        <v>3020</v>
      </c>
      <c r="C1511" s="10" t="s">
        <v>4722</v>
      </c>
      <c r="D1511" s="27" t="s">
        <v>7192</v>
      </c>
      <c r="E1511" s="2" t="s">
        <v>7193</v>
      </c>
    </row>
    <row r="1512" spans="1:5" ht="15.6" x14ac:dyDescent="0.3">
      <c r="A1512" s="1" t="s">
        <v>3021</v>
      </c>
      <c r="B1512" s="2" t="s">
        <v>3022</v>
      </c>
      <c r="C1512" s="10" t="s">
        <v>4725</v>
      </c>
      <c r="D1512" s="27" t="s">
        <v>5022</v>
      </c>
      <c r="E1512" s="2" t="s">
        <v>7194</v>
      </c>
    </row>
    <row r="1513" spans="1:5" ht="15.6" x14ac:dyDescent="0.3">
      <c r="A1513" s="1" t="s">
        <v>3023</v>
      </c>
      <c r="B1513" s="2" t="s">
        <v>3024</v>
      </c>
      <c r="C1513" s="10" t="s">
        <v>4725</v>
      </c>
      <c r="D1513" s="27" t="s">
        <v>7195</v>
      </c>
      <c r="E1513" s="2" t="s">
        <v>7196</v>
      </c>
    </row>
    <row r="1514" spans="1:5" ht="15.6" x14ac:dyDescent="0.3">
      <c r="A1514" s="1" t="s">
        <v>3025</v>
      </c>
      <c r="B1514" s="2" t="s">
        <v>3026</v>
      </c>
      <c r="C1514" s="10" t="s">
        <v>4722</v>
      </c>
      <c r="D1514" s="27" t="s">
        <v>7197</v>
      </c>
      <c r="E1514" s="2" t="s">
        <v>7198</v>
      </c>
    </row>
    <row r="1515" spans="1:5" ht="15.6" x14ac:dyDescent="0.3">
      <c r="A1515" s="1" t="s">
        <v>3027</v>
      </c>
      <c r="B1515" s="2" t="s">
        <v>3028</v>
      </c>
      <c r="C1515" s="10" t="s">
        <v>4725</v>
      </c>
      <c r="D1515" s="27" t="s">
        <v>7199</v>
      </c>
      <c r="E1515" s="2" t="s">
        <v>7200</v>
      </c>
    </row>
    <row r="1516" spans="1:5" ht="15.6" x14ac:dyDescent="0.3">
      <c r="A1516" s="1" t="s">
        <v>3029</v>
      </c>
      <c r="B1516" s="2" t="s">
        <v>3030</v>
      </c>
      <c r="C1516" s="10" t="s">
        <v>4725</v>
      </c>
      <c r="D1516" s="27" t="s">
        <v>5022</v>
      </c>
      <c r="E1516" s="2" t="s">
        <v>7201</v>
      </c>
    </row>
    <row r="1517" spans="1:5" ht="15.6" x14ac:dyDescent="0.3">
      <c r="A1517" s="1" t="s">
        <v>3031</v>
      </c>
      <c r="B1517" s="2" t="s">
        <v>3032</v>
      </c>
      <c r="C1517" s="10" t="s">
        <v>4725</v>
      </c>
      <c r="D1517" s="27" t="s">
        <v>6714</v>
      </c>
      <c r="E1517" s="2" t="s">
        <v>7202</v>
      </c>
    </row>
    <row r="1518" spans="1:5" ht="15.6" x14ac:dyDescent="0.3">
      <c r="A1518" s="1" t="s">
        <v>3033</v>
      </c>
      <c r="B1518" s="2" t="s">
        <v>3034</v>
      </c>
      <c r="C1518" s="10" t="s">
        <v>4722</v>
      </c>
      <c r="D1518" s="27" t="s">
        <v>7203</v>
      </c>
      <c r="E1518" s="2" t="s">
        <v>7204</v>
      </c>
    </row>
    <row r="1519" spans="1:5" ht="15.6" x14ac:dyDescent="0.3">
      <c r="A1519" s="1" t="s">
        <v>3035</v>
      </c>
      <c r="B1519" s="2" t="s">
        <v>3036</v>
      </c>
      <c r="C1519" s="10" t="s">
        <v>4722</v>
      </c>
      <c r="D1519" s="27" t="s">
        <v>5542</v>
      </c>
      <c r="E1519" s="2" t="s">
        <v>7205</v>
      </c>
    </row>
    <row r="1520" spans="1:5" ht="15.6" x14ac:dyDescent="0.3">
      <c r="A1520" s="1" t="s">
        <v>3037</v>
      </c>
      <c r="B1520" s="2" t="s">
        <v>3038</v>
      </c>
      <c r="C1520" s="10" t="s">
        <v>4722</v>
      </c>
      <c r="D1520" s="27" t="s">
        <v>7206</v>
      </c>
      <c r="E1520" s="2" t="s">
        <v>7207</v>
      </c>
    </row>
    <row r="1521" spans="1:5" ht="15.6" x14ac:dyDescent="0.3">
      <c r="A1521" s="1" t="s">
        <v>3039</v>
      </c>
      <c r="B1521" s="2" t="s">
        <v>3040</v>
      </c>
      <c r="C1521" s="10" t="s">
        <v>4722</v>
      </c>
      <c r="D1521" s="27" t="s">
        <v>7208</v>
      </c>
      <c r="E1521" s="2" t="s">
        <v>7209</v>
      </c>
    </row>
    <row r="1522" spans="1:5" ht="15.6" x14ac:dyDescent="0.3">
      <c r="A1522" s="1" t="s">
        <v>3041</v>
      </c>
      <c r="B1522" s="2" t="s">
        <v>3042</v>
      </c>
      <c r="C1522" s="10" t="s">
        <v>4725</v>
      </c>
      <c r="D1522" s="27" t="s">
        <v>7210</v>
      </c>
      <c r="E1522" s="2" t="s">
        <v>7211</v>
      </c>
    </row>
    <row r="1523" spans="1:5" ht="15.6" x14ac:dyDescent="0.3">
      <c r="A1523" s="1" t="s">
        <v>3043</v>
      </c>
      <c r="B1523" s="2" t="s">
        <v>3044</v>
      </c>
      <c r="C1523" s="10" t="s">
        <v>4722</v>
      </c>
      <c r="D1523" s="27" t="s">
        <v>5867</v>
      </c>
      <c r="E1523" s="2" t="s">
        <v>7212</v>
      </c>
    </row>
    <row r="1524" spans="1:5" ht="15.6" x14ac:dyDescent="0.3">
      <c r="A1524" s="1" t="s">
        <v>3045</v>
      </c>
      <c r="B1524" s="2" t="s">
        <v>3046</v>
      </c>
      <c r="C1524" s="10" t="s">
        <v>4725</v>
      </c>
      <c r="D1524" s="27" t="s">
        <v>7213</v>
      </c>
      <c r="E1524" s="2" t="s">
        <v>7214</v>
      </c>
    </row>
    <row r="1525" spans="1:5" ht="15.6" x14ac:dyDescent="0.3">
      <c r="A1525" s="1" t="s">
        <v>3047</v>
      </c>
      <c r="B1525" s="2" t="s">
        <v>3048</v>
      </c>
      <c r="C1525" s="10" t="s">
        <v>4725</v>
      </c>
      <c r="D1525" s="27" t="s">
        <v>5158</v>
      </c>
      <c r="E1525" s="2" t="s">
        <v>7215</v>
      </c>
    </row>
    <row r="1526" spans="1:5" ht="15.6" x14ac:dyDescent="0.3">
      <c r="A1526" s="1" t="s">
        <v>3049</v>
      </c>
      <c r="B1526" s="2" t="s">
        <v>3050</v>
      </c>
      <c r="C1526" s="10" t="s">
        <v>4725</v>
      </c>
      <c r="D1526" s="27" t="s">
        <v>5364</v>
      </c>
      <c r="E1526" s="2" t="s">
        <v>6232</v>
      </c>
    </row>
    <row r="1527" spans="1:5" ht="15.6" x14ac:dyDescent="0.3">
      <c r="A1527" s="1" t="s">
        <v>3051</v>
      </c>
      <c r="B1527" s="2" t="s">
        <v>3052</v>
      </c>
      <c r="C1527" s="10" t="s">
        <v>4722</v>
      </c>
      <c r="D1527" s="27" t="s">
        <v>7216</v>
      </c>
      <c r="E1527" s="2" t="s">
        <v>7217</v>
      </c>
    </row>
    <row r="1528" spans="1:5" ht="15.6" x14ac:dyDescent="0.3">
      <c r="A1528" s="1" t="s">
        <v>3053</v>
      </c>
      <c r="B1528" s="2" t="s">
        <v>3054</v>
      </c>
      <c r="C1528" s="10" t="s">
        <v>4722</v>
      </c>
      <c r="D1528" s="27" t="s">
        <v>7218</v>
      </c>
      <c r="E1528" s="2" t="s">
        <v>7219</v>
      </c>
    </row>
    <row r="1529" spans="1:5" ht="15.6" x14ac:dyDescent="0.3">
      <c r="A1529" s="1" t="s">
        <v>3055</v>
      </c>
      <c r="B1529" s="2" t="s">
        <v>3056</v>
      </c>
      <c r="C1529" s="10" t="s">
        <v>4725</v>
      </c>
      <c r="D1529" s="27" t="s">
        <v>7220</v>
      </c>
      <c r="E1529" s="2" t="s">
        <v>7221</v>
      </c>
    </row>
    <row r="1530" spans="1:5" ht="15.6" x14ac:dyDescent="0.3">
      <c r="A1530" s="1" t="s">
        <v>3057</v>
      </c>
      <c r="B1530" s="2" t="s">
        <v>3058</v>
      </c>
      <c r="C1530" s="10" t="s">
        <v>4722</v>
      </c>
      <c r="D1530" s="27" t="s">
        <v>7222</v>
      </c>
      <c r="E1530" s="2" t="s">
        <v>7223</v>
      </c>
    </row>
    <row r="1531" spans="1:5" ht="15.6" x14ac:dyDescent="0.3">
      <c r="A1531" s="1" t="s">
        <v>3059</v>
      </c>
      <c r="B1531" s="2" t="s">
        <v>3060</v>
      </c>
      <c r="C1531" s="10" t="s">
        <v>4722</v>
      </c>
      <c r="D1531" s="27" t="s">
        <v>4883</v>
      </c>
      <c r="E1531" s="2" t="s">
        <v>5273</v>
      </c>
    </row>
    <row r="1532" spans="1:5" ht="15.6" x14ac:dyDescent="0.3">
      <c r="A1532" s="1" t="s">
        <v>3061</v>
      </c>
      <c r="B1532" s="2" t="s">
        <v>3062</v>
      </c>
      <c r="C1532" s="10" t="s">
        <v>4722</v>
      </c>
      <c r="D1532" s="27" t="s">
        <v>7224</v>
      </c>
      <c r="E1532" s="2" t="s">
        <v>7225</v>
      </c>
    </row>
    <row r="1533" spans="1:5" ht="15.6" x14ac:dyDescent="0.3">
      <c r="A1533" s="1" t="s">
        <v>3063</v>
      </c>
      <c r="B1533" s="2" t="s">
        <v>3064</v>
      </c>
      <c r="C1533" s="10" t="s">
        <v>4725</v>
      </c>
      <c r="D1533" s="27" t="s">
        <v>7226</v>
      </c>
      <c r="E1533" s="2" t="s">
        <v>7227</v>
      </c>
    </row>
    <row r="1534" spans="1:5" ht="15.6" x14ac:dyDescent="0.3">
      <c r="A1534" s="1" t="s">
        <v>3065</v>
      </c>
      <c r="B1534" s="2" t="s">
        <v>3066</v>
      </c>
      <c r="C1534" s="10" t="s">
        <v>4725</v>
      </c>
      <c r="D1534" s="27" t="s">
        <v>5455</v>
      </c>
      <c r="E1534" s="2" t="s">
        <v>7228</v>
      </c>
    </row>
    <row r="1535" spans="1:5" ht="15.6" x14ac:dyDescent="0.3">
      <c r="A1535" s="1" t="s">
        <v>3067</v>
      </c>
      <c r="B1535" s="2" t="s">
        <v>3068</v>
      </c>
      <c r="C1535" s="10" t="s">
        <v>4722</v>
      </c>
      <c r="D1535" s="27" t="s">
        <v>4893</v>
      </c>
      <c r="E1535" s="2" t="s">
        <v>7229</v>
      </c>
    </row>
    <row r="1536" spans="1:5" ht="15.6" x14ac:dyDescent="0.3">
      <c r="A1536" s="1" t="s">
        <v>3069</v>
      </c>
      <c r="B1536" s="2" t="s">
        <v>3070</v>
      </c>
      <c r="C1536" s="10" t="s">
        <v>4725</v>
      </c>
      <c r="D1536" s="27" t="s">
        <v>4774</v>
      </c>
      <c r="E1536" s="2" t="s">
        <v>7230</v>
      </c>
    </row>
    <row r="1537" spans="1:5" ht="15.6" x14ac:dyDescent="0.3">
      <c r="A1537" s="1" t="s">
        <v>3071</v>
      </c>
      <c r="B1537" s="2" t="s">
        <v>3072</v>
      </c>
      <c r="C1537" s="10" t="s">
        <v>4725</v>
      </c>
      <c r="D1537" s="27" t="s">
        <v>4819</v>
      </c>
      <c r="E1537" s="2" t="s">
        <v>7231</v>
      </c>
    </row>
    <row r="1538" spans="1:5" ht="15.6" x14ac:dyDescent="0.3">
      <c r="A1538" s="1" t="s">
        <v>3073</v>
      </c>
      <c r="B1538" s="2" t="s">
        <v>3074</v>
      </c>
      <c r="C1538" s="10" t="s">
        <v>4722</v>
      </c>
      <c r="D1538" s="27" t="s">
        <v>7232</v>
      </c>
      <c r="E1538" s="2" t="s">
        <v>7233</v>
      </c>
    </row>
    <row r="1539" spans="1:5" ht="15.6" x14ac:dyDescent="0.3">
      <c r="A1539" s="1" t="s">
        <v>3075</v>
      </c>
      <c r="B1539" s="2" t="s">
        <v>3076</v>
      </c>
      <c r="C1539" s="10" t="s">
        <v>4725</v>
      </c>
      <c r="D1539" s="27" t="s">
        <v>5149</v>
      </c>
      <c r="E1539" s="2" t="s">
        <v>7234</v>
      </c>
    </row>
    <row r="1540" spans="1:5" ht="15.6" x14ac:dyDescent="0.3">
      <c r="A1540" s="1" t="s">
        <v>3077</v>
      </c>
      <c r="B1540" s="2" t="s">
        <v>3078</v>
      </c>
      <c r="C1540" s="10" t="s">
        <v>4725</v>
      </c>
      <c r="D1540" s="27" t="s">
        <v>7235</v>
      </c>
      <c r="E1540" s="2" t="s">
        <v>7236</v>
      </c>
    </row>
    <row r="1541" spans="1:5" ht="15.6" x14ac:dyDescent="0.3">
      <c r="A1541" s="1" t="s">
        <v>3079</v>
      </c>
      <c r="B1541" s="2" t="s">
        <v>3080</v>
      </c>
      <c r="C1541" s="10" t="s">
        <v>4722</v>
      </c>
      <c r="D1541" s="27" t="s">
        <v>7237</v>
      </c>
      <c r="E1541" s="2" t="s">
        <v>7238</v>
      </c>
    </row>
    <row r="1542" spans="1:5" ht="15.6" x14ac:dyDescent="0.3">
      <c r="A1542" s="1" t="s">
        <v>3081</v>
      </c>
      <c r="B1542" s="2" t="s">
        <v>3082</v>
      </c>
      <c r="C1542" s="10" t="s">
        <v>4722</v>
      </c>
      <c r="D1542" s="27" t="s">
        <v>7239</v>
      </c>
      <c r="E1542" s="2" t="s">
        <v>7240</v>
      </c>
    </row>
    <row r="1543" spans="1:5" ht="15.6" x14ac:dyDescent="0.3">
      <c r="A1543" s="1" t="s">
        <v>3083</v>
      </c>
      <c r="B1543" s="2" t="s">
        <v>3084</v>
      </c>
      <c r="C1543" s="10" t="s">
        <v>4725</v>
      </c>
      <c r="D1543" s="27" t="s">
        <v>7241</v>
      </c>
      <c r="E1543" s="2" t="s">
        <v>7242</v>
      </c>
    </row>
    <row r="1544" spans="1:5" ht="15.6" x14ac:dyDescent="0.3">
      <c r="A1544" s="1" t="s">
        <v>3085</v>
      </c>
      <c r="B1544" s="2" t="s">
        <v>3086</v>
      </c>
      <c r="C1544" s="10" t="s">
        <v>4725</v>
      </c>
      <c r="D1544" s="27" t="s">
        <v>4819</v>
      </c>
      <c r="E1544" s="2" t="s">
        <v>7243</v>
      </c>
    </row>
    <row r="1545" spans="1:5" ht="15.6" x14ac:dyDescent="0.3">
      <c r="A1545" s="1" t="s">
        <v>3087</v>
      </c>
      <c r="B1545" s="2" t="s">
        <v>3088</v>
      </c>
      <c r="C1545" s="10" t="s">
        <v>4725</v>
      </c>
      <c r="D1545" s="27" t="s">
        <v>7244</v>
      </c>
      <c r="E1545" s="2" t="s">
        <v>7245</v>
      </c>
    </row>
    <row r="1546" spans="1:5" ht="15.6" x14ac:dyDescent="0.3">
      <c r="A1546" s="1" t="s">
        <v>3089</v>
      </c>
      <c r="B1546" s="2" t="s">
        <v>3090</v>
      </c>
      <c r="C1546" s="10" t="s">
        <v>4725</v>
      </c>
      <c r="D1546" s="27" t="s">
        <v>7246</v>
      </c>
      <c r="E1546" s="2" t="s">
        <v>7247</v>
      </c>
    </row>
    <row r="1547" spans="1:5" ht="15.6" x14ac:dyDescent="0.3">
      <c r="A1547" s="1" t="s">
        <v>3091</v>
      </c>
      <c r="B1547" s="2" t="s">
        <v>3092</v>
      </c>
      <c r="C1547" s="10" t="s">
        <v>4722</v>
      </c>
      <c r="D1547" s="27" t="s">
        <v>5457</v>
      </c>
      <c r="E1547" s="2" t="s">
        <v>7248</v>
      </c>
    </row>
    <row r="1548" spans="1:5" ht="15.6" x14ac:dyDescent="0.3">
      <c r="A1548" s="1" t="s">
        <v>3093</v>
      </c>
      <c r="B1548" s="2" t="s">
        <v>3094</v>
      </c>
      <c r="C1548" s="10" t="s">
        <v>4722</v>
      </c>
      <c r="D1548" s="27" t="s">
        <v>7249</v>
      </c>
      <c r="E1548" s="2" t="s">
        <v>7250</v>
      </c>
    </row>
    <row r="1549" spans="1:5" ht="15.6" x14ac:dyDescent="0.3">
      <c r="A1549" s="1" t="s">
        <v>3095</v>
      </c>
      <c r="B1549" s="2" t="s">
        <v>3096</v>
      </c>
      <c r="C1549" s="10" t="s">
        <v>4722</v>
      </c>
      <c r="D1549" s="27" t="s">
        <v>7251</v>
      </c>
      <c r="E1549" s="2" t="s">
        <v>7252</v>
      </c>
    </row>
    <row r="1550" spans="1:5" ht="15.6" x14ac:dyDescent="0.3">
      <c r="A1550" s="1" t="s">
        <v>3097</v>
      </c>
      <c r="B1550" s="2" t="s">
        <v>3098</v>
      </c>
      <c r="C1550" s="10" t="s">
        <v>4725</v>
      </c>
      <c r="D1550" s="27" t="s">
        <v>7253</v>
      </c>
      <c r="E1550" s="2" t="s">
        <v>7254</v>
      </c>
    </row>
    <row r="1551" spans="1:5" ht="15.6" x14ac:dyDescent="0.3">
      <c r="A1551" s="1" t="s">
        <v>3099</v>
      </c>
      <c r="B1551" s="2" t="s">
        <v>3100</v>
      </c>
      <c r="C1551" s="10" t="s">
        <v>4722</v>
      </c>
      <c r="D1551" s="27" t="s">
        <v>4778</v>
      </c>
      <c r="E1551" s="2" t="s">
        <v>7255</v>
      </c>
    </row>
    <row r="1552" spans="1:5" ht="15.6" x14ac:dyDescent="0.3">
      <c r="A1552" s="1" t="s">
        <v>3101</v>
      </c>
      <c r="B1552" s="2" t="s">
        <v>3102</v>
      </c>
      <c r="C1552" s="10" t="s">
        <v>4725</v>
      </c>
      <c r="D1552" s="27" t="s">
        <v>7256</v>
      </c>
      <c r="E1552" s="2" t="s">
        <v>7257</v>
      </c>
    </row>
    <row r="1553" spans="1:5" ht="15.6" x14ac:dyDescent="0.3">
      <c r="A1553" s="1" t="s">
        <v>3103</v>
      </c>
      <c r="B1553" s="2" t="s">
        <v>3104</v>
      </c>
      <c r="C1553" s="10" t="s">
        <v>4725</v>
      </c>
      <c r="D1553" s="27" t="s">
        <v>5564</v>
      </c>
      <c r="E1553" s="2" t="s">
        <v>6819</v>
      </c>
    </row>
    <row r="1554" spans="1:5" ht="15.6" x14ac:dyDescent="0.3">
      <c r="A1554" s="1" t="s">
        <v>3105</v>
      </c>
      <c r="B1554" s="2" t="s">
        <v>3106</v>
      </c>
      <c r="C1554" s="10" t="s">
        <v>4725</v>
      </c>
      <c r="D1554" s="27" t="s">
        <v>7258</v>
      </c>
      <c r="E1554" s="2" t="s">
        <v>7259</v>
      </c>
    </row>
    <row r="1555" spans="1:5" ht="15.6" x14ac:dyDescent="0.3">
      <c r="A1555" s="1" t="s">
        <v>3107</v>
      </c>
      <c r="B1555" s="2" t="s">
        <v>3108</v>
      </c>
      <c r="C1555" s="10" t="s">
        <v>4722</v>
      </c>
      <c r="D1555" s="27" t="s">
        <v>7260</v>
      </c>
      <c r="E1555" s="2" t="s">
        <v>7261</v>
      </c>
    </row>
    <row r="1556" spans="1:5" ht="15.6" x14ac:dyDescent="0.3">
      <c r="A1556" s="1" t="s">
        <v>3109</v>
      </c>
      <c r="B1556" s="2" t="s">
        <v>3110</v>
      </c>
      <c r="C1556" s="10" t="s">
        <v>4722</v>
      </c>
      <c r="D1556" s="27" t="s">
        <v>5092</v>
      </c>
      <c r="E1556" s="2" t="s">
        <v>7262</v>
      </c>
    </row>
    <row r="1557" spans="1:5" ht="15.6" x14ac:dyDescent="0.3">
      <c r="A1557" s="1" t="s">
        <v>3111</v>
      </c>
      <c r="B1557" s="2" t="s">
        <v>3112</v>
      </c>
      <c r="C1557" s="10" t="s">
        <v>4725</v>
      </c>
      <c r="D1557" s="27" t="s">
        <v>5176</v>
      </c>
      <c r="E1557" s="2" t="s">
        <v>6557</v>
      </c>
    </row>
    <row r="1558" spans="1:5" ht="15.6" x14ac:dyDescent="0.3">
      <c r="A1558" s="1" t="s">
        <v>3113</v>
      </c>
      <c r="B1558" s="2" t="s">
        <v>3114</v>
      </c>
      <c r="C1558" s="10" t="s">
        <v>4722</v>
      </c>
      <c r="D1558" s="27" t="s">
        <v>7263</v>
      </c>
      <c r="E1558" s="2" t="s">
        <v>7264</v>
      </c>
    </row>
    <row r="1559" spans="1:5" ht="15.6" x14ac:dyDescent="0.3">
      <c r="A1559" s="1" t="s">
        <v>3115</v>
      </c>
      <c r="B1559" s="2" t="s">
        <v>3116</v>
      </c>
      <c r="C1559" s="10" t="s">
        <v>4722</v>
      </c>
      <c r="D1559" s="27" t="s">
        <v>5852</v>
      </c>
      <c r="E1559" s="2" t="s">
        <v>7265</v>
      </c>
    </row>
    <row r="1560" spans="1:5" ht="15.6" x14ac:dyDescent="0.3">
      <c r="A1560" s="1" t="s">
        <v>3117</v>
      </c>
      <c r="B1560" s="2" t="s">
        <v>3118</v>
      </c>
      <c r="C1560" s="10" t="s">
        <v>4722</v>
      </c>
      <c r="D1560" s="27" t="s">
        <v>7266</v>
      </c>
      <c r="E1560" s="2" t="s">
        <v>7267</v>
      </c>
    </row>
    <row r="1561" spans="1:5" ht="15.6" x14ac:dyDescent="0.3">
      <c r="A1561" s="1" t="s">
        <v>3119</v>
      </c>
      <c r="B1561" s="2" t="s">
        <v>3120</v>
      </c>
      <c r="C1561" s="10" t="s">
        <v>4722</v>
      </c>
      <c r="D1561" s="27" t="s">
        <v>7268</v>
      </c>
      <c r="E1561" s="2" t="s">
        <v>7269</v>
      </c>
    </row>
    <row r="1562" spans="1:5" ht="15.6" x14ac:dyDescent="0.3">
      <c r="A1562" s="1" t="s">
        <v>3121</v>
      </c>
      <c r="B1562" s="2" t="s">
        <v>3122</v>
      </c>
      <c r="C1562" s="10" t="s">
        <v>4725</v>
      </c>
      <c r="D1562" s="27" t="s">
        <v>7270</v>
      </c>
      <c r="E1562" s="2" t="s">
        <v>7271</v>
      </c>
    </row>
    <row r="1563" spans="1:5" ht="15.6" x14ac:dyDescent="0.3">
      <c r="A1563" s="1" t="s">
        <v>3123</v>
      </c>
      <c r="B1563" s="2" t="s">
        <v>3124</v>
      </c>
      <c r="C1563" s="10" t="s">
        <v>4725</v>
      </c>
      <c r="D1563" s="27" t="s">
        <v>7272</v>
      </c>
      <c r="E1563" s="2" t="s">
        <v>7273</v>
      </c>
    </row>
    <row r="1564" spans="1:5" ht="15.6" x14ac:dyDescent="0.3">
      <c r="A1564" s="1" t="s">
        <v>3125</v>
      </c>
      <c r="B1564" s="2" t="s">
        <v>3126</v>
      </c>
      <c r="C1564" s="10" t="s">
        <v>4725</v>
      </c>
      <c r="D1564" s="27" t="s">
        <v>7274</v>
      </c>
      <c r="E1564" s="2" t="s">
        <v>7275</v>
      </c>
    </row>
    <row r="1565" spans="1:5" ht="15.6" x14ac:dyDescent="0.3">
      <c r="A1565" s="1" t="s">
        <v>3127</v>
      </c>
      <c r="B1565" s="2" t="s">
        <v>3128</v>
      </c>
      <c r="C1565" s="10" t="s">
        <v>4725</v>
      </c>
      <c r="D1565" s="27" t="s">
        <v>5016</v>
      </c>
      <c r="E1565" s="2" t="s">
        <v>5607</v>
      </c>
    </row>
    <row r="1566" spans="1:5" ht="15.6" x14ac:dyDescent="0.3">
      <c r="A1566" s="1" t="s">
        <v>3129</v>
      </c>
      <c r="B1566" s="2" t="s">
        <v>3130</v>
      </c>
      <c r="C1566" s="10" t="s">
        <v>4725</v>
      </c>
      <c r="D1566" s="27" t="s">
        <v>7276</v>
      </c>
      <c r="E1566" s="2" t="s">
        <v>6247</v>
      </c>
    </row>
    <row r="1567" spans="1:5" ht="15.6" x14ac:dyDescent="0.3">
      <c r="A1567" s="1" t="s">
        <v>3131</v>
      </c>
      <c r="B1567" s="2" t="s">
        <v>3132</v>
      </c>
      <c r="C1567" s="10" t="s">
        <v>4722</v>
      </c>
      <c r="D1567" s="27" t="s">
        <v>7277</v>
      </c>
      <c r="E1567" s="2" t="s">
        <v>7278</v>
      </c>
    </row>
    <row r="1568" spans="1:5" ht="15.6" x14ac:dyDescent="0.3">
      <c r="A1568" s="1" t="s">
        <v>3133</v>
      </c>
      <c r="B1568" s="2" t="s">
        <v>3134</v>
      </c>
      <c r="C1568" s="10" t="s">
        <v>4722</v>
      </c>
      <c r="D1568" s="27" t="s">
        <v>5393</v>
      </c>
      <c r="E1568" s="2" t="s">
        <v>7279</v>
      </c>
    </row>
    <row r="1569" spans="1:5" ht="15.6" x14ac:dyDescent="0.3">
      <c r="A1569" s="1" t="s">
        <v>3135</v>
      </c>
      <c r="B1569" s="2" t="s">
        <v>3136</v>
      </c>
      <c r="C1569" s="10" t="s">
        <v>4725</v>
      </c>
      <c r="D1569" s="27" t="s">
        <v>7280</v>
      </c>
      <c r="E1569" s="2" t="s">
        <v>5679</v>
      </c>
    </row>
    <row r="1570" spans="1:5" ht="15.6" x14ac:dyDescent="0.3">
      <c r="A1570" s="1" t="s">
        <v>3137</v>
      </c>
      <c r="B1570" s="2" t="s">
        <v>3138</v>
      </c>
      <c r="C1570" s="10" t="s">
        <v>4722</v>
      </c>
      <c r="D1570" s="27" t="s">
        <v>7281</v>
      </c>
      <c r="E1570" s="2" t="s">
        <v>7282</v>
      </c>
    </row>
    <row r="1571" spans="1:5" ht="15.6" x14ac:dyDescent="0.3">
      <c r="A1571" s="1" t="s">
        <v>3139</v>
      </c>
      <c r="B1571" s="2" t="s">
        <v>3140</v>
      </c>
      <c r="C1571" s="10" t="s">
        <v>4725</v>
      </c>
      <c r="D1571" s="27" t="s">
        <v>6491</v>
      </c>
      <c r="E1571" s="2" t="s">
        <v>7283</v>
      </c>
    </row>
    <row r="1572" spans="1:5" ht="15.6" x14ac:dyDescent="0.3">
      <c r="A1572" s="1" t="s">
        <v>3141</v>
      </c>
      <c r="B1572" s="2" t="s">
        <v>3142</v>
      </c>
      <c r="C1572" s="10" t="s">
        <v>4722</v>
      </c>
      <c r="D1572" s="27" t="s">
        <v>6499</v>
      </c>
      <c r="E1572" s="2" t="s">
        <v>7284</v>
      </c>
    </row>
    <row r="1573" spans="1:5" ht="15.6" x14ac:dyDescent="0.3">
      <c r="A1573" s="1" t="s">
        <v>3143</v>
      </c>
      <c r="B1573" s="2" t="s">
        <v>3144</v>
      </c>
      <c r="C1573" s="10" t="s">
        <v>4725</v>
      </c>
      <c r="D1573" s="27" t="s">
        <v>7285</v>
      </c>
      <c r="E1573" s="2" t="s">
        <v>5590</v>
      </c>
    </row>
    <row r="1574" spans="1:5" ht="15.6" x14ac:dyDescent="0.3">
      <c r="A1574" s="1" t="s">
        <v>3145</v>
      </c>
      <c r="B1574" s="2" t="s">
        <v>3146</v>
      </c>
      <c r="C1574" s="10" t="s">
        <v>4725</v>
      </c>
      <c r="D1574" s="27" t="s">
        <v>7286</v>
      </c>
      <c r="E1574" s="2" t="s">
        <v>7287</v>
      </c>
    </row>
    <row r="1575" spans="1:5" ht="15.6" x14ac:dyDescent="0.3">
      <c r="A1575" s="1" t="s">
        <v>3147</v>
      </c>
      <c r="B1575" s="2" t="s">
        <v>3148</v>
      </c>
      <c r="C1575" s="10" t="s">
        <v>4725</v>
      </c>
      <c r="D1575" s="27" t="s">
        <v>7288</v>
      </c>
      <c r="E1575" s="2" t="s">
        <v>7289</v>
      </c>
    </row>
    <row r="1576" spans="1:5" ht="15.6" x14ac:dyDescent="0.3">
      <c r="A1576" s="1" t="s">
        <v>3149</v>
      </c>
      <c r="B1576" s="2" t="s">
        <v>3150</v>
      </c>
      <c r="C1576" s="10" t="s">
        <v>4725</v>
      </c>
      <c r="D1576" s="27" t="s">
        <v>4770</v>
      </c>
      <c r="E1576" s="2" t="s">
        <v>7290</v>
      </c>
    </row>
    <row r="1577" spans="1:5" ht="15.6" x14ac:dyDescent="0.3">
      <c r="A1577" s="1" t="s">
        <v>3151</v>
      </c>
      <c r="B1577" s="2" t="s">
        <v>3152</v>
      </c>
      <c r="C1577" s="10" t="s">
        <v>4722</v>
      </c>
      <c r="D1577" s="27" t="s">
        <v>7291</v>
      </c>
      <c r="E1577" s="2" t="s">
        <v>5705</v>
      </c>
    </row>
    <row r="1578" spans="1:5" ht="15.6" x14ac:dyDescent="0.3">
      <c r="A1578" s="1" t="s">
        <v>3153</v>
      </c>
      <c r="B1578" s="2" t="s">
        <v>3154</v>
      </c>
      <c r="C1578" s="10" t="s">
        <v>4725</v>
      </c>
      <c r="D1578" s="27" t="s">
        <v>7292</v>
      </c>
      <c r="E1578" s="2" t="s">
        <v>7293</v>
      </c>
    </row>
    <row r="1579" spans="1:5" ht="15.6" x14ac:dyDescent="0.3">
      <c r="A1579" s="1" t="s">
        <v>3155</v>
      </c>
      <c r="B1579" s="2" t="s">
        <v>3156</v>
      </c>
      <c r="C1579" s="10" t="s">
        <v>4725</v>
      </c>
      <c r="D1579" s="27" t="s">
        <v>7294</v>
      </c>
      <c r="E1579" s="2" t="s">
        <v>7295</v>
      </c>
    </row>
    <row r="1580" spans="1:5" ht="15.6" x14ac:dyDescent="0.3">
      <c r="A1580" s="1" t="s">
        <v>3157</v>
      </c>
      <c r="B1580" s="2" t="s">
        <v>3158</v>
      </c>
      <c r="C1580" s="10" t="s">
        <v>4722</v>
      </c>
      <c r="D1580" s="27" t="s">
        <v>7296</v>
      </c>
      <c r="E1580" s="2" t="s">
        <v>5875</v>
      </c>
    </row>
    <row r="1581" spans="1:5" ht="15.6" x14ac:dyDescent="0.3">
      <c r="A1581" s="1" t="s">
        <v>3159</v>
      </c>
      <c r="B1581" s="2" t="s">
        <v>3160</v>
      </c>
      <c r="C1581" s="10" t="s">
        <v>4725</v>
      </c>
      <c r="D1581" s="27" t="s">
        <v>5018</v>
      </c>
      <c r="E1581" s="2" t="s">
        <v>7297</v>
      </c>
    </row>
    <row r="1582" spans="1:5" ht="15.6" x14ac:dyDescent="0.3">
      <c r="A1582" s="1" t="s">
        <v>3161</v>
      </c>
      <c r="B1582" s="2" t="s">
        <v>3162</v>
      </c>
      <c r="C1582" s="10" t="s">
        <v>4725</v>
      </c>
      <c r="D1582" s="27" t="s">
        <v>7298</v>
      </c>
      <c r="E1582" s="2" t="s">
        <v>7299</v>
      </c>
    </row>
    <row r="1583" spans="1:5" ht="15.6" x14ac:dyDescent="0.3">
      <c r="A1583" s="1" t="s">
        <v>3163</v>
      </c>
      <c r="B1583" s="2" t="s">
        <v>3164</v>
      </c>
      <c r="C1583" s="10" t="s">
        <v>4725</v>
      </c>
      <c r="D1583" s="27" t="s">
        <v>7300</v>
      </c>
      <c r="E1583" s="2" t="s">
        <v>5346</v>
      </c>
    </row>
    <row r="1584" spans="1:5" ht="15.6" x14ac:dyDescent="0.3">
      <c r="A1584" s="1" t="s">
        <v>3165</v>
      </c>
      <c r="B1584" s="2" t="s">
        <v>3166</v>
      </c>
      <c r="C1584" s="10" t="s">
        <v>5597</v>
      </c>
      <c r="D1584" s="27" t="s">
        <v>7301</v>
      </c>
      <c r="E1584" s="2" t="s">
        <v>7302</v>
      </c>
    </row>
    <row r="1585" spans="1:5" ht="15.6" x14ac:dyDescent="0.3">
      <c r="A1585" s="1" t="s">
        <v>3167</v>
      </c>
      <c r="B1585" s="2" t="s">
        <v>3168</v>
      </c>
      <c r="C1585" s="10" t="s">
        <v>4722</v>
      </c>
      <c r="D1585" s="27" t="s">
        <v>7303</v>
      </c>
      <c r="E1585" s="2" t="s">
        <v>7304</v>
      </c>
    </row>
    <row r="1586" spans="1:5" ht="15.6" x14ac:dyDescent="0.3">
      <c r="A1586" s="1" t="s">
        <v>3169</v>
      </c>
      <c r="B1586" s="2" t="s">
        <v>3170</v>
      </c>
      <c r="C1586" s="10" t="s">
        <v>5597</v>
      </c>
      <c r="D1586" s="27" t="s">
        <v>7305</v>
      </c>
      <c r="E1586" s="2" t="s">
        <v>7306</v>
      </c>
    </row>
    <row r="1587" spans="1:5" ht="15.6" x14ac:dyDescent="0.3">
      <c r="A1587" s="1" t="s">
        <v>3171</v>
      </c>
      <c r="B1587" s="2" t="s">
        <v>3172</v>
      </c>
      <c r="C1587" s="10" t="s">
        <v>4722</v>
      </c>
      <c r="D1587" s="27" t="s">
        <v>7307</v>
      </c>
      <c r="E1587" s="2" t="s">
        <v>7308</v>
      </c>
    </row>
    <row r="1588" spans="1:5" ht="15.6" x14ac:dyDescent="0.3">
      <c r="A1588" s="1" t="s">
        <v>3173</v>
      </c>
      <c r="B1588" s="2" t="s">
        <v>3174</v>
      </c>
      <c r="C1588" s="10" t="s">
        <v>4725</v>
      </c>
      <c r="D1588" s="27" t="s">
        <v>7309</v>
      </c>
      <c r="E1588" s="2" t="s">
        <v>7310</v>
      </c>
    </row>
    <row r="1589" spans="1:5" ht="15.6" x14ac:dyDescent="0.3">
      <c r="A1589" s="1" t="s">
        <v>3175</v>
      </c>
      <c r="B1589" s="2" t="s">
        <v>3176</v>
      </c>
      <c r="C1589" s="10" t="s">
        <v>4725</v>
      </c>
      <c r="D1589" s="27" t="s">
        <v>7311</v>
      </c>
      <c r="E1589" s="2" t="s">
        <v>7312</v>
      </c>
    </row>
    <row r="1590" spans="1:5" ht="15.6" x14ac:dyDescent="0.3">
      <c r="A1590" s="1" t="s">
        <v>3177</v>
      </c>
      <c r="B1590" s="2" t="s">
        <v>3178</v>
      </c>
      <c r="C1590" s="10" t="s">
        <v>4722</v>
      </c>
      <c r="D1590" s="27" t="s">
        <v>7313</v>
      </c>
      <c r="E1590" s="2" t="s">
        <v>7314</v>
      </c>
    </row>
    <row r="1591" spans="1:5" ht="15.6" x14ac:dyDescent="0.3">
      <c r="A1591" s="1" t="s">
        <v>3179</v>
      </c>
      <c r="B1591" s="2" t="s">
        <v>3180</v>
      </c>
      <c r="C1591" s="10" t="s">
        <v>4725</v>
      </c>
      <c r="D1591" s="27" t="s">
        <v>5477</v>
      </c>
      <c r="E1591" s="2" t="s">
        <v>5281</v>
      </c>
    </row>
    <row r="1592" spans="1:5" ht="15.6" x14ac:dyDescent="0.3">
      <c r="A1592" s="1" t="s">
        <v>3181</v>
      </c>
      <c r="B1592" s="2" t="s">
        <v>3182</v>
      </c>
      <c r="C1592" s="10" t="s">
        <v>4725</v>
      </c>
      <c r="D1592" s="27" t="s">
        <v>5651</v>
      </c>
      <c r="E1592" s="2" t="s">
        <v>7315</v>
      </c>
    </row>
    <row r="1593" spans="1:5" ht="15.6" x14ac:dyDescent="0.3">
      <c r="A1593" s="1" t="s">
        <v>3183</v>
      </c>
      <c r="B1593" s="2" t="s">
        <v>3184</v>
      </c>
      <c r="C1593" s="10" t="s">
        <v>4725</v>
      </c>
      <c r="D1593" s="27" t="s">
        <v>5133</v>
      </c>
      <c r="E1593" s="2" t="s">
        <v>7316</v>
      </c>
    </row>
    <row r="1594" spans="1:5" ht="15.6" x14ac:dyDescent="0.3">
      <c r="A1594" s="1" t="s">
        <v>3185</v>
      </c>
      <c r="B1594" s="2" t="s">
        <v>3186</v>
      </c>
      <c r="C1594" s="10" t="s">
        <v>5597</v>
      </c>
      <c r="D1594" s="27" t="s">
        <v>5667</v>
      </c>
      <c r="E1594" s="2" t="s">
        <v>7317</v>
      </c>
    </row>
    <row r="1595" spans="1:5" ht="15.6" x14ac:dyDescent="0.3">
      <c r="A1595" s="1" t="s">
        <v>3187</v>
      </c>
      <c r="B1595" s="2" t="s">
        <v>3188</v>
      </c>
      <c r="C1595" s="10" t="s">
        <v>4725</v>
      </c>
      <c r="D1595" s="27" t="s">
        <v>7318</v>
      </c>
      <c r="E1595" s="2" t="s">
        <v>7319</v>
      </c>
    </row>
    <row r="1596" spans="1:5" ht="15.6" x14ac:dyDescent="0.3">
      <c r="A1596" s="1" t="s">
        <v>3189</v>
      </c>
      <c r="B1596" s="2" t="s">
        <v>3190</v>
      </c>
      <c r="C1596" s="10" t="s">
        <v>4722</v>
      </c>
      <c r="D1596" s="27" t="s">
        <v>5084</v>
      </c>
      <c r="E1596" s="2" t="s">
        <v>7320</v>
      </c>
    </row>
    <row r="1597" spans="1:5" ht="15.6" x14ac:dyDescent="0.3">
      <c r="A1597" s="1" t="s">
        <v>3191</v>
      </c>
      <c r="B1597" s="2" t="s">
        <v>3192</v>
      </c>
      <c r="C1597" s="10" t="s">
        <v>5597</v>
      </c>
      <c r="D1597" s="27" t="s">
        <v>5336</v>
      </c>
      <c r="E1597" s="2" t="s">
        <v>7321</v>
      </c>
    </row>
    <row r="1598" spans="1:5" ht="15.6" x14ac:dyDescent="0.3">
      <c r="A1598" s="1" t="s">
        <v>3193</v>
      </c>
      <c r="B1598" s="2" t="s">
        <v>3194</v>
      </c>
      <c r="C1598" s="10" t="s">
        <v>4725</v>
      </c>
      <c r="D1598" s="27" t="s">
        <v>7322</v>
      </c>
      <c r="E1598" s="2" t="s">
        <v>7323</v>
      </c>
    </row>
    <row r="1599" spans="1:5" ht="15.6" x14ac:dyDescent="0.3">
      <c r="A1599" s="1" t="s">
        <v>3195</v>
      </c>
      <c r="B1599" s="2" t="s">
        <v>3196</v>
      </c>
      <c r="C1599" s="10" t="s">
        <v>4725</v>
      </c>
      <c r="D1599" s="27" t="s">
        <v>7324</v>
      </c>
      <c r="E1599" s="2" t="s">
        <v>7325</v>
      </c>
    </row>
    <row r="1600" spans="1:5" ht="15.6" x14ac:dyDescent="0.3">
      <c r="A1600" s="1" t="s">
        <v>3197</v>
      </c>
      <c r="B1600" s="2" t="s">
        <v>3198</v>
      </c>
      <c r="C1600" s="10" t="s">
        <v>4725</v>
      </c>
      <c r="D1600" s="27" t="s">
        <v>7326</v>
      </c>
      <c r="E1600" s="2" t="s">
        <v>6315</v>
      </c>
    </row>
    <row r="1601" spans="1:5" ht="15.6" x14ac:dyDescent="0.3">
      <c r="A1601" s="1" t="s">
        <v>3199</v>
      </c>
      <c r="B1601" s="2" t="s">
        <v>3200</v>
      </c>
      <c r="C1601" s="10" t="s">
        <v>4725</v>
      </c>
      <c r="D1601" s="27" t="s">
        <v>5443</v>
      </c>
      <c r="E1601" s="2" t="s">
        <v>7327</v>
      </c>
    </row>
    <row r="1602" spans="1:5" ht="15.6" x14ac:dyDescent="0.3">
      <c r="A1602" s="1" t="s">
        <v>3201</v>
      </c>
      <c r="B1602" s="2" t="s">
        <v>3202</v>
      </c>
      <c r="C1602" s="10" t="s">
        <v>4722</v>
      </c>
      <c r="D1602" s="27" t="s">
        <v>7328</v>
      </c>
      <c r="E1602" s="2" t="s">
        <v>7329</v>
      </c>
    </row>
    <row r="1603" spans="1:5" ht="15.6" x14ac:dyDescent="0.3">
      <c r="A1603" s="1" t="s">
        <v>3203</v>
      </c>
      <c r="B1603" s="2" t="s">
        <v>3204</v>
      </c>
      <c r="C1603" s="10" t="s">
        <v>4725</v>
      </c>
      <c r="D1603" s="27" t="s">
        <v>6230</v>
      </c>
      <c r="E1603" s="2" t="s">
        <v>7330</v>
      </c>
    </row>
    <row r="1604" spans="1:5" ht="15.6" x14ac:dyDescent="0.3">
      <c r="A1604" s="1" t="s">
        <v>3205</v>
      </c>
      <c r="B1604" s="2" t="s">
        <v>3206</v>
      </c>
      <c r="C1604" s="10" t="s">
        <v>4725</v>
      </c>
      <c r="D1604" s="27" t="s">
        <v>4978</v>
      </c>
      <c r="E1604" s="2" t="s">
        <v>7331</v>
      </c>
    </row>
    <row r="1605" spans="1:5" ht="15.6" x14ac:dyDescent="0.3">
      <c r="A1605" s="1" t="s">
        <v>3207</v>
      </c>
      <c r="B1605" s="2" t="s">
        <v>3208</v>
      </c>
      <c r="C1605" s="10" t="s">
        <v>4725</v>
      </c>
      <c r="D1605" s="27" t="s">
        <v>7332</v>
      </c>
      <c r="E1605" s="2" t="s">
        <v>6113</v>
      </c>
    </row>
    <row r="1606" spans="1:5" ht="15.6" x14ac:dyDescent="0.3">
      <c r="A1606" s="1" t="s">
        <v>3209</v>
      </c>
      <c r="B1606" s="2" t="s">
        <v>3210</v>
      </c>
      <c r="C1606" s="10" t="s">
        <v>5597</v>
      </c>
      <c r="D1606" s="27" t="s">
        <v>6793</v>
      </c>
      <c r="E1606" s="2" t="s">
        <v>7333</v>
      </c>
    </row>
    <row r="1607" spans="1:5" ht="15.6" x14ac:dyDescent="0.3">
      <c r="A1607" s="1" t="s">
        <v>3211</v>
      </c>
      <c r="B1607" s="2" t="s">
        <v>3212</v>
      </c>
      <c r="C1607" s="10" t="s">
        <v>4725</v>
      </c>
      <c r="D1607" s="27" t="s">
        <v>4903</v>
      </c>
      <c r="E1607" s="2" t="s">
        <v>7334</v>
      </c>
    </row>
    <row r="1608" spans="1:5" ht="15.6" x14ac:dyDescent="0.3">
      <c r="A1608" s="1" t="s">
        <v>3213</v>
      </c>
      <c r="B1608" s="2" t="s">
        <v>3214</v>
      </c>
      <c r="C1608" s="10" t="s">
        <v>4725</v>
      </c>
      <c r="D1608" s="27" t="s">
        <v>5833</v>
      </c>
      <c r="E1608" s="2" t="s">
        <v>5607</v>
      </c>
    </row>
    <row r="1609" spans="1:5" ht="15.6" x14ac:dyDescent="0.3">
      <c r="A1609" s="1" t="s">
        <v>3215</v>
      </c>
      <c r="B1609" s="2" t="s">
        <v>3216</v>
      </c>
      <c r="C1609" s="10" t="s">
        <v>4722</v>
      </c>
      <c r="D1609" s="27" t="s">
        <v>7335</v>
      </c>
      <c r="E1609" s="2" t="s">
        <v>7336</v>
      </c>
    </row>
    <row r="1610" spans="1:5" ht="15.6" x14ac:dyDescent="0.3">
      <c r="A1610" s="1" t="s">
        <v>3217</v>
      </c>
      <c r="B1610" s="2" t="s">
        <v>3218</v>
      </c>
      <c r="C1610" s="10" t="s">
        <v>4722</v>
      </c>
      <c r="D1610" s="27" t="s">
        <v>5667</v>
      </c>
      <c r="E1610" s="2" t="s">
        <v>7337</v>
      </c>
    </row>
    <row r="1611" spans="1:5" ht="15.6" x14ac:dyDescent="0.3">
      <c r="A1611" s="1" t="s">
        <v>3219</v>
      </c>
      <c r="B1611" s="2" t="s">
        <v>3220</v>
      </c>
      <c r="C1611" s="10" t="s">
        <v>4722</v>
      </c>
      <c r="D1611" s="27" t="s">
        <v>6075</v>
      </c>
      <c r="E1611" s="2" t="s">
        <v>7338</v>
      </c>
    </row>
    <row r="1612" spans="1:5" ht="15.6" x14ac:dyDescent="0.3">
      <c r="A1612" s="1" t="s">
        <v>3221</v>
      </c>
      <c r="B1612" s="2" t="s">
        <v>3222</v>
      </c>
      <c r="C1612" s="10" t="s">
        <v>4722</v>
      </c>
      <c r="D1612" s="27" t="s">
        <v>7339</v>
      </c>
      <c r="E1612" s="2" t="s">
        <v>7340</v>
      </c>
    </row>
    <row r="1613" spans="1:5" ht="15.6" x14ac:dyDescent="0.3">
      <c r="A1613" s="1" t="s">
        <v>3223</v>
      </c>
      <c r="B1613" s="2" t="s">
        <v>3224</v>
      </c>
      <c r="C1613" s="10" t="s">
        <v>4722</v>
      </c>
      <c r="D1613" s="27" t="s">
        <v>5453</v>
      </c>
      <c r="E1613" s="2" t="s">
        <v>7341</v>
      </c>
    </row>
    <row r="1614" spans="1:5" ht="15.6" x14ac:dyDescent="0.3">
      <c r="A1614" s="1" t="s">
        <v>3225</v>
      </c>
      <c r="B1614" s="2" t="s">
        <v>3226</v>
      </c>
      <c r="C1614" s="10" t="s">
        <v>4725</v>
      </c>
      <c r="D1614" s="27" t="s">
        <v>7342</v>
      </c>
      <c r="E1614" s="2" t="s">
        <v>7343</v>
      </c>
    </row>
    <row r="1615" spans="1:5" ht="15.6" x14ac:dyDescent="0.3">
      <c r="A1615" s="1" t="s">
        <v>3227</v>
      </c>
      <c r="B1615" s="2" t="s">
        <v>3228</v>
      </c>
      <c r="C1615" s="10" t="s">
        <v>4722</v>
      </c>
      <c r="D1615" s="27" t="s">
        <v>7344</v>
      </c>
      <c r="E1615" s="2" t="s">
        <v>7345</v>
      </c>
    </row>
    <row r="1616" spans="1:5" ht="15.6" x14ac:dyDescent="0.3">
      <c r="A1616" s="1" t="s">
        <v>3229</v>
      </c>
      <c r="B1616" s="2" t="s">
        <v>3230</v>
      </c>
      <c r="C1616" s="10" t="s">
        <v>4725</v>
      </c>
      <c r="D1616" s="27" t="s">
        <v>5149</v>
      </c>
      <c r="E1616" s="2" t="s">
        <v>7346</v>
      </c>
    </row>
    <row r="1617" spans="1:5" ht="15.6" x14ac:dyDescent="0.3">
      <c r="A1617" s="1" t="s">
        <v>3231</v>
      </c>
      <c r="B1617" s="2" t="s">
        <v>3232</v>
      </c>
      <c r="C1617" s="10" t="s">
        <v>4722</v>
      </c>
      <c r="D1617" s="27" t="s">
        <v>4756</v>
      </c>
      <c r="E1617" s="2" t="s">
        <v>7347</v>
      </c>
    </row>
    <row r="1618" spans="1:5" ht="15.6" x14ac:dyDescent="0.3">
      <c r="A1618" s="1" t="s">
        <v>3233</v>
      </c>
      <c r="B1618" s="2" t="s">
        <v>3234</v>
      </c>
      <c r="C1618" s="10" t="s">
        <v>4725</v>
      </c>
      <c r="D1618" s="27" t="s">
        <v>7348</v>
      </c>
      <c r="E1618" s="2" t="s">
        <v>7349</v>
      </c>
    </row>
    <row r="1619" spans="1:5" ht="15.6" x14ac:dyDescent="0.3">
      <c r="A1619" s="1" t="s">
        <v>3235</v>
      </c>
      <c r="B1619" s="2" t="s">
        <v>3236</v>
      </c>
      <c r="C1619" s="10" t="s">
        <v>4722</v>
      </c>
      <c r="D1619" s="27" t="s">
        <v>6419</v>
      </c>
      <c r="E1619" s="2" t="s">
        <v>7350</v>
      </c>
    </row>
    <row r="1620" spans="1:5" ht="15.6" x14ac:dyDescent="0.3">
      <c r="A1620" s="1" t="s">
        <v>3237</v>
      </c>
      <c r="B1620" s="2" t="s">
        <v>3238</v>
      </c>
      <c r="C1620" s="10" t="s">
        <v>4725</v>
      </c>
      <c r="D1620" s="27" t="s">
        <v>7351</v>
      </c>
      <c r="E1620" s="2" t="s">
        <v>4824</v>
      </c>
    </row>
    <row r="1621" spans="1:5" ht="15.6" x14ac:dyDescent="0.3">
      <c r="A1621" s="1" t="s">
        <v>3239</v>
      </c>
      <c r="B1621" s="2" t="s">
        <v>3240</v>
      </c>
      <c r="C1621" s="10" t="s">
        <v>4722</v>
      </c>
      <c r="D1621" s="27" t="s">
        <v>7352</v>
      </c>
      <c r="E1621" s="2" t="s">
        <v>7353</v>
      </c>
    </row>
    <row r="1622" spans="1:5" ht="15.6" x14ac:dyDescent="0.3">
      <c r="A1622" s="1" t="s">
        <v>3241</v>
      </c>
      <c r="B1622" s="2" t="s">
        <v>3242</v>
      </c>
      <c r="C1622" s="10" t="s">
        <v>4722</v>
      </c>
      <c r="D1622" s="27" t="s">
        <v>7354</v>
      </c>
      <c r="E1622" s="2" t="s">
        <v>7355</v>
      </c>
    </row>
    <row r="1623" spans="1:5" ht="15.6" x14ac:dyDescent="0.3">
      <c r="A1623" s="1" t="s">
        <v>3243</v>
      </c>
      <c r="B1623" s="2" t="s">
        <v>3244</v>
      </c>
      <c r="C1623" s="10" t="s">
        <v>4725</v>
      </c>
      <c r="D1623" s="27" t="s">
        <v>5072</v>
      </c>
      <c r="E1623" s="2" t="s">
        <v>7356</v>
      </c>
    </row>
    <row r="1624" spans="1:5" ht="15.6" x14ac:dyDescent="0.3">
      <c r="A1624" s="1" t="s">
        <v>3245</v>
      </c>
      <c r="B1624" s="2" t="s">
        <v>3246</v>
      </c>
      <c r="C1624" s="10" t="s">
        <v>4725</v>
      </c>
      <c r="D1624" s="27" t="s">
        <v>5803</v>
      </c>
      <c r="E1624" s="2" t="s">
        <v>7357</v>
      </c>
    </row>
    <row r="1625" spans="1:5" ht="15.6" x14ac:dyDescent="0.3">
      <c r="A1625" s="1" t="s">
        <v>3247</v>
      </c>
      <c r="B1625" s="2" t="s">
        <v>3248</v>
      </c>
      <c r="C1625" s="10" t="s">
        <v>4722</v>
      </c>
      <c r="D1625" s="27" t="s">
        <v>5496</v>
      </c>
      <c r="E1625" s="2" t="s">
        <v>7358</v>
      </c>
    </row>
    <row r="1626" spans="1:5" ht="15.6" x14ac:dyDescent="0.3">
      <c r="A1626" s="1" t="s">
        <v>3249</v>
      </c>
      <c r="B1626" s="2" t="s">
        <v>3250</v>
      </c>
      <c r="C1626" s="10" t="s">
        <v>4722</v>
      </c>
      <c r="D1626" s="27" t="s">
        <v>4893</v>
      </c>
      <c r="E1626" s="2" t="s">
        <v>7359</v>
      </c>
    </row>
    <row r="1627" spans="1:5" ht="15.6" x14ac:dyDescent="0.3">
      <c r="A1627" s="1" t="s">
        <v>3251</v>
      </c>
      <c r="B1627" s="2" t="s">
        <v>3252</v>
      </c>
      <c r="C1627" s="10" t="s">
        <v>5597</v>
      </c>
      <c r="D1627" s="27" t="s">
        <v>7360</v>
      </c>
      <c r="E1627" s="2" t="s">
        <v>6476</v>
      </c>
    </row>
    <row r="1628" spans="1:5" ht="15.6" x14ac:dyDescent="0.3">
      <c r="A1628" s="1" t="s">
        <v>3253</v>
      </c>
      <c r="B1628" s="2" t="s">
        <v>3254</v>
      </c>
      <c r="C1628" s="10" t="s">
        <v>4722</v>
      </c>
      <c r="D1628" s="27" t="s">
        <v>7361</v>
      </c>
      <c r="E1628" s="2" t="s">
        <v>7362</v>
      </c>
    </row>
    <row r="1629" spans="1:5" ht="15.6" x14ac:dyDescent="0.3">
      <c r="A1629" s="1" t="s">
        <v>3255</v>
      </c>
      <c r="B1629" s="2" t="s">
        <v>3256</v>
      </c>
      <c r="C1629" s="10" t="s">
        <v>4725</v>
      </c>
      <c r="D1629" s="27" t="s">
        <v>4885</v>
      </c>
      <c r="E1629" s="2" t="s">
        <v>7363</v>
      </c>
    </row>
    <row r="1630" spans="1:5" ht="15.6" x14ac:dyDescent="0.3">
      <c r="A1630" s="1" t="s">
        <v>3257</v>
      </c>
      <c r="B1630" s="2" t="s">
        <v>3258</v>
      </c>
      <c r="C1630" s="10" t="s">
        <v>4725</v>
      </c>
      <c r="D1630" s="27" t="s">
        <v>7364</v>
      </c>
      <c r="E1630" s="2" t="s">
        <v>7365</v>
      </c>
    </row>
    <row r="1631" spans="1:5" ht="15.6" x14ac:dyDescent="0.3">
      <c r="A1631" s="1" t="s">
        <v>3259</v>
      </c>
      <c r="B1631" s="2" t="s">
        <v>3260</v>
      </c>
      <c r="C1631" s="10" t="s">
        <v>4722</v>
      </c>
      <c r="D1631" s="27" t="s">
        <v>7366</v>
      </c>
      <c r="E1631" s="2" t="s">
        <v>7367</v>
      </c>
    </row>
    <row r="1632" spans="1:5" ht="15.6" x14ac:dyDescent="0.3">
      <c r="A1632" s="1" t="s">
        <v>3261</v>
      </c>
      <c r="B1632" s="2" t="s">
        <v>3262</v>
      </c>
      <c r="C1632" s="10" t="s">
        <v>4725</v>
      </c>
      <c r="D1632" s="27" t="s">
        <v>5149</v>
      </c>
      <c r="E1632" s="2" t="s">
        <v>6467</v>
      </c>
    </row>
    <row r="1633" spans="1:5" ht="15.6" x14ac:dyDescent="0.3">
      <c r="A1633" s="1" t="s">
        <v>3263</v>
      </c>
      <c r="B1633" s="2" t="s">
        <v>3264</v>
      </c>
      <c r="C1633" s="10" t="s">
        <v>4725</v>
      </c>
      <c r="D1633" s="27" t="s">
        <v>7368</v>
      </c>
      <c r="E1633" s="2" t="s">
        <v>7233</v>
      </c>
    </row>
    <row r="1634" spans="1:5" ht="15.6" x14ac:dyDescent="0.3">
      <c r="A1634" s="1" t="s">
        <v>3265</v>
      </c>
      <c r="B1634" s="2" t="s">
        <v>3266</v>
      </c>
      <c r="C1634" s="10" t="s">
        <v>4722</v>
      </c>
      <c r="D1634" s="27" t="s">
        <v>6687</v>
      </c>
      <c r="E1634" s="2" t="s">
        <v>7369</v>
      </c>
    </row>
    <row r="1635" spans="1:5" ht="15.6" x14ac:dyDescent="0.3">
      <c r="A1635" s="1" t="s">
        <v>3267</v>
      </c>
      <c r="B1635" s="2" t="s">
        <v>3268</v>
      </c>
      <c r="C1635" s="10" t="s">
        <v>4725</v>
      </c>
      <c r="D1635" s="27" t="s">
        <v>7370</v>
      </c>
      <c r="E1635" s="2" t="s">
        <v>7371</v>
      </c>
    </row>
    <row r="1636" spans="1:5" ht="15.6" x14ac:dyDescent="0.3">
      <c r="A1636" s="1" t="s">
        <v>3269</v>
      </c>
      <c r="B1636" s="2" t="s">
        <v>3270</v>
      </c>
      <c r="C1636" s="10" t="s">
        <v>4722</v>
      </c>
      <c r="D1636" s="27" t="s">
        <v>7372</v>
      </c>
      <c r="E1636" s="2" t="s">
        <v>7373</v>
      </c>
    </row>
    <row r="1637" spans="1:5" ht="15.6" x14ac:dyDescent="0.3">
      <c r="A1637" s="1" t="s">
        <v>3271</v>
      </c>
      <c r="B1637" s="2" t="s">
        <v>3272</v>
      </c>
      <c r="C1637" s="10" t="s">
        <v>4722</v>
      </c>
      <c r="D1637" s="27" t="s">
        <v>5600</v>
      </c>
      <c r="E1637" s="2" t="s">
        <v>7374</v>
      </c>
    </row>
    <row r="1638" spans="1:5" ht="15.6" x14ac:dyDescent="0.3">
      <c r="A1638" s="1" t="s">
        <v>3273</v>
      </c>
      <c r="B1638" s="2" t="s">
        <v>3274</v>
      </c>
      <c r="C1638" s="10" t="s">
        <v>4722</v>
      </c>
      <c r="D1638" s="27" t="s">
        <v>7375</v>
      </c>
      <c r="E1638" s="2" t="s">
        <v>7376</v>
      </c>
    </row>
    <row r="1639" spans="1:5" ht="15.6" x14ac:dyDescent="0.3">
      <c r="A1639" s="1" t="s">
        <v>3275</v>
      </c>
      <c r="B1639" s="2" t="s">
        <v>3276</v>
      </c>
      <c r="C1639" s="10" t="s">
        <v>4722</v>
      </c>
      <c r="D1639" s="27" t="s">
        <v>7377</v>
      </c>
      <c r="E1639" s="2" t="s">
        <v>6955</v>
      </c>
    </row>
    <row r="1640" spans="1:5" ht="15.6" x14ac:dyDescent="0.3">
      <c r="A1640" s="1" t="s">
        <v>3277</v>
      </c>
      <c r="B1640" s="2" t="s">
        <v>3278</v>
      </c>
      <c r="C1640" s="10" t="s">
        <v>4725</v>
      </c>
      <c r="D1640" s="27" t="s">
        <v>7378</v>
      </c>
      <c r="E1640" s="2" t="s">
        <v>5181</v>
      </c>
    </row>
    <row r="1641" spans="1:5" ht="15.6" x14ac:dyDescent="0.3">
      <c r="A1641" s="1" t="s">
        <v>3279</v>
      </c>
      <c r="B1641" s="2" t="s">
        <v>3280</v>
      </c>
      <c r="C1641" s="10" t="s">
        <v>4722</v>
      </c>
      <c r="D1641" s="27" t="s">
        <v>7379</v>
      </c>
      <c r="E1641" s="2" t="s">
        <v>7380</v>
      </c>
    </row>
    <row r="1642" spans="1:5" ht="15.6" x14ac:dyDescent="0.3">
      <c r="A1642" s="1" t="s">
        <v>3281</v>
      </c>
      <c r="B1642" s="2" t="s">
        <v>3282</v>
      </c>
      <c r="C1642" s="10" t="s">
        <v>4722</v>
      </c>
      <c r="D1642" s="27" t="s">
        <v>7381</v>
      </c>
      <c r="E1642" s="2" t="s">
        <v>7382</v>
      </c>
    </row>
    <row r="1643" spans="1:5" ht="15.6" x14ac:dyDescent="0.3">
      <c r="A1643" s="1" t="s">
        <v>3283</v>
      </c>
      <c r="B1643" s="2" t="s">
        <v>3284</v>
      </c>
      <c r="C1643" s="10" t="s">
        <v>4722</v>
      </c>
      <c r="D1643" s="27" t="s">
        <v>5558</v>
      </c>
      <c r="E1643" s="2" t="s">
        <v>5554</v>
      </c>
    </row>
    <row r="1644" spans="1:5" ht="15.6" x14ac:dyDescent="0.3">
      <c r="A1644" s="1" t="s">
        <v>3285</v>
      </c>
      <c r="B1644" s="2" t="s">
        <v>3286</v>
      </c>
      <c r="C1644" s="10" t="s">
        <v>4722</v>
      </c>
      <c r="D1644" s="27" t="s">
        <v>5649</v>
      </c>
      <c r="E1644" s="2" t="s">
        <v>7383</v>
      </c>
    </row>
    <row r="1645" spans="1:5" ht="15.6" x14ac:dyDescent="0.3">
      <c r="A1645" s="1" t="s">
        <v>3287</v>
      </c>
      <c r="B1645" s="2" t="s">
        <v>3288</v>
      </c>
      <c r="C1645" s="10" t="s">
        <v>4725</v>
      </c>
      <c r="D1645" s="27" t="s">
        <v>5049</v>
      </c>
      <c r="E1645" s="2" t="s">
        <v>5706</v>
      </c>
    </row>
    <row r="1646" spans="1:5" ht="15.6" x14ac:dyDescent="0.3">
      <c r="A1646" s="1" t="s">
        <v>3289</v>
      </c>
      <c r="B1646" s="2" t="s">
        <v>3290</v>
      </c>
      <c r="C1646" s="10" t="s">
        <v>4725</v>
      </c>
      <c r="D1646" s="27" t="s">
        <v>7384</v>
      </c>
      <c r="E1646" s="2" t="s">
        <v>6097</v>
      </c>
    </row>
    <row r="1647" spans="1:5" ht="15.6" x14ac:dyDescent="0.3">
      <c r="A1647" s="1" t="s">
        <v>3291</v>
      </c>
      <c r="B1647" s="2" t="s">
        <v>3292</v>
      </c>
      <c r="C1647" s="10" t="s">
        <v>5597</v>
      </c>
      <c r="D1647" s="27" t="s">
        <v>6808</v>
      </c>
      <c r="E1647" s="2" t="s">
        <v>7385</v>
      </c>
    </row>
    <row r="1648" spans="1:5" ht="15.6" x14ac:dyDescent="0.3">
      <c r="A1648" s="1" t="s">
        <v>3293</v>
      </c>
      <c r="B1648" s="2" t="s">
        <v>3294</v>
      </c>
      <c r="C1648" s="10" t="s">
        <v>4725</v>
      </c>
      <c r="D1648" s="27" t="s">
        <v>5057</v>
      </c>
      <c r="E1648" s="2" t="s">
        <v>7386</v>
      </c>
    </row>
    <row r="1649" spans="1:5" ht="15.6" x14ac:dyDescent="0.3">
      <c r="A1649" s="1" t="s">
        <v>3295</v>
      </c>
      <c r="B1649" s="2" t="s">
        <v>3296</v>
      </c>
      <c r="C1649" s="10" t="s">
        <v>4725</v>
      </c>
      <c r="D1649" s="27" t="s">
        <v>5180</v>
      </c>
      <c r="E1649" s="2" t="s">
        <v>7387</v>
      </c>
    </row>
    <row r="1650" spans="1:5" ht="15.6" x14ac:dyDescent="0.3">
      <c r="A1650" s="1" t="s">
        <v>3297</v>
      </c>
      <c r="B1650" s="2" t="s">
        <v>3298</v>
      </c>
      <c r="C1650" s="10" t="s">
        <v>4722</v>
      </c>
      <c r="D1650" s="27" t="s">
        <v>4756</v>
      </c>
      <c r="E1650" s="2" t="s">
        <v>5181</v>
      </c>
    </row>
    <row r="1651" spans="1:5" ht="15.6" x14ac:dyDescent="0.3">
      <c r="A1651" s="1" t="s">
        <v>3299</v>
      </c>
      <c r="B1651" s="2" t="s">
        <v>3300</v>
      </c>
      <c r="C1651" s="10" t="s">
        <v>5597</v>
      </c>
      <c r="D1651" s="27" t="s">
        <v>4911</v>
      </c>
      <c r="E1651" s="2" t="s">
        <v>7388</v>
      </c>
    </row>
    <row r="1652" spans="1:5" ht="15.6" x14ac:dyDescent="0.3">
      <c r="A1652" s="1" t="s">
        <v>3301</v>
      </c>
      <c r="B1652" s="2" t="s">
        <v>3302</v>
      </c>
      <c r="C1652" s="10" t="s">
        <v>4725</v>
      </c>
      <c r="D1652" s="27" t="s">
        <v>7389</v>
      </c>
      <c r="E1652" s="2" t="s">
        <v>7390</v>
      </c>
    </row>
    <row r="1653" spans="1:5" ht="15.6" x14ac:dyDescent="0.3">
      <c r="A1653" s="1" t="s">
        <v>3303</v>
      </c>
      <c r="B1653" s="2" t="s">
        <v>3304</v>
      </c>
      <c r="C1653" s="10" t="s">
        <v>4722</v>
      </c>
      <c r="D1653" s="27" t="s">
        <v>7391</v>
      </c>
      <c r="E1653" s="2" t="s">
        <v>7392</v>
      </c>
    </row>
    <row r="1654" spans="1:5" ht="15.6" x14ac:dyDescent="0.3">
      <c r="A1654" s="1" t="s">
        <v>3305</v>
      </c>
      <c r="B1654" s="2" t="s">
        <v>3306</v>
      </c>
      <c r="C1654" s="10" t="s">
        <v>4722</v>
      </c>
      <c r="D1654" s="27" t="s">
        <v>5606</v>
      </c>
      <c r="E1654" s="2" t="s">
        <v>7393</v>
      </c>
    </row>
    <row r="1655" spans="1:5" ht="15.6" x14ac:dyDescent="0.3">
      <c r="A1655" s="1" t="s">
        <v>3307</v>
      </c>
      <c r="B1655" s="2" t="s">
        <v>3308</v>
      </c>
      <c r="C1655" s="10" t="s">
        <v>4725</v>
      </c>
      <c r="D1655" s="27" t="s">
        <v>7394</v>
      </c>
      <c r="E1655" s="2" t="s">
        <v>7395</v>
      </c>
    </row>
    <row r="1656" spans="1:5" ht="15.6" x14ac:dyDescent="0.3">
      <c r="A1656" s="1" t="s">
        <v>3309</v>
      </c>
      <c r="B1656" s="2" t="s">
        <v>3310</v>
      </c>
      <c r="C1656" s="10" t="s">
        <v>4725</v>
      </c>
      <c r="D1656" s="27" t="s">
        <v>7396</v>
      </c>
      <c r="E1656" s="2" t="s">
        <v>7397</v>
      </c>
    </row>
    <row r="1657" spans="1:5" ht="15.6" x14ac:dyDescent="0.3">
      <c r="A1657" s="1" t="s">
        <v>3311</v>
      </c>
      <c r="B1657" s="2" t="s">
        <v>3312</v>
      </c>
      <c r="C1657" s="10" t="s">
        <v>4725</v>
      </c>
      <c r="D1657" s="27" t="s">
        <v>5006</v>
      </c>
      <c r="E1657" s="2" t="s">
        <v>7398</v>
      </c>
    </row>
    <row r="1658" spans="1:5" ht="15.6" x14ac:dyDescent="0.3">
      <c r="A1658" s="1" t="s">
        <v>3313</v>
      </c>
      <c r="B1658" s="2" t="s">
        <v>3314</v>
      </c>
      <c r="C1658" s="10" t="s">
        <v>4722</v>
      </c>
      <c r="D1658" s="27" t="s">
        <v>7399</v>
      </c>
      <c r="E1658" s="2" t="s">
        <v>5976</v>
      </c>
    </row>
    <row r="1659" spans="1:5" ht="15.6" x14ac:dyDescent="0.3">
      <c r="A1659" s="1" t="s">
        <v>3315</v>
      </c>
      <c r="B1659" s="2" t="s">
        <v>3316</v>
      </c>
      <c r="C1659" s="10" t="s">
        <v>5597</v>
      </c>
      <c r="D1659" s="27" t="s">
        <v>7400</v>
      </c>
      <c r="E1659" s="2" t="s">
        <v>7401</v>
      </c>
    </row>
    <row r="1660" spans="1:5" ht="15.6" x14ac:dyDescent="0.3">
      <c r="A1660" s="1" t="s">
        <v>3317</v>
      </c>
      <c r="B1660" s="2" t="s">
        <v>3318</v>
      </c>
      <c r="C1660" s="10" t="s">
        <v>4722</v>
      </c>
      <c r="D1660" s="27" t="s">
        <v>4723</v>
      </c>
      <c r="E1660" s="2" t="s">
        <v>6302</v>
      </c>
    </row>
    <row r="1661" spans="1:5" ht="15.6" x14ac:dyDescent="0.3">
      <c r="A1661" s="1" t="s">
        <v>3319</v>
      </c>
      <c r="B1661" s="2" t="s">
        <v>3320</v>
      </c>
      <c r="C1661" s="10" t="s">
        <v>4725</v>
      </c>
      <c r="D1661" s="27" t="s">
        <v>7402</v>
      </c>
      <c r="E1661" s="2" t="s">
        <v>7403</v>
      </c>
    </row>
    <row r="1662" spans="1:5" ht="15.6" x14ac:dyDescent="0.3">
      <c r="A1662" s="1" t="s">
        <v>3321</v>
      </c>
      <c r="B1662" s="2" t="s">
        <v>3322</v>
      </c>
      <c r="C1662" s="10" t="s">
        <v>5597</v>
      </c>
      <c r="D1662" s="27" t="s">
        <v>7404</v>
      </c>
      <c r="E1662" s="2" t="s">
        <v>7405</v>
      </c>
    </row>
    <row r="1663" spans="1:5" ht="15.6" x14ac:dyDescent="0.3">
      <c r="A1663" s="1" t="s">
        <v>3323</v>
      </c>
      <c r="B1663" s="2" t="s">
        <v>3324</v>
      </c>
      <c r="C1663" s="10" t="s">
        <v>4725</v>
      </c>
      <c r="D1663" s="27" t="s">
        <v>5158</v>
      </c>
      <c r="E1663" s="2" t="s">
        <v>7406</v>
      </c>
    </row>
    <row r="1664" spans="1:5" ht="15.6" x14ac:dyDescent="0.3">
      <c r="A1664" s="1" t="s">
        <v>3325</v>
      </c>
      <c r="B1664" s="2" t="s">
        <v>3326</v>
      </c>
      <c r="C1664" s="10" t="s">
        <v>4722</v>
      </c>
      <c r="D1664" s="27" t="s">
        <v>7407</v>
      </c>
      <c r="E1664" s="2" t="s">
        <v>7408</v>
      </c>
    </row>
    <row r="1665" spans="1:5" ht="15.6" x14ac:dyDescent="0.3">
      <c r="A1665" s="1" t="s">
        <v>3327</v>
      </c>
      <c r="B1665" s="2" t="s">
        <v>3328</v>
      </c>
      <c r="C1665" s="10" t="s">
        <v>4725</v>
      </c>
      <c r="D1665" s="27" t="s">
        <v>7409</v>
      </c>
      <c r="E1665" s="2" t="s">
        <v>7410</v>
      </c>
    </row>
    <row r="1666" spans="1:5" ht="15.6" x14ac:dyDescent="0.3">
      <c r="A1666" s="1" t="s">
        <v>3329</v>
      </c>
      <c r="B1666" s="2" t="s">
        <v>3330</v>
      </c>
      <c r="C1666" s="10" t="s">
        <v>4725</v>
      </c>
      <c r="D1666" s="27" t="s">
        <v>7411</v>
      </c>
      <c r="E1666" s="2" t="s">
        <v>7412</v>
      </c>
    </row>
    <row r="1667" spans="1:5" ht="15.6" x14ac:dyDescent="0.3">
      <c r="A1667" s="1" t="s">
        <v>3331</v>
      </c>
      <c r="B1667" s="2" t="s">
        <v>3332</v>
      </c>
      <c r="C1667" s="10" t="s">
        <v>4725</v>
      </c>
      <c r="D1667" s="27" t="s">
        <v>7413</v>
      </c>
      <c r="E1667" s="2" t="s">
        <v>4854</v>
      </c>
    </row>
    <row r="1668" spans="1:5" ht="15.6" x14ac:dyDescent="0.3">
      <c r="A1668" s="1" t="s">
        <v>3333</v>
      </c>
      <c r="B1668" s="2" t="s">
        <v>3334</v>
      </c>
      <c r="C1668" s="10" t="s">
        <v>4725</v>
      </c>
      <c r="D1668" s="27" t="s">
        <v>4801</v>
      </c>
      <c r="E1668" s="2" t="s">
        <v>7414</v>
      </c>
    </row>
    <row r="1669" spans="1:5" ht="15.6" x14ac:dyDescent="0.3">
      <c r="A1669" s="1" t="s">
        <v>3335</v>
      </c>
      <c r="B1669" s="2" t="s">
        <v>3336</v>
      </c>
      <c r="C1669" s="10" t="s">
        <v>4725</v>
      </c>
      <c r="D1669" s="27" t="s">
        <v>7415</v>
      </c>
      <c r="E1669" s="2" t="s">
        <v>7416</v>
      </c>
    </row>
    <row r="1670" spans="1:5" ht="15.6" x14ac:dyDescent="0.3">
      <c r="A1670" s="1" t="s">
        <v>3337</v>
      </c>
      <c r="B1670" s="2" t="s">
        <v>3338</v>
      </c>
      <c r="C1670" s="10" t="s">
        <v>4725</v>
      </c>
      <c r="D1670" s="27" t="s">
        <v>5022</v>
      </c>
      <c r="E1670" s="2" t="s">
        <v>5485</v>
      </c>
    </row>
    <row r="1671" spans="1:5" ht="15.6" x14ac:dyDescent="0.3">
      <c r="A1671" s="1" t="s">
        <v>3339</v>
      </c>
      <c r="B1671" s="2" t="s">
        <v>3340</v>
      </c>
      <c r="C1671" s="10" t="s">
        <v>4725</v>
      </c>
      <c r="D1671" s="27" t="s">
        <v>7417</v>
      </c>
      <c r="E1671" s="2" t="s">
        <v>7418</v>
      </c>
    </row>
    <row r="1672" spans="1:5" ht="15.6" x14ac:dyDescent="0.3">
      <c r="A1672" s="1" t="s">
        <v>3341</v>
      </c>
      <c r="B1672" s="2" t="s">
        <v>3342</v>
      </c>
      <c r="C1672" s="10" t="s">
        <v>4722</v>
      </c>
      <c r="D1672" s="27" t="s">
        <v>7419</v>
      </c>
      <c r="E1672" s="2" t="s">
        <v>6729</v>
      </c>
    </row>
    <row r="1673" spans="1:5" ht="15.6" x14ac:dyDescent="0.3">
      <c r="A1673" s="1" t="s">
        <v>3343</v>
      </c>
      <c r="B1673" s="2" t="s">
        <v>3344</v>
      </c>
      <c r="C1673" s="10" t="s">
        <v>4725</v>
      </c>
      <c r="D1673" s="27" t="s">
        <v>7246</v>
      </c>
      <c r="E1673" s="2" t="s">
        <v>7420</v>
      </c>
    </row>
    <row r="1674" spans="1:5" ht="15.6" x14ac:dyDescent="0.3">
      <c r="A1674" s="1" t="s">
        <v>3345</v>
      </c>
      <c r="B1674" s="2" t="s">
        <v>3346</v>
      </c>
      <c r="C1674" s="10" t="s">
        <v>4722</v>
      </c>
      <c r="D1674" s="27" t="s">
        <v>7249</v>
      </c>
      <c r="E1674" s="2" t="s">
        <v>7421</v>
      </c>
    </row>
    <row r="1675" spans="1:5" ht="15.6" x14ac:dyDescent="0.3">
      <c r="A1675" s="1" t="s">
        <v>3347</v>
      </c>
      <c r="B1675" s="2" t="s">
        <v>3348</v>
      </c>
      <c r="C1675" s="10" t="s">
        <v>4722</v>
      </c>
      <c r="D1675" s="27" t="s">
        <v>7054</v>
      </c>
      <c r="E1675" s="2" t="s">
        <v>7422</v>
      </c>
    </row>
    <row r="1676" spans="1:5" ht="15.6" x14ac:dyDescent="0.3">
      <c r="A1676" s="1" t="s">
        <v>3349</v>
      </c>
      <c r="B1676" s="2" t="s">
        <v>3350</v>
      </c>
      <c r="C1676" s="10" t="s">
        <v>4725</v>
      </c>
      <c r="D1676" s="27" t="s">
        <v>7423</v>
      </c>
      <c r="E1676" s="2" t="s">
        <v>7424</v>
      </c>
    </row>
    <row r="1677" spans="1:5" ht="15.6" x14ac:dyDescent="0.3">
      <c r="A1677" s="1" t="s">
        <v>3351</v>
      </c>
      <c r="B1677" s="2" t="s">
        <v>3352</v>
      </c>
      <c r="C1677" s="10" t="s">
        <v>4722</v>
      </c>
      <c r="D1677" s="27" t="s">
        <v>7425</v>
      </c>
      <c r="E1677" s="2" t="s">
        <v>7426</v>
      </c>
    </row>
    <row r="1678" spans="1:5" ht="15.6" x14ac:dyDescent="0.3">
      <c r="A1678" s="1" t="s">
        <v>3353</v>
      </c>
      <c r="B1678" s="2" t="s">
        <v>3354</v>
      </c>
      <c r="C1678" s="10" t="s">
        <v>4722</v>
      </c>
      <c r="D1678" s="27" t="s">
        <v>7427</v>
      </c>
      <c r="E1678" s="2" t="s">
        <v>7428</v>
      </c>
    </row>
    <row r="1679" spans="1:5" ht="15.6" x14ac:dyDescent="0.3">
      <c r="A1679" s="1" t="s">
        <v>3355</v>
      </c>
      <c r="B1679" s="2" t="s">
        <v>3356</v>
      </c>
      <c r="C1679" s="10" t="s">
        <v>4725</v>
      </c>
      <c r="D1679" s="27" t="s">
        <v>7429</v>
      </c>
      <c r="E1679" s="2" t="s">
        <v>7430</v>
      </c>
    </row>
    <row r="1680" spans="1:5" ht="15.6" x14ac:dyDescent="0.3">
      <c r="A1680" s="1" t="s">
        <v>3357</v>
      </c>
      <c r="B1680" s="2" t="s">
        <v>3358</v>
      </c>
      <c r="C1680" s="10" t="s">
        <v>4722</v>
      </c>
      <c r="D1680" s="27" t="s">
        <v>7431</v>
      </c>
      <c r="E1680" s="2" t="s">
        <v>6679</v>
      </c>
    </row>
    <row r="1681" spans="1:5" ht="15.6" x14ac:dyDescent="0.3">
      <c r="A1681" s="1" t="s">
        <v>3359</v>
      </c>
      <c r="B1681" s="2" t="s">
        <v>3360</v>
      </c>
      <c r="C1681" s="10" t="s">
        <v>4722</v>
      </c>
      <c r="D1681" s="27" t="s">
        <v>7432</v>
      </c>
      <c r="E1681" s="2" t="s">
        <v>7433</v>
      </c>
    </row>
    <row r="1682" spans="1:5" ht="15.6" x14ac:dyDescent="0.3">
      <c r="A1682" s="1" t="s">
        <v>3361</v>
      </c>
      <c r="B1682" s="2" t="s">
        <v>3362</v>
      </c>
      <c r="C1682" s="10" t="s">
        <v>4725</v>
      </c>
      <c r="D1682" s="27" t="s">
        <v>7434</v>
      </c>
      <c r="E1682" s="2" t="s">
        <v>5731</v>
      </c>
    </row>
    <row r="1683" spans="1:5" ht="15.6" x14ac:dyDescent="0.3">
      <c r="A1683" s="1" t="s">
        <v>3363</v>
      </c>
      <c r="B1683" s="2" t="s">
        <v>3364</v>
      </c>
      <c r="C1683" s="10" t="s">
        <v>4725</v>
      </c>
      <c r="D1683" s="27" t="s">
        <v>6714</v>
      </c>
      <c r="E1683" s="2" t="s">
        <v>7435</v>
      </c>
    </row>
    <row r="1684" spans="1:5" ht="15.6" x14ac:dyDescent="0.3">
      <c r="A1684" s="1" t="s">
        <v>3365</v>
      </c>
      <c r="B1684" s="2" t="s">
        <v>3366</v>
      </c>
      <c r="C1684" s="10" t="s">
        <v>4722</v>
      </c>
      <c r="D1684" s="27" t="s">
        <v>7436</v>
      </c>
      <c r="E1684" s="2" t="s">
        <v>5367</v>
      </c>
    </row>
    <row r="1685" spans="1:5" ht="15.6" x14ac:dyDescent="0.3">
      <c r="A1685" s="1" t="s">
        <v>3367</v>
      </c>
      <c r="B1685" s="2" t="s">
        <v>3368</v>
      </c>
      <c r="C1685" s="10" t="s">
        <v>4725</v>
      </c>
      <c r="D1685" s="27" t="s">
        <v>7437</v>
      </c>
      <c r="E1685" s="2" t="s">
        <v>6952</v>
      </c>
    </row>
    <row r="1686" spans="1:5" ht="15.6" x14ac:dyDescent="0.3">
      <c r="A1686" s="1" t="s">
        <v>3369</v>
      </c>
      <c r="B1686" s="2" t="s">
        <v>3370</v>
      </c>
      <c r="C1686" s="10" t="s">
        <v>4725</v>
      </c>
      <c r="D1686" s="27" t="s">
        <v>4814</v>
      </c>
      <c r="E1686" s="2" t="s">
        <v>7438</v>
      </c>
    </row>
    <row r="1687" spans="1:5" ht="15.6" x14ac:dyDescent="0.3">
      <c r="A1687" s="1" t="s">
        <v>3371</v>
      </c>
      <c r="B1687" s="2" t="s">
        <v>3372</v>
      </c>
      <c r="C1687" s="10" t="s">
        <v>4725</v>
      </c>
      <c r="D1687" s="27" t="s">
        <v>7439</v>
      </c>
      <c r="E1687" s="2" t="s">
        <v>5585</v>
      </c>
    </row>
    <row r="1688" spans="1:5" ht="15.6" x14ac:dyDescent="0.3">
      <c r="A1688" s="1" t="s">
        <v>3373</v>
      </c>
      <c r="B1688" s="2" t="s">
        <v>3374</v>
      </c>
      <c r="C1688" s="10" t="s">
        <v>4722</v>
      </c>
      <c r="D1688" s="27" t="s">
        <v>7440</v>
      </c>
      <c r="E1688" s="2" t="s">
        <v>7441</v>
      </c>
    </row>
    <row r="1689" spans="1:5" ht="15.6" x14ac:dyDescent="0.3">
      <c r="A1689" s="1" t="s">
        <v>3375</v>
      </c>
      <c r="B1689" s="2" t="s">
        <v>3376</v>
      </c>
      <c r="C1689" s="10" t="s">
        <v>5597</v>
      </c>
      <c r="D1689" s="27" t="s">
        <v>7442</v>
      </c>
      <c r="E1689" s="2" t="s">
        <v>7443</v>
      </c>
    </row>
    <row r="1690" spans="1:5" ht="15.6" x14ac:dyDescent="0.3">
      <c r="A1690" s="1" t="s">
        <v>3377</v>
      </c>
      <c r="B1690" s="2" t="s">
        <v>3378</v>
      </c>
      <c r="C1690" s="10" t="s">
        <v>4725</v>
      </c>
      <c r="D1690" s="27" t="s">
        <v>6719</v>
      </c>
      <c r="E1690" s="2" t="s">
        <v>7444</v>
      </c>
    </row>
    <row r="1691" spans="1:5" ht="15.6" x14ac:dyDescent="0.3">
      <c r="A1691" s="1" t="s">
        <v>3379</v>
      </c>
      <c r="B1691" s="2" t="s">
        <v>3380</v>
      </c>
      <c r="C1691" s="10" t="s">
        <v>4722</v>
      </c>
      <c r="D1691" s="27" t="s">
        <v>7445</v>
      </c>
      <c r="E1691" s="2" t="s">
        <v>7446</v>
      </c>
    </row>
    <row r="1692" spans="1:5" ht="15.6" x14ac:dyDescent="0.3">
      <c r="A1692" s="1" t="s">
        <v>3381</v>
      </c>
      <c r="B1692" s="2" t="s">
        <v>3382</v>
      </c>
      <c r="C1692" s="10" t="s">
        <v>4722</v>
      </c>
      <c r="D1692" s="27" t="s">
        <v>7447</v>
      </c>
      <c r="E1692" s="2" t="s">
        <v>7448</v>
      </c>
    </row>
    <row r="1693" spans="1:5" ht="15.6" x14ac:dyDescent="0.3">
      <c r="A1693" s="1" t="s">
        <v>3383</v>
      </c>
      <c r="B1693" s="2" t="s">
        <v>3384</v>
      </c>
      <c r="C1693" s="10" t="s">
        <v>4725</v>
      </c>
      <c r="D1693" s="27" t="s">
        <v>6695</v>
      </c>
      <c r="E1693" s="2" t="s">
        <v>7449</v>
      </c>
    </row>
    <row r="1694" spans="1:5" ht="15.6" x14ac:dyDescent="0.3">
      <c r="A1694" s="1" t="s">
        <v>3385</v>
      </c>
      <c r="B1694" s="2" t="s">
        <v>3386</v>
      </c>
      <c r="C1694" s="10" t="s">
        <v>4725</v>
      </c>
      <c r="D1694" s="27" t="s">
        <v>7450</v>
      </c>
      <c r="E1694" s="2" t="s">
        <v>5603</v>
      </c>
    </row>
    <row r="1695" spans="1:5" ht="15.6" x14ac:dyDescent="0.3">
      <c r="A1695" s="1" t="s">
        <v>3387</v>
      </c>
      <c r="B1695" s="2" t="s">
        <v>3388</v>
      </c>
      <c r="C1695" s="10" t="s">
        <v>4722</v>
      </c>
      <c r="D1695" s="27" t="s">
        <v>5786</v>
      </c>
      <c r="E1695" s="2" t="s">
        <v>7451</v>
      </c>
    </row>
    <row r="1696" spans="1:5" ht="15.6" x14ac:dyDescent="0.3">
      <c r="A1696" s="1" t="s">
        <v>3389</v>
      </c>
      <c r="B1696" s="2" t="s">
        <v>3390</v>
      </c>
      <c r="C1696" s="10" t="s">
        <v>4722</v>
      </c>
      <c r="D1696" s="27" t="s">
        <v>7452</v>
      </c>
      <c r="E1696" s="2" t="s">
        <v>7453</v>
      </c>
    </row>
    <row r="1697" spans="1:5" ht="15.6" x14ac:dyDescent="0.3">
      <c r="A1697" s="1" t="s">
        <v>3391</v>
      </c>
      <c r="B1697" s="2" t="s">
        <v>3392</v>
      </c>
      <c r="C1697" s="10" t="s">
        <v>4722</v>
      </c>
      <c r="D1697" s="27" t="s">
        <v>7454</v>
      </c>
      <c r="E1697" s="2" t="s">
        <v>7455</v>
      </c>
    </row>
    <row r="1698" spans="1:5" ht="15.6" x14ac:dyDescent="0.3">
      <c r="A1698" s="1" t="s">
        <v>3393</v>
      </c>
      <c r="B1698" s="2" t="s">
        <v>3394</v>
      </c>
      <c r="C1698" s="10" t="s">
        <v>4722</v>
      </c>
      <c r="D1698" s="27" t="s">
        <v>7456</v>
      </c>
      <c r="E1698" s="2" t="s">
        <v>7005</v>
      </c>
    </row>
    <row r="1699" spans="1:5" ht="15.6" x14ac:dyDescent="0.3">
      <c r="A1699" s="1" t="s">
        <v>3395</v>
      </c>
      <c r="B1699" s="2" t="s">
        <v>3396</v>
      </c>
      <c r="C1699" s="10" t="s">
        <v>4722</v>
      </c>
      <c r="D1699" s="27" t="s">
        <v>6494</v>
      </c>
      <c r="E1699" s="2" t="s">
        <v>7457</v>
      </c>
    </row>
    <row r="1700" spans="1:5" ht="15.6" x14ac:dyDescent="0.3">
      <c r="A1700" s="1" t="s">
        <v>3397</v>
      </c>
      <c r="B1700" s="2" t="s">
        <v>3398</v>
      </c>
      <c r="C1700" s="10" t="s">
        <v>4725</v>
      </c>
      <c r="D1700" s="27" t="s">
        <v>4916</v>
      </c>
      <c r="E1700" s="2" t="s">
        <v>7458</v>
      </c>
    </row>
    <row r="1701" spans="1:5" ht="15.6" x14ac:dyDescent="0.3">
      <c r="A1701" s="1" t="s">
        <v>3399</v>
      </c>
      <c r="B1701" s="2" t="s">
        <v>3400</v>
      </c>
      <c r="C1701" s="10" t="s">
        <v>4722</v>
      </c>
      <c r="D1701" s="27" t="s">
        <v>7459</v>
      </c>
      <c r="E1701" s="2" t="s">
        <v>7460</v>
      </c>
    </row>
    <row r="1702" spans="1:5" ht="15.6" x14ac:dyDescent="0.3">
      <c r="A1702" s="1" t="s">
        <v>3401</v>
      </c>
      <c r="B1702" s="2" t="s">
        <v>3402</v>
      </c>
      <c r="C1702" s="10" t="s">
        <v>4725</v>
      </c>
      <c r="D1702" s="27" t="s">
        <v>4738</v>
      </c>
      <c r="E1702" s="2" t="s">
        <v>7461</v>
      </c>
    </row>
    <row r="1703" spans="1:5" ht="15.6" x14ac:dyDescent="0.3">
      <c r="A1703" s="1" t="s">
        <v>3403</v>
      </c>
      <c r="B1703" s="2" t="s">
        <v>3404</v>
      </c>
      <c r="C1703" s="10" t="s">
        <v>4725</v>
      </c>
      <c r="D1703" s="27" t="s">
        <v>4875</v>
      </c>
      <c r="E1703" s="2" t="s">
        <v>7462</v>
      </c>
    </row>
    <row r="1704" spans="1:5" ht="15.6" x14ac:dyDescent="0.3">
      <c r="A1704" s="1" t="s">
        <v>3405</v>
      </c>
      <c r="B1704" s="2" t="s">
        <v>3406</v>
      </c>
      <c r="C1704" s="10" t="s">
        <v>4725</v>
      </c>
      <c r="D1704" s="27" t="s">
        <v>5987</v>
      </c>
      <c r="E1704" s="2" t="s">
        <v>7463</v>
      </c>
    </row>
    <row r="1705" spans="1:5" ht="15.6" x14ac:dyDescent="0.3">
      <c r="A1705" s="1" t="s">
        <v>3407</v>
      </c>
      <c r="B1705" s="2" t="s">
        <v>3408</v>
      </c>
      <c r="C1705" s="10" t="s">
        <v>4722</v>
      </c>
      <c r="D1705" s="27" t="s">
        <v>5092</v>
      </c>
      <c r="E1705" s="2" t="s">
        <v>7464</v>
      </c>
    </row>
    <row r="1706" spans="1:5" ht="15.6" x14ac:dyDescent="0.3">
      <c r="A1706" s="1" t="s">
        <v>3409</v>
      </c>
      <c r="B1706" s="2" t="s">
        <v>3410</v>
      </c>
      <c r="C1706" s="10" t="s">
        <v>4725</v>
      </c>
      <c r="D1706" s="27" t="s">
        <v>7465</v>
      </c>
      <c r="E1706" s="2" t="s">
        <v>6066</v>
      </c>
    </row>
    <row r="1707" spans="1:5" ht="15.6" x14ac:dyDescent="0.3">
      <c r="A1707" s="1" t="s">
        <v>3411</v>
      </c>
      <c r="B1707" s="2" t="s">
        <v>3412</v>
      </c>
      <c r="C1707" s="10" t="s">
        <v>4722</v>
      </c>
      <c r="D1707" s="27" t="s">
        <v>7466</v>
      </c>
      <c r="E1707" s="2" t="s">
        <v>7467</v>
      </c>
    </row>
    <row r="1708" spans="1:5" ht="15.6" x14ac:dyDescent="0.3">
      <c r="A1708" s="1" t="s">
        <v>3413</v>
      </c>
      <c r="B1708" s="2" t="s">
        <v>3414</v>
      </c>
      <c r="C1708" s="10" t="s">
        <v>4722</v>
      </c>
      <c r="D1708" s="27" t="s">
        <v>5721</v>
      </c>
      <c r="E1708" s="2" t="s">
        <v>6637</v>
      </c>
    </row>
    <row r="1709" spans="1:5" ht="15.6" x14ac:dyDescent="0.3">
      <c r="A1709" s="1" t="s">
        <v>3415</v>
      </c>
      <c r="B1709" s="2" t="s">
        <v>3416</v>
      </c>
      <c r="C1709" s="10" t="s">
        <v>4725</v>
      </c>
      <c r="D1709" s="27" t="s">
        <v>7468</v>
      </c>
      <c r="E1709" s="2" t="s">
        <v>7469</v>
      </c>
    </row>
    <row r="1710" spans="1:5" ht="15.6" x14ac:dyDescent="0.3">
      <c r="A1710" s="1" t="s">
        <v>3417</v>
      </c>
      <c r="B1710" s="2" t="s">
        <v>3418</v>
      </c>
      <c r="C1710" s="10" t="s">
        <v>4722</v>
      </c>
      <c r="D1710" s="27" t="s">
        <v>6272</v>
      </c>
      <c r="E1710" s="2" t="s">
        <v>7005</v>
      </c>
    </row>
    <row r="1711" spans="1:5" ht="15.6" x14ac:dyDescent="0.3">
      <c r="A1711" s="1" t="s">
        <v>3419</v>
      </c>
      <c r="B1711" s="2" t="s">
        <v>3420</v>
      </c>
      <c r="C1711" s="10" t="s">
        <v>4722</v>
      </c>
      <c r="D1711" s="27" t="s">
        <v>7470</v>
      </c>
      <c r="E1711" s="2" t="s">
        <v>7471</v>
      </c>
    </row>
    <row r="1712" spans="1:5" ht="15.6" x14ac:dyDescent="0.3">
      <c r="A1712" s="1" t="s">
        <v>3421</v>
      </c>
      <c r="B1712" s="2" t="s">
        <v>3422</v>
      </c>
      <c r="C1712" s="10" t="s">
        <v>4725</v>
      </c>
      <c r="D1712" s="27" t="s">
        <v>7472</v>
      </c>
      <c r="E1712" s="2" t="s">
        <v>7473</v>
      </c>
    </row>
    <row r="1713" spans="1:5" ht="15.6" x14ac:dyDescent="0.3">
      <c r="A1713" s="1" t="s">
        <v>3423</v>
      </c>
      <c r="B1713" s="2" t="s">
        <v>3424</v>
      </c>
      <c r="C1713" s="10" t="s">
        <v>4722</v>
      </c>
      <c r="D1713" s="27" t="s">
        <v>5352</v>
      </c>
      <c r="E1713" s="2" t="s">
        <v>7474</v>
      </c>
    </row>
    <row r="1714" spans="1:5" ht="15.6" x14ac:dyDescent="0.3">
      <c r="A1714" s="1" t="s">
        <v>3425</v>
      </c>
      <c r="B1714" s="2" t="s">
        <v>3426</v>
      </c>
      <c r="C1714" s="10" t="s">
        <v>4725</v>
      </c>
      <c r="D1714" s="27" t="s">
        <v>5070</v>
      </c>
      <c r="E1714" s="2" t="s">
        <v>7475</v>
      </c>
    </row>
    <row r="1715" spans="1:5" ht="15.6" x14ac:dyDescent="0.3">
      <c r="A1715" s="1" t="s">
        <v>3427</v>
      </c>
      <c r="B1715" s="2" t="s">
        <v>3428</v>
      </c>
      <c r="C1715" s="10" t="s">
        <v>4722</v>
      </c>
      <c r="D1715" s="27" t="s">
        <v>7476</v>
      </c>
      <c r="E1715" s="2" t="s">
        <v>7477</v>
      </c>
    </row>
    <row r="1716" spans="1:5" ht="15.6" x14ac:dyDescent="0.3">
      <c r="A1716" s="1" t="s">
        <v>3429</v>
      </c>
      <c r="B1716" s="2" t="s">
        <v>3430</v>
      </c>
      <c r="C1716" s="10" t="s">
        <v>4722</v>
      </c>
      <c r="D1716" s="27" t="s">
        <v>7470</v>
      </c>
      <c r="E1716" s="2" t="s">
        <v>7478</v>
      </c>
    </row>
    <row r="1717" spans="1:5" ht="15.6" x14ac:dyDescent="0.3">
      <c r="A1717" s="1" t="s">
        <v>3431</v>
      </c>
      <c r="B1717" s="2" t="s">
        <v>3432</v>
      </c>
      <c r="C1717" s="10" t="s">
        <v>4725</v>
      </c>
      <c r="D1717" s="27" t="s">
        <v>4907</v>
      </c>
      <c r="E1717" s="2" t="s">
        <v>7479</v>
      </c>
    </row>
    <row r="1718" spans="1:5" ht="15.6" x14ac:dyDescent="0.3">
      <c r="A1718" s="1" t="s">
        <v>3433</v>
      </c>
      <c r="B1718" s="2" t="s">
        <v>3434</v>
      </c>
      <c r="C1718" s="10" t="s">
        <v>4722</v>
      </c>
      <c r="D1718" s="27" t="s">
        <v>7480</v>
      </c>
      <c r="E1718" s="2" t="s">
        <v>7481</v>
      </c>
    </row>
    <row r="1719" spans="1:5" ht="15.6" x14ac:dyDescent="0.3">
      <c r="A1719" s="1" t="s">
        <v>3435</v>
      </c>
      <c r="B1719" s="2" t="s">
        <v>3436</v>
      </c>
      <c r="C1719" s="10" t="s">
        <v>4722</v>
      </c>
      <c r="D1719" s="27" t="s">
        <v>7482</v>
      </c>
      <c r="E1719" s="2" t="s">
        <v>7483</v>
      </c>
    </row>
    <row r="1720" spans="1:5" ht="15.6" x14ac:dyDescent="0.3">
      <c r="A1720" s="1" t="s">
        <v>3437</v>
      </c>
      <c r="B1720" s="2" t="s">
        <v>3438</v>
      </c>
      <c r="C1720" s="10" t="s">
        <v>4722</v>
      </c>
      <c r="D1720" s="27" t="s">
        <v>6318</v>
      </c>
      <c r="E1720" s="2" t="s">
        <v>7484</v>
      </c>
    </row>
    <row r="1721" spans="1:5" ht="15.6" x14ac:dyDescent="0.3">
      <c r="A1721" s="1" t="s">
        <v>3439</v>
      </c>
      <c r="B1721" s="2" t="s">
        <v>3440</v>
      </c>
      <c r="C1721" s="10" t="s">
        <v>4722</v>
      </c>
      <c r="D1721" s="27" t="s">
        <v>7485</v>
      </c>
      <c r="E1721" s="2" t="s">
        <v>5116</v>
      </c>
    </row>
    <row r="1722" spans="1:5" ht="15.6" x14ac:dyDescent="0.3">
      <c r="A1722" s="1" t="s">
        <v>3441</v>
      </c>
      <c r="B1722" s="2" t="s">
        <v>3442</v>
      </c>
      <c r="C1722" s="10" t="s">
        <v>4725</v>
      </c>
      <c r="D1722" s="27" t="s">
        <v>4881</v>
      </c>
      <c r="E1722" s="2" t="s">
        <v>7486</v>
      </c>
    </row>
    <row r="1723" spans="1:5" ht="15.6" x14ac:dyDescent="0.3">
      <c r="A1723" s="1" t="s">
        <v>3443</v>
      </c>
      <c r="B1723" s="2" t="s">
        <v>3444</v>
      </c>
      <c r="C1723" s="10" t="s">
        <v>4725</v>
      </c>
      <c r="D1723" s="27" t="s">
        <v>7487</v>
      </c>
      <c r="E1723" s="2" t="s">
        <v>7488</v>
      </c>
    </row>
    <row r="1724" spans="1:5" ht="15.6" x14ac:dyDescent="0.3">
      <c r="A1724" s="1" t="s">
        <v>3445</v>
      </c>
      <c r="B1724" s="2" t="s">
        <v>3446</v>
      </c>
      <c r="C1724" s="10" t="s">
        <v>4722</v>
      </c>
      <c r="D1724" s="27" t="s">
        <v>7489</v>
      </c>
      <c r="E1724" s="2" t="s">
        <v>7490</v>
      </c>
    </row>
    <row r="1725" spans="1:5" ht="15.6" x14ac:dyDescent="0.3">
      <c r="A1725" s="1" t="s">
        <v>3447</v>
      </c>
      <c r="B1725" s="2" t="s">
        <v>3448</v>
      </c>
      <c r="C1725" s="10" t="s">
        <v>4725</v>
      </c>
      <c r="D1725" s="27" t="s">
        <v>7491</v>
      </c>
      <c r="E1725" s="2" t="s">
        <v>7492</v>
      </c>
    </row>
    <row r="1726" spans="1:5" ht="15.6" x14ac:dyDescent="0.3">
      <c r="A1726" s="1" t="s">
        <v>3449</v>
      </c>
      <c r="B1726" s="2" t="s">
        <v>3450</v>
      </c>
      <c r="C1726" s="10" t="s">
        <v>4722</v>
      </c>
      <c r="D1726" s="27" t="s">
        <v>7493</v>
      </c>
      <c r="E1726" s="2" t="s">
        <v>7100</v>
      </c>
    </row>
    <row r="1727" spans="1:5" ht="15.6" x14ac:dyDescent="0.3">
      <c r="A1727" s="1" t="s">
        <v>3451</v>
      </c>
      <c r="B1727" s="2" t="s">
        <v>3452</v>
      </c>
      <c r="C1727" s="10" t="s">
        <v>4722</v>
      </c>
      <c r="D1727" s="27" t="s">
        <v>7494</v>
      </c>
      <c r="E1727" s="2" t="s">
        <v>7495</v>
      </c>
    </row>
    <row r="1728" spans="1:5" ht="15.6" x14ac:dyDescent="0.3">
      <c r="A1728" s="1" t="s">
        <v>3453</v>
      </c>
      <c r="B1728" s="2" t="s">
        <v>3454</v>
      </c>
      <c r="C1728" s="10" t="s">
        <v>4722</v>
      </c>
      <c r="D1728" s="27" t="s">
        <v>7054</v>
      </c>
      <c r="E1728" s="2" t="s">
        <v>7496</v>
      </c>
    </row>
    <row r="1729" spans="1:5" ht="15.6" x14ac:dyDescent="0.3">
      <c r="A1729" s="1" t="s">
        <v>3455</v>
      </c>
      <c r="B1729" s="2" t="s">
        <v>3456</v>
      </c>
      <c r="C1729" s="10" t="s">
        <v>4725</v>
      </c>
      <c r="D1729" s="27" t="s">
        <v>7497</v>
      </c>
      <c r="E1729" s="2" t="s">
        <v>5899</v>
      </c>
    </row>
    <row r="1730" spans="1:5" ht="15.6" x14ac:dyDescent="0.3">
      <c r="A1730" s="1" t="s">
        <v>3457</v>
      </c>
      <c r="B1730" s="2" t="s">
        <v>3458</v>
      </c>
      <c r="C1730" s="10" t="s">
        <v>4725</v>
      </c>
      <c r="D1730" s="27" t="s">
        <v>7498</v>
      </c>
      <c r="E1730" s="2" t="s">
        <v>7499</v>
      </c>
    </row>
    <row r="1731" spans="1:5" ht="15.6" x14ac:dyDescent="0.3">
      <c r="A1731" s="1" t="s">
        <v>3459</v>
      </c>
      <c r="B1731" s="2" t="s">
        <v>3460</v>
      </c>
      <c r="C1731" s="10" t="s">
        <v>4725</v>
      </c>
      <c r="D1731" s="27" t="s">
        <v>7500</v>
      </c>
      <c r="E1731" s="2" t="s">
        <v>7320</v>
      </c>
    </row>
    <row r="1732" spans="1:5" ht="15.6" x14ac:dyDescent="0.3">
      <c r="A1732" s="1" t="s">
        <v>3461</v>
      </c>
      <c r="B1732" s="2" t="s">
        <v>3462</v>
      </c>
      <c r="C1732" s="10" t="s">
        <v>4722</v>
      </c>
      <c r="D1732" s="27" t="s">
        <v>7501</v>
      </c>
      <c r="E1732" s="2" t="s">
        <v>5768</v>
      </c>
    </row>
    <row r="1733" spans="1:5" ht="15.6" x14ac:dyDescent="0.3">
      <c r="A1733" s="1" t="s">
        <v>3463</v>
      </c>
      <c r="B1733" s="2" t="s">
        <v>3464</v>
      </c>
      <c r="C1733" s="10" t="s">
        <v>4722</v>
      </c>
      <c r="D1733" s="27" t="s">
        <v>4883</v>
      </c>
      <c r="E1733" s="2" t="s">
        <v>7502</v>
      </c>
    </row>
    <row r="1734" spans="1:5" ht="15.6" x14ac:dyDescent="0.3">
      <c r="A1734" s="1" t="s">
        <v>3465</v>
      </c>
      <c r="B1734" s="2" t="s">
        <v>3466</v>
      </c>
      <c r="C1734" s="10" t="s">
        <v>4722</v>
      </c>
      <c r="D1734" s="27" t="s">
        <v>7503</v>
      </c>
      <c r="E1734" s="2" t="s">
        <v>7504</v>
      </c>
    </row>
    <row r="1735" spans="1:5" ht="15.6" x14ac:dyDescent="0.3">
      <c r="A1735" s="1" t="s">
        <v>3467</v>
      </c>
      <c r="B1735" s="2" t="s">
        <v>3468</v>
      </c>
      <c r="C1735" s="10" t="s">
        <v>4722</v>
      </c>
      <c r="D1735" s="27" t="s">
        <v>7505</v>
      </c>
      <c r="E1735" s="2" t="s">
        <v>7506</v>
      </c>
    </row>
    <row r="1736" spans="1:5" ht="15.6" x14ac:dyDescent="0.3">
      <c r="A1736" s="1" t="s">
        <v>3469</v>
      </c>
      <c r="B1736" s="2" t="s">
        <v>3470</v>
      </c>
      <c r="C1736" s="10" t="s">
        <v>5597</v>
      </c>
      <c r="D1736" s="27" t="s">
        <v>7507</v>
      </c>
      <c r="E1736" s="2" t="s">
        <v>7508</v>
      </c>
    </row>
    <row r="1737" spans="1:5" ht="15.6" x14ac:dyDescent="0.3">
      <c r="A1737" s="1" t="s">
        <v>3471</v>
      </c>
      <c r="B1737" s="2" t="s">
        <v>3472</v>
      </c>
      <c r="C1737" s="10" t="s">
        <v>4722</v>
      </c>
      <c r="D1737" s="27" t="s">
        <v>7509</v>
      </c>
      <c r="E1737" s="2" t="s">
        <v>7510</v>
      </c>
    </row>
    <row r="1738" spans="1:5" ht="15.6" x14ac:dyDescent="0.3">
      <c r="A1738" s="1" t="s">
        <v>3473</v>
      </c>
      <c r="B1738" s="2" t="s">
        <v>3474</v>
      </c>
      <c r="C1738" s="10" t="s">
        <v>4725</v>
      </c>
      <c r="D1738" s="27" t="s">
        <v>7511</v>
      </c>
      <c r="E1738" s="2" t="s">
        <v>6278</v>
      </c>
    </row>
    <row r="1739" spans="1:5" ht="15.6" x14ac:dyDescent="0.3">
      <c r="A1739" s="1" t="s">
        <v>3475</v>
      </c>
      <c r="B1739" s="2" t="s">
        <v>3476</v>
      </c>
      <c r="C1739" s="10" t="s">
        <v>4725</v>
      </c>
      <c r="D1739" s="27" t="s">
        <v>4823</v>
      </c>
      <c r="E1739" s="2" t="s">
        <v>7512</v>
      </c>
    </row>
    <row r="1740" spans="1:5" ht="15.6" x14ac:dyDescent="0.3">
      <c r="A1740" s="1" t="s">
        <v>3477</v>
      </c>
      <c r="B1740" s="2" t="s">
        <v>3478</v>
      </c>
      <c r="C1740" s="10" t="s">
        <v>4725</v>
      </c>
      <c r="D1740" s="27" t="s">
        <v>7513</v>
      </c>
      <c r="E1740" s="2" t="s">
        <v>7514</v>
      </c>
    </row>
    <row r="1741" spans="1:5" ht="15.6" x14ac:dyDescent="0.3">
      <c r="A1741" s="1" t="s">
        <v>3479</v>
      </c>
      <c r="B1741" s="2" t="s">
        <v>3480</v>
      </c>
      <c r="C1741" s="10" t="s">
        <v>4722</v>
      </c>
      <c r="D1741" s="27" t="s">
        <v>7515</v>
      </c>
      <c r="E1741" s="2" t="s">
        <v>7516</v>
      </c>
    </row>
    <row r="1742" spans="1:5" ht="15.6" x14ac:dyDescent="0.3">
      <c r="A1742" s="1" t="s">
        <v>3481</v>
      </c>
      <c r="B1742" s="2" t="s">
        <v>3482</v>
      </c>
      <c r="C1742" s="10" t="s">
        <v>4722</v>
      </c>
      <c r="D1742" s="27" t="s">
        <v>7517</v>
      </c>
      <c r="E1742" s="2" t="s">
        <v>7518</v>
      </c>
    </row>
    <row r="1743" spans="1:5" ht="15.6" x14ac:dyDescent="0.3">
      <c r="A1743" s="1" t="s">
        <v>3483</v>
      </c>
      <c r="B1743" s="2" t="s">
        <v>3484</v>
      </c>
      <c r="C1743" s="10" t="s">
        <v>4722</v>
      </c>
      <c r="D1743" s="27" t="s">
        <v>7519</v>
      </c>
      <c r="E1743" s="2" t="s">
        <v>7520</v>
      </c>
    </row>
    <row r="1744" spans="1:5" ht="15.6" x14ac:dyDescent="0.3">
      <c r="A1744" s="1" t="s">
        <v>3485</v>
      </c>
      <c r="B1744" s="2" t="s">
        <v>3486</v>
      </c>
      <c r="C1744" s="10" t="s">
        <v>4722</v>
      </c>
      <c r="D1744" s="27" t="s">
        <v>7521</v>
      </c>
      <c r="E1744" s="2" t="s">
        <v>7522</v>
      </c>
    </row>
    <row r="1745" spans="1:5" ht="15.6" x14ac:dyDescent="0.3">
      <c r="A1745" s="1" t="s">
        <v>3487</v>
      </c>
      <c r="B1745" s="2" t="s">
        <v>3488</v>
      </c>
      <c r="C1745" s="10" t="s">
        <v>4722</v>
      </c>
      <c r="D1745" s="27" t="s">
        <v>5667</v>
      </c>
      <c r="E1745" s="2" t="s">
        <v>7523</v>
      </c>
    </row>
    <row r="1746" spans="1:5" ht="15.6" x14ac:dyDescent="0.3">
      <c r="A1746" s="1" t="s">
        <v>3489</v>
      </c>
      <c r="B1746" s="2" t="s">
        <v>3490</v>
      </c>
      <c r="C1746" s="10" t="s">
        <v>4725</v>
      </c>
      <c r="D1746" s="27" t="s">
        <v>6543</v>
      </c>
      <c r="E1746" s="2" t="s">
        <v>6016</v>
      </c>
    </row>
    <row r="1747" spans="1:5" ht="15.6" x14ac:dyDescent="0.3">
      <c r="A1747" s="1" t="s">
        <v>3491</v>
      </c>
      <c r="B1747" s="2" t="s">
        <v>3492</v>
      </c>
      <c r="C1747" s="10" t="s">
        <v>4722</v>
      </c>
      <c r="D1747" s="27" t="s">
        <v>7216</v>
      </c>
      <c r="E1747" s="2" t="s">
        <v>7524</v>
      </c>
    </row>
    <row r="1748" spans="1:5" ht="15.6" x14ac:dyDescent="0.3">
      <c r="A1748" s="1" t="s">
        <v>3493</v>
      </c>
      <c r="B1748" s="2" t="s">
        <v>3494</v>
      </c>
      <c r="C1748" s="10" t="s">
        <v>4722</v>
      </c>
      <c r="D1748" s="27" t="s">
        <v>7525</v>
      </c>
      <c r="E1748" s="2" t="s">
        <v>7526</v>
      </c>
    </row>
    <row r="1749" spans="1:5" ht="15.6" x14ac:dyDescent="0.3">
      <c r="A1749" s="1" t="s">
        <v>3495</v>
      </c>
      <c r="B1749" s="2" t="s">
        <v>3496</v>
      </c>
      <c r="C1749" s="10" t="s">
        <v>4725</v>
      </c>
      <c r="D1749" s="27" t="s">
        <v>7527</v>
      </c>
      <c r="E1749" s="2" t="s">
        <v>7510</v>
      </c>
    </row>
    <row r="1750" spans="1:5" ht="15.6" x14ac:dyDescent="0.3">
      <c r="A1750" s="1" t="s">
        <v>3497</v>
      </c>
      <c r="B1750" s="2" t="s">
        <v>3498</v>
      </c>
      <c r="C1750" s="10" t="s">
        <v>4725</v>
      </c>
      <c r="D1750" s="27" t="s">
        <v>6133</v>
      </c>
      <c r="E1750" s="2" t="s">
        <v>7528</v>
      </c>
    </row>
    <row r="1751" spans="1:5" ht="15.6" x14ac:dyDescent="0.3">
      <c r="A1751" s="1" t="s">
        <v>3499</v>
      </c>
      <c r="B1751" s="2" t="s">
        <v>3500</v>
      </c>
      <c r="C1751" s="10" t="s">
        <v>4725</v>
      </c>
      <c r="D1751" s="27" t="s">
        <v>7529</v>
      </c>
      <c r="E1751" s="2" t="s">
        <v>6575</v>
      </c>
    </row>
    <row r="1752" spans="1:5" ht="15.6" x14ac:dyDescent="0.3">
      <c r="A1752" s="1" t="s">
        <v>3501</v>
      </c>
      <c r="B1752" s="2" t="s">
        <v>3502</v>
      </c>
      <c r="C1752" s="10" t="s">
        <v>5597</v>
      </c>
      <c r="D1752" s="27" t="s">
        <v>7530</v>
      </c>
      <c r="E1752" s="2" t="s">
        <v>7531</v>
      </c>
    </row>
    <row r="1753" spans="1:5" ht="15.6" x14ac:dyDescent="0.3">
      <c r="A1753" s="1" t="s">
        <v>3503</v>
      </c>
      <c r="B1753" s="2" t="s">
        <v>3504</v>
      </c>
      <c r="C1753" s="10" t="s">
        <v>4725</v>
      </c>
      <c r="D1753" s="27" t="s">
        <v>5833</v>
      </c>
      <c r="E1753" s="2" t="s">
        <v>7532</v>
      </c>
    </row>
    <row r="1754" spans="1:5" ht="15.6" x14ac:dyDescent="0.3">
      <c r="A1754" s="1" t="s">
        <v>3505</v>
      </c>
      <c r="B1754" s="2" t="s">
        <v>3506</v>
      </c>
      <c r="C1754" s="10" t="s">
        <v>4725</v>
      </c>
      <c r="D1754" s="27" t="s">
        <v>7533</v>
      </c>
      <c r="E1754" s="2" t="s">
        <v>7534</v>
      </c>
    </row>
    <row r="1755" spans="1:5" ht="15.6" x14ac:dyDescent="0.3">
      <c r="A1755" s="1" t="s">
        <v>3507</v>
      </c>
      <c r="B1755" s="2" t="s">
        <v>3508</v>
      </c>
      <c r="C1755" s="10" t="s">
        <v>4725</v>
      </c>
      <c r="D1755" s="27" t="s">
        <v>7535</v>
      </c>
      <c r="E1755" s="2" t="s">
        <v>5788</v>
      </c>
    </row>
    <row r="1756" spans="1:5" ht="15.6" x14ac:dyDescent="0.3">
      <c r="A1756" s="1" t="s">
        <v>3509</v>
      </c>
      <c r="B1756" s="2" t="s">
        <v>3510</v>
      </c>
      <c r="C1756" s="10" t="s">
        <v>4722</v>
      </c>
      <c r="D1756" s="27" t="s">
        <v>7536</v>
      </c>
      <c r="E1756" s="2" t="s">
        <v>7537</v>
      </c>
    </row>
    <row r="1757" spans="1:5" ht="15.6" x14ac:dyDescent="0.3">
      <c r="A1757" s="1" t="s">
        <v>3511</v>
      </c>
      <c r="B1757" s="2" t="s">
        <v>3512</v>
      </c>
      <c r="C1757" s="10" t="s">
        <v>4722</v>
      </c>
      <c r="D1757" s="27" t="s">
        <v>7538</v>
      </c>
      <c r="E1757" s="2" t="s">
        <v>7539</v>
      </c>
    </row>
    <row r="1758" spans="1:5" ht="15.6" x14ac:dyDescent="0.3">
      <c r="A1758" s="1" t="s">
        <v>3513</v>
      </c>
      <c r="B1758" s="2" t="s">
        <v>3514</v>
      </c>
      <c r="C1758" s="10" t="s">
        <v>4725</v>
      </c>
      <c r="D1758" s="27" t="s">
        <v>7540</v>
      </c>
      <c r="E1758" s="2" t="s">
        <v>5181</v>
      </c>
    </row>
    <row r="1759" spans="1:5" ht="15.6" x14ac:dyDescent="0.3">
      <c r="A1759" s="1" t="s">
        <v>3515</v>
      </c>
      <c r="B1759" s="2" t="s">
        <v>3516</v>
      </c>
      <c r="C1759" s="10" t="s">
        <v>5597</v>
      </c>
      <c r="D1759" s="27" t="s">
        <v>7541</v>
      </c>
      <c r="E1759" s="2" t="s">
        <v>7542</v>
      </c>
    </row>
    <row r="1760" spans="1:5" ht="15.6" x14ac:dyDescent="0.3">
      <c r="A1760" s="1" t="s">
        <v>3517</v>
      </c>
      <c r="B1760" s="2" t="s">
        <v>3518</v>
      </c>
      <c r="C1760" s="10" t="s">
        <v>4725</v>
      </c>
      <c r="D1760" s="27" t="s">
        <v>7543</v>
      </c>
      <c r="E1760" s="2" t="s">
        <v>7544</v>
      </c>
    </row>
    <row r="1761" spans="1:5" ht="15.6" x14ac:dyDescent="0.3">
      <c r="A1761" s="1" t="s">
        <v>3519</v>
      </c>
      <c r="B1761" s="2" t="s">
        <v>3520</v>
      </c>
      <c r="C1761" s="10" t="s">
        <v>4725</v>
      </c>
      <c r="D1761" s="27" t="s">
        <v>7545</v>
      </c>
      <c r="E1761" s="2" t="s">
        <v>7546</v>
      </c>
    </row>
    <row r="1762" spans="1:5" ht="15.6" x14ac:dyDescent="0.3">
      <c r="A1762" s="1" t="s">
        <v>3521</v>
      </c>
      <c r="B1762" s="2" t="s">
        <v>3522</v>
      </c>
      <c r="C1762" s="10" t="s">
        <v>4725</v>
      </c>
      <c r="D1762" s="27" t="s">
        <v>7547</v>
      </c>
      <c r="E1762" s="2" t="s">
        <v>7548</v>
      </c>
    </row>
    <row r="1763" spans="1:5" ht="15.6" x14ac:dyDescent="0.3">
      <c r="A1763" s="1" t="s">
        <v>3523</v>
      </c>
      <c r="B1763" s="2" t="s">
        <v>3524</v>
      </c>
      <c r="C1763" s="10" t="s">
        <v>4722</v>
      </c>
      <c r="D1763" s="27" t="s">
        <v>7549</v>
      </c>
      <c r="E1763" s="2" t="s">
        <v>7550</v>
      </c>
    </row>
    <row r="1764" spans="1:5" ht="15.6" x14ac:dyDescent="0.3">
      <c r="A1764" s="1" t="s">
        <v>3525</v>
      </c>
      <c r="B1764" s="2" t="s">
        <v>3526</v>
      </c>
      <c r="C1764" s="10" t="s">
        <v>4722</v>
      </c>
      <c r="D1764" s="27" t="s">
        <v>7551</v>
      </c>
      <c r="E1764" s="2" t="s">
        <v>7552</v>
      </c>
    </row>
    <row r="1765" spans="1:5" ht="15.6" x14ac:dyDescent="0.3">
      <c r="A1765" s="1" t="s">
        <v>3527</v>
      </c>
      <c r="B1765" s="2" t="s">
        <v>3528</v>
      </c>
      <c r="C1765" s="10" t="s">
        <v>4722</v>
      </c>
      <c r="D1765" s="27" t="s">
        <v>7553</v>
      </c>
      <c r="E1765" s="2" t="s">
        <v>5161</v>
      </c>
    </row>
    <row r="1766" spans="1:5" ht="15.6" x14ac:dyDescent="0.3">
      <c r="A1766" s="1" t="s">
        <v>3529</v>
      </c>
      <c r="B1766" s="2" t="s">
        <v>3530</v>
      </c>
      <c r="C1766" s="10" t="s">
        <v>4722</v>
      </c>
      <c r="D1766" s="27" t="s">
        <v>7554</v>
      </c>
      <c r="E1766" s="2" t="s">
        <v>6671</v>
      </c>
    </row>
    <row r="1767" spans="1:5" ht="15.6" x14ac:dyDescent="0.3">
      <c r="A1767" s="1" t="s">
        <v>3531</v>
      </c>
      <c r="B1767" s="2" t="s">
        <v>3532</v>
      </c>
      <c r="C1767" s="10" t="s">
        <v>4725</v>
      </c>
      <c r="D1767" s="27" t="s">
        <v>5037</v>
      </c>
      <c r="E1767" s="2" t="s">
        <v>7555</v>
      </c>
    </row>
    <row r="1768" spans="1:5" ht="15.6" x14ac:dyDescent="0.3">
      <c r="A1768" s="1" t="s">
        <v>3533</v>
      </c>
      <c r="B1768" s="2" t="s">
        <v>3534</v>
      </c>
      <c r="C1768" s="10" t="s">
        <v>4722</v>
      </c>
      <c r="D1768" s="27" t="s">
        <v>6589</v>
      </c>
      <c r="E1768" s="2" t="s">
        <v>7556</v>
      </c>
    </row>
    <row r="1769" spans="1:5" ht="15.6" x14ac:dyDescent="0.3">
      <c r="A1769" s="1" t="s">
        <v>3535</v>
      </c>
      <c r="B1769" s="2" t="s">
        <v>3536</v>
      </c>
      <c r="C1769" s="10" t="s">
        <v>4722</v>
      </c>
      <c r="D1769" s="27" t="s">
        <v>5084</v>
      </c>
      <c r="E1769" s="2" t="s">
        <v>7557</v>
      </c>
    </row>
    <row r="1770" spans="1:5" ht="15.6" x14ac:dyDescent="0.3">
      <c r="A1770" s="1" t="s">
        <v>3537</v>
      </c>
      <c r="B1770" s="2" t="s">
        <v>3538</v>
      </c>
      <c r="C1770" s="10" t="s">
        <v>4722</v>
      </c>
      <c r="D1770" s="27" t="s">
        <v>5667</v>
      </c>
      <c r="E1770" s="2" t="s">
        <v>7558</v>
      </c>
    </row>
    <row r="1771" spans="1:5" ht="15.6" x14ac:dyDescent="0.3">
      <c r="A1771" s="1" t="s">
        <v>3539</v>
      </c>
      <c r="B1771" s="2" t="s">
        <v>3540</v>
      </c>
      <c r="C1771" s="10" t="s">
        <v>4722</v>
      </c>
      <c r="D1771" s="27" t="s">
        <v>7559</v>
      </c>
      <c r="E1771" s="2" t="s">
        <v>7560</v>
      </c>
    </row>
    <row r="1772" spans="1:5" ht="15.6" x14ac:dyDescent="0.3">
      <c r="A1772" s="1" t="s">
        <v>3541</v>
      </c>
      <c r="B1772" s="2" t="s">
        <v>3542</v>
      </c>
      <c r="C1772" s="10" t="s">
        <v>4722</v>
      </c>
      <c r="D1772" s="27" t="s">
        <v>7561</v>
      </c>
      <c r="E1772" s="2" t="s">
        <v>7562</v>
      </c>
    </row>
    <row r="1773" spans="1:5" ht="15.6" x14ac:dyDescent="0.3">
      <c r="A1773" s="1" t="s">
        <v>3543</v>
      </c>
      <c r="B1773" s="2" t="s">
        <v>3544</v>
      </c>
      <c r="C1773" s="10" t="s">
        <v>4722</v>
      </c>
      <c r="D1773" s="27" t="s">
        <v>5616</v>
      </c>
      <c r="E1773" s="2" t="s">
        <v>7563</v>
      </c>
    </row>
    <row r="1774" spans="1:5" ht="15.6" x14ac:dyDescent="0.3">
      <c r="A1774" s="1" t="s">
        <v>3545</v>
      </c>
      <c r="B1774" s="2" t="s">
        <v>3546</v>
      </c>
      <c r="C1774" s="10" t="s">
        <v>4722</v>
      </c>
      <c r="D1774" s="27" t="s">
        <v>7564</v>
      </c>
      <c r="E1774" s="2" t="s">
        <v>7565</v>
      </c>
    </row>
    <row r="1775" spans="1:5" ht="15.6" x14ac:dyDescent="0.3">
      <c r="A1775" s="1" t="s">
        <v>3547</v>
      </c>
      <c r="B1775" s="2" t="s">
        <v>3548</v>
      </c>
      <c r="C1775" s="10" t="s">
        <v>4725</v>
      </c>
      <c r="D1775" s="27" t="s">
        <v>6413</v>
      </c>
      <c r="E1775" s="2" t="s">
        <v>7566</v>
      </c>
    </row>
    <row r="1776" spans="1:5" ht="15.6" x14ac:dyDescent="0.3">
      <c r="A1776" s="1" t="s">
        <v>3549</v>
      </c>
      <c r="B1776" s="2" t="s">
        <v>3550</v>
      </c>
      <c r="C1776" s="10" t="s">
        <v>4722</v>
      </c>
      <c r="D1776" s="27" t="s">
        <v>6496</v>
      </c>
      <c r="E1776" s="2" t="s">
        <v>7567</v>
      </c>
    </row>
    <row r="1777" spans="1:5" ht="15.6" x14ac:dyDescent="0.3">
      <c r="A1777" s="1" t="s">
        <v>3551</v>
      </c>
      <c r="B1777" s="2" t="s">
        <v>3552</v>
      </c>
      <c r="C1777" s="10" t="s">
        <v>4722</v>
      </c>
      <c r="D1777" s="27" t="s">
        <v>4911</v>
      </c>
      <c r="E1777" s="2" t="s">
        <v>7568</v>
      </c>
    </row>
    <row r="1778" spans="1:5" ht="15.6" x14ac:dyDescent="0.3">
      <c r="A1778" s="1" t="s">
        <v>3553</v>
      </c>
      <c r="B1778" s="2" t="s">
        <v>3554</v>
      </c>
      <c r="C1778" s="10" t="s">
        <v>4725</v>
      </c>
      <c r="D1778" s="27" t="s">
        <v>7569</v>
      </c>
      <c r="E1778" s="2" t="s">
        <v>7570</v>
      </c>
    </row>
    <row r="1779" spans="1:5" ht="15.6" x14ac:dyDescent="0.3">
      <c r="A1779" s="1" t="s">
        <v>3555</v>
      </c>
      <c r="B1779" s="2" t="s">
        <v>3556</v>
      </c>
      <c r="C1779" s="10" t="s">
        <v>4722</v>
      </c>
      <c r="D1779" s="27" t="s">
        <v>7571</v>
      </c>
      <c r="E1779" s="2" t="s">
        <v>6576</v>
      </c>
    </row>
    <row r="1780" spans="1:5" ht="15.6" x14ac:dyDescent="0.3">
      <c r="A1780" s="1" t="s">
        <v>3557</v>
      </c>
      <c r="B1780" s="2" t="s">
        <v>3558</v>
      </c>
      <c r="C1780" s="10" t="s">
        <v>4725</v>
      </c>
      <c r="D1780" s="27" t="s">
        <v>7572</v>
      </c>
      <c r="E1780" s="2" t="s">
        <v>7573</v>
      </c>
    </row>
    <row r="1781" spans="1:5" ht="15.6" x14ac:dyDescent="0.3">
      <c r="A1781" s="1" t="s">
        <v>3559</v>
      </c>
      <c r="B1781" s="2" t="s">
        <v>3560</v>
      </c>
      <c r="C1781" s="10" t="s">
        <v>4722</v>
      </c>
      <c r="D1781" s="27" t="s">
        <v>6108</v>
      </c>
      <c r="E1781" s="2" t="s">
        <v>7574</v>
      </c>
    </row>
    <row r="1782" spans="1:5" ht="15.6" x14ac:dyDescent="0.3">
      <c r="A1782" s="1" t="s">
        <v>3561</v>
      </c>
      <c r="B1782" s="2" t="s">
        <v>3562</v>
      </c>
      <c r="C1782" s="10" t="s">
        <v>4722</v>
      </c>
      <c r="D1782" s="27" t="s">
        <v>6226</v>
      </c>
      <c r="E1782" s="2" t="s">
        <v>7575</v>
      </c>
    </row>
    <row r="1783" spans="1:5" ht="15.6" x14ac:dyDescent="0.3">
      <c r="A1783" s="1" t="s">
        <v>3563</v>
      </c>
      <c r="B1783" s="2" t="s">
        <v>3564</v>
      </c>
      <c r="C1783" s="10" t="s">
        <v>4725</v>
      </c>
      <c r="D1783" s="27" t="s">
        <v>7576</v>
      </c>
      <c r="E1783" s="2" t="s">
        <v>7330</v>
      </c>
    </row>
    <row r="1784" spans="1:5" ht="15.6" x14ac:dyDescent="0.3">
      <c r="A1784" s="1" t="s">
        <v>3565</v>
      </c>
      <c r="B1784" s="2" t="s">
        <v>3566</v>
      </c>
      <c r="C1784" s="10" t="s">
        <v>4722</v>
      </c>
      <c r="D1784" s="27" t="s">
        <v>7577</v>
      </c>
      <c r="E1784" s="2" t="s">
        <v>4775</v>
      </c>
    </row>
    <row r="1785" spans="1:5" ht="15.6" x14ac:dyDescent="0.3">
      <c r="A1785" s="1" t="s">
        <v>3567</v>
      </c>
      <c r="B1785" s="2" t="s">
        <v>3568</v>
      </c>
      <c r="C1785" s="10" t="s">
        <v>4725</v>
      </c>
      <c r="D1785" s="27" t="s">
        <v>6095</v>
      </c>
      <c r="E1785" s="2" t="s">
        <v>5764</v>
      </c>
    </row>
    <row r="1786" spans="1:5" ht="15.6" x14ac:dyDescent="0.3">
      <c r="A1786" s="1" t="s">
        <v>3569</v>
      </c>
      <c r="B1786" s="2" t="s">
        <v>3570</v>
      </c>
      <c r="C1786" s="10" t="s">
        <v>4725</v>
      </c>
      <c r="D1786" s="27" t="s">
        <v>7578</v>
      </c>
      <c r="E1786" s="2" t="s">
        <v>7579</v>
      </c>
    </row>
    <row r="1787" spans="1:5" ht="15.6" x14ac:dyDescent="0.3">
      <c r="A1787" s="1" t="s">
        <v>3571</v>
      </c>
      <c r="B1787" s="2" t="s">
        <v>3572</v>
      </c>
      <c r="C1787" s="10" t="s">
        <v>4725</v>
      </c>
      <c r="D1787" s="27" t="s">
        <v>4762</v>
      </c>
      <c r="E1787" s="2" t="s">
        <v>7580</v>
      </c>
    </row>
    <row r="1788" spans="1:5" ht="15.6" x14ac:dyDescent="0.3">
      <c r="A1788" s="1" t="s">
        <v>3573</v>
      </c>
      <c r="B1788" s="2" t="s">
        <v>3574</v>
      </c>
      <c r="C1788" s="10" t="s">
        <v>4725</v>
      </c>
      <c r="D1788" s="27" t="s">
        <v>7581</v>
      </c>
      <c r="E1788" s="2" t="s">
        <v>7582</v>
      </c>
    </row>
    <row r="1789" spans="1:5" ht="15.6" x14ac:dyDescent="0.3">
      <c r="A1789" s="1" t="s">
        <v>3575</v>
      </c>
      <c r="B1789" s="2" t="s">
        <v>3576</v>
      </c>
      <c r="C1789" s="10" t="s">
        <v>4725</v>
      </c>
      <c r="D1789" s="27" t="s">
        <v>7583</v>
      </c>
      <c r="E1789" s="2" t="s">
        <v>6611</v>
      </c>
    </row>
    <row r="1790" spans="1:5" ht="15.6" x14ac:dyDescent="0.3">
      <c r="A1790" s="1" t="s">
        <v>3577</v>
      </c>
      <c r="B1790" s="2" t="s">
        <v>3578</v>
      </c>
      <c r="C1790" s="10" t="s">
        <v>4725</v>
      </c>
      <c r="D1790" s="27" t="s">
        <v>4736</v>
      </c>
      <c r="E1790" s="2" t="s">
        <v>7584</v>
      </c>
    </row>
    <row r="1791" spans="1:5" ht="15.6" x14ac:dyDescent="0.3">
      <c r="A1791" s="1" t="s">
        <v>3579</v>
      </c>
      <c r="B1791" s="2" t="s">
        <v>3580</v>
      </c>
      <c r="C1791" s="10" t="s">
        <v>4725</v>
      </c>
      <c r="D1791" s="27" t="s">
        <v>7585</v>
      </c>
      <c r="E1791" s="2" t="s">
        <v>7586</v>
      </c>
    </row>
    <row r="1792" spans="1:5" ht="15.6" x14ac:dyDescent="0.3">
      <c r="A1792" s="1" t="s">
        <v>3581</v>
      </c>
      <c r="B1792" s="2" t="s">
        <v>3582</v>
      </c>
      <c r="C1792" s="10" t="s">
        <v>4725</v>
      </c>
      <c r="D1792" s="27" t="s">
        <v>7587</v>
      </c>
      <c r="E1792" s="2" t="s">
        <v>5472</v>
      </c>
    </row>
    <row r="1793" spans="1:5" ht="15.6" x14ac:dyDescent="0.3">
      <c r="A1793" s="1" t="s">
        <v>3583</v>
      </c>
      <c r="B1793" s="2" t="s">
        <v>3584</v>
      </c>
      <c r="C1793" s="10" t="s">
        <v>4722</v>
      </c>
      <c r="D1793" s="27" t="s">
        <v>5092</v>
      </c>
      <c r="E1793" s="2" t="s">
        <v>7588</v>
      </c>
    </row>
    <row r="1794" spans="1:5" ht="15.6" x14ac:dyDescent="0.3">
      <c r="A1794" s="1" t="s">
        <v>3585</v>
      </c>
      <c r="B1794" s="2" t="s">
        <v>3586</v>
      </c>
      <c r="C1794" s="10" t="s">
        <v>4725</v>
      </c>
      <c r="D1794" s="27" t="s">
        <v>5018</v>
      </c>
      <c r="E1794" s="2" t="s">
        <v>7589</v>
      </c>
    </row>
    <row r="1795" spans="1:5" ht="15.6" x14ac:dyDescent="0.3">
      <c r="A1795" s="1" t="s">
        <v>3587</v>
      </c>
      <c r="B1795" s="2" t="s">
        <v>3588</v>
      </c>
      <c r="C1795" s="10" t="s">
        <v>4722</v>
      </c>
      <c r="D1795" s="27" t="s">
        <v>5882</v>
      </c>
      <c r="E1795" s="2" t="s">
        <v>7590</v>
      </c>
    </row>
    <row r="1796" spans="1:5" ht="15.6" x14ac:dyDescent="0.3">
      <c r="A1796" s="1" t="s">
        <v>3589</v>
      </c>
      <c r="B1796" s="2" t="s">
        <v>3590</v>
      </c>
      <c r="C1796" s="10" t="s">
        <v>4725</v>
      </c>
      <c r="D1796" s="27" t="s">
        <v>4795</v>
      </c>
      <c r="E1796" s="2" t="s">
        <v>7080</v>
      </c>
    </row>
    <row r="1797" spans="1:5" ht="15.6" x14ac:dyDescent="0.3">
      <c r="A1797" s="1" t="s">
        <v>3591</v>
      </c>
      <c r="B1797" s="2" t="s">
        <v>3592</v>
      </c>
      <c r="C1797" s="10" t="s">
        <v>4722</v>
      </c>
      <c r="D1797" s="27" t="s">
        <v>6630</v>
      </c>
      <c r="E1797" s="2" t="s">
        <v>7591</v>
      </c>
    </row>
    <row r="1798" spans="1:5" ht="15.6" x14ac:dyDescent="0.3">
      <c r="A1798" s="1" t="s">
        <v>3593</v>
      </c>
      <c r="B1798" s="2" t="s">
        <v>3594</v>
      </c>
      <c r="C1798" s="10" t="s">
        <v>4725</v>
      </c>
      <c r="D1798" s="27" t="s">
        <v>7592</v>
      </c>
      <c r="E1798" s="2" t="s">
        <v>7593</v>
      </c>
    </row>
    <row r="1799" spans="1:5" ht="15.6" x14ac:dyDescent="0.3">
      <c r="A1799" s="1" t="s">
        <v>3595</v>
      </c>
      <c r="B1799" s="2" t="s">
        <v>3596</v>
      </c>
      <c r="C1799" s="10" t="s">
        <v>4722</v>
      </c>
      <c r="D1799" s="27" t="s">
        <v>5980</v>
      </c>
      <c r="E1799" s="2" t="s">
        <v>7594</v>
      </c>
    </row>
    <row r="1800" spans="1:5" ht="15.6" x14ac:dyDescent="0.3">
      <c r="A1800" s="1" t="s">
        <v>3597</v>
      </c>
      <c r="B1800" s="2" t="s">
        <v>3598</v>
      </c>
      <c r="C1800" s="10" t="s">
        <v>4722</v>
      </c>
      <c r="D1800" s="27" t="s">
        <v>6734</v>
      </c>
      <c r="E1800" s="2" t="s">
        <v>5716</v>
      </c>
    </row>
    <row r="1801" spans="1:5" ht="15.6" x14ac:dyDescent="0.3">
      <c r="A1801" s="1" t="s">
        <v>3599</v>
      </c>
      <c r="B1801" s="2" t="s">
        <v>3600</v>
      </c>
      <c r="C1801" s="10" t="s">
        <v>4725</v>
      </c>
      <c r="D1801" s="27" t="s">
        <v>7595</v>
      </c>
      <c r="E1801" s="2" t="s">
        <v>7596</v>
      </c>
    </row>
    <row r="1802" spans="1:5" ht="15.6" x14ac:dyDescent="0.3">
      <c r="A1802" s="1" t="s">
        <v>3601</v>
      </c>
      <c r="B1802" s="2" t="s">
        <v>3602</v>
      </c>
      <c r="C1802" s="10" t="s">
        <v>4722</v>
      </c>
      <c r="D1802" s="27" t="s">
        <v>7470</v>
      </c>
      <c r="E1802" s="2" t="s">
        <v>7597</v>
      </c>
    </row>
    <row r="1803" spans="1:5" ht="15.6" x14ac:dyDescent="0.3">
      <c r="A1803" s="1" t="s">
        <v>3603</v>
      </c>
      <c r="B1803" s="2" t="s">
        <v>3604</v>
      </c>
      <c r="C1803" s="10" t="s">
        <v>4725</v>
      </c>
      <c r="D1803" s="27" t="s">
        <v>4851</v>
      </c>
      <c r="E1803" s="2" t="s">
        <v>7598</v>
      </c>
    </row>
    <row r="1804" spans="1:5" ht="15.6" x14ac:dyDescent="0.3">
      <c r="A1804" s="1" t="s">
        <v>3605</v>
      </c>
      <c r="B1804" s="2" t="s">
        <v>3606</v>
      </c>
      <c r="C1804" s="10" t="s">
        <v>4725</v>
      </c>
      <c r="D1804" s="27" t="s">
        <v>5752</v>
      </c>
      <c r="E1804" s="2" t="s">
        <v>5111</v>
      </c>
    </row>
    <row r="1805" spans="1:5" ht="15.6" x14ac:dyDescent="0.3">
      <c r="A1805" s="1" t="s">
        <v>3607</v>
      </c>
      <c r="B1805" s="2" t="s">
        <v>3608</v>
      </c>
      <c r="C1805" s="10" t="s">
        <v>4725</v>
      </c>
      <c r="D1805" s="27" t="s">
        <v>7599</v>
      </c>
      <c r="E1805" s="2" t="s">
        <v>4780</v>
      </c>
    </row>
    <row r="1806" spans="1:5" ht="15.6" x14ac:dyDescent="0.3">
      <c r="A1806" s="1" t="s">
        <v>3609</v>
      </c>
      <c r="B1806" s="2" t="s">
        <v>3610</v>
      </c>
      <c r="C1806" s="10" t="s">
        <v>4725</v>
      </c>
      <c r="D1806" s="27" t="s">
        <v>7074</v>
      </c>
      <c r="E1806" s="2" t="s">
        <v>7600</v>
      </c>
    </row>
    <row r="1807" spans="1:5" ht="15.6" x14ac:dyDescent="0.3">
      <c r="A1807" s="1" t="s">
        <v>3611</v>
      </c>
      <c r="B1807" s="2" t="s">
        <v>3612</v>
      </c>
      <c r="C1807" s="10" t="s">
        <v>4722</v>
      </c>
      <c r="D1807" s="27" t="s">
        <v>5542</v>
      </c>
      <c r="E1807" s="2" t="s">
        <v>7601</v>
      </c>
    </row>
    <row r="1808" spans="1:5" ht="15.6" x14ac:dyDescent="0.3">
      <c r="A1808" s="1" t="s">
        <v>3613</v>
      </c>
      <c r="B1808" s="2" t="s">
        <v>3614</v>
      </c>
      <c r="C1808" s="10" t="s">
        <v>4722</v>
      </c>
      <c r="D1808" s="27" t="s">
        <v>7602</v>
      </c>
      <c r="E1808" s="2" t="s">
        <v>7603</v>
      </c>
    </row>
    <row r="1809" spans="1:5" ht="15.6" x14ac:dyDescent="0.3">
      <c r="A1809" s="1" t="s">
        <v>3615</v>
      </c>
      <c r="B1809" s="2" t="s">
        <v>3616</v>
      </c>
      <c r="C1809" s="10" t="s">
        <v>4722</v>
      </c>
      <c r="D1809" s="27" t="s">
        <v>7604</v>
      </c>
      <c r="E1809" s="2" t="s">
        <v>7605</v>
      </c>
    </row>
    <row r="1810" spans="1:5" ht="15.6" x14ac:dyDescent="0.3">
      <c r="A1810" s="1" t="s">
        <v>3617</v>
      </c>
      <c r="B1810" s="2" t="s">
        <v>3618</v>
      </c>
      <c r="C1810" s="10" t="s">
        <v>4722</v>
      </c>
      <c r="D1810" s="27" t="s">
        <v>5192</v>
      </c>
      <c r="E1810" s="2" t="s">
        <v>7606</v>
      </c>
    </row>
    <row r="1811" spans="1:5" ht="15.6" x14ac:dyDescent="0.3">
      <c r="A1811" s="1" t="s">
        <v>3619</v>
      </c>
      <c r="B1811" s="2" t="s">
        <v>3620</v>
      </c>
      <c r="C1811" s="10" t="s">
        <v>4722</v>
      </c>
      <c r="D1811" s="27" t="s">
        <v>7517</v>
      </c>
      <c r="E1811" s="2" t="s">
        <v>7607</v>
      </c>
    </row>
    <row r="1812" spans="1:5" ht="15.6" x14ac:dyDescent="0.3">
      <c r="A1812" s="1" t="s">
        <v>3621</v>
      </c>
      <c r="B1812" s="2" t="s">
        <v>3622</v>
      </c>
      <c r="C1812" s="10" t="s">
        <v>4722</v>
      </c>
      <c r="D1812" s="27" t="s">
        <v>7608</v>
      </c>
      <c r="E1812" s="2" t="s">
        <v>7609</v>
      </c>
    </row>
    <row r="1813" spans="1:5" ht="15.6" x14ac:dyDescent="0.3">
      <c r="A1813" s="1" t="s">
        <v>3623</v>
      </c>
      <c r="B1813" s="2" t="s">
        <v>3624</v>
      </c>
      <c r="C1813" s="10" t="s">
        <v>4722</v>
      </c>
      <c r="D1813" s="27" t="s">
        <v>7610</v>
      </c>
      <c r="E1813" s="2" t="s">
        <v>7611</v>
      </c>
    </row>
    <row r="1814" spans="1:5" ht="15.6" x14ac:dyDescent="0.3">
      <c r="A1814" s="1" t="s">
        <v>3625</v>
      </c>
      <c r="B1814" s="2" t="s">
        <v>3626</v>
      </c>
      <c r="C1814" s="10" t="s">
        <v>4725</v>
      </c>
      <c r="D1814" s="27" t="s">
        <v>7612</v>
      </c>
      <c r="E1814" s="2" t="s">
        <v>7613</v>
      </c>
    </row>
    <row r="1815" spans="1:5" ht="15.6" x14ac:dyDescent="0.3">
      <c r="A1815" s="1" t="s">
        <v>3627</v>
      </c>
      <c r="B1815" s="2" t="s">
        <v>3628</v>
      </c>
      <c r="C1815" s="10" t="s">
        <v>4722</v>
      </c>
      <c r="D1815" s="27" t="s">
        <v>5542</v>
      </c>
      <c r="E1815" s="2" t="s">
        <v>7614</v>
      </c>
    </row>
    <row r="1816" spans="1:5" ht="15.6" x14ac:dyDescent="0.3">
      <c r="A1816" s="1" t="s">
        <v>3629</v>
      </c>
      <c r="B1816" s="2" t="s">
        <v>3630</v>
      </c>
      <c r="C1816" s="10" t="s">
        <v>4725</v>
      </c>
      <c r="D1816" s="27" t="s">
        <v>6005</v>
      </c>
      <c r="E1816" s="2" t="s">
        <v>7615</v>
      </c>
    </row>
    <row r="1817" spans="1:5" ht="15.6" x14ac:dyDescent="0.3">
      <c r="A1817" s="1" t="s">
        <v>3631</v>
      </c>
      <c r="B1817" s="2" t="s">
        <v>3632</v>
      </c>
      <c r="C1817" s="10" t="s">
        <v>4725</v>
      </c>
      <c r="D1817" s="27" t="s">
        <v>7616</v>
      </c>
      <c r="E1817" s="2" t="s">
        <v>7617</v>
      </c>
    </row>
    <row r="1818" spans="1:5" ht="15.6" x14ac:dyDescent="0.3">
      <c r="A1818" s="1" t="s">
        <v>3633</v>
      </c>
      <c r="B1818" s="2" t="s">
        <v>3634</v>
      </c>
      <c r="C1818" s="10" t="s">
        <v>4725</v>
      </c>
      <c r="D1818" s="27" t="s">
        <v>6413</v>
      </c>
      <c r="E1818" s="2" t="s">
        <v>7618</v>
      </c>
    </row>
    <row r="1819" spans="1:5" ht="15.6" x14ac:dyDescent="0.3">
      <c r="A1819" s="1" t="s">
        <v>3635</v>
      </c>
      <c r="B1819" s="2" t="s">
        <v>3636</v>
      </c>
      <c r="C1819" s="10" t="s">
        <v>4725</v>
      </c>
      <c r="D1819" s="27" t="s">
        <v>7150</v>
      </c>
      <c r="E1819" s="2" t="s">
        <v>7619</v>
      </c>
    </row>
    <row r="1820" spans="1:5" ht="15.6" x14ac:dyDescent="0.3">
      <c r="A1820" s="1" t="s">
        <v>3637</v>
      </c>
      <c r="B1820" s="2" t="s">
        <v>3638</v>
      </c>
      <c r="C1820" s="10" t="s">
        <v>4725</v>
      </c>
      <c r="D1820" s="27" t="s">
        <v>5372</v>
      </c>
      <c r="E1820" s="2" t="s">
        <v>6465</v>
      </c>
    </row>
    <row r="1821" spans="1:5" ht="15.6" x14ac:dyDescent="0.3">
      <c r="A1821" s="1" t="s">
        <v>3639</v>
      </c>
      <c r="B1821" s="2" t="s">
        <v>3640</v>
      </c>
      <c r="C1821" s="10" t="s">
        <v>4725</v>
      </c>
      <c r="D1821" s="27" t="s">
        <v>7620</v>
      </c>
      <c r="E1821" s="2" t="s">
        <v>7621</v>
      </c>
    </row>
    <row r="1822" spans="1:5" ht="15.6" x14ac:dyDescent="0.3">
      <c r="A1822" s="1" t="s">
        <v>3641</v>
      </c>
      <c r="B1822" s="2" t="s">
        <v>3642</v>
      </c>
      <c r="C1822" s="10" t="s">
        <v>4725</v>
      </c>
      <c r="D1822" s="27" t="s">
        <v>4881</v>
      </c>
      <c r="E1822" s="2" t="s">
        <v>7622</v>
      </c>
    </row>
    <row r="1823" spans="1:5" ht="15.6" x14ac:dyDescent="0.3">
      <c r="A1823" s="1" t="s">
        <v>3643</v>
      </c>
      <c r="B1823" s="2" t="s">
        <v>3644</v>
      </c>
      <c r="C1823" s="10" t="s">
        <v>4725</v>
      </c>
      <c r="D1823" s="27" t="s">
        <v>7623</v>
      </c>
      <c r="E1823" s="2" t="s">
        <v>7624</v>
      </c>
    </row>
    <row r="1824" spans="1:5" ht="15.6" x14ac:dyDescent="0.3">
      <c r="A1824" s="1" t="s">
        <v>3645</v>
      </c>
      <c r="B1824" s="2" t="s">
        <v>3646</v>
      </c>
      <c r="C1824" s="10" t="s">
        <v>4722</v>
      </c>
      <c r="D1824" s="27" t="s">
        <v>7625</v>
      </c>
      <c r="E1824" s="2" t="s">
        <v>7626</v>
      </c>
    </row>
    <row r="1825" spans="1:5" ht="15.6" x14ac:dyDescent="0.3">
      <c r="A1825" s="1" t="s">
        <v>3647</v>
      </c>
      <c r="B1825" s="2" t="s">
        <v>3648</v>
      </c>
      <c r="C1825" s="10" t="s">
        <v>4725</v>
      </c>
      <c r="D1825" s="27" t="s">
        <v>5566</v>
      </c>
      <c r="E1825" s="2" t="s">
        <v>6045</v>
      </c>
    </row>
    <row r="1826" spans="1:5" ht="15.6" x14ac:dyDescent="0.3">
      <c r="A1826" s="1" t="s">
        <v>3649</v>
      </c>
      <c r="B1826" s="2" t="s">
        <v>3650</v>
      </c>
      <c r="C1826" s="10" t="s">
        <v>4722</v>
      </c>
      <c r="D1826" s="27" t="s">
        <v>7627</v>
      </c>
      <c r="E1826" s="2" t="s">
        <v>7628</v>
      </c>
    </row>
    <row r="1827" spans="1:5" ht="15.6" x14ac:dyDescent="0.3">
      <c r="A1827" s="1" t="s">
        <v>3651</v>
      </c>
      <c r="B1827" s="2" t="s">
        <v>3652</v>
      </c>
      <c r="C1827" s="10" t="s">
        <v>4722</v>
      </c>
      <c r="D1827" s="27" t="s">
        <v>7629</v>
      </c>
      <c r="E1827" s="2" t="s">
        <v>7630</v>
      </c>
    </row>
    <row r="1828" spans="1:5" ht="15.6" x14ac:dyDescent="0.3">
      <c r="A1828" s="1" t="s">
        <v>3653</v>
      </c>
      <c r="B1828" s="2" t="s">
        <v>3654</v>
      </c>
      <c r="C1828" s="10" t="s">
        <v>4722</v>
      </c>
      <c r="D1828" s="27" t="s">
        <v>7631</v>
      </c>
      <c r="E1828" s="2" t="s">
        <v>7632</v>
      </c>
    </row>
    <row r="1829" spans="1:5" ht="15.6" x14ac:dyDescent="0.3">
      <c r="A1829" s="1" t="s">
        <v>3655</v>
      </c>
      <c r="B1829" s="2" t="s">
        <v>3656</v>
      </c>
      <c r="C1829" s="10" t="s">
        <v>4722</v>
      </c>
      <c r="D1829" s="27" t="s">
        <v>7489</v>
      </c>
      <c r="E1829" s="2" t="s">
        <v>7633</v>
      </c>
    </row>
    <row r="1830" spans="1:5" ht="15.6" x14ac:dyDescent="0.3">
      <c r="A1830" s="1" t="s">
        <v>3657</v>
      </c>
      <c r="B1830" s="2" t="s">
        <v>3658</v>
      </c>
      <c r="C1830" s="10" t="s">
        <v>4722</v>
      </c>
      <c r="D1830" s="27" t="s">
        <v>5531</v>
      </c>
      <c r="E1830" s="2" t="s">
        <v>7634</v>
      </c>
    </row>
    <row r="1831" spans="1:5" ht="15.6" x14ac:dyDescent="0.3">
      <c r="A1831" s="1" t="s">
        <v>3659</v>
      </c>
      <c r="B1831" s="2" t="s">
        <v>3660</v>
      </c>
      <c r="C1831" s="10" t="s">
        <v>4725</v>
      </c>
      <c r="D1831" s="27" t="s">
        <v>7635</v>
      </c>
      <c r="E1831" s="2" t="s">
        <v>5087</v>
      </c>
    </row>
    <row r="1832" spans="1:5" ht="15.6" x14ac:dyDescent="0.3">
      <c r="A1832" s="1" t="s">
        <v>3661</v>
      </c>
      <c r="B1832" s="2" t="s">
        <v>3662</v>
      </c>
      <c r="C1832" s="10" t="s">
        <v>4722</v>
      </c>
      <c r="D1832" s="27" t="s">
        <v>5119</v>
      </c>
      <c r="E1832" s="2" t="s">
        <v>6467</v>
      </c>
    </row>
    <row r="1833" spans="1:5" ht="15.6" x14ac:dyDescent="0.3">
      <c r="A1833" s="1" t="s">
        <v>3663</v>
      </c>
      <c r="B1833" s="2" t="s">
        <v>3664</v>
      </c>
      <c r="C1833" s="10" t="s">
        <v>4722</v>
      </c>
      <c r="D1833" s="27" t="s">
        <v>7407</v>
      </c>
      <c r="E1833" s="2" t="s">
        <v>5447</v>
      </c>
    </row>
    <row r="1834" spans="1:5" ht="15.6" x14ac:dyDescent="0.3">
      <c r="A1834" s="1" t="s">
        <v>3665</v>
      </c>
      <c r="B1834" s="2" t="s">
        <v>3666</v>
      </c>
      <c r="C1834" s="10" t="s">
        <v>4725</v>
      </c>
      <c r="D1834" s="27" t="s">
        <v>7636</v>
      </c>
      <c r="E1834" s="2" t="s">
        <v>7637</v>
      </c>
    </row>
    <row r="1835" spans="1:5" ht="15.6" x14ac:dyDescent="0.3">
      <c r="A1835" s="1" t="s">
        <v>3667</v>
      </c>
      <c r="B1835" s="2" t="s">
        <v>3668</v>
      </c>
      <c r="C1835" s="10" t="s">
        <v>4722</v>
      </c>
      <c r="D1835" s="27" t="s">
        <v>7638</v>
      </c>
      <c r="E1835" s="2" t="s">
        <v>7639</v>
      </c>
    </row>
    <row r="1836" spans="1:5" ht="15.6" x14ac:dyDescent="0.3">
      <c r="A1836" s="1" t="s">
        <v>3669</v>
      </c>
      <c r="B1836" s="2" t="s">
        <v>3670</v>
      </c>
      <c r="C1836" s="10" t="s">
        <v>5597</v>
      </c>
      <c r="D1836" s="27" t="s">
        <v>6865</v>
      </c>
      <c r="E1836" s="2" t="s">
        <v>7640</v>
      </c>
    </row>
    <row r="1837" spans="1:5" ht="15.6" x14ac:dyDescent="0.3">
      <c r="A1837" s="1" t="s">
        <v>3671</v>
      </c>
      <c r="B1837" s="2" t="s">
        <v>3672</v>
      </c>
      <c r="C1837" s="10" t="s">
        <v>4725</v>
      </c>
      <c r="D1837" s="27" t="s">
        <v>6005</v>
      </c>
      <c r="E1837" s="2" t="s">
        <v>7641</v>
      </c>
    </row>
    <row r="1838" spans="1:5" ht="15.6" x14ac:dyDescent="0.3">
      <c r="A1838" s="1" t="s">
        <v>3673</v>
      </c>
      <c r="B1838" s="2" t="s">
        <v>3674</v>
      </c>
      <c r="C1838" s="10" t="s">
        <v>4725</v>
      </c>
      <c r="D1838" s="27" t="s">
        <v>7642</v>
      </c>
      <c r="E1838" s="2" t="s">
        <v>7643</v>
      </c>
    </row>
    <row r="1839" spans="1:5" ht="15.6" x14ac:dyDescent="0.3">
      <c r="A1839" s="1" t="s">
        <v>3675</v>
      </c>
      <c r="B1839" s="2" t="s">
        <v>3676</v>
      </c>
      <c r="C1839" s="10" t="s">
        <v>4725</v>
      </c>
      <c r="D1839" s="27" t="s">
        <v>7644</v>
      </c>
      <c r="E1839" s="2" t="s">
        <v>7645</v>
      </c>
    </row>
    <row r="1840" spans="1:5" ht="15.6" x14ac:dyDescent="0.3">
      <c r="A1840" s="1" t="s">
        <v>3677</v>
      </c>
      <c r="B1840" s="2" t="s">
        <v>3678</v>
      </c>
      <c r="C1840" s="10" t="s">
        <v>4725</v>
      </c>
      <c r="D1840" s="27" t="s">
        <v>7646</v>
      </c>
      <c r="E1840" s="2" t="s">
        <v>6692</v>
      </c>
    </row>
    <row r="1841" spans="1:5" ht="15.6" x14ac:dyDescent="0.3">
      <c r="A1841" s="1" t="s">
        <v>3679</v>
      </c>
      <c r="B1841" s="2" t="s">
        <v>3680</v>
      </c>
      <c r="C1841" s="10" t="s">
        <v>4725</v>
      </c>
      <c r="D1841" s="27" t="s">
        <v>7647</v>
      </c>
      <c r="E1841" s="2" t="s">
        <v>6774</v>
      </c>
    </row>
    <row r="1842" spans="1:5" ht="15.6" x14ac:dyDescent="0.3">
      <c r="A1842" s="1" t="s">
        <v>3681</v>
      </c>
      <c r="B1842" s="2" t="s">
        <v>3682</v>
      </c>
      <c r="C1842" s="10" t="s">
        <v>4722</v>
      </c>
      <c r="D1842" s="27" t="s">
        <v>4849</v>
      </c>
      <c r="E1842" s="2" t="s">
        <v>7648</v>
      </c>
    </row>
    <row r="1843" spans="1:5" ht="15.6" x14ac:dyDescent="0.3">
      <c r="A1843" s="1" t="s">
        <v>3683</v>
      </c>
      <c r="B1843" s="2" t="s">
        <v>3684</v>
      </c>
      <c r="C1843" s="10" t="s">
        <v>4722</v>
      </c>
      <c r="D1843" s="27" t="s">
        <v>7649</v>
      </c>
      <c r="E1843" s="2" t="s">
        <v>7650</v>
      </c>
    </row>
    <row r="1844" spans="1:5" ht="15.6" x14ac:dyDescent="0.3">
      <c r="A1844" s="1" t="s">
        <v>3685</v>
      </c>
      <c r="B1844" s="2" t="s">
        <v>3686</v>
      </c>
      <c r="C1844" s="10" t="s">
        <v>4725</v>
      </c>
      <c r="D1844" s="27" t="s">
        <v>7651</v>
      </c>
      <c r="E1844" s="2" t="s">
        <v>4854</v>
      </c>
    </row>
    <row r="1845" spans="1:5" ht="15.6" x14ac:dyDescent="0.3">
      <c r="A1845" s="1" t="s">
        <v>3687</v>
      </c>
      <c r="B1845" s="2" t="s">
        <v>3688</v>
      </c>
      <c r="C1845" s="10" t="s">
        <v>4725</v>
      </c>
      <c r="D1845" s="27" t="s">
        <v>7652</v>
      </c>
      <c r="E1845" s="2" t="s">
        <v>7653</v>
      </c>
    </row>
    <row r="1846" spans="1:5" ht="15.6" x14ac:dyDescent="0.3">
      <c r="A1846" s="1" t="s">
        <v>3689</v>
      </c>
      <c r="B1846" s="2" t="s">
        <v>3690</v>
      </c>
      <c r="C1846" s="10" t="s">
        <v>4725</v>
      </c>
      <c r="D1846" s="27" t="s">
        <v>4774</v>
      </c>
      <c r="E1846" s="2" t="s">
        <v>7654</v>
      </c>
    </row>
    <row r="1847" spans="1:5" ht="15.6" x14ac:dyDescent="0.3">
      <c r="A1847" s="1" t="s">
        <v>3691</v>
      </c>
      <c r="B1847" s="2" t="s">
        <v>3692</v>
      </c>
      <c r="C1847" s="10" t="s">
        <v>4725</v>
      </c>
      <c r="D1847" s="27" t="s">
        <v>7655</v>
      </c>
      <c r="E1847" s="2" t="s">
        <v>7656</v>
      </c>
    </row>
    <row r="1848" spans="1:5" ht="15.6" x14ac:dyDescent="0.3">
      <c r="A1848" s="1" t="s">
        <v>3693</v>
      </c>
      <c r="B1848" s="2" t="s">
        <v>3694</v>
      </c>
      <c r="C1848" s="10" t="s">
        <v>4725</v>
      </c>
      <c r="D1848" s="27" t="s">
        <v>7657</v>
      </c>
      <c r="E1848" s="2" t="s">
        <v>7658</v>
      </c>
    </row>
    <row r="1849" spans="1:5" ht="15.6" x14ac:dyDescent="0.3">
      <c r="A1849" s="1" t="s">
        <v>3695</v>
      </c>
      <c r="B1849" s="2" t="s">
        <v>3696</v>
      </c>
      <c r="C1849" s="10" t="s">
        <v>4725</v>
      </c>
      <c r="D1849" s="27" t="s">
        <v>7659</v>
      </c>
      <c r="E1849" s="2" t="s">
        <v>7660</v>
      </c>
    </row>
    <row r="1850" spans="1:5" ht="15.6" x14ac:dyDescent="0.3">
      <c r="A1850" s="1" t="s">
        <v>3697</v>
      </c>
      <c r="B1850" s="2" t="s">
        <v>3698</v>
      </c>
      <c r="C1850" s="10" t="s">
        <v>4725</v>
      </c>
      <c r="D1850" s="27" t="s">
        <v>7661</v>
      </c>
      <c r="E1850" s="2" t="s">
        <v>7662</v>
      </c>
    </row>
    <row r="1851" spans="1:5" ht="15.6" x14ac:dyDescent="0.3">
      <c r="A1851" s="1" t="s">
        <v>3699</v>
      </c>
      <c r="B1851" s="2" t="s">
        <v>3700</v>
      </c>
      <c r="C1851" s="10" t="s">
        <v>4725</v>
      </c>
      <c r="D1851" s="27" t="s">
        <v>5284</v>
      </c>
      <c r="E1851" s="2" t="s">
        <v>7663</v>
      </c>
    </row>
    <row r="1852" spans="1:5" ht="15.6" x14ac:dyDescent="0.3">
      <c r="A1852" s="1" t="s">
        <v>3701</v>
      </c>
      <c r="B1852" s="2" t="s">
        <v>3702</v>
      </c>
      <c r="C1852" s="10" t="s">
        <v>4725</v>
      </c>
      <c r="D1852" s="27" t="s">
        <v>4819</v>
      </c>
      <c r="E1852" s="2" t="s">
        <v>7664</v>
      </c>
    </row>
    <row r="1853" spans="1:5" ht="15.6" x14ac:dyDescent="0.3">
      <c r="A1853" s="1" t="s">
        <v>3703</v>
      </c>
      <c r="B1853" s="2" t="s">
        <v>3704</v>
      </c>
      <c r="C1853" s="10" t="s">
        <v>4725</v>
      </c>
      <c r="D1853" s="27" t="s">
        <v>7665</v>
      </c>
      <c r="E1853" s="2" t="s">
        <v>7666</v>
      </c>
    </row>
    <row r="1854" spans="1:5" ht="15.6" x14ac:dyDescent="0.3">
      <c r="A1854" s="1" t="s">
        <v>3705</v>
      </c>
      <c r="B1854" s="2" t="s">
        <v>3706</v>
      </c>
      <c r="C1854" s="10" t="s">
        <v>4725</v>
      </c>
      <c r="D1854" s="27" t="s">
        <v>4819</v>
      </c>
      <c r="E1854" s="2" t="s">
        <v>7667</v>
      </c>
    </row>
    <row r="1855" spans="1:5" ht="15.6" x14ac:dyDescent="0.3">
      <c r="A1855" s="1" t="s">
        <v>3707</v>
      </c>
      <c r="B1855" s="2" t="s">
        <v>3708</v>
      </c>
      <c r="C1855" s="10" t="s">
        <v>4722</v>
      </c>
      <c r="D1855" s="27" t="s">
        <v>7668</v>
      </c>
      <c r="E1855" s="2" t="s">
        <v>7371</v>
      </c>
    </row>
    <row r="1856" spans="1:5" ht="15.6" x14ac:dyDescent="0.3">
      <c r="A1856" s="1" t="s">
        <v>3709</v>
      </c>
      <c r="B1856" s="2" t="s">
        <v>3710</v>
      </c>
      <c r="C1856" s="10" t="s">
        <v>4725</v>
      </c>
      <c r="D1856" s="27" t="s">
        <v>5732</v>
      </c>
      <c r="E1856" s="2" t="s">
        <v>5935</v>
      </c>
    </row>
    <row r="1857" spans="1:5" ht="15.6" x14ac:dyDescent="0.3">
      <c r="A1857" s="1" t="s">
        <v>3711</v>
      </c>
      <c r="B1857" s="2" t="s">
        <v>3712</v>
      </c>
      <c r="C1857" s="10" t="s">
        <v>4725</v>
      </c>
      <c r="D1857" s="27" t="s">
        <v>5477</v>
      </c>
      <c r="E1857" s="2" t="s">
        <v>7669</v>
      </c>
    </row>
    <row r="1858" spans="1:5" ht="15.6" x14ac:dyDescent="0.3">
      <c r="A1858" s="1" t="s">
        <v>3713</v>
      </c>
      <c r="B1858" s="2" t="s">
        <v>3714</v>
      </c>
      <c r="C1858" s="10" t="s">
        <v>4722</v>
      </c>
      <c r="D1858" s="27" t="s">
        <v>7670</v>
      </c>
      <c r="E1858" s="2" t="s">
        <v>7671</v>
      </c>
    </row>
    <row r="1859" spans="1:5" ht="15.6" x14ac:dyDescent="0.3">
      <c r="A1859" s="1" t="s">
        <v>3715</v>
      </c>
      <c r="B1859" s="2" t="s">
        <v>3716</v>
      </c>
      <c r="C1859" s="10" t="s">
        <v>4725</v>
      </c>
      <c r="D1859" s="27" t="s">
        <v>7672</v>
      </c>
      <c r="E1859" s="2" t="s">
        <v>7673</v>
      </c>
    </row>
    <row r="1860" spans="1:5" ht="15.6" x14ac:dyDescent="0.3">
      <c r="A1860" s="1" t="s">
        <v>3717</v>
      </c>
      <c r="B1860" s="2" t="s">
        <v>3718</v>
      </c>
      <c r="C1860" s="10" t="s">
        <v>4722</v>
      </c>
      <c r="D1860" s="27" t="s">
        <v>6912</v>
      </c>
      <c r="E1860" s="2" t="s">
        <v>6552</v>
      </c>
    </row>
    <row r="1861" spans="1:5" ht="15.6" x14ac:dyDescent="0.3">
      <c r="A1861" s="1" t="s">
        <v>3719</v>
      </c>
      <c r="B1861" s="2" t="s">
        <v>3720</v>
      </c>
      <c r="C1861" s="10" t="s">
        <v>4722</v>
      </c>
      <c r="D1861" s="27" t="s">
        <v>7674</v>
      </c>
      <c r="E1861" s="2" t="s">
        <v>6278</v>
      </c>
    </row>
    <row r="1862" spans="1:5" ht="15.6" x14ac:dyDescent="0.3">
      <c r="A1862" s="1" t="s">
        <v>3721</v>
      </c>
      <c r="B1862" s="2" t="s">
        <v>3722</v>
      </c>
      <c r="C1862" s="10" t="s">
        <v>4722</v>
      </c>
      <c r="D1862" s="27" t="s">
        <v>7675</v>
      </c>
      <c r="E1862" s="2" t="s">
        <v>7676</v>
      </c>
    </row>
    <row r="1863" spans="1:5" ht="15.6" x14ac:dyDescent="0.3">
      <c r="A1863" s="1" t="s">
        <v>3723</v>
      </c>
      <c r="B1863" s="2" t="s">
        <v>3724</v>
      </c>
      <c r="C1863" s="10" t="s">
        <v>4722</v>
      </c>
      <c r="D1863" s="27" t="s">
        <v>5667</v>
      </c>
      <c r="E1863" s="2" t="s">
        <v>5454</v>
      </c>
    </row>
    <row r="1864" spans="1:5" ht="15.6" x14ac:dyDescent="0.3">
      <c r="A1864" s="1" t="s">
        <v>3725</v>
      </c>
      <c r="B1864" s="2" t="s">
        <v>3726</v>
      </c>
      <c r="C1864" s="10" t="s">
        <v>4722</v>
      </c>
      <c r="D1864" s="27" t="s">
        <v>7677</v>
      </c>
      <c r="E1864" s="2" t="s">
        <v>7678</v>
      </c>
    </row>
    <row r="1865" spans="1:5" ht="15.6" x14ac:dyDescent="0.3">
      <c r="A1865" s="1" t="s">
        <v>3727</v>
      </c>
      <c r="B1865" s="2" t="s">
        <v>3728</v>
      </c>
      <c r="C1865" s="10" t="s">
        <v>4722</v>
      </c>
      <c r="D1865" s="27" t="s">
        <v>4830</v>
      </c>
      <c r="E1865" s="2" t="s">
        <v>7679</v>
      </c>
    </row>
    <row r="1866" spans="1:5" ht="15.6" x14ac:dyDescent="0.3">
      <c r="A1866" s="1" t="s">
        <v>3729</v>
      </c>
      <c r="B1866" s="2" t="s">
        <v>3730</v>
      </c>
      <c r="C1866" s="10" t="s">
        <v>4722</v>
      </c>
      <c r="D1866" s="27" t="s">
        <v>7680</v>
      </c>
      <c r="E1866" s="2" t="s">
        <v>5541</v>
      </c>
    </row>
    <row r="1867" spans="1:5" ht="15.6" x14ac:dyDescent="0.3">
      <c r="A1867" s="1" t="s">
        <v>3731</v>
      </c>
      <c r="B1867" s="2" t="s">
        <v>3732</v>
      </c>
      <c r="C1867" s="10" t="s">
        <v>4725</v>
      </c>
      <c r="D1867" s="27" t="s">
        <v>7681</v>
      </c>
      <c r="E1867" s="2" t="s">
        <v>7682</v>
      </c>
    </row>
    <row r="1868" spans="1:5" ht="15.6" x14ac:dyDescent="0.3">
      <c r="A1868" s="1" t="s">
        <v>3733</v>
      </c>
      <c r="B1868" s="2" t="s">
        <v>3734</v>
      </c>
      <c r="C1868" s="10" t="s">
        <v>4722</v>
      </c>
      <c r="D1868" s="27" t="s">
        <v>6067</v>
      </c>
      <c r="E1868" s="2" t="s">
        <v>6140</v>
      </c>
    </row>
    <row r="1869" spans="1:5" ht="15.6" x14ac:dyDescent="0.3">
      <c r="A1869" s="1" t="s">
        <v>3735</v>
      </c>
      <c r="B1869" s="2" t="s">
        <v>3736</v>
      </c>
      <c r="C1869" s="10" t="s">
        <v>4725</v>
      </c>
      <c r="D1869" s="27" t="s">
        <v>7683</v>
      </c>
      <c r="E1869" s="2" t="s">
        <v>5976</v>
      </c>
    </row>
    <row r="1870" spans="1:5" ht="15.6" x14ac:dyDescent="0.3">
      <c r="A1870" s="1" t="s">
        <v>3737</v>
      </c>
      <c r="B1870" s="2" t="s">
        <v>3738</v>
      </c>
      <c r="C1870" s="10" t="s">
        <v>4725</v>
      </c>
      <c r="D1870" s="27" t="s">
        <v>5414</v>
      </c>
      <c r="E1870" s="2" t="s">
        <v>7684</v>
      </c>
    </row>
    <row r="1871" spans="1:5" ht="15.6" x14ac:dyDescent="0.3">
      <c r="A1871" s="1" t="s">
        <v>3739</v>
      </c>
      <c r="B1871" s="2" t="s">
        <v>3740</v>
      </c>
      <c r="C1871" s="10" t="s">
        <v>4725</v>
      </c>
      <c r="D1871" s="27" t="s">
        <v>4970</v>
      </c>
      <c r="E1871" s="2" t="s">
        <v>5118</v>
      </c>
    </row>
    <row r="1872" spans="1:5" ht="15.6" x14ac:dyDescent="0.3">
      <c r="A1872" s="1" t="s">
        <v>3741</v>
      </c>
      <c r="B1872" s="2" t="s">
        <v>3742</v>
      </c>
      <c r="C1872" s="10" t="s">
        <v>4725</v>
      </c>
      <c r="D1872" s="27" t="s">
        <v>7685</v>
      </c>
      <c r="E1872" s="2" t="s">
        <v>7686</v>
      </c>
    </row>
    <row r="1873" spans="1:5" ht="15.6" x14ac:dyDescent="0.3">
      <c r="A1873" s="1" t="s">
        <v>3743</v>
      </c>
      <c r="B1873" s="2" t="s">
        <v>3744</v>
      </c>
      <c r="C1873" s="10" t="s">
        <v>4725</v>
      </c>
      <c r="D1873" s="27" t="s">
        <v>7687</v>
      </c>
      <c r="E1873" s="2" t="s">
        <v>7688</v>
      </c>
    </row>
    <row r="1874" spans="1:5" ht="15.6" x14ac:dyDescent="0.3">
      <c r="A1874" s="1" t="s">
        <v>3745</v>
      </c>
      <c r="B1874" s="2" t="s">
        <v>3746</v>
      </c>
      <c r="C1874" s="10" t="s">
        <v>4725</v>
      </c>
      <c r="D1874" s="27" t="s">
        <v>7689</v>
      </c>
      <c r="E1874" s="2" t="s">
        <v>7690</v>
      </c>
    </row>
    <row r="1875" spans="1:5" ht="15.6" x14ac:dyDescent="0.3">
      <c r="A1875" s="1" t="s">
        <v>3747</v>
      </c>
      <c r="B1875" s="2" t="s">
        <v>3748</v>
      </c>
      <c r="C1875" s="10" t="s">
        <v>4725</v>
      </c>
      <c r="D1875" s="27" t="s">
        <v>7691</v>
      </c>
      <c r="E1875" s="2" t="s">
        <v>7692</v>
      </c>
    </row>
    <row r="1876" spans="1:5" ht="15.6" x14ac:dyDescent="0.3">
      <c r="A1876" s="1" t="s">
        <v>3749</v>
      </c>
      <c r="B1876" s="2" t="s">
        <v>3750</v>
      </c>
      <c r="C1876" s="10" t="s">
        <v>4725</v>
      </c>
      <c r="D1876" s="27" t="s">
        <v>7693</v>
      </c>
      <c r="E1876" s="2" t="s">
        <v>7694</v>
      </c>
    </row>
    <row r="1877" spans="1:5" ht="15.6" x14ac:dyDescent="0.3">
      <c r="A1877" s="1" t="s">
        <v>3751</v>
      </c>
      <c r="B1877" s="2" t="s">
        <v>3752</v>
      </c>
      <c r="C1877" s="10" t="s">
        <v>4722</v>
      </c>
      <c r="D1877" s="27" t="s">
        <v>7695</v>
      </c>
      <c r="E1877" s="2" t="s">
        <v>6611</v>
      </c>
    </row>
    <row r="1878" spans="1:5" ht="15.6" x14ac:dyDescent="0.3">
      <c r="A1878" s="1" t="s">
        <v>3753</v>
      </c>
      <c r="B1878" s="2" t="s">
        <v>3754</v>
      </c>
      <c r="C1878" s="10" t="s">
        <v>4722</v>
      </c>
      <c r="D1878" s="27" t="s">
        <v>5934</v>
      </c>
      <c r="E1878" s="2" t="s">
        <v>7696</v>
      </c>
    </row>
    <row r="1879" spans="1:5" ht="15.6" x14ac:dyDescent="0.3">
      <c r="A1879" s="1" t="s">
        <v>3755</v>
      </c>
      <c r="B1879" s="2" t="s">
        <v>3756</v>
      </c>
      <c r="C1879" s="10" t="s">
        <v>5597</v>
      </c>
      <c r="D1879" s="27" t="s">
        <v>7697</v>
      </c>
      <c r="E1879" s="2" t="s">
        <v>7698</v>
      </c>
    </row>
    <row r="1880" spans="1:5" ht="15.6" x14ac:dyDescent="0.3">
      <c r="A1880" s="1" t="s">
        <v>3757</v>
      </c>
      <c r="B1880" s="2" t="s">
        <v>3758</v>
      </c>
      <c r="C1880" s="10" t="s">
        <v>4722</v>
      </c>
      <c r="D1880" s="27" t="s">
        <v>7699</v>
      </c>
      <c r="E1880" s="2" t="s">
        <v>7700</v>
      </c>
    </row>
    <row r="1881" spans="1:5" ht="15.6" x14ac:dyDescent="0.3">
      <c r="A1881" s="1" t="s">
        <v>3759</v>
      </c>
      <c r="B1881" s="2" t="s">
        <v>3760</v>
      </c>
      <c r="C1881" s="10" t="s">
        <v>4722</v>
      </c>
      <c r="D1881" s="27" t="s">
        <v>7701</v>
      </c>
      <c r="E1881" s="2" t="s">
        <v>7702</v>
      </c>
    </row>
    <row r="1882" spans="1:5" ht="15.6" x14ac:dyDescent="0.3">
      <c r="A1882" s="1" t="s">
        <v>3761</v>
      </c>
      <c r="B1882" s="2" t="s">
        <v>3762</v>
      </c>
      <c r="C1882" s="10" t="s">
        <v>4725</v>
      </c>
      <c r="D1882" s="27" t="s">
        <v>7703</v>
      </c>
      <c r="E1882" s="2" t="s">
        <v>5733</v>
      </c>
    </row>
    <row r="1883" spans="1:5" ht="15.6" x14ac:dyDescent="0.3">
      <c r="A1883" s="1" t="s">
        <v>3763</v>
      </c>
      <c r="B1883" s="2" t="s">
        <v>3764</v>
      </c>
      <c r="C1883" s="10" t="s">
        <v>4722</v>
      </c>
      <c r="D1883" s="27" t="s">
        <v>7695</v>
      </c>
      <c r="E1883" s="2" t="s">
        <v>7704</v>
      </c>
    </row>
    <row r="1884" spans="1:5" ht="15.6" x14ac:dyDescent="0.3">
      <c r="A1884" s="1" t="s">
        <v>3765</v>
      </c>
      <c r="B1884" s="2" t="s">
        <v>3766</v>
      </c>
      <c r="C1884" s="10" t="s">
        <v>4722</v>
      </c>
      <c r="D1884" s="27" t="s">
        <v>7705</v>
      </c>
      <c r="E1884" s="2" t="s">
        <v>7706</v>
      </c>
    </row>
    <row r="1885" spans="1:5" ht="15.6" x14ac:dyDescent="0.3">
      <c r="A1885" s="1" t="s">
        <v>3767</v>
      </c>
      <c r="B1885" s="2" t="s">
        <v>3768</v>
      </c>
      <c r="C1885" s="10" t="s">
        <v>4722</v>
      </c>
      <c r="D1885" s="27" t="s">
        <v>7707</v>
      </c>
      <c r="E1885" s="2" t="s">
        <v>7708</v>
      </c>
    </row>
    <row r="1886" spans="1:5" ht="15.6" x14ac:dyDescent="0.3">
      <c r="A1886" s="1" t="s">
        <v>3769</v>
      </c>
      <c r="B1886" s="2" t="s">
        <v>3770</v>
      </c>
      <c r="C1886" s="10" t="s">
        <v>4722</v>
      </c>
      <c r="D1886" s="27" t="s">
        <v>7709</v>
      </c>
      <c r="E1886" s="2" t="s">
        <v>7710</v>
      </c>
    </row>
    <row r="1887" spans="1:5" ht="15.6" x14ac:dyDescent="0.3">
      <c r="A1887" s="1" t="s">
        <v>3771</v>
      </c>
      <c r="B1887" s="2" t="s">
        <v>3772</v>
      </c>
      <c r="C1887" s="10" t="s">
        <v>4722</v>
      </c>
      <c r="D1887" s="27" t="s">
        <v>7711</v>
      </c>
      <c r="E1887" s="2" t="s">
        <v>7712</v>
      </c>
    </row>
    <row r="1888" spans="1:5" ht="15.6" x14ac:dyDescent="0.3">
      <c r="A1888" s="1" t="s">
        <v>3773</v>
      </c>
      <c r="B1888" s="2" t="s">
        <v>3774</v>
      </c>
      <c r="C1888" s="10" t="s">
        <v>4725</v>
      </c>
      <c r="D1888" s="27" t="s">
        <v>7713</v>
      </c>
      <c r="E1888" s="2" t="s">
        <v>7714</v>
      </c>
    </row>
    <row r="1889" spans="1:5" ht="15.6" x14ac:dyDescent="0.3">
      <c r="A1889" s="1" t="s">
        <v>3775</v>
      </c>
      <c r="B1889" s="2" t="s">
        <v>3776</v>
      </c>
      <c r="C1889" s="10" t="s">
        <v>4725</v>
      </c>
      <c r="D1889" s="27" t="s">
        <v>5450</v>
      </c>
      <c r="E1889" s="2" t="s">
        <v>7715</v>
      </c>
    </row>
    <row r="1890" spans="1:5" ht="15.6" x14ac:dyDescent="0.3">
      <c r="A1890" s="1" t="s">
        <v>3777</v>
      </c>
      <c r="B1890" s="2" t="s">
        <v>3778</v>
      </c>
      <c r="C1890" s="10" t="s">
        <v>4725</v>
      </c>
      <c r="D1890" s="27" t="s">
        <v>7716</v>
      </c>
      <c r="E1890" s="2" t="s">
        <v>5759</v>
      </c>
    </row>
    <row r="1891" spans="1:5" ht="15.6" x14ac:dyDescent="0.3">
      <c r="A1891" s="1" t="s">
        <v>3779</v>
      </c>
      <c r="B1891" s="2" t="s">
        <v>3780</v>
      </c>
      <c r="C1891" s="10" t="s">
        <v>4722</v>
      </c>
      <c r="D1891" s="27" t="s">
        <v>6687</v>
      </c>
      <c r="E1891" s="2" t="s">
        <v>7717</v>
      </c>
    </row>
    <row r="1892" spans="1:5" ht="15.6" x14ac:dyDescent="0.3">
      <c r="A1892" s="1" t="s">
        <v>3781</v>
      </c>
      <c r="B1892" s="2" t="s">
        <v>3782</v>
      </c>
      <c r="C1892" s="10" t="s">
        <v>4725</v>
      </c>
      <c r="D1892" s="27" t="s">
        <v>4762</v>
      </c>
      <c r="E1892" s="2" t="s">
        <v>7718</v>
      </c>
    </row>
    <row r="1893" spans="1:5" ht="15.6" x14ac:dyDescent="0.3">
      <c r="A1893" s="1" t="s">
        <v>3783</v>
      </c>
      <c r="B1893" s="2" t="s">
        <v>3784</v>
      </c>
      <c r="C1893" s="10" t="s">
        <v>4725</v>
      </c>
      <c r="D1893" s="27" t="s">
        <v>7719</v>
      </c>
      <c r="E1893" s="2" t="s">
        <v>7720</v>
      </c>
    </row>
    <row r="1894" spans="1:5" ht="15.6" x14ac:dyDescent="0.3">
      <c r="A1894" s="1" t="s">
        <v>3785</v>
      </c>
      <c r="B1894" s="2" t="s">
        <v>3786</v>
      </c>
      <c r="C1894" s="10" t="s">
        <v>4722</v>
      </c>
      <c r="D1894" s="27" t="s">
        <v>7721</v>
      </c>
      <c r="E1894" s="2" t="s">
        <v>7722</v>
      </c>
    </row>
    <row r="1895" spans="1:5" ht="15.6" x14ac:dyDescent="0.3">
      <c r="A1895" s="1" t="s">
        <v>3787</v>
      </c>
      <c r="B1895" s="2" t="s">
        <v>3788</v>
      </c>
      <c r="C1895" s="10" t="s">
        <v>4725</v>
      </c>
      <c r="D1895" s="27" t="s">
        <v>4950</v>
      </c>
      <c r="E1895" s="2" t="s">
        <v>7723</v>
      </c>
    </row>
    <row r="1896" spans="1:5" ht="15.6" x14ac:dyDescent="0.3">
      <c r="A1896" s="1" t="s">
        <v>3789</v>
      </c>
      <c r="B1896" s="2" t="s">
        <v>3790</v>
      </c>
      <c r="C1896" s="10" t="s">
        <v>4722</v>
      </c>
      <c r="D1896" s="27" t="s">
        <v>7724</v>
      </c>
      <c r="E1896" s="2" t="s">
        <v>7725</v>
      </c>
    </row>
    <row r="1897" spans="1:5" ht="15.6" x14ac:dyDescent="0.3">
      <c r="A1897" s="1" t="s">
        <v>3791</v>
      </c>
      <c r="B1897" s="2" t="s">
        <v>3792</v>
      </c>
      <c r="C1897" s="10" t="s">
        <v>4725</v>
      </c>
      <c r="D1897" s="27" t="s">
        <v>7726</v>
      </c>
      <c r="E1897" s="2" t="s">
        <v>5179</v>
      </c>
    </row>
    <row r="1898" spans="1:5" ht="15.6" x14ac:dyDescent="0.3">
      <c r="A1898" s="1" t="s">
        <v>3793</v>
      </c>
      <c r="B1898" s="2" t="s">
        <v>3794</v>
      </c>
      <c r="C1898" s="10" t="s">
        <v>4725</v>
      </c>
      <c r="D1898" s="27" t="s">
        <v>5022</v>
      </c>
      <c r="E1898" s="2" t="s">
        <v>7727</v>
      </c>
    </row>
    <row r="1899" spans="1:5" ht="15.6" x14ac:dyDescent="0.3">
      <c r="A1899" s="1" t="s">
        <v>3795</v>
      </c>
      <c r="B1899" s="2" t="s">
        <v>3796</v>
      </c>
      <c r="C1899" s="10" t="s">
        <v>4725</v>
      </c>
      <c r="D1899" s="27" t="s">
        <v>7728</v>
      </c>
      <c r="E1899" s="2" t="s">
        <v>4860</v>
      </c>
    </row>
    <row r="1900" spans="1:5" ht="15.6" x14ac:dyDescent="0.3">
      <c r="A1900" s="1" t="s">
        <v>3797</v>
      </c>
      <c r="B1900" s="2" t="s">
        <v>3798</v>
      </c>
      <c r="C1900" s="10" t="s">
        <v>4725</v>
      </c>
      <c r="D1900" s="27" t="s">
        <v>5477</v>
      </c>
      <c r="E1900" s="2" t="s">
        <v>4917</v>
      </c>
    </row>
    <row r="1901" spans="1:5" ht="15.6" x14ac:dyDescent="0.3">
      <c r="A1901" s="1" t="s">
        <v>3799</v>
      </c>
      <c r="B1901" s="2" t="s">
        <v>3800</v>
      </c>
      <c r="C1901" s="10" t="s">
        <v>4722</v>
      </c>
      <c r="D1901" s="27" t="s">
        <v>4911</v>
      </c>
      <c r="E1901" s="2" t="s">
        <v>7729</v>
      </c>
    </row>
    <row r="1902" spans="1:5" ht="15.6" x14ac:dyDescent="0.3">
      <c r="A1902" s="1" t="s">
        <v>3801</v>
      </c>
      <c r="B1902" s="2" t="s">
        <v>3802</v>
      </c>
      <c r="C1902" s="10" t="s">
        <v>4722</v>
      </c>
      <c r="D1902" s="27" t="s">
        <v>7730</v>
      </c>
      <c r="E1902" s="2" t="s">
        <v>7570</v>
      </c>
    </row>
    <row r="1903" spans="1:5" ht="15.6" x14ac:dyDescent="0.3">
      <c r="A1903" s="1" t="s">
        <v>3803</v>
      </c>
      <c r="B1903" s="2" t="s">
        <v>3804</v>
      </c>
      <c r="C1903" s="10" t="s">
        <v>4722</v>
      </c>
      <c r="D1903" s="27" t="s">
        <v>6630</v>
      </c>
      <c r="E1903" s="2" t="s">
        <v>7731</v>
      </c>
    </row>
    <row r="1904" spans="1:5" ht="15.6" x14ac:dyDescent="0.3">
      <c r="A1904" s="1" t="s">
        <v>3805</v>
      </c>
      <c r="B1904" s="2" t="s">
        <v>3806</v>
      </c>
      <c r="C1904" s="10" t="s">
        <v>4722</v>
      </c>
      <c r="D1904" s="27" t="s">
        <v>5156</v>
      </c>
      <c r="E1904" s="2" t="s">
        <v>7732</v>
      </c>
    </row>
    <row r="1905" spans="1:5" ht="15.6" x14ac:dyDescent="0.3">
      <c r="A1905" s="1" t="s">
        <v>3807</v>
      </c>
      <c r="B1905" s="2" t="s">
        <v>3808</v>
      </c>
      <c r="C1905" s="10" t="s">
        <v>4722</v>
      </c>
      <c r="D1905" s="27" t="s">
        <v>7733</v>
      </c>
      <c r="E1905" s="2" t="s">
        <v>7734</v>
      </c>
    </row>
    <row r="1906" spans="1:5" ht="15.6" x14ac:dyDescent="0.3">
      <c r="A1906" s="1" t="s">
        <v>3809</v>
      </c>
      <c r="B1906" s="2" t="s">
        <v>3810</v>
      </c>
      <c r="C1906" s="10" t="s">
        <v>4722</v>
      </c>
      <c r="D1906" s="27" t="s">
        <v>7735</v>
      </c>
      <c r="E1906" s="2" t="s">
        <v>7736</v>
      </c>
    </row>
    <row r="1907" spans="1:5" ht="15.6" x14ac:dyDescent="0.3">
      <c r="A1907" s="1" t="s">
        <v>3811</v>
      </c>
      <c r="B1907" s="2" t="s">
        <v>3812</v>
      </c>
      <c r="C1907" s="10" t="s">
        <v>4725</v>
      </c>
      <c r="D1907" s="27" t="s">
        <v>7737</v>
      </c>
      <c r="E1907" s="2" t="s">
        <v>7738</v>
      </c>
    </row>
    <row r="1908" spans="1:5" ht="15.6" x14ac:dyDescent="0.3">
      <c r="A1908" s="1" t="s">
        <v>3813</v>
      </c>
      <c r="B1908" s="2" t="s">
        <v>3814</v>
      </c>
      <c r="C1908" s="10" t="s">
        <v>4722</v>
      </c>
      <c r="D1908" s="27" t="s">
        <v>7739</v>
      </c>
      <c r="E1908" s="2" t="s">
        <v>5271</v>
      </c>
    </row>
    <row r="1909" spans="1:5" ht="15.6" x14ac:dyDescent="0.3">
      <c r="A1909" s="1" t="s">
        <v>3815</v>
      </c>
      <c r="B1909" s="2" t="s">
        <v>3816</v>
      </c>
      <c r="C1909" s="10" t="s">
        <v>4722</v>
      </c>
      <c r="D1909" s="27" t="s">
        <v>7740</v>
      </c>
      <c r="E1909" s="2" t="s">
        <v>7741</v>
      </c>
    </row>
    <row r="1910" spans="1:5" ht="15.6" x14ac:dyDescent="0.3">
      <c r="A1910" s="1" t="s">
        <v>3817</v>
      </c>
      <c r="B1910" s="2" t="s">
        <v>3818</v>
      </c>
      <c r="C1910" s="10" t="s">
        <v>4725</v>
      </c>
      <c r="D1910" s="27" t="s">
        <v>7742</v>
      </c>
      <c r="E1910" s="2" t="s">
        <v>7743</v>
      </c>
    </row>
    <row r="1911" spans="1:5" ht="15.6" x14ac:dyDescent="0.3">
      <c r="A1911" s="1" t="s">
        <v>3819</v>
      </c>
      <c r="B1911" s="2" t="s">
        <v>3820</v>
      </c>
      <c r="C1911" s="10" t="s">
        <v>4725</v>
      </c>
      <c r="D1911" s="27" t="s">
        <v>7744</v>
      </c>
      <c r="E1911" s="2" t="s">
        <v>5541</v>
      </c>
    </row>
    <row r="1912" spans="1:5" ht="15.6" x14ac:dyDescent="0.3">
      <c r="A1912" s="1" t="s">
        <v>3821</v>
      </c>
      <c r="B1912" s="2" t="s">
        <v>3822</v>
      </c>
      <c r="C1912" s="10" t="s">
        <v>4722</v>
      </c>
      <c r="D1912" s="27" t="s">
        <v>7745</v>
      </c>
      <c r="E1912" s="2" t="s">
        <v>7746</v>
      </c>
    </row>
    <row r="1913" spans="1:5" ht="15.6" x14ac:dyDescent="0.3">
      <c r="A1913" s="1" t="s">
        <v>3823</v>
      </c>
      <c r="B1913" s="2" t="s">
        <v>3824</v>
      </c>
      <c r="C1913" s="10" t="s">
        <v>4725</v>
      </c>
      <c r="D1913" s="27" t="s">
        <v>7747</v>
      </c>
      <c r="E1913" s="2" t="s">
        <v>5434</v>
      </c>
    </row>
    <row r="1914" spans="1:5" ht="15.6" x14ac:dyDescent="0.3">
      <c r="A1914" s="1" t="s">
        <v>3825</v>
      </c>
      <c r="B1914" s="2" t="s">
        <v>3826</v>
      </c>
      <c r="C1914" s="10" t="s">
        <v>4725</v>
      </c>
      <c r="D1914" s="27" t="s">
        <v>7748</v>
      </c>
      <c r="E1914" s="2" t="s">
        <v>7749</v>
      </c>
    </row>
    <row r="1915" spans="1:5" ht="15.6" x14ac:dyDescent="0.3">
      <c r="A1915" s="1" t="s">
        <v>3827</v>
      </c>
      <c r="B1915" s="2" t="s">
        <v>3828</v>
      </c>
      <c r="C1915" s="10" t="s">
        <v>4725</v>
      </c>
      <c r="D1915" s="27" t="s">
        <v>7750</v>
      </c>
      <c r="E1915" s="2" t="s">
        <v>5768</v>
      </c>
    </row>
    <row r="1916" spans="1:5" ht="15.6" x14ac:dyDescent="0.3">
      <c r="A1916" s="1" t="s">
        <v>3829</v>
      </c>
      <c r="B1916" s="2" t="s">
        <v>3830</v>
      </c>
      <c r="C1916" s="10" t="s">
        <v>4722</v>
      </c>
      <c r="D1916" s="27" t="s">
        <v>7751</v>
      </c>
      <c r="E1916" s="2" t="s">
        <v>7752</v>
      </c>
    </row>
    <row r="1917" spans="1:5" ht="15.6" x14ac:dyDescent="0.3">
      <c r="A1917" s="1" t="s">
        <v>3831</v>
      </c>
      <c r="B1917" s="2" t="s">
        <v>3832</v>
      </c>
      <c r="C1917" s="10" t="s">
        <v>4725</v>
      </c>
      <c r="D1917" s="27" t="s">
        <v>7753</v>
      </c>
      <c r="E1917" s="2" t="s">
        <v>7754</v>
      </c>
    </row>
    <row r="1918" spans="1:5" ht="15.6" x14ac:dyDescent="0.3">
      <c r="A1918" s="1" t="s">
        <v>3833</v>
      </c>
      <c r="B1918" s="2" t="s">
        <v>3834</v>
      </c>
      <c r="C1918" s="10" t="s">
        <v>4725</v>
      </c>
      <c r="D1918" s="27" t="s">
        <v>5018</v>
      </c>
      <c r="E1918" s="2" t="s">
        <v>7755</v>
      </c>
    </row>
    <row r="1919" spans="1:5" ht="15.6" x14ac:dyDescent="0.3">
      <c r="A1919" s="1" t="s">
        <v>3835</v>
      </c>
      <c r="B1919" s="2" t="s">
        <v>3836</v>
      </c>
      <c r="C1919" s="10" t="s">
        <v>4725</v>
      </c>
      <c r="D1919" s="27" t="s">
        <v>6939</v>
      </c>
      <c r="E1919" s="2" t="s">
        <v>7756</v>
      </c>
    </row>
    <row r="1920" spans="1:5" ht="15.6" x14ac:dyDescent="0.3">
      <c r="A1920" s="1" t="s">
        <v>3837</v>
      </c>
      <c r="B1920" s="2" t="s">
        <v>3838</v>
      </c>
      <c r="C1920" s="10" t="s">
        <v>4725</v>
      </c>
      <c r="D1920" s="27" t="s">
        <v>7757</v>
      </c>
      <c r="E1920" s="2" t="s">
        <v>7758</v>
      </c>
    </row>
    <row r="1921" spans="1:5" ht="15.6" x14ac:dyDescent="0.3">
      <c r="A1921" s="1" t="s">
        <v>3839</v>
      </c>
      <c r="B1921" s="2" t="s">
        <v>3840</v>
      </c>
      <c r="C1921" s="10" t="s">
        <v>4725</v>
      </c>
      <c r="D1921" s="27" t="s">
        <v>4943</v>
      </c>
      <c r="E1921" s="2" t="s">
        <v>7759</v>
      </c>
    </row>
    <row r="1922" spans="1:5" ht="15.6" x14ac:dyDescent="0.3">
      <c r="A1922" s="1" t="s">
        <v>3841</v>
      </c>
      <c r="B1922" s="2" t="s">
        <v>3842</v>
      </c>
      <c r="C1922" s="10" t="s">
        <v>5597</v>
      </c>
      <c r="D1922" s="27" t="s">
        <v>7760</v>
      </c>
      <c r="E1922" s="2" t="s">
        <v>7761</v>
      </c>
    </row>
    <row r="1923" spans="1:5" ht="15.6" x14ac:dyDescent="0.3">
      <c r="A1923" s="1" t="s">
        <v>3843</v>
      </c>
      <c r="B1923" s="2" t="s">
        <v>3844</v>
      </c>
      <c r="C1923" s="10" t="s">
        <v>4725</v>
      </c>
      <c r="D1923" s="27" t="s">
        <v>5018</v>
      </c>
      <c r="E1923" s="2" t="s">
        <v>7762</v>
      </c>
    </row>
    <row r="1924" spans="1:5" ht="15.6" x14ac:dyDescent="0.3">
      <c r="A1924" s="1" t="s">
        <v>3845</v>
      </c>
      <c r="B1924" s="2" t="s">
        <v>3846</v>
      </c>
      <c r="C1924" s="10" t="s">
        <v>4725</v>
      </c>
      <c r="D1924" s="27" t="s">
        <v>6005</v>
      </c>
      <c r="E1924" s="2" t="s">
        <v>7763</v>
      </c>
    </row>
    <row r="1925" spans="1:5" ht="15.6" x14ac:dyDescent="0.3">
      <c r="A1925" s="1" t="s">
        <v>3847</v>
      </c>
      <c r="B1925" s="2" t="s">
        <v>3848</v>
      </c>
      <c r="C1925" s="10" t="s">
        <v>4725</v>
      </c>
      <c r="D1925" s="27" t="s">
        <v>7764</v>
      </c>
      <c r="E1925" s="2" t="s">
        <v>7765</v>
      </c>
    </row>
    <row r="1926" spans="1:5" ht="15.6" x14ac:dyDescent="0.3">
      <c r="A1926" s="1" t="s">
        <v>3849</v>
      </c>
      <c r="B1926" s="2" t="s">
        <v>3850</v>
      </c>
      <c r="C1926" s="10" t="s">
        <v>4725</v>
      </c>
      <c r="D1926" s="27" t="s">
        <v>4990</v>
      </c>
      <c r="E1926" s="2" t="s">
        <v>7766</v>
      </c>
    </row>
    <row r="1927" spans="1:5" ht="15.6" x14ac:dyDescent="0.3">
      <c r="A1927" s="1" t="s">
        <v>3851</v>
      </c>
      <c r="B1927" s="2" t="s">
        <v>3852</v>
      </c>
      <c r="C1927" s="10" t="s">
        <v>4722</v>
      </c>
      <c r="D1927" s="27" t="s">
        <v>7767</v>
      </c>
      <c r="E1927" s="2" t="s">
        <v>6207</v>
      </c>
    </row>
    <row r="1928" spans="1:5" ht="15.6" x14ac:dyDescent="0.3">
      <c r="A1928" s="1" t="s">
        <v>3853</v>
      </c>
      <c r="B1928" s="2" t="s">
        <v>3854</v>
      </c>
      <c r="C1928" s="10" t="s">
        <v>4722</v>
      </c>
      <c r="D1928" s="27" t="s">
        <v>7768</v>
      </c>
      <c r="E1928" s="2" t="s">
        <v>7769</v>
      </c>
    </row>
    <row r="1929" spans="1:5" ht="15.6" x14ac:dyDescent="0.3">
      <c r="A1929" s="1" t="s">
        <v>3855</v>
      </c>
      <c r="B1929" s="2" t="s">
        <v>3856</v>
      </c>
      <c r="C1929" s="10" t="s">
        <v>4725</v>
      </c>
      <c r="D1929" s="27" t="s">
        <v>4851</v>
      </c>
      <c r="E1929" s="2" t="s">
        <v>7770</v>
      </c>
    </row>
    <row r="1930" spans="1:5" ht="15.6" x14ac:dyDescent="0.3">
      <c r="A1930" s="1" t="s">
        <v>3857</v>
      </c>
      <c r="B1930" s="2" t="s">
        <v>3858</v>
      </c>
      <c r="C1930" s="10" t="s">
        <v>4722</v>
      </c>
      <c r="D1930" s="27" t="s">
        <v>7771</v>
      </c>
      <c r="E1930" s="2" t="s">
        <v>6561</v>
      </c>
    </row>
    <row r="1931" spans="1:5" ht="15.6" x14ac:dyDescent="0.3">
      <c r="A1931" s="1" t="s">
        <v>3859</v>
      </c>
      <c r="B1931" s="2" t="s">
        <v>3860</v>
      </c>
      <c r="C1931" s="10" t="s">
        <v>4722</v>
      </c>
      <c r="D1931" s="27" t="s">
        <v>6624</v>
      </c>
      <c r="E1931" s="2" t="s">
        <v>5607</v>
      </c>
    </row>
    <row r="1932" spans="1:5" ht="15.6" x14ac:dyDescent="0.3">
      <c r="A1932" s="1" t="s">
        <v>3861</v>
      </c>
      <c r="B1932" s="2" t="s">
        <v>3862</v>
      </c>
      <c r="C1932" s="10" t="s">
        <v>4722</v>
      </c>
      <c r="D1932" s="27" t="s">
        <v>7772</v>
      </c>
      <c r="E1932" s="2" t="s">
        <v>7773</v>
      </c>
    </row>
    <row r="1933" spans="1:5" ht="15.6" x14ac:dyDescent="0.3">
      <c r="A1933" s="1" t="s">
        <v>3863</v>
      </c>
      <c r="B1933" s="2" t="s">
        <v>3864</v>
      </c>
      <c r="C1933" s="10" t="s">
        <v>4722</v>
      </c>
      <c r="D1933" s="27" t="s">
        <v>7774</v>
      </c>
      <c r="E1933" s="2" t="s">
        <v>7775</v>
      </c>
    </row>
    <row r="1934" spans="1:5" ht="15.6" x14ac:dyDescent="0.3">
      <c r="A1934" s="1" t="s">
        <v>3865</v>
      </c>
      <c r="B1934" s="2" t="s">
        <v>3866</v>
      </c>
      <c r="C1934" s="10" t="s">
        <v>4725</v>
      </c>
      <c r="D1934" s="27" t="s">
        <v>4885</v>
      </c>
      <c r="E1934" s="2" t="s">
        <v>7776</v>
      </c>
    </row>
    <row r="1935" spans="1:5" ht="15.6" x14ac:dyDescent="0.3">
      <c r="A1935" s="1" t="s">
        <v>3867</v>
      </c>
      <c r="B1935" s="2" t="s">
        <v>3868</v>
      </c>
      <c r="C1935" s="10" t="s">
        <v>4722</v>
      </c>
      <c r="D1935" s="27" t="s">
        <v>4911</v>
      </c>
      <c r="E1935" s="2" t="s">
        <v>7777</v>
      </c>
    </row>
    <row r="1936" spans="1:5" ht="15.6" x14ac:dyDescent="0.3">
      <c r="A1936" s="1" t="s">
        <v>3869</v>
      </c>
      <c r="B1936" s="2" t="s">
        <v>3870</v>
      </c>
      <c r="C1936" s="10" t="s">
        <v>4722</v>
      </c>
      <c r="D1936" s="27" t="s">
        <v>7778</v>
      </c>
      <c r="E1936" s="2" t="s">
        <v>7779</v>
      </c>
    </row>
    <row r="1937" spans="1:5" ht="15.6" x14ac:dyDescent="0.3">
      <c r="A1937" s="1" t="s">
        <v>3871</v>
      </c>
      <c r="B1937" s="2" t="s">
        <v>3872</v>
      </c>
      <c r="C1937" s="10" t="s">
        <v>4725</v>
      </c>
      <c r="D1937" s="27" t="s">
        <v>7780</v>
      </c>
      <c r="E1937" s="2" t="s">
        <v>7781</v>
      </c>
    </row>
    <row r="1938" spans="1:5" ht="15.6" x14ac:dyDescent="0.3">
      <c r="A1938" s="1" t="s">
        <v>3873</v>
      </c>
      <c r="B1938" s="2" t="s">
        <v>3874</v>
      </c>
      <c r="C1938" s="10" t="s">
        <v>5597</v>
      </c>
      <c r="D1938" s="27" t="s">
        <v>7782</v>
      </c>
      <c r="E1938" s="2" t="s">
        <v>7783</v>
      </c>
    </row>
    <row r="1939" spans="1:5" ht="15.6" x14ac:dyDescent="0.3">
      <c r="A1939" s="1" t="s">
        <v>3875</v>
      </c>
      <c r="B1939" s="2" t="s">
        <v>3876</v>
      </c>
      <c r="C1939" s="10" t="s">
        <v>4725</v>
      </c>
      <c r="D1939" s="27" t="s">
        <v>4746</v>
      </c>
      <c r="E1939" s="2" t="s">
        <v>7462</v>
      </c>
    </row>
    <row r="1940" spans="1:5" ht="15.6" x14ac:dyDescent="0.3">
      <c r="A1940" s="1" t="s">
        <v>3877</v>
      </c>
      <c r="B1940" s="2" t="s">
        <v>3878</v>
      </c>
      <c r="C1940" s="10" t="s">
        <v>4725</v>
      </c>
      <c r="D1940" s="27" t="s">
        <v>7784</v>
      </c>
      <c r="E1940" s="2" t="s">
        <v>7785</v>
      </c>
    </row>
    <row r="1941" spans="1:5" ht="15.6" x14ac:dyDescent="0.3">
      <c r="A1941" s="1" t="s">
        <v>3879</v>
      </c>
      <c r="B1941" s="2" t="s">
        <v>3880</v>
      </c>
      <c r="C1941" s="10" t="s">
        <v>4725</v>
      </c>
      <c r="D1941" s="27" t="s">
        <v>5006</v>
      </c>
      <c r="E1941" s="2" t="s">
        <v>7786</v>
      </c>
    </row>
    <row r="1942" spans="1:5" ht="15.6" x14ac:dyDescent="0.3">
      <c r="A1942" s="1" t="s">
        <v>3881</v>
      </c>
      <c r="B1942" s="2" t="s">
        <v>3882</v>
      </c>
      <c r="C1942" s="10" t="s">
        <v>4725</v>
      </c>
      <c r="D1942" s="27" t="s">
        <v>7787</v>
      </c>
      <c r="E1942" s="2" t="s">
        <v>6147</v>
      </c>
    </row>
    <row r="1943" spans="1:5" ht="15.6" x14ac:dyDescent="0.3">
      <c r="A1943" s="1" t="s">
        <v>3883</v>
      </c>
      <c r="B1943" s="2" t="s">
        <v>3884</v>
      </c>
      <c r="C1943" s="10" t="s">
        <v>4725</v>
      </c>
      <c r="D1943" s="27" t="s">
        <v>7788</v>
      </c>
      <c r="E1943" s="2" t="s">
        <v>7789</v>
      </c>
    </row>
    <row r="1944" spans="1:5" ht="15.6" x14ac:dyDescent="0.3">
      <c r="A1944" s="1" t="s">
        <v>3885</v>
      </c>
      <c r="B1944" s="2" t="s">
        <v>3886</v>
      </c>
      <c r="C1944" s="10" t="s">
        <v>4725</v>
      </c>
      <c r="D1944" s="27" t="s">
        <v>5018</v>
      </c>
      <c r="E1944" s="2" t="s">
        <v>7790</v>
      </c>
    </row>
    <row r="1945" spans="1:5" ht="15.6" x14ac:dyDescent="0.3">
      <c r="A1945" s="1" t="s">
        <v>3887</v>
      </c>
      <c r="B1945" s="2" t="s">
        <v>3888</v>
      </c>
      <c r="C1945" s="10" t="s">
        <v>4725</v>
      </c>
      <c r="D1945" s="27" t="s">
        <v>7791</v>
      </c>
      <c r="E1945" s="2" t="s">
        <v>6014</v>
      </c>
    </row>
    <row r="1946" spans="1:5" ht="15.6" x14ac:dyDescent="0.3">
      <c r="A1946" s="1" t="s">
        <v>3889</v>
      </c>
      <c r="B1946" s="2" t="s">
        <v>3890</v>
      </c>
      <c r="C1946" s="10" t="s">
        <v>4722</v>
      </c>
      <c r="D1946" s="27" t="s">
        <v>4932</v>
      </c>
      <c r="E1946" s="2" t="s">
        <v>7792</v>
      </c>
    </row>
    <row r="1947" spans="1:5" ht="15.6" x14ac:dyDescent="0.3">
      <c r="A1947" s="1" t="s">
        <v>3891</v>
      </c>
      <c r="B1947" s="2" t="s">
        <v>3892</v>
      </c>
      <c r="C1947" s="10" t="s">
        <v>4725</v>
      </c>
      <c r="D1947" s="27" t="s">
        <v>7693</v>
      </c>
      <c r="E1947" s="2" t="s">
        <v>7793</v>
      </c>
    </row>
    <row r="1948" spans="1:5" ht="15.6" x14ac:dyDescent="0.3">
      <c r="A1948" s="1" t="s">
        <v>3893</v>
      </c>
      <c r="B1948" s="2" t="s">
        <v>3894</v>
      </c>
      <c r="C1948" s="10" t="s">
        <v>4725</v>
      </c>
      <c r="D1948" s="27" t="s">
        <v>7794</v>
      </c>
      <c r="E1948" s="2" t="s">
        <v>7795</v>
      </c>
    </row>
    <row r="1949" spans="1:5" ht="15.6" x14ac:dyDescent="0.3">
      <c r="A1949" s="1" t="s">
        <v>3895</v>
      </c>
      <c r="B1949" s="2" t="s">
        <v>3896</v>
      </c>
      <c r="C1949" s="10" t="s">
        <v>4725</v>
      </c>
      <c r="D1949" s="27" t="s">
        <v>7796</v>
      </c>
      <c r="E1949" s="2" t="s">
        <v>7797</v>
      </c>
    </row>
    <row r="1950" spans="1:5" ht="15.6" x14ac:dyDescent="0.3">
      <c r="A1950" s="1" t="s">
        <v>3897</v>
      </c>
      <c r="B1950" s="2" t="s">
        <v>3898</v>
      </c>
      <c r="C1950" s="10" t="s">
        <v>4722</v>
      </c>
      <c r="D1950" s="27" t="s">
        <v>7798</v>
      </c>
      <c r="E1950" s="2" t="s">
        <v>7799</v>
      </c>
    </row>
    <row r="1951" spans="1:5" ht="15.6" x14ac:dyDescent="0.3">
      <c r="A1951" s="1" t="s">
        <v>3899</v>
      </c>
      <c r="B1951" s="2" t="s">
        <v>3900</v>
      </c>
      <c r="C1951" s="10" t="s">
        <v>4725</v>
      </c>
      <c r="D1951" s="27" t="s">
        <v>4990</v>
      </c>
      <c r="E1951" s="2" t="s">
        <v>5781</v>
      </c>
    </row>
    <row r="1952" spans="1:5" ht="15.6" x14ac:dyDescent="0.3">
      <c r="A1952" s="1" t="s">
        <v>3901</v>
      </c>
      <c r="B1952" s="2" t="s">
        <v>3902</v>
      </c>
      <c r="C1952" s="10" t="s">
        <v>4722</v>
      </c>
      <c r="D1952" s="27" t="s">
        <v>7800</v>
      </c>
      <c r="E1952" s="2" t="s">
        <v>7801</v>
      </c>
    </row>
    <row r="1953" spans="1:5" ht="15.6" x14ac:dyDescent="0.3">
      <c r="A1953" s="1" t="s">
        <v>3903</v>
      </c>
      <c r="B1953" s="2" t="s">
        <v>3904</v>
      </c>
      <c r="C1953" s="10" t="s">
        <v>4725</v>
      </c>
      <c r="D1953" s="27" t="s">
        <v>7802</v>
      </c>
      <c r="E1953" s="2" t="s">
        <v>7803</v>
      </c>
    </row>
    <row r="1954" spans="1:5" ht="15.6" x14ac:dyDescent="0.3">
      <c r="A1954" s="1" t="s">
        <v>3905</v>
      </c>
      <c r="B1954" s="2" t="s">
        <v>3906</v>
      </c>
      <c r="C1954" s="10" t="s">
        <v>4725</v>
      </c>
      <c r="D1954" s="27" t="s">
        <v>7804</v>
      </c>
      <c r="E1954" s="2" t="s">
        <v>7805</v>
      </c>
    </row>
    <row r="1955" spans="1:5" ht="15.6" x14ac:dyDescent="0.3">
      <c r="A1955" s="1" t="s">
        <v>3907</v>
      </c>
      <c r="B1955" s="2" t="s">
        <v>3908</v>
      </c>
      <c r="C1955" s="10" t="s">
        <v>4722</v>
      </c>
      <c r="D1955" s="27" t="s">
        <v>7806</v>
      </c>
      <c r="E1955" s="2" t="s">
        <v>7807</v>
      </c>
    </row>
    <row r="1956" spans="1:5" ht="15.6" x14ac:dyDescent="0.3">
      <c r="A1956" s="1" t="s">
        <v>3909</v>
      </c>
      <c r="B1956" s="2" t="s">
        <v>3910</v>
      </c>
      <c r="C1956" s="10" t="s">
        <v>4722</v>
      </c>
      <c r="D1956" s="27" t="s">
        <v>7808</v>
      </c>
      <c r="E1956" s="2" t="s">
        <v>7809</v>
      </c>
    </row>
    <row r="1957" spans="1:5" ht="15.6" x14ac:dyDescent="0.3">
      <c r="A1957" s="1" t="s">
        <v>3911</v>
      </c>
      <c r="B1957" s="2" t="s">
        <v>3912</v>
      </c>
      <c r="C1957" s="10" t="s">
        <v>4722</v>
      </c>
      <c r="D1957" s="27" t="s">
        <v>7810</v>
      </c>
      <c r="E1957" s="2" t="s">
        <v>7811</v>
      </c>
    </row>
    <row r="1958" spans="1:5" ht="15.6" x14ac:dyDescent="0.3">
      <c r="A1958" s="1" t="s">
        <v>3913</v>
      </c>
      <c r="B1958" s="2" t="s">
        <v>3914</v>
      </c>
      <c r="C1958" s="10" t="s">
        <v>4725</v>
      </c>
      <c r="D1958" s="27" t="s">
        <v>7812</v>
      </c>
      <c r="E1958" s="2" t="s">
        <v>7813</v>
      </c>
    </row>
    <row r="1959" spans="1:5" ht="15.6" x14ac:dyDescent="0.3">
      <c r="A1959" s="1" t="s">
        <v>3915</v>
      </c>
      <c r="B1959" s="2" t="s">
        <v>3916</v>
      </c>
      <c r="C1959" s="10" t="s">
        <v>4722</v>
      </c>
      <c r="D1959" s="27" t="s">
        <v>5542</v>
      </c>
      <c r="E1959" s="2" t="s">
        <v>5353</v>
      </c>
    </row>
    <row r="1960" spans="1:5" ht="15.6" x14ac:dyDescent="0.3">
      <c r="A1960" s="1" t="s">
        <v>3917</v>
      </c>
      <c r="B1960" s="2" t="s">
        <v>3918</v>
      </c>
      <c r="C1960" s="10" t="s">
        <v>4722</v>
      </c>
      <c r="D1960" s="27" t="s">
        <v>4789</v>
      </c>
      <c r="E1960" s="2" t="s">
        <v>7814</v>
      </c>
    </row>
    <row r="1961" spans="1:5" ht="15.6" x14ac:dyDescent="0.3">
      <c r="A1961" s="1" t="s">
        <v>3919</v>
      </c>
      <c r="B1961" s="2" t="s">
        <v>3920</v>
      </c>
      <c r="C1961" s="10" t="s">
        <v>4722</v>
      </c>
      <c r="D1961" s="27" t="s">
        <v>5156</v>
      </c>
      <c r="E1961" s="2" t="s">
        <v>5607</v>
      </c>
    </row>
    <row r="1962" spans="1:5" ht="15.6" x14ac:dyDescent="0.3">
      <c r="A1962" s="1" t="s">
        <v>3921</v>
      </c>
      <c r="B1962" s="2" t="s">
        <v>3922</v>
      </c>
      <c r="C1962" s="10" t="s">
        <v>4722</v>
      </c>
      <c r="D1962" s="27" t="s">
        <v>7815</v>
      </c>
      <c r="E1962" s="2" t="s">
        <v>7816</v>
      </c>
    </row>
    <row r="1963" spans="1:5" ht="15.6" x14ac:dyDescent="0.3">
      <c r="A1963" s="1" t="s">
        <v>3923</v>
      </c>
      <c r="B1963" s="2" t="s">
        <v>3924</v>
      </c>
      <c r="C1963" s="10" t="s">
        <v>4725</v>
      </c>
      <c r="D1963" s="27" t="s">
        <v>4726</v>
      </c>
      <c r="E1963" s="2" t="s">
        <v>7570</v>
      </c>
    </row>
    <row r="1964" spans="1:5" ht="15.6" x14ac:dyDescent="0.3">
      <c r="A1964" s="1" t="s">
        <v>3925</v>
      </c>
      <c r="B1964" s="2" t="s">
        <v>3926</v>
      </c>
      <c r="C1964" s="10" t="s">
        <v>4725</v>
      </c>
      <c r="D1964" s="27" t="s">
        <v>7817</v>
      </c>
      <c r="E1964" s="2" t="s">
        <v>7818</v>
      </c>
    </row>
    <row r="1965" spans="1:5" ht="15.6" x14ac:dyDescent="0.3">
      <c r="A1965" s="1" t="s">
        <v>3927</v>
      </c>
      <c r="B1965" s="2" t="s">
        <v>3928</v>
      </c>
      <c r="C1965" s="10" t="s">
        <v>4725</v>
      </c>
      <c r="D1965" s="27" t="s">
        <v>7819</v>
      </c>
      <c r="E1965" s="2" t="s">
        <v>5297</v>
      </c>
    </row>
    <row r="1966" spans="1:5" ht="15.6" x14ac:dyDescent="0.3">
      <c r="A1966" s="1" t="s">
        <v>3929</v>
      </c>
      <c r="B1966" s="2" t="s">
        <v>3930</v>
      </c>
      <c r="C1966" s="10" t="s">
        <v>4722</v>
      </c>
      <c r="D1966" s="27" t="s">
        <v>7820</v>
      </c>
      <c r="E1966" s="2" t="s">
        <v>7821</v>
      </c>
    </row>
    <row r="1967" spans="1:5" ht="15.6" x14ac:dyDescent="0.3">
      <c r="A1967" s="1" t="s">
        <v>3931</v>
      </c>
      <c r="B1967" s="2" t="s">
        <v>3932</v>
      </c>
      <c r="C1967" s="10" t="s">
        <v>4725</v>
      </c>
      <c r="D1967" s="27" t="s">
        <v>7822</v>
      </c>
      <c r="E1967" s="2" t="s">
        <v>4827</v>
      </c>
    </row>
    <row r="1968" spans="1:5" ht="15.6" x14ac:dyDescent="0.3">
      <c r="A1968" s="1" t="s">
        <v>3933</v>
      </c>
      <c r="B1968" s="2" t="s">
        <v>3934</v>
      </c>
      <c r="C1968" s="10" t="s">
        <v>4725</v>
      </c>
      <c r="D1968" s="27" t="s">
        <v>7823</v>
      </c>
      <c r="E1968" s="2" t="s">
        <v>7824</v>
      </c>
    </row>
    <row r="1969" spans="1:5" ht="15.6" x14ac:dyDescent="0.3">
      <c r="A1969" s="1" t="s">
        <v>3935</v>
      </c>
      <c r="B1969" s="2" t="s">
        <v>3936</v>
      </c>
      <c r="C1969" s="10" t="s">
        <v>4725</v>
      </c>
      <c r="D1969" s="27" t="s">
        <v>7825</v>
      </c>
      <c r="E1969" s="2" t="s">
        <v>6984</v>
      </c>
    </row>
    <row r="1970" spans="1:5" ht="15.6" x14ac:dyDescent="0.3">
      <c r="A1970" s="1" t="s">
        <v>3937</v>
      </c>
      <c r="B1970" s="2" t="s">
        <v>3938</v>
      </c>
      <c r="C1970" s="10" t="s">
        <v>4725</v>
      </c>
      <c r="D1970" s="27" t="s">
        <v>7826</v>
      </c>
      <c r="E1970" s="2" t="s">
        <v>6604</v>
      </c>
    </row>
    <row r="1971" spans="1:5" ht="15.6" x14ac:dyDescent="0.3">
      <c r="A1971" s="1" t="s">
        <v>3939</v>
      </c>
      <c r="B1971" s="2" t="s">
        <v>3940</v>
      </c>
      <c r="C1971" s="10" t="s">
        <v>5597</v>
      </c>
      <c r="D1971" s="27" t="s">
        <v>7827</v>
      </c>
      <c r="E1971" s="2" t="s">
        <v>7828</v>
      </c>
    </row>
    <row r="1972" spans="1:5" ht="15.6" x14ac:dyDescent="0.3">
      <c r="A1972" s="1" t="s">
        <v>3941</v>
      </c>
      <c r="B1972" s="2" t="s">
        <v>3942</v>
      </c>
      <c r="C1972" s="10" t="s">
        <v>4722</v>
      </c>
      <c r="D1972" s="27" t="s">
        <v>7829</v>
      </c>
      <c r="E1972" s="2" t="s">
        <v>7830</v>
      </c>
    </row>
    <row r="1973" spans="1:5" ht="15.6" x14ac:dyDescent="0.3">
      <c r="A1973" s="1" t="s">
        <v>3943</v>
      </c>
      <c r="B1973" s="2" t="s">
        <v>3944</v>
      </c>
      <c r="C1973" s="10" t="s">
        <v>4725</v>
      </c>
      <c r="D1973" s="27" t="s">
        <v>4875</v>
      </c>
      <c r="E1973" s="2" t="s">
        <v>7831</v>
      </c>
    </row>
    <row r="1974" spans="1:5" ht="15.6" x14ac:dyDescent="0.3">
      <c r="A1974" s="1" t="s">
        <v>3945</v>
      </c>
      <c r="B1974" s="2" t="s">
        <v>3946</v>
      </c>
      <c r="C1974" s="10" t="s">
        <v>4725</v>
      </c>
      <c r="D1974" s="27" t="s">
        <v>7832</v>
      </c>
      <c r="E1974" s="2" t="s">
        <v>7833</v>
      </c>
    </row>
    <row r="1975" spans="1:5" ht="15.6" x14ac:dyDescent="0.3">
      <c r="A1975" s="1" t="s">
        <v>3947</v>
      </c>
      <c r="B1975" s="2" t="s">
        <v>3948</v>
      </c>
      <c r="C1975" s="10" t="s">
        <v>4722</v>
      </c>
      <c r="D1975" s="27" t="s">
        <v>7834</v>
      </c>
      <c r="E1975" s="2" t="s">
        <v>7835</v>
      </c>
    </row>
    <row r="1976" spans="1:5" ht="15.6" x14ac:dyDescent="0.3">
      <c r="A1976" s="1" t="s">
        <v>3949</v>
      </c>
      <c r="B1976" s="2" t="s">
        <v>3950</v>
      </c>
      <c r="C1976" s="10" t="s">
        <v>4722</v>
      </c>
      <c r="D1976" s="27" t="s">
        <v>7836</v>
      </c>
      <c r="E1976" s="2" t="s">
        <v>7837</v>
      </c>
    </row>
    <row r="1977" spans="1:5" ht="15.6" x14ac:dyDescent="0.3">
      <c r="A1977" s="1" t="s">
        <v>3951</v>
      </c>
      <c r="B1977" s="2" t="s">
        <v>3952</v>
      </c>
      <c r="C1977" s="10" t="s">
        <v>4722</v>
      </c>
      <c r="D1977" s="27" t="s">
        <v>7838</v>
      </c>
      <c r="E1977" s="2" t="s">
        <v>7839</v>
      </c>
    </row>
    <row r="1978" spans="1:5" ht="15.6" x14ac:dyDescent="0.3">
      <c r="A1978" s="1" t="s">
        <v>3953</v>
      </c>
      <c r="B1978" s="2" t="s">
        <v>3954</v>
      </c>
      <c r="C1978" s="10" t="s">
        <v>4722</v>
      </c>
      <c r="D1978" s="27" t="s">
        <v>4834</v>
      </c>
      <c r="E1978" s="2" t="s">
        <v>7840</v>
      </c>
    </row>
    <row r="1979" spans="1:5" ht="15.6" x14ac:dyDescent="0.3">
      <c r="A1979" s="1" t="s">
        <v>3955</v>
      </c>
      <c r="B1979" s="2" t="s">
        <v>3956</v>
      </c>
      <c r="C1979" s="10" t="s">
        <v>4722</v>
      </c>
      <c r="D1979" s="27" t="s">
        <v>7841</v>
      </c>
      <c r="E1979" s="2" t="s">
        <v>5135</v>
      </c>
    </row>
    <row r="1980" spans="1:5" ht="15.6" x14ac:dyDescent="0.3">
      <c r="A1980" s="1" t="s">
        <v>3957</v>
      </c>
      <c r="B1980" s="2" t="s">
        <v>3958</v>
      </c>
      <c r="C1980" s="10" t="s">
        <v>4722</v>
      </c>
      <c r="D1980" s="27" t="s">
        <v>7842</v>
      </c>
      <c r="E1980" s="2" t="s">
        <v>7843</v>
      </c>
    </row>
    <row r="1981" spans="1:5" ht="15.6" x14ac:dyDescent="0.3">
      <c r="A1981" s="1" t="s">
        <v>3959</v>
      </c>
      <c r="B1981" s="2" t="s">
        <v>3960</v>
      </c>
      <c r="C1981" s="10" t="s">
        <v>4722</v>
      </c>
      <c r="D1981" s="27" t="s">
        <v>7844</v>
      </c>
      <c r="E1981" s="2" t="s">
        <v>7845</v>
      </c>
    </row>
    <row r="1982" spans="1:5" ht="15.6" x14ac:dyDescent="0.3">
      <c r="A1982" s="1" t="s">
        <v>3961</v>
      </c>
      <c r="B1982" s="2" t="s">
        <v>3962</v>
      </c>
      <c r="C1982" s="10" t="s">
        <v>4722</v>
      </c>
      <c r="D1982" s="27" t="s">
        <v>7846</v>
      </c>
      <c r="E1982" s="2" t="s">
        <v>7847</v>
      </c>
    </row>
    <row r="1983" spans="1:5" ht="15.6" x14ac:dyDescent="0.3">
      <c r="A1983" s="1" t="s">
        <v>3963</v>
      </c>
      <c r="B1983" s="2" t="s">
        <v>3964</v>
      </c>
      <c r="C1983" s="10" t="s">
        <v>4722</v>
      </c>
      <c r="D1983" s="27" t="s">
        <v>7848</v>
      </c>
      <c r="E1983" s="2" t="s">
        <v>7849</v>
      </c>
    </row>
    <row r="1984" spans="1:5" ht="15.6" x14ac:dyDescent="0.3">
      <c r="A1984" s="1" t="s">
        <v>3965</v>
      </c>
      <c r="B1984" s="2" t="s">
        <v>3966</v>
      </c>
      <c r="C1984" s="10" t="s">
        <v>4722</v>
      </c>
      <c r="D1984" s="27" t="s">
        <v>7850</v>
      </c>
      <c r="E1984" s="2" t="s">
        <v>7851</v>
      </c>
    </row>
    <row r="1985" spans="1:5" ht="15.6" x14ac:dyDescent="0.3">
      <c r="A1985" s="1" t="s">
        <v>3967</v>
      </c>
      <c r="B1985" s="2" t="s">
        <v>3968</v>
      </c>
      <c r="C1985" s="10" t="s">
        <v>4725</v>
      </c>
      <c r="D1985" s="27" t="s">
        <v>7852</v>
      </c>
      <c r="E1985" s="2" t="s">
        <v>7853</v>
      </c>
    </row>
    <row r="1986" spans="1:5" ht="15.6" x14ac:dyDescent="0.3">
      <c r="A1986" s="1" t="s">
        <v>3969</v>
      </c>
      <c r="B1986" s="2" t="s">
        <v>3970</v>
      </c>
      <c r="C1986" s="10" t="s">
        <v>4725</v>
      </c>
      <c r="D1986" s="27" t="s">
        <v>6460</v>
      </c>
      <c r="E1986" s="2" t="s">
        <v>7854</v>
      </c>
    </row>
    <row r="1987" spans="1:5" ht="15.6" x14ac:dyDescent="0.3">
      <c r="A1987" s="1" t="s">
        <v>3971</v>
      </c>
      <c r="B1987" s="2" t="s">
        <v>3972</v>
      </c>
      <c r="C1987" s="10" t="s">
        <v>4725</v>
      </c>
      <c r="D1987" s="27" t="s">
        <v>4762</v>
      </c>
      <c r="E1987" s="2" t="s">
        <v>7855</v>
      </c>
    </row>
    <row r="1988" spans="1:5" ht="15.6" x14ac:dyDescent="0.3">
      <c r="A1988" s="1" t="s">
        <v>3973</v>
      </c>
      <c r="B1988" s="2" t="s">
        <v>3974</v>
      </c>
      <c r="C1988" s="10" t="s">
        <v>5597</v>
      </c>
      <c r="D1988" s="27" t="s">
        <v>5352</v>
      </c>
      <c r="E1988" s="2" t="s">
        <v>7856</v>
      </c>
    </row>
    <row r="1989" spans="1:5" ht="15.6" x14ac:dyDescent="0.3">
      <c r="A1989" s="1" t="s">
        <v>3975</v>
      </c>
      <c r="B1989" s="2" t="s">
        <v>3976</v>
      </c>
      <c r="C1989" s="10" t="s">
        <v>4725</v>
      </c>
      <c r="D1989" s="27" t="s">
        <v>7857</v>
      </c>
      <c r="E1989" s="2" t="s">
        <v>7858</v>
      </c>
    </row>
    <row r="1990" spans="1:5" ht="15.6" x14ac:dyDescent="0.3">
      <c r="A1990" s="1" t="s">
        <v>3977</v>
      </c>
      <c r="B1990" s="2" t="s">
        <v>3978</v>
      </c>
      <c r="C1990" s="10" t="s">
        <v>4722</v>
      </c>
      <c r="D1990" s="27" t="s">
        <v>4883</v>
      </c>
      <c r="E1990" s="2" t="s">
        <v>7859</v>
      </c>
    </row>
    <row r="1991" spans="1:5" ht="15.6" x14ac:dyDescent="0.3">
      <c r="A1991" s="1" t="s">
        <v>3979</v>
      </c>
      <c r="B1991" s="2" t="s">
        <v>3980</v>
      </c>
      <c r="C1991" s="10" t="s">
        <v>4725</v>
      </c>
      <c r="D1991" s="27" t="s">
        <v>7860</v>
      </c>
      <c r="E1991" s="2" t="s">
        <v>7861</v>
      </c>
    </row>
    <row r="1992" spans="1:5" ht="15.6" x14ac:dyDescent="0.3">
      <c r="A1992" s="1" t="s">
        <v>3981</v>
      </c>
      <c r="B1992" s="2" t="s">
        <v>3982</v>
      </c>
      <c r="C1992" s="10" t="s">
        <v>4725</v>
      </c>
      <c r="D1992" s="27" t="s">
        <v>5894</v>
      </c>
      <c r="E1992" s="2" t="s">
        <v>7862</v>
      </c>
    </row>
    <row r="1993" spans="1:5" ht="15.6" x14ac:dyDescent="0.3">
      <c r="A1993" s="1" t="s">
        <v>3983</v>
      </c>
      <c r="B1993" s="2" t="s">
        <v>3984</v>
      </c>
      <c r="C1993" s="10" t="s">
        <v>4725</v>
      </c>
      <c r="D1993" s="27" t="s">
        <v>7863</v>
      </c>
      <c r="E1993" s="2" t="s">
        <v>7864</v>
      </c>
    </row>
    <row r="1994" spans="1:5" ht="15.6" x14ac:dyDescent="0.3">
      <c r="A1994" s="1" t="s">
        <v>3985</v>
      </c>
      <c r="B1994" s="2" t="s">
        <v>3986</v>
      </c>
      <c r="C1994" s="10" t="s">
        <v>4725</v>
      </c>
      <c r="D1994" s="27" t="s">
        <v>7865</v>
      </c>
      <c r="E1994" s="2" t="s">
        <v>7866</v>
      </c>
    </row>
    <row r="1995" spans="1:5" ht="15.6" x14ac:dyDescent="0.3">
      <c r="A1995" s="1" t="s">
        <v>3987</v>
      </c>
      <c r="B1995" s="2" t="s">
        <v>3988</v>
      </c>
      <c r="C1995" s="10" t="s">
        <v>4722</v>
      </c>
      <c r="D1995" s="27" t="s">
        <v>7218</v>
      </c>
      <c r="E1995" s="2" t="s">
        <v>7867</v>
      </c>
    </row>
    <row r="1996" spans="1:5" ht="15.6" x14ac:dyDescent="0.3">
      <c r="A1996" s="1" t="s">
        <v>3989</v>
      </c>
      <c r="B1996" s="2" t="s">
        <v>3990</v>
      </c>
      <c r="C1996" s="10" t="s">
        <v>4722</v>
      </c>
      <c r="D1996" s="27" t="s">
        <v>7868</v>
      </c>
      <c r="E1996" s="2" t="s">
        <v>7869</v>
      </c>
    </row>
    <row r="1997" spans="1:5" ht="15.6" x14ac:dyDescent="0.3">
      <c r="A1997" s="1" t="s">
        <v>3991</v>
      </c>
      <c r="B1997" s="2" t="s">
        <v>3992</v>
      </c>
      <c r="C1997" s="10" t="s">
        <v>4722</v>
      </c>
      <c r="D1997" s="27" t="s">
        <v>7870</v>
      </c>
      <c r="E1997" s="2" t="s">
        <v>5426</v>
      </c>
    </row>
    <row r="1998" spans="1:5" ht="15.6" x14ac:dyDescent="0.3">
      <c r="A1998" s="1" t="s">
        <v>3993</v>
      </c>
      <c r="B1998" s="2" t="s">
        <v>3994</v>
      </c>
      <c r="C1998" s="10" t="s">
        <v>4722</v>
      </c>
      <c r="D1998" s="27" t="s">
        <v>5199</v>
      </c>
      <c r="E1998" s="2" t="s">
        <v>4908</v>
      </c>
    </row>
    <row r="1999" spans="1:5" ht="15.6" x14ac:dyDescent="0.3">
      <c r="A1999" s="1" t="s">
        <v>3995</v>
      </c>
      <c r="B1999" s="2" t="s">
        <v>3996</v>
      </c>
      <c r="C1999" s="10" t="s">
        <v>4722</v>
      </c>
      <c r="D1999" s="27" t="s">
        <v>7871</v>
      </c>
      <c r="E1999" s="2" t="s">
        <v>7872</v>
      </c>
    </row>
    <row r="2000" spans="1:5" ht="15.6" x14ac:dyDescent="0.3">
      <c r="A2000" s="1" t="s">
        <v>3997</v>
      </c>
      <c r="B2000" s="2" t="s">
        <v>3998</v>
      </c>
      <c r="C2000" s="10" t="s">
        <v>4722</v>
      </c>
      <c r="D2000" s="27" t="s">
        <v>5558</v>
      </c>
      <c r="E2000" s="2" t="s">
        <v>5271</v>
      </c>
    </row>
    <row r="2001" spans="1:5" ht="15.6" x14ac:dyDescent="0.3">
      <c r="A2001" s="1" t="s">
        <v>3999</v>
      </c>
      <c r="B2001" s="2" t="s">
        <v>4000</v>
      </c>
      <c r="C2001" s="10" t="s">
        <v>4722</v>
      </c>
      <c r="D2001" s="27" t="s">
        <v>7873</v>
      </c>
      <c r="E2001" s="2" t="s">
        <v>7874</v>
      </c>
    </row>
    <row r="2002" spans="1:5" ht="15.6" x14ac:dyDescent="0.3">
      <c r="A2002" s="1" t="s">
        <v>4001</v>
      </c>
      <c r="B2002" s="2" t="s">
        <v>4002</v>
      </c>
      <c r="C2002" s="10" t="s">
        <v>4725</v>
      </c>
      <c r="D2002" s="27" t="s">
        <v>7875</v>
      </c>
      <c r="E2002" s="2" t="s">
        <v>7876</v>
      </c>
    </row>
    <row r="2003" spans="1:5" ht="15.6" x14ac:dyDescent="0.3">
      <c r="A2003" s="1" t="s">
        <v>4003</v>
      </c>
      <c r="B2003" s="2" t="s">
        <v>4004</v>
      </c>
      <c r="C2003" s="10" t="s">
        <v>4722</v>
      </c>
      <c r="D2003" s="27" t="s">
        <v>7877</v>
      </c>
      <c r="E2003" s="2" t="s">
        <v>7878</v>
      </c>
    </row>
    <row r="2004" spans="1:5" ht="15.6" x14ac:dyDescent="0.3">
      <c r="A2004" s="1" t="s">
        <v>4005</v>
      </c>
      <c r="B2004" s="2" t="s">
        <v>4006</v>
      </c>
      <c r="C2004" s="10" t="s">
        <v>4722</v>
      </c>
      <c r="D2004" s="27" t="s">
        <v>5606</v>
      </c>
      <c r="E2004" s="2" t="s">
        <v>7879</v>
      </c>
    </row>
    <row r="2005" spans="1:5" ht="15.6" x14ac:dyDescent="0.3">
      <c r="A2005" s="1" t="s">
        <v>4007</v>
      </c>
      <c r="B2005" s="2" t="s">
        <v>4008</v>
      </c>
      <c r="C2005" s="10" t="s">
        <v>4722</v>
      </c>
      <c r="D2005" s="27" t="s">
        <v>7880</v>
      </c>
      <c r="E2005" s="2" t="s">
        <v>7881</v>
      </c>
    </row>
    <row r="2006" spans="1:5" ht="15.6" x14ac:dyDescent="0.3">
      <c r="A2006" s="1" t="s">
        <v>4009</v>
      </c>
      <c r="B2006" s="2" t="s">
        <v>4010</v>
      </c>
      <c r="C2006" s="10" t="s">
        <v>4722</v>
      </c>
      <c r="D2006" s="27" t="s">
        <v>7882</v>
      </c>
      <c r="E2006" s="2" t="s">
        <v>6871</v>
      </c>
    </row>
    <row r="2007" spans="1:5" ht="15.6" x14ac:dyDescent="0.3">
      <c r="A2007" s="1" t="s">
        <v>4011</v>
      </c>
      <c r="B2007" s="2" t="s">
        <v>4012</v>
      </c>
      <c r="C2007" s="10" t="s">
        <v>4722</v>
      </c>
      <c r="D2007" s="27" t="s">
        <v>4849</v>
      </c>
      <c r="E2007" s="2" t="s">
        <v>7883</v>
      </c>
    </row>
    <row r="2008" spans="1:5" ht="15.6" x14ac:dyDescent="0.3">
      <c r="A2008" s="1" t="s">
        <v>4013</v>
      </c>
      <c r="B2008" s="2" t="s">
        <v>4014</v>
      </c>
      <c r="C2008" s="10" t="s">
        <v>5597</v>
      </c>
      <c r="D2008" s="27" t="s">
        <v>7884</v>
      </c>
      <c r="E2008" s="2" t="s">
        <v>5472</v>
      </c>
    </row>
    <row r="2009" spans="1:5" ht="15.6" x14ac:dyDescent="0.3">
      <c r="A2009" s="1" t="s">
        <v>4015</v>
      </c>
      <c r="B2009" s="2" t="s">
        <v>4016</v>
      </c>
      <c r="C2009" s="10" t="s">
        <v>4722</v>
      </c>
      <c r="D2009" s="27" t="s">
        <v>7885</v>
      </c>
      <c r="E2009" s="2" t="s">
        <v>7886</v>
      </c>
    </row>
    <row r="2010" spans="1:5" ht="15.6" x14ac:dyDescent="0.3">
      <c r="A2010" s="1" t="s">
        <v>4017</v>
      </c>
      <c r="B2010" s="2" t="s">
        <v>4018</v>
      </c>
      <c r="C2010" s="10" t="s">
        <v>4725</v>
      </c>
      <c r="D2010" s="27" t="s">
        <v>7887</v>
      </c>
      <c r="E2010" s="2" t="s">
        <v>7888</v>
      </c>
    </row>
    <row r="2011" spans="1:5" ht="15.6" x14ac:dyDescent="0.3">
      <c r="A2011" s="1" t="s">
        <v>4019</v>
      </c>
      <c r="B2011" s="2" t="s">
        <v>4020</v>
      </c>
      <c r="C2011" s="10" t="s">
        <v>4725</v>
      </c>
      <c r="D2011" s="27" t="s">
        <v>5433</v>
      </c>
      <c r="E2011" s="2" t="s">
        <v>7889</v>
      </c>
    </row>
    <row r="2012" spans="1:5" ht="15.6" x14ac:dyDescent="0.3">
      <c r="A2012" s="1" t="s">
        <v>4021</v>
      </c>
      <c r="B2012" s="2" t="s">
        <v>4022</v>
      </c>
      <c r="C2012" s="10" t="s">
        <v>4725</v>
      </c>
      <c r="D2012" s="27" t="s">
        <v>5254</v>
      </c>
      <c r="E2012" s="2" t="s">
        <v>7890</v>
      </c>
    </row>
    <row r="2013" spans="1:5" ht="15.6" x14ac:dyDescent="0.3">
      <c r="A2013" s="1" t="s">
        <v>4023</v>
      </c>
      <c r="B2013" s="2" t="s">
        <v>4024</v>
      </c>
      <c r="C2013" s="10" t="s">
        <v>4725</v>
      </c>
      <c r="D2013" s="27" t="s">
        <v>5113</v>
      </c>
      <c r="E2013" s="2" t="s">
        <v>7891</v>
      </c>
    </row>
    <row r="2014" spans="1:5" ht="15.6" x14ac:dyDescent="0.3">
      <c r="A2014" s="1" t="s">
        <v>4025</v>
      </c>
      <c r="B2014" s="2" t="s">
        <v>4026</v>
      </c>
      <c r="C2014" s="10" t="s">
        <v>4722</v>
      </c>
      <c r="D2014" s="27" t="s">
        <v>7892</v>
      </c>
      <c r="E2014" s="2" t="s">
        <v>6465</v>
      </c>
    </row>
    <row r="2015" spans="1:5" ht="15.6" x14ac:dyDescent="0.3">
      <c r="A2015" s="1" t="s">
        <v>4027</v>
      </c>
      <c r="B2015" s="2" t="s">
        <v>4028</v>
      </c>
      <c r="C2015" s="10" t="s">
        <v>4725</v>
      </c>
      <c r="D2015" s="27" t="s">
        <v>7893</v>
      </c>
      <c r="E2015" s="2" t="s">
        <v>7894</v>
      </c>
    </row>
    <row r="2016" spans="1:5" ht="15.6" x14ac:dyDescent="0.3">
      <c r="A2016" s="1" t="s">
        <v>4029</v>
      </c>
      <c r="B2016" s="2" t="s">
        <v>4030</v>
      </c>
      <c r="C2016" s="10" t="s">
        <v>4722</v>
      </c>
      <c r="D2016" s="27" t="s">
        <v>7895</v>
      </c>
      <c r="E2016" s="2" t="s">
        <v>7896</v>
      </c>
    </row>
    <row r="2017" spans="1:5" ht="15.6" x14ac:dyDescent="0.3">
      <c r="A2017" s="1" t="s">
        <v>4031</v>
      </c>
      <c r="B2017" s="2" t="s">
        <v>4032</v>
      </c>
      <c r="C2017" s="10" t="s">
        <v>4725</v>
      </c>
      <c r="D2017" s="27" t="s">
        <v>7796</v>
      </c>
      <c r="E2017" s="2" t="s">
        <v>7897</v>
      </c>
    </row>
    <row r="2018" spans="1:5" ht="15.6" x14ac:dyDescent="0.3">
      <c r="A2018" s="1" t="s">
        <v>4033</v>
      </c>
      <c r="B2018" s="2" t="s">
        <v>4034</v>
      </c>
      <c r="C2018" s="10" t="s">
        <v>4722</v>
      </c>
      <c r="D2018" s="27" t="s">
        <v>7898</v>
      </c>
      <c r="E2018" s="2" t="s">
        <v>7899</v>
      </c>
    </row>
    <row r="2019" spans="1:5" ht="15.6" x14ac:dyDescent="0.3">
      <c r="A2019" s="1" t="s">
        <v>4035</v>
      </c>
      <c r="B2019" s="2" t="s">
        <v>4036</v>
      </c>
      <c r="C2019" s="10" t="s">
        <v>4722</v>
      </c>
      <c r="D2019" s="27" t="s">
        <v>4849</v>
      </c>
      <c r="E2019" s="2" t="s">
        <v>7900</v>
      </c>
    </row>
    <row r="2020" spans="1:5" ht="15.6" x14ac:dyDescent="0.3">
      <c r="A2020" s="1" t="s">
        <v>4037</v>
      </c>
      <c r="B2020" s="2" t="s">
        <v>4038</v>
      </c>
      <c r="C2020" s="10" t="s">
        <v>4722</v>
      </c>
      <c r="D2020" s="27" t="s">
        <v>7901</v>
      </c>
      <c r="E2020" s="2" t="s">
        <v>4845</v>
      </c>
    </row>
    <row r="2021" spans="1:5" ht="15.6" x14ac:dyDescent="0.3">
      <c r="A2021" s="1" t="s">
        <v>4039</v>
      </c>
      <c r="B2021" s="2" t="s">
        <v>4040</v>
      </c>
      <c r="C2021" s="10" t="s">
        <v>4725</v>
      </c>
      <c r="D2021" s="27" t="s">
        <v>7902</v>
      </c>
      <c r="E2021" s="2" t="s">
        <v>7903</v>
      </c>
    </row>
    <row r="2022" spans="1:5" ht="15.6" x14ac:dyDescent="0.3">
      <c r="A2022" s="1" t="s">
        <v>4041</v>
      </c>
      <c r="B2022" s="2" t="s">
        <v>4042</v>
      </c>
      <c r="C2022" s="10" t="s">
        <v>4725</v>
      </c>
      <c r="D2022" s="27" t="s">
        <v>7583</v>
      </c>
      <c r="E2022" s="2" t="s">
        <v>5151</v>
      </c>
    </row>
    <row r="2023" spans="1:5" ht="15.6" x14ac:dyDescent="0.3">
      <c r="A2023" s="1" t="s">
        <v>4043</v>
      </c>
      <c r="B2023" s="2" t="s">
        <v>4044</v>
      </c>
      <c r="C2023" s="10" t="s">
        <v>4722</v>
      </c>
      <c r="D2023" s="27" t="s">
        <v>7904</v>
      </c>
      <c r="E2023" s="2" t="s">
        <v>7905</v>
      </c>
    </row>
    <row r="2024" spans="1:5" ht="15.6" x14ac:dyDescent="0.3">
      <c r="A2024" s="1" t="s">
        <v>4045</v>
      </c>
      <c r="B2024" s="2" t="s">
        <v>4046</v>
      </c>
      <c r="C2024" s="10" t="s">
        <v>4725</v>
      </c>
      <c r="D2024" s="27" t="s">
        <v>7906</v>
      </c>
      <c r="E2024" s="2" t="s">
        <v>7907</v>
      </c>
    </row>
    <row r="2025" spans="1:5" ht="15.6" x14ac:dyDescent="0.3">
      <c r="A2025" s="1" t="s">
        <v>4047</v>
      </c>
      <c r="B2025" s="2" t="s">
        <v>4048</v>
      </c>
      <c r="C2025" s="10" t="s">
        <v>4722</v>
      </c>
      <c r="D2025" s="27" t="s">
        <v>7908</v>
      </c>
      <c r="E2025" s="2" t="s">
        <v>7909</v>
      </c>
    </row>
    <row r="2026" spans="1:5" ht="15.6" x14ac:dyDescent="0.3">
      <c r="A2026" s="1" t="s">
        <v>4049</v>
      </c>
      <c r="B2026" s="2" t="s">
        <v>4050</v>
      </c>
      <c r="C2026" s="10" t="s">
        <v>4722</v>
      </c>
      <c r="D2026" s="27" t="s">
        <v>7910</v>
      </c>
      <c r="E2026" s="2" t="s">
        <v>7911</v>
      </c>
    </row>
    <row r="2027" spans="1:5" ht="15.6" x14ac:dyDescent="0.3">
      <c r="A2027" s="1" t="s">
        <v>4051</v>
      </c>
      <c r="B2027" s="2" t="s">
        <v>4052</v>
      </c>
      <c r="C2027" s="10" t="s">
        <v>4725</v>
      </c>
      <c r="D2027" s="27" t="s">
        <v>7912</v>
      </c>
      <c r="E2027" s="2" t="s">
        <v>7913</v>
      </c>
    </row>
    <row r="2028" spans="1:5" ht="15.6" x14ac:dyDescent="0.3">
      <c r="A2028" s="1" t="s">
        <v>4053</v>
      </c>
      <c r="B2028" s="2" t="s">
        <v>4054</v>
      </c>
      <c r="C2028" s="10" t="s">
        <v>4722</v>
      </c>
      <c r="D2028" s="27" t="s">
        <v>7914</v>
      </c>
      <c r="E2028" s="2" t="s">
        <v>7284</v>
      </c>
    </row>
    <row r="2029" spans="1:5" ht="15.6" x14ac:dyDescent="0.3">
      <c r="A2029" s="1" t="s">
        <v>4055</v>
      </c>
      <c r="B2029" s="2" t="s">
        <v>4056</v>
      </c>
      <c r="C2029" s="10" t="s">
        <v>4725</v>
      </c>
      <c r="D2029" s="27" t="s">
        <v>7915</v>
      </c>
      <c r="E2029" s="2" t="s">
        <v>7916</v>
      </c>
    </row>
    <row r="2030" spans="1:5" ht="15.6" x14ac:dyDescent="0.3">
      <c r="A2030" s="1" t="s">
        <v>4057</v>
      </c>
      <c r="B2030" s="2" t="s">
        <v>4058</v>
      </c>
      <c r="C2030" s="10" t="s">
        <v>4725</v>
      </c>
      <c r="D2030" s="27" t="s">
        <v>4851</v>
      </c>
      <c r="E2030" s="2" t="s">
        <v>7917</v>
      </c>
    </row>
    <row r="2031" spans="1:5" ht="15.6" x14ac:dyDescent="0.3">
      <c r="A2031" s="1" t="s">
        <v>4059</v>
      </c>
      <c r="B2031" s="2" t="s">
        <v>4060</v>
      </c>
      <c r="C2031" s="10" t="s">
        <v>4722</v>
      </c>
      <c r="D2031" s="27" t="s">
        <v>7918</v>
      </c>
      <c r="E2031" s="2" t="s">
        <v>7919</v>
      </c>
    </row>
    <row r="2032" spans="1:5" ht="15.6" x14ac:dyDescent="0.3">
      <c r="A2032" s="1" t="s">
        <v>4061</v>
      </c>
      <c r="B2032" s="2" t="s">
        <v>4062</v>
      </c>
      <c r="C2032" s="10" t="s">
        <v>4722</v>
      </c>
      <c r="D2032" s="27" t="s">
        <v>7920</v>
      </c>
      <c r="E2032" s="2" t="s">
        <v>7921</v>
      </c>
    </row>
    <row r="2033" spans="1:5" ht="15.6" x14ac:dyDescent="0.3">
      <c r="A2033" s="1" t="s">
        <v>4063</v>
      </c>
      <c r="B2033" s="2" t="s">
        <v>4064</v>
      </c>
      <c r="C2033" s="10" t="s">
        <v>4725</v>
      </c>
      <c r="D2033" s="27" t="s">
        <v>7922</v>
      </c>
      <c r="E2033" s="2" t="s">
        <v>5994</v>
      </c>
    </row>
    <row r="2034" spans="1:5" ht="15.6" x14ac:dyDescent="0.3">
      <c r="A2034" s="1" t="s">
        <v>4065</v>
      </c>
      <c r="B2034" s="2" t="s">
        <v>4066</v>
      </c>
      <c r="C2034" s="10" t="s">
        <v>4725</v>
      </c>
      <c r="D2034" s="27" t="s">
        <v>7923</v>
      </c>
      <c r="E2034" s="2" t="s">
        <v>7924</v>
      </c>
    </row>
    <row r="2035" spans="1:5" ht="15.6" x14ac:dyDescent="0.3">
      <c r="A2035" s="1" t="s">
        <v>4067</v>
      </c>
      <c r="B2035" s="2" t="s">
        <v>4068</v>
      </c>
      <c r="C2035" s="10" t="s">
        <v>4725</v>
      </c>
      <c r="D2035" s="27" t="s">
        <v>6413</v>
      </c>
      <c r="E2035" s="2" t="s">
        <v>7925</v>
      </c>
    </row>
    <row r="2036" spans="1:5" ht="15.6" x14ac:dyDescent="0.3">
      <c r="A2036" s="1" t="s">
        <v>4069</v>
      </c>
      <c r="B2036" s="2" t="s">
        <v>4070</v>
      </c>
      <c r="C2036" s="10" t="s">
        <v>4722</v>
      </c>
      <c r="D2036" s="27" t="s">
        <v>7926</v>
      </c>
      <c r="E2036" s="2" t="s">
        <v>7927</v>
      </c>
    </row>
    <row r="2037" spans="1:5" ht="15.6" x14ac:dyDescent="0.3">
      <c r="A2037" s="1" t="s">
        <v>4071</v>
      </c>
      <c r="B2037" s="2" t="s">
        <v>4072</v>
      </c>
      <c r="C2037" s="10" t="s">
        <v>4722</v>
      </c>
      <c r="D2037" s="27" t="s">
        <v>7928</v>
      </c>
      <c r="E2037" s="2" t="s">
        <v>7929</v>
      </c>
    </row>
    <row r="2038" spans="1:5" ht="15.6" x14ac:dyDescent="0.3">
      <c r="A2038" s="1" t="s">
        <v>4073</v>
      </c>
      <c r="B2038" s="2" t="s">
        <v>4074</v>
      </c>
      <c r="C2038" s="10" t="s">
        <v>4722</v>
      </c>
      <c r="D2038" s="27" t="s">
        <v>6060</v>
      </c>
      <c r="E2038" s="2" t="s">
        <v>7930</v>
      </c>
    </row>
    <row r="2039" spans="1:5" ht="15.6" x14ac:dyDescent="0.3">
      <c r="A2039" s="1" t="s">
        <v>4075</v>
      </c>
      <c r="B2039" s="2" t="s">
        <v>4076</v>
      </c>
      <c r="C2039" s="10" t="s">
        <v>4722</v>
      </c>
      <c r="D2039" s="27" t="s">
        <v>5188</v>
      </c>
      <c r="E2039" s="2" t="s">
        <v>7931</v>
      </c>
    </row>
    <row r="2040" spans="1:5" ht="15.6" x14ac:dyDescent="0.3">
      <c r="A2040" s="1" t="s">
        <v>4077</v>
      </c>
      <c r="B2040" s="2" t="s">
        <v>4078</v>
      </c>
      <c r="C2040" s="10" t="s">
        <v>4725</v>
      </c>
      <c r="D2040" s="27" t="s">
        <v>7583</v>
      </c>
      <c r="E2040" s="2" t="s">
        <v>4850</v>
      </c>
    </row>
    <row r="2041" spans="1:5" ht="15.6" x14ac:dyDescent="0.3">
      <c r="A2041" s="1" t="s">
        <v>4079</v>
      </c>
      <c r="B2041" s="2" t="s">
        <v>4080</v>
      </c>
      <c r="C2041" s="10" t="s">
        <v>4722</v>
      </c>
      <c r="D2041" s="27" t="s">
        <v>7932</v>
      </c>
      <c r="E2041" s="2" t="s">
        <v>7933</v>
      </c>
    </row>
    <row r="2042" spans="1:5" ht="15.6" x14ac:dyDescent="0.3">
      <c r="A2042" s="1" t="s">
        <v>4081</v>
      </c>
      <c r="B2042" s="2" t="s">
        <v>4082</v>
      </c>
      <c r="C2042" s="10" t="s">
        <v>4725</v>
      </c>
      <c r="D2042" s="27" t="s">
        <v>6296</v>
      </c>
      <c r="E2042" s="2" t="s">
        <v>6278</v>
      </c>
    </row>
    <row r="2043" spans="1:5" ht="15.6" x14ac:dyDescent="0.3">
      <c r="A2043" s="1" t="s">
        <v>4083</v>
      </c>
      <c r="B2043" s="2" t="s">
        <v>4084</v>
      </c>
      <c r="C2043" s="10" t="s">
        <v>4725</v>
      </c>
      <c r="D2043" s="27" t="s">
        <v>7934</v>
      </c>
      <c r="E2043" s="2" t="s">
        <v>7935</v>
      </c>
    </row>
    <row r="2044" spans="1:5" ht="15.6" x14ac:dyDescent="0.3">
      <c r="A2044" s="1" t="s">
        <v>4085</v>
      </c>
      <c r="B2044" s="2" t="s">
        <v>4086</v>
      </c>
      <c r="C2044" s="10" t="s">
        <v>4725</v>
      </c>
      <c r="D2044" s="27" t="s">
        <v>7936</v>
      </c>
      <c r="E2044" s="2" t="s">
        <v>7937</v>
      </c>
    </row>
    <row r="2045" spans="1:5" ht="15.6" x14ac:dyDescent="0.3">
      <c r="A2045" s="1" t="s">
        <v>4087</v>
      </c>
      <c r="B2045" s="2" t="s">
        <v>4088</v>
      </c>
      <c r="C2045" s="10" t="s">
        <v>4722</v>
      </c>
      <c r="D2045" s="27" t="s">
        <v>7938</v>
      </c>
      <c r="E2045" s="2" t="s">
        <v>7939</v>
      </c>
    </row>
    <row r="2046" spans="1:5" ht="15.6" x14ac:dyDescent="0.3">
      <c r="A2046" s="1" t="s">
        <v>4089</v>
      </c>
      <c r="B2046" s="2" t="s">
        <v>4090</v>
      </c>
      <c r="C2046" s="10" t="s">
        <v>4722</v>
      </c>
      <c r="D2046" s="27" t="s">
        <v>7940</v>
      </c>
      <c r="E2046" s="2" t="s">
        <v>7941</v>
      </c>
    </row>
    <row r="2047" spans="1:5" ht="15.6" x14ac:dyDescent="0.3">
      <c r="A2047" s="1" t="s">
        <v>4091</v>
      </c>
      <c r="B2047" s="2" t="s">
        <v>4092</v>
      </c>
      <c r="C2047" s="10" t="s">
        <v>4722</v>
      </c>
      <c r="D2047" s="27" t="s">
        <v>7942</v>
      </c>
      <c r="E2047" s="2" t="s">
        <v>7943</v>
      </c>
    </row>
    <row r="2048" spans="1:5" ht="15.6" x14ac:dyDescent="0.3">
      <c r="A2048" s="1" t="s">
        <v>4093</v>
      </c>
      <c r="B2048" s="2" t="s">
        <v>4094</v>
      </c>
      <c r="C2048" s="10" t="s">
        <v>4722</v>
      </c>
      <c r="D2048" s="27" t="s">
        <v>4877</v>
      </c>
      <c r="E2048" s="2" t="s">
        <v>4858</v>
      </c>
    </row>
    <row r="2049" spans="1:5" ht="15.6" x14ac:dyDescent="0.3">
      <c r="A2049" s="1" t="s">
        <v>4095</v>
      </c>
      <c r="B2049" s="2" t="s">
        <v>4096</v>
      </c>
      <c r="C2049" s="10" t="s">
        <v>4722</v>
      </c>
      <c r="D2049" s="27" t="s">
        <v>7944</v>
      </c>
      <c r="E2049" s="2" t="s">
        <v>7945</v>
      </c>
    </row>
    <row r="2050" spans="1:5" ht="15.6" x14ac:dyDescent="0.3">
      <c r="A2050" s="1" t="s">
        <v>4097</v>
      </c>
      <c r="B2050" s="2" t="s">
        <v>4098</v>
      </c>
      <c r="C2050" s="10" t="s">
        <v>4725</v>
      </c>
      <c r="D2050" s="27" t="s">
        <v>7946</v>
      </c>
      <c r="E2050" s="2" t="s">
        <v>6611</v>
      </c>
    </row>
    <row r="2051" spans="1:5" ht="15.6" x14ac:dyDescent="0.3">
      <c r="A2051" s="1" t="s">
        <v>4099</v>
      </c>
      <c r="B2051" s="2" t="s">
        <v>4100</v>
      </c>
      <c r="C2051" s="10" t="s">
        <v>4725</v>
      </c>
      <c r="D2051" s="27" t="s">
        <v>5734</v>
      </c>
      <c r="E2051" s="2" t="s">
        <v>7168</v>
      </c>
    </row>
    <row r="2052" spans="1:5" ht="15.6" x14ac:dyDescent="0.3">
      <c r="A2052" s="1" t="s">
        <v>4101</v>
      </c>
      <c r="B2052" s="2" t="s">
        <v>4102</v>
      </c>
      <c r="C2052" s="10" t="s">
        <v>4725</v>
      </c>
      <c r="D2052" s="27" t="s">
        <v>7947</v>
      </c>
      <c r="E2052" s="2" t="s">
        <v>7948</v>
      </c>
    </row>
    <row r="2053" spans="1:5" ht="15.6" x14ac:dyDescent="0.3">
      <c r="A2053" s="1" t="s">
        <v>4103</v>
      </c>
      <c r="B2053" s="2" t="s">
        <v>4104</v>
      </c>
      <c r="C2053" s="10" t="s">
        <v>4722</v>
      </c>
      <c r="D2053" s="27" t="s">
        <v>7949</v>
      </c>
      <c r="E2053" s="2" t="s">
        <v>5911</v>
      </c>
    </row>
    <row r="2054" spans="1:5" ht="15.6" x14ac:dyDescent="0.3">
      <c r="A2054" s="1" t="s">
        <v>4105</v>
      </c>
      <c r="B2054" s="2" t="s">
        <v>4106</v>
      </c>
      <c r="C2054" s="10" t="s">
        <v>4722</v>
      </c>
      <c r="D2054" s="27" t="s">
        <v>7950</v>
      </c>
      <c r="E2054" s="2" t="s">
        <v>7951</v>
      </c>
    </row>
    <row r="2055" spans="1:5" ht="15.6" x14ac:dyDescent="0.3">
      <c r="A2055" s="1" t="s">
        <v>4107</v>
      </c>
      <c r="B2055" s="2" t="s">
        <v>4108</v>
      </c>
      <c r="C2055" s="10" t="s">
        <v>4722</v>
      </c>
      <c r="D2055" s="27" t="s">
        <v>5066</v>
      </c>
      <c r="E2055" s="2" t="s">
        <v>7952</v>
      </c>
    </row>
    <row r="2056" spans="1:5" ht="15.6" x14ac:dyDescent="0.3">
      <c r="A2056" s="1" t="s">
        <v>4109</v>
      </c>
      <c r="B2056" s="2" t="s">
        <v>4110</v>
      </c>
      <c r="C2056" s="10" t="s">
        <v>4722</v>
      </c>
      <c r="D2056" s="27" t="s">
        <v>7953</v>
      </c>
      <c r="E2056" s="2" t="s">
        <v>5603</v>
      </c>
    </row>
    <row r="2057" spans="1:5" ht="15.6" x14ac:dyDescent="0.3">
      <c r="A2057" s="1" t="s">
        <v>4111</v>
      </c>
      <c r="B2057" s="2" t="s">
        <v>4112</v>
      </c>
      <c r="C2057" s="10" t="s">
        <v>4725</v>
      </c>
      <c r="D2057" s="27" t="s">
        <v>7954</v>
      </c>
      <c r="E2057" s="2" t="s">
        <v>7955</v>
      </c>
    </row>
    <row r="2058" spans="1:5" ht="15.6" x14ac:dyDescent="0.3">
      <c r="A2058" s="1" t="s">
        <v>4113</v>
      </c>
      <c r="B2058" s="2" t="s">
        <v>4114</v>
      </c>
      <c r="C2058" s="10" t="s">
        <v>4722</v>
      </c>
      <c r="D2058" s="27" t="s">
        <v>7956</v>
      </c>
      <c r="E2058" s="2" t="s">
        <v>7957</v>
      </c>
    </row>
    <row r="2059" spans="1:5" ht="15.6" x14ac:dyDescent="0.3">
      <c r="A2059" s="1" t="s">
        <v>4115</v>
      </c>
      <c r="B2059" s="2" t="s">
        <v>4116</v>
      </c>
      <c r="C2059" s="10" t="s">
        <v>4725</v>
      </c>
      <c r="D2059" s="27" t="s">
        <v>5698</v>
      </c>
      <c r="E2059" s="2" t="s">
        <v>7958</v>
      </c>
    </row>
    <row r="2060" spans="1:5" ht="15.6" x14ac:dyDescent="0.3">
      <c r="A2060" s="1" t="s">
        <v>4117</v>
      </c>
      <c r="B2060" s="2" t="s">
        <v>4118</v>
      </c>
      <c r="C2060" s="10" t="s">
        <v>4722</v>
      </c>
      <c r="D2060" s="27" t="s">
        <v>7959</v>
      </c>
      <c r="E2060" s="2" t="s">
        <v>7960</v>
      </c>
    </row>
    <row r="2061" spans="1:5" ht="15.6" x14ac:dyDescent="0.3">
      <c r="A2061" s="1" t="s">
        <v>4119</v>
      </c>
      <c r="B2061" s="2" t="s">
        <v>4120</v>
      </c>
      <c r="C2061" s="10" t="s">
        <v>4725</v>
      </c>
      <c r="D2061" s="27" t="s">
        <v>6289</v>
      </c>
      <c r="E2061" s="2" t="s">
        <v>7961</v>
      </c>
    </row>
    <row r="2062" spans="1:5" ht="15.6" x14ac:dyDescent="0.3">
      <c r="A2062" s="1" t="s">
        <v>4121</v>
      </c>
      <c r="B2062" s="2" t="s">
        <v>4122</v>
      </c>
      <c r="C2062" s="10" t="s">
        <v>4725</v>
      </c>
      <c r="D2062" s="27" t="s">
        <v>7962</v>
      </c>
      <c r="E2062" s="2" t="s">
        <v>7963</v>
      </c>
    </row>
    <row r="2063" spans="1:5" ht="15.6" x14ac:dyDescent="0.3">
      <c r="A2063" s="1" t="s">
        <v>4123</v>
      </c>
      <c r="B2063" s="2" t="s">
        <v>4124</v>
      </c>
      <c r="C2063" s="10" t="s">
        <v>4725</v>
      </c>
      <c r="D2063" s="27" t="s">
        <v>7964</v>
      </c>
      <c r="E2063" s="2" t="s">
        <v>7965</v>
      </c>
    </row>
    <row r="2064" spans="1:5" ht="15.6" x14ac:dyDescent="0.3">
      <c r="A2064" s="1" t="s">
        <v>4125</v>
      </c>
      <c r="B2064" s="2" t="s">
        <v>4126</v>
      </c>
      <c r="C2064" s="10" t="s">
        <v>4722</v>
      </c>
      <c r="D2064" s="27" t="s">
        <v>7966</v>
      </c>
      <c r="E2064" s="2" t="s">
        <v>6971</v>
      </c>
    </row>
    <row r="2065" spans="1:5" ht="15.6" x14ac:dyDescent="0.3">
      <c r="A2065" s="1" t="s">
        <v>4127</v>
      </c>
      <c r="B2065" s="2" t="s">
        <v>4128</v>
      </c>
      <c r="C2065" s="10" t="s">
        <v>4722</v>
      </c>
      <c r="D2065" s="27" t="s">
        <v>5188</v>
      </c>
      <c r="E2065" s="2" t="s">
        <v>5663</v>
      </c>
    </row>
    <row r="2066" spans="1:5" ht="15.6" x14ac:dyDescent="0.3">
      <c r="A2066" s="1" t="s">
        <v>4129</v>
      </c>
      <c r="B2066" s="2" t="s">
        <v>4130</v>
      </c>
      <c r="C2066" s="10" t="s">
        <v>4722</v>
      </c>
      <c r="D2066" s="27" t="s">
        <v>7967</v>
      </c>
      <c r="E2066" s="2" t="s">
        <v>7968</v>
      </c>
    </row>
    <row r="2067" spans="1:5" ht="15.6" x14ac:dyDescent="0.3">
      <c r="A2067" s="1" t="s">
        <v>4131</v>
      </c>
      <c r="B2067" s="2" t="s">
        <v>4132</v>
      </c>
      <c r="C2067" s="10" t="s">
        <v>4722</v>
      </c>
      <c r="D2067" s="27" t="s">
        <v>7969</v>
      </c>
      <c r="E2067" s="2" t="s">
        <v>6278</v>
      </c>
    </row>
    <row r="2068" spans="1:5" ht="15.6" x14ac:dyDescent="0.3">
      <c r="A2068" s="1" t="s">
        <v>4133</v>
      </c>
      <c r="B2068" s="2" t="s">
        <v>4134</v>
      </c>
      <c r="C2068" s="10" t="s">
        <v>4725</v>
      </c>
      <c r="D2068" s="27" t="s">
        <v>7226</v>
      </c>
      <c r="E2068" s="2" t="s">
        <v>7970</v>
      </c>
    </row>
    <row r="2069" spans="1:5" ht="15.6" x14ac:dyDescent="0.3">
      <c r="A2069" s="1" t="s">
        <v>4135</v>
      </c>
      <c r="B2069" s="2" t="s">
        <v>4136</v>
      </c>
      <c r="C2069" s="10" t="s">
        <v>4725</v>
      </c>
      <c r="D2069" s="27" t="s">
        <v>7971</v>
      </c>
      <c r="E2069" s="2" t="s">
        <v>7972</v>
      </c>
    </row>
    <row r="2070" spans="1:5" ht="15.6" x14ac:dyDescent="0.3">
      <c r="A2070" s="1" t="s">
        <v>4137</v>
      </c>
      <c r="B2070" s="2" t="s">
        <v>4138</v>
      </c>
      <c r="C2070" s="10" t="s">
        <v>4725</v>
      </c>
      <c r="D2070" s="27" t="s">
        <v>7973</v>
      </c>
      <c r="E2070" s="2" t="s">
        <v>7974</v>
      </c>
    </row>
    <row r="2071" spans="1:5" ht="15.6" x14ac:dyDescent="0.3">
      <c r="A2071" s="1" t="s">
        <v>4139</v>
      </c>
      <c r="B2071" s="2" t="s">
        <v>4140</v>
      </c>
      <c r="C2071" s="10" t="s">
        <v>4722</v>
      </c>
      <c r="D2071" s="27" t="s">
        <v>5084</v>
      </c>
      <c r="E2071" s="2" t="s">
        <v>7975</v>
      </c>
    </row>
    <row r="2072" spans="1:5" ht="15.6" x14ac:dyDescent="0.3">
      <c r="A2072" s="1" t="s">
        <v>4141</v>
      </c>
      <c r="B2072" s="2" t="s">
        <v>4142</v>
      </c>
      <c r="C2072" s="10" t="s">
        <v>4725</v>
      </c>
      <c r="D2072" s="27" t="s">
        <v>5142</v>
      </c>
      <c r="E2072" s="2" t="s">
        <v>5105</v>
      </c>
    </row>
    <row r="2073" spans="1:5" ht="15.6" x14ac:dyDescent="0.3">
      <c r="A2073" s="1" t="s">
        <v>4143</v>
      </c>
      <c r="B2073" s="2" t="s">
        <v>4144</v>
      </c>
      <c r="C2073" s="10" t="s">
        <v>4722</v>
      </c>
      <c r="D2073" s="27" t="s">
        <v>7976</v>
      </c>
      <c r="E2073" s="2" t="s">
        <v>7977</v>
      </c>
    </row>
    <row r="2074" spans="1:5" ht="15.6" x14ac:dyDescent="0.3">
      <c r="A2074" s="1" t="s">
        <v>4145</v>
      </c>
      <c r="B2074" s="2" t="s">
        <v>4146</v>
      </c>
      <c r="C2074" s="10" t="s">
        <v>4725</v>
      </c>
      <c r="D2074" s="27" t="s">
        <v>7978</v>
      </c>
      <c r="E2074" s="2" t="s">
        <v>7979</v>
      </c>
    </row>
    <row r="2075" spans="1:5" ht="15.6" x14ac:dyDescent="0.3">
      <c r="A2075" s="1" t="s">
        <v>4147</v>
      </c>
      <c r="B2075" s="2" t="s">
        <v>4148</v>
      </c>
      <c r="C2075" s="10" t="s">
        <v>4722</v>
      </c>
      <c r="D2075" s="27" t="s">
        <v>7980</v>
      </c>
      <c r="E2075" s="2" t="s">
        <v>7981</v>
      </c>
    </row>
    <row r="2076" spans="1:5" ht="15.6" x14ac:dyDescent="0.3">
      <c r="A2076" s="1" t="s">
        <v>4149</v>
      </c>
      <c r="B2076" s="2" t="s">
        <v>4150</v>
      </c>
      <c r="C2076" s="10" t="s">
        <v>4722</v>
      </c>
      <c r="D2076" s="27" t="s">
        <v>7982</v>
      </c>
      <c r="E2076" s="2" t="s">
        <v>7783</v>
      </c>
    </row>
    <row r="2077" spans="1:5" ht="15.6" x14ac:dyDescent="0.3">
      <c r="A2077" s="1" t="s">
        <v>4151</v>
      </c>
      <c r="B2077" s="2" t="s">
        <v>4152</v>
      </c>
      <c r="C2077" s="10" t="s">
        <v>4725</v>
      </c>
      <c r="D2077" s="27" t="s">
        <v>7500</v>
      </c>
      <c r="E2077" s="2" t="s">
        <v>7983</v>
      </c>
    </row>
    <row r="2078" spans="1:5" ht="15.6" x14ac:dyDescent="0.3">
      <c r="A2078" s="1" t="s">
        <v>4153</v>
      </c>
      <c r="B2078" s="2" t="s">
        <v>4154</v>
      </c>
      <c r="C2078" s="10" t="s">
        <v>4725</v>
      </c>
      <c r="D2078" s="27" t="s">
        <v>4903</v>
      </c>
      <c r="E2078" s="2" t="s">
        <v>7984</v>
      </c>
    </row>
    <row r="2079" spans="1:5" ht="15.6" x14ac:dyDescent="0.3">
      <c r="A2079" s="1" t="s">
        <v>4155</v>
      </c>
      <c r="B2079" s="2" t="s">
        <v>4156</v>
      </c>
      <c r="C2079" s="10" t="s">
        <v>4725</v>
      </c>
      <c r="D2079" s="27" t="s">
        <v>5861</v>
      </c>
      <c r="E2079" s="2" t="s">
        <v>7985</v>
      </c>
    </row>
    <row r="2080" spans="1:5" ht="15.6" x14ac:dyDescent="0.3">
      <c r="A2080" s="1" t="s">
        <v>4157</v>
      </c>
      <c r="B2080" s="2" t="s">
        <v>4158</v>
      </c>
      <c r="C2080" s="10" t="s">
        <v>4725</v>
      </c>
      <c r="D2080" s="27" t="s">
        <v>5698</v>
      </c>
      <c r="E2080" s="2" t="s">
        <v>7986</v>
      </c>
    </row>
    <row r="2081" spans="1:5" ht="15.6" x14ac:dyDescent="0.3">
      <c r="A2081" s="1" t="s">
        <v>4159</v>
      </c>
      <c r="B2081" s="2" t="s">
        <v>4160</v>
      </c>
      <c r="C2081" s="10" t="s">
        <v>4722</v>
      </c>
      <c r="D2081" s="27" t="s">
        <v>7987</v>
      </c>
      <c r="E2081" s="2" t="s">
        <v>6209</v>
      </c>
    </row>
    <row r="2082" spans="1:5" ht="15.6" x14ac:dyDescent="0.3">
      <c r="A2082" s="1" t="s">
        <v>4161</v>
      </c>
      <c r="B2082" s="2" t="s">
        <v>4162</v>
      </c>
      <c r="C2082" s="10" t="s">
        <v>4722</v>
      </c>
      <c r="D2082" s="27" t="s">
        <v>6712</v>
      </c>
      <c r="E2082" s="2" t="s">
        <v>7988</v>
      </c>
    </row>
    <row r="2083" spans="1:5" ht="15.6" x14ac:dyDescent="0.3">
      <c r="A2083" s="1" t="s">
        <v>4163</v>
      </c>
      <c r="B2083" s="2" t="s">
        <v>4164</v>
      </c>
      <c r="C2083" s="10" t="s">
        <v>4722</v>
      </c>
      <c r="D2083" s="27" t="s">
        <v>6560</v>
      </c>
      <c r="E2083" s="2" t="s">
        <v>7989</v>
      </c>
    </row>
    <row r="2084" spans="1:5" ht="15.6" x14ac:dyDescent="0.3">
      <c r="A2084" s="1" t="s">
        <v>4165</v>
      </c>
      <c r="B2084" s="2" t="s">
        <v>4166</v>
      </c>
      <c r="C2084" s="10" t="s">
        <v>4722</v>
      </c>
      <c r="D2084" s="27" t="s">
        <v>7990</v>
      </c>
      <c r="E2084" s="2" t="s">
        <v>7991</v>
      </c>
    </row>
    <row r="2085" spans="1:5" ht="15.6" x14ac:dyDescent="0.3">
      <c r="A2085" s="1" t="s">
        <v>4167</v>
      </c>
      <c r="B2085" s="2" t="s">
        <v>4168</v>
      </c>
      <c r="C2085" s="10" t="s">
        <v>4722</v>
      </c>
      <c r="D2085" s="27" t="s">
        <v>7992</v>
      </c>
      <c r="E2085" s="2" t="s">
        <v>7993</v>
      </c>
    </row>
    <row r="2086" spans="1:5" ht="15.6" x14ac:dyDescent="0.3">
      <c r="A2086" s="1" t="s">
        <v>4169</v>
      </c>
      <c r="B2086" s="2" t="s">
        <v>4170</v>
      </c>
      <c r="C2086" s="10" t="s">
        <v>4722</v>
      </c>
      <c r="D2086" s="27" t="s">
        <v>7994</v>
      </c>
      <c r="E2086" s="2" t="s">
        <v>7995</v>
      </c>
    </row>
    <row r="2087" spans="1:5" ht="15.6" x14ac:dyDescent="0.3">
      <c r="A2087" s="1" t="s">
        <v>4171</v>
      </c>
      <c r="B2087" s="2" t="s">
        <v>4172</v>
      </c>
      <c r="C2087" s="10" t="s">
        <v>4725</v>
      </c>
      <c r="D2087" s="27" t="s">
        <v>7996</v>
      </c>
      <c r="E2087" s="2" t="s">
        <v>7997</v>
      </c>
    </row>
    <row r="2088" spans="1:5" ht="15.6" x14ac:dyDescent="0.3">
      <c r="A2088" s="1" t="s">
        <v>4173</v>
      </c>
      <c r="B2088" s="2" t="s">
        <v>4174</v>
      </c>
      <c r="C2088" s="10" t="s">
        <v>4725</v>
      </c>
      <c r="D2088" s="27" t="s">
        <v>5152</v>
      </c>
      <c r="E2088" s="2" t="s">
        <v>5105</v>
      </c>
    </row>
    <row r="2089" spans="1:5" ht="15.6" x14ac:dyDescent="0.3">
      <c r="A2089" s="1" t="s">
        <v>4175</v>
      </c>
      <c r="B2089" s="2" t="s">
        <v>4176</v>
      </c>
      <c r="C2089" s="10" t="s">
        <v>4722</v>
      </c>
      <c r="D2089" s="27" t="s">
        <v>7998</v>
      </c>
      <c r="E2089" s="2" t="s">
        <v>7999</v>
      </c>
    </row>
    <row r="2090" spans="1:5" ht="15.6" x14ac:dyDescent="0.3">
      <c r="A2090" s="1" t="s">
        <v>4177</v>
      </c>
      <c r="B2090" s="2" t="s">
        <v>4178</v>
      </c>
      <c r="C2090" s="10" t="s">
        <v>4725</v>
      </c>
      <c r="D2090" s="27" t="s">
        <v>7764</v>
      </c>
      <c r="E2090" s="2" t="s">
        <v>8000</v>
      </c>
    </row>
    <row r="2091" spans="1:5" ht="15.6" x14ac:dyDescent="0.3">
      <c r="A2091" s="1" t="s">
        <v>4179</v>
      </c>
      <c r="B2091" s="2" t="s">
        <v>4180</v>
      </c>
      <c r="C2091" s="10" t="s">
        <v>4725</v>
      </c>
      <c r="D2091" s="27" t="s">
        <v>8001</v>
      </c>
      <c r="E2091" s="2" t="s">
        <v>8002</v>
      </c>
    </row>
    <row r="2092" spans="1:5" ht="15.6" x14ac:dyDescent="0.3">
      <c r="A2092" s="1" t="s">
        <v>4181</v>
      </c>
      <c r="B2092" s="2" t="s">
        <v>4182</v>
      </c>
      <c r="C2092" s="10" t="s">
        <v>4725</v>
      </c>
      <c r="D2092" s="27" t="s">
        <v>8003</v>
      </c>
      <c r="E2092" s="2" t="s">
        <v>8004</v>
      </c>
    </row>
    <row r="2093" spans="1:5" ht="15.6" x14ac:dyDescent="0.3">
      <c r="A2093" s="1" t="s">
        <v>4183</v>
      </c>
      <c r="B2093" s="2" t="s">
        <v>4184</v>
      </c>
      <c r="C2093" s="10" t="s">
        <v>4725</v>
      </c>
      <c r="D2093" s="27" t="s">
        <v>4996</v>
      </c>
      <c r="E2093" s="2" t="s">
        <v>8005</v>
      </c>
    </row>
    <row r="2094" spans="1:5" ht="15.6" x14ac:dyDescent="0.3">
      <c r="A2094" s="1" t="s">
        <v>4185</v>
      </c>
      <c r="B2094" s="2" t="s">
        <v>4186</v>
      </c>
      <c r="C2094" s="10" t="s">
        <v>4725</v>
      </c>
      <c r="D2094" s="27" t="s">
        <v>4926</v>
      </c>
      <c r="E2094" s="2" t="s">
        <v>8006</v>
      </c>
    </row>
    <row r="2095" spans="1:5" ht="15.6" x14ac:dyDescent="0.3">
      <c r="A2095" s="1" t="s">
        <v>4187</v>
      </c>
      <c r="B2095" s="2" t="s">
        <v>4188</v>
      </c>
      <c r="C2095" s="10" t="s">
        <v>4722</v>
      </c>
      <c r="D2095" s="27" t="s">
        <v>5542</v>
      </c>
      <c r="E2095" s="2" t="s">
        <v>8007</v>
      </c>
    </row>
    <row r="2096" spans="1:5" ht="15.6" x14ac:dyDescent="0.3">
      <c r="A2096" s="1" t="s">
        <v>4189</v>
      </c>
      <c r="B2096" s="2" t="s">
        <v>4190</v>
      </c>
      <c r="C2096" s="10" t="s">
        <v>4725</v>
      </c>
      <c r="D2096" s="27" t="s">
        <v>8008</v>
      </c>
      <c r="E2096" s="2" t="s">
        <v>8009</v>
      </c>
    </row>
    <row r="2097" spans="1:5" ht="15.6" x14ac:dyDescent="0.3">
      <c r="A2097" s="1" t="s">
        <v>4191</v>
      </c>
      <c r="B2097" s="2" t="s">
        <v>4192</v>
      </c>
      <c r="C2097" s="10" t="s">
        <v>4725</v>
      </c>
      <c r="D2097" s="27" t="s">
        <v>5987</v>
      </c>
      <c r="E2097" s="2" t="s">
        <v>8010</v>
      </c>
    </row>
    <row r="2098" spans="1:5" ht="15.6" x14ac:dyDescent="0.3">
      <c r="A2098" s="1" t="s">
        <v>4193</v>
      </c>
      <c r="B2098" s="2" t="s">
        <v>4194</v>
      </c>
      <c r="C2098" s="10" t="s">
        <v>4725</v>
      </c>
      <c r="D2098" s="27" t="s">
        <v>8011</v>
      </c>
      <c r="E2098" s="2" t="s">
        <v>8012</v>
      </c>
    </row>
    <row r="2099" spans="1:5" ht="15.6" x14ac:dyDescent="0.3">
      <c r="A2099" s="1" t="s">
        <v>4195</v>
      </c>
      <c r="B2099" s="2" t="s">
        <v>4196</v>
      </c>
      <c r="C2099" s="10" t="s">
        <v>4722</v>
      </c>
      <c r="D2099" s="27" t="s">
        <v>6233</v>
      </c>
      <c r="E2099" s="2" t="s">
        <v>8013</v>
      </c>
    </row>
    <row r="2100" spans="1:5" ht="15.6" x14ac:dyDescent="0.3">
      <c r="A2100" s="1" t="s">
        <v>4197</v>
      </c>
      <c r="B2100" s="2" t="s">
        <v>4198</v>
      </c>
      <c r="C2100" s="10" t="s">
        <v>4725</v>
      </c>
      <c r="D2100" s="27" t="s">
        <v>5022</v>
      </c>
      <c r="E2100" s="2" t="s">
        <v>8014</v>
      </c>
    </row>
    <row r="2101" spans="1:5" ht="15.6" x14ac:dyDescent="0.3">
      <c r="A2101" s="1" t="s">
        <v>4199</v>
      </c>
      <c r="B2101" s="2" t="s">
        <v>4200</v>
      </c>
      <c r="C2101" s="10" t="s">
        <v>4722</v>
      </c>
      <c r="D2101" s="27" t="s">
        <v>8015</v>
      </c>
      <c r="E2101" s="2" t="s">
        <v>8016</v>
      </c>
    </row>
    <row r="2102" spans="1:5" ht="15.6" x14ac:dyDescent="0.3">
      <c r="A2102" s="1" t="s">
        <v>4201</v>
      </c>
      <c r="B2102" s="2" t="s">
        <v>4202</v>
      </c>
      <c r="C2102" s="10" t="s">
        <v>4722</v>
      </c>
      <c r="D2102" s="27" t="s">
        <v>8017</v>
      </c>
      <c r="E2102" s="2" t="s">
        <v>8018</v>
      </c>
    </row>
    <row r="2103" spans="1:5" ht="15.6" x14ac:dyDescent="0.3">
      <c r="A2103" s="1" t="s">
        <v>4203</v>
      </c>
      <c r="B2103" s="2" t="s">
        <v>4204</v>
      </c>
      <c r="C2103" s="10" t="s">
        <v>4725</v>
      </c>
      <c r="D2103" s="27" t="s">
        <v>5803</v>
      </c>
      <c r="E2103" s="2" t="s">
        <v>7393</v>
      </c>
    </row>
    <row r="2104" spans="1:5" ht="15.6" x14ac:dyDescent="0.3">
      <c r="A2104" s="1" t="s">
        <v>4205</v>
      </c>
      <c r="B2104" s="2" t="s">
        <v>4206</v>
      </c>
      <c r="C2104" s="10" t="s">
        <v>4725</v>
      </c>
      <c r="D2104" s="27" t="s">
        <v>8019</v>
      </c>
      <c r="E2104" s="2" t="s">
        <v>8020</v>
      </c>
    </row>
    <row r="2105" spans="1:5" ht="15.6" x14ac:dyDescent="0.3">
      <c r="A2105" s="1" t="s">
        <v>4207</v>
      </c>
      <c r="B2105" s="2" t="s">
        <v>4208</v>
      </c>
      <c r="C2105" s="10" t="s">
        <v>4725</v>
      </c>
      <c r="D2105" s="27" t="s">
        <v>5383</v>
      </c>
      <c r="E2105" s="2" t="s">
        <v>4741</v>
      </c>
    </row>
    <row r="2106" spans="1:5" ht="15.6" x14ac:dyDescent="0.3">
      <c r="A2106" s="1" t="s">
        <v>4209</v>
      </c>
      <c r="B2106" s="2" t="s">
        <v>4210</v>
      </c>
      <c r="C2106" s="10" t="s">
        <v>4722</v>
      </c>
      <c r="D2106" s="27" t="s">
        <v>8021</v>
      </c>
      <c r="E2106" s="2" t="s">
        <v>8022</v>
      </c>
    </row>
    <row r="2107" spans="1:5" ht="15.6" x14ac:dyDescent="0.3">
      <c r="A2107" s="1" t="s">
        <v>4211</v>
      </c>
      <c r="B2107" s="2" t="s">
        <v>4212</v>
      </c>
      <c r="C2107" s="10" t="s">
        <v>4722</v>
      </c>
      <c r="D2107" s="27" t="s">
        <v>8023</v>
      </c>
      <c r="E2107" s="2" t="s">
        <v>8024</v>
      </c>
    </row>
    <row r="2108" spans="1:5" ht="15.6" x14ac:dyDescent="0.3">
      <c r="A2108" s="1" t="s">
        <v>4213</v>
      </c>
      <c r="B2108" s="2" t="s">
        <v>4214</v>
      </c>
      <c r="C2108" s="10" t="s">
        <v>4722</v>
      </c>
      <c r="D2108" s="27" t="s">
        <v>8025</v>
      </c>
      <c r="E2108" s="2" t="s">
        <v>8026</v>
      </c>
    </row>
    <row r="2109" spans="1:5" ht="15.6" x14ac:dyDescent="0.3">
      <c r="A2109" s="1" t="s">
        <v>4215</v>
      </c>
      <c r="B2109" s="2" t="s">
        <v>4216</v>
      </c>
      <c r="C2109" s="10" t="s">
        <v>4722</v>
      </c>
      <c r="D2109" s="27" t="s">
        <v>8027</v>
      </c>
      <c r="E2109" s="2" t="s">
        <v>8028</v>
      </c>
    </row>
    <row r="2110" spans="1:5" ht="15.6" x14ac:dyDescent="0.3">
      <c r="A2110" s="1" t="s">
        <v>4217</v>
      </c>
      <c r="B2110" s="2" t="s">
        <v>4218</v>
      </c>
      <c r="C2110" s="10" t="s">
        <v>4722</v>
      </c>
      <c r="D2110" s="27" t="s">
        <v>8029</v>
      </c>
      <c r="E2110" s="2" t="s">
        <v>5572</v>
      </c>
    </row>
    <row r="2111" spans="1:5" ht="15.6" x14ac:dyDescent="0.3">
      <c r="A2111" s="1" t="s">
        <v>4219</v>
      </c>
      <c r="B2111" s="2" t="s">
        <v>4220</v>
      </c>
      <c r="C2111" s="10" t="s">
        <v>4722</v>
      </c>
      <c r="D2111" s="27" t="s">
        <v>8030</v>
      </c>
      <c r="E2111" s="2" t="s">
        <v>8031</v>
      </c>
    </row>
    <row r="2112" spans="1:5" ht="15.6" x14ac:dyDescent="0.3">
      <c r="A2112" s="1" t="s">
        <v>4221</v>
      </c>
      <c r="B2112" s="2" t="s">
        <v>4222</v>
      </c>
      <c r="C2112" s="10" t="s">
        <v>4722</v>
      </c>
      <c r="D2112" s="27" t="s">
        <v>8032</v>
      </c>
      <c r="E2112" s="2" t="s">
        <v>8033</v>
      </c>
    </row>
    <row r="2113" spans="1:5" ht="15.6" x14ac:dyDescent="0.3">
      <c r="A2113" s="1" t="s">
        <v>4223</v>
      </c>
      <c r="B2113" s="2" t="s">
        <v>4224</v>
      </c>
      <c r="C2113" s="10" t="s">
        <v>4722</v>
      </c>
      <c r="D2113" s="27" t="s">
        <v>8034</v>
      </c>
      <c r="E2113" s="2" t="s">
        <v>8035</v>
      </c>
    </row>
    <row r="2114" spans="1:5" ht="15.6" x14ac:dyDescent="0.3">
      <c r="A2114" s="1" t="s">
        <v>4225</v>
      </c>
      <c r="B2114" s="2" t="s">
        <v>4226</v>
      </c>
      <c r="C2114" s="10" t="s">
        <v>4722</v>
      </c>
      <c r="D2114" s="27" t="s">
        <v>6187</v>
      </c>
      <c r="E2114" s="2" t="s">
        <v>8036</v>
      </c>
    </row>
    <row r="2115" spans="1:5" ht="15.6" x14ac:dyDescent="0.3">
      <c r="A2115" s="1" t="s">
        <v>4227</v>
      </c>
      <c r="B2115" s="2" t="s">
        <v>4228</v>
      </c>
      <c r="C2115" s="10" t="s">
        <v>4722</v>
      </c>
      <c r="D2115" s="27" t="s">
        <v>5357</v>
      </c>
      <c r="E2115" s="2" t="s">
        <v>8037</v>
      </c>
    </row>
    <row r="2116" spans="1:5" ht="15.6" x14ac:dyDescent="0.3">
      <c r="A2116" s="1" t="s">
        <v>4229</v>
      </c>
      <c r="B2116" s="2" t="s">
        <v>4230</v>
      </c>
      <c r="C2116" s="10" t="s">
        <v>4722</v>
      </c>
      <c r="D2116" s="27" t="s">
        <v>5661</v>
      </c>
      <c r="E2116" s="2" t="s">
        <v>8038</v>
      </c>
    </row>
    <row r="2117" spans="1:5" ht="15.6" x14ac:dyDescent="0.3">
      <c r="A2117" s="1" t="s">
        <v>4231</v>
      </c>
      <c r="B2117" s="2" t="s">
        <v>4232</v>
      </c>
      <c r="C2117" s="10" t="s">
        <v>4722</v>
      </c>
      <c r="D2117" s="27" t="s">
        <v>8039</v>
      </c>
      <c r="E2117" s="2" t="s">
        <v>8040</v>
      </c>
    </row>
    <row r="2118" spans="1:5" ht="15.6" x14ac:dyDescent="0.3">
      <c r="A2118" s="1" t="s">
        <v>4233</v>
      </c>
      <c r="B2118" s="2" t="s">
        <v>4234</v>
      </c>
      <c r="C2118" s="10" t="s">
        <v>4722</v>
      </c>
      <c r="D2118" s="27" t="s">
        <v>8041</v>
      </c>
      <c r="E2118" s="2" t="s">
        <v>8042</v>
      </c>
    </row>
    <row r="2119" spans="1:5" ht="15.6" x14ac:dyDescent="0.3">
      <c r="A2119" s="1" t="s">
        <v>4235</v>
      </c>
      <c r="B2119" s="2" t="s">
        <v>4236</v>
      </c>
      <c r="C2119" s="10" t="s">
        <v>4725</v>
      </c>
      <c r="D2119" s="27" t="s">
        <v>8043</v>
      </c>
      <c r="E2119" s="2" t="s">
        <v>8044</v>
      </c>
    </row>
    <row r="2120" spans="1:5" ht="15.6" x14ac:dyDescent="0.3">
      <c r="A2120" s="1" t="s">
        <v>4237</v>
      </c>
      <c r="B2120" s="2" t="s">
        <v>4238</v>
      </c>
      <c r="C2120" s="10" t="s">
        <v>4725</v>
      </c>
      <c r="D2120" s="27" t="s">
        <v>5022</v>
      </c>
      <c r="E2120" s="2" t="s">
        <v>8045</v>
      </c>
    </row>
    <row r="2121" spans="1:5" ht="15.6" x14ac:dyDescent="0.3">
      <c r="A2121" s="1" t="s">
        <v>4239</v>
      </c>
      <c r="B2121" s="2" t="s">
        <v>4240</v>
      </c>
      <c r="C2121" s="10" t="s">
        <v>4722</v>
      </c>
      <c r="D2121" s="27" t="s">
        <v>5627</v>
      </c>
      <c r="E2121" s="2" t="s">
        <v>8046</v>
      </c>
    </row>
    <row r="2122" spans="1:5" ht="15.6" x14ac:dyDescent="0.3">
      <c r="A2122" s="1" t="s">
        <v>4241</v>
      </c>
      <c r="B2122" s="2" t="s">
        <v>4242</v>
      </c>
      <c r="C2122" s="10" t="s">
        <v>4722</v>
      </c>
      <c r="D2122" s="27" t="s">
        <v>8047</v>
      </c>
      <c r="E2122" s="2" t="s">
        <v>8048</v>
      </c>
    </row>
    <row r="2123" spans="1:5" ht="15.6" x14ac:dyDescent="0.3">
      <c r="A2123" s="1" t="s">
        <v>4243</v>
      </c>
      <c r="B2123" s="2" t="s">
        <v>4244</v>
      </c>
      <c r="C2123" s="10" t="s">
        <v>4722</v>
      </c>
      <c r="D2123" s="27" t="s">
        <v>8049</v>
      </c>
      <c r="E2123" s="2" t="s">
        <v>8050</v>
      </c>
    </row>
    <row r="2124" spans="1:5" ht="15.6" x14ac:dyDescent="0.3">
      <c r="A2124" s="1" t="s">
        <v>4245</v>
      </c>
      <c r="B2124" s="2" t="s">
        <v>4246</v>
      </c>
      <c r="C2124" s="10" t="s">
        <v>4722</v>
      </c>
      <c r="D2124" s="27" t="s">
        <v>8051</v>
      </c>
      <c r="E2124" s="2" t="s">
        <v>8052</v>
      </c>
    </row>
    <row r="2125" spans="1:5" ht="15.6" x14ac:dyDescent="0.3">
      <c r="A2125" s="1" t="s">
        <v>4247</v>
      </c>
      <c r="B2125" s="2" t="s">
        <v>4248</v>
      </c>
      <c r="C2125" s="10" t="s">
        <v>4722</v>
      </c>
      <c r="D2125" s="27" t="s">
        <v>8053</v>
      </c>
      <c r="E2125" s="2" t="s">
        <v>6027</v>
      </c>
    </row>
    <row r="2126" spans="1:5" ht="15.6" x14ac:dyDescent="0.3">
      <c r="A2126" s="1" t="s">
        <v>4249</v>
      </c>
      <c r="B2126" s="2" t="s">
        <v>4250</v>
      </c>
      <c r="C2126" s="10" t="s">
        <v>4722</v>
      </c>
      <c r="D2126" s="27" t="s">
        <v>8054</v>
      </c>
      <c r="E2126" s="2" t="s">
        <v>8055</v>
      </c>
    </row>
    <row r="2127" spans="1:5" ht="15.6" x14ac:dyDescent="0.3">
      <c r="A2127" s="1" t="s">
        <v>4251</v>
      </c>
      <c r="B2127" s="2" t="s">
        <v>4252</v>
      </c>
      <c r="C2127" s="10" t="s">
        <v>4722</v>
      </c>
      <c r="D2127" s="27" t="s">
        <v>5066</v>
      </c>
      <c r="E2127" s="2" t="s">
        <v>8056</v>
      </c>
    </row>
    <row r="2128" spans="1:5" ht="15.6" x14ac:dyDescent="0.3">
      <c r="A2128" s="1" t="s">
        <v>4253</v>
      </c>
      <c r="B2128" s="2" t="s">
        <v>4254</v>
      </c>
      <c r="C2128" s="10" t="s">
        <v>4725</v>
      </c>
      <c r="D2128" s="27" t="s">
        <v>8057</v>
      </c>
      <c r="E2128" s="2" t="s">
        <v>8058</v>
      </c>
    </row>
    <row r="2129" spans="1:5" ht="15.6" x14ac:dyDescent="0.3">
      <c r="A2129" s="1" t="s">
        <v>4255</v>
      </c>
      <c r="B2129" s="2" t="s">
        <v>4256</v>
      </c>
      <c r="C2129" s="10" t="s">
        <v>4722</v>
      </c>
      <c r="D2129" s="27" t="s">
        <v>7470</v>
      </c>
      <c r="E2129" s="2" t="s">
        <v>8059</v>
      </c>
    </row>
    <row r="2130" spans="1:5" ht="15.6" x14ac:dyDescent="0.3">
      <c r="A2130" s="1" t="s">
        <v>4257</v>
      </c>
      <c r="B2130" s="2" t="s">
        <v>4258</v>
      </c>
      <c r="C2130" s="10" t="s">
        <v>4722</v>
      </c>
      <c r="D2130" s="27" t="s">
        <v>8060</v>
      </c>
      <c r="E2130" s="2" t="s">
        <v>8061</v>
      </c>
    </row>
    <row r="2131" spans="1:5" ht="15.6" x14ac:dyDescent="0.3">
      <c r="A2131" s="1" t="s">
        <v>4259</v>
      </c>
      <c r="B2131" s="2" t="s">
        <v>4260</v>
      </c>
      <c r="C2131" s="10" t="s">
        <v>4722</v>
      </c>
      <c r="D2131" s="27" t="s">
        <v>7303</v>
      </c>
      <c r="E2131" s="2" t="s">
        <v>6131</v>
      </c>
    </row>
    <row r="2132" spans="1:5" ht="15.6" x14ac:dyDescent="0.3">
      <c r="A2132" s="1" t="s">
        <v>4261</v>
      </c>
      <c r="B2132" s="2" t="s">
        <v>4262</v>
      </c>
      <c r="C2132" s="10" t="s">
        <v>4722</v>
      </c>
      <c r="D2132" s="27" t="s">
        <v>8062</v>
      </c>
      <c r="E2132" s="2" t="s">
        <v>4802</v>
      </c>
    </row>
    <row r="2133" spans="1:5" ht="15.6" x14ac:dyDescent="0.3">
      <c r="A2133" s="1" t="s">
        <v>4263</v>
      </c>
      <c r="B2133" s="2" t="s">
        <v>4264</v>
      </c>
      <c r="C2133" s="10" t="s">
        <v>4725</v>
      </c>
      <c r="D2133" s="27" t="s">
        <v>8063</v>
      </c>
      <c r="E2133" s="2" t="s">
        <v>8064</v>
      </c>
    </row>
    <row r="2134" spans="1:5" ht="15.6" x14ac:dyDescent="0.3">
      <c r="A2134" s="1" t="s">
        <v>4265</v>
      </c>
      <c r="B2134" s="2" t="s">
        <v>4266</v>
      </c>
      <c r="C2134" s="10" t="s">
        <v>4722</v>
      </c>
      <c r="D2134" s="27" t="s">
        <v>6060</v>
      </c>
      <c r="E2134" s="2" t="s">
        <v>8065</v>
      </c>
    </row>
    <row r="2135" spans="1:5" ht="15.6" x14ac:dyDescent="0.3">
      <c r="A2135" s="1" t="s">
        <v>4267</v>
      </c>
      <c r="B2135" s="2" t="s">
        <v>4268</v>
      </c>
      <c r="C2135" s="10" t="s">
        <v>4725</v>
      </c>
      <c r="D2135" s="27" t="s">
        <v>5210</v>
      </c>
      <c r="E2135" s="2" t="s">
        <v>8066</v>
      </c>
    </row>
    <row r="2136" spans="1:5" ht="15.6" x14ac:dyDescent="0.3">
      <c r="A2136" s="1" t="s">
        <v>4269</v>
      </c>
      <c r="B2136" s="2" t="s">
        <v>4270</v>
      </c>
      <c r="C2136" s="10" t="s">
        <v>4725</v>
      </c>
      <c r="D2136" s="27" t="s">
        <v>8067</v>
      </c>
      <c r="E2136" s="2" t="s">
        <v>8068</v>
      </c>
    </row>
    <row r="2137" spans="1:5" ht="15.6" x14ac:dyDescent="0.3">
      <c r="A2137" s="1" t="s">
        <v>4271</v>
      </c>
      <c r="B2137" s="2" t="s">
        <v>4272</v>
      </c>
      <c r="C2137" s="10" t="s">
        <v>4725</v>
      </c>
      <c r="D2137" s="27" t="s">
        <v>8069</v>
      </c>
      <c r="E2137" s="2" t="s">
        <v>7897</v>
      </c>
    </row>
    <row r="2138" spans="1:5" ht="15.6" x14ac:dyDescent="0.3">
      <c r="A2138" s="1" t="s">
        <v>4273</v>
      </c>
      <c r="B2138" s="2" t="s">
        <v>4274</v>
      </c>
      <c r="C2138" s="10" t="s">
        <v>4725</v>
      </c>
      <c r="D2138" s="27" t="s">
        <v>8070</v>
      </c>
      <c r="E2138" s="2" t="s">
        <v>7302</v>
      </c>
    </row>
    <row r="2139" spans="1:5" ht="15.6" x14ac:dyDescent="0.3">
      <c r="A2139" s="1" t="s">
        <v>4275</v>
      </c>
      <c r="B2139" s="2" t="s">
        <v>4276</v>
      </c>
      <c r="C2139" s="10" t="s">
        <v>5597</v>
      </c>
      <c r="D2139" s="27" t="s">
        <v>5542</v>
      </c>
      <c r="E2139" s="2" t="s">
        <v>8071</v>
      </c>
    </row>
    <row r="2140" spans="1:5" ht="15.6" x14ac:dyDescent="0.3">
      <c r="A2140" s="1" t="s">
        <v>4277</v>
      </c>
      <c r="B2140" s="2" t="s">
        <v>4278</v>
      </c>
      <c r="C2140" s="10" t="s">
        <v>4725</v>
      </c>
      <c r="D2140" s="27" t="s">
        <v>8072</v>
      </c>
      <c r="E2140" s="2" t="s">
        <v>8073</v>
      </c>
    </row>
    <row r="2141" spans="1:5" ht="15.6" x14ac:dyDescent="0.3">
      <c r="A2141" s="1" t="s">
        <v>4279</v>
      </c>
      <c r="B2141" s="2" t="s">
        <v>4280</v>
      </c>
      <c r="C2141" s="10" t="s">
        <v>4725</v>
      </c>
      <c r="D2141" s="27" t="s">
        <v>4907</v>
      </c>
      <c r="E2141" s="2" t="s">
        <v>8074</v>
      </c>
    </row>
    <row r="2142" spans="1:5" ht="15.6" x14ac:dyDescent="0.3">
      <c r="A2142" s="1" t="s">
        <v>4281</v>
      </c>
      <c r="B2142" s="2" t="s">
        <v>4282</v>
      </c>
      <c r="C2142" s="10" t="s">
        <v>4722</v>
      </c>
      <c r="D2142" s="27" t="s">
        <v>4877</v>
      </c>
      <c r="E2142" s="2" t="s">
        <v>8075</v>
      </c>
    </row>
    <row r="2143" spans="1:5" ht="15.6" x14ac:dyDescent="0.3">
      <c r="A2143" s="1" t="s">
        <v>4283</v>
      </c>
      <c r="B2143" s="2" t="s">
        <v>4284</v>
      </c>
      <c r="C2143" s="10" t="s">
        <v>4722</v>
      </c>
      <c r="D2143" s="27" t="s">
        <v>8076</v>
      </c>
      <c r="E2143" s="2" t="s">
        <v>8077</v>
      </c>
    </row>
    <row r="2144" spans="1:5" ht="15.6" x14ac:dyDescent="0.3">
      <c r="A2144" s="1" t="s">
        <v>4285</v>
      </c>
      <c r="B2144" s="2" t="s">
        <v>4286</v>
      </c>
      <c r="C2144" s="10" t="s">
        <v>4722</v>
      </c>
      <c r="D2144" s="27" t="s">
        <v>8078</v>
      </c>
      <c r="E2144" s="2" t="s">
        <v>8079</v>
      </c>
    </row>
    <row r="2145" spans="1:5" ht="15.6" x14ac:dyDescent="0.3">
      <c r="A2145" s="1" t="s">
        <v>4287</v>
      </c>
      <c r="B2145" s="2" t="s">
        <v>4288</v>
      </c>
      <c r="C2145" s="10" t="s">
        <v>4722</v>
      </c>
      <c r="D2145" s="27" t="s">
        <v>8080</v>
      </c>
      <c r="E2145" s="2" t="s">
        <v>8081</v>
      </c>
    </row>
    <row r="2146" spans="1:5" ht="15.6" x14ac:dyDescent="0.3">
      <c r="A2146" s="1" t="s">
        <v>4289</v>
      </c>
      <c r="B2146" s="2" t="s">
        <v>4290</v>
      </c>
      <c r="C2146" s="10" t="s">
        <v>4725</v>
      </c>
      <c r="D2146" s="27" t="s">
        <v>8082</v>
      </c>
      <c r="E2146" s="2" t="s">
        <v>8083</v>
      </c>
    </row>
    <row r="2147" spans="1:5" ht="15.6" x14ac:dyDescent="0.3">
      <c r="A2147" s="1" t="s">
        <v>4291</v>
      </c>
      <c r="B2147" s="2" t="s">
        <v>4292</v>
      </c>
      <c r="C2147" s="10" t="s">
        <v>4725</v>
      </c>
      <c r="D2147" s="27" t="s">
        <v>8084</v>
      </c>
      <c r="E2147" s="2" t="s">
        <v>8085</v>
      </c>
    </row>
    <row r="2148" spans="1:5" ht="15.6" x14ac:dyDescent="0.3">
      <c r="A2148" s="1" t="s">
        <v>4293</v>
      </c>
      <c r="B2148" s="2" t="s">
        <v>4294</v>
      </c>
      <c r="C2148" s="10" t="s">
        <v>4725</v>
      </c>
      <c r="D2148" s="27" t="s">
        <v>8086</v>
      </c>
      <c r="E2148" s="2" t="s">
        <v>8087</v>
      </c>
    </row>
    <row r="2149" spans="1:5" ht="15.6" x14ac:dyDescent="0.3">
      <c r="A2149" s="1" t="s">
        <v>4295</v>
      </c>
      <c r="B2149" s="2" t="s">
        <v>4296</v>
      </c>
      <c r="C2149" s="10" t="s">
        <v>4725</v>
      </c>
      <c r="D2149" s="27" t="s">
        <v>8088</v>
      </c>
      <c r="E2149" s="2" t="s">
        <v>8089</v>
      </c>
    </row>
    <row r="2150" spans="1:5" ht="15.6" x14ac:dyDescent="0.3">
      <c r="A2150" s="1" t="s">
        <v>4297</v>
      </c>
      <c r="B2150" s="2" t="s">
        <v>4298</v>
      </c>
      <c r="C2150" s="10" t="s">
        <v>4725</v>
      </c>
      <c r="D2150" s="27" t="s">
        <v>4774</v>
      </c>
      <c r="E2150" s="2" t="s">
        <v>8090</v>
      </c>
    </row>
    <row r="2151" spans="1:5" ht="15.6" x14ac:dyDescent="0.3">
      <c r="A2151" s="1" t="s">
        <v>4299</v>
      </c>
      <c r="B2151" s="2" t="s">
        <v>4300</v>
      </c>
      <c r="C2151" s="10" t="s">
        <v>4725</v>
      </c>
      <c r="D2151" s="27" t="s">
        <v>8091</v>
      </c>
      <c r="E2151" s="2" t="s">
        <v>7055</v>
      </c>
    </row>
    <row r="2152" spans="1:5" ht="15.6" x14ac:dyDescent="0.3">
      <c r="A2152" s="1" t="s">
        <v>4301</v>
      </c>
      <c r="B2152" s="2" t="s">
        <v>4302</v>
      </c>
      <c r="C2152" s="10" t="s">
        <v>4725</v>
      </c>
      <c r="D2152" s="27" t="s">
        <v>8092</v>
      </c>
      <c r="E2152" s="2" t="s">
        <v>8093</v>
      </c>
    </row>
    <row r="2153" spans="1:5" ht="15.6" x14ac:dyDescent="0.3">
      <c r="A2153" s="1" t="s">
        <v>4303</v>
      </c>
      <c r="B2153" s="2" t="s">
        <v>4304</v>
      </c>
      <c r="C2153" s="10" t="s">
        <v>4725</v>
      </c>
      <c r="D2153" s="27" t="s">
        <v>8094</v>
      </c>
      <c r="E2153" s="2" t="s">
        <v>8095</v>
      </c>
    </row>
    <row r="2154" spans="1:5" ht="15.6" x14ac:dyDescent="0.3">
      <c r="A2154" s="1" t="s">
        <v>4305</v>
      </c>
      <c r="B2154" s="2" t="s">
        <v>4306</v>
      </c>
      <c r="C2154" s="10" t="s">
        <v>4725</v>
      </c>
      <c r="D2154" s="27" t="s">
        <v>8096</v>
      </c>
      <c r="E2154" s="2" t="s">
        <v>8097</v>
      </c>
    </row>
    <row r="2155" spans="1:5" ht="15.6" x14ac:dyDescent="0.3">
      <c r="A2155" s="1" t="s">
        <v>4307</v>
      </c>
      <c r="B2155" s="2" t="s">
        <v>4308</v>
      </c>
      <c r="C2155" s="10" t="s">
        <v>4725</v>
      </c>
      <c r="D2155" s="27" t="s">
        <v>8098</v>
      </c>
      <c r="E2155" s="2" t="s">
        <v>8099</v>
      </c>
    </row>
    <row r="2156" spans="1:5" ht="15.6" x14ac:dyDescent="0.3">
      <c r="A2156" s="1" t="s">
        <v>4309</v>
      </c>
      <c r="B2156" s="2" t="s">
        <v>4310</v>
      </c>
      <c r="C2156" s="10" t="s">
        <v>4725</v>
      </c>
      <c r="D2156" s="27" t="s">
        <v>8100</v>
      </c>
      <c r="E2156" s="2" t="s">
        <v>8046</v>
      </c>
    </row>
    <row r="2157" spans="1:5" ht="15.6" x14ac:dyDescent="0.3">
      <c r="A2157" s="1" t="s">
        <v>4311</v>
      </c>
      <c r="B2157" s="2" t="s">
        <v>4312</v>
      </c>
      <c r="C2157" s="10" t="s">
        <v>4725</v>
      </c>
      <c r="D2157" s="27" t="s">
        <v>7744</v>
      </c>
      <c r="E2157" s="2" t="s">
        <v>8101</v>
      </c>
    </row>
    <row r="2158" spans="1:5" ht="15.6" x14ac:dyDescent="0.3">
      <c r="A2158" s="1" t="s">
        <v>4313</v>
      </c>
      <c r="B2158" s="2" t="s">
        <v>4314</v>
      </c>
      <c r="C2158" s="10" t="s">
        <v>4725</v>
      </c>
      <c r="D2158" s="27" t="s">
        <v>4738</v>
      </c>
      <c r="E2158" s="2" t="s">
        <v>8102</v>
      </c>
    </row>
    <row r="2159" spans="1:5" ht="15.6" x14ac:dyDescent="0.3">
      <c r="A2159" s="1" t="s">
        <v>4315</v>
      </c>
      <c r="B2159" s="2" t="s">
        <v>4316</v>
      </c>
      <c r="C2159" s="10" t="s">
        <v>4722</v>
      </c>
      <c r="D2159" s="27" t="s">
        <v>8103</v>
      </c>
      <c r="E2159" s="2" t="s">
        <v>8104</v>
      </c>
    </row>
    <row r="2160" spans="1:5" ht="15.6" x14ac:dyDescent="0.3">
      <c r="A2160" s="1" t="s">
        <v>4317</v>
      </c>
      <c r="B2160" s="2" t="s">
        <v>4318</v>
      </c>
      <c r="C2160" s="10" t="s">
        <v>4722</v>
      </c>
      <c r="D2160" s="27" t="s">
        <v>7517</v>
      </c>
      <c r="E2160" s="2" t="s">
        <v>8105</v>
      </c>
    </row>
    <row r="2161" spans="1:5" ht="15.6" x14ac:dyDescent="0.3">
      <c r="A2161" s="1" t="s">
        <v>4319</v>
      </c>
      <c r="B2161" s="2" t="s">
        <v>4320</v>
      </c>
      <c r="C2161" s="10" t="s">
        <v>4722</v>
      </c>
      <c r="D2161" s="27" t="s">
        <v>8106</v>
      </c>
      <c r="E2161" s="2" t="s">
        <v>8107</v>
      </c>
    </row>
    <row r="2162" spans="1:5" ht="15.6" x14ac:dyDescent="0.3">
      <c r="A2162" s="1" t="s">
        <v>4321</v>
      </c>
      <c r="B2162" s="2" t="s">
        <v>4322</v>
      </c>
      <c r="C2162" s="10" t="s">
        <v>4722</v>
      </c>
      <c r="D2162" s="27" t="s">
        <v>6075</v>
      </c>
      <c r="E2162" s="2" t="s">
        <v>8108</v>
      </c>
    </row>
    <row r="2163" spans="1:5" ht="15.6" x14ac:dyDescent="0.3">
      <c r="A2163" s="1" t="s">
        <v>4323</v>
      </c>
      <c r="B2163" s="2" t="s">
        <v>4324</v>
      </c>
      <c r="C2163" s="10" t="s">
        <v>4722</v>
      </c>
      <c r="D2163" s="27" t="s">
        <v>5078</v>
      </c>
      <c r="E2163" s="2" t="s">
        <v>8109</v>
      </c>
    </row>
    <row r="2164" spans="1:5" ht="15.6" x14ac:dyDescent="0.3">
      <c r="A2164" s="1" t="s">
        <v>4325</v>
      </c>
      <c r="B2164" s="2" t="s">
        <v>4326</v>
      </c>
      <c r="C2164" s="10" t="s">
        <v>5597</v>
      </c>
      <c r="D2164" s="27" t="s">
        <v>8110</v>
      </c>
      <c r="E2164" s="2" t="s">
        <v>8111</v>
      </c>
    </row>
    <row r="2165" spans="1:5" ht="15.6" x14ac:dyDescent="0.3">
      <c r="A2165" s="1" t="s">
        <v>4327</v>
      </c>
      <c r="B2165" s="2" t="s">
        <v>4328</v>
      </c>
      <c r="C2165" s="10" t="s">
        <v>4722</v>
      </c>
      <c r="D2165" s="27" t="s">
        <v>8112</v>
      </c>
      <c r="E2165" s="2" t="s">
        <v>4880</v>
      </c>
    </row>
    <row r="2166" spans="1:5" ht="15.6" x14ac:dyDescent="0.3">
      <c r="A2166" s="1" t="s">
        <v>4329</v>
      </c>
      <c r="B2166" s="2" t="s">
        <v>4330</v>
      </c>
      <c r="C2166" s="10" t="s">
        <v>4725</v>
      </c>
      <c r="D2166" s="27" t="s">
        <v>6005</v>
      </c>
      <c r="E2166" s="2" t="s">
        <v>8113</v>
      </c>
    </row>
    <row r="2167" spans="1:5" ht="15.6" x14ac:dyDescent="0.3">
      <c r="A2167" s="1" t="s">
        <v>4331</v>
      </c>
      <c r="B2167" s="2" t="s">
        <v>4332</v>
      </c>
      <c r="C2167" s="10" t="s">
        <v>4725</v>
      </c>
      <c r="D2167" s="27" t="s">
        <v>8114</v>
      </c>
      <c r="E2167" s="2" t="s">
        <v>8115</v>
      </c>
    </row>
    <row r="2168" spans="1:5" ht="15.6" x14ac:dyDescent="0.3">
      <c r="A2168" s="1" t="s">
        <v>4333</v>
      </c>
      <c r="B2168" s="2" t="s">
        <v>4334</v>
      </c>
      <c r="C2168" s="10" t="s">
        <v>4725</v>
      </c>
      <c r="D2168" s="27" t="s">
        <v>8116</v>
      </c>
      <c r="E2168" s="2" t="s">
        <v>8117</v>
      </c>
    </row>
    <row r="2169" spans="1:5" ht="15.6" x14ac:dyDescent="0.3">
      <c r="A2169" s="1" t="s">
        <v>4335</v>
      </c>
      <c r="B2169" s="2" t="s">
        <v>4336</v>
      </c>
      <c r="C2169" s="10" t="s">
        <v>4725</v>
      </c>
      <c r="D2169" s="27" t="s">
        <v>5752</v>
      </c>
      <c r="E2169" s="2" t="s">
        <v>8118</v>
      </c>
    </row>
    <row r="2170" spans="1:5" ht="15.6" x14ac:dyDescent="0.3">
      <c r="A2170" s="1" t="s">
        <v>4337</v>
      </c>
      <c r="B2170" s="2" t="s">
        <v>4338</v>
      </c>
      <c r="C2170" s="10" t="s">
        <v>4725</v>
      </c>
      <c r="D2170" s="27" t="s">
        <v>8119</v>
      </c>
      <c r="E2170" s="2" t="s">
        <v>8120</v>
      </c>
    </row>
    <row r="2171" spans="1:5" ht="15.6" x14ac:dyDescent="0.3">
      <c r="A2171" s="1" t="s">
        <v>4339</v>
      </c>
      <c r="B2171" s="2" t="s">
        <v>4340</v>
      </c>
      <c r="C2171" s="10" t="s">
        <v>4725</v>
      </c>
      <c r="D2171" s="27" t="s">
        <v>5002</v>
      </c>
      <c r="E2171" s="2" t="s">
        <v>8121</v>
      </c>
    </row>
    <row r="2172" spans="1:5" ht="15.6" x14ac:dyDescent="0.3">
      <c r="A2172" s="1" t="s">
        <v>4341</v>
      </c>
      <c r="B2172" s="2" t="s">
        <v>4342</v>
      </c>
      <c r="C2172" s="10" t="s">
        <v>4722</v>
      </c>
      <c r="D2172" s="27" t="s">
        <v>5934</v>
      </c>
      <c r="E2172" s="2" t="s">
        <v>8122</v>
      </c>
    </row>
    <row r="2173" spans="1:5" ht="15.6" x14ac:dyDescent="0.3">
      <c r="A2173" s="1" t="s">
        <v>4343</v>
      </c>
      <c r="B2173" s="2" t="s">
        <v>4344</v>
      </c>
      <c r="C2173" s="10" t="s">
        <v>4725</v>
      </c>
      <c r="D2173" s="27" t="s">
        <v>5016</v>
      </c>
      <c r="E2173" s="2" t="s">
        <v>7414</v>
      </c>
    </row>
    <row r="2174" spans="1:5" ht="15.6" x14ac:dyDescent="0.3">
      <c r="A2174" s="1" t="s">
        <v>4345</v>
      </c>
      <c r="B2174" s="2" t="s">
        <v>4346</v>
      </c>
      <c r="C2174" s="10" t="s">
        <v>4725</v>
      </c>
      <c r="D2174" s="27" t="s">
        <v>8123</v>
      </c>
      <c r="E2174" s="2" t="s">
        <v>8124</v>
      </c>
    </row>
    <row r="2175" spans="1:5" ht="15.6" x14ac:dyDescent="0.3">
      <c r="A2175" s="1" t="s">
        <v>4347</v>
      </c>
      <c r="B2175" s="2" t="s">
        <v>4348</v>
      </c>
      <c r="C2175" s="10" t="s">
        <v>4722</v>
      </c>
      <c r="D2175" s="27" t="s">
        <v>8125</v>
      </c>
      <c r="E2175" s="2" t="s">
        <v>6614</v>
      </c>
    </row>
    <row r="2176" spans="1:5" ht="15.6" x14ac:dyDescent="0.3">
      <c r="A2176" s="1" t="s">
        <v>4349</v>
      </c>
      <c r="B2176" s="2" t="s">
        <v>4350</v>
      </c>
      <c r="C2176" s="10" t="s">
        <v>4725</v>
      </c>
      <c r="D2176" s="27" t="s">
        <v>8126</v>
      </c>
      <c r="E2176" s="2" t="s">
        <v>8127</v>
      </c>
    </row>
    <row r="2177" spans="1:5" ht="15.6" x14ac:dyDescent="0.3">
      <c r="A2177" s="1" t="s">
        <v>4351</v>
      </c>
      <c r="B2177" s="2" t="s">
        <v>4352</v>
      </c>
      <c r="C2177" s="10" t="s">
        <v>4722</v>
      </c>
      <c r="D2177" s="27" t="s">
        <v>8128</v>
      </c>
      <c r="E2177" s="2" t="s">
        <v>5151</v>
      </c>
    </row>
    <row r="2178" spans="1:5" ht="15.6" x14ac:dyDescent="0.3">
      <c r="A2178" s="1" t="s">
        <v>4353</v>
      </c>
      <c r="B2178" s="2" t="s">
        <v>4354</v>
      </c>
      <c r="C2178" s="10" t="s">
        <v>4722</v>
      </c>
      <c r="D2178" s="27" t="s">
        <v>8129</v>
      </c>
      <c r="E2178" s="2" t="s">
        <v>5135</v>
      </c>
    </row>
    <row r="2179" spans="1:5" ht="15.6" x14ac:dyDescent="0.3">
      <c r="A2179" s="1" t="s">
        <v>4355</v>
      </c>
      <c r="B2179" s="2" t="s">
        <v>4356</v>
      </c>
      <c r="C2179" s="10" t="s">
        <v>4722</v>
      </c>
      <c r="D2179" s="27" t="s">
        <v>5377</v>
      </c>
      <c r="E2179" s="2" t="s">
        <v>5899</v>
      </c>
    </row>
    <row r="2180" spans="1:5" ht="15.6" x14ac:dyDescent="0.3">
      <c r="A2180" s="1" t="s">
        <v>4357</v>
      </c>
      <c r="B2180" s="2" t="s">
        <v>4358</v>
      </c>
      <c r="C2180" s="10" t="s">
        <v>4722</v>
      </c>
      <c r="D2180" s="27" t="s">
        <v>8130</v>
      </c>
      <c r="E2180" s="2" t="s">
        <v>8131</v>
      </c>
    </row>
    <row r="2181" spans="1:5" ht="15.6" x14ac:dyDescent="0.3">
      <c r="A2181" s="1" t="s">
        <v>4359</v>
      </c>
      <c r="B2181" s="2" t="s">
        <v>4360</v>
      </c>
      <c r="C2181" s="10" t="s">
        <v>4722</v>
      </c>
      <c r="D2181" s="27" t="s">
        <v>5340</v>
      </c>
      <c r="E2181" s="2" t="s">
        <v>6671</v>
      </c>
    </row>
    <row r="2182" spans="1:5" ht="15.6" x14ac:dyDescent="0.3">
      <c r="A2182" s="1" t="s">
        <v>4361</v>
      </c>
      <c r="B2182" s="2" t="s">
        <v>4362</v>
      </c>
      <c r="C2182" s="10" t="s">
        <v>4722</v>
      </c>
      <c r="D2182" s="27" t="s">
        <v>8132</v>
      </c>
      <c r="E2182" s="2" t="s">
        <v>8133</v>
      </c>
    </row>
    <row r="2183" spans="1:5" ht="15.6" x14ac:dyDescent="0.3">
      <c r="A2183" s="1" t="s">
        <v>4363</v>
      </c>
      <c r="B2183" s="2" t="s">
        <v>4364</v>
      </c>
      <c r="C2183" s="10" t="s">
        <v>4722</v>
      </c>
      <c r="D2183" s="27" t="s">
        <v>5373</v>
      </c>
      <c r="E2183" s="2" t="s">
        <v>8134</v>
      </c>
    </row>
    <row r="2184" spans="1:5" ht="15.6" x14ac:dyDescent="0.3">
      <c r="A2184" s="1" t="s">
        <v>4365</v>
      </c>
      <c r="B2184" s="2" t="s">
        <v>4366</v>
      </c>
      <c r="C2184" s="10" t="s">
        <v>4725</v>
      </c>
      <c r="D2184" s="27" t="s">
        <v>7612</v>
      </c>
      <c r="E2184" s="2" t="s">
        <v>5434</v>
      </c>
    </row>
    <row r="2185" spans="1:5" ht="15.6" x14ac:dyDescent="0.3">
      <c r="A2185" s="1" t="s">
        <v>4367</v>
      </c>
      <c r="B2185" s="2" t="s">
        <v>4368</v>
      </c>
      <c r="C2185" s="10" t="s">
        <v>4725</v>
      </c>
      <c r="D2185" s="27" t="s">
        <v>8135</v>
      </c>
      <c r="E2185" s="2" t="s">
        <v>8136</v>
      </c>
    </row>
    <row r="2186" spans="1:5" ht="15.6" x14ac:dyDescent="0.3">
      <c r="A2186" s="1" t="s">
        <v>4369</v>
      </c>
      <c r="B2186" s="2" t="s">
        <v>4370</v>
      </c>
      <c r="C2186" s="10" t="s">
        <v>4725</v>
      </c>
      <c r="D2186" s="27" t="s">
        <v>5206</v>
      </c>
      <c r="E2186" s="2" t="s">
        <v>8137</v>
      </c>
    </row>
    <row r="2187" spans="1:5" ht="15.6" x14ac:dyDescent="0.3">
      <c r="A2187" s="1" t="s">
        <v>4371</v>
      </c>
      <c r="B2187" s="2" t="s">
        <v>4372</v>
      </c>
      <c r="C2187" s="10" t="s">
        <v>4725</v>
      </c>
      <c r="D2187" s="27" t="s">
        <v>8138</v>
      </c>
      <c r="E2187" s="2" t="s">
        <v>5703</v>
      </c>
    </row>
    <row r="2188" spans="1:5" ht="15.6" x14ac:dyDescent="0.3">
      <c r="A2188" s="1" t="s">
        <v>4373</v>
      </c>
      <c r="B2188" s="2" t="s">
        <v>4374</v>
      </c>
      <c r="C2188" s="10" t="s">
        <v>4725</v>
      </c>
      <c r="D2188" s="27" t="s">
        <v>4736</v>
      </c>
      <c r="E2188" s="2" t="s">
        <v>8139</v>
      </c>
    </row>
    <row r="2189" spans="1:5" ht="15.6" x14ac:dyDescent="0.3">
      <c r="A2189" s="1" t="s">
        <v>4375</v>
      </c>
      <c r="B2189" s="2" t="s">
        <v>4376</v>
      </c>
      <c r="C2189" s="10" t="s">
        <v>4725</v>
      </c>
      <c r="D2189" s="27" t="s">
        <v>4885</v>
      </c>
      <c r="E2189" s="2" t="s">
        <v>8140</v>
      </c>
    </row>
    <row r="2190" spans="1:5" ht="15.6" x14ac:dyDescent="0.3">
      <c r="A2190" s="1" t="s">
        <v>4377</v>
      </c>
      <c r="B2190" s="2" t="s">
        <v>4378</v>
      </c>
      <c r="C2190" s="10" t="s">
        <v>4725</v>
      </c>
      <c r="D2190" s="27" t="s">
        <v>8141</v>
      </c>
      <c r="E2190" s="2" t="s">
        <v>6944</v>
      </c>
    </row>
    <row r="2191" spans="1:5" ht="15.6" x14ac:dyDescent="0.3">
      <c r="A2191" s="1" t="s">
        <v>4379</v>
      </c>
      <c r="B2191" s="2" t="s">
        <v>4380</v>
      </c>
      <c r="C2191" s="10" t="s">
        <v>4725</v>
      </c>
      <c r="D2191" s="27" t="s">
        <v>8142</v>
      </c>
      <c r="E2191" s="2" t="s">
        <v>8143</v>
      </c>
    </row>
    <row r="2192" spans="1:5" ht="15.6" x14ac:dyDescent="0.3">
      <c r="A2192" s="1" t="s">
        <v>4381</v>
      </c>
      <c r="B2192" s="2" t="s">
        <v>4382</v>
      </c>
      <c r="C2192" s="10" t="s">
        <v>4725</v>
      </c>
      <c r="D2192" s="27" t="s">
        <v>8144</v>
      </c>
      <c r="E2192" s="2" t="s">
        <v>5132</v>
      </c>
    </row>
    <row r="2193" spans="1:5" ht="15.6" x14ac:dyDescent="0.3">
      <c r="A2193" s="1" t="s">
        <v>4383</v>
      </c>
      <c r="B2193" s="2" t="s">
        <v>4384</v>
      </c>
      <c r="C2193" s="10" t="s">
        <v>4725</v>
      </c>
      <c r="D2193" s="27" t="s">
        <v>8145</v>
      </c>
      <c r="E2193" s="2" t="s">
        <v>8146</v>
      </c>
    </row>
    <row r="2194" spans="1:5" ht="15.6" x14ac:dyDescent="0.3">
      <c r="A2194" s="1" t="s">
        <v>4385</v>
      </c>
      <c r="B2194" s="2" t="s">
        <v>4386</v>
      </c>
      <c r="C2194" s="10" t="s">
        <v>4725</v>
      </c>
      <c r="D2194" s="27" t="s">
        <v>6514</v>
      </c>
      <c r="E2194" s="2" t="s">
        <v>7522</v>
      </c>
    </row>
    <row r="2195" spans="1:5" ht="15.6" x14ac:dyDescent="0.3">
      <c r="A2195" s="1" t="s">
        <v>4387</v>
      </c>
      <c r="B2195" s="2" t="s">
        <v>4388</v>
      </c>
      <c r="C2195" s="10" t="s">
        <v>4725</v>
      </c>
      <c r="D2195" s="27" t="s">
        <v>8147</v>
      </c>
      <c r="E2195" s="2" t="s">
        <v>5816</v>
      </c>
    </row>
    <row r="2196" spans="1:5" ht="15.6" x14ac:dyDescent="0.3">
      <c r="A2196" s="1" t="s">
        <v>4389</v>
      </c>
      <c r="B2196" s="2" t="s">
        <v>4390</v>
      </c>
      <c r="C2196" s="10" t="s">
        <v>4725</v>
      </c>
      <c r="D2196" s="27" t="s">
        <v>8148</v>
      </c>
      <c r="E2196" s="2" t="s">
        <v>8149</v>
      </c>
    </row>
    <row r="2197" spans="1:5" ht="15.6" x14ac:dyDescent="0.3">
      <c r="A2197" s="1" t="s">
        <v>4391</v>
      </c>
      <c r="B2197" s="2" t="s">
        <v>4392</v>
      </c>
      <c r="C2197" s="10" t="s">
        <v>4725</v>
      </c>
      <c r="D2197" s="27" t="s">
        <v>8150</v>
      </c>
      <c r="E2197" s="2" t="s">
        <v>5646</v>
      </c>
    </row>
    <row r="2198" spans="1:5" ht="15.6" x14ac:dyDescent="0.3">
      <c r="A2198" s="1" t="s">
        <v>4393</v>
      </c>
      <c r="B2198" s="2" t="s">
        <v>4394</v>
      </c>
      <c r="C2198" s="10" t="s">
        <v>4725</v>
      </c>
      <c r="D2198" s="27" t="s">
        <v>8151</v>
      </c>
      <c r="E2198" s="2" t="s">
        <v>8152</v>
      </c>
    </row>
    <row r="2199" spans="1:5" ht="15.6" x14ac:dyDescent="0.3">
      <c r="A2199" s="1" t="s">
        <v>4395</v>
      </c>
      <c r="B2199" s="2" t="s">
        <v>4396</v>
      </c>
      <c r="C2199" s="10" t="s">
        <v>4725</v>
      </c>
      <c r="D2199" s="27" t="s">
        <v>4819</v>
      </c>
      <c r="E2199" s="2" t="s">
        <v>8153</v>
      </c>
    </row>
    <row r="2200" spans="1:5" ht="15.6" x14ac:dyDescent="0.3">
      <c r="A2200" s="1" t="s">
        <v>4397</v>
      </c>
      <c r="B2200" s="2" t="s">
        <v>4398</v>
      </c>
      <c r="C2200" s="10" t="s">
        <v>4725</v>
      </c>
      <c r="D2200" s="27" t="s">
        <v>8154</v>
      </c>
      <c r="E2200" s="2" t="s">
        <v>8155</v>
      </c>
    </row>
    <row r="2201" spans="1:5" ht="15.6" x14ac:dyDescent="0.3">
      <c r="A2201" s="1" t="s">
        <v>4399</v>
      </c>
      <c r="B2201" s="2" t="s">
        <v>4400</v>
      </c>
      <c r="C2201" s="10" t="s">
        <v>4725</v>
      </c>
      <c r="D2201" s="27" t="s">
        <v>8156</v>
      </c>
      <c r="E2201" s="2" t="s">
        <v>8157</v>
      </c>
    </row>
    <row r="2202" spans="1:5" ht="15.6" x14ac:dyDescent="0.3">
      <c r="A2202" s="1" t="s">
        <v>4401</v>
      </c>
      <c r="B2202" s="2" t="s">
        <v>4402</v>
      </c>
      <c r="C2202" s="10" t="s">
        <v>4725</v>
      </c>
      <c r="D2202" s="27" t="s">
        <v>8158</v>
      </c>
      <c r="E2202" s="2" t="s">
        <v>8159</v>
      </c>
    </row>
    <row r="2203" spans="1:5" ht="15.6" x14ac:dyDescent="0.3">
      <c r="A2203" s="1" t="s">
        <v>4403</v>
      </c>
      <c r="B2203" s="2" t="s">
        <v>4404</v>
      </c>
      <c r="C2203" s="10" t="s">
        <v>4725</v>
      </c>
      <c r="D2203" s="27" t="s">
        <v>5070</v>
      </c>
      <c r="E2203" s="2" t="s">
        <v>8160</v>
      </c>
    </row>
    <row r="2204" spans="1:5" ht="15.6" x14ac:dyDescent="0.3">
      <c r="A2204" s="1" t="s">
        <v>4405</v>
      </c>
      <c r="B2204" s="2" t="s">
        <v>4406</v>
      </c>
      <c r="C2204" s="10" t="s">
        <v>4722</v>
      </c>
      <c r="D2204" s="27" t="s">
        <v>8161</v>
      </c>
      <c r="E2204" s="2" t="s">
        <v>8162</v>
      </c>
    </row>
    <row r="2205" spans="1:5" ht="15.6" x14ac:dyDescent="0.3">
      <c r="A2205" s="1" t="s">
        <v>4407</v>
      </c>
      <c r="B2205" s="2" t="s">
        <v>4408</v>
      </c>
      <c r="C2205" s="10" t="s">
        <v>4722</v>
      </c>
      <c r="D2205" s="27" t="s">
        <v>7375</v>
      </c>
      <c r="E2205" s="2" t="s">
        <v>8163</v>
      </c>
    </row>
    <row r="2206" spans="1:5" ht="15.6" x14ac:dyDescent="0.3">
      <c r="A2206" s="1" t="s">
        <v>4409</v>
      </c>
      <c r="B2206" s="2" t="s">
        <v>4410</v>
      </c>
      <c r="C2206" s="10" t="s">
        <v>4722</v>
      </c>
      <c r="D2206" s="27" t="s">
        <v>8164</v>
      </c>
      <c r="E2206" s="2" t="s">
        <v>8165</v>
      </c>
    </row>
    <row r="2207" spans="1:5" ht="15.6" x14ac:dyDescent="0.3">
      <c r="A2207" s="1" t="s">
        <v>4411</v>
      </c>
      <c r="B2207" s="2" t="s">
        <v>4412</v>
      </c>
      <c r="C2207" s="10" t="s">
        <v>4725</v>
      </c>
      <c r="D2207" s="27" t="s">
        <v>8166</v>
      </c>
      <c r="E2207" s="2" t="s">
        <v>8167</v>
      </c>
    </row>
    <row r="2208" spans="1:5" ht="15.6" x14ac:dyDescent="0.3">
      <c r="A2208" s="1" t="s">
        <v>4413</v>
      </c>
      <c r="B2208" s="2" t="s">
        <v>4414</v>
      </c>
      <c r="C2208" s="10" t="s">
        <v>4725</v>
      </c>
      <c r="D2208" s="27" t="s">
        <v>7094</v>
      </c>
      <c r="E2208" s="2" t="s">
        <v>8168</v>
      </c>
    </row>
    <row r="2209" spans="1:5" ht="15.6" x14ac:dyDescent="0.3">
      <c r="A2209" s="1" t="s">
        <v>4415</v>
      </c>
      <c r="B2209" s="2" t="s">
        <v>4416</v>
      </c>
      <c r="C2209" s="10" t="s">
        <v>4722</v>
      </c>
      <c r="D2209" s="27" t="s">
        <v>8169</v>
      </c>
      <c r="E2209" s="2" t="s">
        <v>8170</v>
      </c>
    </row>
    <row r="2210" spans="1:5" ht="15.6" x14ac:dyDescent="0.3">
      <c r="A2210" s="1" t="s">
        <v>4417</v>
      </c>
      <c r="B2210" s="2" t="s">
        <v>4418</v>
      </c>
      <c r="C2210" s="10" t="s">
        <v>4722</v>
      </c>
      <c r="D2210" s="27" t="s">
        <v>8171</v>
      </c>
      <c r="E2210" s="2" t="s">
        <v>8172</v>
      </c>
    </row>
    <row r="2211" spans="1:5" ht="15.6" x14ac:dyDescent="0.3">
      <c r="A2211" s="1" t="s">
        <v>4419</v>
      </c>
      <c r="B2211" s="2" t="s">
        <v>4420</v>
      </c>
      <c r="C2211" s="10" t="s">
        <v>4722</v>
      </c>
      <c r="D2211" s="27" t="s">
        <v>4756</v>
      </c>
      <c r="E2211" s="2" t="s">
        <v>8173</v>
      </c>
    </row>
    <row r="2212" spans="1:5" ht="15.6" x14ac:dyDescent="0.3">
      <c r="A2212" s="1" t="s">
        <v>4421</v>
      </c>
      <c r="B2212" s="2" t="s">
        <v>4422</v>
      </c>
      <c r="C2212" s="10" t="s">
        <v>4725</v>
      </c>
      <c r="D2212" s="27" t="s">
        <v>7788</v>
      </c>
      <c r="E2212" s="2" t="s">
        <v>8174</v>
      </c>
    </row>
    <row r="2213" spans="1:5" ht="15.6" x14ac:dyDescent="0.3">
      <c r="A2213" s="1" t="s">
        <v>4423</v>
      </c>
      <c r="B2213" s="2" t="s">
        <v>4424</v>
      </c>
      <c r="C2213" s="10" t="s">
        <v>4725</v>
      </c>
      <c r="D2213" s="27" t="s">
        <v>7094</v>
      </c>
      <c r="E2213" s="2" t="s">
        <v>7603</v>
      </c>
    </row>
    <row r="2214" spans="1:5" ht="15.6" x14ac:dyDescent="0.3">
      <c r="A2214" s="1" t="s">
        <v>4425</v>
      </c>
      <c r="B2214" s="2" t="s">
        <v>4426</v>
      </c>
      <c r="C2214" s="10" t="s">
        <v>4725</v>
      </c>
      <c r="D2214" s="27" t="s">
        <v>5477</v>
      </c>
      <c r="E2214" s="2" t="s">
        <v>8175</v>
      </c>
    </row>
    <row r="2215" spans="1:5" ht="15.6" x14ac:dyDescent="0.3">
      <c r="A2215" s="1" t="s">
        <v>4427</v>
      </c>
      <c r="B2215" s="2" t="s">
        <v>4428</v>
      </c>
      <c r="C2215" s="10" t="s">
        <v>4722</v>
      </c>
      <c r="D2215" s="27" t="s">
        <v>8176</v>
      </c>
      <c r="E2215" s="2" t="s">
        <v>8177</v>
      </c>
    </row>
    <row r="2216" spans="1:5" ht="15.6" x14ac:dyDescent="0.3">
      <c r="A2216" s="1" t="s">
        <v>4429</v>
      </c>
      <c r="B2216" s="2" t="s">
        <v>4430</v>
      </c>
      <c r="C2216" s="10" t="s">
        <v>4722</v>
      </c>
      <c r="D2216" s="27" t="s">
        <v>5496</v>
      </c>
      <c r="E2216" s="2" t="s">
        <v>8178</v>
      </c>
    </row>
    <row r="2217" spans="1:5" ht="15.6" x14ac:dyDescent="0.3">
      <c r="A2217" s="1" t="s">
        <v>4431</v>
      </c>
      <c r="B2217" s="2" t="s">
        <v>4432</v>
      </c>
      <c r="C2217" s="10" t="s">
        <v>4725</v>
      </c>
      <c r="D2217" s="27" t="s">
        <v>8179</v>
      </c>
      <c r="E2217" s="2" t="s">
        <v>6079</v>
      </c>
    </row>
    <row r="2218" spans="1:5" ht="15.6" x14ac:dyDescent="0.3">
      <c r="A2218" s="1" t="s">
        <v>4433</v>
      </c>
      <c r="B2218" s="2" t="s">
        <v>4434</v>
      </c>
      <c r="C2218" s="10" t="s">
        <v>4722</v>
      </c>
      <c r="D2218" s="27" t="s">
        <v>8180</v>
      </c>
      <c r="E2218" s="2" t="s">
        <v>4848</v>
      </c>
    </row>
    <row r="2219" spans="1:5" ht="15.6" x14ac:dyDescent="0.3">
      <c r="A2219" s="1" t="s">
        <v>4435</v>
      </c>
      <c r="B2219" s="2" t="s">
        <v>4436</v>
      </c>
      <c r="C2219" s="10" t="s">
        <v>4722</v>
      </c>
      <c r="D2219" s="27" t="s">
        <v>6026</v>
      </c>
      <c r="E2219" s="2" t="s">
        <v>8181</v>
      </c>
    </row>
    <row r="2220" spans="1:5" ht="15.6" x14ac:dyDescent="0.3">
      <c r="A2220" s="1" t="s">
        <v>4437</v>
      </c>
      <c r="B2220" s="2" t="s">
        <v>4438</v>
      </c>
      <c r="C2220" s="10" t="s">
        <v>4722</v>
      </c>
      <c r="D2220" s="27" t="s">
        <v>5156</v>
      </c>
      <c r="E2220" s="2" t="s">
        <v>8182</v>
      </c>
    </row>
    <row r="2221" spans="1:5" ht="15.6" x14ac:dyDescent="0.3">
      <c r="A2221" s="1" t="s">
        <v>4439</v>
      </c>
      <c r="B2221" s="2" t="s">
        <v>4440</v>
      </c>
      <c r="C2221" s="10" t="s">
        <v>4722</v>
      </c>
      <c r="D2221" s="27" t="s">
        <v>7192</v>
      </c>
      <c r="E2221" s="2" t="s">
        <v>8183</v>
      </c>
    </row>
    <row r="2222" spans="1:5" ht="15.6" x14ac:dyDescent="0.3">
      <c r="A2222" s="1" t="s">
        <v>4441</v>
      </c>
      <c r="B2222" s="2" t="s">
        <v>4442</v>
      </c>
      <c r="C2222" s="10" t="s">
        <v>4725</v>
      </c>
      <c r="D2222" s="27" t="s">
        <v>4994</v>
      </c>
      <c r="E2222" s="2" t="s">
        <v>8184</v>
      </c>
    </row>
    <row r="2223" spans="1:5" ht="15.6" x14ac:dyDescent="0.3">
      <c r="A2223" s="1" t="s">
        <v>4443</v>
      </c>
      <c r="B2223" s="2" t="s">
        <v>4444</v>
      </c>
      <c r="C2223" s="10" t="s">
        <v>4725</v>
      </c>
      <c r="D2223" s="27" t="s">
        <v>5566</v>
      </c>
      <c r="E2223" s="2" t="s">
        <v>8185</v>
      </c>
    </row>
    <row r="2224" spans="1:5" ht="15.6" x14ac:dyDescent="0.3">
      <c r="A2224" s="1" t="s">
        <v>4445</v>
      </c>
      <c r="B2224" s="2" t="s">
        <v>4446</v>
      </c>
      <c r="C2224" s="10" t="s">
        <v>4725</v>
      </c>
      <c r="D2224" s="27" t="s">
        <v>5414</v>
      </c>
      <c r="E2224" s="2" t="s">
        <v>5590</v>
      </c>
    </row>
    <row r="2225" spans="1:5" ht="15.6" x14ac:dyDescent="0.3">
      <c r="A2225" s="1" t="s">
        <v>4447</v>
      </c>
      <c r="B2225" s="2" t="s">
        <v>4448</v>
      </c>
      <c r="C2225" s="10" t="s">
        <v>4725</v>
      </c>
      <c r="D2225" s="27" t="s">
        <v>5566</v>
      </c>
      <c r="E2225" s="2" t="s">
        <v>8186</v>
      </c>
    </row>
    <row r="2226" spans="1:5" ht="15.6" x14ac:dyDescent="0.3">
      <c r="A2226" s="1" t="s">
        <v>4449</v>
      </c>
      <c r="B2226" s="2" t="s">
        <v>4450</v>
      </c>
      <c r="C2226" s="10" t="s">
        <v>4725</v>
      </c>
      <c r="D2226" s="27" t="s">
        <v>8187</v>
      </c>
      <c r="E2226" s="2" t="s">
        <v>7606</v>
      </c>
    </row>
    <row r="2227" spans="1:5" ht="15.6" x14ac:dyDescent="0.3">
      <c r="A2227" s="1" t="s">
        <v>4451</v>
      </c>
      <c r="B2227" s="2" t="s">
        <v>4452</v>
      </c>
      <c r="C2227" s="10" t="s">
        <v>4722</v>
      </c>
      <c r="D2227" s="27" t="s">
        <v>5192</v>
      </c>
      <c r="E2227" s="2" t="s">
        <v>6035</v>
      </c>
    </row>
    <row r="2228" spans="1:5" ht="15.6" x14ac:dyDescent="0.3">
      <c r="A2228" s="1" t="s">
        <v>4453</v>
      </c>
      <c r="B2228" s="2" t="s">
        <v>4454</v>
      </c>
      <c r="C2228" s="10" t="s">
        <v>4722</v>
      </c>
      <c r="D2228" s="27" t="s">
        <v>6865</v>
      </c>
      <c r="E2228" s="2" t="s">
        <v>6981</v>
      </c>
    </row>
    <row r="2229" spans="1:5" ht="15.6" x14ac:dyDescent="0.3">
      <c r="A2229" s="1" t="s">
        <v>4455</v>
      </c>
      <c r="B2229" s="2" t="s">
        <v>4456</v>
      </c>
      <c r="C2229" s="10" t="s">
        <v>4722</v>
      </c>
      <c r="D2229" s="27" t="s">
        <v>8188</v>
      </c>
      <c r="E2229" s="2" t="s">
        <v>8189</v>
      </c>
    </row>
    <row r="2230" spans="1:5" ht="15.6" x14ac:dyDescent="0.3">
      <c r="A2230" s="1" t="s">
        <v>4457</v>
      </c>
      <c r="B2230" s="2" t="s">
        <v>4458</v>
      </c>
      <c r="C2230" s="10" t="s">
        <v>4722</v>
      </c>
      <c r="D2230" s="27" t="s">
        <v>8190</v>
      </c>
      <c r="E2230" s="2" t="s">
        <v>8191</v>
      </c>
    </row>
    <row r="2231" spans="1:5" ht="15.6" x14ac:dyDescent="0.3">
      <c r="A2231" s="1" t="s">
        <v>4459</v>
      </c>
      <c r="B2231" s="2" t="s">
        <v>4460</v>
      </c>
      <c r="C2231" s="10" t="s">
        <v>4725</v>
      </c>
      <c r="D2231" s="27" t="s">
        <v>8192</v>
      </c>
      <c r="E2231" s="2" t="s">
        <v>8193</v>
      </c>
    </row>
    <row r="2232" spans="1:5" ht="15.6" x14ac:dyDescent="0.3">
      <c r="A2232" s="1" t="s">
        <v>4461</v>
      </c>
      <c r="B2232" s="2" t="s">
        <v>4462</v>
      </c>
      <c r="C2232" s="10" t="s">
        <v>4722</v>
      </c>
      <c r="D2232" s="27" t="s">
        <v>8194</v>
      </c>
      <c r="E2232" s="2" t="s">
        <v>8195</v>
      </c>
    </row>
    <row r="2233" spans="1:5" ht="15.6" x14ac:dyDescent="0.3">
      <c r="A2233" s="1" t="s">
        <v>4463</v>
      </c>
      <c r="B2233" s="2" t="s">
        <v>4464</v>
      </c>
      <c r="C2233" s="10" t="s">
        <v>4722</v>
      </c>
      <c r="D2233" s="27" t="s">
        <v>8196</v>
      </c>
      <c r="E2233" s="2" t="s">
        <v>8197</v>
      </c>
    </row>
    <row r="2234" spans="1:5" ht="15.6" x14ac:dyDescent="0.3">
      <c r="A2234" s="1" t="s">
        <v>4465</v>
      </c>
      <c r="B2234" s="2" t="s">
        <v>4466</v>
      </c>
      <c r="C2234" s="10" t="s">
        <v>4722</v>
      </c>
      <c r="D2234" s="27" t="s">
        <v>8198</v>
      </c>
      <c r="E2234" s="2" t="s">
        <v>8199</v>
      </c>
    </row>
    <row r="2235" spans="1:5" ht="15.6" x14ac:dyDescent="0.3">
      <c r="A2235" s="1" t="s">
        <v>4467</v>
      </c>
      <c r="B2235" s="2" t="s">
        <v>4468</v>
      </c>
      <c r="C2235" s="10" t="s">
        <v>4725</v>
      </c>
      <c r="D2235" s="27" t="s">
        <v>4736</v>
      </c>
      <c r="E2235" s="2" t="s">
        <v>6561</v>
      </c>
    </row>
    <row r="2236" spans="1:5" ht="15.6" x14ac:dyDescent="0.3">
      <c r="A2236" s="1" t="s">
        <v>4469</v>
      </c>
      <c r="B2236" s="2" t="s">
        <v>4470</v>
      </c>
      <c r="C2236" s="10" t="s">
        <v>4725</v>
      </c>
      <c r="D2236" s="27" t="s">
        <v>4762</v>
      </c>
      <c r="E2236" s="2" t="s">
        <v>8200</v>
      </c>
    </row>
    <row r="2237" spans="1:5" ht="15.6" x14ac:dyDescent="0.3">
      <c r="A2237" s="1" t="s">
        <v>4471</v>
      </c>
      <c r="B2237" s="2" t="s">
        <v>4472</v>
      </c>
      <c r="C2237" s="10" t="s">
        <v>4725</v>
      </c>
      <c r="D2237" s="27" t="s">
        <v>8201</v>
      </c>
      <c r="E2237" s="2" t="s">
        <v>8202</v>
      </c>
    </row>
    <row r="2238" spans="1:5" ht="15.6" x14ac:dyDescent="0.3">
      <c r="A2238" s="1" t="s">
        <v>4473</v>
      </c>
      <c r="B2238" s="2" t="s">
        <v>4474</v>
      </c>
      <c r="C2238" s="10" t="s">
        <v>4725</v>
      </c>
      <c r="D2238" s="27" t="s">
        <v>7074</v>
      </c>
      <c r="E2238" s="2" t="s">
        <v>8203</v>
      </c>
    </row>
    <row r="2239" spans="1:5" ht="15.6" x14ac:dyDescent="0.3">
      <c r="A2239" s="1" t="s">
        <v>4475</v>
      </c>
      <c r="B2239" s="2" t="s">
        <v>4476</v>
      </c>
      <c r="C2239" s="10" t="s">
        <v>4725</v>
      </c>
      <c r="D2239" s="27" t="s">
        <v>8204</v>
      </c>
      <c r="E2239" s="2" t="s">
        <v>8205</v>
      </c>
    </row>
    <row r="2240" spans="1:5" ht="15.6" x14ac:dyDescent="0.3">
      <c r="A2240" s="1" t="s">
        <v>4477</v>
      </c>
      <c r="B2240" s="2" t="s">
        <v>4478</v>
      </c>
      <c r="C2240" s="10" t="s">
        <v>4725</v>
      </c>
      <c r="D2240" s="27" t="s">
        <v>6736</v>
      </c>
      <c r="E2240" s="2" t="s">
        <v>4854</v>
      </c>
    </row>
    <row r="2241" spans="1:5" ht="15.6" x14ac:dyDescent="0.3">
      <c r="A2241" s="1" t="s">
        <v>4479</v>
      </c>
      <c r="B2241" s="2" t="s">
        <v>4480</v>
      </c>
      <c r="C2241" s="10" t="s">
        <v>4722</v>
      </c>
      <c r="D2241" s="27" t="s">
        <v>8206</v>
      </c>
      <c r="E2241" s="2" t="s">
        <v>8207</v>
      </c>
    </row>
    <row r="2242" spans="1:5" ht="15.6" x14ac:dyDescent="0.3">
      <c r="A2242" s="1" t="s">
        <v>4481</v>
      </c>
      <c r="B2242" s="2" t="s">
        <v>4482</v>
      </c>
      <c r="C2242" s="10" t="s">
        <v>4722</v>
      </c>
      <c r="D2242" s="27" t="s">
        <v>4911</v>
      </c>
      <c r="E2242" s="2" t="s">
        <v>8208</v>
      </c>
    </row>
    <row r="2243" spans="1:5" ht="15.6" x14ac:dyDescent="0.3">
      <c r="A2243" s="1" t="s">
        <v>4483</v>
      </c>
      <c r="B2243" s="2" t="s">
        <v>4484</v>
      </c>
      <c r="C2243" s="10" t="s">
        <v>4722</v>
      </c>
      <c r="D2243" s="27" t="s">
        <v>8209</v>
      </c>
      <c r="E2243" s="2" t="s">
        <v>8210</v>
      </c>
    </row>
    <row r="2244" spans="1:5" ht="15.6" x14ac:dyDescent="0.3">
      <c r="A2244" s="1" t="s">
        <v>4485</v>
      </c>
      <c r="B2244" s="2" t="s">
        <v>4486</v>
      </c>
      <c r="C2244" s="10" t="s">
        <v>4725</v>
      </c>
      <c r="D2244" s="27" t="s">
        <v>5481</v>
      </c>
      <c r="E2244" s="2" t="s">
        <v>6302</v>
      </c>
    </row>
    <row r="2245" spans="1:5" ht="15.6" x14ac:dyDescent="0.3">
      <c r="A2245" s="1" t="s">
        <v>4487</v>
      </c>
      <c r="B2245" s="2" t="s">
        <v>4488</v>
      </c>
      <c r="C2245" s="10" t="s">
        <v>4725</v>
      </c>
      <c r="D2245" s="27" t="s">
        <v>4916</v>
      </c>
      <c r="E2245" s="2" t="s">
        <v>8211</v>
      </c>
    </row>
    <row r="2246" spans="1:5" ht="15.6" x14ac:dyDescent="0.3">
      <c r="A2246" s="1" t="s">
        <v>4489</v>
      </c>
      <c r="B2246" s="2" t="s">
        <v>4490</v>
      </c>
      <c r="C2246" s="10" t="s">
        <v>4722</v>
      </c>
      <c r="D2246" s="27" t="s">
        <v>7093</v>
      </c>
      <c r="E2246" s="2" t="s">
        <v>5899</v>
      </c>
    </row>
    <row r="2247" spans="1:5" ht="15.6" x14ac:dyDescent="0.3">
      <c r="A2247" s="1" t="s">
        <v>4491</v>
      </c>
      <c r="B2247" s="2" t="s">
        <v>4492</v>
      </c>
      <c r="C2247" s="10" t="s">
        <v>4722</v>
      </c>
      <c r="D2247" s="27" t="s">
        <v>6087</v>
      </c>
      <c r="E2247" s="2" t="s">
        <v>8212</v>
      </c>
    </row>
    <row r="2248" spans="1:5" ht="15.6" x14ac:dyDescent="0.3">
      <c r="A2248" s="1" t="s">
        <v>4493</v>
      </c>
      <c r="B2248" s="2" t="s">
        <v>4494</v>
      </c>
      <c r="C2248" s="10" t="s">
        <v>4722</v>
      </c>
      <c r="D2248" s="27" t="s">
        <v>4911</v>
      </c>
      <c r="E2248" s="2" t="s">
        <v>8213</v>
      </c>
    </row>
    <row r="2249" spans="1:5" ht="15.6" x14ac:dyDescent="0.3">
      <c r="A2249" s="1" t="s">
        <v>4495</v>
      </c>
      <c r="B2249" s="2" t="s">
        <v>4496</v>
      </c>
      <c r="C2249" s="10" t="s">
        <v>4725</v>
      </c>
      <c r="D2249" s="27" t="s">
        <v>8214</v>
      </c>
      <c r="E2249" s="2" t="s">
        <v>8215</v>
      </c>
    </row>
    <row r="2250" spans="1:5" ht="15.6" x14ac:dyDescent="0.3">
      <c r="A2250" s="1" t="s">
        <v>4497</v>
      </c>
      <c r="B2250" s="2" t="s">
        <v>4498</v>
      </c>
      <c r="C2250" s="10" t="s">
        <v>4725</v>
      </c>
      <c r="D2250" s="27" t="s">
        <v>5651</v>
      </c>
      <c r="E2250" s="2" t="s">
        <v>8216</v>
      </c>
    </row>
    <row r="2251" spans="1:5" ht="15.6" x14ac:dyDescent="0.3">
      <c r="A2251" s="1" t="s">
        <v>4499</v>
      </c>
      <c r="B2251" s="2" t="s">
        <v>4500</v>
      </c>
      <c r="C2251" s="10" t="s">
        <v>4722</v>
      </c>
      <c r="D2251" s="27" t="s">
        <v>5769</v>
      </c>
      <c r="E2251" s="2" t="s">
        <v>8217</v>
      </c>
    </row>
    <row r="2252" spans="1:5" ht="15.6" x14ac:dyDescent="0.3">
      <c r="A2252" s="1" t="s">
        <v>4501</v>
      </c>
      <c r="B2252" s="2" t="s">
        <v>4502</v>
      </c>
      <c r="C2252" s="10" t="s">
        <v>4722</v>
      </c>
      <c r="D2252" s="27" t="s">
        <v>4781</v>
      </c>
      <c r="E2252" s="2" t="s">
        <v>8218</v>
      </c>
    </row>
    <row r="2253" spans="1:5" ht="15.6" x14ac:dyDescent="0.3">
      <c r="A2253" s="1" t="s">
        <v>4503</v>
      </c>
      <c r="B2253" s="2" t="s">
        <v>4504</v>
      </c>
      <c r="C2253" s="10" t="s">
        <v>4725</v>
      </c>
      <c r="D2253" s="27" t="s">
        <v>5477</v>
      </c>
      <c r="E2253" s="2" t="s">
        <v>8219</v>
      </c>
    </row>
    <row r="2254" spans="1:5" ht="15.6" x14ac:dyDescent="0.3">
      <c r="A2254" s="1" t="s">
        <v>4505</v>
      </c>
      <c r="B2254" s="2" t="s">
        <v>4506</v>
      </c>
      <c r="C2254" s="10" t="s">
        <v>4722</v>
      </c>
      <c r="D2254" s="27" t="s">
        <v>8220</v>
      </c>
      <c r="E2254" s="2" t="s">
        <v>8221</v>
      </c>
    </row>
    <row r="2255" spans="1:5" ht="15.6" x14ac:dyDescent="0.3">
      <c r="A2255" s="1" t="s">
        <v>4507</v>
      </c>
      <c r="B2255" s="2" t="s">
        <v>4508</v>
      </c>
      <c r="C2255" s="10" t="s">
        <v>4722</v>
      </c>
      <c r="D2255" s="27" t="s">
        <v>6496</v>
      </c>
      <c r="E2255" s="2" t="s">
        <v>8222</v>
      </c>
    </row>
    <row r="2256" spans="1:5" ht="15.6" x14ac:dyDescent="0.3">
      <c r="A2256" s="1" t="s">
        <v>4509</v>
      </c>
      <c r="B2256" s="2" t="s">
        <v>4510</v>
      </c>
      <c r="C2256" s="10" t="s">
        <v>4722</v>
      </c>
      <c r="D2256" s="27" t="s">
        <v>8223</v>
      </c>
      <c r="E2256" s="2" t="s">
        <v>8224</v>
      </c>
    </row>
    <row r="2257" spans="1:5" ht="15.6" x14ac:dyDescent="0.3">
      <c r="A2257" s="1" t="s">
        <v>4511</v>
      </c>
      <c r="B2257" s="2" t="s">
        <v>4512</v>
      </c>
      <c r="C2257" s="10" t="s">
        <v>4725</v>
      </c>
      <c r="D2257" s="27" t="s">
        <v>4968</v>
      </c>
      <c r="E2257" s="2" t="s">
        <v>4854</v>
      </c>
    </row>
    <row r="2258" spans="1:5" ht="15.6" x14ac:dyDescent="0.3">
      <c r="A2258" s="1" t="s">
        <v>4513</v>
      </c>
      <c r="B2258" s="2" t="s">
        <v>4514</v>
      </c>
      <c r="C2258" s="10" t="s">
        <v>4725</v>
      </c>
      <c r="D2258" s="27" t="s">
        <v>8225</v>
      </c>
      <c r="E2258" s="2" t="s">
        <v>8226</v>
      </c>
    </row>
    <row r="2259" spans="1:5" ht="15.6" x14ac:dyDescent="0.3">
      <c r="A2259" s="1" t="s">
        <v>4515</v>
      </c>
      <c r="B2259" s="2" t="s">
        <v>4516</v>
      </c>
      <c r="C2259" s="10" t="s">
        <v>4725</v>
      </c>
      <c r="D2259" s="27" t="s">
        <v>8227</v>
      </c>
      <c r="E2259" s="2" t="s">
        <v>8228</v>
      </c>
    </row>
    <row r="2260" spans="1:5" ht="15.6" x14ac:dyDescent="0.3">
      <c r="A2260" s="1" t="s">
        <v>4517</v>
      </c>
      <c r="B2260" s="2" t="s">
        <v>4518</v>
      </c>
      <c r="C2260" s="10" t="s">
        <v>4725</v>
      </c>
      <c r="D2260" s="27" t="s">
        <v>8229</v>
      </c>
      <c r="E2260" s="2" t="s">
        <v>8230</v>
      </c>
    </row>
    <row r="2261" spans="1:5" ht="15.6" x14ac:dyDescent="0.3">
      <c r="A2261" s="1" t="s">
        <v>4519</v>
      </c>
      <c r="B2261" s="2" t="s">
        <v>4520</v>
      </c>
      <c r="C2261" s="10" t="s">
        <v>4725</v>
      </c>
      <c r="D2261" s="27" t="s">
        <v>5158</v>
      </c>
      <c r="E2261" s="2" t="s">
        <v>8231</v>
      </c>
    </row>
    <row r="2262" spans="1:5" ht="15.6" x14ac:dyDescent="0.3">
      <c r="A2262" s="1" t="s">
        <v>4521</v>
      </c>
      <c r="B2262" s="2" t="s">
        <v>4522</v>
      </c>
      <c r="C2262" s="10" t="s">
        <v>4722</v>
      </c>
      <c r="D2262" s="27" t="s">
        <v>4873</v>
      </c>
      <c r="E2262" s="2" t="s">
        <v>8232</v>
      </c>
    </row>
    <row r="2263" spans="1:5" ht="15.6" x14ac:dyDescent="0.3">
      <c r="A2263" s="1" t="s">
        <v>4523</v>
      </c>
      <c r="B2263" s="2" t="s">
        <v>4524</v>
      </c>
      <c r="C2263" s="10" t="s">
        <v>4725</v>
      </c>
      <c r="D2263" s="27" t="s">
        <v>4851</v>
      </c>
      <c r="E2263" s="2" t="s">
        <v>8233</v>
      </c>
    </row>
    <row r="2264" spans="1:5" ht="15.6" x14ac:dyDescent="0.3">
      <c r="A2264" s="1" t="s">
        <v>4525</v>
      </c>
      <c r="B2264" s="2" t="s">
        <v>4526</v>
      </c>
      <c r="C2264" s="10" t="s">
        <v>4725</v>
      </c>
      <c r="D2264" s="27" t="s">
        <v>5119</v>
      </c>
      <c r="E2264" s="2" t="s">
        <v>8234</v>
      </c>
    </row>
    <row r="2265" spans="1:5" ht="15.6" x14ac:dyDescent="0.3">
      <c r="A2265" s="1" t="s">
        <v>4527</v>
      </c>
      <c r="B2265" s="2" t="s">
        <v>4528</v>
      </c>
      <c r="C2265" s="10" t="s">
        <v>4725</v>
      </c>
      <c r="D2265" s="27" t="s">
        <v>8235</v>
      </c>
      <c r="E2265" s="2" t="s">
        <v>8236</v>
      </c>
    </row>
    <row r="2266" spans="1:5" ht="15.6" x14ac:dyDescent="0.3">
      <c r="A2266" s="1" t="s">
        <v>4529</v>
      </c>
      <c r="B2266" s="2" t="s">
        <v>4530</v>
      </c>
      <c r="C2266" s="10" t="s">
        <v>4725</v>
      </c>
      <c r="D2266" s="27" t="s">
        <v>5022</v>
      </c>
      <c r="E2266" s="2" t="s">
        <v>7383</v>
      </c>
    </row>
    <row r="2267" spans="1:5" ht="15.6" x14ac:dyDescent="0.3">
      <c r="A2267" s="1" t="s">
        <v>4531</v>
      </c>
      <c r="B2267" s="2" t="s">
        <v>4532</v>
      </c>
      <c r="C2267" s="10" t="s">
        <v>4722</v>
      </c>
      <c r="D2267" s="27" t="s">
        <v>6634</v>
      </c>
      <c r="E2267" s="2" t="s">
        <v>8237</v>
      </c>
    </row>
    <row r="2268" spans="1:5" ht="15.6" x14ac:dyDescent="0.3">
      <c r="A2268" s="1" t="s">
        <v>4533</v>
      </c>
      <c r="B2268" s="2" t="s">
        <v>4534</v>
      </c>
      <c r="C2268" s="10" t="s">
        <v>4722</v>
      </c>
      <c r="D2268" s="27" t="s">
        <v>5667</v>
      </c>
      <c r="E2268" s="2" t="s">
        <v>8238</v>
      </c>
    </row>
    <row r="2269" spans="1:5" ht="15.6" x14ac:dyDescent="0.3">
      <c r="A2269" s="1" t="s">
        <v>4535</v>
      </c>
      <c r="B2269" s="2" t="s">
        <v>4536</v>
      </c>
      <c r="C2269" s="10" t="s">
        <v>4722</v>
      </c>
      <c r="D2269" s="27" t="s">
        <v>8239</v>
      </c>
      <c r="E2269" s="2" t="s">
        <v>8240</v>
      </c>
    </row>
    <row r="2270" spans="1:5" ht="15.6" x14ac:dyDescent="0.3">
      <c r="A2270" s="1" t="s">
        <v>4537</v>
      </c>
      <c r="B2270" s="2" t="s">
        <v>4538</v>
      </c>
      <c r="C2270" s="10" t="s">
        <v>4722</v>
      </c>
      <c r="D2270" s="27" t="s">
        <v>8241</v>
      </c>
      <c r="E2270" s="2" t="s">
        <v>4981</v>
      </c>
    </row>
    <row r="2271" spans="1:5" ht="15.6" x14ac:dyDescent="0.3">
      <c r="A2271" s="1" t="s">
        <v>4539</v>
      </c>
      <c r="B2271" s="2" t="s">
        <v>4540</v>
      </c>
      <c r="C2271" s="10" t="s">
        <v>4722</v>
      </c>
      <c r="D2271" s="27" t="s">
        <v>7097</v>
      </c>
      <c r="E2271" s="2" t="s">
        <v>5768</v>
      </c>
    </row>
    <row r="2272" spans="1:5" ht="15.6" x14ac:dyDescent="0.3">
      <c r="A2272" s="1" t="s">
        <v>4541</v>
      </c>
      <c r="B2272" s="2" t="s">
        <v>4542</v>
      </c>
      <c r="C2272" s="10" t="s">
        <v>4725</v>
      </c>
      <c r="D2272" s="27" t="s">
        <v>8242</v>
      </c>
      <c r="E2272" s="2" t="s">
        <v>8243</v>
      </c>
    </row>
    <row r="2273" spans="1:5" ht="15.6" x14ac:dyDescent="0.3">
      <c r="A2273" s="1" t="s">
        <v>4543</v>
      </c>
      <c r="B2273" s="2" t="s">
        <v>4544</v>
      </c>
      <c r="C2273" s="10" t="s">
        <v>4722</v>
      </c>
      <c r="D2273" s="27" t="s">
        <v>8244</v>
      </c>
      <c r="E2273" s="2" t="s">
        <v>8245</v>
      </c>
    </row>
    <row r="2274" spans="1:5" ht="15.6" x14ac:dyDescent="0.3">
      <c r="A2274" s="1" t="s">
        <v>4545</v>
      </c>
      <c r="B2274" s="2" t="s">
        <v>4546</v>
      </c>
      <c r="C2274" s="10" t="s">
        <v>4725</v>
      </c>
      <c r="D2274" s="27" t="s">
        <v>8246</v>
      </c>
      <c r="E2274" s="2" t="s">
        <v>4858</v>
      </c>
    </row>
    <row r="2275" spans="1:5" ht="15.6" x14ac:dyDescent="0.3">
      <c r="A2275" s="1" t="s">
        <v>4547</v>
      </c>
      <c r="B2275" s="2" t="s">
        <v>4548</v>
      </c>
      <c r="C2275" s="10" t="s">
        <v>4722</v>
      </c>
      <c r="D2275" s="27" t="s">
        <v>8130</v>
      </c>
      <c r="E2275" s="2" t="s">
        <v>8247</v>
      </c>
    </row>
    <row r="2276" spans="1:5" ht="15.6" x14ac:dyDescent="0.3">
      <c r="A2276" s="1" t="s">
        <v>4549</v>
      </c>
      <c r="B2276" s="2" t="s">
        <v>4550</v>
      </c>
      <c r="C2276" s="10" t="s">
        <v>4725</v>
      </c>
      <c r="D2276" s="27" t="s">
        <v>5564</v>
      </c>
      <c r="E2276" s="2" t="s">
        <v>8248</v>
      </c>
    </row>
    <row r="2277" spans="1:5" ht="15.6" x14ac:dyDescent="0.3">
      <c r="A2277" s="1" t="s">
        <v>4551</v>
      </c>
      <c r="B2277" s="2" t="s">
        <v>4552</v>
      </c>
      <c r="C2277" s="10" t="s">
        <v>4725</v>
      </c>
      <c r="D2277" s="27" t="s">
        <v>6460</v>
      </c>
      <c r="E2277" s="2" t="s">
        <v>8249</v>
      </c>
    </row>
    <row r="2278" spans="1:5" ht="15.6" x14ac:dyDescent="0.3">
      <c r="A2278" s="1" t="s">
        <v>4553</v>
      </c>
      <c r="B2278" s="2" t="s">
        <v>4554</v>
      </c>
      <c r="C2278" s="10" t="s">
        <v>4722</v>
      </c>
      <c r="D2278" s="27" t="s">
        <v>8250</v>
      </c>
      <c r="E2278" s="2" t="s">
        <v>8251</v>
      </c>
    </row>
    <row r="2279" spans="1:5" ht="15.6" x14ac:dyDescent="0.3">
      <c r="A2279" s="1" t="s">
        <v>4555</v>
      </c>
      <c r="B2279" s="2" t="s">
        <v>4556</v>
      </c>
      <c r="C2279" s="10" t="s">
        <v>4725</v>
      </c>
      <c r="D2279" s="27" t="s">
        <v>4926</v>
      </c>
      <c r="E2279" s="2" t="s">
        <v>8252</v>
      </c>
    </row>
    <row r="2280" spans="1:5" ht="15.6" x14ac:dyDescent="0.3">
      <c r="A2280" s="1" t="s">
        <v>4557</v>
      </c>
      <c r="B2280" s="2" t="s">
        <v>4558</v>
      </c>
      <c r="C2280" s="10" t="s">
        <v>4725</v>
      </c>
      <c r="D2280" s="27" t="s">
        <v>8253</v>
      </c>
      <c r="E2280" s="2" t="s">
        <v>5067</v>
      </c>
    </row>
    <row r="2281" spans="1:5" ht="15.6" x14ac:dyDescent="0.3">
      <c r="A2281" s="1" t="s">
        <v>4559</v>
      </c>
      <c r="B2281" s="2" t="s">
        <v>4560</v>
      </c>
      <c r="C2281" s="10" t="s">
        <v>4725</v>
      </c>
      <c r="D2281" s="27" t="s">
        <v>4875</v>
      </c>
      <c r="E2281" s="2" t="s">
        <v>8254</v>
      </c>
    </row>
    <row r="2282" spans="1:5" ht="15.6" x14ac:dyDescent="0.3">
      <c r="A2282" s="1" t="s">
        <v>4561</v>
      </c>
      <c r="B2282" s="2" t="s">
        <v>4562</v>
      </c>
      <c r="C2282" s="10" t="s">
        <v>4725</v>
      </c>
      <c r="D2282" s="27" t="s">
        <v>8255</v>
      </c>
      <c r="E2282" s="2" t="s">
        <v>8256</v>
      </c>
    </row>
    <row r="2283" spans="1:5" ht="15.6" x14ac:dyDescent="0.3">
      <c r="A2283" s="1" t="s">
        <v>4563</v>
      </c>
      <c r="B2283" s="2" t="s">
        <v>4564</v>
      </c>
      <c r="C2283" s="10" t="s">
        <v>4722</v>
      </c>
      <c r="D2283" s="27" t="s">
        <v>4883</v>
      </c>
      <c r="E2283" s="2" t="s">
        <v>4806</v>
      </c>
    </row>
    <row r="2284" spans="1:5" ht="15.6" x14ac:dyDescent="0.3">
      <c r="A2284" s="1" t="s">
        <v>4565</v>
      </c>
      <c r="B2284" s="2" t="s">
        <v>4566</v>
      </c>
      <c r="C2284" s="10" t="s">
        <v>4725</v>
      </c>
      <c r="D2284" s="27" t="s">
        <v>4746</v>
      </c>
      <c r="E2284" s="2" t="s">
        <v>8257</v>
      </c>
    </row>
    <row r="2285" spans="1:5" ht="15.6" x14ac:dyDescent="0.3">
      <c r="A2285" s="1" t="s">
        <v>4567</v>
      </c>
      <c r="B2285" s="2" t="s">
        <v>4568</v>
      </c>
      <c r="C2285" s="10" t="s">
        <v>4722</v>
      </c>
      <c r="D2285" s="27" t="s">
        <v>6311</v>
      </c>
      <c r="E2285" s="2" t="s">
        <v>8258</v>
      </c>
    </row>
    <row r="2286" spans="1:5" ht="15.6" x14ac:dyDescent="0.3">
      <c r="A2286" s="1" t="s">
        <v>4569</v>
      </c>
      <c r="B2286" s="2" t="s">
        <v>4570</v>
      </c>
      <c r="C2286" s="10" t="s">
        <v>4725</v>
      </c>
      <c r="D2286" s="27" t="s">
        <v>8259</v>
      </c>
      <c r="E2286" s="2" t="s">
        <v>8260</v>
      </c>
    </row>
    <row r="2287" spans="1:5" ht="15.6" x14ac:dyDescent="0.3">
      <c r="A2287" s="1" t="s">
        <v>4571</v>
      </c>
      <c r="B2287" s="2" t="s">
        <v>4572</v>
      </c>
      <c r="C2287" s="10" t="s">
        <v>4722</v>
      </c>
      <c r="D2287" s="27" t="s">
        <v>4899</v>
      </c>
      <c r="E2287" s="2" t="s">
        <v>8219</v>
      </c>
    </row>
    <row r="2288" spans="1:5" ht="15.6" x14ac:dyDescent="0.3">
      <c r="A2288" s="1" t="s">
        <v>4573</v>
      </c>
      <c r="B2288" s="2" t="s">
        <v>4574</v>
      </c>
      <c r="C2288" s="10" t="s">
        <v>4725</v>
      </c>
      <c r="D2288" s="27" t="s">
        <v>8261</v>
      </c>
      <c r="E2288" s="2" t="s">
        <v>8262</v>
      </c>
    </row>
    <row r="2289" spans="1:5" ht="15.6" x14ac:dyDescent="0.3">
      <c r="A2289" s="1" t="s">
        <v>4575</v>
      </c>
      <c r="B2289" s="2" t="s">
        <v>4576</v>
      </c>
      <c r="C2289" s="10" t="s">
        <v>4722</v>
      </c>
      <c r="D2289" s="27" t="s">
        <v>7101</v>
      </c>
      <c r="E2289" s="2" t="s">
        <v>8263</v>
      </c>
    </row>
    <row r="2290" spans="1:5" ht="15.6" x14ac:dyDescent="0.3">
      <c r="A2290" s="1" t="s">
        <v>4577</v>
      </c>
      <c r="B2290" s="2" t="s">
        <v>4578</v>
      </c>
      <c r="C2290" s="10" t="s">
        <v>4725</v>
      </c>
      <c r="D2290" s="27" t="s">
        <v>8264</v>
      </c>
      <c r="E2290" s="2" t="s">
        <v>8265</v>
      </c>
    </row>
    <row r="2291" spans="1:5" ht="15.6" x14ac:dyDescent="0.3">
      <c r="A2291" s="1" t="s">
        <v>4579</v>
      </c>
      <c r="B2291" s="2" t="s">
        <v>4580</v>
      </c>
      <c r="C2291" s="10" t="s">
        <v>4725</v>
      </c>
      <c r="D2291" s="27" t="s">
        <v>8266</v>
      </c>
      <c r="E2291" s="2" t="s">
        <v>8267</v>
      </c>
    </row>
    <row r="2292" spans="1:5" ht="15.6" x14ac:dyDescent="0.3">
      <c r="A2292" s="1" t="s">
        <v>4581</v>
      </c>
      <c r="B2292" s="2" t="s">
        <v>4582</v>
      </c>
      <c r="C2292" s="10" t="s">
        <v>4722</v>
      </c>
      <c r="D2292" s="27" t="s">
        <v>5225</v>
      </c>
      <c r="E2292" s="2" t="s">
        <v>5067</v>
      </c>
    </row>
    <row r="2293" spans="1:5" ht="15.6" x14ac:dyDescent="0.3">
      <c r="A2293" s="1" t="s">
        <v>4583</v>
      </c>
      <c r="B2293" s="2" t="s">
        <v>4584</v>
      </c>
      <c r="C2293" s="10" t="s">
        <v>4725</v>
      </c>
      <c r="D2293" s="27" t="s">
        <v>8268</v>
      </c>
      <c r="E2293" s="2" t="s">
        <v>8269</v>
      </c>
    </row>
    <row r="2294" spans="1:5" ht="15.6" x14ac:dyDescent="0.3">
      <c r="A2294" s="1" t="s">
        <v>4585</v>
      </c>
      <c r="B2294" s="2" t="s">
        <v>4586</v>
      </c>
      <c r="C2294" s="10" t="s">
        <v>4725</v>
      </c>
      <c r="D2294" s="27" t="s">
        <v>4819</v>
      </c>
      <c r="E2294" s="2" t="s">
        <v>4890</v>
      </c>
    </row>
    <row r="2295" spans="1:5" ht="15.6" x14ac:dyDescent="0.3">
      <c r="A2295" s="1" t="s">
        <v>4587</v>
      </c>
      <c r="B2295" s="2" t="s">
        <v>4588</v>
      </c>
      <c r="C2295" s="10" t="s">
        <v>4722</v>
      </c>
      <c r="D2295" s="27" t="s">
        <v>4899</v>
      </c>
      <c r="E2295" s="2" t="s">
        <v>8270</v>
      </c>
    </row>
    <row r="2296" spans="1:5" ht="15.6" x14ac:dyDescent="0.3">
      <c r="A2296" s="1" t="s">
        <v>4589</v>
      </c>
      <c r="B2296" s="2" t="s">
        <v>4590</v>
      </c>
      <c r="C2296" s="10" t="s">
        <v>4725</v>
      </c>
      <c r="D2296" s="27" t="s">
        <v>5987</v>
      </c>
      <c r="E2296" s="2" t="s">
        <v>8271</v>
      </c>
    </row>
    <row r="2297" spans="1:5" ht="15.6" x14ac:dyDescent="0.3">
      <c r="A2297" s="1" t="s">
        <v>4591</v>
      </c>
      <c r="B2297" s="2" t="s">
        <v>4592</v>
      </c>
      <c r="C2297" s="10" t="s">
        <v>4725</v>
      </c>
      <c r="D2297" s="27" t="s">
        <v>8272</v>
      </c>
      <c r="E2297" s="2" t="s">
        <v>8273</v>
      </c>
    </row>
    <row r="2298" spans="1:5" ht="15.6" x14ac:dyDescent="0.3">
      <c r="A2298" s="1" t="s">
        <v>4593</v>
      </c>
      <c r="B2298" s="2" t="s">
        <v>4594</v>
      </c>
      <c r="C2298" s="10" t="s">
        <v>4725</v>
      </c>
      <c r="D2298" s="27" t="s">
        <v>8274</v>
      </c>
      <c r="E2298" s="2" t="s">
        <v>8275</v>
      </c>
    </row>
    <row r="2299" spans="1:5" ht="15.6" x14ac:dyDescent="0.3">
      <c r="A2299" s="1" t="s">
        <v>4595</v>
      </c>
      <c r="B2299" s="2" t="s">
        <v>4596</v>
      </c>
      <c r="C2299" s="10" t="s">
        <v>4722</v>
      </c>
      <c r="D2299" s="27" t="s">
        <v>8276</v>
      </c>
      <c r="E2299" s="2" t="s">
        <v>8277</v>
      </c>
    </row>
    <row r="2300" spans="1:5" ht="15.6" x14ac:dyDescent="0.3">
      <c r="A2300" s="1" t="s">
        <v>4597</v>
      </c>
      <c r="B2300" s="2" t="s">
        <v>4598</v>
      </c>
      <c r="C2300" s="10" t="s">
        <v>4725</v>
      </c>
      <c r="D2300" s="27" t="s">
        <v>8278</v>
      </c>
      <c r="E2300" s="2" t="s">
        <v>8279</v>
      </c>
    </row>
    <row r="2301" spans="1:5" ht="15.6" x14ac:dyDescent="0.3">
      <c r="A2301" s="1" t="s">
        <v>4599</v>
      </c>
      <c r="B2301" s="2" t="s">
        <v>4600</v>
      </c>
      <c r="C2301" s="10" t="s">
        <v>4725</v>
      </c>
      <c r="D2301" s="27" t="s">
        <v>4881</v>
      </c>
      <c r="E2301" s="2" t="s">
        <v>8280</v>
      </c>
    </row>
    <row r="2302" spans="1:5" ht="15.6" x14ac:dyDescent="0.3">
      <c r="A2302" s="1" t="s">
        <v>4601</v>
      </c>
      <c r="B2302" s="2" t="s">
        <v>4602</v>
      </c>
      <c r="C2302" s="10" t="s">
        <v>4725</v>
      </c>
      <c r="D2302" s="27" t="s">
        <v>8281</v>
      </c>
      <c r="E2302" s="2" t="s">
        <v>8282</v>
      </c>
    </row>
    <row r="2303" spans="1:5" ht="15.6" x14ac:dyDescent="0.3">
      <c r="A2303" s="1" t="s">
        <v>4603</v>
      </c>
      <c r="B2303" s="2" t="s">
        <v>4604</v>
      </c>
      <c r="C2303" s="10" t="s">
        <v>4725</v>
      </c>
      <c r="D2303" s="27" t="s">
        <v>4746</v>
      </c>
      <c r="E2303" s="2" t="s">
        <v>5239</v>
      </c>
    </row>
    <row r="2304" spans="1:5" ht="15.6" x14ac:dyDescent="0.3">
      <c r="A2304" s="1" t="s">
        <v>4605</v>
      </c>
      <c r="B2304" s="2" t="s">
        <v>4606</v>
      </c>
      <c r="C2304" s="10" t="s">
        <v>4722</v>
      </c>
      <c r="D2304" s="27" t="s">
        <v>8283</v>
      </c>
      <c r="E2304" s="2" t="s">
        <v>8284</v>
      </c>
    </row>
    <row r="2305" spans="1:5" ht="15.6" x14ac:dyDescent="0.3">
      <c r="A2305" s="1" t="s">
        <v>4607</v>
      </c>
      <c r="B2305" s="2" t="s">
        <v>4608</v>
      </c>
      <c r="C2305" s="10" t="s">
        <v>4725</v>
      </c>
      <c r="D2305" s="27" t="s">
        <v>5564</v>
      </c>
      <c r="E2305" s="2" t="s">
        <v>8285</v>
      </c>
    </row>
    <row r="2306" spans="1:5" ht="15.6" x14ac:dyDescent="0.3">
      <c r="A2306" s="1" t="s">
        <v>4609</v>
      </c>
      <c r="B2306" s="2" t="s">
        <v>4610</v>
      </c>
      <c r="C2306" s="10" t="s">
        <v>4725</v>
      </c>
      <c r="D2306" s="27" t="s">
        <v>5000</v>
      </c>
      <c r="E2306" s="2" t="s">
        <v>8286</v>
      </c>
    </row>
    <row r="2307" spans="1:5" ht="15.6" x14ac:dyDescent="0.3">
      <c r="A2307" s="1" t="s">
        <v>4611</v>
      </c>
      <c r="B2307" s="2" t="s">
        <v>4612</v>
      </c>
      <c r="C2307" s="10" t="s">
        <v>4725</v>
      </c>
      <c r="D2307" s="27" t="s">
        <v>6603</v>
      </c>
      <c r="E2307" s="2" t="s">
        <v>8287</v>
      </c>
    </row>
    <row r="2308" spans="1:5" ht="15.6" x14ac:dyDescent="0.3">
      <c r="A2308" s="1" t="s">
        <v>4613</v>
      </c>
      <c r="B2308" s="2" t="s">
        <v>4614</v>
      </c>
      <c r="C2308" s="10" t="s">
        <v>4722</v>
      </c>
      <c r="D2308" s="27" t="s">
        <v>5256</v>
      </c>
      <c r="E2308" s="2" t="s">
        <v>8288</v>
      </c>
    </row>
    <row r="2309" spans="1:5" ht="15.6" x14ac:dyDescent="0.3">
      <c r="A2309" s="1" t="s">
        <v>4615</v>
      </c>
      <c r="B2309" s="2" t="s">
        <v>4616</v>
      </c>
      <c r="C2309" s="10" t="s">
        <v>4722</v>
      </c>
      <c r="D2309" s="27" t="s">
        <v>7503</v>
      </c>
      <c r="E2309" s="2" t="s">
        <v>8289</v>
      </c>
    </row>
    <row r="2310" spans="1:5" ht="15.6" x14ac:dyDescent="0.3">
      <c r="A2310" s="1" t="s">
        <v>4617</v>
      </c>
      <c r="B2310" s="2" t="s">
        <v>4618</v>
      </c>
      <c r="C2310" s="10" t="s">
        <v>4722</v>
      </c>
      <c r="D2310" s="27" t="s">
        <v>7470</v>
      </c>
      <c r="E2310" s="2" t="s">
        <v>7641</v>
      </c>
    </row>
    <row r="2311" spans="1:5" ht="15.6" x14ac:dyDescent="0.3">
      <c r="A2311" s="1" t="s">
        <v>4619</v>
      </c>
      <c r="B2311" s="2" t="s">
        <v>4620</v>
      </c>
      <c r="C2311" s="10" t="s">
        <v>4725</v>
      </c>
      <c r="D2311" s="27" t="s">
        <v>5022</v>
      </c>
      <c r="E2311" s="2" t="s">
        <v>4981</v>
      </c>
    </row>
    <row r="2312" spans="1:5" ht="15.6" x14ac:dyDescent="0.3">
      <c r="A2312" s="1" t="s">
        <v>4621</v>
      </c>
      <c r="B2312" s="2" t="s">
        <v>4622</v>
      </c>
      <c r="C2312" s="10" t="s">
        <v>5597</v>
      </c>
      <c r="D2312" s="27" t="s">
        <v>5882</v>
      </c>
      <c r="E2312" s="2" t="s">
        <v>8290</v>
      </c>
    </row>
    <row r="2313" spans="1:5" ht="15.6" x14ac:dyDescent="0.3">
      <c r="A2313" s="1" t="s">
        <v>4623</v>
      </c>
      <c r="B2313" s="2" t="s">
        <v>4624</v>
      </c>
      <c r="C2313" s="10" t="s">
        <v>4722</v>
      </c>
      <c r="D2313" s="27" t="s">
        <v>4834</v>
      </c>
      <c r="E2313" s="2" t="s">
        <v>8291</v>
      </c>
    </row>
    <row r="2314" spans="1:5" ht="15.6" x14ac:dyDescent="0.3">
      <c r="A2314" s="1" t="s">
        <v>4625</v>
      </c>
      <c r="B2314" s="2" t="s">
        <v>4626</v>
      </c>
      <c r="C2314" s="10" t="s">
        <v>4725</v>
      </c>
      <c r="D2314" s="27" t="s">
        <v>4801</v>
      </c>
      <c r="E2314" s="2" t="s">
        <v>8292</v>
      </c>
    </row>
    <row r="2315" spans="1:5" ht="15.6" x14ac:dyDescent="0.3">
      <c r="A2315" s="1" t="s">
        <v>4627</v>
      </c>
      <c r="B2315" s="2" t="s">
        <v>4628</v>
      </c>
      <c r="C2315" s="10" t="s">
        <v>4722</v>
      </c>
      <c r="D2315" s="27" t="s">
        <v>5457</v>
      </c>
      <c r="E2315" s="2" t="s">
        <v>8293</v>
      </c>
    </row>
    <row r="2316" spans="1:5" ht="15.6" x14ac:dyDescent="0.3">
      <c r="A2316" s="1" t="s">
        <v>4629</v>
      </c>
      <c r="B2316" s="2" t="s">
        <v>4630</v>
      </c>
      <c r="C2316" s="10" t="s">
        <v>4722</v>
      </c>
      <c r="D2316" s="27" t="s">
        <v>8294</v>
      </c>
      <c r="E2316" s="2" t="s">
        <v>6222</v>
      </c>
    </row>
    <row r="2317" spans="1:5" ht="15.6" x14ac:dyDescent="0.3">
      <c r="A2317" s="1" t="s">
        <v>4631</v>
      </c>
      <c r="B2317" s="2" t="s">
        <v>4632</v>
      </c>
      <c r="C2317" s="10" t="s">
        <v>4725</v>
      </c>
      <c r="D2317" s="27" t="s">
        <v>8295</v>
      </c>
      <c r="E2317" s="2" t="s">
        <v>5273</v>
      </c>
    </row>
    <row r="2318" spans="1:5" ht="15.6" x14ac:dyDescent="0.3">
      <c r="A2318" s="1" t="s">
        <v>4633</v>
      </c>
      <c r="B2318" s="2" t="s">
        <v>4634</v>
      </c>
      <c r="C2318" s="10" t="s">
        <v>4725</v>
      </c>
      <c r="D2318" s="27" t="s">
        <v>6105</v>
      </c>
      <c r="E2318" s="2" t="s">
        <v>8296</v>
      </c>
    </row>
    <row r="2319" spans="1:5" ht="15.6" x14ac:dyDescent="0.3">
      <c r="A2319" s="1" t="s">
        <v>4635</v>
      </c>
      <c r="B2319" s="2" t="s">
        <v>4636</v>
      </c>
      <c r="C2319" s="10" t="s">
        <v>4722</v>
      </c>
      <c r="D2319" s="27" t="s">
        <v>8297</v>
      </c>
      <c r="E2319" s="2" t="s">
        <v>7526</v>
      </c>
    </row>
    <row r="2320" spans="1:5" ht="15.6" x14ac:dyDescent="0.3">
      <c r="A2320" s="1" t="s">
        <v>4637</v>
      </c>
      <c r="B2320" s="2" t="s">
        <v>4638</v>
      </c>
      <c r="C2320" s="10" t="s">
        <v>4725</v>
      </c>
      <c r="D2320" s="27" t="s">
        <v>8298</v>
      </c>
      <c r="E2320" s="2" t="s">
        <v>8299</v>
      </c>
    </row>
    <row r="2321" spans="1:5" ht="15.6" x14ac:dyDescent="0.3">
      <c r="A2321" s="1" t="s">
        <v>4639</v>
      </c>
      <c r="B2321" s="2" t="s">
        <v>4640</v>
      </c>
      <c r="C2321" s="10" t="s">
        <v>4722</v>
      </c>
      <c r="D2321" s="27" t="s">
        <v>8300</v>
      </c>
      <c r="E2321" s="2" t="s">
        <v>8301</v>
      </c>
    </row>
    <row r="2322" spans="1:5" ht="15.6" x14ac:dyDescent="0.3">
      <c r="A2322" s="1" t="s">
        <v>4641</v>
      </c>
      <c r="B2322" s="2" t="s">
        <v>4642</v>
      </c>
      <c r="C2322" s="10" t="s">
        <v>4725</v>
      </c>
      <c r="D2322" s="27" t="s">
        <v>4907</v>
      </c>
      <c r="E2322" s="2" t="s">
        <v>8302</v>
      </c>
    </row>
    <row r="2323" spans="1:5" ht="15.6" x14ac:dyDescent="0.3">
      <c r="A2323" s="1" t="s">
        <v>4643</v>
      </c>
      <c r="B2323" s="2" t="s">
        <v>4644</v>
      </c>
      <c r="C2323" s="10" t="s">
        <v>4722</v>
      </c>
      <c r="D2323" s="27" t="s">
        <v>8303</v>
      </c>
      <c r="E2323" s="2" t="s">
        <v>8304</v>
      </c>
    </row>
    <row r="2324" spans="1:5" ht="15.6" x14ac:dyDescent="0.3">
      <c r="A2324" s="1" t="s">
        <v>4645</v>
      </c>
      <c r="B2324" s="2" t="s">
        <v>4646</v>
      </c>
      <c r="C2324" s="10" t="s">
        <v>4725</v>
      </c>
      <c r="D2324" s="27" t="s">
        <v>5022</v>
      </c>
      <c r="E2324" s="2" t="s">
        <v>8305</v>
      </c>
    </row>
    <row r="2325" spans="1:5" ht="15.6" x14ac:dyDescent="0.3">
      <c r="A2325" s="1" t="s">
        <v>4647</v>
      </c>
      <c r="B2325" s="2" t="s">
        <v>4648</v>
      </c>
      <c r="C2325" s="10" t="s">
        <v>4722</v>
      </c>
      <c r="D2325" s="27" t="s">
        <v>8306</v>
      </c>
      <c r="E2325" s="2" t="s">
        <v>8307</v>
      </c>
    </row>
    <row r="2326" spans="1:5" ht="15.6" x14ac:dyDescent="0.3">
      <c r="A2326" s="1" t="s">
        <v>4649</v>
      </c>
      <c r="B2326" s="2" t="s">
        <v>4650</v>
      </c>
      <c r="C2326" s="10" t="s">
        <v>4725</v>
      </c>
      <c r="D2326" s="27" t="s">
        <v>8308</v>
      </c>
      <c r="E2326" s="2" t="s">
        <v>6043</v>
      </c>
    </row>
    <row r="2327" spans="1:5" ht="15.6" x14ac:dyDescent="0.3">
      <c r="A2327" s="1" t="s">
        <v>4651</v>
      </c>
      <c r="B2327" s="2" t="s">
        <v>4652</v>
      </c>
      <c r="C2327" s="10" t="s">
        <v>4725</v>
      </c>
      <c r="D2327" s="27" t="s">
        <v>8309</v>
      </c>
      <c r="E2327" s="2" t="s">
        <v>8310</v>
      </c>
    </row>
    <row r="2328" spans="1:5" ht="15.6" x14ac:dyDescent="0.3">
      <c r="A2328" s="1" t="s">
        <v>4653</v>
      </c>
      <c r="B2328" s="2" t="s">
        <v>4654</v>
      </c>
      <c r="C2328" s="10" t="s">
        <v>4722</v>
      </c>
      <c r="D2328" s="27" t="s">
        <v>6560</v>
      </c>
      <c r="E2328" s="2" t="s">
        <v>5365</v>
      </c>
    </row>
    <row r="2329" spans="1:5" ht="15.6" x14ac:dyDescent="0.3">
      <c r="A2329" s="1" t="s">
        <v>4655</v>
      </c>
      <c r="B2329" s="2" t="s">
        <v>4656</v>
      </c>
      <c r="C2329" s="10" t="s">
        <v>4722</v>
      </c>
      <c r="D2329" s="27" t="s">
        <v>4768</v>
      </c>
      <c r="E2329" s="2" t="s">
        <v>8311</v>
      </c>
    </row>
    <row r="2330" spans="1:5" ht="15.6" x14ac:dyDescent="0.3">
      <c r="A2330" s="1" t="s">
        <v>4657</v>
      </c>
      <c r="B2330" s="2" t="s">
        <v>4658</v>
      </c>
      <c r="C2330" s="10" t="s">
        <v>4722</v>
      </c>
      <c r="D2330" s="27" t="s">
        <v>8312</v>
      </c>
      <c r="E2330" s="2" t="s">
        <v>8313</v>
      </c>
    </row>
    <row r="2331" spans="1:5" ht="15.6" x14ac:dyDescent="0.3">
      <c r="A2331" s="1" t="s">
        <v>4659</v>
      </c>
      <c r="B2331" s="2" t="s">
        <v>4660</v>
      </c>
      <c r="C2331" s="10" t="s">
        <v>4722</v>
      </c>
      <c r="D2331" s="27" t="s">
        <v>8314</v>
      </c>
      <c r="E2331" s="2" t="s">
        <v>8315</v>
      </c>
    </row>
    <row r="2332" spans="1:5" ht="15.6" x14ac:dyDescent="0.3">
      <c r="A2332" s="1" t="s">
        <v>4661</v>
      </c>
      <c r="B2332" s="2" t="s">
        <v>4662</v>
      </c>
      <c r="C2332" s="10" t="s">
        <v>4725</v>
      </c>
      <c r="D2332" s="27" t="s">
        <v>5481</v>
      </c>
      <c r="E2332" s="2" t="s">
        <v>8316</v>
      </c>
    </row>
    <row r="2333" spans="1:5" ht="15.6" x14ac:dyDescent="0.3">
      <c r="A2333" s="1" t="s">
        <v>4663</v>
      </c>
      <c r="B2333" s="2" t="s">
        <v>4664</v>
      </c>
      <c r="C2333" s="10" t="s">
        <v>4725</v>
      </c>
      <c r="D2333" s="27" t="s">
        <v>8317</v>
      </c>
      <c r="E2333" s="2" t="s">
        <v>8318</v>
      </c>
    </row>
    <row r="2334" spans="1:5" ht="15.6" x14ac:dyDescent="0.3">
      <c r="A2334" s="1" t="s">
        <v>4665</v>
      </c>
      <c r="B2334" s="2" t="s">
        <v>4666</v>
      </c>
      <c r="C2334" s="10" t="s">
        <v>4722</v>
      </c>
      <c r="D2334" s="27" t="s">
        <v>7489</v>
      </c>
      <c r="E2334" s="2" t="s">
        <v>8319</v>
      </c>
    </row>
    <row r="2335" spans="1:5" ht="15.6" x14ac:dyDescent="0.3">
      <c r="A2335" s="1" t="s">
        <v>4667</v>
      </c>
      <c r="B2335" s="2" t="s">
        <v>4668</v>
      </c>
      <c r="C2335" s="10" t="s">
        <v>4725</v>
      </c>
      <c r="D2335" s="27" t="s">
        <v>8320</v>
      </c>
      <c r="E2335" s="2" t="s">
        <v>8321</v>
      </c>
    </row>
    <row r="2336" spans="1:5" ht="15.6" x14ac:dyDescent="0.3">
      <c r="A2336" s="3" t="s">
        <v>4669</v>
      </c>
      <c r="B2336" s="4" t="s">
        <v>4670</v>
      </c>
      <c r="C2336" s="6" t="s">
        <v>4725</v>
      </c>
      <c r="D2336" s="29" t="s">
        <v>8322</v>
      </c>
      <c r="E2336" s="4" t="s">
        <v>8323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0B98-E398-47ED-A09D-FB5A655C5D50}">
  <dimension ref="A1:J2336"/>
  <sheetViews>
    <sheetView workbookViewId="0">
      <selection activeCell="E2318" sqref="E2318"/>
    </sheetView>
  </sheetViews>
  <sheetFormatPr defaultRowHeight="14.4" x14ac:dyDescent="0.3"/>
  <cols>
    <col min="1" max="1" width="14.5546875" customWidth="1"/>
    <col min="2" max="2" width="14.6640625" customWidth="1"/>
    <col min="3" max="3" width="15.5546875" customWidth="1"/>
    <col min="4" max="4" width="12.88671875" customWidth="1"/>
    <col min="5" max="5" width="18.6640625" customWidth="1"/>
    <col min="6" max="6" width="19.5546875" customWidth="1"/>
    <col min="7" max="7" width="23.21875" customWidth="1"/>
    <col min="8" max="8" width="14.109375" customWidth="1"/>
    <col min="9" max="9" width="17.21875" customWidth="1"/>
    <col min="10" max="10" width="15.21875" customWidth="1"/>
  </cols>
  <sheetData>
    <row r="1" spans="1:10" ht="15.6" x14ac:dyDescent="0.3">
      <c r="A1" s="13" t="s">
        <v>0</v>
      </c>
      <c r="B1" s="14" t="s">
        <v>4672</v>
      </c>
      <c r="C1" s="14" t="s">
        <v>4673</v>
      </c>
      <c r="D1" s="14" t="s">
        <v>4674</v>
      </c>
      <c r="E1" s="14" t="s">
        <v>4675</v>
      </c>
      <c r="F1" s="14" t="s">
        <v>4678</v>
      </c>
      <c r="G1" s="14" t="s">
        <v>4679</v>
      </c>
      <c r="H1" s="7" t="s">
        <v>4718</v>
      </c>
      <c r="I1" s="14" t="s">
        <v>8324</v>
      </c>
      <c r="J1" s="14" t="s">
        <v>8325</v>
      </c>
    </row>
    <row r="2" spans="1:10" x14ac:dyDescent="0.3">
      <c r="A2" s="10" t="s">
        <v>1</v>
      </c>
      <c r="B2" s="9">
        <v>47.41</v>
      </c>
      <c r="C2" s="9">
        <v>7.47</v>
      </c>
      <c r="D2" s="9" t="s">
        <v>4676</v>
      </c>
      <c r="E2" s="9" t="s">
        <v>4676</v>
      </c>
      <c r="F2" s="9" t="s">
        <v>4676</v>
      </c>
      <c r="G2" s="9">
        <v>0</v>
      </c>
      <c r="H2" s="11" t="s">
        <v>4718</v>
      </c>
      <c r="I2" s="15" t="str">
        <f>IF(B2&lt;18.5,"Under Weight",IF(B2&lt;24.9,"Normal Weight",IF(B2&lt;29.9,"Over Weight","Obesity")))</f>
        <v>Obesity</v>
      </c>
      <c r="J2" s="15" t="str">
        <f>IF(C3&lt;5.7,"Normal",IF(C3&lt;6.4,"Prediabetes","Diabetes"))</f>
        <v>Prediabetes</v>
      </c>
    </row>
    <row r="3" spans="1:10" x14ac:dyDescent="0.3">
      <c r="A3" s="10" t="s">
        <v>3</v>
      </c>
      <c r="B3" s="9">
        <v>30.36</v>
      </c>
      <c r="C3" s="9">
        <v>5.77</v>
      </c>
      <c r="D3" s="9" t="s">
        <v>4676</v>
      </c>
      <c r="E3" s="9" t="s">
        <v>4676</v>
      </c>
      <c r="F3" s="9" t="s">
        <v>4676</v>
      </c>
      <c r="G3" s="9">
        <v>0</v>
      </c>
      <c r="H3" s="11" t="s">
        <v>4718</v>
      </c>
      <c r="I3" s="15" t="str">
        <f t="shared" ref="I3:I66" si="0">IF(B3&lt;18.5,"Under Weight",IF(B3&lt;24.9,"Normal Weight",IF(B3&lt;29.9,"Over Weight","Obesity")))</f>
        <v>Obesity</v>
      </c>
      <c r="J3" s="15" t="str">
        <f t="shared" ref="J3:J66" si="1">IF(C4&lt;5.7,"Normal",IF(C4&lt;6.4,"Prediabetes","Diabetes"))</f>
        <v>Diabetes</v>
      </c>
    </row>
    <row r="4" spans="1:10" x14ac:dyDescent="0.3">
      <c r="A4" s="10" t="s">
        <v>5</v>
      </c>
      <c r="B4" s="9">
        <v>34.484999999999999</v>
      </c>
      <c r="C4" s="9">
        <v>11.87</v>
      </c>
      <c r="D4" s="9" t="s">
        <v>4677</v>
      </c>
      <c r="E4" s="9" t="s">
        <v>4676</v>
      </c>
      <c r="F4" s="9" t="s">
        <v>4676</v>
      </c>
      <c r="G4" s="9">
        <v>2</v>
      </c>
      <c r="H4" s="11" t="s">
        <v>4718</v>
      </c>
      <c r="I4" s="15" t="str">
        <f t="shared" si="0"/>
        <v>Obesity</v>
      </c>
      <c r="J4" s="15" t="str">
        <f t="shared" si="1"/>
        <v>Prediabetes</v>
      </c>
    </row>
    <row r="5" spans="1:10" x14ac:dyDescent="0.3">
      <c r="A5" s="10" t="s">
        <v>7</v>
      </c>
      <c r="B5" s="9">
        <v>38.094999999999999</v>
      </c>
      <c r="C5" s="9">
        <v>6.05</v>
      </c>
      <c r="D5" s="9" t="s">
        <v>4676</v>
      </c>
      <c r="E5" s="9" t="s">
        <v>4676</v>
      </c>
      <c r="F5" s="9" t="s">
        <v>4676</v>
      </c>
      <c r="G5" s="9">
        <v>0</v>
      </c>
      <c r="H5" s="11" t="s">
        <v>4718</v>
      </c>
      <c r="I5" s="15" t="str">
        <f t="shared" si="0"/>
        <v>Obesity</v>
      </c>
      <c r="J5" s="15" t="str">
        <f t="shared" si="1"/>
        <v>Normal</v>
      </c>
    </row>
    <row r="6" spans="1:10" x14ac:dyDescent="0.3">
      <c r="A6" s="10" t="s">
        <v>9</v>
      </c>
      <c r="B6" s="9">
        <v>35.53</v>
      </c>
      <c r="C6" s="9">
        <v>5.45</v>
      </c>
      <c r="D6" s="9" t="s">
        <v>4676</v>
      </c>
      <c r="E6" s="9" t="s">
        <v>4676</v>
      </c>
      <c r="F6" s="9" t="s">
        <v>4676</v>
      </c>
      <c r="G6" s="9">
        <v>0</v>
      </c>
      <c r="H6" s="11" t="s">
        <v>4718</v>
      </c>
      <c r="I6" s="15" t="str">
        <f t="shared" si="0"/>
        <v>Obesity</v>
      </c>
      <c r="J6" s="15" t="str">
        <f t="shared" si="1"/>
        <v>Diabetes</v>
      </c>
    </row>
    <row r="7" spans="1:10" x14ac:dyDescent="0.3">
      <c r="A7" s="10" t="s">
        <v>11</v>
      </c>
      <c r="B7" s="9">
        <v>32.799999999999997</v>
      </c>
      <c r="C7" s="9">
        <v>6.59</v>
      </c>
      <c r="D7" s="9" t="s">
        <v>4676</v>
      </c>
      <c r="E7" s="9" t="s">
        <v>4676</v>
      </c>
      <c r="F7" s="9" t="s">
        <v>4676</v>
      </c>
      <c r="G7" s="9">
        <v>0</v>
      </c>
      <c r="H7" s="11" t="s">
        <v>4718</v>
      </c>
      <c r="I7" s="15" t="str">
        <f t="shared" si="0"/>
        <v>Obesity</v>
      </c>
      <c r="J7" s="15" t="str">
        <f t="shared" si="1"/>
        <v>Prediabetes</v>
      </c>
    </row>
    <row r="8" spans="1:10" x14ac:dyDescent="0.3">
      <c r="A8" s="10" t="s">
        <v>13</v>
      </c>
      <c r="B8" s="9">
        <v>36.4</v>
      </c>
      <c r="C8" s="9">
        <v>6.07</v>
      </c>
      <c r="D8" s="9" t="s">
        <v>4676</v>
      </c>
      <c r="E8" s="9" t="s">
        <v>4676</v>
      </c>
      <c r="F8" s="9" t="s">
        <v>4676</v>
      </c>
      <c r="G8" s="9">
        <v>0</v>
      </c>
      <c r="H8" s="11" t="s">
        <v>4718</v>
      </c>
      <c r="I8" s="15" t="str">
        <f t="shared" si="0"/>
        <v>Obesity</v>
      </c>
      <c r="J8" s="15" t="str">
        <f t="shared" si="1"/>
        <v>Diabetes</v>
      </c>
    </row>
    <row r="9" spans="1:10" x14ac:dyDescent="0.3">
      <c r="A9" s="10" t="s">
        <v>15</v>
      </c>
      <c r="B9" s="9">
        <v>36.96</v>
      </c>
      <c r="C9" s="9">
        <v>7.93</v>
      </c>
      <c r="D9" s="9" t="s">
        <v>4676</v>
      </c>
      <c r="E9" s="9" t="s">
        <v>4676</v>
      </c>
      <c r="F9" s="9" t="s">
        <v>4676</v>
      </c>
      <c r="G9" s="9">
        <v>3</v>
      </c>
      <c r="H9" s="11" t="s">
        <v>4718</v>
      </c>
      <c r="I9" s="15" t="str">
        <f t="shared" si="0"/>
        <v>Obesity</v>
      </c>
      <c r="J9" s="15" t="str">
        <f t="shared" si="1"/>
        <v>Diabetes</v>
      </c>
    </row>
    <row r="10" spans="1:10" x14ac:dyDescent="0.3">
      <c r="A10" s="10" t="s">
        <v>17</v>
      </c>
      <c r="B10" s="9">
        <v>41.14</v>
      </c>
      <c r="C10" s="9">
        <v>9.58</v>
      </c>
      <c r="D10" s="9" t="s">
        <v>4677</v>
      </c>
      <c r="E10" s="9" t="s">
        <v>4676</v>
      </c>
      <c r="F10" s="9" t="s">
        <v>4677</v>
      </c>
      <c r="G10" s="9">
        <v>1</v>
      </c>
      <c r="H10" s="11" t="s">
        <v>4718</v>
      </c>
      <c r="I10" s="15" t="str">
        <f t="shared" si="0"/>
        <v>Obesity</v>
      </c>
      <c r="J10" s="15" t="str">
        <f t="shared" si="1"/>
        <v>Diabetes</v>
      </c>
    </row>
    <row r="11" spans="1:10" x14ac:dyDescent="0.3">
      <c r="A11" s="10" t="s">
        <v>19</v>
      </c>
      <c r="B11" s="9">
        <v>38.06</v>
      </c>
      <c r="C11" s="9">
        <v>10.79</v>
      </c>
      <c r="D11" s="9" t="s">
        <v>4676</v>
      </c>
      <c r="E11" s="9" t="s">
        <v>4676</v>
      </c>
      <c r="F11" s="9" t="s">
        <v>4676</v>
      </c>
      <c r="G11" s="9">
        <v>0</v>
      </c>
      <c r="H11" s="11" t="s">
        <v>4718</v>
      </c>
      <c r="I11" s="15" t="str">
        <f t="shared" si="0"/>
        <v>Obesity</v>
      </c>
      <c r="J11" s="15" t="str">
        <f t="shared" si="1"/>
        <v>Prediabetes</v>
      </c>
    </row>
    <row r="12" spans="1:10" x14ac:dyDescent="0.3">
      <c r="A12" s="10" t="s">
        <v>21</v>
      </c>
      <c r="B12" s="9">
        <v>37.700000000000003</v>
      </c>
      <c r="C12" s="9">
        <v>5.96</v>
      </c>
      <c r="D12" s="9" t="s">
        <v>4677</v>
      </c>
      <c r="E12" s="9" t="s">
        <v>4676</v>
      </c>
      <c r="F12" s="9" t="s">
        <v>4676</v>
      </c>
      <c r="G12" s="9">
        <v>2</v>
      </c>
      <c r="H12" s="11" t="s">
        <v>4718</v>
      </c>
      <c r="I12" s="15" t="str">
        <f t="shared" si="0"/>
        <v>Obesity</v>
      </c>
      <c r="J12" s="15" t="str">
        <f t="shared" si="1"/>
        <v>Diabetes</v>
      </c>
    </row>
    <row r="13" spans="1:10" x14ac:dyDescent="0.3">
      <c r="A13" s="10" t="s">
        <v>23</v>
      </c>
      <c r="B13" s="9">
        <v>42.13</v>
      </c>
      <c r="C13" s="9">
        <v>11.9</v>
      </c>
      <c r="D13" s="9" t="s">
        <v>4676</v>
      </c>
      <c r="E13" s="9" t="s">
        <v>4676</v>
      </c>
      <c r="F13" s="9" t="s">
        <v>4676</v>
      </c>
      <c r="G13" s="9">
        <v>0</v>
      </c>
      <c r="H13" s="11" t="s">
        <v>4718</v>
      </c>
      <c r="I13" s="15" t="str">
        <f t="shared" si="0"/>
        <v>Obesity</v>
      </c>
      <c r="J13" s="15" t="str">
        <f t="shared" si="1"/>
        <v>Diabetes</v>
      </c>
    </row>
    <row r="14" spans="1:10" x14ac:dyDescent="0.3">
      <c r="A14" s="10" t="s">
        <v>25</v>
      </c>
      <c r="B14" s="9">
        <v>40.92</v>
      </c>
      <c r="C14" s="9">
        <v>8.41</v>
      </c>
      <c r="D14" s="9" t="s">
        <v>4676</v>
      </c>
      <c r="E14" s="9" t="s">
        <v>4676</v>
      </c>
      <c r="F14" s="9" t="s">
        <v>4676</v>
      </c>
      <c r="G14" s="9">
        <v>0</v>
      </c>
      <c r="H14" s="11" t="s">
        <v>4718</v>
      </c>
      <c r="I14" s="15" t="str">
        <f t="shared" si="0"/>
        <v>Obesity</v>
      </c>
      <c r="J14" s="15" t="str">
        <f t="shared" si="1"/>
        <v>Diabetes</v>
      </c>
    </row>
    <row r="15" spans="1:10" x14ac:dyDescent="0.3">
      <c r="A15" s="10" t="s">
        <v>27</v>
      </c>
      <c r="B15" s="9">
        <v>40.564999999999998</v>
      </c>
      <c r="C15" s="9">
        <v>7.02</v>
      </c>
      <c r="D15" s="9" t="s">
        <v>4676</v>
      </c>
      <c r="E15" s="9" t="s">
        <v>4676</v>
      </c>
      <c r="F15" s="9" t="s">
        <v>4676</v>
      </c>
      <c r="G15" s="9">
        <v>0</v>
      </c>
      <c r="H15" s="11" t="s">
        <v>4718</v>
      </c>
      <c r="I15" s="15" t="str">
        <f t="shared" si="0"/>
        <v>Obesity</v>
      </c>
      <c r="J15" s="15" t="str">
        <f t="shared" si="1"/>
        <v>Diabetes</v>
      </c>
    </row>
    <row r="16" spans="1:10" x14ac:dyDescent="0.3">
      <c r="A16" s="10" t="s">
        <v>29</v>
      </c>
      <c r="B16" s="9">
        <v>36.384999999999998</v>
      </c>
      <c r="C16" s="9">
        <v>7.59</v>
      </c>
      <c r="D16" s="9" t="s">
        <v>4677</v>
      </c>
      <c r="E16" s="9" t="s">
        <v>4676</v>
      </c>
      <c r="F16" s="9" t="s">
        <v>4676</v>
      </c>
      <c r="G16" s="9">
        <v>2</v>
      </c>
      <c r="H16" s="11" t="s">
        <v>4718</v>
      </c>
      <c r="I16" s="15" t="str">
        <f t="shared" si="0"/>
        <v>Obesity</v>
      </c>
      <c r="J16" s="15" t="str">
        <f t="shared" si="1"/>
        <v>Diabetes</v>
      </c>
    </row>
    <row r="17" spans="1:10" x14ac:dyDescent="0.3">
      <c r="A17" s="10" t="s">
        <v>31</v>
      </c>
      <c r="B17" s="9">
        <v>39.9</v>
      </c>
      <c r="C17" s="9">
        <v>11.32</v>
      </c>
      <c r="D17" s="9" t="s">
        <v>4676</v>
      </c>
      <c r="E17" s="9" t="s">
        <v>4676</v>
      </c>
      <c r="F17" s="9" t="s">
        <v>4676</v>
      </c>
      <c r="G17" s="9">
        <v>0</v>
      </c>
      <c r="H17" s="11" t="s">
        <v>4718</v>
      </c>
      <c r="I17" s="15" t="str">
        <f t="shared" si="0"/>
        <v>Obesity</v>
      </c>
      <c r="J17" s="15" t="str">
        <f t="shared" si="1"/>
        <v>Diabetes</v>
      </c>
    </row>
    <row r="18" spans="1:10" x14ac:dyDescent="0.3">
      <c r="A18" s="10" t="s">
        <v>33</v>
      </c>
      <c r="B18" s="9">
        <v>33.799999999999997</v>
      </c>
      <c r="C18" s="9">
        <v>7.67</v>
      </c>
      <c r="D18" s="9" t="s">
        <v>4676</v>
      </c>
      <c r="E18" s="9" t="s">
        <v>4676</v>
      </c>
      <c r="F18" s="9" t="s">
        <v>4676</v>
      </c>
      <c r="G18" s="9">
        <v>3</v>
      </c>
      <c r="H18" s="11" t="s">
        <v>4718</v>
      </c>
      <c r="I18" s="15" t="str">
        <f t="shared" si="0"/>
        <v>Obesity</v>
      </c>
      <c r="J18" s="15" t="str">
        <f t="shared" si="1"/>
        <v>Diabetes</v>
      </c>
    </row>
    <row r="19" spans="1:10" x14ac:dyDescent="0.3">
      <c r="A19" s="10" t="s">
        <v>35</v>
      </c>
      <c r="B19" s="9">
        <v>36.765000000000001</v>
      </c>
      <c r="C19" s="9">
        <v>7.29</v>
      </c>
      <c r="D19" s="9" t="s">
        <v>4677</v>
      </c>
      <c r="E19" s="9" t="s">
        <v>4676</v>
      </c>
      <c r="F19" s="9" t="s">
        <v>4677</v>
      </c>
      <c r="G19" s="9">
        <v>1</v>
      </c>
      <c r="H19" s="11" t="s">
        <v>4718</v>
      </c>
      <c r="I19" s="15" t="str">
        <f t="shared" si="0"/>
        <v>Obesity</v>
      </c>
      <c r="J19" s="15" t="str">
        <f t="shared" si="1"/>
        <v>Normal</v>
      </c>
    </row>
    <row r="20" spans="1:10" x14ac:dyDescent="0.3">
      <c r="A20" s="10" t="s">
        <v>37</v>
      </c>
      <c r="B20" s="9">
        <v>36.954999999999998</v>
      </c>
      <c r="C20" s="9">
        <v>4.72</v>
      </c>
      <c r="D20" s="9" t="s">
        <v>4677</v>
      </c>
      <c r="E20" s="9" t="s">
        <v>4676</v>
      </c>
      <c r="F20" s="9" t="s">
        <v>4676</v>
      </c>
      <c r="G20" s="9">
        <v>1</v>
      </c>
      <c r="H20" s="11" t="s">
        <v>4718</v>
      </c>
      <c r="I20" s="15" t="str">
        <f t="shared" si="0"/>
        <v>Obesity</v>
      </c>
      <c r="J20" s="15" t="str">
        <f t="shared" si="1"/>
        <v>Diabetes</v>
      </c>
    </row>
    <row r="21" spans="1:10" x14ac:dyDescent="0.3">
      <c r="A21" s="10" t="s">
        <v>39</v>
      </c>
      <c r="B21" s="9">
        <v>42.9</v>
      </c>
      <c r="C21" s="9">
        <v>11.41</v>
      </c>
      <c r="D21" s="9" t="s">
        <v>4676</v>
      </c>
      <c r="E21" s="9" t="s">
        <v>4676</v>
      </c>
      <c r="F21" s="9" t="s">
        <v>4676</v>
      </c>
      <c r="G21" s="9">
        <v>0</v>
      </c>
      <c r="H21" s="11" t="s">
        <v>4718</v>
      </c>
      <c r="I21" s="15" t="str">
        <f t="shared" si="0"/>
        <v>Obesity</v>
      </c>
      <c r="J21" s="15" t="str">
        <f t="shared" si="1"/>
        <v>Diabetes</v>
      </c>
    </row>
    <row r="22" spans="1:10" x14ac:dyDescent="0.3">
      <c r="A22" s="10" t="s">
        <v>41</v>
      </c>
      <c r="B22" s="9">
        <v>36.299999999999997</v>
      </c>
      <c r="C22" s="9">
        <v>11.5</v>
      </c>
      <c r="D22" s="9" t="s">
        <v>4677</v>
      </c>
      <c r="E22" s="9" t="s">
        <v>4676</v>
      </c>
      <c r="F22" s="9" t="s">
        <v>4676</v>
      </c>
      <c r="G22" s="9">
        <v>2</v>
      </c>
      <c r="H22" s="11" t="s">
        <v>4718</v>
      </c>
      <c r="I22" s="15" t="str">
        <f t="shared" si="0"/>
        <v>Obesity</v>
      </c>
      <c r="J22" s="15" t="str">
        <f t="shared" si="1"/>
        <v>Prediabetes</v>
      </c>
    </row>
    <row r="23" spans="1:10" x14ac:dyDescent="0.3">
      <c r="A23" s="10" t="s">
        <v>43</v>
      </c>
      <c r="B23" s="9">
        <v>32.200000000000003</v>
      </c>
      <c r="C23" s="9">
        <v>6.22</v>
      </c>
      <c r="D23" s="9" t="s">
        <v>4677</v>
      </c>
      <c r="E23" s="9" t="s">
        <v>4676</v>
      </c>
      <c r="F23" s="9" t="s">
        <v>4676</v>
      </c>
      <c r="G23" s="9">
        <v>2</v>
      </c>
      <c r="H23" s="11" t="s">
        <v>4718</v>
      </c>
      <c r="I23" s="15" t="str">
        <f t="shared" si="0"/>
        <v>Obesity</v>
      </c>
      <c r="J23" s="15" t="str">
        <f t="shared" si="1"/>
        <v>Diabetes</v>
      </c>
    </row>
    <row r="24" spans="1:10" x14ac:dyDescent="0.3">
      <c r="A24" s="10" t="s">
        <v>45</v>
      </c>
      <c r="B24" s="9">
        <v>31.3</v>
      </c>
      <c r="C24" s="9">
        <v>11.38</v>
      </c>
      <c r="D24" s="9" t="s">
        <v>4676</v>
      </c>
      <c r="E24" s="9" t="s">
        <v>4676</v>
      </c>
      <c r="F24" s="9" t="s">
        <v>4676</v>
      </c>
      <c r="G24" s="9">
        <v>3</v>
      </c>
      <c r="H24" s="11" t="s">
        <v>4718</v>
      </c>
      <c r="I24" s="15" t="str">
        <f t="shared" si="0"/>
        <v>Obesity</v>
      </c>
      <c r="J24" s="15" t="str">
        <f t="shared" si="1"/>
        <v>Diabetes</v>
      </c>
    </row>
    <row r="25" spans="1:10" x14ac:dyDescent="0.3">
      <c r="A25" s="10" t="s">
        <v>47</v>
      </c>
      <c r="B25" s="9">
        <v>41.8</v>
      </c>
      <c r="C25" s="9">
        <v>7.89</v>
      </c>
      <c r="D25" s="9" t="s">
        <v>4677</v>
      </c>
      <c r="E25" s="9" t="s">
        <v>4676</v>
      </c>
      <c r="F25" s="9" t="s">
        <v>4676</v>
      </c>
      <c r="G25" s="9">
        <v>2</v>
      </c>
      <c r="H25" s="11" t="s">
        <v>4718</v>
      </c>
      <c r="I25" s="15" t="str">
        <f t="shared" si="0"/>
        <v>Obesity</v>
      </c>
      <c r="J25" s="15" t="str">
        <f t="shared" si="1"/>
        <v>Normal</v>
      </c>
    </row>
    <row r="26" spans="1:10" x14ac:dyDescent="0.3">
      <c r="A26" s="10" t="s">
        <v>49</v>
      </c>
      <c r="B26" s="9">
        <v>35.090000000000003</v>
      </c>
      <c r="C26" s="9">
        <v>4.38</v>
      </c>
      <c r="D26" s="9" t="s">
        <v>4677</v>
      </c>
      <c r="E26" s="9" t="s">
        <v>4676</v>
      </c>
      <c r="F26" s="9" t="s">
        <v>4676</v>
      </c>
      <c r="G26" s="9">
        <v>2</v>
      </c>
      <c r="H26" s="11" t="s">
        <v>4718</v>
      </c>
      <c r="I26" s="15" t="str">
        <f t="shared" si="0"/>
        <v>Obesity</v>
      </c>
      <c r="J26" s="15" t="str">
        <f t="shared" si="1"/>
        <v>Diabetes</v>
      </c>
    </row>
    <row r="27" spans="1:10" x14ac:dyDescent="0.3">
      <c r="A27" s="10" t="s">
        <v>51</v>
      </c>
      <c r="B27" s="9">
        <v>33.880000000000003</v>
      </c>
      <c r="C27" s="9">
        <v>7.01</v>
      </c>
      <c r="D27" s="9" t="s">
        <v>4676</v>
      </c>
      <c r="E27" s="9" t="s">
        <v>4676</v>
      </c>
      <c r="F27" s="9" t="s">
        <v>4676</v>
      </c>
      <c r="G27" s="9">
        <v>3</v>
      </c>
      <c r="H27" s="11" t="s">
        <v>4718</v>
      </c>
      <c r="I27" s="15" t="str">
        <f t="shared" si="0"/>
        <v>Obesity</v>
      </c>
      <c r="J27" s="15" t="str">
        <f t="shared" si="1"/>
        <v>Diabetes</v>
      </c>
    </row>
    <row r="28" spans="1:10" x14ac:dyDescent="0.3">
      <c r="A28" s="10" t="s">
        <v>53</v>
      </c>
      <c r="B28" s="9">
        <v>30.875</v>
      </c>
      <c r="C28" s="9">
        <v>11.88</v>
      </c>
      <c r="D28" s="9" t="s">
        <v>4676</v>
      </c>
      <c r="E28" s="9" t="s">
        <v>4676</v>
      </c>
      <c r="F28" s="9" t="s">
        <v>4676</v>
      </c>
      <c r="G28" s="9">
        <v>0</v>
      </c>
      <c r="H28" s="11" t="s">
        <v>4718</v>
      </c>
      <c r="I28" s="15" t="str">
        <f t="shared" si="0"/>
        <v>Obesity</v>
      </c>
      <c r="J28" s="15" t="str">
        <f t="shared" si="1"/>
        <v>Normal</v>
      </c>
    </row>
    <row r="29" spans="1:10" x14ac:dyDescent="0.3">
      <c r="A29" s="10" t="s">
        <v>55</v>
      </c>
      <c r="B29" s="9">
        <v>36.86</v>
      </c>
      <c r="C29" s="9">
        <v>5.19</v>
      </c>
      <c r="D29" s="9" t="s">
        <v>4677</v>
      </c>
      <c r="E29" s="9" t="s">
        <v>4676</v>
      </c>
      <c r="F29" s="9" t="s">
        <v>4677</v>
      </c>
      <c r="G29" s="9">
        <v>1</v>
      </c>
      <c r="H29" s="11" t="s">
        <v>4718</v>
      </c>
      <c r="I29" s="15" t="str">
        <f t="shared" si="0"/>
        <v>Obesity</v>
      </c>
      <c r="J29" s="15" t="str">
        <f t="shared" si="1"/>
        <v>Diabetes</v>
      </c>
    </row>
    <row r="30" spans="1:10" x14ac:dyDescent="0.3">
      <c r="A30" s="10" t="s">
        <v>57</v>
      </c>
      <c r="B30" s="9">
        <v>35.86</v>
      </c>
      <c r="C30" s="9">
        <v>6.74</v>
      </c>
      <c r="D30" s="9" t="s">
        <v>4677</v>
      </c>
      <c r="E30" s="9" t="s">
        <v>4676</v>
      </c>
      <c r="F30" s="9" t="s">
        <v>4676</v>
      </c>
      <c r="G30" s="9">
        <v>2</v>
      </c>
      <c r="H30" s="11" t="s">
        <v>4718</v>
      </c>
      <c r="I30" s="15" t="str">
        <f t="shared" si="0"/>
        <v>Obesity</v>
      </c>
      <c r="J30" s="15" t="str">
        <f t="shared" si="1"/>
        <v>Diabetes</v>
      </c>
    </row>
    <row r="31" spans="1:10" x14ac:dyDescent="0.3">
      <c r="A31" s="10" t="s">
        <v>59</v>
      </c>
      <c r="B31" s="9">
        <v>37.049999999999997</v>
      </c>
      <c r="C31" s="9">
        <v>8.44</v>
      </c>
      <c r="D31" s="9" t="s">
        <v>4676</v>
      </c>
      <c r="E31" s="9" t="s">
        <v>4676</v>
      </c>
      <c r="F31" s="9" t="s">
        <v>4676</v>
      </c>
      <c r="G31" s="9">
        <v>0</v>
      </c>
      <c r="H31" s="11" t="s">
        <v>4718</v>
      </c>
      <c r="I31" s="15" t="str">
        <f t="shared" si="0"/>
        <v>Obesity</v>
      </c>
      <c r="J31" s="15" t="str">
        <f t="shared" si="1"/>
        <v>Diabetes</v>
      </c>
    </row>
    <row r="32" spans="1:10" x14ac:dyDescent="0.3">
      <c r="A32" s="10" t="s">
        <v>61</v>
      </c>
      <c r="B32" s="9">
        <v>43.89</v>
      </c>
      <c r="C32" s="9">
        <v>8.7100000000000009</v>
      </c>
      <c r="D32" s="9" t="s">
        <v>4676</v>
      </c>
      <c r="E32" s="9" t="s">
        <v>4676</v>
      </c>
      <c r="F32" s="9" t="s">
        <v>4676</v>
      </c>
      <c r="G32" s="9">
        <v>0</v>
      </c>
      <c r="H32" s="11" t="s">
        <v>4718</v>
      </c>
      <c r="I32" s="15" t="str">
        <f t="shared" si="0"/>
        <v>Obesity</v>
      </c>
      <c r="J32" s="15" t="str">
        <f t="shared" si="1"/>
        <v>Normal</v>
      </c>
    </row>
    <row r="33" spans="1:10" x14ac:dyDescent="0.3">
      <c r="A33" s="10" t="s">
        <v>63</v>
      </c>
      <c r="B33" s="9">
        <v>42.35</v>
      </c>
      <c r="C33" s="9">
        <v>5.08</v>
      </c>
      <c r="D33" s="9" t="s">
        <v>4677</v>
      </c>
      <c r="E33" s="9" t="s">
        <v>4676</v>
      </c>
      <c r="F33" s="9" t="s">
        <v>4676</v>
      </c>
      <c r="G33" s="9">
        <v>0</v>
      </c>
      <c r="H33" s="11" t="s">
        <v>4718</v>
      </c>
      <c r="I33" s="15" t="str">
        <f t="shared" si="0"/>
        <v>Obesity</v>
      </c>
      <c r="J33" s="15" t="str">
        <f t="shared" si="1"/>
        <v>Diabetes</v>
      </c>
    </row>
    <row r="34" spans="1:10" x14ac:dyDescent="0.3">
      <c r="A34" s="10" t="s">
        <v>65</v>
      </c>
      <c r="B34" s="9">
        <v>31.35</v>
      </c>
      <c r="C34" s="9">
        <v>6.86</v>
      </c>
      <c r="D34" s="9" t="s">
        <v>4676</v>
      </c>
      <c r="E34" s="9" t="s">
        <v>4676</v>
      </c>
      <c r="F34" s="9" t="s">
        <v>4676</v>
      </c>
      <c r="G34" s="9">
        <v>0</v>
      </c>
      <c r="H34" s="11" t="s">
        <v>4718</v>
      </c>
      <c r="I34" s="15" t="str">
        <f t="shared" si="0"/>
        <v>Obesity</v>
      </c>
      <c r="J34" s="15" t="str">
        <f t="shared" si="1"/>
        <v>Prediabetes</v>
      </c>
    </row>
    <row r="35" spans="1:10" x14ac:dyDescent="0.3">
      <c r="A35" s="10" t="s">
        <v>67</v>
      </c>
      <c r="B35" s="9">
        <v>47.6</v>
      </c>
      <c r="C35" s="9">
        <v>5.95</v>
      </c>
      <c r="D35" s="9" t="s">
        <v>4677</v>
      </c>
      <c r="E35" s="9" t="s">
        <v>4676</v>
      </c>
      <c r="F35" s="9" t="s">
        <v>4676</v>
      </c>
      <c r="G35" s="9">
        <v>0</v>
      </c>
      <c r="H35" s="11" t="s">
        <v>4718</v>
      </c>
      <c r="I35" s="15" t="str">
        <f t="shared" si="0"/>
        <v>Obesity</v>
      </c>
      <c r="J35" s="15" t="str">
        <f t="shared" si="1"/>
        <v>Prediabetes</v>
      </c>
    </row>
    <row r="36" spans="1:10" x14ac:dyDescent="0.3">
      <c r="A36" s="10" t="s">
        <v>69</v>
      </c>
      <c r="B36" s="9">
        <v>46.2</v>
      </c>
      <c r="C36" s="9">
        <v>6.09</v>
      </c>
      <c r="D36" s="9" t="s">
        <v>4676</v>
      </c>
      <c r="E36" s="9" t="s">
        <v>4676</v>
      </c>
      <c r="F36" s="9" t="s">
        <v>4677</v>
      </c>
      <c r="G36" s="9">
        <v>1</v>
      </c>
      <c r="H36" s="11" t="s">
        <v>4718</v>
      </c>
      <c r="I36" s="15" t="str">
        <f t="shared" si="0"/>
        <v>Obesity</v>
      </c>
      <c r="J36" s="15" t="str">
        <f t="shared" si="1"/>
        <v>Diabetes</v>
      </c>
    </row>
    <row r="37" spans="1:10" x14ac:dyDescent="0.3">
      <c r="A37" s="10" t="s">
        <v>71</v>
      </c>
      <c r="B37" s="9">
        <v>32.015000000000001</v>
      </c>
      <c r="C37" s="9">
        <v>11.75</v>
      </c>
      <c r="D37" s="9" t="s">
        <v>4676</v>
      </c>
      <c r="E37" s="9" t="s">
        <v>4676</v>
      </c>
      <c r="F37" s="9" t="s">
        <v>4676</v>
      </c>
      <c r="G37" s="9">
        <v>0</v>
      </c>
      <c r="H37" s="11" t="s">
        <v>4718</v>
      </c>
      <c r="I37" s="15" t="str">
        <f t="shared" si="0"/>
        <v>Obesity</v>
      </c>
      <c r="J37" s="15" t="str">
        <f t="shared" si="1"/>
        <v>Diabetes</v>
      </c>
    </row>
    <row r="38" spans="1:10" x14ac:dyDescent="0.3">
      <c r="A38" s="10" t="s">
        <v>73</v>
      </c>
      <c r="B38" s="9">
        <v>40.564999999999998</v>
      </c>
      <c r="C38" s="9">
        <v>7.37</v>
      </c>
      <c r="D38" s="9" t="s">
        <v>4676</v>
      </c>
      <c r="E38" s="9" t="s">
        <v>4676</v>
      </c>
      <c r="F38" s="9" t="s">
        <v>4676</v>
      </c>
      <c r="G38" s="9">
        <v>0</v>
      </c>
      <c r="H38" s="11" t="s">
        <v>4718</v>
      </c>
      <c r="I38" s="15" t="str">
        <f t="shared" si="0"/>
        <v>Obesity</v>
      </c>
      <c r="J38" s="15" t="str">
        <f t="shared" si="1"/>
        <v>Diabetes</v>
      </c>
    </row>
    <row r="39" spans="1:10" x14ac:dyDescent="0.3">
      <c r="A39" s="10" t="s">
        <v>75</v>
      </c>
      <c r="B39" s="9">
        <v>32.450000000000003</v>
      </c>
      <c r="C39" s="9">
        <v>11.91</v>
      </c>
      <c r="D39" s="9" t="s">
        <v>4676</v>
      </c>
      <c r="E39" s="9" t="s">
        <v>4676</v>
      </c>
      <c r="F39" s="9" t="s">
        <v>4676</v>
      </c>
      <c r="G39" s="9">
        <v>0</v>
      </c>
      <c r="H39" s="11" t="s">
        <v>4718</v>
      </c>
      <c r="I39" s="15" t="str">
        <f t="shared" si="0"/>
        <v>Obesity</v>
      </c>
      <c r="J39" s="15" t="str">
        <f t="shared" si="1"/>
        <v>Diabetes</v>
      </c>
    </row>
    <row r="40" spans="1:10" x14ac:dyDescent="0.3">
      <c r="A40" s="10" t="s">
        <v>77</v>
      </c>
      <c r="B40" s="9">
        <v>34.96</v>
      </c>
      <c r="C40" s="9">
        <v>6.52</v>
      </c>
      <c r="D40" s="9" t="s">
        <v>4676</v>
      </c>
      <c r="E40" s="9" t="s">
        <v>4676</v>
      </c>
      <c r="F40" s="9" t="s">
        <v>4676</v>
      </c>
      <c r="G40" s="9">
        <v>0</v>
      </c>
      <c r="H40" s="11" t="s">
        <v>4718</v>
      </c>
      <c r="I40" s="15" t="str">
        <f t="shared" si="0"/>
        <v>Obesity</v>
      </c>
      <c r="J40" s="15" t="str">
        <f t="shared" si="1"/>
        <v>Normal</v>
      </c>
    </row>
    <row r="41" spans="1:10" x14ac:dyDescent="0.3">
      <c r="A41" s="10" t="s">
        <v>79</v>
      </c>
      <c r="B41" s="9">
        <v>35.5</v>
      </c>
      <c r="C41" s="9">
        <v>5.14</v>
      </c>
      <c r="D41" s="9" t="s">
        <v>4676</v>
      </c>
      <c r="E41" s="9" t="s">
        <v>4676</v>
      </c>
      <c r="F41" s="9" t="s">
        <v>4677</v>
      </c>
      <c r="G41" s="9">
        <v>1</v>
      </c>
      <c r="H41" s="11" t="s">
        <v>4718</v>
      </c>
      <c r="I41" s="15" t="str">
        <f t="shared" si="0"/>
        <v>Obesity</v>
      </c>
      <c r="J41" s="15" t="str">
        <f t="shared" si="1"/>
        <v>Normal</v>
      </c>
    </row>
    <row r="42" spans="1:10" x14ac:dyDescent="0.3">
      <c r="A42" s="10" t="s">
        <v>81</v>
      </c>
      <c r="B42" s="9">
        <v>52.58</v>
      </c>
      <c r="C42" s="9">
        <v>4.1900000000000004</v>
      </c>
      <c r="D42" s="9" t="s">
        <v>4676</v>
      </c>
      <c r="E42" s="9" t="s">
        <v>4677</v>
      </c>
      <c r="F42" s="9" t="s">
        <v>4676</v>
      </c>
      <c r="G42" s="9">
        <v>1</v>
      </c>
      <c r="H42" s="11" t="s">
        <v>4718</v>
      </c>
      <c r="I42" s="15" t="str">
        <f t="shared" si="0"/>
        <v>Obesity</v>
      </c>
      <c r="J42" s="15" t="str">
        <f t="shared" si="1"/>
        <v>Diabetes</v>
      </c>
    </row>
    <row r="43" spans="1:10" x14ac:dyDescent="0.3">
      <c r="A43" s="10" t="s">
        <v>83</v>
      </c>
      <c r="B43" s="9">
        <v>35.200000000000003</v>
      </c>
      <c r="C43" s="9">
        <v>11.68</v>
      </c>
      <c r="D43" s="9" t="s">
        <v>4677</v>
      </c>
      <c r="E43" s="9" t="s">
        <v>4676</v>
      </c>
      <c r="F43" s="9" t="s">
        <v>4676</v>
      </c>
      <c r="G43" s="9">
        <v>0</v>
      </c>
      <c r="H43" s="11" t="s">
        <v>4718</v>
      </c>
      <c r="I43" s="15" t="str">
        <f t="shared" si="0"/>
        <v>Obesity</v>
      </c>
      <c r="J43" s="15" t="str">
        <f t="shared" si="1"/>
        <v>Diabetes</v>
      </c>
    </row>
    <row r="44" spans="1:10" x14ac:dyDescent="0.3">
      <c r="A44" s="10" t="s">
        <v>85</v>
      </c>
      <c r="B44" s="9">
        <v>38.06</v>
      </c>
      <c r="C44" s="9">
        <v>6.98</v>
      </c>
      <c r="D44" s="9" t="s">
        <v>4676</v>
      </c>
      <c r="E44" s="9" t="s">
        <v>4676</v>
      </c>
      <c r="F44" s="9" t="s">
        <v>4676</v>
      </c>
      <c r="G44" s="9">
        <v>0</v>
      </c>
      <c r="H44" s="11" t="s">
        <v>4718</v>
      </c>
      <c r="I44" s="15" t="str">
        <f t="shared" si="0"/>
        <v>Obesity</v>
      </c>
      <c r="J44" s="15" t="str">
        <f t="shared" si="1"/>
        <v>Diabetes</v>
      </c>
    </row>
    <row r="45" spans="1:10" x14ac:dyDescent="0.3">
      <c r="A45" s="10" t="s">
        <v>87</v>
      </c>
      <c r="B45" s="9">
        <v>34.21</v>
      </c>
      <c r="C45" s="9">
        <v>8.34</v>
      </c>
      <c r="D45" s="9" t="s">
        <v>4676</v>
      </c>
      <c r="E45" s="9" t="s">
        <v>4676</v>
      </c>
      <c r="F45" s="9" t="s">
        <v>4676</v>
      </c>
      <c r="G45" s="9">
        <v>0</v>
      </c>
      <c r="H45" s="11" t="s">
        <v>4718</v>
      </c>
      <c r="I45" s="15" t="str">
        <f t="shared" si="0"/>
        <v>Obesity</v>
      </c>
      <c r="J45" s="15" t="str">
        <f t="shared" si="1"/>
        <v>Diabetes</v>
      </c>
    </row>
    <row r="46" spans="1:10" x14ac:dyDescent="0.3">
      <c r="A46" s="10" t="s">
        <v>89</v>
      </c>
      <c r="B46" s="9">
        <v>38.94</v>
      </c>
      <c r="C46" s="9">
        <v>8.49</v>
      </c>
      <c r="D46" s="9" t="s">
        <v>4677</v>
      </c>
      <c r="E46" s="9" t="s">
        <v>4676</v>
      </c>
      <c r="F46" s="9" t="s">
        <v>4676</v>
      </c>
      <c r="G46" s="9">
        <v>1</v>
      </c>
      <c r="H46" s="11" t="s">
        <v>4718</v>
      </c>
      <c r="I46" s="15" t="str">
        <f t="shared" si="0"/>
        <v>Obesity</v>
      </c>
      <c r="J46" s="15" t="str">
        <f t="shared" si="1"/>
        <v>Normal</v>
      </c>
    </row>
    <row r="47" spans="1:10" x14ac:dyDescent="0.3">
      <c r="A47" s="10" t="s">
        <v>91</v>
      </c>
      <c r="B47" s="9">
        <v>30.21</v>
      </c>
      <c r="C47" s="9">
        <v>5.34</v>
      </c>
      <c r="D47" s="9" t="s">
        <v>4677</v>
      </c>
      <c r="E47" s="9" t="s">
        <v>4676</v>
      </c>
      <c r="F47" s="9" t="s">
        <v>4676</v>
      </c>
      <c r="G47" s="9">
        <v>1</v>
      </c>
      <c r="H47" s="11" t="s">
        <v>4718</v>
      </c>
      <c r="I47" s="15" t="str">
        <f t="shared" si="0"/>
        <v>Obesity</v>
      </c>
      <c r="J47" s="15" t="str">
        <f t="shared" si="1"/>
        <v>Normal</v>
      </c>
    </row>
    <row r="48" spans="1:10" x14ac:dyDescent="0.3">
      <c r="A48" s="10" t="s">
        <v>93</v>
      </c>
      <c r="B48" s="9">
        <v>33.630000000000003</v>
      </c>
      <c r="C48" s="9">
        <v>4.43</v>
      </c>
      <c r="D48" s="9" t="s">
        <v>4677</v>
      </c>
      <c r="E48" s="9" t="s">
        <v>4676</v>
      </c>
      <c r="F48" s="9" t="s">
        <v>4676</v>
      </c>
      <c r="G48" s="9">
        <v>2</v>
      </c>
      <c r="H48" s="11" t="s">
        <v>4718</v>
      </c>
      <c r="I48" s="15" t="str">
        <f t="shared" si="0"/>
        <v>Obesity</v>
      </c>
      <c r="J48" s="15" t="str">
        <f t="shared" si="1"/>
        <v>Normal</v>
      </c>
    </row>
    <row r="49" spans="1:10" x14ac:dyDescent="0.3">
      <c r="A49" s="10" t="s">
        <v>95</v>
      </c>
      <c r="B49" s="9">
        <v>40.369999999999997</v>
      </c>
      <c r="C49" s="9">
        <v>4.47</v>
      </c>
      <c r="D49" s="9" t="s">
        <v>4676</v>
      </c>
      <c r="E49" s="9" t="s">
        <v>4676</v>
      </c>
      <c r="F49" s="9" t="s">
        <v>4676</v>
      </c>
      <c r="G49" s="9">
        <v>0</v>
      </c>
      <c r="H49" s="11" t="s">
        <v>4718</v>
      </c>
      <c r="I49" s="15" t="str">
        <f t="shared" si="0"/>
        <v>Obesity</v>
      </c>
      <c r="J49" s="15" t="str">
        <f t="shared" si="1"/>
        <v>Normal</v>
      </c>
    </row>
    <row r="50" spans="1:10" x14ac:dyDescent="0.3">
      <c r="A50" s="10" t="s">
        <v>97</v>
      </c>
      <c r="B50" s="9">
        <v>53.09</v>
      </c>
      <c r="C50" s="9">
        <v>4.82</v>
      </c>
      <c r="D50" s="9" t="s">
        <v>4677</v>
      </c>
      <c r="E50" s="9" t="s">
        <v>4676</v>
      </c>
      <c r="F50" s="9" t="s">
        <v>4676</v>
      </c>
      <c r="G50" s="9">
        <v>2</v>
      </c>
      <c r="H50" s="11" t="s">
        <v>4718</v>
      </c>
      <c r="I50" s="15" t="str">
        <f t="shared" si="0"/>
        <v>Obesity</v>
      </c>
      <c r="J50" s="15" t="str">
        <f t="shared" si="1"/>
        <v>Normal</v>
      </c>
    </row>
    <row r="51" spans="1:10" x14ac:dyDescent="0.3">
      <c r="A51" s="10" t="s">
        <v>99</v>
      </c>
      <c r="B51" s="9">
        <v>31.79</v>
      </c>
      <c r="C51" s="9">
        <v>5.51</v>
      </c>
      <c r="D51" s="9" t="s">
        <v>4677</v>
      </c>
      <c r="E51" s="9" t="s">
        <v>4676</v>
      </c>
      <c r="F51" s="9" t="s">
        <v>4676</v>
      </c>
      <c r="G51" s="9">
        <v>2</v>
      </c>
      <c r="H51" s="11" t="s">
        <v>4718</v>
      </c>
      <c r="I51" s="15" t="str">
        <f t="shared" si="0"/>
        <v>Obesity</v>
      </c>
      <c r="J51" s="15" t="str">
        <f t="shared" si="1"/>
        <v>Diabetes</v>
      </c>
    </row>
    <row r="52" spans="1:10" x14ac:dyDescent="0.3">
      <c r="A52" s="10" t="s">
        <v>101</v>
      </c>
      <c r="B52" s="9">
        <v>41.895000000000003</v>
      </c>
      <c r="C52" s="9">
        <v>10.87</v>
      </c>
      <c r="D52" s="9" t="s">
        <v>4677</v>
      </c>
      <c r="E52" s="9" t="s">
        <v>4676</v>
      </c>
      <c r="F52" s="9" t="s">
        <v>4676</v>
      </c>
      <c r="G52" s="9">
        <v>1</v>
      </c>
      <c r="H52" s="11" t="s">
        <v>4718</v>
      </c>
      <c r="I52" s="15" t="str">
        <f t="shared" si="0"/>
        <v>Obesity</v>
      </c>
      <c r="J52" s="15" t="str">
        <f t="shared" si="1"/>
        <v>Diabetes</v>
      </c>
    </row>
    <row r="53" spans="1:10" x14ac:dyDescent="0.3">
      <c r="A53" s="10" t="s">
        <v>103</v>
      </c>
      <c r="B53" s="9">
        <v>31.16</v>
      </c>
      <c r="C53" s="9">
        <v>9.34</v>
      </c>
      <c r="D53" s="9" t="s">
        <v>4676</v>
      </c>
      <c r="E53" s="9" t="s">
        <v>4676</v>
      </c>
      <c r="F53" s="9" t="s">
        <v>4676</v>
      </c>
      <c r="G53" s="9">
        <v>0</v>
      </c>
      <c r="H53" s="11" t="s">
        <v>4718</v>
      </c>
      <c r="I53" s="15" t="str">
        <f t="shared" si="0"/>
        <v>Obesity</v>
      </c>
      <c r="J53" s="15" t="str">
        <f t="shared" si="1"/>
        <v>Normal</v>
      </c>
    </row>
    <row r="54" spans="1:10" x14ac:dyDescent="0.3">
      <c r="A54" s="10" t="s">
        <v>105</v>
      </c>
      <c r="B54" s="9">
        <v>34.104999999999997</v>
      </c>
      <c r="C54" s="9">
        <v>5.03</v>
      </c>
      <c r="D54" s="9" t="s">
        <v>4677</v>
      </c>
      <c r="E54" s="9" t="s">
        <v>4676</v>
      </c>
      <c r="F54" s="9" t="s">
        <v>4677</v>
      </c>
      <c r="G54" s="9">
        <v>1</v>
      </c>
      <c r="H54" s="11" t="s">
        <v>4718</v>
      </c>
      <c r="I54" s="15" t="str">
        <f t="shared" si="0"/>
        <v>Obesity</v>
      </c>
      <c r="J54" s="15" t="str">
        <f t="shared" si="1"/>
        <v>Diabetes</v>
      </c>
    </row>
    <row r="55" spans="1:10" x14ac:dyDescent="0.3">
      <c r="A55" s="10" t="s">
        <v>107</v>
      </c>
      <c r="B55" s="9">
        <v>51.93</v>
      </c>
      <c r="C55" s="9">
        <v>11.05</v>
      </c>
      <c r="D55" s="9" t="s">
        <v>4676</v>
      </c>
      <c r="E55" s="9" t="s">
        <v>4676</v>
      </c>
      <c r="F55" s="9" t="s">
        <v>4676</v>
      </c>
      <c r="G55" s="9">
        <v>0</v>
      </c>
      <c r="H55" s="11" t="s">
        <v>4718</v>
      </c>
      <c r="I55" s="15" t="str">
        <f t="shared" si="0"/>
        <v>Obesity</v>
      </c>
      <c r="J55" s="15" t="str">
        <f t="shared" si="1"/>
        <v>Diabetes</v>
      </c>
    </row>
    <row r="56" spans="1:10" x14ac:dyDescent="0.3">
      <c r="A56" s="10" t="s">
        <v>109</v>
      </c>
      <c r="B56" s="9">
        <v>38.950000000000003</v>
      </c>
      <c r="C56" s="9">
        <v>11.95</v>
      </c>
      <c r="D56" s="9" t="s">
        <v>4676</v>
      </c>
      <c r="E56" s="9" t="s">
        <v>4676</v>
      </c>
      <c r="F56" s="9" t="s">
        <v>4676</v>
      </c>
      <c r="G56" s="9">
        <v>0</v>
      </c>
      <c r="H56" s="11" t="s">
        <v>4718</v>
      </c>
      <c r="I56" s="15" t="str">
        <f t="shared" si="0"/>
        <v>Obesity</v>
      </c>
      <c r="J56" s="15" t="str">
        <f t="shared" si="1"/>
        <v>Diabetes</v>
      </c>
    </row>
    <row r="57" spans="1:10" x14ac:dyDescent="0.3">
      <c r="A57" s="10" t="s">
        <v>111</v>
      </c>
      <c r="B57" s="9">
        <v>36.630000000000003</v>
      </c>
      <c r="C57" s="9">
        <v>7.72</v>
      </c>
      <c r="D57" s="9" t="s">
        <v>4677</v>
      </c>
      <c r="E57" s="9" t="s">
        <v>4676</v>
      </c>
      <c r="F57" s="9" t="s">
        <v>4676</v>
      </c>
      <c r="G57" s="9">
        <v>1</v>
      </c>
      <c r="H57" s="11" t="s">
        <v>4718</v>
      </c>
      <c r="I57" s="15" t="str">
        <f t="shared" si="0"/>
        <v>Obesity</v>
      </c>
      <c r="J57" s="15" t="str">
        <f t="shared" si="1"/>
        <v>Prediabetes</v>
      </c>
    </row>
    <row r="58" spans="1:10" x14ac:dyDescent="0.3">
      <c r="A58" s="10" t="s">
        <v>113</v>
      </c>
      <c r="B58" s="9">
        <v>34.200000000000003</v>
      </c>
      <c r="C58" s="9">
        <v>5.75</v>
      </c>
      <c r="D58" s="9" t="s">
        <v>4676</v>
      </c>
      <c r="E58" s="9" t="s">
        <v>4676</v>
      </c>
      <c r="F58" s="9" t="s">
        <v>4676</v>
      </c>
      <c r="G58" s="9">
        <v>2</v>
      </c>
      <c r="H58" s="11" t="s">
        <v>4718</v>
      </c>
      <c r="I58" s="15" t="str">
        <f t="shared" si="0"/>
        <v>Obesity</v>
      </c>
      <c r="J58" s="15" t="str">
        <f t="shared" si="1"/>
        <v>Diabetes</v>
      </c>
    </row>
    <row r="59" spans="1:10" x14ac:dyDescent="0.3">
      <c r="A59" s="10" t="s">
        <v>115</v>
      </c>
      <c r="B59" s="9">
        <v>50.63</v>
      </c>
      <c r="C59" s="9">
        <v>11.89</v>
      </c>
      <c r="D59" s="9" t="s">
        <v>4676</v>
      </c>
      <c r="E59" s="9" t="s">
        <v>4676</v>
      </c>
      <c r="F59" s="9" t="s">
        <v>4676</v>
      </c>
      <c r="G59" s="9">
        <v>0</v>
      </c>
      <c r="H59" s="11" t="s">
        <v>4718</v>
      </c>
      <c r="I59" s="15" t="str">
        <f t="shared" si="0"/>
        <v>Obesity</v>
      </c>
      <c r="J59" s="15" t="str">
        <f t="shared" si="1"/>
        <v>Prediabetes</v>
      </c>
    </row>
    <row r="60" spans="1:10" x14ac:dyDescent="0.3">
      <c r="A60" s="10" t="s">
        <v>117</v>
      </c>
      <c r="B60" s="9">
        <v>36.479999999999997</v>
      </c>
      <c r="C60" s="9">
        <v>6.2</v>
      </c>
      <c r="D60" s="9" t="s">
        <v>4676</v>
      </c>
      <c r="E60" s="9" t="s">
        <v>4676</v>
      </c>
      <c r="F60" s="9" t="s">
        <v>4676</v>
      </c>
      <c r="G60" s="9">
        <v>0</v>
      </c>
      <c r="H60" s="11" t="s">
        <v>4718</v>
      </c>
      <c r="I60" s="15" t="str">
        <f t="shared" si="0"/>
        <v>Obesity</v>
      </c>
      <c r="J60" s="15" t="str">
        <f t="shared" si="1"/>
        <v>Diabetes</v>
      </c>
    </row>
    <row r="61" spans="1:10" x14ac:dyDescent="0.3">
      <c r="A61" s="10" t="s">
        <v>119</v>
      </c>
      <c r="B61" s="9">
        <v>54.82</v>
      </c>
      <c r="C61" s="9">
        <v>10.61</v>
      </c>
      <c r="D61" s="9" t="s">
        <v>4676</v>
      </c>
      <c r="E61" s="9" t="s">
        <v>4676</v>
      </c>
      <c r="F61" s="9" t="s">
        <v>4676</v>
      </c>
      <c r="G61" s="9">
        <v>0</v>
      </c>
      <c r="H61" s="11" t="s">
        <v>4718</v>
      </c>
      <c r="I61" s="15" t="str">
        <f t="shared" si="0"/>
        <v>Obesity</v>
      </c>
      <c r="J61" s="15" t="str">
        <f t="shared" si="1"/>
        <v>Prediabetes</v>
      </c>
    </row>
    <row r="62" spans="1:10" x14ac:dyDescent="0.3">
      <c r="A62" s="10" t="s">
        <v>121</v>
      </c>
      <c r="B62" s="9">
        <v>38.06</v>
      </c>
      <c r="C62" s="9">
        <v>6.04</v>
      </c>
      <c r="D62" s="9" t="s">
        <v>4676</v>
      </c>
      <c r="E62" s="9" t="s">
        <v>4676</v>
      </c>
      <c r="F62" s="9" t="s">
        <v>4677</v>
      </c>
      <c r="G62" s="9">
        <v>1</v>
      </c>
      <c r="H62" s="11" t="s">
        <v>4718</v>
      </c>
      <c r="I62" s="15" t="str">
        <f t="shared" si="0"/>
        <v>Obesity</v>
      </c>
      <c r="J62" s="15" t="str">
        <f t="shared" si="1"/>
        <v>Diabetes</v>
      </c>
    </row>
    <row r="63" spans="1:10" x14ac:dyDescent="0.3">
      <c r="A63" s="10" t="s">
        <v>123</v>
      </c>
      <c r="B63" s="9">
        <v>51.48</v>
      </c>
      <c r="C63" s="9">
        <v>9.33</v>
      </c>
      <c r="D63" s="9" t="s">
        <v>4677</v>
      </c>
      <c r="E63" s="9" t="s">
        <v>4676</v>
      </c>
      <c r="F63" s="9" t="s">
        <v>4676</v>
      </c>
      <c r="G63" s="9">
        <v>0</v>
      </c>
      <c r="H63" s="11" t="s">
        <v>4718</v>
      </c>
      <c r="I63" s="15" t="str">
        <f t="shared" si="0"/>
        <v>Obesity</v>
      </c>
      <c r="J63" s="15" t="str">
        <f t="shared" si="1"/>
        <v>Diabetes</v>
      </c>
    </row>
    <row r="64" spans="1:10" x14ac:dyDescent="0.3">
      <c r="A64" s="10" t="s">
        <v>125</v>
      </c>
      <c r="B64" s="9">
        <v>52.06</v>
      </c>
      <c r="C64" s="9">
        <v>11.47</v>
      </c>
      <c r="D64" s="9" t="s">
        <v>4676</v>
      </c>
      <c r="E64" s="9" t="s">
        <v>4676</v>
      </c>
      <c r="F64" s="9" t="s">
        <v>4676</v>
      </c>
      <c r="G64" s="9">
        <v>0</v>
      </c>
      <c r="H64" s="11" t="s">
        <v>4718</v>
      </c>
      <c r="I64" s="15" t="str">
        <f t="shared" si="0"/>
        <v>Obesity</v>
      </c>
      <c r="J64" s="15" t="str">
        <f t="shared" si="1"/>
        <v>Diabetes</v>
      </c>
    </row>
    <row r="65" spans="1:10" x14ac:dyDescent="0.3">
      <c r="A65" s="10" t="s">
        <v>127</v>
      </c>
      <c r="B65" s="9">
        <v>30.684999999999999</v>
      </c>
      <c r="C65" s="9">
        <v>7.02</v>
      </c>
      <c r="D65" s="9" t="s">
        <v>4677</v>
      </c>
      <c r="E65" s="9" t="s">
        <v>4676</v>
      </c>
      <c r="F65" s="9" t="s">
        <v>4676</v>
      </c>
      <c r="G65" s="9">
        <v>0</v>
      </c>
      <c r="H65" s="11" t="s">
        <v>4718</v>
      </c>
      <c r="I65" s="15" t="str">
        <f t="shared" si="0"/>
        <v>Obesity</v>
      </c>
      <c r="J65" s="15" t="str">
        <f t="shared" si="1"/>
        <v>Diabetes</v>
      </c>
    </row>
    <row r="66" spans="1:10" x14ac:dyDescent="0.3">
      <c r="A66" s="10" t="s">
        <v>129</v>
      </c>
      <c r="B66" s="9">
        <v>36.08</v>
      </c>
      <c r="C66" s="9">
        <v>8.8000000000000007</v>
      </c>
      <c r="D66" s="9" t="s">
        <v>4677</v>
      </c>
      <c r="E66" s="9" t="s">
        <v>4676</v>
      </c>
      <c r="F66" s="9" t="s">
        <v>4676</v>
      </c>
      <c r="G66" s="9">
        <v>1</v>
      </c>
      <c r="H66" s="11" t="s">
        <v>4718</v>
      </c>
      <c r="I66" s="15" t="str">
        <f t="shared" si="0"/>
        <v>Obesity</v>
      </c>
      <c r="J66" s="15" t="str">
        <f t="shared" si="1"/>
        <v>Diabetes</v>
      </c>
    </row>
    <row r="67" spans="1:10" x14ac:dyDescent="0.3">
      <c r="A67" s="10" t="s">
        <v>131</v>
      </c>
      <c r="B67" s="9">
        <v>54.99</v>
      </c>
      <c r="C67" s="9">
        <v>8.68</v>
      </c>
      <c r="D67" s="9" t="s">
        <v>4676</v>
      </c>
      <c r="E67" s="9" t="s">
        <v>4676</v>
      </c>
      <c r="F67" s="9" t="s">
        <v>4676</v>
      </c>
      <c r="G67" s="9">
        <v>2</v>
      </c>
      <c r="H67" s="11" t="s">
        <v>4718</v>
      </c>
      <c r="I67" s="15" t="str">
        <f t="shared" ref="I67:I130" si="2">IF(B67&lt;18.5,"Under Weight",IF(B67&lt;24.9,"Normal Weight",IF(B67&lt;29.9,"Over Weight","Obesity")))</f>
        <v>Obesity</v>
      </c>
      <c r="J67" s="15" t="str">
        <f t="shared" ref="J67:J130" si="3">IF(C68&lt;5.7,"Normal",IF(C68&lt;6.4,"Prediabetes","Diabetes"))</f>
        <v>Prediabetes</v>
      </c>
    </row>
    <row r="68" spans="1:10" x14ac:dyDescent="0.3">
      <c r="A68" s="10" t="s">
        <v>133</v>
      </c>
      <c r="B68" s="9">
        <v>35.97</v>
      </c>
      <c r="C68" s="9">
        <v>6.12</v>
      </c>
      <c r="D68" s="9" t="s">
        <v>4676</v>
      </c>
      <c r="E68" s="9" t="s">
        <v>4676</v>
      </c>
      <c r="F68" s="9" t="s">
        <v>4677</v>
      </c>
      <c r="G68" s="9">
        <v>1</v>
      </c>
      <c r="H68" s="11" t="s">
        <v>4718</v>
      </c>
      <c r="I68" s="15" t="str">
        <f t="shared" si="2"/>
        <v>Obesity</v>
      </c>
      <c r="J68" s="15" t="str">
        <f t="shared" si="3"/>
        <v>Normal</v>
      </c>
    </row>
    <row r="69" spans="1:10" x14ac:dyDescent="0.3">
      <c r="A69" s="10" t="s">
        <v>135</v>
      </c>
      <c r="B69" s="9">
        <v>45.54</v>
      </c>
      <c r="C69" s="9">
        <v>5.4</v>
      </c>
      <c r="D69" s="9" t="s">
        <v>4677</v>
      </c>
      <c r="E69" s="9" t="s">
        <v>4676</v>
      </c>
      <c r="F69" s="9" t="s">
        <v>4677</v>
      </c>
      <c r="G69" s="9">
        <v>1</v>
      </c>
      <c r="H69" s="11" t="s">
        <v>4718</v>
      </c>
      <c r="I69" s="15" t="str">
        <f t="shared" si="2"/>
        <v>Obesity</v>
      </c>
      <c r="J69" s="15" t="str">
        <f t="shared" si="3"/>
        <v>Normal</v>
      </c>
    </row>
    <row r="70" spans="1:10" x14ac:dyDescent="0.3">
      <c r="A70" s="10" t="s">
        <v>137</v>
      </c>
      <c r="B70" s="9">
        <v>35.53</v>
      </c>
      <c r="C70" s="9">
        <v>4.3600000000000003</v>
      </c>
      <c r="D70" s="9" t="s">
        <v>4677</v>
      </c>
      <c r="E70" s="9" t="s">
        <v>4676</v>
      </c>
      <c r="F70" s="9" t="s">
        <v>4676</v>
      </c>
      <c r="G70" s="9">
        <v>0</v>
      </c>
      <c r="H70" s="11" t="s">
        <v>4718</v>
      </c>
      <c r="I70" s="15" t="str">
        <f t="shared" si="2"/>
        <v>Obesity</v>
      </c>
      <c r="J70" s="15" t="str">
        <f t="shared" si="3"/>
        <v>Diabetes</v>
      </c>
    </row>
    <row r="71" spans="1:10" x14ac:dyDescent="0.3">
      <c r="A71" s="10" t="s">
        <v>139</v>
      </c>
      <c r="B71" s="9">
        <v>30.8</v>
      </c>
      <c r="C71" s="9">
        <v>9.77</v>
      </c>
      <c r="D71" s="9" t="s">
        <v>4676</v>
      </c>
      <c r="E71" s="9" t="s">
        <v>4676</v>
      </c>
      <c r="F71" s="9" t="s">
        <v>4676</v>
      </c>
      <c r="G71" s="9">
        <v>0</v>
      </c>
      <c r="H71" s="11" t="s">
        <v>4718</v>
      </c>
      <c r="I71" s="15" t="str">
        <f t="shared" si="2"/>
        <v>Obesity</v>
      </c>
      <c r="J71" s="15" t="str">
        <f t="shared" si="3"/>
        <v>Normal</v>
      </c>
    </row>
    <row r="72" spans="1:10" x14ac:dyDescent="0.3">
      <c r="A72" s="10" t="s">
        <v>141</v>
      </c>
      <c r="B72" s="9">
        <v>38.39</v>
      </c>
      <c r="C72" s="9">
        <v>4.25</v>
      </c>
      <c r="D72" s="9" t="s">
        <v>4676</v>
      </c>
      <c r="E72" s="9" t="s">
        <v>4676</v>
      </c>
      <c r="F72" s="9" t="s">
        <v>4676</v>
      </c>
      <c r="G72" s="9">
        <v>1</v>
      </c>
      <c r="H72" s="11" t="s">
        <v>4718</v>
      </c>
      <c r="I72" s="15" t="str">
        <f t="shared" si="2"/>
        <v>Obesity</v>
      </c>
      <c r="J72" s="15" t="str">
        <f t="shared" si="3"/>
        <v>Normal</v>
      </c>
    </row>
    <row r="73" spans="1:10" x14ac:dyDescent="0.3">
      <c r="A73" s="10" t="s">
        <v>143</v>
      </c>
      <c r="B73" s="9">
        <v>32.299999999999997</v>
      </c>
      <c r="C73" s="9">
        <v>4.76</v>
      </c>
      <c r="D73" s="9" t="s">
        <v>4676</v>
      </c>
      <c r="E73" s="9" t="s">
        <v>4676</v>
      </c>
      <c r="F73" s="9" t="s">
        <v>4676</v>
      </c>
      <c r="G73" s="9">
        <v>2</v>
      </c>
      <c r="H73" s="11" t="s">
        <v>4718</v>
      </c>
      <c r="I73" s="15" t="str">
        <f t="shared" si="2"/>
        <v>Obesity</v>
      </c>
      <c r="J73" s="15" t="str">
        <f t="shared" si="3"/>
        <v>Prediabetes</v>
      </c>
    </row>
    <row r="74" spans="1:10" x14ac:dyDescent="0.3">
      <c r="A74" s="10" t="s">
        <v>145</v>
      </c>
      <c r="B74" s="9">
        <v>48.8</v>
      </c>
      <c r="C74" s="9">
        <v>6.22</v>
      </c>
      <c r="D74" s="9" t="s">
        <v>4677</v>
      </c>
      <c r="E74" s="9" t="s">
        <v>4676</v>
      </c>
      <c r="F74" s="9" t="s">
        <v>4676</v>
      </c>
      <c r="G74" s="9">
        <v>2</v>
      </c>
      <c r="H74" s="11" t="s">
        <v>4718</v>
      </c>
      <c r="I74" s="15" t="str">
        <f t="shared" si="2"/>
        <v>Obesity</v>
      </c>
      <c r="J74" s="15" t="str">
        <f t="shared" si="3"/>
        <v>Diabetes</v>
      </c>
    </row>
    <row r="75" spans="1:10" x14ac:dyDescent="0.3">
      <c r="A75" s="10" t="s">
        <v>147</v>
      </c>
      <c r="B75" s="9">
        <v>45.5</v>
      </c>
      <c r="C75" s="9">
        <v>7.96</v>
      </c>
      <c r="D75" s="9" t="s">
        <v>4676</v>
      </c>
      <c r="E75" s="9" t="s">
        <v>4676</v>
      </c>
      <c r="F75" s="9" t="s">
        <v>4676</v>
      </c>
      <c r="G75" s="9">
        <v>0</v>
      </c>
      <c r="H75" s="11" t="s">
        <v>4718</v>
      </c>
      <c r="I75" s="15" t="str">
        <f t="shared" si="2"/>
        <v>Obesity</v>
      </c>
      <c r="J75" s="15" t="str">
        <f t="shared" si="3"/>
        <v>Diabetes</v>
      </c>
    </row>
    <row r="76" spans="1:10" x14ac:dyDescent="0.3">
      <c r="A76" s="10" t="s">
        <v>149</v>
      </c>
      <c r="B76" s="9">
        <v>53.61</v>
      </c>
      <c r="C76" s="9">
        <v>10.92</v>
      </c>
      <c r="D76" s="9" t="s">
        <v>4677</v>
      </c>
      <c r="E76" s="9" t="s">
        <v>4676</v>
      </c>
      <c r="F76" s="9" t="s">
        <v>4676</v>
      </c>
      <c r="G76" s="9">
        <v>1</v>
      </c>
      <c r="H76" s="11" t="s">
        <v>4718</v>
      </c>
      <c r="I76" s="15" t="str">
        <f t="shared" si="2"/>
        <v>Obesity</v>
      </c>
      <c r="J76" s="15" t="str">
        <f t="shared" si="3"/>
        <v>Diabetes</v>
      </c>
    </row>
    <row r="77" spans="1:10" x14ac:dyDescent="0.3">
      <c r="A77" s="10" t="s">
        <v>151</v>
      </c>
      <c r="B77" s="9">
        <v>36.19</v>
      </c>
      <c r="C77" s="9">
        <v>11.51</v>
      </c>
      <c r="D77" s="9" t="s">
        <v>4677</v>
      </c>
      <c r="E77" s="9" t="s">
        <v>4676</v>
      </c>
      <c r="F77" s="9" t="s">
        <v>4676</v>
      </c>
      <c r="G77" s="9">
        <v>1</v>
      </c>
      <c r="H77" s="11" t="s">
        <v>4718</v>
      </c>
      <c r="I77" s="15" t="str">
        <f t="shared" si="2"/>
        <v>Obesity</v>
      </c>
      <c r="J77" s="15" t="str">
        <f t="shared" si="3"/>
        <v>Prediabetes</v>
      </c>
    </row>
    <row r="78" spans="1:10" x14ac:dyDescent="0.3">
      <c r="A78" s="10" t="s">
        <v>153</v>
      </c>
      <c r="B78" s="9">
        <v>34.6</v>
      </c>
      <c r="C78" s="9">
        <v>5.99</v>
      </c>
      <c r="D78" s="9" t="s">
        <v>4677</v>
      </c>
      <c r="E78" s="9" t="s">
        <v>4676</v>
      </c>
      <c r="F78" s="9" t="s">
        <v>4676</v>
      </c>
      <c r="G78" s="9">
        <v>0</v>
      </c>
      <c r="H78" s="11" t="s">
        <v>4718</v>
      </c>
      <c r="I78" s="15" t="str">
        <f t="shared" si="2"/>
        <v>Obesity</v>
      </c>
      <c r="J78" s="15" t="str">
        <f t="shared" si="3"/>
        <v>Diabetes</v>
      </c>
    </row>
    <row r="79" spans="1:10" x14ac:dyDescent="0.3">
      <c r="A79" s="10" t="s">
        <v>155</v>
      </c>
      <c r="B79" s="9">
        <v>54.12</v>
      </c>
      <c r="C79" s="9">
        <v>11.57</v>
      </c>
      <c r="D79" s="9" t="s">
        <v>4676</v>
      </c>
      <c r="E79" s="9" t="s">
        <v>4676</v>
      </c>
      <c r="F79" s="9" t="s">
        <v>4676</v>
      </c>
      <c r="G79" s="9">
        <v>0</v>
      </c>
      <c r="H79" s="11" t="s">
        <v>4718</v>
      </c>
      <c r="I79" s="15" t="str">
        <f t="shared" si="2"/>
        <v>Obesity</v>
      </c>
      <c r="J79" s="15" t="str">
        <f t="shared" si="3"/>
        <v>Diabetes</v>
      </c>
    </row>
    <row r="80" spans="1:10" x14ac:dyDescent="0.3">
      <c r="A80" s="10" t="s">
        <v>157</v>
      </c>
      <c r="B80" s="9">
        <v>48.82</v>
      </c>
      <c r="C80" s="9">
        <v>6.67</v>
      </c>
      <c r="D80" s="9" t="s">
        <v>4677</v>
      </c>
      <c r="E80" s="9" t="s">
        <v>4676</v>
      </c>
      <c r="F80" s="9" t="s">
        <v>4676</v>
      </c>
      <c r="G80" s="9">
        <v>0</v>
      </c>
      <c r="H80" s="11" t="s">
        <v>4718</v>
      </c>
      <c r="I80" s="15" t="str">
        <f t="shared" si="2"/>
        <v>Obesity</v>
      </c>
      <c r="J80" s="15" t="str">
        <f t="shared" si="3"/>
        <v>Diabetes</v>
      </c>
    </row>
    <row r="81" spans="1:10" x14ac:dyDescent="0.3">
      <c r="A81" s="10" t="s">
        <v>159</v>
      </c>
      <c r="B81" s="9">
        <v>51.01</v>
      </c>
      <c r="C81" s="9">
        <v>9.1999999999999993</v>
      </c>
      <c r="D81" s="9" t="s">
        <v>4676</v>
      </c>
      <c r="E81" s="9" t="s">
        <v>4676</v>
      </c>
      <c r="F81" s="9" t="s">
        <v>4676</v>
      </c>
      <c r="G81" s="9">
        <v>0</v>
      </c>
      <c r="H81" s="11" t="s">
        <v>4718</v>
      </c>
      <c r="I81" s="15" t="str">
        <f t="shared" si="2"/>
        <v>Obesity</v>
      </c>
      <c r="J81" s="15" t="str">
        <f t="shared" si="3"/>
        <v>Normal</v>
      </c>
    </row>
    <row r="82" spans="1:10" x14ac:dyDescent="0.3">
      <c r="A82" s="10" t="s">
        <v>161</v>
      </c>
      <c r="B82" s="9">
        <v>45.65</v>
      </c>
      <c r="C82" s="9">
        <v>5.1100000000000003</v>
      </c>
      <c r="D82" s="9" t="s">
        <v>4677</v>
      </c>
      <c r="E82" s="9" t="s">
        <v>4676</v>
      </c>
      <c r="F82" s="9" t="s">
        <v>4676</v>
      </c>
      <c r="G82" s="9">
        <v>1</v>
      </c>
      <c r="H82" s="11" t="s">
        <v>4718</v>
      </c>
      <c r="I82" s="15" t="str">
        <f t="shared" si="2"/>
        <v>Obesity</v>
      </c>
      <c r="J82" s="15" t="str">
        <f t="shared" si="3"/>
        <v>Normal</v>
      </c>
    </row>
    <row r="83" spans="1:10" x14ac:dyDescent="0.3">
      <c r="A83" s="10" t="s">
        <v>163</v>
      </c>
      <c r="B83" s="9">
        <v>52.9</v>
      </c>
      <c r="C83" s="9">
        <v>5.34</v>
      </c>
      <c r="D83" s="9" t="s">
        <v>4676</v>
      </c>
      <c r="E83" s="9" t="s">
        <v>4676</v>
      </c>
      <c r="F83" s="9" t="s">
        <v>4676</v>
      </c>
      <c r="G83" s="9">
        <v>0</v>
      </c>
      <c r="H83" s="11" t="s">
        <v>4718</v>
      </c>
      <c r="I83" s="15" t="str">
        <f t="shared" si="2"/>
        <v>Obesity</v>
      </c>
      <c r="J83" s="15" t="str">
        <f t="shared" si="3"/>
        <v>Normal</v>
      </c>
    </row>
    <row r="84" spans="1:10" x14ac:dyDescent="0.3">
      <c r="A84" s="10" t="s">
        <v>165</v>
      </c>
      <c r="B84" s="9">
        <v>45.41</v>
      </c>
      <c r="C84" s="9">
        <v>4.03</v>
      </c>
      <c r="D84" s="9" t="s">
        <v>4677</v>
      </c>
      <c r="E84" s="9" t="s">
        <v>4676</v>
      </c>
      <c r="F84" s="9" t="s">
        <v>4676</v>
      </c>
      <c r="G84" s="9">
        <v>1</v>
      </c>
      <c r="H84" s="11" t="s">
        <v>4718</v>
      </c>
      <c r="I84" s="15" t="str">
        <f t="shared" si="2"/>
        <v>Obesity</v>
      </c>
      <c r="J84" s="15" t="str">
        <f t="shared" si="3"/>
        <v>Normal</v>
      </c>
    </row>
    <row r="85" spans="1:10" x14ac:dyDescent="0.3">
      <c r="A85" s="10" t="s">
        <v>167</v>
      </c>
      <c r="B85" s="9">
        <v>49.41</v>
      </c>
      <c r="C85" s="9">
        <v>4.2300000000000004</v>
      </c>
      <c r="D85" s="9" t="s">
        <v>4677</v>
      </c>
      <c r="E85" s="9" t="s">
        <v>4676</v>
      </c>
      <c r="F85" s="9" t="s">
        <v>4677</v>
      </c>
      <c r="G85" s="9">
        <v>1</v>
      </c>
      <c r="H85" s="11" t="s">
        <v>4718</v>
      </c>
      <c r="I85" s="15" t="str">
        <f t="shared" si="2"/>
        <v>Obesity</v>
      </c>
      <c r="J85" s="15" t="str">
        <f t="shared" si="3"/>
        <v>Normal</v>
      </c>
    </row>
    <row r="86" spans="1:10" x14ac:dyDescent="0.3">
      <c r="A86" s="10" t="s">
        <v>169</v>
      </c>
      <c r="B86" s="9">
        <v>31.824999999999999</v>
      </c>
      <c r="C86" s="9">
        <v>4.0599999999999996</v>
      </c>
      <c r="D86" s="9" t="s">
        <v>4676</v>
      </c>
      <c r="E86" s="9" t="s">
        <v>4676</v>
      </c>
      <c r="F86" s="9" t="s">
        <v>4676</v>
      </c>
      <c r="G86" s="9">
        <v>2</v>
      </c>
      <c r="H86" s="11" t="s">
        <v>4718</v>
      </c>
      <c r="I86" s="15" t="str">
        <f t="shared" si="2"/>
        <v>Obesity</v>
      </c>
      <c r="J86" s="15" t="str">
        <f t="shared" si="3"/>
        <v>Normal</v>
      </c>
    </row>
    <row r="87" spans="1:10" x14ac:dyDescent="0.3">
      <c r="A87" s="10" t="s">
        <v>171</v>
      </c>
      <c r="B87" s="9">
        <v>51.28</v>
      </c>
      <c r="C87" s="9">
        <v>4.68</v>
      </c>
      <c r="D87" s="9" t="s">
        <v>4676</v>
      </c>
      <c r="E87" s="9" t="s">
        <v>4676</v>
      </c>
      <c r="F87" s="9" t="s">
        <v>4676</v>
      </c>
      <c r="G87" s="9">
        <v>2</v>
      </c>
      <c r="H87" s="11" t="s">
        <v>4718</v>
      </c>
      <c r="I87" s="15" t="str">
        <f t="shared" si="2"/>
        <v>Obesity</v>
      </c>
      <c r="J87" s="15" t="str">
        <f t="shared" si="3"/>
        <v>Normal</v>
      </c>
    </row>
    <row r="88" spans="1:10" x14ac:dyDescent="0.3">
      <c r="A88" s="10" t="s">
        <v>173</v>
      </c>
      <c r="B88" s="9">
        <v>34.96</v>
      </c>
      <c r="C88" s="9">
        <v>4.34</v>
      </c>
      <c r="D88" s="9" t="s">
        <v>4676</v>
      </c>
      <c r="E88" s="9" t="s">
        <v>4676</v>
      </c>
      <c r="F88" s="9" t="s">
        <v>4677</v>
      </c>
      <c r="G88" s="9">
        <v>1</v>
      </c>
      <c r="H88" s="11" t="s">
        <v>4718</v>
      </c>
      <c r="I88" s="15" t="str">
        <f t="shared" si="2"/>
        <v>Obesity</v>
      </c>
      <c r="J88" s="15" t="str">
        <f t="shared" si="3"/>
        <v>Diabetes</v>
      </c>
    </row>
    <row r="89" spans="1:10" x14ac:dyDescent="0.3">
      <c r="A89" s="10" t="s">
        <v>175</v>
      </c>
      <c r="B89" s="9">
        <v>33.11</v>
      </c>
      <c r="C89" s="9">
        <v>10.51</v>
      </c>
      <c r="D89" s="9" t="s">
        <v>4676</v>
      </c>
      <c r="E89" s="9" t="s">
        <v>4676</v>
      </c>
      <c r="F89" s="9" t="s">
        <v>4676</v>
      </c>
      <c r="G89" s="9">
        <v>0</v>
      </c>
      <c r="H89" s="11" t="s">
        <v>4718</v>
      </c>
      <c r="I89" s="15" t="str">
        <f t="shared" si="2"/>
        <v>Obesity</v>
      </c>
      <c r="J89" s="15" t="str">
        <f t="shared" si="3"/>
        <v>Prediabetes</v>
      </c>
    </row>
    <row r="90" spans="1:10" x14ac:dyDescent="0.3">
      <c r="A90" s="10" t="s">
        <v>177</v>
      </c>
      <c r="B90" s="9">
        <v>54.74</v>
      </c>
      <c r="C90" s="9">
        <v>5.84</v>
      </c>
      <c r="D90" s="9" t="s">
        <v>4677</v>
      </c>
      <c r="E90" s="9" t="s">
        <v>4676</v>
      </c>
      <c r="F90" s="9" t="s">
        <v>4677</v>
      </c>
      <c r="G90" s="9">
        <v>1</v>
      </c>
      <c r="H90" s="11" t="s">
        <v>4718</v>
      </c>
      <c r="I90" s="15" t="str">
        <f t="shared" si="2"/>
        <v>Obesity</v>
      </c>
      <c r="J90" s="15" t="str">
        <f t="shared" si="3"/>
        <v>Normal</v>
      </c>
    </row>
    <row r="91" spans="1:10" x14ac:dyDescent="0.3">
      <c r="A91" s="10" t="s">
        <v>179</v>
      </c>
      <c r="B91" s="9">
        <v>32.56</v>
      </c>
      <c r="C91" s="9">
        <v>5.41</v>
      </c>
      <c r="D91" s="9" t="s">
        <v>4676</v>
      </c>
      <c r="E91" s="9" t="s">
        <v>4676</v>
      </c>
      <c r="F91" s="9" t="s">
        <v>4677</v>
      </c>
      <c r="G91" s="9">
        <v>1</v>
      </c>
      <c r="H91" s="11" t="s">
        <v>4718</v>
      </c>
      <c r="I91" s="15" t="str">
        <f t="shared" si="2"/>
        <v>Obesity</v>
      </c>
      <c r="J91" s="15" t="str">
        <f t="shared" si="3"/>
        <v>Prediabetes</v>
      </c>
    </row>
    <row r="92" spans="1:10" x14ac:dyDescent="0.3">
      <c r="A92" s="10" t="s">
        <v>181</v>
      </c>
      <c r="B92" s="9">
        <v>39.049999999999997</v>
      </c>
      <c r="C92" s="9">
        <v>6.06</v>
      </c>
      <c r="D92" s="9" t="s">
        <v>4676</v>
      </c>
      <c r="E92" s="9" t="s">
        <v>4676</v>
      </c>
      <c r="F92" s="9" t="s">
        <v>4676</v>
      </c>
      <c r="G92" s="9">
        <v>1</v>
      </c>
      <c r="H92" s="11" t="s">
        <v>4718</v>
      </c>
      <c r="I92" s="15" t="str">
        <f t="shared" si="2"/>
        <v>Obesity</v>
      </c>
      <c r="J92" s="15" t="str">
        <f t="shared" si="3"/>
        <v>Normal</v>
      </c>
    </row>
    <row r="93" spans="1:10" x14ac:dyDescent="0.3">
      <c r="A93" s="10" t="s">
        <v>183</v>
      </c>
      <c r="B93" s="9">
        <v>42.75</v>
      </c>
      <c r="C93" s="9">
        <v>4.22</v>
      </c>
      <c r="D93" s="9" t="s">
        <v>4676</v>
      </c>
      <c r="E93" s="9" t="s">
        <v>4676</v>
      </c>
      <c r="F93" s="9" t="s">
        <v>4676</v>
      </c>
      <c r="G93" s="9">
        <v>0</v>
      </c>
      <c r="H93" s="11" t="s">
        <v>4718</v>
      </c>
      <c r="I93" s="15" t="str">
        <f t="shared" si="2"/>
        <v>Obesity</v>
      </c>
      <c r="J93" s="15" t="str">
        <f t="shared" si="3"/>
        <v>Normal</v>
      </c>
    </row>
    <row r="94" spans="1:10" x14ac:dyDescent="0.3">
      <c r="A94" s="10" t="s">
        <v>185</v>
      </c>
      <c r="B94" s="9">
        <v>50.58</v>
      </c>
      <c r="C94" s="9">
        <v>5.12</v>
      </c>
      <c r="D94" s="9" t="s">
        <v>4676</v>
      </c>
      <c r="E94" s="9" t="s">
        <v>4676</v>
      </c>
      <c r="F94" s="9" t="s">
        <v>4676</v>
      </c>
      <c r="G94" s="9">
        <v>2</v>
      </c>
      <c r="H94" s="11" t="s">
        <v>4718</v>
      </c>
      <c r="I94" s="15" t="str">
        <f t="shared" si="2"/>
        <v>Obesity</v>
      </c>
      <c r="J94" s="15" t="str">
        <f t="shared" si="3"/>
        <v>Normal</v>
      </c>
    </row>
    <row r="95" spans="1:10" x14ac:dyDescent="0.3">
      <c r="A95" s="10" t="s">
        <v>187</v>
      </c>
      <c r="B95" s="9">
        <v>30.495000000000001</v>
      </c>
      <c r="C95" s="9">
        <v>4.57</v>
      </c>
      <c r="D95" s="9" t="s">
        <v>4677</v>
      </c>
      <c r="E95" s="9" t="s">
        <v>4676</v>
      </c>
      <c r="F95" s="9" t="s">
        <v>4676</v>
      </c>
      <c r="G95" s="9">
        <v>0</v>
      </c>
      <c r="H95" s="11" t="s">
        <v>4718</v>
      </c>
      <c r="I95" s="15" t="str">
        <f t="shared" si="2"/>
        <v>Obesity</v>
      </c>
      <c r="J95" s="15" t="str">
        <f t="shared" si="3"/>
        <v>Diabetes</v>
      </c>
    </row>
    <row r="96" spans="1:10" x14ac:dyDescent="0.3">
      <c r="A96" s="10" t="s">
        <v>189</v>
      </c>
      <c r="B96" s="9">
        <v>48.31</v>
      </c>
      <c r="C96" s="9">
        <v>9.58</v>
      </c>
      <c r="D96" s="9" t="s">
        <v>4677</v>
      </c>
      <c r="E96" s="9" t="s">
        <v>4676</v>
      </c>
      <c r="F96" s="9" t="s">
        <v>4676</v>
      </c>
      <c r="G96" s="9">
        <v>2</v>
      </c>
      <c r="H96" s="11" t="s">
        <v>4718</v>
      </c>
      <c r="I96" s="15" t="str">
        <f t="shared" si="2"/>
        <v>Obesity</v>
      </c>
      <c r="J96" s="15" t="str">
        <f t="shared" si="3"/>
        <v>Diabetes</v>
      </c>
    </row>
    <row r="97" spans="1:10" x14ac:dyDescent="0.3">
      <c r="A97" s="10" t="s">
        <v>191</v>
      </c>
      <c r="B97" s="9">
        <v>48.99</v>
      </c>
      <c r="C97" s="9">
        <v>9.7799999999999994</v>
      </c>
      <c r="D97" s="9" t="s">
        <v>4677</v>
      </c>
      <c r="E97" s="9" t="s">
        <v>4676</v>
      </c>
      <c r="F97" s="9" t="s">
        <v>4676</v>
      </c>
      <c r="G97" s="9">
        <v>1</v>
      </c>
      <c r="H97" s="11" t="s">
        <v>4718</v>
      </c>
      <c r="I97" s="15" t="str">
        <f t="shared" si="2"/>
        <v>Obesity</v>
      </c>
      <c r="J97" s="15" t="str">
        <f t="shared" si="3"/>
        <v>Normal</v>
      </c>
    </row>
    <row r="98" spans="1:10" x14ac:dyDescent="0.3">
      <c r="A98" s="10" t="s">
        <v>193</v>
      </c>
      <c r="B98" s="9">
        <v>38.39</v>
      </c>
      <c r="C98" s="9">
        <v>4.1100000000000003</v>
      </c>
      <c r="D98" s="9" t="s">
        <v>4677</v>
      </c>
      <c r="E98" s="9" t="s">
        <v>4676</v>
      </c>
      <c r="F98" s="9" t="s">
        <v>4676</v>
      </c>
      <c r="G98" s="9">
        <v>0</v>
      </c>
      <c r="H98" s="11" t="s">
        <v>4718</v>
      </c>
      <c r="I98" s="15" t="str">
        <f t="shared" si="2"/>
        <v>Obesity</v>
      </c>
      <c r="J98" s="15" t="str">
        <f t="shared" si="3"/>
        <v>Normal</v>
      </c>
    </row>
    <row r="99" spans="1:10" x14ac:dyDescent="0.3">
      <c r="A99" s="10" t="s">
        <v>195</v>
      </c>
      <c r="B99" s="9">
        <v>44.34</v>
      </c>
      <c r="C99" s="9">
        <v>4.0199999999999996</v>
      </c>
      <c r="D99" s="9" t="s">
        <v>4677</v>
      </c>
      <c r="E99" s="9" t="s">
        <v>4676</v>
      </c>
      <c r="F99" s="9" t="s">
        <v>4676</v>
      </c>
      <c r="G99" s="9">
        <v>2</v>
      </c>
      <c r="H99" s="11" t="s">
        <v>4718</v>
      </c>
      <c r="I99" s="15" t="str">
        <f t="shared" si="2"/>
        <v>Obesity</v>
      </c>
      <c r="J99" s="15" t="str">
        <f t="shared" si="3"/>
        <v>Diabetes</v>
      </c>
    </row>
    <row r="100" spans="1:10" x14ac:dyDescent="0.3">
      <c r="A100" s="10" t="s">
        <v>197</v>
      </c>
      <c r="B100" s="9">
        <v>41.51</v>
      </c>
      <c r="C100" s="9">
        <v>6.92</v>
      </c>
      <c r="D100" s="9" t="s">
        <v>4676</v>
      </c>
      <c r="E100" s="9" t="s">
        <v>4676</v>
      </c>
      <c r="F100" s="9" t="s">
        <v>4676</v>
      </c>
      <c r="G100" s="9">
        <v>0</v>
      </c>
      <c r="H100" s="11" t="s">
        <v>4718</v>
      </c>
      <c r="I100" s="15" t="str">
        <f t="shared" si="2"/>
        <v>Obesity</v>
      </c>
      <c r="J100" s="15" t="str">
        <f t="shared" si="3"/>
        <v>Normal</v>
      </c>
    </row>
    <row r="101" spans="1:10" x14ac:dyDescent="0.3">
      <c r="A101" s="10" t="s">
        <v>199</v>
      </c>
      <c r="B101" s="9">
        <v>48.2</v>
      </c>
      <c r="C101" s="9">
        <v>4.84</v>
      </c>
      <c r="D101" s="9" t="s">
        <v>4676</v>
      </c>
      <c r="E101" s="9" t="s">
        <v>4676</v>
      </c>
      <c r="F101" s="9" t="s">
        <v>4676</v>
      </c>
      <c r="G101" s="9">
        <v>0</v>
      </c>
      <c r="H101" s="11" t="s">
        <v>4718</v>
      </c>
      <c r="I101" s="15" t="str">
        <f t="shared" si="2"/>
        <v>Obesity</v>
      </c>
      <c r="J101" s="15" t="str">
        <f t="shared" si="3"/>
        <v>Diabetes</v>
      </c>
    </row>
    <row r="102" spans="1:10" x14ac:dyDescent="0.3">
      <c r="A102" s="10" t="s">
        <v>201</v>
      </c>
      <c r="B102" s="9">
        <v>35.75</v>
      </c>
      <c r="C102" s="9">
        <v>8</v>
      </c>
      <c r="D102" s="9" t="s">
        <v>4677</v>
      </c>
      <c r="E102" s="9" t="s">
        <v>4676</v>
      </c>
      <c r="F102" s="9" t="s">
        <v>4676</v>
      </c>
      <c r="G102" s="9">
        <v>0</v>
      </c>
      <c r="H102" s="11" t="s">
        <v>4718</v>
      </c>
      <c r="I102" s="15" t="str">
        <f t="shared" si="2"/>
        <v>Obesity</v>
      </c>
      <c r="J102" s="15" t="str">
        <f t="shared" si="3"/>
        <v>Diabetes</v>
      </c>
    </row>
    <row r="103" spans="1:10" x14ac:dyDescent="0.3">
      <c r="A103" s="10" t="s">
        <v>203</v>
      </c>
      <c r="B103" s="9">
        <v>53.81</v>
      </c>
      <c r="C103" s="9">
        <v>8.77</v>
      </c>
      <c r="D103" s="9" t="s">
        <v>4677</v>
      </c>
      <c r="E103" s="9" t="s">
        <v>4676</v>
      </c>
      <c r="F103" s="9" t="s">
        <v>4676</v>
      </c>
      <c r="G103" s="9">
        <v>0</v>
      </c>
      <c r="H103" s="11" t="s">
        <v>4718</v>
      </c>
      <c r="I103" s="15" t="str">
        <f t="shared" si="2"/>
        <v>Obesity</v>
      </c>
      <c r="J103" s="15" t="str">
        <f t="shared" si="3"/>
        <v>Normal</v>
      </c>
    </row>
    <row r="104" spans="1:10" x14ac:dyDescent="0.3">
      <c r="A104" s="10" t="s">
        <v>205</v>
      </c>
      <c r="B104" s="9">
        <v>49.48</v>
      </c>
      <c r="C104" s="9">
        <v>4.96</v>
      </c>
      <c r="D104" s="9" t="s">
        <v>4676</v>
      </c>
      <c r="E104" s="9" t="s">
        <v>4676</v>
      </c>
      <c r="F104" s="9" t="s">
        <v>4677</v>
      </c>
      <c r="G104" s="9">
        <v>1</v>
      </c>
      <c r="H104" s="11" t="s">
        <v>4718</v>
      </c>
      <c r="I104" s="15" t="str">
        <f t="shared" si="2"/>
        <v>Obesity</v>
      </c>
      <c r="J104" s="15" t="str">
        <f t="shared" si="3"/>
        <v>Normal</v>
      </c>
    </row>
    <row r="105" spans="1:10" x14ac:dyDescent="0.3">
      <c r="A105" s="10" t="s">
        <v>207</v>
      </c>
      <c r="B105" s="9">
        <v>34.1</v>
      </c>
      <c r="C105" s="9">
        <v>4.43</v>
      </c>
      <c r="D105" s="9" t="s">
        <v>4677</v>
      </c>
      <c r="E105" s="9" t="s">
        <v>4676</v>
      </c>
      <c r="F105" s="9" t="s">
        <v>4676</v>
      </c>
      <c r="G105" s="9">
        <v>0</v>
      </c>
      <c r="H105" s="11" t="s">
        <v>4718</v>
      </c>
      <c r="I105" s="15" t="str">
        <f t="shared" si="2"/>
        <v>Obesity</v>
      </c>
      <c r="J105" s="15" t="str">
        <f t="shared" si="3"/>
        <v>Prediabetes</v>
      </c>
    </row>
    <row r="106" spans="1:10" x14ac:dyDescent="0.3">
      <c r="A106" s="10" t="s">
        <v>209</v>
      </c>
      <c r="B106" s="9">
        <v>35.299999999999997</v>
      </c>
      <c r="C106" s="9">
        <v>5.82</v>
      </c>
      <c r="D106" s="9" t="s">
        <v>4677</v>
      </c>
      <c r="E106" s="9" t="s">
        <v>4676</v>
      </c>
      <c r="F106" s="9" t="s">
        <v>4677</v>
      </c>
      <c r="G106" s="9">
        <v>1</v>
      </c>
      <c r="H106" s="11" t="s">
        <v>4718</v>
      </c>
      <c r="I106" s="15" t="str">
        <f t="shared" si="2"/>
        <v>Obesity</v>
      </c>
      <c r="J106" s="15" t="str">
        <f t="shared" si="3"/>
        <v>Prediabetes</v>
      </c>
    </row>
    <row r="107" spans="1:10" x14ac:dyDescent="0.3">
      <c r="A107" s="10" t="s">
        <v>211</v>
      </c>
      <c r="B107" s="9">
        <v>43.83</v>
      </c>
      <c r="C107" s="9">
        <v>6.03</v>
      </c>
      <c r="D107" s="9" t="s">
        <v>4677</v>
      </c>
      <c r="E107" s="9" t="s">
        <v>4676</v>
      </c>
      <c r="F107" s="9" t="s">
        <v>4676</v>
      </c>
      <c r="G107" s="9">
        <v>2</v>
      </c>
      <c r="H107" s="11" t="s">
        <v>4718</v>
      </c>
      <c r="I107" s="15" t="str">
        <f t="shared" si="2"/>
        <v>Obesity</v>
      </c>
      <c r="J107" s="15" t="str">
        <f t="shared" si="3"/>
        <v>Diabetes</v>
      </c>
    </row>
    <row r="108" spans="1:10" x14ac:dyDescent="0.3">
      <c r="A108" s="10" t="s">
        <v>213</v>
      </c>
      <c r="B108" s="9">
        <v>50.07</v>
      </c>
      <c r="C108" s="9">
        <v>9.27</v>
      </c>
      <c r="D108" s="9" t="s">
        <v>4676</v>
      </c>
      <c r="E108" s="9" t="s">
        <v>4676</v>
      </c>
      <c r="F108" s="9" t="s">
        <v>4676</v>
      </c>
      <c r="G108" s="9">
        <v>0</v>
      </c>
      <c r="H108" s="11" t="s">
        <v>4718</v>
      </c>
      <c r="I108" s="15" t="str">
        <f t="shared" si="2"/>
        <v>Obesity</v>
      </c>
      <c r="J108" s="15" t="str">
        <f t="shared" si="3"/>
        <v>Normal</v>
      </c>
    </row>
    <row r="109" spans="1:10" x14ac:dyDescent="0.3">
      <c r="A109" s="10" t="s">
        <v>215</v>
      </c>
      <c r="B109" s="9">
        <v>32.774999999999999</v>
      </c>
      <c r="C109" s="9">
        <v>5.53</v>
      </c>
      <c r="D109" s="9" t="s">
        <v>4676</v>
      </c>
      <c r="E109" s="9" t="s">
        <v>4676</v>
      </c>
      <c r="F109" s="9" t="s">
        <v>4676</v>
      </c>
      <c r="G109" s="9">
        <v>0</v>
      </c>
      <c r="H109" s="11" t="s">
        <v>4718</v>
      </c>
      <c r="I109" s="15" t="str">
        <f t="shared" si="2"/>
        <v>Obesity</v>
      </c>
      <c r="J109" s="15" t="str">
        <f t="shared" si="3"/>
        <v>Normal</v>
      </c>
    </row>
    <row r="110" spans="1:10" x14ac:dyDescent="0.3">
      <c r="A110" s="10" t="s">
        <v>217</v>
      </c>
      <c r="B110" s="9">
        <v>34.104999999999997</v>
      </c>
      <c r="C110" s="9">
        <v>5.07</v>
      </c>
      <c r="D110" s="9" t="s">
        <v>4676</v>
      </c>
      <c r="E110" s="9" t="s">
        <v>4676</v>
      </c>
      <c r="F110" s="9" t="s">
        <v>4676</v>
      </c>
      <c r="G110" s="9">
        <v>1</v>
      </c>
      <c r="H110" s="11" t="s">
        <v>4718</v>
      </c>
      <c r="I110" s="15" t="str">
        <f t="shared" si="2"/>
        <v>Obesity</v>
      </c>
      <c r="J110" s="15" t="str">
        <f t="shared" si="3"/>
        <v>Diabetes</v>
      </c>
    </row>
    <row r="111" spans="1:10" x14ac:dyDescent="0.3">
      <c r="A111" s="10" t="s">
        <v>219</v>
      </c>
      <c r="B111" s="9">
        <v>48.93</v>
      </c>
      <c r="C111" s="9">
        <v>11.17</v>
      </c>
      <c r="D111" s="9" t="s">
        <v>4677</v>
      </c>
      <c r="E111" s="9" t="s">
        <v>4676</v>
      </c>
      <c r="F111" s="9" t="s">
        <v>4676</v>
      </c>
      <c r="G111" s="9">
        <v>1</v>
      </c>
      <c r="H111" s="11" t="s">
        <v>4718</v>
      </c>
      <c r="I111" s="15" t="str">
        <f t="shared" si="2"/>
        <v>Obesity</v>
      </c>
      <c r="J111" s="15" t="str">
        <f t="shared" si="3"/>
        <v>Prediabetes</v>
      </c>
    </row>
    <row r="112" spans="1:10" x14ac:dyDescent="0.3">
      <c r="A112" s="10" t="s">
        <v>221</v>
      </c>
      <c r="B112" s="9">
        <v>37.07</v>
      </c>
      <c r="C112" s="9">
        <v>6.14</v>
      </c>
      <c r="D112" s="9" t="s">
        <v>4677</v>
      </c>
      <c r="E112" s="9" t="s">
        <v>4676</v>
      </c>
      <c r="F112" s="9" t="s">
        <v>4676</v>
      </c>
      <c r="G112" s="9">
        <v>0</v>
      </c>
      <c r="H112" s="11" t="s">
        <v>4718</v>
      </c>
      <c r="I112" s="15" t="str">
        <f t="shared" si="2"/>
        <v>Obesity</v>
      </c>
      <c r="J112" s="15" t="str">
        <f t="shared" si="3"/>
        <v>Prediabetes</v>
      </c>
    </row>
    <row r="113" spans="1:10" x14ac:dyDescent="0.3">
      <c r="A113" s="10" t="s">
        <v>223</v>
      </c>
      <c r="B113" s="9">
        <v>51.51</v>
      </c>
      <c r="C113" s="9">
        <v>6.26</v>
      </c>
      <c r="D113" s="9" t="s">
        <v>4677</v>
      </c>
      <c r="E113" s="9" t="s">
        <v>4676</v>
      </c>
      <c r="F113" s="9" t="s">
        <v>4677</v>
      </c>
      <c r="G113" s="9">
        <v>1</v>
      </c>
      <c r="H113" s="11" t="s">
        <v>4718</v>
      </c>
      <c r="I113" s="15" t="str">
        <f t="shared" si="2"/>
        <v>Obesity</v>
      </c>
      <c r="J113" s="15" t="str">
        <f t="shared" si="3"/>
        <v>Normal</v>
      </c>
    </row>
    <row r="114" spans="1:10" x14ac:dyDescent="0.3">
      <c r="A114" s="10" t="s">
        <v>225</v>
      </c>
      <c r="B114" s="9">
        <v>34.799999999999997</v>
      </c>
      <c r="C114" s="9">
        <v>4.72</v>
      </c>
      <c r="D114" s="9" t="s">
        <v>4677</v>
      </c>
      <c r="E114" s="9" t="s">
        <v>4676</v>
      </c>
      <c r="F114" s="9" t="s">
        <v>4676</v>
      </c>
      <c r="G114" s="9">
        <v>0</v>
      </c>
      <c r="H114" s="11" t="s">
        <v>4718</v>
      </c>
      <c r="I114" s="15" t="str">
        <f t="shared" si="2"/>
        <v>Obesity</v>
      </c>
      <c r="J114" s="15" t="str">
        <f t="shared" si="3"/>
        <v>Normal</v>
      </c>
    </row>
    <row r="115" spans="1:10" x14ac:dyDescent="0.3">
      <c r="A115" s="10" t="s">
        <v>227</v>
      </c>
      <c r="B115" s="9">
        <v>36.67</v>
      </c>
      <c r="C115" s="9">
        <v>5.18</v>
      </c>
      <c r="D115" s="9" t="s">
        <v>4676</v>
      </c>
      <c r="E115" s="9" t="s">
        <v>4676</v>
      </c>
      <c r="F115" s="9" t="s">
        <v>4676</v>
      </c>
      <c r="G115" s="9">
        <v>1</v>
      </c>
      <c r="H115" s="11" t="s">
        <v>4718</v>
      </c>
      <c r="I115" s="15" t="str">
        <f t="shared" si="2"/>
        <v>Obesity</v>
      </c>
      <c r="J115" s="15" t="str">
        <f t="shared" si="3"/>
        <v>Diabetes</v>
      </c>
    </row>
    <row r="116" spans="1:10" x14ac:dyDescent="0.3">
      <c r="A116" s="10" t="s">
        <v>229</v>
      </c>
      <c r="B116" s="9">
        <v>30.9</v>
      </c>
      <c r="C116" s="9">
        <v>9.4</v>
      </c>
      <c r="D116" s="9" t="s">
        <v>4676</v>
      </c>
      <c r="E116" s="9" t="s">
        <v>4676</v>
      </c>
      <c r="F116" s="9" t="s">
        <v>4676</v>
      </c>
      <c r="G116" s="9">
        <v>2</v>
      </c>
      <c r="H116" s="11" t="s">
        <v>4718</v>
      </c>
      <c r="I116" s="15" t="str">
        <f t="shared" si="2"/>
        <v>Obesity</v>
      </c>
      <c r="J116" s="15" t="str">
        <f t="shared" si="3"/>
        <v>Prediabetes</v>
      </c>
    </row>
    <row r="117" spans="1:10" x14ac:dyDescent="0.3">
      <c r="A117" s="10" t="s">
        <v>231</v>
      </c>
      <c r="B117" s="9">
        <v>30.495000000000001</v>
      </c>
      <c r="C117" s="9">
        <v>6.29</v>
      </c>
      <c r="D117" s="9" t="s">
        <v>4676</v>
      </c>
      <c r="E117" s="9" t="s">
        <v>4676</v>
      </c>
      <c r="F117" s="9" t="s">
        <v>4676</v>
      </c>
      <c r="G117" s="9">
        <v>0</v>
      </c>
      <c r="H117" s="11" t="s">
        <v>4718</v>
      </c>
      <c r="I117" s="15" t="str">
        <f t="shared" si="2"/>
        <v>Obesity</v>
      </c>
      <c r="J117" s="15" t="str">
        <f t="shared" si="3"/>
        <v>Prediabetes</v>
      </c>
    </row>
    <row r="118" spans="1:10" x14ac:dyDescent="0.3">
      <c r="A118" s="10" t="s">
        <v>233</v>
      </c>
      <c r="B118" s="9">
        <v>44.88</v>
      </c>
      <c r="C118" s="9">
        <v>6.04</v>
      </c>
      <c r="D118" s="9" t="s">
        <v>4676</v>
      </c>
      <c r="E118" s="9" t="s">
        <v>4676</v>
      </c>
      <c r="F118" s="9" t="s">
        <v>4677</v>
      </c>
      <c r="G118" s="9">
        <v>1</v>
      </c>
      <c r="H118" s="11" t="s">
        <v>4718</v>
      </c>
      <c r="I118" s="15" t="str">
        <f t="shared" si="2"/>
        <v>Obesity</v>
      </c>
      <c r="J118" s="15" t="str">
        <f t="shared" si="3"/>
        <v>Diabetes</v>
      </c>
    </row>
    <row r="119" spans="1:10" x14ac:dyDescent="0.3">
      <c r="A119" s="10" t="s">
        <v>235</v>
      </c>
      <c r="B119" s="9">
        <v>44.32</v>
      </c>
      <c r="C119" s="9">
        <v>10.55</v>
      </c>
      <c r="D119" s="9" t="s">
        <v>4676</v>
      </c>
      <c r="E119" s="9" t="s">
        <v>4676</v>
      </c>
      <c r="F119" s="9" t="s">
        <v>4676</v>
      </c>
      <c r="G119" s="9">
        <v>0</v>
      </c>
      <c r="H119" s="11" t="s">
        <v>4718</v>
      </c>
      <c r="I119" s="15" t="str">
        <f t="shared" si="2"/>
        <v>Obesity</v>
      </c>
      <c r="J119" s="15" t="str">
        <f t="shared" si="3"/>
        <v>Normal</v>
      </c>
    </row>
    <row r="120" spans="1:10" x14ac:dyDescent="0.3">
      <c r="A120" s="10" t="s">
        <v>237</v>
      </c>
      <c r="B120" s="9">
        <v>46.39</v>
      </c>
      <c r="C120" s="9">
        <v>5.09</v>
      </c>
      <c r="D120" s="9" t="s">
        <v>4676</v>
      </c>
      <c r="E120" s="9" t="s">
        <v>4676</v>
      </c>
      <c r="F120" s="9" t="s">
        <v>4676</v>
      </c>
      <c r="G120" s="9">
        <v>0</v>
      </c>
      <c r="H120" s="11" t="s">
        <v>4718</v>
      </c>
      <c r="I120" s="15" t="str">
        <f t="shared" si="2"/>
        <v>Obesity</v>
      </c>
      <c r="J120" s="15" t="str">
        <f t="shared" si="3"/>
        <v>Normal</v>
      </c>
    </row>
    <row r="121" spans="1:10" x14ac:dyDescent="0.3">
      <c r="A121" s="10" t="s">
        <v>239</v>
      </c>
      <c r="B121" s="9">
        <v>42.13</v>
      </c>
      <c r="C121" s="9">
        <v>5.2</v>
      </c>
      <c r="D121" s="9" t="s">
        <v>4677</v>
      </c>
      <c r="E121" s="9" t="s">
        <v>4676</v>
      </c>
      <c r="F121" s="9" t="s">
        <v>4676</v>
      </c>
      <c r="G121" s="9">
        <v>1</v>
      </c>
      <c r="H121" s="11" t="s">
        <v>4718</v>
      </c>
      <c r="I121" s="15" t="str">
        <f t="shared" si="2"/>
        <v>Obesity</v>
      </c>
      <c r="J121" s="15" t="str">
        <f t="shared" si="3"/>
        <v>Diabetes</v>
      </c>
    </row>
    <row r="122" spans="1:10" x14ac:dyDescent="0.3">
      <c r="A122" s="10" t="s">
        <v>241</v>
      </c>
      <c r="B122" s="9">
        <v>30.78</v>
      </c>
      <c r="C122" s="9">
        <v>8.4499999999999993</v>
      </c>
      <c r="D122" s="9" t="s">
        <v>4677</v>
      </c>
      <c r="E122" s="9" t="s">
        <v>4676</v>
      </c>
      <c r="F122" s="9" t="s">
        <v>4676</v>
      </c>
      <c r="G122" s="9">
        <v>0</v>
      </c>
      <c r="H122" s="11" t="s">
        <v>4718</v>
      </c>
      <c r="I122" s="15" t="str">
        <f t="shared" si="2"/>
        <v>Obesity</v>
      </c>
      <c r="J122" s="15" t="str">
        <f t="shared" si="3"/>
        <v>Diabetes</v>
      </c>
    </row>
    <row r="123" spans="1:10" x14ac:dyDescent="0.3">
      <c r="A123" s="10" t="s">
        <v>243</v>
      </c>
      <c r="B123" s="9">
        <v>31.35</v>
      </c>
      <c r="C123" s="9">
        <v>9.5399999999999991</v>
      </c>
      <c r="D123" s="9" t="s">
        <v>4676</v>
      </c>
      <c r="E123" s="9" t="s">
        <v>4676</v>
      </c>
      <c r="F123" s="9" t="s">
        <v>4676</v>
      </c>
      <c r="G123" s="9">
        <v>0</v>
      </c>
      <c r="H123" s="11" t="s">
        <v>4718</v>
      </c>
      <c r="I123" s="15" t="str">
        <f t="shared" si="2"/>
        <v>Obesity</v>
      </c>
      <c r="J123" s="15" t="str">
        <f t="shared" si="3"/>
        <v>Normal</v>
      </c>
    </row>
    <row r="124" spans="1:10" x14ac:dyDescent="0.3">
      <c r="A124" s="10" t="s">
        <v>245</v>
      </c>
      <c r="B124" s="9">
        <v>41.46</v>
      </c>
      <c r="C124" s="9">
        <v>4.99</v>
      </c>
      <c r="D124" s="9" t="s">
        <v>4677</v>
      </c>
      <c r="E124" s="9" t="s">
        <v>4676</v>
      </c>
      <c r="F124" s="9" t="s">
        <v>4676</v>
      </c>
      <c r="G124" s="9">
        <v>2</v>
      </c>
      <c r="H124" s="11" t="s">
        <v>4718</v>
      </c>
      <c r="I124" s="15" t="str">
        <f t="shared" si="2"/>
        <v>Obesity</v>
      </c>
      <c r="J124" s="15" t="str">
        <f t="shared" si="3"/>
        <v>Diabetes</v>
      </c>
    </row>
    <row r="125" spans="1:10" x14ac:dyDescent="0.3">
      <c r="A125" s="10" t="s">
        <v>247</v>
      </c>
      <c r="B125" s="9">
        <v>48</v>
      </c>
      <c r="C125" s="9">
        <v>10.54</v>
      </c>
      <c r="D125" s="9" t="s">
        <v>4676</v>
      </c>
      <c r="E125" s="9" t="s">
        <v>4676</v>
      </c>
      <c r="F125" s="9" t="s">
        <v>4676</v>
      </c>
      <c r="G125" s="9">
        <v>0</v>
      </c>
      <c r="H125" s="11" t="s">
        <v>4718</v>
      </c>
      <c r="I125" s="15" t="str">
        <f t="shared" si="2"/>
        <v>Obesity</v>
      </c>
      <c r="J125" s="15" t="str">
        <f t="shared" si="3"/>
        <v>Normal</v>
      </c>
    </row>
    <row r="126" spans="1:10" x14ac:dyDescent="0.3">
      <c r="A126" s="10" t="s">
        <v>249</v>
      </c>
      <c r="B126" s="9">
        <v>49.13</v>
      </c>
      <c r="C126" s="9">
        <v>4.54</v>
      </c>
      <c r="D126" s="9" t="s">
        <v>4676</v>
      </c>
      <c r="E126" s="9" t="s">
        <v>4676</v>
      </c>
      <c r="F126" s="9" t="s">
        <v>4676</v>
      </c>
      <c r="G126" s="9">
        <v>0</v>
      </c>
      <c r="H126" s="11" t="s">
        <v>4718</v>
      </c>
      <c r="I126" s="15" t="str">
        <f t="shared" si="2"/>
        <v>Obesity</v>
      </c>
      <c r="J126" s="15" t="str">
        <f t="shared" si="3"/>
        <v>Prediabetes</v>
      </c>
    </row>
    <row r="127" spans="1:10" x14ac:dyDescent="0.3">
      <c r="A127" s="10" t="s">
        <v>251</v>
      </c>
      <c r="B127" s="9">
        <v>37.799999999999997</v>
      </c>
      <c r="C127" s="9">
        <v>6.29</v>
      </c>
      <c r="D127" s="9" t="s">
        <v>4676</v>
      </c>
      <c r="E127" s="9" t="s">
        <v>4676</v>
      </c>
      <c r="F127" s="9" t="s">
        <v>4676</v>
      </c>
      <c r="G127" s="9">
        <v>1</v>
      </c>
      <c r="H127" s="11" t="s">
        <v>4718</v>
      </c>
      <c r="I127" s="15" t="str">
        <f t="shared" si="2"/>
        <v>Obesity</v>
      </c>
      <c r="J127" s="15" t="str">
        <f t="shared" si="3"/>
        <v>Diabetes</v>
      </c>
    </row>
    <row r="128" spans="1:10" x14ac:dyDescent="0.3">
      <c r="A128" s="10" t="s">
        <v>253</v>
      </c>
      <c r="B128" s="9">
        <v>38.299999999999997</v>
      </c>
      <c r="C128" s="9">
        <v>9.51</v>
      </c>
      <c r="D128" s="9" t="s">
        <v>4676</v>
      </c>
      <c r="E128" s="9" t="s">
        <v>4676</v>
      </c>
      <c r="F128" s="9" t="s">
        <v>4676</v>
      </c>
      <c r="G128" s="9">
        <v>0</v>
      </c>
      <c r="H128" s="11" t="s">
        <v>4718</v>
      </c>
      <c r="I128" s="15" t="str">
        <f t="shared" si="2"/>
        <v>Obesity</v>
      </c>
      <c r="J128" s="15" t="str">
        <f t="shared" si="3"/>
        <v>Normal</v>
      </c>
    </row>
    <row r="129" spans="1:10" x14ac:dyDescent="0.3">
      <c r="A129" s="10" t="s">
        <v>255</v>
      </c>
      <c r="B129" s="9">
        <v>32.774999999999999</v>
      </c>
      <c r="C129" s="9">
        <v>4.72</v>
      </c>
      <c r="D129" s="9" t="s">
        <v>4676</v>
      </c>
      <c r="E129" s="9" t="s">
        <v>4676</v>
      </c>
      <c r="F129" s="9" t="s">
        <v>4676</v>
      </c>
      <c r="G129" s="9">
        <v>0</v>
      </c>
      <c r="H129" s="11" t="s">
        <v>4718</v>
      </c>
      <c r="I129" s="15" t="str">
        <f t="shared" si="2"/>
        <v>Obesity</v>
      </c>
      <c r="J129" s="15" t="str">
        <f t="shared" si="3"/>
        <v>Prediabetes</v>
      </c>
    </row>
    <row r="130" spans="1:10" x14ac:dyDescent="0.3">
      <c r="A130" s="10" t="s">
        <v>257</v>
      </c>
      <c r="B130" s="9">
        <v>34.200000000000003</v>
      </c>
      <c r="C130" s="9">
        <v>5.91</v>
      </c>
      <c r="D130" s="9" t="s">
        <v>4677</v>
      </c>
      <c r="E130" s="9" t="s">
        <v>4676</v>
      </c>
      <c r="F130" s="9" t="s">
        <v>4676</v>
      </c>
      <c r="G130" s="9">
        <v>0</v>
      </c>
      <c r="H130" s="11" t="s">
        <v>4718</v>
      </c>
      <c r="I130" s="15" t="str">
        <f t="shared" si="2"/>
        <v>Obesity</v>
      </c>
      <c r="J130" s="15" t="str">
        <f t="shared" si="3"/>
        <v>Diabetes</v>
      </c>
    </row>
    <row r="131" spans="1:10" x14ac:dyDescent="0.3">
      <c r="A131" s="10" t="s">
        <v>259</v>
      </c>
      <c r="B131" s="9">
        <v>30.2</v>
      </c>
      <c r="C131" s="9">
        <v>9.58</v>
      </c>
      <c r="D131" s="9" t="s">
        <v>4676</v>
      </c>
      <c r="E131" s="9" t="s">
        <v>4676</v>
      </c>
      <c r="F131" s="9" t="s">
        <v>4676</v>
      </c>
      <c r="G131" s="9">
        <v>0</v>
      </c>
      <c r="H131" s="11" t="s">
        <v>4718</v>
      </c>
      <c r="I131" s="15" t="str">
        <f t="shared" ref="I131:I194" si="4">IF(B131&lt;18.5,"Under Weight",IF(B131&lt;24.9,"Normal Weight",IF(B131&lt;29.9,"Over Weight","Obesity")))</f>
        <v>Obesity</v>
      </c>
      <c r="J131" s="15" t="str">
        <f t="shared" ref="J131:J194" si="5">IF(C132&lt;5.7,"Normal",IF(C132&lt;6.4,"Prediabetes","Diabetes"))</f>
        <v>Prediabetes</v>
      </c>
    </row>
    <row r="132" spans="1:10" x14ac:dyDescent="0.3">
      <c r="A132" s="10" t="s">
        <v>261</v>
      </c>
      <c r="B132" s="9">
        <v>48.32</v>
      </c>
      <c r="C132" s="9">
        <v>5.77</v>
      </c>
      <c r="D132" s="9" t="s">
        <v>4676</v>
      </c>
      <c r="E132" s="9" t="s">
        <v>4676</v>
      </c>
      <c r="F132" s="9" t="s">
        <v>4676</v>
      </c>
      <c r="G132" s="9">
        <v>0</v>
      </c>
      <c r="H132" s="11" t="s">
        <v>4718</v>
      </c>
      <c r="I132" s="15" t="str">
        <f t="shared" si="4"/>
        <v>Obesity</v>
      </c>
      <c r="J132" s="15" t="str">
        <f t="shared" si="5"/>
        <v>Normal</v>
      </c>
    </row>
    <row r="133" spans="1:10" x14ac:dyDescent="0.3">
      <c r="A133" s="10" t="s">
        <v>263</v>
      </c>
      <c r="B133" s="9">
        <v>44.86</v>
      </c>
      <c r="C133" s="9">
        <v>4.38</v>
      </c>
      <c r="D133" s="9" t="s">
        <v>4677</v>
      </c>
      <c r="E133" s="9" t="s">
        <v>4676</v>
      </c>
      <c r="F133" s="9" t="s">
        <v>4676</v>
      </c>
      <c r="G133" s="9">
        <v>0</v>
      </c>
      <c r="H133" s="11" t="s">
        <v>4718</v>
      </c>
      <c r="I133" s="15" t="str">
        <f t="shared" si="4"/>
        <v>Obesity</v>
      </c>
      <c r="J133" s="15" t="str">
        <f t="shared" si="5"/>
        <v>Normal</v>
      </c>
    </row>
    <row r="134" spans="1:10" x14ac:dyDescent="0.3">
      <c r="A134" s="10" t="s">
        <v>265</v>
      </c>
      <c r="B134" s="9">
        <v>52.15</v>
      </c>
      <c r="C134" s="9">
        <v>5.65</v>
      </c>
      <c r="D134" s="9" t="s">
        <v>4676</v>
      </c>
      <c r="E134" s="9" t="s">
        <v>4676</v>
      </c>
      <c r="F134" s="9" t="s">
        <v>4676</v>
      </c>
      <c r="G134" s="9">
        <v>1</v>
      </c>
      <c r="H134" s="11" t="s">
        <v>4718</v>
      </c>
      <c r="I134" s="15" t="str">
        <f t="shared" si="4"/>
        <v>Obesity</v>
      </c>
      <c r="J134" s="15" t="str">
        <f t="shared" si="5"/>
        <v>Diabetes</v>
      </c>
    </row>
    <row r="135" spans="1:10" x14ac:dyDescent="0.3">
      <c r="A135" s="10" t="s">
        <v>267</v>
      </c>
      <c r="B135" s="9">
        <v>41.12</v>
      </c>
      <c r="C135" s="9">
        <v>7.54</v>
      </c>
      <c r="D135" s="9" t="s">
        <v>4677</v>
      </c>
      <c r="E135" s="9" t="s">
        <v>4676</v>
      </c>
      <c r="F135" s="9" t="s">
        <v>4676</v>
      </c>
      <c r="G135" s="9">
        <v>0</v>
      </c>
      <c r="H135" s="11" t="s">
        <v>4718</v>
      </c>
      <c r="I135" s="15" t="str">
        <f t="shared" si="4"/>
        <v>Obesity</v>
      </c>
      <c r="J135" s="15" t="str">
        <f t="shared" si="5"/>
        <v>Normal</v>
      </c>
    </row>
    <row r="136" spans="1:10" x14ac:dyDescent="0.3">
      <c r="A136" s="10" t="s">
        <v>269</v>
      </c>
      <c r="B136" s="9">
        <v>38.39</v>
      </c>
      <c r="C136" s="9">
        <v>5.1100000000000003</v>
      </c>
      <c r="D136" s="9" t="s">
        <v>4677</v>
      </c>
      <c r="E136" s="9" t="s">
        <v>4676</v>
      </c>
      <c r="F136" s="9" t="s">
        <v>4676</v>
      </c>
      <c r="G136" s="9">
        <v>1</v>
      </c>
      <c r="H136" s="11" t="s">
        <v>4718</v>
      </c>
      <c r="I136" s="15" t="str">
        <f t="shared" si="4"/>
        <v>Obesity</v>
      </c>
      <c r="J136" s="15" t="str">
        <f t="shared" si="5"/>
        <v>Normal</v>
      </c>
    </row>
    <row r="137" spans="1:10" x14ac:dyDescent="0.3">
      <c r="A137" s="10" t="s">
        <v>271</v>
      </c>
      <c r="B137" s="9">
        <v>46.85</v>
      </c>
      <c r="C137" s="9">
        <v>4.25</v>
      </c>
      <c r="D137" s="9" t="s">
        <v>4676</v>
      </c>
      <c r="E137" s="9" t="s">
        <v>4676</v>
      </c>
      <c r="F137" s="9" t="s">
        <v>4677</v>
      </c>
      <c r="G137" s="9">
        <v>1</v>
      </c>
      <c r="H137" s="11" t="s">
        <v>4718</v>
      </c>
      <c r="I137" s="15" t="str">
        <f t="shared" si="4"/>
        <v>Obesity</v>
      </c>
      <c r="J137" s="15" t="str">
        <f t="shared" si="5"/>
        <v>Normal</v>
      </c>
    </row>
    <row r="138" spans="1:10" x14ac:dyDescent="0.3">
      <c r="A138" s="10" t="s">
        <v>273</v>
      </c>
      <c r="B138" s="9">
        <v>42.24</v>
      </c>
      <c r="C138" s="9">
        <v>5.55</v>
      </c>
      <c r="D138" s="9" t="s">
        <v>4676</v>
      </c>
      <c r="E138" s="9" t="s">
        <v>4677</v>
      </c>
      <c r="F138" s="9" t="s">
        <v>4676</v>
      </c>
      <c r="G138" s="9">
        <v>1</v>
      </c>
      <c r="H138" s="11" t="s">
        <v>4718</v>
      </c>
      <c r="I138" s="15" t="str">
        <f t="shared" si="4"/>
        <v>Obesity</v>
      </c>
      <c r="J138" s="15" t="str">
        <f t="shared" si="5"/>
        <v>Prediabetes</v>
      </c>
    </row>
    <row r="139" spans="1:10" x14ac:dyDescent="0.3">
      <c r="A139" s="10" t="s">
        <v>275</v>
      </c>
      <c r="B139" s="9">
        <v>34.39</v>
      </c>
      <c r="C139" s="9">
        <v>5.78</v>
      </c>
      <c r="D139" s="9" t="s">
        <v>4676</v>
      </c>
      <c r="E139" s="9" t="s">
        <v>4676</v>
      </c>
      <c r="F139" s="9" t="s">
        <v>4676</v>
      </c>
      <c r="G139" s="9">
        <v>0</v>
      </c>
      <c r="H139" s="11" t="s">
        <v>4718</v>
      </c>
      <c r="I139" s="15" t="str">
        <f t="shared" si="4"/>
        <v>Obesity</v>
      </c>
      <c r="J139" s="15" t="str">
        <f t="shared" si="5"/>
        <v>Normal</v>
      </c>
    </row>
    <row r="140" spans="1:10" x14ac:dyDescent="0.3">
      <c r="A140" s="10" t="s">
        <v>277</v>
      </c>
      <c r="B140" s="9">
        <v>42.89</v>
      </c>
      <c r="C140" s="9">
        <v>5.28</v>
      </c>
      <c r="D140" s="9" t="s">
        <v>4677</v>
      </c>
      <c r="E140" s="9" t="s">
        <v>4676</v>
      </c>
      <c r="F140" s="9" t="s">
        <v>4676</v>
      </c>
      <c r="G140" s="9">
        <v>0</v>
      </c>
      <c r="H140" s="11" t="s">
        <v>4718</v>
      </c>
      <c r="I140" s="15" t="str">
        <f t="shared" si="4"/>
        <v>Obesity</v>
      </c>
      <c r="J140" s="15" t="str">
        <f t="shared" si="5"/>
        <v>Normal</v>
      </c>
    </row>
    <row r="141" spans="1:10" x14ac:dyDescent="0.3">
      <c r="A141" s="10" t="s">
        <v>279</v>
      </c>
      <c r="B141" s="9">
        <v>36.299999999999997</v>
      </c>
      <c r="C141" s="9">
        <v>5.39</v>
      </c>
      <c r="D141" s="9" t="s">
        <v>4676</v>
      </c>
      <c r="E141" s="9" t="s">
        <v>4676</v>
      </c>
      <c r="F141" s="9" t="s">
        <v>4676</v>
      </c>
      <c r="G141" s="9">
        <v>0</v>
      </c>
      <c r="H141" s="11" t="s">
        <v>4718</v>
      </c>
      <c r="I141" s="15" t="str">
        <f t="shared" si="4"/>
        <v>Obesity</v>
      </c>
      <c r="J141" s="15" t="str">
        <f t="shared" si="5"/>
        <v>Diabetes</v>
      </c>
    </row>
    <row r="142" spans="1:10" x14ac:dyDescent="0.3">
      <c r="A142" s="10" t="s">
        <v>281</v>
      </c>
      <c r="B142" s="9">
        <v>35.200000000000003</v>
      </c>
      <c r="C142" s="9">
        <v>8.01</v>
      </c>
      <c r="D142" s="9" t="s">
        <v>4677</v>
      </c>
      <c r="E142" s="9" t="s">
        <v>4676</v>
      </c>
      <c r="F142" s="9" t="s">
        <v>4676</v>
      </c>
      <c r="G142" s="9">
        <v>1</v>
      </c>
      <c r="H142" s="11" t="s">
        <v>4718</v>
      </c>
      <c r="I142" s="15" t="str">
        <f t="shared" si="4"/>
        <v>Obesity</v>
      </c>
      <c r="J142" s="15" t="str">
        <f t="shared" si="5"/>
        <v>Normal</v>
      </c>
    </row>
    <row r="143" spans="1:10" x14ac:dyDescent="0.3">
      <c r="A143" s="10" t="s">
        <v>283</v>
      </c>
      <c r="B143" s="9">
        <v>53.62</v>
      </c>
      <c r="C143" s="9">
        <v>5.21</v>
      </c>
      <c r="D143" s="9" t="s">
        <v>4676</v>
      </c>
      <c r="E143" s="9" t="s">
        <v>4676</v>
      </c>
      <c r="F143" s="9" t="s">
        <v>4676</v>
      </c>
      <c r="G143" s="9">
        <v>0</v>
      </c>
      <c r="H143" s="11" t="s">
        <v>4718</v>
      </c>
      <c r="I143" s="15" t="str">
        <f t="shared" si="4"/>
        <v>Obesity</v>
      </c>
      <c r="J143" s="15" t="str">
        <f t="shared" si="5"/>
        <v>Prediabetes</v>
      </c>
    </row>
    <row r="144" spans="1:10" x14ac:dyDescent="0.3">
      <c r="A144" s="10" t="s">
        <v>285</v>
      </c>
      <c r="B144" s="9">
        <v>36.67</v>
      </c>
      <c r="C144" s="9">
        <v>6.27</v>
      </c>
      <c r="D144" s="9" t="s">
        <v>4676</v>
      </c>
      <c r="E144" s="9" t="s">
        <v>4676</v>
      </c>
      <c r="F144" s="9" t="s">
        <v>4676</v>
      </c>
      <c r="G144" s="9">
        <v>0</v>
      </c>
      <c r="H144" s="11" t="s">
        <v>4718</v>
      </c>
      <c r="I144" s="15" t="str">
        <f t="shared" si="4"/>
        <v>Obesity</v>
      </c>
      <c r="J144" s="15" t="str">
        <f t="shared" si="5"/>
        <v>Diabetes</v>
      </c>
    </row>
    <row r="145" spans="1:10" x14ac:dyDescent="0.3">
      <c r="A145" s="10" t="s">
        <v>287</v>
      </c>
      <c r="B145" s="9">
        <v>33.4</v>
      </c>
      <c r="C145" s="9">
        <v>10.73</v>
      </c>
      <c r="D145" s="9" t="s">
        <v>4677</v>
      </c>
      <c r="E145" s="9" t="s">
        <v>4676</v>
      </c>
      <c r="F145" s="9" t="s">
        <v>4676</v>
      </c>
      <c r="G145" s="9">
        <v>1</v>
      </c>
      <c r="H145" s="11" t="s">
        <v>4718</v>
      </c>
      <c r="I145" s="15" t="str">
        <f t="shared" si="4"/>
        <v>Obesity</v>
      </c>
      <c r="J145" s="15" t="str">
        <f t="shared" si="5"/>
        <v>Diabetes</v>
      </c>
    </row>
    <row r="146" spans="1:10" x14ac:dyDescent="0.3">
      <c r="A146" s="10" t="s">
        <v>289</v>
      </c>
      <c r="B146" s="9">
        <v>42.71</v>
      </c>
      <c r="C146" s="9">
        <v>10.52</v>
      </c>
      <c r="D146" s="9" t="s">
        <v>4676</v>
      </c>
      <c r="E146" s="9" t="s">
        <v>4676</v>
      </c>
      <c r="F146" s="9" t="s">
        <v>4676</v>
      </c>
      <c r="G146" s="9">
        <v>0</v>
      </c>
      <c r="H146" s="11" t="s">
        <v>4718</v>
      </c>
      <c r="I146" s="15" t="str">
        <f t="shared" si="4"/>
        <v>Obesity</v>
      </c>
      <c r="J146" s="15" t="str">
        <f t="shared" si="5"/>
        <v>Diabetes</v>
      </c>
    </row>
    <row r="147" spans="1:10" x14ac:dyDescent="0.3">
      <c r="A147" s="10" t="s">
        <v>291</v>
      </c>
      <c r="B147" s="9">
        <v>41.52</v>
      </c>
      <c r="C147" s="9">
        <v>11.82</v>
      </c>
      <c r="D147" s="9" t="s">
        <v>4677</v>
      </c>
      <c r="E147" s="9" t="s">
        <v>4676</v>
      </c>
      <c r="F147" s="9" t="s">
        <v>4676</v>
      </c>
      <c r="G147" s="9">
        <v>2</v>
      </c>
      <c r="H147" s="11" t="s">
        <v>4718</v>
      </c>
      <c r="I147" s="15" t="str">
        <f t="shared" si="4"/>
        <v>Obesity</v>
      </c>
      <c r="J147" s="15" t="str">
        <f t="shared" si="5"/>
        <v>Diabetes</v>
      </c>
    </row>
    <row r="148" spans="1:10" x14ac:dyDescent="0.3">
      <c r="A148" s="10" t="s">
        <v>293</v>
      </c>
      <c r="B148" s="9">
        <v>39.4</v>
      </c>
      <c r="C148" s="9">
        <v>6.76</v>
      </c>
      <c r="D148" s="9" t="s">
        <v>4676</v>
      </c>
      <c r="E148" s="9" t="s">
        <v>4676</v>
      </c>
      <c r="F148" s="9" t="s">
        <v>4676</v>
      </c>
      <c r="G148" s="9">
        <v>0</v>
      </c>
      <c r="H148" s="11" t="s">
        <v>4718</v>
      </c>
      <c r="I148" s="15" t="str">
        <f t="shared" si="4"/>
        <v>Obesity</v>
      </c>
      <c r="J148" s="15" t="str">
        <f t="shared" si="5"/>
        <v>Normal</v>
      </c>
    </row>
    <row r="149" spans="1:10" x14ac:dyDescent="0.3">
      <c r="A149" s="10" t="s">
        <v>295</v>
      </c>
      <c r="B149" s="9">
        <v>46.45</v>
      </c>
      <c r="C149" s="9">
        <v>5.62</v>
      </c>
      <c r="D149" s="9" t="s">
        <v>4676</v>
      </c>
      <c r="E149" s="9" t="s">
        <v>4676</v>
      </c>
      <c r="F149" s="9" t="s">
        <v>4676</v>
      </c>
      <c r="G149" s="9">
        <v>0</v>
      </c>
      <c r="H149" s="11" t="s">
        <v>4718</v>
      </c>
      <c r="I149" s="15" t="str">
        <f t="shared" si="4"/>
        <v>Obesity</v>
      </c>
      <c r="J149" s="15" t="str">
        <f t="shared" si="5"/>
        <v>Normal</v>
      </c>
    </row>
    <row r="150" spans="1:10" x14ac:dyDescent="0.3">
      <c r="A150" s="10" t="s">
        <v>297</v>
      </c>
      <c r="B150" s="9">
        <v>35.75</v>
      </c>
      <c r="C150" s="9">
        <v>4.1900000000000004</v>
      </c>
      <c r="D150" s="9" t="s">
        <v>4676</v>
      </c>
      <c r="E150" s="9" t="s">
        <v>4676</v>
      </c>
      <c r="F150" s="9" t="s">
        <v>4676</v>
      </c>
      <c r="G150" s="9">
        <v>0</v>
      </c>
      <c r="H150" s="11" t="s">
        <v>4718</v>
      </c>
      <c r="I150" s="15" t="str">
        <f t="shared" si="4"/>
        <v>Obesity</v>
      </c>
      <c r="J150" s="15" t="str">
        <f t="shared" si="5"/>
        <v>Normal</v>
      </c>
    </row>
    <row r="151" spans="1:10" x14ac:dyDescent="0.3">
      <c r="A151" s="10" t="s">
        <v>299</v>
      </c>
      <c r="B151" s="9">
        <v>26.07</v>
      </c>
      <c r="C151" s="9">
        <v>5.32</v>
      </c>
      <c r="D151" s="9" t="s">
        <v>4676</v>
      </c>
      <c r="E151" s="9" t="s">
        <v>4676</v>
      </c>
      <c r="F151" s="9" t="s">
        <v>4676</v>
      </c>
      <c r="G151" s="9">
        <v>0</v>
      </c>
      <c r="H151" s="11" t="s">
        <v>4718</v>
      </c>
      <c r="I151" s="15" t="str">
        <f t="shared" si="4"/>
        <v>Over Weight</v>
      </c>
      <c r="J151" s="15" t="str">
        <f t="shared" si="5"/>
        <v>Normal</v>
      </c>
    </row>
    <row r="152" spans="1:10" x14ac:dyDescent="0.3">
      <c r="A152" s="10" t="s">
        <v>301</v>
      </c>
      <c r="B152" s="9">
        <v>36.54</v>
      </c>
      <c r="C152" s="9">
        <v>4.46</v>
      </c>
      <c r="D152" s="9" t="s">
        <v>4677</v>
      </c>
      <c r="E152" s="9" t="s">
        <v>4676</v>
      </c>
      <c r="F152" s="9" t="s">
        <v>4676</v>
      </c>
      <c r="G152" s="9">
        <v>1</v>
      </c>
      <c r="H152" s="11" t="s">
        <v>4718</v>
      </c>
      <c r="I152" s="15" t="str">
        <f t="shared" si="4"/>
        <v>Obesity</v>
      </c>
      <c r="J152" s="15" t="str">
        <f t="shared" si="5"/>
        <v>Normal</v>
      </c>
    </row>
    <row r="153" spans="1:10" x14ac:dyDescent="0.3">
      <c r="A153" s="10" t="s">
        <v>303</v>
      </c>
      <c r="B153" s="9">
        <v>51.64</v>
      </c>
      <c r="C153" s="9">
        <v>5.65</v>
      </c>
      <c r="D153" s="9" t="s">
        <v>4676</v>
      </c>
      <c r="E153" s="9" t="s">
        <v>4676</v>
      </c>
      <c r="F153" s="9" t="s">
        <v>4676</v>
      </c>
      <c r="G153" s="9">
        <v>0</v>
      </c>
      <c r="H153" s="11" t="s">
        <v>4718</v>
      </c>
      <c r="I153" s="15" t="str">
        <f t="shared" si="4"/>
        <v>Obesity</v>
      </c>
      <c r="J153" s="15" t="str">
        <f t="shared" si="5"/>
        <v>Prediabetes</v>
      </c>
    </row>
    <row r="154" spans="1:10" x14ac:dyDescent="0.3">
      <c r="A154" s="10" t="s">
        <v>305</v>
      </c>
      <c r="B154" s="9">
        <v>42.83</v>
      </c>
      <c r="C154" s="9">
        <v>6.04</v>
      </c>
      <c r="D154" s="9" t="s">
        <v>4676</v>
      </c>
      <c r="E154" s="9" t="s">
        <v>4676</v>
      </c>
      <c r="F154" s="9" t="s">
        <v>4676</v>
      </c>
      <c r="G154" s="9">
        <v>2</v>
      </c>
      <c r="H154" s="11" t="s">
        <v>4718</v>
      </c>
      <c r="I154" s="15" t="str">
        <f t="shared" si="4"/>
        <v>Obesity</v>
      </c>
      <c r="J154" s="15" t="str">
        <f t="shared" si="5"/>
        <v>Prediabetes</v>
      </c>
    </row>
    <row r="155" spans="1:10" x14ac:dyDescent="0.3">
      <c r="A155" s="10" t="s">
        <v>307</v>
      </c>
      <c r="B155" s="9">
        <v>40.15</v>
      </c>
      <c r="C155" s="9">
        <v>5.76</v>
      </c>
      <c r="D155" s="9" t="s">
        <v>4676</v>
      </c>
      <c r="E155" s="9" t="s">
        <v>4676</v>
      </c>
      <c r="F155" s="9" t="s">
        <v>4676</v>
      </c>
      <c r="G155" s="9">
        <v>1</v>
      </c>
      <c r="H155" s="11" t="s">
        <v>4718</v>
      </c>
      <c r="I155" s="15" t="str">
        <f t="shared" si="4"/>
        <v>Obesity</v>
      </c>
      <c r="J155" s="15" t="str">
        <f t="shared" si="5"/>
        <v>Normal</v>
      </c>
    </row>
    <row r="156" spans="1:10" x14ac:dyDescent="0.3">
      <c r="A156" s="10" t="s">
        <v>309</v>
      </c>
      <c r="B156" s="9">
        <v>27.8</v>
      </c>
      <c r="C156" s="9">
        <v>4.3600000000000003</v>
      </c>
      <c r="D156" s="9" t="s">
        <v>4676</v>
      </c>
      <c r="E156" s="9" t="s">
        <v>4676</v>
      </c>
      <c r="F156" s="9" t="s">
        <v>4677</v>
      </c>
      <c r="G156" s="9">
        <v>1</v>
      </c>
      <c r="H156" s="11" t="s">
        <v>4718</v>
      </c>
      <c r="I156" s="15" t="str">
        <f t="shared" si="4"/>
        <v>Over Weight</v>
      </c>
      <c r="J156" s="15" t="str">
        <f t="shared" si="5"/>
        <v>Normal</v>
      </c>
    </row>
    <row r="157" spans="1:10" x14ac:dyDescent="0.3">
      <c r="A157" s="10" t="s">
        <v>311</v>
      </c>
      <c r="B157" s="9">
        <v>45.81</v>
      </c>
      <c r="C157" s="9">
        <v>4.76</v>
      </c>
      <c r="D157" s="9" t="s">
        <v>4677</v>
      </c>
      <c r="E157" s="9" t="s">
        <v>4676</v>
      </c>
      <c r="F157" s="9" t="s">
        <v>4677</v>
      </c>
      <c r="G157" s="9">
        <v>1</v>
      </c>
      <c r="H157" s="11" t="s">
        <v>4718</v>
      </c>
      <c r="I157" s="15" t="str">
        <f t="shared" si="4"/>
        <v>Obesity</v>
      </c>
      <c r="J157" s="15" t="str">
        <f t="shared" si="5"/>
        <v>Diabetes</v>
      </c>
    </row>
    <row r="158" spans="1:10" x14ac:dyDescent="0.3">
      <c r="A158" s="10" t="s">
        <v>313</v>
      </c>
      <c r="B158" s="9">
        <v>34.43</v>
      </c>
      <c r="C158" s="9">
        <v>10.82</v>
      </c>
      <c r="D158" s="9" t="s">
        <v>4677</v>
      </c>
      <c r="E158" s="9" t="s">
        <v>4676</v>
      </c>
      <c r="F158" s="9" t="s">
        <v>4676</v>
      </c>
      <c r="G158" s="9">
        <v>1</v>
      </c>
      <c r="H158" s="11" t="s">
        <v>4718</v>
      </c>
      <c r="I158" s="15" t="str">
        <f t="shared" si="4"/>
        <v>Obesity</v>
      </c>
      <c r="J158" s="15" t="str">
        <f t="shared" si="5"/>
        <v>Normal</v>
      </c>
    </row>
    <row r="159" spans="1:10" x14ac:dyDescent="0.3">
      <c r="A159" s="10" t="s">
        <v>315</v>
      </c>
      <c r="B159" s="9">
        <v>41.33</v>
      </c>
      <c r="C159" s="9">
        <v>4.01</v>
      </c>
      <c r="D159" s="9" t="s">
        <v>4677</v>
      </c>
      <c r="E159" s="9" t="s">
        <v>4676</v>
      </c>
      <c r="F159" s="9" t="s">
        <v>4676</v>
      </c>
      <c r="G159" s="9">
        <v>0</v>
      </c>
      <c r="H159" s="11" t="s">
        <v>4718</v>
      </c>
      <c r="I159" s="15" t="str">
        <f t="shared" si="4"/>
        <v>Obesity</v>
      </c>
      <c r="J159" s="15" t="str">
        <f t="shared" si="5"/>
        <v>Normal</v>
      </c>
    </row>
    <row r="160" spans="1:10" x14ac:dyDescent="0.3">
      <c r="A160" s="10" t="s">
        <v>317</v>
      </c>
      <c r="B160" s="9">
        <v>31.92</v>
      </c>
      <c r="C160" s="9">
        <v>5.12</v>
      </c>
      <c r="D160" s="9" t="s">
        <v>4677</v>
      </c>
      <c r="E160" s="9" t="s">
        <v>4676</v>
      </c>
      <c r="F160" s="9" t="s">
        <v>4676</v>
      </c>
      <c r="G160" s="9">
        <v>1</v>
      </c>
      <c r="H160" s="11" t="s">
        <v>4718</v>
      </c>
      <c r="I160" s="15" t="str">
        <f t="shared" si="4"/>
        <v>Obesity</v>
      </c>
      <c r="J160" s="15" t="str">
        <f t="shared" si="5"/>
        <v>Diabetes</v>
      </c>
    </row>
    <row r="161" spans="1:10" x14ac:dyDescent="0.3">
      <c r="A161" s="10" t="s">
        <v>319</v>
      </c>
      <c r="B161" s="9">
        <v>39.799999999999997</v>
      </c>
      <c r="C161" s="9">
        <v>10.54</v>
      </c>
      <c r="D161" s="9" t="s">
        <v>4677</v>
      </c>
      <c r="E161" s="9" t="s">
        <v>4676</v>
      </c>
      <c r="F161" s="9" t="s">
        <v>4676</v>
      </c>
      <c r="G161" s="9">
        <v>2</v>
      </c>
      <c r="H161" s="11" t="s">
        <v>4718</v>
      </c>
      <c r="I161" s="15" t="str">
        <f t="shared" si="4"/>
        <v>Obesity</v>
      </c>
      <c r="J161" s="15" t="str">
        <f t="shared" si="5"/>
        <v>Normal</v>
      </c>
    </row>
    <row r="162" spans="1:10" x14ac:dyDescent="0.3">
      <c r="A162" s="10" t="s">
        <v>321</v>
      </c>
      <c r="B162" s="9">
        <v>42.82</v>
      </c>
      <c r="C162" s="9">
        <v>4.21</v>
      </c>
      <c r="D162" s="9" t="s">
        <v>4676</v>
      </c>
      <c r="E162" s="9" t="s">
        <v>4676</v>
      </c>
      <c r="F162" s="9" t="s">
        <v>4676</v>
      </c>
      <c r="G162" s="9">
        <v>0</v>
      </c>
      <c r="H162" s="11" t="s">
        <v>4718</v>
      </c>
      <c r="I162" s="15" t="str">
        <f t="shared" si="4"/>
        <v>Obesity</v>
      </c>
      <c r="J162" s="15" t="str">
        <f t="shared" si="5"/>
        <v>Normal</v>
      </c>
    </row>
    <row r="163" spans="1:10" x14ac:dyDescent="0.3">
      <c r="A163" s="10" t="s">
        <v>323</v>
      </c>
      <c r="B163" s="9">
        <v>33.630000000000003</v>
      </c>
      <c r="C163" s="9">
        <v>5.42</v>
      </c>
      <c r="D163" s="9" t="s">
        <v>4676</v>
      </c>
      <c r="E163" s="9" t="s">
        <v>4676</v>
      </c>
      <c r="F163" s="9" t="s">
        <v>4676</v>
      </c>
      <c r="G163" s="9">
        <v>0</v>
      </c>
      <c r="H163" s="11" t="s">
        <v>4718</v>
      </c>
      <c r="I163" s="15" t="str">
        <f t="shared" si="4"/>
        <v>Obesity</v>
      </c>
      <c r="J163" s="15" t="str">
        <f t="shared" si="5"/>
        <v>Normal</v>
      </c>
    </row>
    <row r="164" spans="1:10" x14ac:dyDescent="0.3">
      <c r="A164" s="10" t="s">
        <v>325</v>
      </c>
      <c r="B164" s="9">
        <v>37.07</v>
      </c>
      <c r="C164" s="9">
        <v>4.28</v>
      </c>
      <c r="D164" s="9" t="s">
        <v>4676</v>
      </c>
      <c r="E164" s="9" t="s">
        <v>4677</v>
      </c>
      <c r="F164" s="9" t="s">
        <v>4676</v>
      </c>
      <c r="G164" s="9">
        <v>1</v>
      </c>
      <c r="H164" s="11" t="s">
        <v>4718</v>
      </c>
      <c r="I164" s="15" t="str">
        <f t="shared" si="4"/>
        <v>Obesity</v>
      </c>
      <c r="J164" s="15" t="str">
        <f t="shared" si="5"/>
        <v>Diabetes</v>
      </c>
    </row>
    <row r="165" spans="1:10" x14ac:dyDescent="0.3">
      <c r="A165" s="10" t="s">
        <v>327</v>
      </c>
      <c r="B165" s="9">
        <v>35.625</v>
      </c>
      <c r="C165" s="9">
        <v>8.9</v>
      </c>
      <c r="D165" s="9" t="s">
        <v>4676</v>
      </c>
      <c r="E165" s="9" t="s">
        <v>4676</v>
      </c>
      <c r="F165" s="9" t="s">
        <v>4676</v>
      </c>
      <c r="G165" s="9">
        <v>0</v>
      </c>
      <c r="H165" s="11" t="s">
        <v>4718</v>
      </c>
      <c r="I165" s="15" t="str">
        <f t="shared" si="4"/>
        <v>Obesity</v>
      </c>
      <c r="J165" s="15" t="str">
        <f t="shared" si="5"/>
        <v>Normal</v>
      </c>
    </row>
    <row r="166" spans="1:10" x14ac:dyDescent="0.3">
      <c r="A166" s="10" t="s">
        <v>329</v>
      </c>
      <c r="B166" s="9">
        <v>42.69</v>
      </c>
      <c r="C166" s="9">
        <v>4.8899999999999997</v>
      </c>
      <c r="D166" s="9" t="s">
        <v>4676</v>
      </c>
      <c r="E166" s="9" t="s">
        <v>4676</v>
      </c>
      <c r="F166" s="9" t="s">
        <v>4677</v>
      </c>
      <c r="G166" s="9">
        <v>1</v>
      </c>
      <c r="H166" s="11" t="s">
        <v>4718</v>
      </c>
      <c r="I166" s="15" t="str">
        <f t="shared" si="4"/>
        <v>Obesity</v>
      </c>
      <c r="J166" s="15" t="str">
        <f t="shared" si="5"/>
        <v>Normal</v>
      </c>
    </row>
    <row r="167" spans="1:10" x14ac:dyDescent="0.3">
      <c r="A167" s="10" t="s">
        <v>331</v>
      </c>
      <c r="B167" s="9">
        <v>37.869999999999997</v>
      </c>
      <c r="C167" s="9">
        <v>4.29</v>
      </c>
      <c r="D167" s="9" t="s">
        <v>4677</v>
      </c>
      <c r="E167" s="9" t="s">
        <v>4676</v>
      </c>
      <c r="F167" s="9" t="s">
        <v>4677</v>
      </c>
      <c r="G167" s="9">
        <v>1</v>
      </c>
      <c r="H167" s="11" t="s">
        <v>4718</v>
      </c>
      <c r="I167" s="15" t="str">
        <f t="shared" si="4"/>
        <v>Obesity</v>
      </c>
      <c r="J167" s="15" t="str">
        <f t="shared" si="5"/>
        <v>Diabetes</v>
      </c>
    </row>
    <row r="168" spans="1:10" x14ac:dyDescent="0.3">
      <c r="A168" s="10" t="s">
        <v>333</v>
      </c>
      <c r="B168" s="9">
        <v>40.61</v>
      </c>
      <c r="C168" s="9">
        <v>8</v>
      </c>
      <c r="D168" s="9" t="s">
        <v>4677</v>
      </c>
      <c r="E168" s="9" t="s">
        <v>4676</v>
      </c>
      <c r="F168" s="9" t="s">
        <v>4676</v>
      </c>
      <c r="G168" s="9">
        <v>1</v>
      </c>
      <c r="H168" s="11" t="s">
        <v>4718</v>
      </c>
      <c r="I168" s="15" t="str">
        <f t="shared" si="4"/>
        <v>Obesity</v>
      </c>
      <c r="J168" s="15" t="str">
        <f t="shared" si="5"/>
        <v>Normal</v>
      </c>
    </row>
    <row r="169" spans="1:10" x14ac:dyDescent="0.3">
      <c r="A169" s="10" t="s">
        <v>335</v>
      </c>
      <c r="B169" s="9">
        <v>30.78</v>
      </c>
      <c r="C169" s="9">
        <v>4.67</v>
      </c>
      <c r="D169" s="9" t="s">
        <v>4677</v>
      </c>
      <c r="E169" s="9" t="s">
        <v>4676</v>
      </c>
      <c r="F169" s="9" t="s">
        <v>4676</v>
      </c>
      <c r="G169" s="9">
        <v>0</v>
      </c>
      <c r="H169" s="11" t="s">
        <v>4718</v>
      </c>
      <c r="I169" s="15" t="str">
        <f t="shared" si="4"/>
        <v>Obesity</v>
      </c>
      <c r="J169" s="15" t="str">
        <f t="shared" si="5"/>
        <v>Normal</v>
      </c>
    </row>
    <row r="170" spans="1:10" x14ac:dyDescent="0.3">
      <c r="A170" s="10" t="s">
        <v>337</v>
      </c>
      <c r="B170" s="9">
        <v>49.49</v>
      </c>
      <c r="C170" s="9">
        <v>4.5</v>
      </c>
      <c r="D170" s="9" t="s">
        <v>4676</v>
      </c>
      <c r="E170" s="9" t="s">
        <v>4676</v>
      </c>
      <c r="F170" s="9" t="s">
        <v>4676</v>
      </c>
      <c r="G170" s="9">
        <v>0</v>
      </c>
      <c r="H170" s="11" t="s">
        <v>4718</v>
      </c>
      <c r="I170" s="15" t="str">
        <f t="shared" si="4"/>
        <v>Obesity</v>
      </c>
      <c r="J170" s="15" t="str">
        <f t="shared" si="5"/>
        <v>Prediabetes</v>
      </c>
    </row>
    <row r="171" spans="1:10" x14ac:dyDescent="0.3">
      <c r="A171" s="10" t="s">
        <v>339</v>
      </c>
      <c r="B171" s="9">
        <v>37.619999999999997</v>
      </c>
      <c r="C171" s="9">
        <v>6.32</v>
      </c>
      <c r="D171" s="9" t="s">
        <v>4677</v>
      </c>
      <c r="E171" s="9" t="s">
        <v>4677</v>
      </c>
      <c r="F171" s="9" t="s">
        <v>4676</v>
      </c>
      <c r="G171" s="9">
        <v>2</v>
      </c>
      <c r="H171" s="11" t="s">
        <v>4718</v>
      </c>
      <c r="I171" s="15" t="str">
        <f t="shared" si="4"/>
        <v>Obesity</v>
      </c>
      <c r="J171" s="15" t="str">
        <f t="shared" si="5"/>
        <v>Prediabetes</v>
      </c>
    </row>
    <row r="172" spans="1:10" x14ac:dyDescent="0.3">
      <c r="A172" s="10" t="s">
        <v>341</v>
      </c>
      <c r="B172" s="9">
        <v>36.08</v>
      </c>
      <c r="C172" s="9">
        <v>6.1</v>
      </c>
      <c r="D172" s="9" t="s">
        <v>4677</v>
      </c>
      <c r="E172" s="9" t="s">
        <v>4676</v>
      </c>
      <c r="F172" s="9" t="s">
        <v>4676</v>
      </c>
      <c r="G172" s="9">
        <v>1</v>
      </c>
      <c r="H172" s="11" t="s">
        <v>4718</v>
      </c>
      <c r="I172" s="15" t="str">
        <f t="shared" si="4"/>
        <v>Obesity</v>
      </c>
      <c r="J172" s="15" t="str">
        <f t="shared" si="5"/>
        <v>Normal</v>
      </c>
    </row>
    <row r="173" spans="1:10" x14ac:dyDescent="0.3">
      <c r="A173" s="10" t="s">
        <v>343</v>
      </c>
      <c r="B173" s="9">
        <v>33.5</v>
      </c>
      <c r="C173" s="9">
        <v>5.4</v>
      </c>
      <c r="D173" s="9" t="s">
        <v>4676</v>
      </c>
      <c r="E173" s="9" t="s">
        <v>4676</v>
      </c>
      <c r="F173" s="9" t="s">
        <v>4676</v>
      </c>
      <c r="G173" s="9">
        <v>0</v>
      </c>
      <c r="H173" s="11" t="s">
        <v>4718</v>
      </c>
      <c r="I173" s="15" t="str">
        <f t="shared" si="4"/>
        <v>Obesity</v>
      </c>
      <c r="J173" s="15" t="str">
        <f t="shared" si="5"/>
        <v>Prediabetes</v>
      </c>
    </row>
    <row r="174" spans="1:10" x14ac:dyDescent="0.3">
      <c r="A174" s="10" t="s">
        <v>345</v>
      </c>
      <c r="B174" s="9">
        <v>47.46</v>
      </c>
      <c r="C174" s="9">
        <v>6.24</v>
      </c>
      <c r="D174" s="9" t="s">
        <v>4677</v>
      </c>
      <c r="E174" s="9" t="s">
        <v>4676</v>
      </c>
      <c r="F174" s="9" t="s">
        <v>4676</v>
      </c>
      <c r="G174" s="9">
        <v>1</v>
      </c>
      <c r="H174" s="11" t="s">
        <v>4718</v>
      </c>
      <c r="I174" s="15" t="str">
        <f t="shared" si="4"/>
        <v>Obesity</v>
      </c>
      <c r="J174" s="15" t="str">
        <f t="shared" si="5"/>
        <v>Normal</v>
      </c>
    </row>
    <row r="175" spans="1:10" x14ac:dyDescent="0.3">
      <c r="A175" s="10" t="s">
        <v>347</v>
      </c>
      <c r="B175" s="9">
        <v>49.24</v>
      </c>
      <c r="C175" s="9">
        <v>4.45</v>
      </c>
      <c r="D175" s="9" t="s">
        <v>4676</v>
      </c>
      <c r="E175" s="9" t="s">
        <v>4676</v>
      </c>
      <c r="F175" s="9" t="s">
        <v>4676</v>
      </c>
      <c r="G175" s="9">
        <v>0</v>
      </c>
      <c r="H175" s="11" t="s">
        <v>4718</v>
      </c>
      <c r="I175" s="15" t="str">
        <f t="shared" si="4"/>
        <v>Obesity</v>
      </c>
      <c r="J175" s="15" t="str">
        <f t="shared" si="5"/>
        <v>Normal</v>
      </c>
    </row>
    <row r="176" spans="1:10" x14ac:dyDescent="0.3">
      <c r="A176" s="10" t="s">
        <v>349</v>
      </c>
      <c r="B176" s="9">
        <v>54.4</v>
      </c>
      <c r="C176" s="9">
        <v>5.22</v>
      </c>
      <c r="D176" s="9" t="s">
        <v>4676</v>
      </c>
      <c r="E176" s="9" t="s">
        <v>4676</v>
      </c>
      <c r="F176" s="9" t="s">
        <v>4676</v>
      </c>
      <c r="G176" s="9">
        <v>1</v>
      </c>
      <c r="H176" s="11" t="s">
        <v>4718</v>
      </c>
      <c r="I176" s="15" t="str">
        <f t="shared" si="4"/>
        <v>Obesity</v>
      </c>
      <c r="J176" s="15" t="str">
        <f t="shared" si="5"/>
        <v>Normal</v>
      </c>
    </row>
    <row r="177" spans="1:10" x14ac:dyDescent="0.3">
      <c r="A177" s="10" t="s">
        <v>351</v>
      </c>
      <c r="B177" s="9">
        <v>35.53</v>
      </c>
      <c r="C177" s="9">
        <v>4.6100000000000003</v>
      </c>
      <c r="D177" s="9" t="s">
        <v>4676</v>
      </c>
      <c r="E177" s="9" t="s">
        <v>4676</v>
      </c>
      <c r="F177" s="9" t="s">
        <v>4676</v>
      </c>
      <c r="G177" s="9">
        <v>1</v>
      </c>
      <c r="H177" s="11" t="s">
        <v>4718</v>
      </c>
      <c r="I177" s="15" t="str">
        <f t="shared" si="4"/>
        <v>Obesity</v>
      </c>
      <c r="J177" s="15" t="str">
        <f t="shared" si="5"/>
        <v>Prediabetes</v>
      </c>
    </row>
    <row r="178" spans="1:10" x14ac:dyDescent="0.3">
      <c r="A178" s="10" t="s">
        <v>353</v>
      </c>
      <c r="B178" s="9">
        <v>39.729999999999997</v>
      </c>
      <c r="C178" s="9">
        <v>6.24</v>
      </c>
      <c r="D178" s="9" t="s">
        <v>4676</v>
      </c>
      <c r="E178" s="9" t="s">
        <v>4676</v>
      </c>
      <c r="F178" s="9" t="s">
        <v>4676</v>
      </c>
      <c r="G178" s="9">
        <v>0</v>
      </c>
      <c r="H178" s="11" t="s">
        <v>4718</v>
      </c>
      <c r="I178" s="15" t="str">
        <f t="shared" si="4"/>
        <v>Obesity</v>
      </c>
      <c r="J178" s="15" t="str">
        <f t="shared" si="5"/>
        <v>Diabetes</v>
      </c>
    </row>
    <row r="179" spans="1:10" x14ac:dyDescent="0.3">
      <c r="A179" s="10" t="s">
        <v>355</v>
      </c>
      <c r="B179" s="9">
        <v>35.68</v>
      </c>
      <c r="C179" s="9">
        <v>10.039999999999999</v>
      </c>
      <c r="D179" s="9" t="s">
        <v>4676</v>
      </c>
      <c r="E179" s="9" t="s">
        <v>4676</v>
      </c>
      <c r="F179" s="9" t="s">
        <v>4676</v>
      </c>
      <c r="G179" s="9">
        <v>0</v>
      </c>
      <c r="H179" s="11" t="s">
        <v>4718</v>
      </c>
      <c r="I179" s="15" t="str">
        <f t="shared" si="4"/>
        <v>Obesity</v>
      </c>
      <c r="J179" s="15" t="str">
        <f t="shared" si="5"/>
        <v>Prediabetes</v>
      </c>
    </row>
    <row r="180" spans="1:10" x14ac:dyDescent="0.3">
      <c r="A180" s="10" t="s">
        <v>357</v>
      </c>
      <c r="B180" s="9">
        <v>48.86</v>
      </c>
      <c r="C180" s="9">
        <v>6.09</v>
      </c>
      <c r="D180" s="9" t="s">
        <v>4676</v>
      </c>
      <c r="E180" s="9" t="s">
        <v>4676</v>
      </c>
      <c r="F180" s="9" t="s">
        <v>4676</v>
      </c>
      <c r="G180" s="9">
        <v>0</v>
      </c>
      <c r="H180" s="11" t="s">
        <v>4718</v>
      </c>
      <c r="I180" s="15" t="str">
        <f t="shared" si="4"/>
        <v>Obesity</v>
      </c>
      <c r="J180" s="15" t="str">
        <f t="shared" si="5"/>
        <v>Diabetes</v>
      </c>
    </row>
    <row r="181" spans="1:10" x14ac:dyDescent="0.3">
      <c r="A181" s="10" t="s">
        <v>359</v>
      </c>
      <c r="B181" s="9">
        <v>34.799999999999997</v>
      </c>
      <c r="C181" s="9">
        <v>11.4</v>
      </c>
      <c r="D181" s="9" t="s">
        <v>4677</v>
      </c>
      <c r="E181" s="9" t="s">
        <v>4676</v>
      </c>
      <c r="F181" s="9" t="s">
        <v>4677</v>
      </c>
      <c r="G181" s="9">
        <v>1</v>
      </c>
      <c r="H181" s="11" t="s">
        <v>8337</v>
      </c>
      <c r="I181" s="15" t="str">
        <f t="shared" si="4"/>
        <v>Obesity</v>
      </c>
      <c r="J181" s="15" t="str">
        <f t="shared" si="5"/>
        <v>Normal</v>
      </c>
    </row>
    <row r="182" spans="1:10" x14ac:dyDescent="0.3">
      <c r="A182" s="10" t="s">
        <v>361</v>
      </c>
      <c r="B182" s="9">
        <v>32.49</v>
      </c>
      <c r="C182" s="9">
        <v>4.29</v>
      </c>
      <c r="D182" s="9" t="s">
        <v>4676</v>
      </c>
      <c r="E182" s="9" t="s">
        <v>4676</v>
      </c>
      <c r="F182" s="9" t="s">
        <v>4677</v>
      </c>
      <c r="G182" s="9">
        <v>1</v>
      </c>
      <c r="H182" s="11" t="s">
        <v>4718</v>
      </c>
      <c r="I182" s="15" t="str">
        <f t="shared" si="4"/>
        <v>Obesity</v>
      </c>
      <c r="J182" s="15" t="str">
        <f t="shared" si="5"/>
        <v>Prediabetes</v>
      </c>
    </row>
    <row r="183" spans="1:10" x14ac:dyDescent="0.3">
      <c r="A183" s="10" t="s">
        <v>363</v>
      </c>
      <c r="B183" s="9">
        <v>39</v>
      </c>
      <c r="C183" s="9">
        <v>5.7</v>
      </c>
      <c r="D183" s="9" t="s">
        <v>4676</v>
      </c>
      <c r="E183" s="9" t="s">
        <v>4676</v>
      </c>
      <c r="F183" s="9" t="s">
        <v>4676</v>
      </c>
      <c r="G183" s="9">
        <v>2</v>
      </c>
      <c r="H183" s="11" t="s">
        <v>4718</v>
      </c>
      <c r="I183" s="15" t="str">
        <f t="shared" si="4"/>
        <v>Obesity</v>
      </c>
      <c r="J183" s="15" t="str">
        <f t="shared" si="5"/>
        <v>Prediabetes</v>
      </c>
    </row>
    <row r="184" spans="1:10" x14ac:dyDescent="0.3">
      <c r="A184" s="10" t="s">
        <v>365</v>
      </c>
      <c r="B184" s="9">
        <v>35.299999999999997</v>
      </c>
      <c r="C184" s="9">
        <v>6.09</v>
      </c>
      <c r="D184" s="9" t="s">
        <v>4676</v>
      </c>
      <c r="E184" s="9" t="s">
        <v>4676</v>
      </c>
      <c r="F184" s="9" t="s">
        <v>4676</v>
      </c>
      <c r="G184" s="9">
        <v>1</v>
      </c>
      <c r="H184" s="11" t="s">
        <v>4718</v>
      </c>
      <c r="I184" s="15" t="str">
        <f t="shared" si="4"/>
        <v>Obesity</v>
      </c>
      <c r="J184" s="15" t="str">
        <f t="shared" si="5"/>
        <v>Diabetes</v>
      </c>
    </row>
    <row r="185" spans="1:10" x14ac:dyDescent="0.3">
      <c r="A185" s="10" t="s">
        <v>367</v>
      </c>
      <c r="B185" s="9">
        <v>33.42</v>
      </c>
      <c r="C185" s="9">
        <v>10.67</v>
      </c>
      <c r="D185" s="9" t="s">
        <v>4676</v>
      </c>
      <c r="E185" s="9" t="s">
        <v>4676</v>
      </c>
      <c r="F185" s="9" t="s">
        <v>4676</v>
      </c>
      <c r="G185" s="9">
        <v>0</v>
      </c>
      <c r="H185" s="11" t="s">
        <v>4718</v>
      </c>
      <c r="I185" s="15" t="str">
        <f t="shared" si="4"/>
        <v>Obesity</v>
      </c>
      <c r="J185" s="15" t="str">
        <f t="shared" si="5"/>
        <v>Diabetes</v>
      </c>
    </row>
    <row r="186" spans="1:10" x14ac:dyDescent="0.3">
      <c r="A186" s="10" t="s">
        <v>369</v>
      </c>
      <c r="B186" s="9">
        <v>37.18</v>
      </c>
      <c r="C186" s="9">
        <v>6.75</v>
      </c>
      <c r="D186" s="9" t="s">
        <v>4677</v>
      </c>
      <c r="E186" s="9" t="s">
        <v>4676</v>
      </c>
      <c r="F186" s="9" t="s">
        <v>4676</v>
      </c>
      <c r="G186" s="9">
        <v>2</v>
      </c>
      <c r="H186" s="11" t="s">
        <v>4718</v>
      </c>
      <c r="I186" s="15" t="str">
        <f t="shared" si="4"/>
        <v>Obesity</v>
      </c>
      <c r="J186" s="15" t="str">
        <f t="shared" si="5"/>
        <v>Diabetes</v>
      </c>
    </row>
    <row r="187" spans="1:10" x14ac:dyDescent="0.3">
      <c r="A187" s="10" t="s">
        <v>371</v>
      </c>
      <c r="B187" s="9">
        <v>33.33</v>
      </c>
      <c r="C187" s="9">
        <v>9.26</v>
      </c>
      <c r="D187" s="9" t="s">
        <v>4677</v>
      </c>
      <c r="E187" s="9" t="s">
        <v>4676</v>
      </c>
      <c r="F187" s="9" t="s">
        <v>4676</v>
      </c>
      <c r="G187" s="9">
        <v>2</v>
      </c>
      <c r="H187" s="11" t="s">
        <v>8337</v>
      </c>
      <c r="I187" s="15" t="str">
        <f t="shared" si="4"/>
        <v>Obesity</v>
      </c>
      <c r="J187" s="15" t="str">
        <f t="shared" si="5"/>
        <v>Normal</v>
      </c>
    </row>
    <row r="188" spans="1:10" x14ac:dyDescent="0.3">
      <c r="A188" s="10" t="s">
        <v>373</v>
      </c>
      <c r="B188" s="9">
        <v>53.21</v>
      </c>
      <c r="C188" s="9">
        <v>4.2699999999999996</v>
      </c>
      <c r="D188" s="9" t="s">
        <v>4676</v>
      </c>
      <c r="E188" s="9" t="s">
        <v>4676</v>
      </c>
      <c r="F188" s="9" t="s">
        <v>4676</v>
      </c>
      <c r="G188" s="9">
        <v>1</v>
      </c>
      <c r="H188" s="11" t="s">
        <v>4718</v>
      </c>
      <c r="I188" s="15" t="str">
        <f t="shared" si="4"/>
        <v>Obesity</v>
      </c>
      <c r="J188" s="15" t="str">
        <f t="shared" si="5"/>
        <v>Diabetes</v>
      </c>
    </row>
    <row r="189" spans="1:10" x14ac:dyDescent="0.3">
      <c r="A189" s="10" t="s">
        <v>375</v>
      </c>
      <c r="B189" s="9">
        <v>38.729999999999997</v>
      </c>
      <c r="C189" s="9">
        <v>11.51</v>
      </c>
      <c r="D189" s="9" t="s">
        <v>4676</v>
      </c>
      <c r="E189" s="9" t="s">
        <v>4676</v>
      </c>
      <c r="F189" s="9" t="s">
        <v>4676</v>
      </c>
      <c r="G189" s="9">
        <v>2</v>
      </c>
      <c r="H189" s="11" t="s">
        <v>4718</v>
      </c>
      <c r="I189" s="15" t="str">
        <f t="shared" si="4"/>
        <v>Obesity</v>
      </c>
      <c r="J189" s="15" t="str">
        <f t="shared" si="5"/>
        <v>Diabetes</v>
      </c>
    </row>
    <row r="190" spans="1:10" x14ac:dyDescent="0.3">
      <c r="A190" s="10" t="s">
        <v>377</v>
      </c>
      <c r="B190" s="9">
        <v>29.73</v>
      </c>
      <c r="C190" s="9">
        <v>7.22</v>
      </c>
      <c r="D190" s="9" t="s">
        <v>4676</v>
      </c>
      <c r="E190" s="9" t="s">
        <v>4676</v>
      </c>
      <c r="F190" s="9" t="s">
        <v>4676</v>
      </c>
      <c r="G190" s="9">
        <v>0</v>
      </c>
      <c r="H190" s="11" t="s">
        <v>4718</v>
      </c>
      <c r="I190" s="15" t="str">
        <f t="shared" si="4"/>
        <v>Over Weight</v>
      </c>
      <c r="J190" s="15" t="str">
        <f t="shared" si="5"/>
        <v>Normal</v>
      </c>
    </row>
    <row r="191" spans="1:10" x14ac:dyDescent="0.3">
      <c r="A191" s="10" t="s">
        <v>379</v>
      </c>
      <c r="B191" s="9">
        <v>34.700000000000003</v>
      </c>
      <c r="C191" s="9">
        <v>4.37</v>
      </c>
      <c r="D191" s="9" t="s">
        <v>4676</v>
      </c>
      <c r="E191" s="9" t="s">
        <v>4676</v>
      </c>
      <c r="F191" s="9" t="s">
        <v>4677</v>
      </c>
      <c r="G191" s="9">
        <v>1</v>
      </c>
      <c r="H191" s="11" t="s">
        <v>4718</v>
      </c>
      <c r="I191" s="15" t="str">
        <f t="shared" si="4"/>
        <v>Obesity</v>
      </c>
      <c r="J191" s="15" t="str">
        <f t="shared" si="5"/>
        <v>Diabetes</v>
      </c>
    </row>
    <row r="192" spans="1:10" x14ac:dyDescent="0.3">
      <c r="A192" s="10" t="s">
        <v>381</v>
      </c>
      <c r="B192" s="9">
        <v>38.28</v>
      </c>
      <c r="C192" s="9">
        <v>11.56</v>
      </c>
      <c r="D192" s="9" t="s">
        <v>4677</v>
      </c>
      <c r="E192" s="9" t="s">
        <v>4676</v>
      </c>
      <c r="F192" s="9" t="s">
        <v>4676</v>
      </c>
      <c r="G192" s="9">
        <v>1</v>
      </c>
      <c r="H192" s="11" t="s">
        <v>4718</v>
      </c>
      <c r="I192" s="15" t="str">
        <f t="shared" si="4"/>
        <v>Obesity</v>
      </c>
      <c r="J192" s="15" t="str">
        <f t="shared" si="5"/>
        <v>Diabetes</v>
      </c>
    </row>
    <row r="193" spans="1:10" x14ac:dyDescent="0.3">
      <c r="A193" s="10" t="s">
        <v>383</v>
      </c>
      <c r="B193" s="9">
        <v>33.57</v>
      </c>
      <c r="C193" s="9">
        <v>8.82</v>
      </c>
      <c r="D193" s="9" t="s">
        <v>4677</v>
      </c>
      <c r="E193" s="9" t="s">
        <v>4676</v>
      </c>
      <c r="F193" s="9" t="s">
        <v>4676</v>
      </c>
      <c r="G193" s="9">
        <v>0</v>
      </c>
      <c r="H193" s="11" t="s">
        <v>4718</v>
      </c>
      <c r="I193" s="15" t="str">
        <f t="shared" si="4"/>
        <v>Obesity</v>
      </c>
      <c r="J193" s="15" t="str">
        <f t="shared" si="5"/>
        <v>Normal</v>
      </c>
    </row>
    <row r="194" spans="1:10" x14ac:dyDescent="0.3">
      <c r="A194" s="10" t="s">
        <v>385</v>
      </c>
      <c r="B194" s="9">
        <v>52.06</v>
      </c>
      <c r="C194" s="9">
        <v>4.6900000000000004</v>
      </c>
      <c r="D194" s="9" t="s">
        <v>4676</v>
      </c>
      <c r="E194" s="9" t="s">
        <v>4676</v>
      </c>
      <c r="F194" s="9" t="s">
        <v>4676</v>
      </c>
      <c r="G194" s="9">
        <v>1</v>
      </c>
      <c r="H194" s="11" t="s">
        <v>4718</v>
      </c>
      <c r="I194" s="15" t="str">
        <f t="shared" si="4"/>
        <v>Obesity</v>
      </c>
      <c r="J194" s="15" t="str">
        <f t="shared" si="5"/>
        <v>Normal</v>
      </c>
    </row>
    <row r="195" spans="1:10" x14ac:dyDescent="0.3">
      <c r="A195" s="10" t="s">
        <v>387</v>
      </c>
      <c r="B195" s="9">
        <v>38.17</v>
      </c>
      <c r="C195" s="9">
        <v>4.53</v>
      </c>
      <c r="D195" s="9" t="s">
        <v>4676</v>
      </c>
      <c r="E195" s="9" t="s">
        <v>4677</v>
      </c>
      <c r="F195" s="9" t="s">
        <v>4676</v>
      </c>
      <c r="G195" s="9">
        <v>1</v>
      </c>
      <c r="H195" s="11" t="s">
        <v>4718</v>
      </c>
      <c r="I195" s="15" t="str">
        <f t="shared" ref="I195:I258" si="6">IF(B195&lt;18.5,"Under Weight",IF(B195&lt;24.9,"Normal Weight",IF(B195&lt;29.9,"Over Weight","Obesity")))</f>
        <v>Obesity</v>
      </c>
      <c r="J195" s="15" t="str">
        <f t="shared" ref="J195:J258" si="7">IF(C196&lt;5.7,"Normal",IF(C196&lt;6.4,"Prediabetes","Diabetes"))</f>
        <v>Prediabetes</v>
      </c>
    </row>
    <row r="196" spans="1:10" x14ac:dyDescent="0.3">
      <c r="A196" s="10" t="s">
        <v>389</v>
      </c>
      <c r="B196" s="9">
        <v>36.954999999999998</v>
      </c>
      <c r="C196" s="9">
        <v>5.84</v>
      </c>
      <c r="D196" s="9" t="s">
        <v>4676</v>
      </c>
      <c r="E196" s="9" t="s">
        <v>4676</v>
      </c>
      <c r="F196" s="9" t="s">
        <v>4677</v>
      </c>
      <c r="G196" s="9">
        <v>1</v>
      </c>
      <c r="H196" s="11" t="s">
        <v>4718</v>
      </c>
      <c r="I196" s="15" t="str">
        <f t="shared" si="6"/>
        <v>Obesity</v>
      </c>
      <c r="J196" s="15" t="str">
        <f t="shared" si="7"/>
        <v>Normal</v>
      </c>
    </row>
    <row r="197" spans="1:10" x14ac:dyDescent="0.3">
      <c r="A197" s="10" t="s">
        <v>391</v>
      </c>
      <c r="B197" s="9">
        <v>34.4</v>
      </c>
      <c r="C197" s="9">
        <v>4.9000000000000004</v>
      </c>
      <c r="D197" s="9" t="s">
        <v>4676</v>
      </c>
      <c r="E197" s="9" t="s">
        <v>4676</v>
      </c>
      <c r="F197" s="9" t="s">
        <v>4677</v>
      </c>
      <c r="G197" s="9">
        <v>1</v>
      </c>
      <c r="H197" s="11" t="s">
        <v>4718</v>
      </c>
      <c r="I197" s="15" t="str">
        <f t="shared" si="6"/>
        <v>Obesity</v>
      </c>
      <c r="J197" s="15" t="str">
        <f t="shared" si="7"/>
        <v>Normal</v>
      </c>
    </row>
    <row r="198" spans="1:10" x14ac:dyDescent="0.3">
      <c r="A198" s="10" t="s">
        <v>393</v>
      </c>
      <c r="B198" s="9">
        <v>31.73</v>
      </c>
      <c r="C198" s="9">
        <v>4.3</v>
      </c>
      <c r="D198" s="9" t="s">
        <v>4676</v>
      </c>
      <c r="E198" s="9" t="s">
        <v>4676</v>
      </c>
      <c r="F198" s="9" t="s">
        <v>4676</v>
      </c>
      <c r="G198" s="9">
        <v>0</v>
      </c>
      <c r="H198" s="11" t="s">
        <v>4718</v>
      </c>
      <c r="I198" s="15" t="str">
        <f t="shared" si="6"/>
        <v>Obesity</v>
      </c>
      <c r="J198" s="15" t="str">
        <f t="shared" si="7"/>
        <v>Diabetes</v>
      </c>
    </row>
    <row r="199" spans="1:10" x14ac:dyDescent="0.3">
      <c r="A199" s="10" t="s">
        <v>395</v>
      </c>
      <c r="B199" s="9">
        <v>36.64</v>
      </c>
      <c r="C199" s="9">
        <v>11.34</v>
      </c>
      <c r="D199" s="9" t="s">
        <v>4676</v>
      </c>
      <c r="E199" s="9" t="s">
        <v>4676</v>
      </c>
      <c r="F199" s="9" t="s">
        <v>4676</v>
      </c>
      <c r="G199" s="9">
        <v>0</v>
      </c>
      <c r="H199" s="11" t="s">
        <v>4718</v>
      </c>
      <c r="I199" s="15" t="str">
        <f t="shared" si="6"/>
        <v>Obesity</v>
      </c>
      <c r="J199" s="15" t="str">
        <f t="shared" si="7"/>
        <v>Prediabetes</v>
      </c>
    </row>
    <row r="200" spans="1:10" x14ac:dyDescent="0.3">
      <c r="A200" s="10" t="s">
        <v>397</v>
      </c>
      <c r="B200" s="9">
        <v>36.85</v>
      </c>
      <c r="C200" s="9">
        <v>5.88</v>
      </c>
      <c r="D200" s="9" t="s">
        <v>4676</v>
      </c>
      <c r="E200" s="9" t="s">
        <v>4677</v>
      </c>
      <c r="F200" s="9" t="s">
        <v>4676</v>
      </c>
      <c r="G200" s="9">
        <v>1</v>
      </c>
      <c r="H200" s="11" t="s">
        <v>4718</v>
      </c>
      <c r="I200" s="15" t="str">
        <f t="shared" si="6"/>
        <v>Obesity</v>
      </c>
      <c r="J200" s="15" t="str">
        <f t="shared" si="7"/>
        <v>Normal</v>
      </c>
    </row>
    <row r="201" spans="1:10" x14ac:dyDescent="0.3">
      <c r="A201" s="10" t="s">
        <v>399</v>
      </c>
      <c r="B201" s="9">
        <v>33.33</v>
      </c>
      <c r="C201" s="9">
        <v>5.01</v>
      </c>
      <c r="D201" s="9" t="s">
        <v>4677</v>
      </c>
      <c r="E201" s="9" t="s">
        <v>4676</v>
      </c>
      <c r="F201" s="9" t="s">
        <v>4677</v>
      </c>
      <c r="G201" s="9">
        <v>1</v>
      </c>
      <c r="H201" s="11" t="s">
        <v>4718</v>
      </c>
      <c r="I201" s="15" t="str">
        <f t="shared" si="6"/>
        <v>Obesity</v>
      </c>
      <c r="J201" s="15" t="str">
        <f t="shared" si="7"/>
        <v>Normal</v>
      </c>
    </row>
    <row r="202" spans="1:10" x14ac:dyDescent="0.3">
      <c r="A202" s="10" t="s">
        <v>401</v>
      </c>
      <c r="B202" s="9">
        <v>39.14</v>
      </c>
      <c r="C202" s="9">
        <v>4.4000000000000004</v>
      </c>
      <c r="D202" s="9" t="s">
        <v>4676</v>
      </c>
      <c r="E202" s="9" t="s">
        <v>4676</v>
      </c>
      <c r="F202" s="9" t="s">
        <v>4677</v>
      </c>
      <c r="G202" s="9">
        <v>1</v>
      </c>
      <c r="H202" s="11" t="s">
        <v>4718</v>
      </c>
      <c r="I202" s="15" t="str">
        <f t="shared" si="6"/>
        <v>Obesity</v>
      </c>
      <c r="J202" s="15" t="str">
        <f t="shared" si="7"/>
        <v>Prediabetes</v>
      </c>
    </row>
    <row r="203" spans="1:10" x14ac:dyDescent="0.3">
      <c r="A203" s="10" t="s">
        <v>403</v>
      </c>
      <c r="B203" s="9">
        <v>32.9</v>
      </c>
      <c r="C203" s="9">
        <v>6.26</v>
      </c>
      <c r="D203" s="9" t="s">
        <v>4677</v>
      </c>
      <c r="E203" s="9" t="s">
        <v>4676</v>
      </c>
      <c r="F203" s="9" t="s">
        <v>4676</v>
      </c>
      <c r="G203" s="9">
        <v>0</v>
      </c>
      <c r="H203" s="11" t="s">
        <v>4718</v>
      </c>
      <c r="I203" s="15" t="str">
        <f t="shared" si="6"/>
        <v>Obesity</v>
      </c>
      <c r="J203" s="15" t="str">
        <f t="shared" si="7"/>
        <v>Diabetes</v>
      </c>
    </row>
    <row r="204" spans="1:10" x14ac:dyDescent="0.3">
      <c r="A204" s="10" t="s">
        <v>405</v>
      </c>
      <c r="B204" s="9">
        <v>29.78</v>
      </c>
      <c r="C204" s="9">
        <v>10.27</v>
      </c>
      <c r="D204" s="9" t="s">
        <v>4677</v>
      </c>
      <c r="E204" s="9" t="s">
        <v>4676</v>
      </c>
      <c r="F204" s="9" t="s">
        <v>4677</v>
      </c>
      <c r="G204" s="9">
        <v>1</v>
      </c>
      <c r="H204" s="11" t="s">
        <v>4718</v>
      </c>
      <c r="I204" s="15" t="str">
        <f t="shared" si="6"/>
        <v>Over Weight</v>
      </c>
      <c r="J204" s="15" t="str">
        <f t="shared" si="7"/>
        <v>Normal</v>
      </c>
    </row>
    <row r="205" spans="1:10" x14ac:dyDescent="0.3">
      <c r="A205" s="10" t="s">
        <v>407</v>
      </c>
      <c r="B205" s="9">
        <v>32.78</v>
      </c>
      <c r="C205" s="9">
        <v>5.27</v>
      </c>
      <c r="D205" s="9" t="s">
        <v>4676</v>
      </c>
      <c r="E205" s="9" t="s">
        <v>4676</v>
      </c>
      <c r="F205" s="9" t="s">
        <v>4676</v>
      </c>
      <c r="G205" s="9">
        <v>0</v>
      </c>
      <c r="H205" s="11" t="s">
        <v>4718</v>
      </c>
      <c r="I205" s="15" t="str">
        <f t="shared" si="6"/>
        <v>Obesity</v>
      </c>
      <c r="J205" s="15" t="str">
        <f t="shared" si="7"/>
        <v>Diabetes</v>
      </c>
    </row>
    <row r="206" spans="1:10" x14ac:dyDescent="0.3">
      <c r="A206" s="10" t="s">
        <v>409</v>
      </c>
      <c r="B206" s="9">
        <v>41.65</v>
      </c>
      <c r="C206" s="9">
        <v>10.73</v>
      </c>
      <c r="D206" s="9" t="s">
        <v>4677</v>
      </c>
      <c r="E206" s="9" t="s">
        <v>4676</v>
      </c>
      <c r="F206" s="9" t="s">
        <v>4676</v>
      </c>
      <c r="G206" s="9">
        <v>0</v>
      </c>
      <c r="H206" s="11" t="s">
        <v>4718</v>
      </c>
      <c r="I206" s="15" t="str">
        <f t="shared" si="6"/>
        <v>Obesity</v>
      </c>
      <c r="J206" s="15" t="str">
        <f t="shared" si="7"/>
        <v>Normal</v>
      </c>
    </row>
    <row r="207" spans="1:10" x14ac:dyDescent="0.3">
      <c r="A207" s="10" t="s">
        <v>411</v>
      </c>
      <c r="B207" s="9">
        <v>50.79</v>
      </c>
      <c r="C207" s="9">
        <v>4.45</v>
      </c>
      <c r="D207" s="9" t="s">
        <v>4676</v>
      </c>
      <c r="E207" s="9" t="s">
        <v>4676</v>
      </c>
      <c r="F207" s="9" t="s">
        <v>4676</v>
      </c>
      <c r="G207" s="9">
        <v>1</v>
      </c>
      <c r="H207" s="11" t="s">
        <v>4718</v>
      </c>
      <c r="I207" s="15" t="str">
        <f t="shared" si="6"/>
        <v>Obesity</v>
      </c>
      <c r="J207" s="15" t="str">
        <f t="shared" si="7"/>
        <v>Normal</v>
      </c>
    </row>
    <row r="208" spans="1:10" x14ac:dyDescent="0.3">
      <c r="A208" s="10" t="s">
        <v>413</v>
      </c>
      <c r="B208" s="9">
        <v>35.43</v>
      </c>
      <c r="C208" s="9">
        <v>5.25</v>
      </c>
      <c r="D208" s="9" t="s">
        <v>4677</v>
      </c>
      <c r="E208" s="9" t="s">
        <v>4676</v>
      </c>
      <c r="F208" s="9" t="s">
        <v>4676</v>
      </c>
      <c r="G208" s="9">
        <v>0</v>
      </c>
      <c r="H208" s="11" t="s">
        <v>4718</v>
      </c>
      <c r="I208" s="15" t="str">
        <f t="shared" si="6"/>
        <v>Obesity</v>
      </c>
      <c r="J208" s="15" t="str">
        <f t="shared" si="7"/>
        <v>Diabetes</v>
      </c>
    </row>
    <row r="209" spans="1:10" x14ac:dyDescent="0.3">
      <c r="A209" s="10" t="s">
        <v>415</v>
      </c>
      <c r="B209" s="9">
        <v>35.25</v>
      </c>
      <c r="C209" s="9">
        <v>9.51</v>
      </c>
      <c r="D209" s="9" t="s">
        <v>4676</v>
      </c>
      <c r="E209" s="9" t="s">
        <v>4676</v>
      </c>
      <c r="F209" s="9" t="s">
        <v>4676</v>
      </c>
      <c r="G209" s="9">
        <v>0</v>
      </c>
      <c r="H209" s="11" t="s">
        <v>4718</v>
      </c>
      <c r="I209" s="15" t="str">
        <f t="shared" si="6"/>
        <v>Obesity</v>
      </c>
      <c r="J209" s="15" t="str">
        <f t="shared" si="7"/>
        <v>Diabetes</v>
      </c>
    </row>
    <row r="210" spans="1:10" x14ac:dyDescent="0.3">
      <c r="A210" s="10" t="s">
        <v>417</v>
      </c>
      <c r="B210" s="9">
        <v>36.85</v>
      </c>
      <c r="C210" s="9">
        <v>11.12</v>
      </c>
      <c r="D210" s="9" t="s">
        <v>4676</v>
      </c>
      <c r="E210" s="9" t="s">
        <v>4676</v>
      </c>
      <c r="F210" s="9" t="s">
        <v>4676</v>
      </c>
      <c r="G210" s="9">
        <v>0</v>
      </c>
      <c r="H210" s="11" t="s">
        <v>4718</v>
      </c>
      <c r="I210" s="15" t="str">
        <f t="shared" si="6"/>
        <v>Obesity</v>
      </c>
      <c r="J210" s="15" t="str">
        <f t="shared" si="7"/>
        <v>Normal</v>
      </c>
    </row>
    <row r="211" spans="1:10" x14ac:dyDescent="0.3">
      <c r="A211" s="10" t="s">
        <v>419</v>
      </c>
      <c r="B211" s="9">
        <v>31.02</v>
      </c>
      <c r="C211" s="9">
        <v>4.5599999999999996</v>
      </c>
      <c r="D211" s="9" t="s">
        <v>4676</v>
      </c>
      <c r="E211" s="9" t="s">
        <v>4677</v>
      </c>
      <c r="F211" s="9" t="s">
        <v>4676</v>
      </c>
      <c r="G211" s="9">
        <v>1</v>
      </c>
      <c r="H211" s="11" t="s">
        <v>4718</v>
      </c>
      <c r="I211" s="15" t="str">
        <f t="shared" si="6"/>
        <v>Obesity</v>
      </c>
      <c r="J211" s="15" t="str">
        <f t="shared" si="7"/>
        <v>Normal</v>
      </c>
    </row>
    <row r="212" spans="1:10" x14ac:dyDescent="0.3">
      <c r="A212" s="10" t="s">
        <v>421</v>
      </c>
      <c r="B212" s="9">
        <v>35.6</v>
      </c>
      <c r="C212" s="9">
        <v>4.0199999999999996</v>
      </c>
      <c r="D212" s="9" t="s">
        <v>4677</v>
      </c>
      <c r="E212" s="9" t="s">
        <v>4677</v>
      </c>
      <c r="F212" s="9" t="s">
        <v>4676</v>
      </c>
      <c r="G212" s="9">
        <v>2</v>
      </c>
      <c r="H212" s="11" t="s">
        <v>4718</v>
      </c>
      <c r="I212" s="15" t="str">
        <f t="shared" si="6"/>
        <v>Obesity</v>
      </c>
      <c r="J212" s="15" t="str">
        <f t="shared" si="7"/>
        <v>Diabetes</v>
      </c>
    </row>
    <row r="213" spans="1:10" x14ac:dyDescent="0.3">
      <c r="A213" s="10" t="s">
        <v>423</v>
      </c>
      <c r="B213" s="9">
        <v>34.39</v>
      </c>
      <c r="C213" s="9">
        <v>8.7200000000000006</v>
      </c>
      <c r="D213" s="9" t="s">
        <v>4676</v>
      </c>
      <c r="E213" s="9" t="s">
        <v>4676</v>
      </c>
      <c r="F213" s="9" t="s">
        <v>4676</v>
      </c>
      <c r="G213" s="9">
        <v>0</v>
      </c>
      <c r="H213" s="11" t="s">
        <v>4718</v>
      </c>
      <c r="I213" s="15" t="str">
        <f t="shared" si="6"/>
        <v>Obesity</v>
      </c>
      <c r="J213" s="15" t="str">
        <f t="shared" si="7"/>
        <v>Prediabetes</v>
      </c>
    </row>
    <row r="214" spans="1:10" x14ac:dyDescent="0.3">
      <c r="A214" s="10" t="s">
        <v>425</v>
      </c>
      <c r="B214" s="9">
        <v>29.06</v>
      </c>
      <c r="C214" s="9">
        <v>6.25</v>
      </c>
      <c r="D214" s="9" t="s">
        <v>4677</v>
      </c>
      <c r="E214" s="9" t="s">
        <v>4676</v>
      </c>
      <c r="F214" s="9" t="s">
        <v>4676</v>
      </c>
      <c r="G214" s="9">
        <v>1</v>
      </c>
      <c r="H214" s="11" t="s">
        <v>4718</v>
      </c>
      <c r="I214" s="15" t="str">
        <f t="shared" si="6"/>
        <v>Over Weight</v>
      </c>
      <c r="J214" s="15" t="str">
        <f t="shared" si="7"/>
        <v>Diabetes</v>
      </c>
    </row>
    <row r="215" spans="1:10" x14ac:dyDescent="0.3">
      <c r="A215" s="10" t="s">
        <v>427</v>
      </c>
      <c r="B215" s="9">
        <v>35.799999999999997</v>
      </c>
      <c r="C215" s="9">
        <v>7.32</v>
      </c>
      <c r="D215" s="9" t="s">
        <v>4676</v>
      </c>
      <c r="E215" s="9" t="s">
        <v>4676</v>
      </c>
      <c r="F215" s="9" t="s">
        <v>4676</v>
      </c>
      <c r="G215" s="9">
        <v>2</v>
      </c>
      <c r="H215" s="11" t="s">
        <v>4718</v>
      </c>
      <c r="I215" s="15" t="str">
        <f t="shared" si="6"/>
        <v>Obesity</v>
      </c>
      <c r="J215" s="15" t="str">
        <f t="shared" si="7"/>
        <v>Normal</v>
      </c>
    </row>
    <row r="216" spans="1:10" x14ac:dyDescent="0.3">
      <c r="A216" s="10" t="s">
        <v>429</v>
      </c>
      <c r="B216" s="9">
        <v>49.8</v>
      </c>
      <c r="C216" s="9">
        <v>4.24</v>
      </c>
      <c r="D216" s="9" t="s">
        <v>4676</v>
      </c>
      <c r="E216" s="9" t="s">
        <v>4676</v>
      </c>
      <c r="F216" s="9" t="s">
        <v>4676</v>
      </c>
      <c r="G216" s="9">
        <v>1</v>
      </c>
      <c r="H216" s="11" t="s">
        <v>4718</v>
      </c>
      <c r="I216" s="15" t="str">
        <f t="shared" si="6"/>
        <v>Obesity</v>
      </c>
      <c r="J216" s="15" t="str">
        <f t="shared" si="7"/>
        <v>Diabetes</v>
      </c>
    </row>
    <row r="217" spans="1:10" x14ac:dyDescent="0.3">
      <c r="A217" s="10" t="s">
        <v>431</v>
      </c>
      <c r="B217" s="9">
        <v>35.71</v>
      </c>
      <c r="C217" s="9">
        <v>6.84</v>
      </c>
      <c r="D217" s="9" t="s">
        <v>4676</v>
      </c>
      <c r="E217" s="9" t="s">
        <v>4676</v>
      </c>
      <c r="F217" s="9" t="s">
        <v>4676</v>
      </c>
      <c r="G217" s="9">
        <v>2</v>
      </c>
      <c r="H217" s="11" t="s">
        <v>4718</v>
      </c>
      <c r="I217" s="15" t="str">
        <f t="shared" si="6"/>
        <v>Obesity</v>
      </c>
      <c r="J217" s="15" t="str">
        <f t="shared" si="7"/>
        <v>Normal</v>
      </c>
    </row>
    <row r="218" spans="1:10" x14ac:dyDescent="0.3">
      <c r="A218" s="10" t="s">
        <v>433</v>
      </c>
      <c r="B218" s="9">
        <v>30.8</v>
      </c>
      <c r="C218" s="9">
        <v>5.23</v>
      </c>
      <c r="D218" s="9" t="s">
        <v>4677</v>
      </c>
      <c r="E218" s="9" t="s">
        <v>4676</v>
      </c>
      <c r="F218" s="9" t="s">
        <v>4676</v>
      </c>
      <c r="G218" s="9">
        <v>1</v>
      </c>
      <c r="H218" s="11" t="s">
        <v>4718</v>
      </c>
      <c r="I218" s="15" t="str">
        <f t="shared" si="6"/>
        <v>Obesity</v>
      </c>
      <c r="J218" s="15" t="str">
        <f t="shared" si="7"/>
        <v>Diabetes</v>
      </c>
    </row>
    <row r="219" spans="1:10" x14ac:dyDescent="0.3">
      <c r="A219" s="10" t="s">
        <v>435</v>
      </c>
      <c r="B219" s="9">
        <v>33.69</v>
      </c>
      <c r="C219" s="9">
        <v>9.68</v>
      </c>
      <c r="D219" s="9" t="s">
        <v>4676</v>
      </c>
      <c r="E219" s="9" t="s">
        <v>4676</v>
      </c>
      <c r="F219" s="9" t="s">
        <v>4676</v>
      </c>
      <c r="G219" s="9">
        <v>0</v>
      </c>
      <c r="H219" s="11" t="s">
        <v>4718</v>
      </c>
      <c r="I219" s="15" t="str">
        <f t="shared" si="6"/>
        <v>Obesity</v>
      </c>
      <c r="J219" s="15" t="str">
        <f t="shared" si="7"/>
        <v>Prediabetes</v>
      </c>
    </row>
    <row r="220" spans="1:10" x14ac:dyDescent="0.3">
      <c r="A220" s="10" t="s">
        <v>437</v>
      </c>
      <c r="B220" s="9">
        <v>42.27</v>
      </c>
      <c r="C220" s="9">
        <v>6.05</v>
      </c>
      <c r="D220" s="9" t="s">
        <v>4677</v>
      </c>
      <c r="E220" s="9" t="s">
        <v>4676</v>
      </c>
      <c r="F220" s="9" t="s">
        <v>4676</v>
      </c>
      <c r="G220" s="9">
        <v>1</v>
      </c>
      <c r="H220" s="11" t="s">
        <v>4718</v>
      </c>
      <c r="I220" s="15" t="str">
        <f t="shared" si="6"/>
        <v>Obesity</v>
      </c>
      <c r="J220" s="15" t="str">
        <f t="shared" si="7"/>
        <v>Prediabetes</v>
      </c>
    </row>
    <row r="221" spans="1:10" x14ac:dyDescent="0.3">
      <c r="A221" s="10" t="s">
        <v>439</v>
      </c>
      <c r="B221" s="9">
        <v>53.25</v>
      </c>
      <c r="C221" s="9">
        <v>6.11</v>
      </c>
      <c r="D221" s="9" t="s">
        <v>4677</v>
      </c>
      <c r="E221" s="9" t="s">
        <v>4676</v>
      </c>
      <c r="F221" s="9" t="s">
        <v>4677</v>
      </c>
      <c r="G221" s="9">
        <v>1</v>
      </c>
      <c r="H221" s="11" t="s">
        <v>4718</v>
      </c>
      <c r="I221" s="15" t="str">
        <f t="shared" si="6"/>
        <v>Obesity</v>
      </c>
      <c r="J221" s="15" t="str">
        <f t="shared" si="7"/>
        <v>Diabetes</v>
      </c>
    </row>
    <row r="222" spans="1:10" x14ac:dyDescent="0.3">
      <c r="A222" s="10" t="s">
        <v>441</v>
      </c>
      <c r="B222" s="9">
        <v>26.8</v>
      </c>
      <c r="C222" s="9">
        <v>10.93</v>
      </c>
      <c r="D222" s="9" t="s">
        <v>4677</v>
      </c>
      <c r="E222" s="9" t="s">
        <v>4676</v>
      </c>
      <c r="F222" s="9" t="s">
        <v>4676</v>
      </c>
      <c r="G222" s="9">
        <v>0</v>
      </c>
      <c r="H222" s="11" t="s">
        <v>8337</v>
      </c>
      <c r="I222" s="15" t="str">
        <f t="shared" si="6"/>
        <v>Over Weight</v>
      </c>
      <c r="J222" s="15" t="str">
        <f t="shared" si="7"/>
        <v>Normal</v>
      </c>
    </row>
    <row r="223" spans="1:10" x14ac:dyDescent="0.3">
      <c r="A223" s="10" t="s">
        <v>443</v>
      </c>
      <c r="B223" s="9">
        <v>28.5</v>
      </c>
      <c r="C223" s="9">
        <v>5.12</v>
      </c>
      <c r="D223" s="9" t="s">
        <v>4676</v>
      </c>
      <c r="E223" s="9" t="s">
        <v>4676</v>
      </c>
      <c r="F223" s="9" t="s">
        <v>4676</v>
      </c>
      <c r="G223" s="9">
        <v>1</v>
      </c>
      <c r="H223" s="11" t="s">
        <v>4718</v>
      </c>
      <c r="I223" s="15" t="str">
        <f t="shared" si="6"/>
        <v>Over Weight</v>
      </c>
      <c r="J223" s="15" t="str">
        <f t="shared" si="7"/>
        <v>Prediabetes</v>
      </c>
    </row>
    <row r="224" spans="1:10" x14ac:dyDescent="0.3">
      <c r="A224" s="10" t="s">
        <v>445</v>
      </c>
      <c r="B224" s="9">
        <v>22.895</v>
      </c>
      <c r="C224" s="9">
        <v>5.72</v>
      </c>
      <c r="D224" s="9" t="s">
        <v>4676</v>
      </c>
      <c r="E224" s="9" t="s">
        <v>4676</v>
      </c>
      <c r="F224" s="9" t="s">
        <v>4676</v>
      </c>
      <c r="G224" s="9">
        <v>0</v>
      </c>
      <c r="H224" s="11" t="s">
        <v>4718</v>
      </c>
      <c r="I224" s="15" t="str">
        <f t="shared" si="6"/>
        <v>Normal Weight</v>
      </c>
      <c r="J224" s="15" t="str">
        <f t="shared" si="7"/>
        <v>Diabetes</v>
      </c>
    </row>
    <row r="225" spans="1:10" x14ac:dyDescent="0.3">
      <c r="A225" s="10" t="s">
        <v>447</v>
      </c>
      <c r="B225" s="9">
        <v>34.06</v>
      </c>
      <c r="C225" s="9">
        <v>11.83</v>
      </c>
      <c r="D225" s="9" t="s">
        <v>4677</v>
      </c>
      <c r="E225" s="9" t="s">
        <v>4676</v>
      </c>
      <c r="F225" s="9" t="s">
        <v>4676</v>
      </c>
      <c r="G225" s="9">
        <v>1</v>
      </c>
      <c r="H225" s="11" t="s">
        <v>4718</v>
      </c>
      <c r="I225" s="15" t="str">
        <f t="shared" si="6"/>
        <v>Obesity</v>
      </c>
      <c r="J225" s="15" t="str">
        <f t="shared" si="7"/>
        <v>Normal</v>
      </c>
    </row>
    <row r="226" spans="1:10" x14ac:dyDescent="0.3">
      <c r="A226" s="10" t="s">
        <v>449</v>
      </c>
      <c r="B226" s="9">
        <v>36.409999999999997</v>
      </c>
      <c r="C226" s="9">
        <v>4.55</v>
      </c>
      <c r="D226" s="9" t="s">
        <v>4676</v>
      </c>
      <c r="E226" s="9" t="s">
        <v>4676</v>
      </c>
      <c r="F226" s="9" t="s">
        <v>4676</v>
      </c>
      <c r="G226" s="9">
        <v>0</v>
      </c>
      <c r="H226" s="11" t="s">
        <v>4718</v>
      </c>
      <c r="I226" s="15" t="str">
        <f t="shared" si="6"/>
        <v>Obesity</v>
      </c>
      <c r="J226" s="15" t="str">
        <f t="shared" si="7"/>
        <v>Normal</v>
      </c>
    </row>
    <row r="227" spans="1:10" x14ac:dyDescent="0.3">
      <c r="A227" s="10" t="s">
        <v>451</v>
      </c>
      <c r="B227" s="9">
        <v>52.3</v>
      </c>
      <c r="C227" s="9">
        <v>4.87</v>
      </c>
      <c r="D227" s="9" t="s">
        <v>4677</v>
      </c>
      <c r="E227" s="9" t="s">
        <v>4676</v>
      </c>
      <c r="F227" s="9" t="s">
        <v>4677</v>
      </c>
      <c r="G227" s="9">
        <v>1</v>
      </c>
      <c r="H227" s="11" t="s">
        <v>4718</v>
      </c>
      <c r="I227" s="15" t="str">
        <f t="shared" si="6"/>
        <v>Obesity</v>
      </c>
      <c r="J227" s="15" t="str">
        <f t="shared" si="7"/>
        <v>Normal</v>
      </c>
    </row>
    <row r="228" spans="1:10" x14ac:dyDescent="0.3">
      <c r="A228" s="10" t="s">
        <v>453</v>
      </c>
      <c r="B228" s="9">
        <v>52.66</v>
      </c>
      <c r="C228" s="9">
        <v>4.45</v>
      </c>
      <c r="D228" s="9" t="s">
        <v>4676</v>
      </c>
      <c r="E228" s="9" t="s">
        <v>4676</v>
      </c>
      <c r="F228" s="9" t="s">
        <v>4676</v>
      </c>
      <c r="G228" s="9">
        <v>1</v>
      </c>
      <c r="H228" s="11" t="s">
        <v>4718</v>
      </c>
      <c r="I228" s="15" t="str">
        <f t="shared" si="6"/>
        <v>Obesity</v>
      </c>
      <c r="J228" s="15" t="str">
        <f t="shared" si="7"/>
        <v>Diabetes</v>
      </c>
    </row>
    <row r="229" spans="1:10" x14ac:dyDescent="0.3">
      <c r="A229" s="10" t="s">
        <v>455</v>
      </c>
      <c r="B229" s="9">
        <v>29.57</v>
      </c>
      <c r="C229" s="9">
        <v>9.42</v>
      </c>
      <c r="D229" s="9" t="s">
        <v>4677</v>
      </c>
      <c r="E229" s="9" t="s">
        <v>4676</v>
      </c>
      <c r="F229" s="9" t="s">
        <v>4676</v>
      </c>
      <c r="G229" s="9">
        <v>0</v>
      </c>
      <c r="H229" s="11" t="s">
        <v>4718</v>
      </c>
      <c r="I229" s="15" t="str">
        <f t="shared" si="6"/>
        <v>Over Weight</v>
      </c>
      <c r="J229" s="15" t="str">
        <f t="shared" si="7"/>
        <v>Normal</v>
      </c>
    </row>
    <row r="230" spans="1:10" x14ac:dyDescent="0.3">
      <c r="A230" s="10" t="s">
        <v>457</v>
      </c>
      <c r="B230" s="9">
        <v>36.99</v>
      </c>
      <c r="C230" s="9">
        <v>5.37</v>
      </c>
      <c r="D230" s="9" t="s">
        <v>4677</v>
      </c>
      <c r="E230" s="9" t="s">
        <v>4676</v>
      </c>
      <c r="F230" s="9" t="s">
        <v>4677</v>
      </c>
      <c r="G230" s="9">
        <v>1</v>
      </c>
      <c r="H230" s="11" t="s">
        <v>4718</v>
      </c>
      <c r="I230" s="15" t="str">
        <f t="shared" si="6"/>
        <v>Obesity</v>
      </c>
      <c r="J230" s="15" t="str">
        <f t="shared" si="7"/>
        <v>Normal</v>
      </c>
    </row>
    <row r="231" spans="1:10" x14ac:dyDescent="0.3">
      <c r="A231" s="10" t="s">
        <v>459</v>
      </c>
      <c r="B231" s="9">
        <v>31.4</v>
      </c>
      <c r="C231" s="9">
        <v>4.5999999999999996</v>
      </c>
      <c r="D231" s="9" t="s">
        <v>4677</v>
      </c>
      <c r="E231" s="9" t="s">
        <v>4676</v>
      </c>
      <c r="F231" s="9" t="s">
        <v>4676</v>
      </c>
      <c r="G231" s="9">
        <v>1</v>
      </c>
      <c r="H231" s="11" t="s">
        <v>4718</v>
      </c>
      <c r="I231" s="15" t="str">
        <f t="shared" si="6"/>
        <v>Obesity</v>
      </c>
      <c r="J231" s="15" t="str">
        <f t="shared" si="7"/>
        <v>Prediabetes</v>
      </c>
    </row>
    <row r="232" spans="1:10" x14ac:dyDescent="0.3">
      <c r="A232" s="10" t="s">
        <v>461</v>
      </c>
      <c r="B232" s="9">
        <v>34.9</v>
      </c>
      <c r="C232" s="9">
        <v>6.22</v>
      </c>
      <c r="D232" s="9" t="s">
        <v>4676</v>
      </c>
      <c r="E232" s="9" t="s">
        <v>4676</v>
      </c>
      <c r="F232" s="9" t="s">
        <v>4677</v>
      </c>
      <c r="G232" s="9">
        <v>1</v>
      </c>
      <c r="H232" s="11" t="s">
        <v>4718</v>
      </c>
      <c r="I232" s="15" t="str">
        <f t="shared" si="6"/>
        <v>Obesity</v>
      </c>
      <c r="J232" s="15" t="str">
        <f t="shared" si="7"/>
        <v>Normal</v>
      </c>
    </row>
    <row r="233" spans="1:10" x14ac:dyDescent="0.3">
      <c r="A233" s="10" t="s">
        <v>463</v>
      </c>
      <c r="B233" s="9">
        <v>31.13</v>
      </c>
      <c r="C233" s="9">
        <v>4.5199999999999996</v>
      </c>
      <c r="D233" s="9" t="s">
        <v>4677</v>
      </c>
      <c r="E233" s="9" t="s">
        <v>4676</v>
      </c>
      <c r="F233" s="9" t="s">
        <v>4676</v>
      </c>
      <c r="G233" s="9">
        <v>1</v>
      </c>
      <c r="H233" s="11" t="s">
        <v>4718</v>
      </c>
      <c r="I233" s="15" t="str">
        <f t="shared" si="6"/>
        <v>Obesity</v>
      </c>
      <c r="J233" s="15" t="str">
        <f t="shared" si="7"/>
        <v>Prediabetes</v>
      </c>
    </row>
    <row r="234" spans="1:10" x14ac:dyDescent="0.3">
      <c r="A234" s="10" t="s">
        <v>465</v>
      </c>
      <c r="B234" s="9">
        <v>34.799999999999997</v>
      </c>
      <c r="C234" s="9">
        <v>6.18</v>
      </c>
      <c r="D234" s="9" t="s">
        <v>4676</v>
      </c>
      <c r="E234" s="9" t="s">
        <v>4676</v>
      </c>
      <c r="F234" s="9" t="s">
        <v>4677</v>
      </c>
      <c r="G234" s="9">
        <v>1</v>
      </c>
      <c r="H234" s="11" t="s">
        <v>4718</v>
      </c>
      <c r="I234" s="15" t="str">
        <f t="shared" si="6"/>
        <v>Obesity</v>
      </c>
      <c r="J234" s="15" t="str">
        <f t="shared" si="7"/>
        <v>Normal</v>
      </c>
    </row>
    <row r="235" spans="1:10" x14ac:dyDescent="0.3">
      <c r="A235" s="10" t="s">
        <v>467</v>
      </c>
      <c r="B235" s="9">
        <v>31.68</v>
      </c>
      <c r="C235" s="9">
        <v>4.4000000000000004</v>
      </c>
      <c r="D235" s="9" t="s">
        <v>4676</v>
      </c>
      <c r="E235" s="9" t="s">
        <v>4676</v>
      </c>
      <c r="F235" s="9" t="s">
        <v>4676</v>
      </c>
      <c r="G235" s="9">
        <v>0</v>
      </c>
      <c r="H235" s="11" t="s">
        <v>4718</v>
      </c>
      <c r="I235" s="15" t="str">
        <f t="shared" si="6"/>
        <v>Obesity</v>
      </c>
      <c r="J235" s="15" t="str">
        <f t="shared" si="7"/>
        <v>Prediabetes</v>
      </c>
    </row>
    <row r="236" spans="1:10" x14ac:dyDescent="0.3">
      <c r="A236" s="10" t="s">
        <v>469</v>
      </c>
      <c r="B236" s="9">
        <v>33.534999999999997</v>
      </c>
      <c r="C236" s="9">
        <v>6.23</v>
      </c>
      <c r="D236" s="9" t="s">
        <v>4676</v>
      </c>
      <c r="E236" s="9" t="s">
        <v>4677</v>
      </c>
      <c r="F236" s="9" t="s">
        <v>4676</v>
      </c>
      <c r="G236" s="9">
        <v>1</v>
      </c>
      <c r="H236" s="11" t="s">
        <v>4718</v>
      </c>
      <c r="I236" s="15" t="str">
        <f t="shared" si="6"/>
        <v>Obesity</v>
      </c>
      <c r="J236" s="15" t="str">
        <f t="shared" si="7"/>
        <v>Normal</v>
      </c>
    </row>
    <row r="237" spans="1:10" x14ac:dyDescent="0.3">
      <c r="A237" s="10" t="s">
        <v>471</v>
      </c>
      <c r="B237" s="9">
        <v>31.92</v>
      </c>
      <c r="C237" s="9">
        <v>5.33</v>
      </c>
      <c r="D237" s="9" t="s">
        <v>4677</v>
      </c>
      <c r="E237" s="9" t="s">
        <v>4676</v>
      </c>
      <c r="F237" s="9" t="s">
        <v>4676</v>
      </c>
      <c r="G237" s="9">
        <v>0</v>
      </c>
      <c r="H237" s="11" t="s">
        <v>4718</v>
      </c>
      <c r="I237" s="15" t="str">
        <f t="shared" si="6"/>
        <v>Obesity</v>
      </c>
      <c r="J237" s="15" t="str">
        <f t="shared" si="7"/>
        <v>Normal</v>
      </c>
    </row>
    <row r="238" spans="1:10" x14ac:dyDescent="0.3">
      <c r="A238" s="10" t="s">
        <v>473</v>
      </c>
      <c r="B238" s="9">
        <v>32.700000000000003</v>
      </c>
      <c r="C238" s="9">
        <v>4.09</v>
      </c>
      <c r="D238" s="9" t="s">
        <v>4676</v>
      </c>
      <c r="E238" s="9" t="s">
        <v>4676</v>
      </c>
      <c r="F238" s="9" t="s">
        <v>4676</v>
      </c>
      <c r="G238" s="9">
        <v>1</v>
      </c>
      <c r="H238" s="11" t="s">
        <v>4718</v>
      </c>
      <c r="I238" s="15" t="str">
        <f t="shared" si="6"/>
        <v>Obesity</v>
      </c>
      <c r="J238" s="15" t="str">
        <f t="shared" si="7"/>
        <v>Normal</v>
      </c>
    </row>
    <row r="239" spans="1:10" x14ac:dyDescent="0.3">
      <c r="A239" s="10" t="s">
        <v>475</v>
      </c>
      <c r="B239" s="9">
        <v>41.25</v>
      </c>
      <c r="C239" s="9">
        <v>5.19</v>
      </c>
      <c r="D239" s="9" t="s">
        <v>4676</v>
      </c>
      <c r="E239" s="9" t="s">
        <v>4676</v>
      </c>
      <c r="F239" s="9" t="s">
        <v>4676</v>
      </c>
      <c r="G239" s="9">
        <v>0</v>
      </c>
      <c r="H239" s="11" t="s">
        <v>4718</v>
      </c>
      <c r="I239" s="15" t="str">
        <f t="shared" si="6"/>
        <v>Obesity</v>
      </c>
      <c r="J239" s="15" t="str">
        <f t="shared" si="7"/>
        <v>Normal</v>
      </c>
    </row>
    <row r="240" spans="1:10" x14ac:dyDescent="0.3">
      <c r="A240" s="10" t="s">
        <v>477</v>
      </c>
      <c r="B240" s="9">
        <v>33.11</v>
      </c>
      <c r="C240" s="9">
        <v>4.12</v>
      </c>
      <c r="D240" s="9" t="s">
        <v>4676</v>
      </c>
      <c r="E240" s="9" t="s">
        <v>4676</v>
      </c>
      <c r="F240" s="9" t="s">
        <v>4677</v>
      </c>
      <c r="G240" s="9">
        <v>1</v>
      </c>
      <c r="H240" s="11" t="s">
        <v>4718</v>
      </c>
      <c r="I240" s="15" t="str">
        <f t="shared" si="6"/>
        <v>Obesity</v>
      </c>
      <c r="J240" s="15" t="str">
        <f t="shared" si="7"/>
        <v>Normal</v>
      </c>
    </row>
    <row r="241" spans="1:10" x14ac:dyDescent="0.3">
      <c r="A241" s="10" t="s">
        <v>479</v>
      </c>
      <c r="B241" s="9">
        <v>36.159999999999997</v>
      </c>
      <c r="C241" s="9">
        <v>5.0999999999999996</v>
      </c>
      <c r="D241" s="9" t="s">
        <v>4676</v>
      </c>
      <c r="E241" s="9" t="s">
        <v>4676</v>
      </c>
      <c r="F241" s="9" t="s">
        <v>4676</v>
      </c>
      <c r="G241" s="9">
        <v>1</v>
      </c>
      <c r="H241" s="11" t="s">
        <v>4718</v>
      </c>
      <c r="I241" s="15" t="str">
        <f t="shared" si="6"/>
        <v>Obesity</v>
      </c>
      <c r="J241" s="15" t="str">
        <f t="shared" si="7"/>
        <v>Prediabetes</v>
      </c>
    </row>
    <row r="242" spans="1:10" x14ac:dyDescent="0.3">
      <c r="A242" s="10" t="s">
        <v>481</v>
      </c>
      <c r="B242" s="9">
        <v>33.72</v>
      </c>
      <c r="C242" s="9">
        <v>6.21</v>
      </c>
      <c r="D242" s="9" t="s">
        <v>4677</v>
      </c>
      <c r="E242" s="9" t="s">
        <v>4676</v>
      </c>
      <c r="F242" s="9" t="s">
        <v>4677</v>
      </c>
      <c r="G242" s="9">
        <v>1</v>
      </c>
      <c r="H242" s="11" t="s">
        <v>4718</v>
      </c>
      <c r="I242" s="15" t="str">
        <f t="shared" si="6"/>
        <v>Obesity</v>
      </c>
      <c r="J242" s="15" t="str">
        <f t="shared" si="7"/>
        <v>Diabetes</v>
      </c>
    </row>
    <row r="243" spans="1:10" x14ac:dyDescent="0.3">
      <c r="A243" s="10" t="s">
        <v>483</v>
      </c>
      <c r="B243" s="9">
        <v>37.74</v>
      </c>
      <c r="C243" s="9">
        <v>9.5299999999999994</v>
      </c>
      <c r="D243" s="9" t="s">
        <v>4677</v>
      </c>
      <c r="E243" s="9" t="s">
        <v>4676</v>
      </c>
      <c r="F243" s="9" t="s">
        <v>4676</v>
      </c>
      <c r="G243" s="9">
        <v>1</v>
      </c>
      <c r="H243" s="11" t="s">
        <v>4718</v>
      </c>
      <c r="I243" s="15" t="str">
        <f t="shared" si="6"/>
        <v>Obesity</v>
      </c>
      <c r="J243" s="15" t="str">
        <f t="shared" si="7"/>
        <v>Normal</v>
      </c>
    </row>
    <row r="244" spans="1:10" x14ac:dyDescent="0.3">
      <c r="A244" s="10" t="s">
        <v>485</v>
      </c>
      <c r="B244" s="9">
        <v>48.75</v>
      </c>
      <c r="C244" s="9">
        <v>4.6399999999999997</v>
      </c>
      <c r="D244" s="9" t="s">
        <v>4677</v>
      </c>
      <c r="E244" s="9" t="s">
        <v>4676</v>
      </c>
      <c r="F244" s="9" t="s">
        <v>4676</v>
      </c>
      <c r="G244" s="9">
        <v>1</v>
      </c>
      <c r="H244" s="11" t="s">
        <v>4718</v>
      </c>
      <c r="I244" s="15" t="str">
        <f t="shared" si="6"/>
        <v>Obesity</v>
      </c>
      <c r="J244" s="15" t="str">
        <f t="shared" si="7"/>
        <v>Normal</v>
      </c>
    </row>
    <row r="245" spans="1:10" x14ac:dyDescent="0.3">
      <c r="A245" s="10" t="s">
        <v>487</v>
      </c>
      <c r="B245" s="9">
        <v>31.065000000000001</v>
      </c>
      <c r="C245" s="9">
        <v>5.05</v>
      </c>
      <c r="D245" s="9" t="s">
        <v>4676</v>
      </c>
      <c r="E245" s="9" t="s">
        <v>4676</v>
      </c>
      <c r="F245" s="9" t="s">
        <v>4676</v>
      </c>
      <c r="G245" s="9">
        <v>1</v>
      </c>
      <c r="H245" s="11" t="s">
        <v>4718</v>
      </c>
      <c r="I245" s="15" t="str">
        <f t="shared" si="6"/>
        <v>Obesity</v>
      </c>
      <c r="J245" s="15" t="str">
        <f t="shared" si="7"/>
        <v>Diabetes</v>
      </c>
    </row>
    <row r="246" spans="1:10" x14ac:dyDescent="0.3">
      <c r="A246" s="10" t="s">
        <v>489</v>
      </c>
      <c r="B246" s="9">
        <v>23.55</v>
      </c>
      <c r="C246" s="9">
        <v>10.38</v>
      </c>
      <c r="D246" s="9" t="s">
        <v>4676</v>
      </c>
      <c r="E246" s="9" t="s">
        <v>4676</v>
      </c>
      <c r="F246" s="9" t="s">
        <v>4676</v>
      </c>
      <c r="G246" s="9">
        <v>0</v>
      </c>
      <c r="H246" s="11" t="s">
        <v>4718</v>
      </c>
      <c r="I246" s="15" t="str">
        <f t="shared" si="6"/>
        <v>Normal Weight</v>
      </c>
      <c r="J246" s="15" t="str">
        <f t="shared" si="7"/>
        <v>Diabetes</v>
      </c>
    </row>
    <row r="247" spans="1:10" x14ac:dyDescent="0.3">
      <c r="A247" s="10" t="s">
        <v>491</v>
      </c>
      <c r="B247" s="9">
        <v>30.18</v>
      </c>
      <c r="C247" s="9">
        <v>8.31</v>
      </c>
      <c r="D247" s="9" t="s">
        <v>4677</v>
      </c>
      <c r="E247" s="9" t="s">
        <v>4676</v>
      </c>
      <c r="F247" s="9" t="s">
        <v>4676</v>
      </c>
      <c r="G247" s="9">
        <v>1</v>
      </c>
      <c r="H247" s="11" t="s">
        <v>4718</v>
      </c>
      <c r="I247" s="15" t="str">
        <f t="shared" si="6"/>
        <v>Obesity</v>
      </c>
      <c r="J247" s="15" t="str">
        <f t="shared" si="7"/>
        <v>Diabetes</v>
      </c>
    </row>
    <row r="248" spans="1:10" x14ac:dyDescent="0.3">
      <c r="A248" s="10" t="s">
        <v>493</v>
      </c>
      <c r="B248" s="9">
        <v>29.94</v>
      </c>
      <c r="C248" s="9">
        <v>7.59</v>
      </c>
      <c r="D248" s="9" t="s">
        <v>4676</v>
      </c>
      <c r="E248" s="9" t="s">
        <v>4676</v>
      </c>
      <c r="F248" s="9" t="s">
        <v>4676</v>
      </c>
      <c r="G248" s="9">
        <v>0</v>
      </c>
      <c r="H248" s="11" t="s">
        <v>4718</v>
      </c>
      <c r="I248" s="15" t="str">
        <f t="shared" si="6"/>
        <v>Obesity</v>
      </c>
      <c r="J248" s="15" t="str">
        <f t="shared" si="7"/>
        <v>Normal</v>
      </c>
    </row>
    <row r="249" spans="1:10" x14ac:dyDescent="0.3">
      <c r="A249" s="10" t="s">
        <v>495</v>
      </c>
      <c r="B249" s="9">
        <v>31.4</v>
      </c>
      <c r="C249" s="9">
        <v>5.49</v>
      </c>
      <c r="D249" s="9" t="s">
        <v>4676</v>
      </c>
      <c r="E249" s="9" t="s">
        <v>4676</v>
      </c>
      <c r="F249" s="9" t="s">
        <v>4676</v>
      </c>
      <c r="G249" s="9">
        <v>0</v>
      </c>
      <c r="H249" s="11" t="s">
        <v>4718</v>
      </c>
      <c r="I249" s="15" t="str">
        <f t="shared" si="6"/>
        <v>Obesity</v>
      </c>
      <c r="J249" s="15" t="str">
        <f t="shared" si="7"/>
        <v>Diabetes</v>
      </c>
    </row>
    <row r="250" spans="1:10" x14ac:dyDescent="0.3">
      <c r="A250" s="10" t="s">
        <v>497</v>
      </c>
      <c r="B250" s="9">
        <v>53.06</v>
      </c>
      <c r="C250" s="9">
        <v>11.68</v>
      </c>
      <c r="D250" s="9" t="s">
        <v>4676</v>
      </c>
      <c r="E250" s="9" t="s">
        <v>4676</v>
      </c>
      <c r="F250" s="9" t="s">
        <v>4676</v>
      </c>
      <c r="G250" s="9">
        <v>0</v>
      </c>
      <c r="H250" s="11" t="s">
        <v>4718</v>
      </c>
      <c r="I250" s="15" t="str">
        <f t="shared" si="6"/>
        <v>Obesity</v>
      </c>
      <c r="J250" s="15" t="str">
        <f t="shared" si="7"/>
        <v>Normal</v>
      </c>
    </row>
    <row r="251" spans="1:10" x14ac:dyDescent="0.3">
      <c r="A251" s="10" t="s">
        <v>499</v>
      </c>
      <c r="B251" s="9">
        <v>30.25</v>
      </c>
      <c r="C251" s="9">
        <v>4.1900000000000004</v>
      </c>
      <c r="D251" s="9" t="s">
        <v>4676</v>
      </c>
      <c r="E251" s="9" t="s">
        <v>4676</v>
      </c>
      <c r="F251" s="9" t="s">
        <v>4676</v>
      </c>
      <c r="G251" s="9">
        <v>2</v>
      </c>
      <c r="H251" s="11" t="s">
        <v>4718</v>
      </c>
      <c r="I251" s="15" t="str">
        <f t="shared" si="6"/>
        <v>Obesity</v>
      </c>
      <c r="J251" s="15" t="str">
        <f t="shared" si="7"/>
        <v>Normal</v>
      </c>
    </row>
    <row r="252" spans="1:10" x14ac:dyDescent="0.3">
      <c r="A252" s="10" t="s">
        <v>501</v>
      </c>
      <c r="B252" s="9">
        <v>46.68</v>
      </c>
      <c r="C252" s="9">
        <v>4.01</v>
      </c>
      <c r="D252" s="9" t="s">
        <v>4676</v>
      </c>
      <c r="E252" s="9" t="s">
        <v>4676</v>
      </c>
      <c r="F252" s="9" t="s">
        <v>4676</v>
      </c>
      <c r="G252" s="9">
        <v>0</v>
      </c>
      <c r="H252" s="11" t="s">
        <v>4718</v>
      </c>
      <c r="I252" s="15" t="str">
        <f t="shared" si="6"/>
        <v>Obesity</v>
      </c>
      <c r="J252" s="15" t="str">
        <f t="shared" si="7"/>
        <v>Prediabetes</v>
      </c>
    </row>
    <row r="253" spans="1:10" x14ac:dyDescent="0.3">
      <c r="A253" s="10" t="s">
        <v>503</v>
      </c>
      <c r="B253" s="9">
        <v>30.4</v>
      </c>
      <c r="C253" s="9">
        <v>5.91</v>
      </c>
      <c r="D253" s="9" t="s">
        <v>4676</v>
      </c>
      <c r="E253" s="9" t="s">
        <v>4677</v>
      </c>
      <c r="F253" s="9" t="s">
        <v>4676</v>
      </c>
      <c r="G253" s="9">
        <v>2</v>
      </c>
      <c r="H253" s="11" t="s">
        <v>4718</v>
      </c>
      <c r="I253" s="15" t="str">
        <f t="shared" si="6"/>
        <v>Obesity</v>
      </c>
      <c r="J253" s="15" t="str">
        <f t="shared" si="7"/>
        <v>Normal</v>
      </c>
    </row>
    <row r="254" spans="1:10" x14ac:dyDescent="0.3">
      <c r="A254" s="10" t="s">
        <v>505</v>
      </c>
      <c r="B254" s="9">
        <v>30.2</v>
      </c>
      <c r="C254" s="9">
        <v>4.47</v>
      </c>
      <c r="D254" s="9" t="s">
        <v>4677</v>
      </c>
      <c r="E254" s="9" t="s">
        <v>4676</v>
      </c>
      <c r="F254" s="9" t="s">
        <v>4677</v>
      </c>
      <c r="G254" s="9">
        <v>1</v>
      </c>
      <c r="H254" s="11" t="s">
        <v>4718</v>
      </c>
      <c r="I254" s="15" t="str">
        <f t="shared" si="6"/>
        <v>Obesity</v>
      </c>
      <c r="J254" s="15" t="str">
        <f t="shared" si="7"/>
        <v>Normal</v>
      </c>
    </row>
    <row r="255" spans="1:10" x14ac:dyDescent="0.3">
      <c r="A255" s="10" t="s">
        <v>507</v>
      </c>
      <c r="B255" s="9">
        <v>51.18</v>
      </c>
      <c r="C255" s="9">
        <v>4.5599999999999996</v>
      </c>
      <c r="D255" s="9" t="s">
        <v>4677</v>
      </c>
      <c r="E255" s="9" t="s">
        <v>4677</v>
      </c>
      <c r="F255" s="9" t="s">
        <v>4676</v>
      </c>
      <c r="G255" s="9">
        <v>2</v>
      </c>
      <c r="H255" s="11" t="s">
        <v>4718</v>
      </c>
      <c r="I255" s="15" t="str">
        <f t="shared" si="6"/>
        <v>Obesity</v>
      </c>
      <c r="J255" s="15" t="str">
        <f t="shared" si="7"/>
        <v>Diabetes</v>
      </c>
    </row>
    <row r="256" spans="1:10" x14ac:dyDescent="0.3">
      <c r="A256" s="10" t="s">
        <v>509</v>
      </c>
      <c r="B256" s="9">
        <v>22.18</v>
      </c>
      <c r="C256" s="9">
        <v>9.9</v>
      </c>
      <c r="D256" s="9" t="s">
        <v>4676</v>
      </c>
      <c r="E256" s="9" t="s">
        <v>4676</v>
      </c>
      <c r="F256" s="9" t="s">
        <v>4676</v>
      </c>
      <c r="G256" s="9">
        <v>0</v>
      </c>
      <c r="H256" s="11" t="s">
        <v>4718</v>
      </c>
      <c r="I256" s="15" t="str">
        <f t="shared" si="6"/>
        <v>Normal Weight</v>
      </c>
      <c r="J256" s="15" t="str">
        <f t="shared" si="7"/>
        <v>Normal</v>
      </c>
    </row>
    <row r="257" spans="1:10" x14ac:dyDescent="0.3">
      <c r="A257" s="10" t="s">
        <v>511</v>
      </c>
      <c r="B257" s="9">
        <v>31.92</v>
      </c>
      <c r="C257" s="9">
        <v>5.1100000000000003</v>
      </c>
      <c r="D257" s="9" t="s">
        <v>4676</v>
      </c>
      <c r="E257" s="9" t="s">
        <v>4676</v>
      </c>
      <c r="F257" s="9" t="s">
        <v>4677</v>
      </c>
      <c r="G257" s="9">
        <v>1</v>
      </c>
      <c r="H257" s="11" t="s">
        <v>4718</v>
      </c>
      <c r="I257" s="15" t="str">
        <f t="shared" si="6"/>
        <v>Obesity</v>
      </c>
      <c r="J257" s="15" t="str">
        <f t="shared" si="7"/>
        <v>Prediabetes</v>
      </c>
    </row>
    <row r="258" spans="1:10" x14ac:dyDescent="0.3">
      <c r="A258" s="10" t="s">
        <v>513</v>
      </c>
      <c r="B258" s="9">
        <v>31.73</v>
      </c>
      <c r="C258" s="9">
        <v>5.73</v>
      </c>
      <c r="D258" s="9" t="s">
        <v>4676</v>
      </c>
      <c r="E258" s="9" t="s">
        <v>4677</v>
      </c>
      <c r="F258" s="9" t="s">
        <v>4676</v>
      </c>
      <c r="G258" s="9">
        <v>1</v>
      </c>
      <c r="H258" s="11" t="s">
        <v>4718</v>
      </c>
      <c r="I258" s="15" t="str">
        <f t="shared" si="6"/>
        <v>Obesity</v>
      </c>
      <c r="J258" s="15" t="str">
        <f t="shared" si="7"/>
        <v>Prediabetes</v>
      </c>
    </row>
    <row r="259" spans="1:10" x14ac:dyDescent="0.3">
      <c r="A259" s="10" t="s">
        <v>515</v>
      </c>
      <c r="B259" s="9">
        <v>45.52</v>
      </c>
      <c r="C259" s="9">
        <v>6.04</v>
      </c>
      <c r="D259" s="9" t="s">
        <v>4676</v>
      </c>
      <c r="E259" s="9" t="s">
        <v>4676</v>
      </c>
      <c r="F259" s="9" t="s">
        <v>4677</v>
      </c>
      <c r="G259" s="9">
        <v>1</v>
      </c>
      <c r="H259" s="11" t="s">
        <v>4718</v>
      </c>
      <c r="I259" s="15" t="str">
        <f t="shared" ref="I259:I322" si="8">IF(B259&lt;18.5,"Under Weight",IF(B259&lt;24.9,"Normal Weight",IF(B259&lt;29.9,"Over Weight","Obesity")))</f>
        <v>Obesity</v>
      </c>
      <c r="J259" s="15" t="str">
        <f t="shared" ref="J259:J322" si="9">IF(C260&lt;5.7,"Normal",IF(C260&lt;6.4,"Prediabetes","Diabetes"))</f>
        <v>Normal</v>
      </c>
    </row>
    <row r="260" spans="1:10" x14ac:dyDescent="0.3">
      <c r="A260" s="10" t="s">
        <v>517</v>
      </c>
      <c r="B260" s="9">
        <v>52.81</v>
      </c>
      <c r="C260" s="9">
        <v>5.19</v>
      </c>
      <c r="D260" s="9" t="s">
        <v>4676</v>
      </c>
      <c r="E260" s="9" t="s">
        <v>4676</v>
      </c>
      <c r="F260" s="9" t="s">
        <v>4677</v>
      </c>
      <c r="G260" s="9">
        <v>1</v>
      </c>
      <c r="H260" s="11" t="s">
        <v>4718</v>
      </c>
      <c r="I260" s="15" t="str">
        <f t="shared" si="8"/>
        <v>Obesity</v>
      </c>
      <c r="J260" s="15" t="str">
        <f t="shared" si="9"/>
        <v>Normal</v>
      </c>
    </row>
    <row r="261" spans="1:10" x14ac:dyDescent="0.3">
      <c r="A261" s="10" t="s">
        <v>519</v>
      </c>
      <c r="B261" s="9">
        <v>33.58</v>
      </c>
      <c r="C261" s="9">
        <v>5.56</v>
      </c>
      <c r="D261" s="9" t="s">
        <v>4676</v>
      </c>
      <c r="E261" s="9" t="s">
        <v>4676</v>
      </c>
      <c r="F261" s="9" t="s">
        <v>4676</v>
      </c>
      <c r="G261" s="9">
        <v>1</v>
      </c>
      <c r="H261" s="11" t="s">
        <v>4718</v>
      </c>
      <c r="I261" s="15" t="str">
        <f t="shared" si="8"/>
        <v>Obesity</v>
      </c>
      <c r="J261" s="15" t="str">
        <f t="shared" si="9"/>
        <v>Diabetes</v>
      </c>
    </row>
    <row r="262" spans="1:10" x14ac:dyDescent="0.3">
      <c r="A262" s="10" t="s">
        <v>521</v>
      </c>
      <c r="B262" s="9">
        <v>30.684999999999999</v>
      </c>
      <c r="C262" s="9">
        <v>8.23</v>
      </c>
      <c r="D262" s="9" t="s">
        <v>4676</v>
      </c>
      <c r="E262" s="9" t="s">
        <v>4676</v>
      </c>
      <c r="F262" s="9" t="s">
        <v>4676</v>
      </c>
      <c r="G262" s="9">
        <v>0</v>
      </c>
      <c r="H262" s="11" t="s">
        <v>4718</v>
      </c>
      <c r="I262" s="15" t="str">
        <f t="shared" si="8"/>
        <v>Obesity</v>
      </c>
      <c r="J262" s="15" t="str">
        <f t="shared" si="9"/>
        <v>Diabetes</v>
      </c>
    </row>
    <row r="263" spans="1:10" x14ac:dyDescent="0.3">
      <c r="A263" s="10" t="s">
        <v>523</v>
      </c>
      <c r="B263" s="9">
        <v>37.524999999999999</v>
      </c>
      <c r="C263" s="9">
        <v>9.0299999999999994</v>
      </c>
      <c r="D263" s="9" t="s">
        <v>4677</v>
      </c>
      <c r="E263" s="9" t="s">
        <v>4676</v>
      </c>
      <c r="F263" s="9" t="s">
        <v>4676</v>
      </c>
      <c r="G263" s="9">
        <v>2</v>
      </c>
      <c r="H263" s="11" t="s">
        <v>8337</v>
      </c>
      <c r="I263" s="15" t="str">
        <f t="shared" si="8"/>
        <v>Obesity</v>
      </c>
      <c r="J263" s="15" t="str">
        <f t="shared" si="9"/>
        <v>Normal</v>
      </c>
    </row>
    <row r="264" spans="1:10" x14ac:dyDescent="0.3">
      <c r="A264" s="10" t="s">
        <v>525</v>
      </c>
      <c r="B264" s="9">
        <v>34.5</v>
      </c>
      <c r="C264" s="9">
        <v>4.07</v>
      </c>
      <c r="D264" s="9" t="s">
        <v>4677</v>
      </c>
      <c r="E264" s="9" t="s">
        <v>4676</v>
      </c>
      <c r="F264" s="9" t="s">
        <v>4676</v>
      </c>
      <c r="G264" s="9">
        <v>0</v>
      </c>
      <c r="H264" s="11" t="s">
        <v>4718</v>
      </c>
      <c r="I264" s="15" t="str">
        <f t="shared" si="8"/>
        <v>Obesity</v>
      </c>
      <c r="J264" s="15" t="str">
        <f t="shared" si="9"/>
        <v>Prediabetes</v>
      </c>
    </row>
    <row r="265" spans="1:10" x14ac:dyDescent="0.3">
      <c r="A265" s="10" t="s">
        <v>527</v>
      </c>
      <c r="B265" s="9">
        <v>28.16</v>
      </c>
      <c r="C265" s="9">
        <v>5.77</v>
      </c>
      <c r="D265" s="9" t="s">
        <v>4676</v>
      </c>
      <c r="E265" s="9" t="s">
        <v>4676</v>
      </c>
      <c r="F265" s="9" t="s">
        <v>4676</v>
      </c>
      <c r="G265" s="9">
        <v>2</v>
      </c>
      <c r="H265" s="11" t="s">
        <v>4718</v>
      </c>
      <c r="I265" s="15" t="str">
        <f t="shared" si="8"/>
        <v>Over Weight</v>
      </c>
      <c r="J265" s="15" t="str">
        <f t="shared" si="9"/>
        <v>Prediabetes</v>
      </c>
    </row>
    <row r="266" spans="1:10" x14ac:dyDescent="0.3">
      <c r="A266" s="10" t="s">
        <v>529</v>
      </c>
      <c r="B266" s="9">
        <v>30.02</v>
      </c>
      <c r="C266" s="9">
        <v>5.98</v>
      </c>
      <c r="D266" s="9" t="s">
        <v>4676</v>
      </c>
      <c r="E266" s="9" t="s">
        <v>4676</v>
      </c>
      <c r="F266" s="9" t="s">
        <v>4677</v>
      </c>
      <c r="G266" s="9">
        <v>1</v>
      </c>
      <c r="H266" s="11" t="s">
        <v>4718</v>
      </c>
      <c r="I266" s="15" t="str">
        <f t="shared" si="8"/>
        <v>Obesity</v>
      </c>
      <c r="J266" s="15" t="str">
        <f t="shared" si="9"/>
        <v>Prediabetes</v>
      </c>
    </row>
    <row r="267" spans="1:10" x14ac:dyDescent="0.3">
      <c r="A267" s="10" t="s">
        <v>531</v>
      </c>
      <c r="B267" s="9">
        <v>37.82</v>
      </c>
      <c r="C267" s="9">
        <v>6.01</v>
      </c>
      <c r="D267" s="9" t="s">
        <v>4676</v>
      </c>
      <c r="E267" s="9" t="s">
        <v>4676</v>
      </c>
      <c r="F267" s="9" t="s">
        <v>4676</v>
      </c>
      <c r="G267" s="9">
        <v>0</v>
      </c>
      <c r="H267" s="11" t="s">
        <v>4718</v>
      </c>
      <c r="I267" s="15" t="str">
        <f t="shared" si="8"/>
        <v>Obesity</v>
      </c>
      <c r="J267" s="15" t="str">
        <f t="shared" si="9"/>
        <v>Normal</v>
      </c>
    </row>
    <row r="268" spans="1:10" x14ac:dyDescent="0.3">
      <c r="A268" s="10" t="s">
        <v>533</v>
      </c>
      <c r="B268" s="9">
        <v>33.14</v>
      </c>
      <c r="C268" s="9">
        <v>5.67</v>
      </c>
      <c r="D268" s="9" t="s">
        <v>4677</v>
      </c>
      <c r="E268" s="9" t="s">
        <v>4676</v>
      </c>
      <c r="F268" s="9" t="s">
        <v>4676</v>
      </c>
      <c r="G268" s="9">
        <v>0</v>
      </c>
      <c r="H268" s="11" t="s">
        <v>4718</v>
      </c>
      <c r="I268" s="15" t="str">
        <f t="shared" si="8"/>
        <v>Obesity</v>
      </c>
      <c r="J268" s="15" t="str">
        <f t="shared" si="9"/>
        <v>Prediabetes</v>
      </c>
    </row>
    <row r="269" spans="1:10" x14ac:dyDescent="0.3">
      <c r="A269" s="10" t="s">
        <v>535</v>
      </c>
      <c r="B269" s="9">
        <v>25.14</v>
      </c>
      <c r="C269" s="9">
        <v>6.02</v>
      </c>
      <c r="D269" s="9" t="s">
        <v>4677</v>
      </c>
      <c r="E269" s="9" t="s">
        <v>4676</v>
      </c>
      <c r="F269" s="9" t="s">
        <v>4677</v>
      </c>
      <c r="G269" s="9">
        <v>1</v>
      </c>
      <c r="H269" s="11" t="s">
        <v>4718</v>
      </c>
      <c r="I269" s="15" t="str">
        <f t="shared" si="8"/>
        <v>Over Weight</v>
      </c>
      <c r="J269" s="15" t="str">
        <f t="shared" si="9"/>
        <v>Diabetes</v>
      </c>
    </row>
    <row r="270" spans="1:10" x14ac:dyDescent="0.3">
      <c r="A270" s="10" t="s">
        <v>537</v>
      </c>
      <c r="B270" s="9">
        <v>20.18</v>
      </c>
      <c r="C270" s="9">
        <v>11.19</v>
      </c>
      <c r="D270" s="9" t="s">
        <v>4676</v>
      </c>
      <c r="E270" s="9" t="s">
        <v>4676</v>
      </c>
      <c r="F270" s="9" t="s">
        <v>4676</v>
      </c>
      <c r="G270" s="9">
        <v>0</v>
      </c>
      <c r="H270" s="11" t="s">
        <v>4718</v>
      </c>
      <c r="I270" s="15" t="str">
        <f t="shared" si="8"/>
        <v>Normal Weight</v>
      </c>
      <c r="J270" s="15" t="str">
        <f t="shared" si="9"/>
        <v>Normal</v>
      </c>
    </row>
    <row r="271" spans="1:10" x14ac:dyDescent="0.3">
      <c r="A271" s="10" t="s">
        <v>539</v>
      </c>
      <c r="B271" s="9">
        <v>44.36</v>
      </c>
      <c r="C271" s="9">
        <v>5.1100000000000003</v>
      </c>
      <c r="D271" s="9" t="s">
        <v>4676</v>
      </c>
      <c r="E271" s="9" t="s">
        <v>4676</v>
      </c>
      <c r="F271" s="9" t="s">
        <v>4676</v>
      </c>
      <c r="G271" s="9">
        <v>0</v>
      </c>
      <c r="H271" s="11" t="s">
        <v>4718</v>
      </c>
      <c r="I271" s="15" t="str">
        <f t="shared" si="8"/>
        <v>Obesity</v>
      </c>
      <c r="J271" s="15" t="str">
        <f t="shared" si="9"/>
        <v>Diabetes</v>
      </c>
    </row>
    <row r="272" spans="1:10" x14ac:dyDescent="0.3">
      <c r="A272" s="10" t="s">
        <v>541</v>
      </c>
      <c r="B272" s="9">
        <v>23.82</v>
      </c>
      <c r="C272" s="9">
        <v>10.85</v>
      </c>
      <c r="D272" s="9" t="s">
        <v>4677</v>
      </c>
      <c r="E272" s="9" t="s">
        <v>4676</v>
      </c>
      <c r="F272" s="9" t="s">
        <v>4676</v>
      </c>
      <c r="G272" s="9">
        <v>0</v>
      </c>
      <c r="H272" s="11" t="s">
        <v>4718</v>
      </c>
      <c r="I272" s="15" t="str">
        <f t="shared" si="8"/>
        <v>Normal Weight</v>
      </c>
      <c r="J272" s="15" t="str">
        <f t="shared" si="9"/>
        <v>Normal</v>
      </c>
    </row>
    <row r="273" spans="1:10" x14ac:dyDescent="0.3">
      <c r="A273" s="10" t="s">
        <v>543</v>
      </c>
      <c r="B273" s="9">
        <v>45</v>
      </c>
      <c r="C273" s="9">
        <v>5.24</v>
      </c>
      <c r="D273" s="9" t="s">
        <v>4677</v>
      </c>
      <c r="E273" s="9" t="s">
        <v>4676</v>
      </c>
      <c r="F273" s="9" t="s">
        <v>4676</v>
      </c>
      <c r="G273" s="9">
        <v>1</v>
      </c>
      <c r="H273" s="11" t="s">
        <v>4718</v>
      </c>
      <c r="I273" s="15" t="str">
        <f t="shared" si="8"/>
        <v>Obesity</v>
      </c>
      <c r="J273" s="15" t="str">
        <f t="shared" si="9"/>
        <v>Diabetes</v>
      </c>
    </row>
    <row r="274" spans="1:10" x14ac:dyDescent="0.3">
      <c r="A274" s="10" t="s">
        <v>545</v>
      </c>
      <c r="B274" s="9">
        <v>26.62</v>
      </c>
      <c r="C274" s="9">
        <v>10.08</v>
      </c>
      <c r="D274" s="9" t="s">
        <v>4676</v>
      </c>
      <c r="E274" s="9" t="s">
        <v>4676</v>
      </c>
      <c r="F274" s="9" t="s">
        <v>4676</v>
      </c>
      <c r="G274" s="9">
        <v>0</v>
      </c>
      <c r="H274" s="11" t="s">
        <v>4718</v>
      </c>
      <c r="I274" s="15" t="str">
        <f t="shared" si="8"/>
        <v>Over Weight</v>
      </c>
      <c r="J274" s="15" t="str">
        <f t="shared" si="9"/>
        <v>Diabetes</v>
      </c>
    </row>
    <row r="275" spans="1:10" x14ac:dyDescent="0.3">
      <c r="A275" s="10" t="s">
        <v>547</v>
      </c>
      <c r="B275" s="9">
        <v>32.67</v>
      </c>
      <c r="C275" s="9">
        <v>10.97</v>
      </c>
      <c r="D275" s="9" t="s">
        <v>4677</v>
      </c>
      <c r="E275" s="9" t="s">
        <v>4676</v>
      </c>
      <c r="F275" s="9" t="s">
        <v>4676</v>
      </c>
      <c r="G275" s="9">
        <v>0</v>
      </c>
      <c r="H275" s="11" t="s">
        <v>4718</v>
      </c>
      <c r="I275" s="15" t="str">
        <f t="shared" si="8"/>
        <v>Obesity</v>
      </c>
      <c r="J275" s="15" t="str">
        <f t="shared" si="9"/>
        <v>Normal</v>
      </c>
    </row>
    <row r="276" spans="1:10" x14ac:dyDescent="0.3">
      <c r="A276" s="10" t="s">
        <v>549</v>
      </c>
      <c r="B276" s="9">
        <v>44.44</v>
      </c>
      <c r="C276" s="9">
        <v>4.9000000000000004</v>
      </c>
      <c r="D276" s="9" t="s">
        <v>4677</v>
      </c>
      <c r="E276" s="9" t="s">
        <v>4676</v>
      </c>
      <c r="F276" s="9" t="s">
        <v>4676</v>
      </c>
      <c r="G276" s="9">
        <v>1</v>
      </c>
      <c r="H276" s="11" t="s">
        <v>4718</v>
      </c>
      <c r="I276" s="15" t="str">
        <f t="shared" si="8"/>
        <v>Obesity</v>
      </c>
      <c r="J276" s="15" t="str">
        <f t="shared" si="9"/>
        <v>Normal</v>
      </c>
    </row>
    <row r="277" spans="1:10" x14ac:dyDescent="0.3">
      <c r="A277" s="10" t="s">
        <v>551</v>
      </c>
      <c r="B277" s="9">
        <v>28.31</v>
      </c>
      <c r="C277" s="9">
        <v>5.33</v>
      </c>
      <c r="D277" s="9" t="s">
        <v>4676</v>
      </c>
      <c r="E277" s="9" t="s">
        <v>4676</v>
      </c>
      <c r="F277" s="9" t="s">
        <v>4676</v>
      </c>
      <c r="G277" s="9">
        <v>0</v>
      </c>
      <c r="H277" s="11" t="s">
        <v>4718</v>
      </c>
      <c r="I277" s="15" t="str">
        <f t="shared" si="8"/>
        <v>Over Weight</v>
      </c>
      <c r="J277" s="15" t="str">
        <f t="shared" si="9"/>
        <v>Normal</v>
      </c>
    </row>
    <row r="278" spans="1:10" x14ac:dyDescent="0.3">
      <c r="A278" s="10" t="s">
        <v>553</v>
      </c>
      <c r="B278" s="9">
        <v>25.05</v>
      </c>
      <c r="C278" s="9">
        <v>4.6100000000000003</v>
      </c>
      <c r="D278" s="9" t="s">
        <v>4676</v>
      </c>
      <c r="E278" s="9" t="s">
        <v>4676</v>
      </c>
      <c r="F278" s="9" t="s">
        <v>4676</v>
      </c>
      <c r="G278" s="9">
        <v>2</v>
      </c>
      <c r="H278" s="11" t="s">
        <v>4718</v>
      </c>
      <c r="I278" s="15" t="str">
        <f t="shared" si="8"/>
        <v>Over Weight</v>
      </c>
      <c r="J278" s="15" t="str">
        <f t="shared" si="9"/>
        <v>Diabetes</v>
      </c>
    </row>
    <row r="279" spans="1:10" x14ac:dyDescent="0.3">
      <c r="A279" s="10" t="s">
        <v>555</v>
      </c>
      <c r="B279" s="9">
        <v>28.34</v>
      </c>
      <c r="C279" s="9">
        <v>8.18</v>
      </c>
      <c r="D279" s="9" t="s">
        <v>4676</v>
      </c>
      <c r="E279" s="9" t="s">
        <v>4676</v>
      </c>
      <c r="F279" s="9" t="s">
        <v>4676</v>
      </c>
      <c r="G279" s="9">
        <v>0</v>
      </c>
      <c r="H279" s="11" t="s">
        <v>4718</v>
      </c>
      <c r="I279" s="15" t="str">
        <f t="shared" si="8"/>
        <v>Over Weight</v>
      </c>
      <c r="J279" s="15" t="str">
        <f t="shared" si="9"/>
        <v>Normal</v>
      </c>
    </row>
    <row r="280" spans="1:10" x14ac:dyDescent="0.3">
      <c r="A280" s="10" t="s">
        <v>557</v>
      </c>
      <c r="B280" s="9">
        <v>17.765000000000001</v>
      </c>
      <c r="C280" s="9">
        <v>5.62</v>
      </c>
      <c r="D280" s="9" t="s">
        <v>4676</v>
      </c>
      <c r="E280" s="9" t="s">
        <v>4676</v>
      </c>
      <c r="F280" s="9" t="s">
        <v>4676</v>
      </c>
      <c r="G280" s="9">
        <v>0</v>
      </c>
      <c r="H280" s="11" t="s">
        <v>4718</v>
      </c>
      <c r="I280" s="15" t="str">
        <f t="shared" si="8"/>
        <v>Under Weight</v>
      </c>
      <c r="J280" s="15" t="str">
        <f t="shared" si="9"/>
        <v>Prediabetes</v>
      </c>
    </row>
    <row r="281" spans="1:10" x14ac:dyDescent="0.3">
      <c r="A281" s="10" t="s">
        <v>559</v>
      </c>
      <c r="B281" s="9">
        <v>36.119999999999997</v>
      </c>
      <c r="C281" s="9">
        <v>5.82</v>
      </c>
      <c r="D281" s="9" t="s">
        <v>4676</v>
      </c>
      <c r="E281" s="9" t="s">
        <v>4676</v>
      </c>
      <c r="F281" s="9" t="s">
        <v>4676</v>
      </c>
      <c r="G281" s="9">
        <v>0</v>
      </c>
      <c r="H281" s="11" t="s">
        <v>4718</v>
      </c>
      <c r="I281" s="15" t="str">
        <f t="shared" si="8"/>
        <v>Obesity</v>
      </c>
      <c r="J281" s="15" t="str">
        <f t="shared" si="9"/>
        <v>Diabetes</v>
      </c>
    </row>
    <row r="282" spans="1:10" x14ac:dyDescent="0.3">
      <c r="A282" s="10" t="s">
        <v>561</v>
      </c>
      <c r="B282" s="9">
        <v>23.19</v>
      </c>
      <c r="C282" s="9">
        <v>7.66</v>
      </c>
      <c r="D282" s="9" t="s">
        <v>4676</v>
      </c>
      <c r="E282" s="9" t="s">
        <v>4676</v>
      </c>
      <c r="F282" s="9" t="s">
        <v>4676</v>
      </c>
      <c r="G282" s="9">
        <v>0</v>
      </c>
      <c r="H282" s="11" t="s">
        <v>4718</v>
      </c>
      <c r="I282" s="15" t="str">
        <f t="shared" si="8"/>
        <v>Normal Weight</v>
      </c>
      <c r="J282" s="15" t="str">
        <f t="shared" si="9"/>
        <v>Normal</v>
      </c>
    </row>
    <row r="283" spans="1:10" x14ac:dyDescent="0.3">
      <c r="A283" s="10" t="s">
        <v>563</v>
      </c>
      <c r="B283" s="9">
        <v>35.99</v>
      </c>
      <c r="C283" s="9">
        <v>4.2300000000000004</v>
      </c>
      <c r="D283" s="9" t="s">
        <v>4676</v>
      </c>
      <c r="E283" s="9" t="s">
        <v>4676</v>
      </c>
      <c r="F283" s="9" t="s">
        <v>4676</v>
      </c>
      <c r="G283" s="9">
        <v>0</v>
      </c>
      <c r="H283" s="11" t="s">
        <v>4718</v>
      </c>
      <c r="I283" s="15" t="str">
        <f t="shared" si="8"/>
        <v>Obesity</v>
      </c>
      <c r="J283" s="15" t="str">
        <f t="shared" si="9"/>
        <v>Normal</v>
      </c>
    </row>
    <row r="284" spans="1:10" x14ac:dyDescent="0.3">
      <c r="A284" s="10" t="s">
        <v>565</v>
      </c>
      <c r="B284" s="9">
        <v>30.25</v>
      </c>
      <c r="C284" s="9">
        <v>5.58</v>
      </c>
      <c r="D284" s="9" t="s">
        <v>4676</v>
      </c>
      <c r="E284" s="9" t="s">
        <v>4676</v>
      </c>
      <c r="F284" s="9" t="s">
        <v>4677</v>
      </c>
      <c r="G284" s="9">
        <v>1</v>
      </c>
      <c r="H284" s="11" t="s">
        <v>4718</v>
      </c>
      <c r="I284" s="15" t="str">
        <f t="shared" si="8"/>
        <v>Obesity</v>
      </c>
      <c r="J284" s="15" t="str">
        <f t="shared" si="9"/>
        <v>Prediabetes</v>
      </c>
    </row>
    <row r="285" spans="1:10" x14ac:dyDescent="0.3">
      <c r="A285" s="10" t="s">
        <v>567</v>
      </c>
      <c r="B285" s="9">
        <v>26.24</v>
      </c>
      <c r="C285" s="9">
        <v>6.26</v>
      </c>
      <c r="D285" s="9" t="s">
        <v>4677</v>
      </c>
      <c r="E285" s="9" t="s">
        <v>4676</v>
      </c>
      <c r="F285" s="9" t="s">
        <v>4676</v>
      </c>
      <c r="G285" s="9">
        <v>0</v>
      </c>
      <c r="H285" s="11" t="s">
        <v>4718</v>
      </c>
      <c r="I285" s="15" t="str">
        <f t="shared" si="8"/>
        <v>Over Weight</v>
      </c>
      <c r="J285" s="15" t="str">
        <f t="shared" si="9"/>
        <v>Diabetes</v>
      </c>
    </row>
    <row r="286" spans="1:10" x14ac:dyDescent="0.3">
      <c r="A286" s="10" t="s">
        <v>569</v>
      </c>
      <c r="B286" s="9">
        <v>31.36</v>
      </c>
      <c r="C286" s="9">
        <v>10.6</v>
      </c>
      <c r="D286" s="9" t="s">
        <v>4677</v>
      </c>
      <c r="E286" s="9" t="s">
        <v>4676</v>
      </c>
      <c r="F286" s="9" t="s">
        <v>4676</v>
      </c>
      <c r="G286" s="9">
        <v>0</v>
      </c>
      <c r="H286" s="11" t="s">
        <v>4718</v>
      </c>
      <c r="I286" s="15" t="str">
        <f t="shared" si="8"/>
        <v>Obesity</v>
      </c>
      <c r="J286" s="15" t="str">
        <f t="shared" si="9"/>
        <v>Normal</v>
      </c>
    </row>
    <row r="287" spans="1:10" x14ac:dyDescent="0.3">
      <c r="A287" s="10" t="s">
        <v>571</v>
      </c>
      <c r="B287" s="9">
        <v>25.69</v>
      </c>
      <c r="C287" s="9">
        <v>4.78</v>
      </c>
      <c r="D287" s="9" t="s">
        <v>4677</v>
      </c>
      <c r="E287" s="9" t="s">
        <v>4676</v>
      </c>
      <c r="F287" s="9" t="s">
        <v>4676</v>
      </c>
      <c r="G287" s="9">
        <v>0</v>
      </c>
      <c r="H287" s="11" t="s">
        <v>4718</v>
      </c>
      <c r="I287" s="15" t="str">
        <f t="shared" si="8"/>
        <v>Over Weight</v>
      </c>
      <c r="J287" s="15" t="str">
        <f t="shared" si="9"/>
        <v>Prediabetes</v>
      </c>
    </row>
    <row r="288" spans="1:10" x14ac:dyDescent="0.3">
      <c r="A288" s="10" t="s">
        <v>573</v>
      </c>
      <c r="B288" s="9">
        <v>25.46</v>
      </c>
      <c r="C288" s="9">
        <v>6.03</v>
      </c>
      <c r="D288" s="9" t="s">
        <v>4676</v>
      </c>
      <c r="E288" s="9" t="s">
        <v>4676</v>
      </c>
      <c r="F288" s="9" t="s">
        <v>4676</v>
      </c>
      <c r="G288" s="9">
        <v>2</v>
      </c>
      <c r="H288" s="11" t="s">
        <v>4718</v>
      </c>
      <c r="I288" s="15" t="str">
        <f t="shared" si="8"/>
        <v>Over Weight</v>
      </c>
      <c r="J288" s="15" t="str">
        <f t="shared" si="9"/>
        <v>Diabetes</v>
      </c>
    </row>
    <row r="289" spans="1:10" x14ac:dyDescent="0.3">
      <c r="A289" s="10" t="s">
        <v>575</v>
      </c>
      <c r="B289" s="9">
        <v>31.83</v>
      </c>
      <c r="C289" s="9">
        <v>11.55</v>
      </c>
      <c r="D289" s="9" t="s">
        <v>4677</v>
      </c>
      <c r="E289" s="9" t="s">
        <v>4676</v>
      </c>
      <c r="F289" s="9" t="s">
        <v>4676</v>
      </c>
      <c r="G289" s="9">
        <v>1</v>
      </c>
      <c r="H289" s="11" t="s">
        <v>4718</v>
      </c>
      <c r="I289" s="15" t="str">
        <f t="shared" si="8"/>
        <v>Obesity</v>
      </c>
      <c r="J289" s="15" t="str">
        <f t="shared" si="9"/>
        <v>Diabetes</v>
      </c>
    </row>
    <row r="290" spans="1:10" x14ac:dyDescent="0.3">
      <c r="A290" s="10" t="s">
        <v>577</v>
      </c>
      <c r="B290" s="9">
        <v>24.43</v>
      </c>
      <c r="C290" s="9">
        <v>7.59</v>
      </c>
      <c r="D290" s="9" t="s">
        <v>4677</v>
      </c>
      <c r="E290" s="9" t="s">
        <v>4676</v>
      </c>
      <c r="F290" s="9" t="s">
        <v>4676</v>
      </c>
      <c r="G290" s="9">
        <v>1</v>
      </c>
      <c r="H290" s="11" t="s">
        <v>4718</v>
      </c>
      <c r="I290" s="15" t="str">
        <f t="shared" si="8"/>
        <v>Normal Weight</v>
      </c>
      <c r="J290" s="15" t="str">
        <f t="shared" si="9"/>
        <v>Normal</v>
      </c>
    </row>
    <row r="291" spans="1:10" x14ac:dyDescent="0.3">
      <c r="A291" s="10" t="s">
        <v>579</v>
      </c>
      <c r="B291" s="9">
        <v>41.9</v>
      </c>
      <c r="C291" s="9">
        <v>4.26</v>
      </c>
      <c r="D291" s="9" t="s">
        <v>4676</v>
      </c>
      <c r="E291" s="9" t="s">
        <v>4676</v>
      </c>
      <c r="F291" s="9" t="s">
        <v>4676</v>
      </c>
      <c r="G291" s="9">
        <v>0</v>
      </c>
      <c r="H291" s="11" t="s">
        <v>4718</v>
      </c>
      <c r="I291" s="15" t="str">
        <f t="shared" si="8"/>
        <v>Obesity</v>
      </c>
      <c r="J291" s="15" t="str">
        <f t="shared" si="9"/>
        <v>Prediabetes</v>
      </c>
    </row>
    <row r="292" spans="1:10" x14ac:dyDescent="0.3">
      <c r="A292" s="10" t="s">
        <v>581</v>
      </c>
      <c r="B292" s="9">
        <v>22.88</v>
      </c>
      <c r="C292" s="9">
        <v>5.9</v>
      </c>
      <c r="D292" s="9" t="s">
        <v>4677</v>
      </c>
      <c r="E292" s="9" t="s">
        <v>4676</v>
      </c>
      <c r="F292" s="9" t="s">
        <v>4677</v>
      </c>
      <c r="G292" s="9">
        <v>1</v>
      </c>
      <c r="H292" s="11" t="s">
        <v>4718</v>
      </c>
      <c r="I292" s="15" t="str">
        <f t="shared" si="8"/>
        <v>Normal Weight</v>
      </c>
      <c r="J292" s="15" t="str">
        <f t="shared" si="9"/>
        <v>Diabetes</v>
      </c>
    </row>
    <row r="293" spans="1:10" x14ac:dyDescent="0.3">
      <c r="A293" s="10" t="s">
        <v>583</v>
      </c>
      <c r="B293" s="9">
        <v>29.734999999999999</v>
      </c>
      <c r="C293" s="9">
        <v>7.79</v>
      </c>
      <c r="D293" s="9" t="s">
        <v>4676</v>
      </c>
      <c r="E293" s="9" t="s">
        <v>4676</v>
      </c>
      <c r="F293" s="9" t="s">
        <v>4676</v>
      </c>
      <c r="G293" s="9">
        <v>0</v>
      </c>
      <c r="H293" s="11" t="s">
        <v>8337</v>
      </c>
      <c r="I293" s="15" t="str">
        <f t="shared" si="8"/>
        <v>Over Weight</v>
      </c>
      <c r="J293" s="15" t="str">
        <f t="shared" si="9"/>
        <v>Normal</v>
      </c>
    </row>
    <row r="294" spans="1:10" x14ac:dyDescent="0.3">
      <c r="A294" s="10" t="s">
        <v>585</v>
      </c>
      <c r="B294" s="9">
        <v>40.74</v>
      </c>
      <c r="C294" s="9">
        <v>5.28</v>
      </c>
      <c r="D294" s="9" t="s">
        <v>4676</v>
      </c>
      <c r="E294" s="9" t="s">
        <v>4676</v>
      </c>
      <c r="F294" s="9" t="s">
        <v>4677</v>
      </c>
      <c r="G294" s="9">
        <v>1</v>
      </c>
      <c r="H294" s="11" t="s">
        <v>4718</v>
      </c>
      <c r="I294" s="15" t="str">
        <f t="shared" si="8"/>
        <v>Obesity</v>
      </c>
      <c r="J294" s="15" t="str">
        <f t="shared" si="9"/>
        <v>Prediabetes</v>
      </c>
    </row>
    <row r="295" spans="1:10" x14ac:dyDescent="0.3">
      <c r="A295" s="10" t="s">
        <v>587</v>
      </c>
      <c r="B295" s="9">
        <v>24.14</v>
      </c>
      <c r="C295" s="9">
        <v>5.87</v>
      </c>
      <c r="D295" s="9" t="s">
        <v>4676</v>
      </c>
      <c r="E295" s="9" t="s">
        <v>4676</v>
      </c>
      <c r="F295" s="9" t="s">
        <v>4676</v>
      </c>
      <c r="G295" s="9">
        <v>2</v>
      </c>
      <c r="H295" s="11" t="s">
        <v>4718</v>
      </c>
      <c r="I295" s="15" t="str">
        <f t="shared" si="8"/>
        <v>Normal Weight</v>
      </c>
      <c r="J295" s="15" t="str">
        <f t="shared" si="9"/>
        <v>Diabetes</v>
      </c>
    </row>
    <row r="296" spans="1:10" x14ac:dyDescent="0.3">
      <c r="A296" s="10" t="s">
        <v>589</v>
      </c>
      <c r="B296" s="9">
        <v>25.15</v>
      </c>
      <c r="C296" s="9">
        <v>9.08</v>
      </c>
      <c r="D296" s="9" t="s">
        <v>4677</v>
      </c>
      <c r="E296" s="9" t="s">
        <v>4676</v>
      </c>
      <c r="F296" s="9" t="s">
        <v>4676</v>
      </c>
      <c r="G296" s="9">
        <v>1</v>
      </c>
      <c r="H296" s="11" t="s">
        <v>4718</v>
      </c>
      <c r="I296" s="15" t="str">
        <f t="shared" si="8"/>
        <v>Over Weight</v>
      </c>
      <c r="J296" s="15" t="str">
        <f t="shared" si="9"/>
        <v>Normal</v>
      </c>
    </row>
    <row r="297" spans="1:10" x14ac:dyDescent="0.3">
      <c r="A297" s="10" t="s">
        <v>591</v>
      </c>
      <c r="B297" s="9">
        <v>28.71</v>
      </c>
      <c r="C297" s="9">
        <v>5.2</v>
      </c>
      <c r="D297" s="9" t="s">
        <v>4676</v>
      </c>
      <c r="E297" s="9" t="s">
        <v>4676</v>
      </c>
      <c r="F297" s="9" t="s">
        <v>4676</v>
      </c>
      <c r="G297" s="9">
        <v>1</v>
      </c>
      <c r="H297" s="11" t="s">
        <v>4718</v>
      </c>
      <c r="I297" s="15" t="str">
        <f t="shared" si="8"/>
        <v>Over Weight</v>
      </c>
      <c r="J297" s="15" t="str">
        <f t="shared" si="9"/>
        <v>Normal</v>
      </c>
    </row>
    <row r="298" spans="1:10" x14ac:dyDescent="0.3">
      <c r="A298" s="10" t="s">
        <v>593</v>
      </c>
      <c r="B298" s="9">
        <v>23</v>
      </c>
      <c r="C298" s="9">
        <v>5.48</v>
      </c>
      <c r="D298" s="9" t="s">
        <v>4676</v>
      </c>
      <c r="E298" s="9" t="s">
        <v>4676</v>
      </c>
      <c r="F298" s="9" t="s">
        <v>4676</v>
      </c>
      <c r="G298" s="9">
        <v>0</v>
      </c>
      <c r="H298" s="11" t="s">
        <v>4718</v>
      </c>
      <c r="I298" s="15" t="str">
        <f t="shared" si="8"/>
        <v>Normal Weight</v>
      </c>
      <c r="J298" s="15" t="str">
        <f t="shared" si="9"/>
        <v>Diabetes</v>
      </c>
    </row>
    <row r="299" spans="1:10" x14ac:dyDescent="0.3">
      <c r="A299" s="10" t="s">
        <v>595</v>
      </c>
      <c r="B299" s="9">
        <v>36.86</v>
      </c>
      <c r="C299" s="9">
        <v>11.95</v>
      </c>
      <c r="D299" s="9" t="s">
        <v>4676</v>
      </c>
      <c r="E299" s="9" t="s">
        <v>4676</v>
      </c>
      <c r="F299" s="9" t="s">
        <v>4676</v>
      </c>
      <c r="G299" s="9">
        <v>0</v>
      </c>
      <c r="H299" s="11" t="s">
        <v>8337</v>
      </c>
      <c r="I299" s="15" t="str">
        <f t="shared" si="8"/>
        <v>Obesity</v>
      </c>
      <c r="J299" s="15" t="str">
        <f t="shared" si="9"/>
        <v>Diabetes</v>
      </c>
    </row>
    <row r="300" spans="1:10" x14ac:dyDescent="0.3">
      <c r="A300" s="10" t="s">
        <v>597</v>
      </c>
      <c r="B300" s="9">
        <v>24.25</v>
      </c>
      <c r="C300" s="9">
        <v>8.6999999999999993</v>
      </c>
      <c r="D300" s="9" t="s">
        <v>4677</v>
      </c>
      <c r="E300" s="9" t="s">
        <v>4676</v>
      </c>
      <c r="F300" s="9" t="s">
        <v>4676</v>
      </c>
      <c r="G300" s="9">
        <v>1</v>
      </c>
      <c r="H300" s="11" t="s">
        <v>4718</v>
      </c>
      <c r="I300" s="15" t="str">
        <f t="shared" si="8"/>
        <v>Normal Weight</v>
      </c>
      <c r="J300" s="15" t="str">
        <f t="shared" si="9"/>
        <v>Diabetes</v>
      </c>
    </row>
    <row r="301" spans="1:10" x14ac:dyDescent="0.3">
      <c r="A301" s="10" t="s">
        <v>599</v>
      </c>
      <c r="B301" s="9">
        <v>23.85</v>
      </c>
      <c r="C301" s="9">
        <v>7.84</v>
      </c>
      <c r="D301" s="9" t="s">
        <v>4676</v>
      </c>
      <c r="E301" s="9" t="s">
        <v>4676</v>
      </c>
      <c r="F301" s="9" t="s">
        <v>4676</v>
      </c>
      <c r="G301" s="9">
        <v>0</v>
      </c>
      <c r="H301" s="11" t="s">
        <v>4718</v>
      </c>
      <c r="I301" s="15" t="str">
        <f t="shared" si="8"/>
        <v>Normal Weight</v>
      </c>
      <c r="J301" s="15" t="str">
        <f t="shared" si="9"/>
        <v>Normal</v>
      </c>
    </row>
    <row r="302" spans="1:10" x14ac:dyDescent="0.3">
      <c r="A302" s="10" t="s">
        <v>601</v>
      </c>
      <c r="B302" s="9">
        <v>40.020000000000003</v>
      </c>
      <c r="C302" s="9">
        <v>5.19</v>
      </c>
      <c r="D302" s="9" t="s">
        <v>4677</v>
      </c>
      <c r="E302" s="9" t="s">
        <v>4676</v>
      </c>
      <c r="F302" s="9" t="s">
        <v>4676</v>
      </c>
      <c r="G302" s="9">
        <v>1</v>
      </c>
      <c r="H302" s="11" t="s">
        <v>4718</v>
      </c>
      <c r="I302" s="15" t="str">
        <f t="shared" si="8"/>
        <v>Obesity</v>
      </c>
      <c r="J302" s="15" t="str">
        <f t="shared" si="9"/>
        <v>Diabetes</v>
      </c>
    </row>
    <row r="303" spans="1:10" x14ac:dyDescent="0.3">
      <c r="A303" s="10" t="s">
        <v>603</v>
      </c>
      <c r="B303" s="9">
        <v>19.170000000000002</v>
      </c>
      <c r="C303" s="9">
        <v>8.41</v>
      </c>
      <c r="D303" s="9" t="s">
        <v>4676</v>
      </c>
      <c r="E303" s="9" t="s">
        <v>4676</v>
      </c>
      <c r="F303" s="9" t="s">
        <v>4676</v>
      </c>
      <c r="G303" s="9">
        <v>0</v>
      </c>
      <c r="H303" s="11" t="s">
        <v>4718</v>
      </c>
      <c r="I303" s="15" t="str">
        <f t="shared" si="8"/>
        <v>Normal Weight</v>
      </c>
      <c r="J303" s="15" t="str">
        <f t="shared" si="9"/>
        <v>Prediabetes</v>
      </c>
    </row>
    <row r="304" spans="1:10" x14ac:dyDescent="0.3">
      <c r="A304" s="10" t="s">
        <v>605</v>
      </c>
      <c r="B304" s="9">
        <v>43.53</v>
      </c>
      <c r="C304" s="9">
        <v>5.86</v>
      </c>
      <c r="D304" s="9" t="s">
        <v>4677</v>
      </c>
      <c r="E304" s="9" t="s">
        <v>4677</v>
      </c>
      <c r="F304" s="9" t="s">
        <v>4676</v>
      </c>
      <c r="G304" s="9">
        <v>2</v>
      </c>
      <c r="H304" s="11" t="s">
        <v>4718</v>
      </c>
      <c r="I304" s="15" t="str">
        <f t="shared" si="8"/>
        <v>Obesity</v>
      </c>
      <c r="J304" s="15" t="str">
        <f t="shared" si="9"/>
        <v>Normal</v>
      </c>
    </row>
    <row r="305" spans="1:10" x14ac:dyDescent="0.3">
      <c r="A305" s="10" t="s">
        <v>607</v>
      </c>
      <c r="B305" s="9">
        <v>46.06</v>
      </c>
      <c r="C305" s="9">
        <v>4.18</v>
      </c>
      <c r="D305" s="9" t="s">
        <v>4676</v>
      </c>
      <c r="E305" s="9" t="s">
        <v>4677</v>
      </c>
      <c r="F305" s="9" t="s">
        <v>4676</v>
      </c>
      <c r="G305" s="9">
        <v>1</v>
      </c>
      <c r="H305" s="11" t="s">
        <v>4718</v>
      </c>
      <c r="I305" s="15" t="str">
        <f t="shared" si="8"/>
        <v>Obesity</v>
      </c>
      <c r="J305" s="15" t="str">
        <f t="shared" si="9"/>
        <v>Diabetes</v>
      </c>
    </row>
    <row r="306" spans="1:10" x14ac:dyDescent="0.3">
      <c r="A306" s="10" t="s">
        <v>609</v>
      </c>
      <c r="B306" s="9">
        <v>29.92</v>
      </c>
      <c r="C306" s="9">
        <v>11.99</v>
      </c>
      <c r="D306" s="9" t="s">
        <v>4677</v>
      </c>
      <c r="E306" s="9" t="s">
        <v>4676</v>
      </c>
      <c r="F306" s="9" t="s">
        <v>4676</v>
      </c>
      <c r="G306" s="9">
        <v>2</v>
      </c>
      <c r="H306" s="11" t="s">
        <v>4718</v>
      </c>
      <c r="I306" s="15" t="str">
        <f t="shared" si="8"/>
        <v>Obesity</v>
      </c>
      <c r="J306" s="15" t="str">
        <f t="shared" si="9"/>
        <v>Normal</v>
      </c>
    </row>
    <row r="307" spans="1:10" x14ac:dyDescent="0.3">
      <c r="A307" s="10" t="s">
        <v>611</v>
      </c>
      <c r="B307" s="9">
        <v>28.46</v>
      </c>
      <c r="C307" s="9">
        <v>4.8499999999999996</v>
      </c>
      <c r="D307" s="9" t="s">
        <v>4677</v>
      </c>
      <c r="E307" s="9" t="s">
        <v>4676</v>
      </c>
      <c r="F307" s="9" t="s">
        <v>4676</v>
      </c>
      <c r="G307" s="9">
        <v>1</v>
      </c>
      <c r="H307" s="11" t="s">
        <v>4718</v>
      </c>
      <c r="I307" s="15" t="str">
        <f t="shared" si="8"/>
        <v>Over Weight</v>
      </c>
      <c r="J307" s="15" t="str">
        <f t="shared" si="9"/>
        <v>Prediabetes</v>
      </c>
    </row>
    <row r="308" spans="1:10" x14ac:dyDescent="0.3">
      <c r="A308" s="10" t="s">
        <v>613</v>
      </c>
      <c r="B308" s="9">
        <v>24.56</v>
      </c>
      <c r="C308" s="9">
        <v>6.18</v>
      </c>
      <c r="D308" s="9" t="s">
        <v>4677</v>
      </c>
      <c r="E308" s="9" t="s">
        <v>4676</v>
      </c>
      <c r="F308" s="9" t="s">
        <v>4677</v>
      </c>
      <c r="G308" s="9">
        <v>1</v>
      </c>
      <c r="H308" s="11" t="s">
        <v>4718</v>
      </c>
      <c r="I308" s="15" t="str">
        <f t="shared" si="8"/>
        <v>Normal Weight</v>
      </c>
      <c r="J308" s="15" t="str">
        <f t="shared" si="9"/>
        <v>Prediabetes</v>
      </c>
    </row>
    <row r="309" spans="1:10" x14ac:dyDescent="0.3">
      <c r="A309" s="10" t="s">
        <v>615</v>
      </c>
      <c r="B309" s="9">
        <v>41.19</v>
      </c>
      <c r="C309" s="9">
        <v>6.37</v>
      </c>
      <c r="D309" s="9" t="s">
        <v>4676</v>
      </c>
      <c r="E309" s="9" t="s">
        <v>4676</v>
      </c>
      <c r="F309" s="9" t="s">
        <v>4676</v>
      </c>
      <c r="G309" s="9">
        <v>0</v>
      </c>
      <c r="H309" s="11" t="s">
        <v>4718</v>
      </c>
      <c r="I309" s="15" t="str">
        <f t="shared" si="8"/>
        <v>Obesity</v>
      </c>
      <c r="J309" s="15" t="str">
        <f t="shared" si="9"/>
        <v>Diabetes</v>
      </c>
    </row>
    <row r="310" spans="1:10" x14ac:dyDescent="0.3">
      <c r="A310" s="10" t="s">
        <v>617</v>
      </c>
      <c r="B310" s="9">
        <v>18.63</v>
      </c>
      <c r="C310" s="9">
        <v>9.81</v>
      </c>
      <c r="D310" s="9" t="s">
        <v>4677</v>
      </c>
      <c r="E310" s="9" t="s">
        <v>4676</v>
      </c>
      <c r="F310" s="9" t="s">
        <v>4676</v>
      </c>
      <c r="G310" s="9">
        <v>2</v>
      </c>
      <c r="H310" s="11" t="s">
        <v>4718</v>
      </c>
      <c r="I310" s="15" t="str">
        <f t="shared" si="8"/>
        <v>Normal Weight</v>
      </c>
      <c r="J310" s="15" t="str">
        <f t="shared" si="9"/>
        <v>Diabetes</v>
      </c>
    </row>
    <row r="311" spans="1:10" x14ac:dyDescent="0.3">
      <c r="A311" s="10" t="s">
        <v>619</v>
      </c>
      <c r="B311" s="9">
        <v>26.26</v>
      </c>
      <c r="C311" s="9">
        <v>11.8</v>
      </c>
      <c r="D311" s="9" t="s">
        <v>4677</v>
      </c>
      <c r="E311" s="9" t="s">
        <v>4676</v>
      </c>
      <c r="F311" s="9" t="s">
        <v>4676</v>
      </c>
      <c r="G311" s="9">
        <v>1</v>
      </c>
      <c r="H311" s="11" t="s">
        <v>4718</v>
      </c>
      <c r="I311" s="15" t="str">
        <f t="shared" si="8"/>
        <v>Over Weight</v>
      </c>
      <c r="J311" s="15" t="str">
        <f t="shared" si="9"/>
        <v>Prediabetes</v>
      </c>
    </row>
    <row r="312" spans="1:10" x14ac:dyDescent="0.3">
      <c r="A312" s="10" t="s">
        <v>621</v>
      </c>
      <c r="B312" s="9">
        <v>22.37</v>
      </c>
      <c r="C312" s="9">
        <v>5.86</v>
      </c>
      <c r="D312" s="9" t="s">
        <v>4677</v>
      </c>
      <c r="E312" s="9" t="s">
        <v>4676</v>
      </c>
      <c r="F312" s="9" t="s">
        <v>4677</v>
      </c>
      <c r="G312" s="9">
        <v>1</v>
      </c>
      <c r="H312" s="11" t="s">
        <v>4718</v>
      </c>
      <c r="I312" s="15" t="str">
        <f t="shared" si="8"/>
        <v>Normal Weight</v>
      </c>
      <c r="J312" s="15" t="str">
        <f t="shared" si="9"/>
        <v>Normal</v>
      </c>
    </row>
    <row r="313" spans="1:10" x14ac:dyDescent="0.3">
      <c r="A313" s="10" t="s">
        <v>623</v>
      </c>
      <c r="B313" s="9">
        <v>39.619999999999997</v>
      </c>
      <c r="C313" s="9">
        <v>4.28</v>
      </c>
      <c r="D313" s="9" t="s">
        <v>4676</v>
      </c>
      <c r="E313" s="9" t="s">
        <v>4676</v>
      </c>
      <c r="F313" s="9" t="s">
        <v>4676</v>
      </c>
      <c r="G313" s="9">
        <v>1</v>
      </c>
      <c r="H313" s="11" t="s">
        <v>4718</v>
      </c>
      <c r="I313" s="15" t="str">
        <f t="shared" si="8"/>
        <v>Obesity</v>
      </c>
      <c r="J313" s="15" t="str">
        <f t="shared" si="9"/>
        <v>Normal</v>
      </c>
    </row>
    <row r="314" spans="1:10" x14ac:dyDescent="0.3">
      <c r="A314" s="10" t="s">
        <v>625</v>
      </c>
      <c r="B314" s="9">
        <v>18.329999999999998</v>
      </c>
      <c r="C314" s="9">
        <v>4.16</v>
      </c>
      <c r="D314" s="9" t="s">
        <v>4677</v>
      </c>
      <c r="E314" s="9" t="s">
        <v>4676</v>
      </c>
      <c r="F314" s="9" t="s">
        <v>4676</v>
      </c>
      <c r="G314" s="9">
        <v>0</v>
      </c>
      <c r="H314" s="11" t="s">
        <v>4718</v>
      </c>
      <c r="I314" s="15" t="str">
        <f t="shared" si="8"/>
        <v>Under Weight</v>
      </c>
      <c r="J314" s="15" t="str">
        <f t="shared" si="9"/>
        <v>Normal</v>
      </c>
    </row>
    <row r="315" spans="1:10" x14ac:dyDescent="0.3">
      <c r="A315" s="10" t="s">
        <v>627</v>
      </c>
      <c r="B315" s="9">
        <v>17.11</v>
      </c>
      <c r="C315" s="9">
        <v>4.9800000000000004</v>
      </c>
      <c r="D315" s="9" t="s">
        <v>4677</v>
      </c>
      <c r="E315" s="9" t="s">
        <v>4676</v>
      </c>
      <c r="F315" s="9" t="s">
        <v>4677</v>
      </c>
      <c r="G315" s="9">
        <v>1</v>
      </c>
      <c r="H315" s="11" t="s">
        <v>4718</v>
      </c>
      <c r="I315" s="15" t="str">
        <f t="shared" si="8"/>
        <v>Under Weight</v>
      </c>
      <c r="J315" s="15" t="str">
        <f t="shared" si="9"/>
        <v>Prediabetes</v>
      </c>
    </row>
    <row r="316" spans="1:10" x14ac:dyDescent="0.3">
      <c r="A316" s="10" t="s">
        <v>629</v>
      </c>
      <c r="B316" s="9">
        <v>43.5</v>
      </c>
      <c r="C316" s="9">
        <v>6.38</v>
      </c>
      <c r="D316" s="9" t="s">
        <v>4676</v>
      </c>
      <c r="E316" s="9" t="s">
        <v>4677</v>
      </c>
      <c r="F316" s="9" t="s">
        <v>4676</v>
      </c>
      <c r="G316" s="9">
        <v>1</v>
      </c>
      <c r="H316" s="11" t="s">
        <v>4718</v>
      </c>
      <c r="I316" s="15" t="str">
        <f t="shared" si="8"/>
        <v>Obesity</v>
      </c>
      <c r="J316" s="15" t="str">
        <f t="shared" si="9"/>
        <v>Normal</v>
      </c>
    </row>
    <row r="317" spans="1:10" x14ac:dyDescent="0.3">
      <c r="A317" s="10" t="s">
        <v>631</v>
      </c>
      <c r="B317" s="9">
        <v>25.364999999999998</v>
      </c>
      <c r="C317" s="9">
        <v>5.19</v>
      </c>
      <c r="D317" s="9" t="s">
        <v>4676</v>
      </c>
      <c r="E317" s="9" t="s">
        <v>4676</v>
      </c>
      <c r="F317" s="9" t="s">
        <v>4676</v>
      </c>
      <c r="G317" s="9">
        <v>2</v>
      </c>
      <c r="H317" s="11" t="s">
        <v>8337</v>
      </c>
      <c r="I317" s="15" t="str">
        <f t="shared" si="8"/>
        <v>Over Weight</v>
      </c>
      <c r="J317" s="15" t="str">
        <f t="shared" si="9"/>
        <v>Diabetes</v>
      </c>
    </row>
    <row r="318" spans="1:10" x14ac:dyDescent="0.3">
      <c r="A318" s="10" t="s">
        <v>633</v>
      </c>
      <c r="B318" s="9">
        <v>28.594999999999999</v>
      </c>
      <c r="C318" s="9">
        <v>10.210000000000001</v>
      </c>
      <c r="D318" s="9" t="s">
        <v>4676</v>
      </c>
      <c r="E318" s="9" t="s">
        <v>4676</v>
      </c>
      <c r="F318" s="9" t="s">
        <v>4676</v>
      </c>
      <c r="G318" s="9">
        <v>0</v>
      </c>
      <c r="H318" s="11" t="s">
        <v>8337</v>
      </c>
      <c r="I318" s="15" t="str">
        <f t="shared" si="8"/>
        <v>Over Weight</v>
      </c>
      <c r="J318" s="15" t="str">
        <f t="shared" si="9"/>
        <v>Diabetes</v>
      </c>
    </row>
    <row r="319" spans="1:10" x14ac:dyDescent="0.3">
      <c r="A319" s="10" t="s">
        <v>635</v>
      </c>
      <c r="B319" s="9">
        <v>29.83</v>
      </c>
      <c r="C319" s="9">
        <v>9.6999999999999993</v>
      </c>
      <c r="D319" s="9" t="s">
        <v>4677</v>
      </c>
      <c r="E319" s="9" t="s">
        <v>4676</v>
      </c>
      <c r="F319" s="9" t="s">
        <v>4677</v>
      </c>
      <c r="G319" s="9">
        <v>1</v>
      </c>
      <c r="H319" s="11" t="s">
        <v>4718</v>
      </c>
      <c r="I319" s="15" t="str">
        <f t="shared" si="8"/>
        <v>Over Weight</v>
      </c>
      <c r="J319" s="15" t="str">
        <f t="shared" si="9"/>
        <v>Diabetes</v>
      </c>
    </row>
    <row r="320" spans="1:10" x14ac:dyDescent="0.3">
      <c r="A320" s="10" t="s">
        <v>637</v>
      </c>
      <c r="B320" s="9">
        <v>24.7</v>
      </c>
      <c r="C320" s="9">
        <v>10.25</v>
      </c>
      <c r="D320" s="9" t="s">
        <v>4676</v>
      </c>
      <c r="E320" s="9" t="s">
        <v>4676</v>
      </c>
      <c r="F320" s="9" t="s">
        <v>4676</v>
      </c>
      <c r="G320" s="9">
        <v>3</v>
      </c>
      <c r="H320" s="11" t="s">
        <v>8337</v>
      </c>
      <c r="I320" s="15" t="str">
        <f t="shared" si="8"/>
        <v>Normal Weight</v>
      </c>
      <c r="J320" s="15" t="str">
        <f t="shared" si="9"/>
        <v>Diabetes</v>
      </c>
    </row>
    <row r="321" spans="1:10" x14ac:dyDescent="0.3">
      <c r="A321" s="10" t="s">
        <v>639</v>
      </c>
      <c r="B321" s="9">
        <v>17.940000000000001</v>
      </c>
      <c r="C321" s="9">
        <v>9.77</v>
      </c>
      <c r="D321" s="9" t="s">
        <v>4676</v>
      </c>
      <c r="E321" s="9" t="s">
        <v>4676</v>
      </c>
      <c r="F321" s="9" t="s">
        <v>4676</v>
      </c>
      <c r="G321" s="9">
        <v>0</v>
      </c>
      <c r="H321" s="11" t="s">
        <v>4718</v>
      </c>
      <c r="I321" s="15" t="str">
        <f t="shared" si="8"/>
        <v>Under Weight</v>
      </c>
      <c r="J321" s="15" t="str">
        <f t="shared" si="9"/>
        <v>Normal</v>
      </c>
    </row>
    <row r="322" spans="1:10" x14ac:dyDescent="0.3">
      <c r="A322" s="10" t="s">
        <v>641</v>
      </c>
      <c r="B322" s="9">
        <v>21.08</v>
      </c>
      <c r="C322" s="9">
        <v>4.83</v>
      </c>
      <c r="D322" s="9" t="s">
        <v>4676</v>
      </c>
      <c r="E322" s="9" t="s">
        <v>4676</v>
      </c>
      <c r="F322" s="9" t="s">
        <v>4677</v>
      </c>
      <c r="G322" s="9">
        <v>1</v>
      </c>
      <c r="H322" s="11" t="s">
        <v>4718</v>
      </c>
      <c r="I322" s="15" t="str">
        <f t="shared" si="8"/>
        <v>Normal Weight</v>
      </c>
      <c r="J322" s="15" t="str">
        <f t="shared" si="9"/>
        <v>Diabetes</v>
      </c>
    </row>
    <row r="323" spans="1:10" x14ac:dyDescent="0.3">
      <c r="A323" s="10" t="s">
        <v>643</v>
      </c>
      <c r="B323" s="9">
        <v>37.715000000000003</v>
      </c>
      <c r="C323" s="9">
        <v>10.86</v>
      </c>
      <c r="D323" s="9" t="s">
        <v>4677</v>
      </c>
      <c r="E323" s="9" t="s">
        <v>4676</v>
      </c>
      <c r="F323" s="9" t="s">
        <v>4676</v>
      </c>
      <c r="G323" s="9">
        <v>0</v>
      </c>
      <c r="H323" s="11" t="s">
        <v>8337</v>
      </c>
      <c r="I323" s="15" t="str">
        <f t="shared" ref="I323:I386" si="10">IF(B323&lt;18.5,"Under Weight",IF(B323&lt;24.9,"Normal Weight",IF(B323&lt;29.9,"Over Weight","Obesity")))</f>
        <v>Obesity</v>
      </c>
      <c r="J323" s="15" t="str">
        <f t="shared" ref="J323:J386" si="11">IF(C324&lt;5.7,"Normal",IF(C324&lt;6.4,"Prediabetes","Diabetes"))</f>
        <v>Diabetes</v>
      </c>
    </row>
    <row r="324" spans="1:10" x14ac:dyDescent="0.3">
      <c r="A324" s="10" t="s">
        <v>645</v>
      </c>
      <c r="B324" s="9">
        <v>22.39</v>
      </c>
      <c r="C324" s="9">
        <v>9.5299999999999994</v>
      </c>
      <c r="D324" s="9" t="s">
        <v>4677</v>
      </c>
      <c r="E324" s="9" t="s">
        <v>4676</v>
      </c>
      <c r="F324" s="9" t="s">
        <v>4676</v>
      </c>
      <c r="G324" s="9">
        <v>0</v>
      </c>
      <c r="H324" s="11" t="s">
        <v>4718</v>
      </c>
      <c r="I324" s="15" t="str">
        <f t="shared" si="10"/>
        <v>Normal Weight</v>
      </c>
      <c r="J324" s="15" t="str">
        <f t="shared" si="11"/>
        <v>Normal</v>
      </c>
    </row>
    <row r="325" spans="1:10" x14ac:dyDescent="0.3">
      <c r="A325" s="10" t="s">
        <v>647</v>
      </c>
      <c r="B325" s="9">
        <v>28.78</v>
      </c>
      <c r="C325" s="9">
        <v>5.68</v>
      </c>
      <c r="D325" s="9" t="s">
        <v>4676</v>
      </c>
      <c r="E325" s="9" t="s">
        <v>4676</v>
      </c>
      <c r="F325" s="9" t="s">
        <v>4676</v>
      </c>
      <c r="G325" s="9">
        <v>0</v>
      </c>
      <c r="H325" s="11" t="s">
        <v>4718</v>
      </c>
      <c r="I325" s="15" t="str">
        <f t="shared" si="10"/>
        <v>Over Weight</v>
      </c>
      <c r="J325" s="15" t="str">
        <f t="shared" si="11"/>
        <v>Normal</v>
      </c>
    </row>
    <row r="326" spans="1:10" x14ac:dyDescent="0.3">
      <c r="A326" s="10" t="s">
        <v>649</v>
      </c>
      <c r="B326" s="9">
        <v>18.329999999999998</v>
      </c>
      <c r="C326" s="9">
        <v>5.57</v>
      </c>
      <c r="D326" s="9" t="s">
        <v>4677</v>
      </c>
      <c r="E326" s="9" t="s">
        <v>4676</v>
      </c>
      <c r="F326" s="9" t="s">
        <v>4676</v>
      </c>
      <c r="G326" s="9">
        <v>0</v>
      </c>
      <c r="H326" s="11" t="s">
        <v>4718</v>
      </c>
      <c r="I326" s="15" t="str">
        <f t="shared" si="10"/>
        <v>Under Weight</v>
      </c>
      <c r="J326" s="15" t="str">
        <f t="shared" si="11"/>
        <v>Normal</v>
      </c>
    </row>
    <row r="327" spans="1:10" x14ac:dyDescent="0.3">
      <c r="A327" s="10" t="s">
        <v>651</v>
      </c>
      <c r="B327" s="9">
        <v>26.39</v>
      </c>
      <c r="C327" s="9">
        <v>4.58</v>
      </c>
      <c r="D327" s="9" t="s">
        <v>4677</v>
      </c>
      <c r="E327" s="9" t="s">
        <v>4676</v>
      </c>
      <c r="F327" s="9" t="s">
        <v>4676</v>
      </c>
      <c r="G327" s="9">
        <v>1</v>
      </c>
      <c r="H327" s="11" t="s">
        <v>4718</v>
      </c>
      <c r="I327" s="15" t="str">
        <f t="shared" si="10"/>
        <v>Over Weight</v>
      </c>
      <c r="J327" s="15" t="str">
        <f t="shared" si="11"/>
        <v>Diabetes</v>
      </c>
    </row>
    <row r="328" spans="1:10" x14ac:dyDescent="0.3">
      <c r="A328" s="10" t="s">
        <v>653</v>
      </c>
      <c r="B328" s="9">
        <v>19.260000000000002</v>
      </c>
      <c r="C328" s="9">
        <v>8.9600000000000009</v>
      </c>
      <c r="D328" s="9" t="s">
        <v>4677</v>
      </c>
      <c r="E328" s="9" t="s">
        <v>4676</v>
      </c>
      <c r="F328" s="9" t="s">
        <v>4676</v>
      </c>
      <c r="G328" s="9">
        <v>1</v>
      </c>
      <c r="H328" s="11" t="s">
        <v>4718</v>
      </c>
      <c r="I328" s="15" t="str">
        <f t="shared" si="10"/>
        <v>Normal Weight</v>
      </c>
      <c r="J328" s="15" t="str">
        <f t="shared" si="11"/>
        <v>Prediabetes</v>
      </c>
    </row>
    <row r="329" spans="1:10" x14ac:dyDescent="0.3">
      <c r="A329" s="10" t="s">
        <v>655</v>
      </c>
      <c r="B329" s="9">
        <v>26.92</v>
      </c>
      <c r="C329" s="9">
        <v>6.09</v>
      </c>
      <c r="D329" s="9" t="s">
        <v>4676</v>
      </c>
      <c r="E329" s="9" t="s">
        <v>4676</v>
      </c>
      <c r="F329" s="9" t="s">
        <v>4676</v>
      </c>
      <c r="G329" s="9">
        <v>0</v>
      </c>
      <c r="H329" s="11" t="s">
        <v>4718</v>
      </c>
      <c r="I329" s="15" t="str">
        <f t="shared" si="10"/>
        <v>Over Weight</v>
      </c>
      <c r="J329" s="15" t="str">
        <f t="shared" si="11"/>
        <v>Normal</v>
      </c>
    </row>
    <row r="330" spans="1:10" x14ac:dyDescent="0.3">
      <c r="A330" s="10" t="s">
        <v>657</v>
      </c>
      <c r="B330" s="9">
        <v>19.73</v>
      </c>
      <c r="C330" s="9">
        <v>4.3600000000000003</v>
      </c>
      <c r="D330" s="9" t="s">
        <v>4676</v>
      </c>
      <c r="E330" s="9" t="s">
        <v>4676</v>
      </c>
      <c r="F330" s="9" t="s">
        <v>4676</v>
      </c>
      <c r="G330" s="9">
        <v>0</v>
      </c>
      <c r="H330" s="11" t="s">
        <v>4718</v>
      </c>
      <c r="I330" s="15" t="str">
        <f t="shared" si="10"/>
        <v>Normal Weight</v>
      </c>
      <c r="J330" s="15" t="str">
        <f t="shared" si="11"/>
        <v>Diabetes</v>
      </c>
    </row>
    <row r="331" spans="1:10" x14ac:dyDescent="0.3">
      <c r="A331" s="10" t="s">
        <v>659</v>
      </c>
      <c r="B331" s="9">
        <v>23.56</v>
      </c>
      <c r="C331" s="9">
        <v>11.74</v>
      </c>
      <c r="D331" s="9" t="s">
        <v>4677</v>
      </c>
      <c r="E331" s="9" t="s">
        <v>4676</v>
      </c>
      <c r="F331" s="9" t="s">
        <v>4676</v>
      </c>
      <c r="G331" s="9">
        <v>0</v>
      </c>
      <c r="H331" s="11" t="s">
        <v>4718</v>
      </c>
      <c r="I331" s="15" t="str">
        <f t="shared" si="10"/>
        <v>Normal Weight</v>
      </c>
      <c r="J331" s="15" t="str">
        <f t="shared" si="11"/>
        <v>Prediabetes</v>
      </c>
    </row>
    <row r="332" spans="1:10" x14ac:dyDescent="0.3">
      <c r="A332" s="10" t="s">
        <v>661</v>
      </c>
      <c r="B332" s="9">
        <v>37.67</v>
      </c>
      <c r="C332" s="9">
        <v>5.89</v>
      </c>
      <c r="D332" s="9" t="s">
        <v>4676</v>
      </c>
      <c r="E332" s="9" t="s">
        <v>4676</v>
      </c>
      <c r="F332" s="9" t="s">
        <v>4676</v>
      </c>
      <c r="G332" s="9">
        <v>1</v>
      </c>
      <c r="H332" s="11" t="s">
        <v>4718</v>
      </c>
      <c r="I332" s="15" t="str">
        <f t="shared" si="10"/>
        <v>Obesity</v>
      </c>
      <c r="J332" s="15" t="str">
        <f t="shared" si="11"/>
        <v>Diabetes</v>
      </c>
    </row>
    <row r="333" spans="1:10" x14ac:dyDescent="0.3">
      <c r="A333" s="10" t="s">
        <v>663</v>
      </c>
      <c r="B333" s="9">
        <v>18.73</v>
      </c>
      <c r="C333" s="9">
        <v>10.64</v>
      </c>
      <c r="D333" s="9" t="s">
        <v>4676</v>
      </c>
      <c r="E333" s="9" t="s">
        <v>4676</v>
      </c>
      <c r="F333" s="9" t="s">
        <v>4676</v>
      </c>
      <c r="G333" s="9">
        <v>2</v>
      </c>
      <c r="H333" s="11" t="s">
        <v>4718</v>
      </c>
      <c r="I333" s="15" t="str">
        <f t="shared" si="10"/>
        <v>Normal Weight</v>
      </c>
      <c r="J333" s="15" t="str">
        <f t="shared" si="11"/>
        <v>Prediabetes</v>
      </c>
    </row>
    <row r="334" spans="1:10" x14ac:dyDescent="0.3">
      <c r="A334" s="10" t="s">
        <v>665</v>
      </c>
      <c r="B334" s="9">
        <v>33.090000000000003</v>
      </c>
      <c r="C334" s="9">
        <v>6.06</v>
      </c>
      <c r="D334" s="9" t="s">
        <v>4676</v>
      </c>
      <c r="E334" s="9" t="s">
        <v>4676</v>
      </c>
      <c r="F334" s="9" t="s">
        <v>4677</v>
      </c>
      <c r="G334" s="9">
        <v>1</v>
      </c>
      <c r="H334" s="11" t="s">
        <v>4718</v>
      </c>
      <c r="I334" s="15" t="str">
        <f t="shared" si="10"/>
        <v>Obesity</v>
      </c>
      <c r="J334" s="15" t="str">
        <f t="shared" si="11"/>
        <v>Diabetes</v>
      </c>
    </row>
    <row r="335" spans="1:10" x14ac:dyDescent="0.3">
      <c r="A335" s="10" t="s">
        <v>667</v>
      </c>
      <c r="B335" s="9">
        <v>18.329999999999998</v>
      </c>
      <c r="C335" s="9">
        <v>7.46</v>
      </c>
      <c r="D335" s="9" t="s">
        <v>4677</v>
      </c>
      <c r="E335" s="9" t="s">
        <v>4676</v>
      </c>
      <c r="F335" s="9" t="s">
        <v>4676</v>
      </c>
      <c r="G335" s="9">
        <v>1</v>
      </c>
      <c r="H335" s="11" t="s">
        <v>4718</v>
      </c>
      <c r="I335" s="15" t="str">
        <f t="shared" si="10"/>
        <v>Under Weight</v>
      </c>
      <c r="J335" s="15" t="str">
        <f t="shared" si="11"/>
        <v>Normal</v>
      </c>
    </row>
    <row r="336" spans="1:10" x14ac:dyDescent="0.3">
      <c r="A336" s="10" t="s">
        <v>669</v>
      </c>
      <c r="B336" s="9">
        <v>27.74</v>
      </c>
      <c r="C336" s="9">
        <v>4.68</v>
      </c>
      <c r="D336" s="9" t="s">
        <v>4677</v>
      </c>
      <c r="E336" s="9" t="s">
        <v>4676</v>
      </c>
      <c r="F336" s="9" t="s">
        <v>4676</v>
      </c>
      <c r="G336" s="9">
        <v>2</v>
      </c>
      <c r="H336" s="11" t="s">
        <v>4718</v>
      </c>
      <c r="I336" s="15" t="str">
        <f t="shared" si="10"/>
        <v>Over Weight</v>
      </c>
      <c r="J336" s="15" t="str">
        <f t="shared" si="11"/>
        <v>Prediabetes</v>
      </c>
    </row>
    <row r="337" spans="1:10" x14ac:dyDescent="0.3">
      <c r="A337" s="10" t="s">
        <v>671</v>
      </c>
      <c r="B337" s="9">
        <v>24.2</v>
      </c>
      <c r="C337" s="9">
        <v>6.15</v>
      </c>
      <c r="D337" s="9" t="s">
        <v>4676</v>
      </c>
      <c r="E337" s="9" t="s">
        <v>4676</v>
      </c>
      <c r="F337" s="9" t="s">
        <v>4676</v>
      </c>
      <c r="G337" s="9">
        <v>1</v>
      </c>
      <c r="H337" s="11" t="s">
        <v>4718</v>
      </c>
      <c r="I337" s="15" t="str">
        <f t="shared" si="10"/>
        <v>Normal Weight</v>
      </c>
      <c r="J337" s="15" t="str">
        <f t="shared" si="11"/>
        <v>Normal</v>
      </c>
    </row>
    <row r="338" spans="1:10" x14ac:dyDescent="0.3">
      <c r="A338" s="10" t="s">
        <v>673</v>
      </c>
      <c r="B338" s="9">
        <v>22.03</v>
      </c>
      <c r="C338" s="9">
        <v>4.28</v>
      </c>
      <c r="D338" s="9" t="s">
        <v>4677</v>
      </c>
      <c r="E338" s="9" t="s">
        <v>4676</v>
      </c>
      <c r="F338" s="9" t="s">
        <v>4676</v>
      </c>
      <c r="G338" s="9">
        <v>0</v>
      </c>
      <c r="H338" s="11" t="s">
        <v>4718</v>
      </c>
      <c r="I338" s="15" t="str">
        <f t="shared" si="10"/>
        <v>Normal Weight</v>
      </c>
      <c r="J338" s="15" t="str">
        <f t="shared" si="11"/>
        <v>Diabetes</v>
      </c>
    </row>
    <row r="339" spans="1:10" x14ac:dyDescent="0.3">
      <c r="A339" s="10" t="s">
        <v>675</v>
      </c>
      <c r="B339" s="9">
        <v>26.885000000000002</v>
      </c>
      <c r="C339" s="9">
        <v>9.86</v>
      </c>
      <c r="D339" s="9" t="s">
        <v>4676</v>
      </c>
      <c r="E339" s="9" t="s">
        <v>4676</v>
      </c>
      <c r="F339" s="9" t="s">
        <v>4676</v>
      </c>
      <c r="G339" s="9">
        <v>3</v>
      </c>
      <c r="H339" s="11" t="s">
        <v>4718</v>
      </c>
      <c r="I339" s="15" t="str">
        <f t="shared" si="10"/>
        <v>Over Weight</v>
      </c>
      <c r="J339" s="15" t="str">
        <f t="shared" si="11"/>
        <v>Diabetes</v>
      </c>
    </row>
    <row r="340" spans="1:10" x14ac:dyDescent="0.3">
      <c r="A340" s="10" t="s">
        <v>677</v>
      </c>
      <c r="B340" s="9">
        <v>16.36</v>
      </c>
      <c r="C340" s="9">
        <v>11.19</v>
      </c>
      <c r="D340" s="9" t="s">
        <v>4676</v>
      </c>
      <c r="E340" s="9" t="s">
        <v>4676</v>
      </c>
      <c r="F340" s="9" t="s">
        <v>4676</v>
      </c>
      <c r="G340" s="9">
        <v>0</v>
      </c>
      <c r="H340" s="11" t="s">
        <v>4718</v>
      </c>
      <c r="I340" s="15" t="str">
        <f t="shared" si="10"/>
        <v>Under Weight</v>
      </c>
      <c r="J340" s="15" t="str">
        <f t="shared" si="11"/>
        <v>Normal</v>
      </c>
    </row>
    <row r="341" spans="1:10" x14ac:dyDescent="0.3">
      <c r="A341" s="10" t="s">
        <v>679</v>
      </c>
      <c r="B341" s="9">
        <v>32.299999999999997</v>
      </c>
      <c r="C341" s="9">
        <v>4.8899999999999997</v>
      </c>
      <c r="D341" s="9" t="s">
        <v>4677</v>
      </c>
      <c r="E341" s="9" t="s">
        <v>4676</v>
      </c>
      <c r="F341" s="9" t="s">
        <v>4677</v>
      </c>
      <c r="G341" s="9">
        <v>1</v>
      </c>
      <c r="H341" s="11" t="s">
        <v>8337</v>
      </c>
      <c r="I341" s="15" t="str">
        <f t="shared" si="10"/>
        <v>Obesity</v>
      </c>
      <c r="J341" s="15" t="str">
        <f t="shared" si="11"/>
        <v>Normal</v>
      </c>
    </row>
    <row r="342" spans="1:10" x14ac:dyDescent="0.3">
      <c r="A342" s="10" t="s">
        <v>681</v>
      </c>
      <c r="B342" s="9">
        <v>16.05</v>
      </c>
      <c r="C342" s="9">
        <v>4.3499999999999996</v>
      </c>
      <c r="D342" s="9" t="s">
        <v>4677</v>
      </c>
      <c r="E342" s="9" t="s">
        <v>4676</v>
      </c>
      <c r="F342" s="9" t="s">
        <v>4676</v>
      </c>
      <c r="G342" s="9">
        <v>0</v>
      </c>
      <c r="H342" s="11" t="s">
        <v>4718</v>
      </c>
      <c r="I342" s="15" t="str">
        <f t="shared" si="10"/>
        <v>Under Weight</v>
      </c>
      <c r="J342" s="15" t="str">
        <f t="shared" si="11"/>
        <v>Diabetes</v>
      </c>
    </row>
    <row r="343" spans="1:10" x14ac:dyDescent="0.3">
      <c r="A343" s="10" t="s">
        <v>683</v>
      </c>
      <c r="B343" s="9">
        <v>29.07</v>
      </c>
      <c r="C343" s="9">
        <v>8.66</v>
      </c>
      <c r="D343" s="9" t="s">
        <v>4677</v>
      </c>
      <c r="E343" s="9" t="s">
        <v>4676</v>
      </c>
      <c r="F343" s="9" t="s">
        <v>4676</v>
      </c>
      <c r="G343" s="9">
        <v>2</v>
      </c>
      <c r="H343" s="11" t="s">
        <v>4718</v>
      </c>
      <c r="I343" s="15" t="str">
        <f t="shared" si="10"/>
        <v>Over Weight</v>
      </c>
      <c r="J343" s="15" t="str">
        <f t="shared" si="11"/>
        <v>Diabetes</v>
      </c>
    </row>
    <row r="344" spans="1:10" x14ac:dyDescent="0.3">
      <c r="A344" s="10" t="s">
        <v>685</v>
      </c>
      <c r="B344" s="9">
        <v>17.43</v>
      </c>
      <c r="C344" s="9">
        <v>8.64</v>
      </c>
      <c r="D344" s="9" t="s">
        <v>4676</v>
      </c>
      <c r="E344" s="9" t="s">
        <v>4676</v>
      </c>
      <c r="F344" s="9" t="s">
        <v>4676</v>
      </c>
      <c r="G344" s="9">
        <v>0</v>
      </c>
      <c r="H344" s="11" t="s">
        <v>4718</v>
      </c>
      <c r="I344" s="15" t="str">
        <f t="shared" si="10"/>
        <v>Under Weight</v>
      </c>
      <c r="J344" s="15" t="str">
        <f t="shared" si="11"/>
        <v>Normal</v>
      </c>
    </row>
    <row r="345" spans="1:10" x14ac:dyDescent="0.3">
      <c r="A345" s="10" t="s">
        <v>687</v>
      </c>
      <c r="B345" s="9">
        <v>19.329999999999998</v>
      </c>
      <c r="C345" s="9">
        <v>4.2699999999999996</v>
      </c>
      <c r="D345" s="9" t="s">
        <v>4676</v>
      </c>
      <c r="E345" s="9" t="s">
        <v>4676</v>
      </c>
      <c r="F345" s="9" t="s">
        <v>4676</v>
      </c>
      <c r="G345" s="9">
        <v>0</v>
      </c>
      <c r="H345" s="11" t="s">
        <v>4718</v>
      </c>
      <c r="I345" s="15" t="str">
        <f t="shared" si="10"/>
        <v>Normal Weight</v>
      </c>
      <c r="J345" s="15" t="str">
        <f t="shared" si="11"/>
        <v>Normal</v>
      </c>
    </row>
    <row r="346" spans="1:10" x14ac:dyDescent="0.3">
      <c r="A346" s="10" t="s">
        <v>689</v>
      </c>
      <c r="B346" s="9">
        <v>30.52</v>
      </c>
      <c r="C346" s="9">
        <v>4.21</v>
      </c>
      <c r="D346" s="9" t="s">
        <v>4676</v>
      </c>
      <c r="E346" s="9" t="s">
        <v>4676</v>
      </c>
      <c r="F346" s="9" t="s">
        <v>4676</v>
      </c>
      <c r="G346" s="9">
        <v>1</v>
      </c>
      <c r="H346" s="11" t="s">
        <v>4718</v>
      </c>
      <c r="I346" s="15" t="str">
        <f t="shared" si="10"/>
        <v>Obesity</v>
      </c>
      <c r="J346" s="15" t="str">
        <f t="shared" si="11"/>
        <v>Normal</v>
      </c>
    </row>
    <row r="347" spans="1:10" x14ac:dyDescent="0.3">
      <c r="A347" s="10" t="s">
        <v>691</v>
      </c>
      <c r="B347" s="9">
        <v>39.21</v>
      </c>
      <c r="C347" s="9">
        <v>5.04</v>
      </c>
      <c r="D347" s="9" t="s">
        <v>4676</v>
      </c>
      <c r="E347" s="9" t="s">
        <v>4676</v>
      </c>
      <c r="F347" s="9" t="s">
        <v>4677</v>
      </c>
      <c r="G347" s="9">
        <v>1</v>
      </c>
      <c r="H347" s="11" t="s">
        <v>4718</v>
      </c>
      <c r="I347" s="15" t="str">
        <f t="shared" si="10"/>
        <v>Obesity</v>
      </c>
      <c r="J347" s="15" t="str">
        <f t="shared" si="11"/>
        <v>Normal</v>
      </c>
    </row>
    <row r="348" spans="1:10" x14ac:dyDescent="0.3">
      <c r="A348" s="10" t="s">
        <v>693</v>
      </c>
      <c r="B348" s="9">
        <v>26.98</v>
      </c>
      <c r="C348" s="9">
        <v>5.21</v>
      </c>
      <c r="D348" s="9" t="s">
        <v>4677</v>
      </c>
      <c r="E348" s="9" t="s">
        <v>4676</v>
      </c>
      <c r="F348" s="9" t="s">
        <v>4676</v>
      </c>
      <c r="G348" s="9">
        <v>2</v>
      </c>
      <c r="H348" s="11" t="s">
        <v>4718</v>
      </c>
      <c r="I348" s="15" t="str">
        <f t="shared" si="10"/>
        <v>Over Weight</v>
      </c>
      <c r="J348" s="15" t="str">
        <f t="shared" si="11"/>
        <v>Diabetes</v>
      </c>
    </row>
    <row r="349" spans="1:10" x14ac:dyDescent="0.3">
      <c r="A349" s="10" t="s">
        <v>695</v>
      </c>
      <c r="B349" s="9">
        <v>25.84</v>
      </c>
      <c r="C349" s="9">
        <v>8.83</v>
      </c>
      <c r="D349" s="9" t="s">
        <v>4676</v>
      </c>
      <c r="E349" s="9" t="s">
        <v>4676</v>
      </c>
      <c r="F349" s="9" t="s">
        <v>4676</v>
      </c>
      <c r="G349" s="9">
        <v>0</v>
      </c>
      <c r="H349" s="11" t="s">
        <v>8337</v>
      </c>
      <c r="I349" s="15" t="str">
        <f t="shared" si="10"/>
        <v>Over Weight</v>
      </c>
      <c r="J349" s="15" t="str">
        <f t="shared" si="11"/>
        <v>Diabetes</v>
      </c>
    </row>
    <row r="350" spans="1:10" x14ac:dyDescent="0.3">
      <c r="A350" s="10" t="s">
        <v>697</v>
      </c>
      <c r="B350" s="9">
        <v>28.31</v>
      </c>
      <c r="C350" s="9">
        <v>8.4700000000000006</v>
      </c>
      <c r="D350" s="9" t="s">
        <v>4677</v>
      </c>
      <c r="E350" s="9" t="s">
        <v>4676</v>
      </c>
      <c r="F350" s="9" t="s">
        <v>4676</v>
      </c>
      <c r="G350" s="9">
        <v>2</v>
      </c>
      <c r="H350" s="11" t="s">
        <v>4718</v>
      </c>
      <c r="I350" s="15" t="str">
        <f t="shared" si="10"/>
        <v>Over Weight</v>
      </c>
      <c r="J350" s="15" t="str">
        <f t="shared" si="11"/>
        <v>Normal</v>
      </c>
    </row>
    <row r="351" spans="1:10" x14ac:dyDescent="0.3">
      <c r="A351" s="10" t="s">
        <v>699</v>
      </c>
      <c r="B351" s="9">
        <v>23.94</v>
      </c>
      <c r="C351" s="9">
        <v>4.2</v>
      </c>
      <c r="D351" s="9" t="s">
        <v>4676</v>
      </c>
      <c r="E351" s="9" t="s">
        <v>4676</v>
      </c>
      <c r="F351" s="9" t="s">
        <v>4676</v>
      </c>
      <c r="G351" s="9">
        <v>0</v>
      </c>
      <c r="H351" s="11" t="s">
        <v>4718</v>
      </c>
      <c r="I351" s="15" t="str">
        <f t="shared" si="10"/>
        <v>Normal Weight</v>
      </c>
      <c r="J351" s="15" t="str">
        <f t="shared" si="11"/>
        <v>Prediabetes</v>
      </c>
    </row>
    <row r="352" spans="1:10" x14ac:dyDescent="0.3">
      <c r="A352" s="10" t="s">
        <v>701</v>
      </c>
      <c r="B352" s="9">
        <v>20.03</v>
      </c>
      <c r="C352" s="9">
        <v>6.14</v>
      </c>
      <c r="D352" s="9" t="s">
        <v>4677</v>
      </c>
      <c r="E352" s="9" t="s">
        <v>4676</v>
      </c>
      <c r="F352" s="9" t="s">
        <v>4676</v>
      </c>
      <c r="G352" s="9">
        <v>0</v>
      </c>
      <c r="H352" s="11" t="s">
        <v>4718</v>
      </c>
      <c r="I352" s="15" t="str">
        <f t="shared" si="10"/>
        <v>Normal Weight</v>
      </c>
      <c r="J352" s="15" t="str">
        <f t="shared" si="11"/>
        <v>Prediabetes</v>
      </c>
    </row>
    <row r="353" spans="1:10" x14ac:dyDescent="0.3">
      <c r="A353" s="10" t="s">
        <v>703</v>
      </c>
      <c r="B353" s="9">
        <v>41.42</v>
      </c>
      <c r="C353" s="9">
        <v>6.07</v>
      </c>
      <c r="D353" s="9" t="s">
        <v>4676</v>
      </c>
      <c r="E353" s="9" t="s">
        <v>4676</v>
      </c>
      <c r="F353" s="9" t="s">
        <v>4676</v>
      </c>
      <c r="G353" s="9">
        <v>0</v>
      </c>
      <c r="H353" s="11" t="s">
        <v>8337</v>
      </c>
      <c r="I353" s="15" t="str">
        <f t="shared" si="10"/>
        <v>Obesity</v>
      </c>
      <c r="J353" s="15" t="str">
        <f t="shared" si="11"/>
        <v>Diabetes</v>
      </c>
    </row>
    <row r="354" spans="1:10" x14ac:dyDescent="0.3">
      <c r="A354" s="10" t="s">
        <v>705</v>
      </c>
      <c r="B354" s="9">
        <v>36.67</v>
      </c>
      <c r="C354" s="9">
        <v>10.210000000000001</v>
      </c>
      <c r="D354" s="9" t="s">
        <v>4676</v>
      </c>
      <c r="E354" s="9" t="s">
        <v>4676</v>
      </c>
      <c r="F354" s="9" t="s">
        <v>4676</v>
      </c>
      <c r="G354" s="9">
        <v>0</v>
      </c>
      <c r="H354" s="11" t="s">
        <v>8337</v>
      </c>
      <c r="I354" s="15" t="str">
        <f t="shared" si="10"/>
        <v>Obesity</v>
      </c>
      <c r="J354" s="15" t="str">
        <f t="shared" si="11"/>
        <v>Normal</v>
      </c>
    </row>
    <row r="355" spans="1:10" x14ac:dyDescent="0.3">
      <c r="A355" s="10" t="s">
        <v>707</v>
      </c>
      <c r="B355" s="9">
        <v>27.645</v>
      </c>
      <c r="C355" s="9">
        <v>4.6900000000000004</v>
      </c>
      <c r="D355" s="9" t="s">
        <v>4676</v>
      </c>
      <c r="E355" s="9" t="s">
        <v>4676</v>
      </c>
      <c r="F355" s="9" t="s">
        <v>4676</v>
      </c>
      <c r="G355" s="9">
        <v>0</v>
      </c>
      <c r="H355" s="11" t="s">
        <v>8337</v>
      </c>
      <c r="I355" s="15" t="str">
        <f t="shared" si="10"/>
        <v>Over Weight</v>
      </c>
      <c r="J355" s="15" t="str">
        <f t="shared" si="11"/>
        <v>Prediabetes</v>
      </c>
    </row>
    <row r="356" spans="1:10" x14ac:dyDescent="0.3">
      <c r="A356" s="10" t="s">
        <v>709</v>
      </c>
      <c r="B356" s="9">
        <v>22.72</v>
      </c>
      <c r="C356" s="9">
        <v>5.71</v>
      </c>
      <c r="D356" s="9" t="s">
        <v>4676</v>
      </c>
      <c r="E356" s="9" t="s">
        <v>4676</v>
      </c>
      <c r="F356" s="9" t="s">
        <v>4676</v>
      </c>
      <c r="G356" s="9">
        <v>0</v>
      </c>
      <c r="H356" s="11" t="s">
        <v>4718</v>
      </c>
      <c r="I356" s="15" t="str">
        <f t="shared" si="10"/>
        <v>Normal Weight</v>
      </c>
      <c r="J356" s="15" t="str">
        <f t="shared" si="11"/>
        <v>Diabetes</v>
      </c>
    </row>
    <row r="357" spans="1:10" x14ac:dyDescent="0.3">
      <c r="A357" s="10" t="s">
        <v>711</v>
      </c>
      <c r="B357" s="9">
        <v>36.520000000000003</v>
      </c>
      <c r="C357" s="9">
        <v>9.07</v>
      </c>
      <c r="D357" s="9" t="s">
        <v>4677</v>
      </c>
      <c r="E357" s="9" t="s">
        <v>4676</v>
      </c>
      <c r="F357" s="9" t="s">
        <v>4677</v>
      </c>
      <c r="G357" s="9">
        <v>1</v>
      </c>
      <c r="H357" s="11" t="s">
        <v>8337</v>
      </c>
      <c r="I357" s="15" t="str">
        <f t="shared" si="10"/>
        <v>Obesity</v>
      </c>
      <c r="J357" s="15" t="str">
        <f t="shared" si="11"/>
        <v>Normal</v>
      </c>
    </row>
    <row r="358" spans="1:10" x14ac:dyDescent="0.3">
      <c r="A358" s="10" t="s">
        <v>713</v>
      </c>
      <c r="B358" s="9">
        <v>33.96</v>
      </c>
      <c r="C358" s="9">
        <v>4.99</v>
      </c>
      <c r="D358" s="9" t="s">
        <v>4676</v>
      </c>
      <c r="E358" s="9" t="s">
        <v>4676</v>
      </c>
      <c r="F358" s="9" t="s">
        <v>4676</v>
      </c>
      <c r="G358" s="9">
        <v>0</v>
      </c>
      <c r="H358" s="11" t="s">
        <v>4718</v>
      </c>
      <c r="I358" s="15" t="str">
        <f t="shared" si="10"/>
        <v>Obesity</v>
      </c>
      <c r="J358" s="15" t="str">
        <f t="shared" si="11"/>
        <v>Diabetes</v>
      </c>
    </row>
    <row r="359" spans="1:10" x14ac:dyDescent="0.3">
      <c r="A359" s="10" t="s">
        <v>715</v>
      </c>
      <c r="B359" s="9">
        <v>26.695</v>
      </c>
      <c r="C359" s="9">
        <v>8.31</v>
      </c>
      <c r="D359" s="9" t="s">
        <v>4676</v>
      </c>
      <c r="E359" s="9" t="s">
        <v>4676</v>
      </c>
      <c r="F359" s="9" t="s">
        <v>4676</v>
      </c>
      <c r="G359" s="9">
        <v>0</v>
      </c>
      <c r="H359" s="11" t="s">
        <v>4718</v>
      </c>
      <c r="I359" s="15" t="str">
        <f t="shared" si="10"/>
        <v>Over Weight</v>
      </c>
      <c r="J359" s="15" t="str">
        <f t="shared" si="11"/>
        <v>Normal</v>
      </c>
    </row>
    <row r="360" spans="1:10" x14ac:dyDescent="0.3">
      <c r="A360" s="10" t="s">
        <v>717</v>
      </c>
      <c r="B360" s="9">
        <v>18.45</v>
      </c>
      <c r="C360" s="9">
        <v>5.07</v>
      </c>
      <c r="D360" s="9" t="s">
        <v>4677</v>
      </c>
      <c r="E360" s="9" t="s">
        <v>4676</v>
      </c>
      <c r="F360" s="9" t="s">
        <v>4676</v>
      </c>
      <c r="G360" s="9">
        <v>0</v>
      </c>
      <c r="H360" s="11" t="s">
        <v>4718</v>
      </c>
      <c r="I360" s="15" t="str">
        <f t="shared" si="10"/>
        <v>Under Weight</v>
      </c>
      <c r="J360" s="15" t="str">
        <f t="shared" si="11"/>
        <v>Normal</v>
      </c>
    </row>
    <row r="361" spans="1:10" x14ac:dyDescent="0.3">
      <c r="A361" s="10" t="s">
        <v>719</v>
      </c>
      <c r="B361" s="9">
        <v>33.18</v>
      </c>
      <c r="C361" s="9">
        <v>4.79</v>
      </c>
      <c r="D361" s="9" t="s">
        <v>4676</v>
      </c>
      <c r="E361" s="9" t="s">
        <v>4676</v>
      </c>
      <c r="F361" s="9" t="s">
        <v>4676</v>
      </c>
      <c r="G361" s="9">
        <v>0</v>
      </c>
      <c r="H361" s="11" t="s">
        <v>4718</v>
      </c>
      <c r="I361" s="15" t="str">
        <f t="shared" si="10"/>
        <v>Obesity</v>
      </c>
      <c r="J361" s="15" t="str">
        <f t="shared" si="11"/>
        <v>Diabetes</v>
      </c>
    </row>
    <row r="362" spans="1:10" x14ac:dyDescent="0.3">
      <c r="A362" s="10" t="s">
        <v>721</v>
      </c>
      <c r="B362" s="9">
        <v>36.1</v>
      </c>
      <c r="C362" s="9">
        <v>11.39</v>
      </c>
      <c r="D362" s="9" t="s">
        <v>4677</v>
      </c>
      <c r="E362" s="9" t="s">
        <v>4676</v>
      </c>
      <c r="F362" s="9" t="s">
        <v>4676</v>
      </c>
      <c r="G362" s="9">
        <v>2</v>
      </c>
      <c r="H362" s="11" t="s">
        <v>8337</v>
      </c>
      <c r="I362" s="15" t="str">
        <f t="shared" si="10"/>
        <v>Obesity</v>
      </c>
      <c r="J362" s="15" t="str">
        <f t="shared" si="11"/>
        <v>Prediabetes</v>
      </c>
    </row>
    <row r="363" spans="1:10" x14ac:dyDescent="0.3">
      <c r="A363" s="10" t="s">
        <v>723</v>
      </c>
      <c r="B363" s="9">
        <v>22.77</v>
      </c>
      <c r="C363" s="9">
        <v>6</v>
      </c>
      <c r="D363" s="9" t="s">
        <v>4676</v>
      </c>
      <c r="E363" s="9" t="s">
        <v>4676</v>
      </c>
      <c r="F363" s="9" t="s">
        <v>4676</v>
      </c>
      <c r="G363" s="9">
        <v>0</v>
      </c>
      <c r="H363" s="11" t="s">
        <v>4718</v>
      </c>
      <c r="I363" s="15" t="str">
        <f t="shared" si="10"/>
        <v>Normal Weight</v>
      </c>
      <c r="J363" s="15" t="str">
        <f t="shared" si="11"/>
        <v>Normal</v>
      </c>
    </row>
    <row r="364" spans="1:10" x14ac:dyDescent="0.3">
      <c r="A364" s="10" t="s">
        <v>725</v>
      </c>
      <c r="B364" s="9">
        <v>21.24</v>
      </c>
      <c r="C364" s="9">
        <v>5.13</v>
      </c>
      <c r="D364" s="9" t="s">
        <v>4676</v>
      </c>
      <c r="E364" s="9" t="s">
        <v>4676</v>
      </c>
      <c r="F364" s="9" t="s">
        <v>4676</v>
      </c>
      <c r="G364" s="9">
        <v>0</v>
      </c>
      <c r="H364" s="11" t="s">
        <v>4718</v>
      </c>
      <c r="I364" s="15" t="str">
        <f t="shared" si="10"/>
        <v>Normal Weight</v>
      </c>
      <c r="J364" s="15" t="str">
        <f t="shared" si="11"/>
        <v>Normal</v>
      </c>
    </row>
    <row r="365" spans="1:10" x14ac:dyDescent="0.3">
      <c r="A365" s="10" t="s">
        <v>727</v>
      </c>
      <c r="B365" s="9">
        <v>17.600000000000001</v>
      </c>
      <c r="C365" s="9">
        <v>5.26</v>
      </c>
      <c r="D365" s="9" t="s">
        <v>4677</v>
      </c>
      <c r="E365" s="9" t="s">
        <v>4676</v>
      </c>
      <c r="F365" s="9" t="s">
        <v>4676</v>
      </c>
      <c r="G365" s="9">
        <v>0</v>
      </c>
      <c r="H365" s="11" t="s">
        <v>4718</v>
      </c>
      <c r="I365" s="15" t="str">
        <f t="shared" si="10"/>
        <v>Under Weight</v>
      </c>
      <c r="J365" s="15" t="str">
        <f t="shared" si="11"/>
        <v>Diabetes</v>
      </c>
    </row>
    <row r="366" spans="1:10" x14ac:dyDescent="0.3">
      <c r="A366" s="10" t="s">
        <v>729</v>
      </c>
      <c r="B366" s="9">
        <v>26.29</v>
      </c>
      <c r="C366" s="9">
        <v>6.84</v>
      </c>
      <c r="D366" s="9" t="s">
        <v>4676</v>
      </c>
      <c r="E366" s="9" t="s">
        <v>4676</v>
      </c>
      <c r="F366" s="9" t="s">
        <v>4676</v>
      </c>
      <c r="G366" s="9">
        <v>0</v>
      </c>
      <c r="H366" s="11" t="s">
        <v>4718</v>
      </c>
      <c r="I366" s="15" t="str">
        <f t="shared" si="10"/>
        <v>Over Weight</v>
      </c>
      <c r="J366" s="15" t="str">
        <f t="shared" si="11"/>
        <v>Diabetes</v>
      </c>
    </row>
    <row r="367" spans="1:10" x14ac:dyDescent="0.3">
      <c r="A367" s="10" t="s">
        <v>731</v>
      </c>
      <c r="B367" s="9">
        <v>35.31</v>
      </c>
      <c r="C367" s="9">
        <v>9.0399999999999991</v>
      </c>
      <c r="D367" s="9" t="s">
        <v>4676</v>
      </c>
      <c r="E367" s="9" t="s">
        <v>4676</v>
      </c>
      <c r="F367" s="9" t="s">
        <v>4676</v>
      </c>
      <c r="G367" s="9">
        <v>0</v>
      </c>
      <c r="H367" s="11" t="s">
        <v>8337</v>
      </c>
      <c r="I367" s="15" t="str">
        <f t="shared" si="10"/>
        <v>Obesity</v>
      </c>
      <c r="J367" s="15" t="str">
        <f t="shared" si="11"/>
        <v>Normal</v>
      </c>
    </row>
    <row r="368" spans="1:10" x14ac:dyDescent="0.3">
      <c r="A368" s="10" t="s">
        <v>733</v>
      </c>
      <c r="B368" s="9">
        <v>27.04</v>
      </c>
      <c r="C368" s="9">
        <v>4.0999999999999996</v>
      </c>
      <c r="D368" s="9" t="s">
        <v>4676</v>
      </c>
      <c r="E368" s="9" t="s">
        <v>4676</v>
      </c>
      <c r="F368" s="9" t="s">
        <v>4676</v>
      </c>
      <c r="G368" s="9">
        <v>1</v>
      </c>
      <c r="H368" s="11" t="s">
        <v>4718</v>
      </c>
      <c r="I368" s="15" t="str">
        <f t="shared" si="10"/>
        <v>Over Weight</v>
      </c>
      <c r="J368" s="15" t="str">
        <f t="shared" si="11"/>
        <v>Normal</v>
      </c>
    </row>
    <row r="369" spans="1:10" x14ac:dyDescent="0.3">
      <c r="A369" s="10" t="s">
        <v>735</v>
      </c>
      <c r="B369" s="9">
        <v>30.23</v>
      </c>
      <c r="C369" s="9">
        <v>4.2300000000000004</v>
      </c>
      <c r="D369" s="9" t="s">
        <v>4677</v>
      </c>
      <c r="E369" s="9" t="s">
        <v>4676</v>
      </c>
      <c r="F369" s="9" t="s">
        <v>4677</v>
      </c>
      <c r="G369" s="9">
        <v>1</v>
      </c>
      <c r="H369" s="11" t="s">
        <v>4718</v>
      </c>
      <c r="I369" s="15" t="str">
        <f t="shared" si="10"/>
        <v>Obesity</v>
      </c>
      <c r="J369" s="15" t="str">
        <f t="shared" si="11"/>
        <v>Diabetes</v>
      </c>
    </row>
    <row r="370" spans="1:10" x14ac:dyDescent="0.3">
      <c r="A370" s="10" t="s">
        <v>737</v>
      </c>
      <c r="B370" s="9">
        <v>30.6</v>
      </c>
      <c r="C370" s="9">
        <v>6.48</v>
      </c>
      <c r="D370" s="9" t="s">
        <v>4677</v>
      </c>
      <c r="E370" s="9" t="s">
        <v>4676</v>
      </c>
      <c r="F370" s="9" t="s">
        <v>4677</v>
      </c>
      <c r="G370" s="9">
        <v>1</v>
      </c>
      <c r="H370" s="11" t="s">
        <v>4718</v>
      </c>
      <c r="I370" s="15" t="str">
        <f t="shared" si="10"/>
        <v>Obesity</v>
      </c>
      <c r="J370" s="15" t="str">
        <f t="shared" si="11"/>
        <v>Normal</v>
      </c>
    </row>
    <row r="371" spans="1:10" x14ac:dyDescent="0.3">
      <c r="A371" s="10" t="s">
        <v>739</v>
      </c>
      <c r="B371" s="9">
        <v>26.8</v>
      </c>
      <c r="C371" s="9">
        <v>5.53</v>
      </c>
      <c r="D371" s="9" t="s">
        <v>4676</v>
      </c>
      <c r="E371" s="9" t="s">
        <v>4676</v>
      </c>
      <c r="F371" s="9" t="s">
        <v>4676</v>
      </c>
      <c r="G371" s="9">
        <v>1</v>
      </c>
      <c r="H371" s="11" t="s">
        <v>4718</v>
      </c>
      <c r="I371" s="15" t="str">
        <f t="shared" si="10"/>
        <v>Over Weight</v>
      </c>
      <c r="J371" s="15" t="str">
        <f t="shared" si="11"/>
        <v>Normal</v>
      </c>
    </row>
    <row r="372" spans="1:10" x14ac:dyDescent="0.3">
      <c r="A372" s="10" t="s">
        <v>741</v>
      </c>
      <c r="B372" s="9">
        <v>16.86</v>
      </c>
      <c r="C372" s="9">
        <v>4.07</v>
      </c>
      <c r="D372" s="9" t="s">
        <v>4677</v>
      </c>
      <c r="E372" s="9" t="s">
        <v>4676</v>
      </c>
      <c r="F372" s="9" t="s">
        <v>4676</v>
      </c>
      <c r="G372" s="9">
        <v>0</v>
      </c>
      <c r="H372" s="11" t="s">
        <v>4718</v>
      </c>
      <c r="I372" s="15" t="str">
        <f t="shared" si="10"/>
        <v>Under Weight</v>
      </c>
      <c r="J372" s="15" t="str">
        <f t="shared" si="11"/>
        <v>Normal</v>
      </c>
    </row>
    <row r="373" spans="1:10" x14ac:dyDescent="0.3">
      <c r="A373" s="10" t="s">
        <v>743</v>
      </c>
      <c r="B373" s="9">
        <v>16.3</v>
      </c>
      <c r="C373" s="9">
        <v>5.51</v>
      </c>
      <c r="D373" s="9" t="s">
        <v>4676</v>
      </c>
      <c r="E373" s="9" t="s">
        <v>4676</v>
      </c>
      <c r="F373" s="9" t="s">
        <v>4676</v>
      </c>
      <c r="G373" s="9">
        <v>1</v>
      </c>
      <c r="H373" s="11" t="s">
        <v>4718</v>
      </c>
      <c r="I373" s="15" t="str">
        <f t="shared" si="10"/>
        <v>Under Weight</v>
      </c>
      <c r="J373" s="15" t="str">
        <f t="shared" si="11"/>
        <v>Diabetes</v>
      </c>
    </row>
    <row r="374" spans="1:10" x14ac:dyDescent="0.3">
      <c r="A374" s="10" t="s">
        <v>745</v>
      </c>
      <c r="B374" s="9">
        <v>29.81</v>
      </c>
      <c r="C374" s="9">
        <v>11.66</v>
      </c>
      <c r="D374" s="9" t="s">
        <v>4676</v>
      </c>
      <c r="E374" s="9" t="s">
        <v>4676</v>
      </c>
      <c r="F374" s="9" t="s">
        <v>4676</v>
      </c>
      <c r="G374" s="9">
        <v>0</v>
      </c>
      <c r="H374" s="11" t="s">
        <v>4718</v>
      </c>
      <c r="I374" s="15" t="str">
        <f t="shared" si="10"/>
        <v>Over Weight</v>
      </c>
      <c r="J374" s="15" t="str">
        <f t="shared" si="11"/>
        <v>Diabetes</v>
      </c>
    </row>
    <row r="375" spans="1:10" x14ac:dyDescent="0.3">
      <c r="A375" s="10" t="s">
        <v>747</v>
      </c>
      <c r="B375" s="9">
        <v>16.329999999999998</v>
      </c>
      <c r="C375" s="9">
        <v>7.26</v>
      </c>
      <c r="D375" s="9" t="s">
        <v>4677</v>
      </c>
      <c r="E375" s="9" t="s">
        <v>4676</v>
      </c>
      <c r="F375" s="9" t="s">
        <v>4676</v>
      </c>
      <c r="G375" s="9">
        <v>0</v>
      </c>
      <c r="H375" s="11" t="s">
        <v>4718</v>
      </c>
      <c r="I375" s="15" t="str">
        <f t="shared" si="10"/>
        <v>Under Weight</v>
      </c>
      <c r="J375" s="15" t="str">
        <f t="shared" si="11"/>
        <v>Normal</v>
      </c>
    </row>
    <row r="376" spans="1:10" x14ac:dyDescent="0.3">
      <c r="A376" s="10" t="s">
        <v>749</v>
      </c>
      <c r="B376" s="9">
        <v>16.37</v>
      </c>
      <c r="C376" s="9">
        <v>4.79</v>
      </c>
      <c r="D376" s="9" t="s">
        <v>4677</v>
      </c>
      <c r="E376" s="9" t="s">
        <v>4676</v>
      </c>
      <c r="F376" s="9" t="s">
        <v>4676</v>
      </c>
      <c r="G376" s="9">
        <v>0</v>
      </c>
      <c r="H376" s="11" t="s">
        <v>4718</v>
      </c>
      <c r="I376" s="15" t="str">
        <f t="shared" si="10"/>
        <v>Under Weight</v>
      </c>
      <c r="J376" s="15" t="str">
        <f t="shared" si="11"/>
        <v>Normal</v>
      </c>
    </row>
    <row r="377" spans="1:10" x14ac:dyDescent="0.3">
      <c r="A377" s="10" t="s">
        <v>751</v>
      </c>
      <c r="B377" s="9">
        <v>22.42</v>
      </c>
      <c r="C377" s="9">
        <v>4.68</v>
      </c>
      <c r="D377" s="9" t="s">
        <v>4677</v>
      </c>
      <c r="E377" s="9" t="s">
        <v>4676</v>
      </c>
      <c r="F377" s="9" t="s">
        <v>4676</v>
      </c>
      <c r="G377" s="9">
        <v>1</v>
      </c>
      <c r="H377" s="11" t="s">
        <v>8337</v>
      </c>
      <c r="I377" s="15" t="str">
        <f t="shared" si="10"/>
        <v>Normal Weight</v>
      </c>
      <c r="J377" s="15" t="str">
        <f t="shared" si="11"/>
        <v>Normal</v>
      </c>
    </row>
    <row r="378" spans="1:10" x14ac:dyDescent="0.3">
      <c r="A378" s="10" t="s">
        <v>753</v>
      </c>
      <c r="B378" s="9">
        <v>31.35</v>
      </c>
      <c r="C378" s="9">
        <v>4.33</v>
      </c>
      <c r="D378" s="9" t="s">
        <v>4677</v>
      </c>
      <c r="E378" s="9" t="s">
        <v>4676</v>
      </c>
      <c r="F378" s="9" t="s">
        <v>4677</v>
      </c>
      <c r="G378" s="9">
        <v>1</v>
      </c>
      <c r="H378" s="11" t="s">
        <v>8337</v>
      </c>
      <c r="I378" s="15" t="str">
        <f t="shared" si="10"/>
        <v>Obesity</v>
      </c>
      <c r="J378" s="15" t="str">
        <f t="shared" si="11"/>
        <v>Diabetes</v>
      </c>
    </row>
    <row r="379" spans="1:10" x14ac:dyDescent="0.3">
      <c r="A379" s="10" t="s">
        <v>755</v>
      </c>
      <c r="B379" s="9">
        <v>31.9</v>
      </c>
      <c r="C379" s="9">
        <v>11.89</v>
      </c>
      <c r="D379" s="9" t="s">
        <v>4676</v>
      </c>
      <c r="E379" s="9" t="s">
        <v>4676</v>
      </c>
      <c r="F379" s="9" t="s">
        <v>4676</v>
      </c>
      <c r="G379" s="9">
        <v>0</v>
      </c>
      <c r="H379" s="11" t="s">
        <v>8337</v>
      </c>
      <c r="I379" s="15" t="str">
        <f t="shared" si="10"/>
        <v>Obesity</v>
      </c>
      <c r="J379" s="15" t="str">
        <f t="shared" si="11"/>
        <v>Normal</v>
      </c>
    </row>
    <row r="380" spans="1:10" x14ac:dyDescent="0.3">
      <c r="A380" s="10" t="s">
        <v>757</v>
      </c>
      <c r="B380" s="9">
        <v>30.6</v>
      </c>
      <c r="C380" s="9">
        <v>5.24</v>
      </c>
      <c r="D380" s="9" t="s">
        <v>4676</v>
      </c>
      <c r="E380" s="9" t="s">
        <v>4676</v>
      </c>
      <c r="F380" s="9" t="s">
        <v>4676</v>
      </c>
      <c r="G380" s="9">
        <v>0</v>
      </c>
      <c r="H380" s="11" t="s">
        <v>4718</v>
      </c>
      <c r="I380" s="15" t="str">
        <f t="shared" si="10"/>
        <v>Obesity</v>
      </c>
      <c r="J380" s="15" t="str">
        <f t="shared" si="11"/>
        <v>Diabetes</v>
      </c>
    </row>
    <row r="381" spans="1:10" x14ac:dyDescent="0.3">
      <c r="A381" s="10" t="s">
        <v>759</v>
      </c>
      <c r="B381" s="9">
        <v>28.975000000000001</v>
      </c>
      <c r="C381" s="9">
        <v>7.63</v>
      </c>
      <c r="D381" s="9" t="s">
        <v>4676</v>
      </c>
      <c r="E381" s="9" t="s">
        <v>4676</v>
      </c>
      <c r="F381" s="9" t="s">
        <v>4676</v>
      </c>
      <c r="G381" s="9">
        <v>0</v>
      </c>
      <c r="H381" s="11" t="s">
        <v>4718</v>
      </c>
      <c r="I381" s="15" t="str">
        <f t="shared" si="10"/>
        <v>Over Weight</v>
      </c>
      <c r="J381" s="15" t="str">
        <f t="shared" si="11"/>
        <v>Diabetes</v>
      </c>
    </row>
    <row r="382" spans="1:10" x14ac:dyDescent="0.3">
      <c r="A382" s="10" t="s">
        <v>761</v>
      </c>
      <c r="B382" s="9">
        <v>24.86</v>
      </c>
      <c r="C382" s="9">
        <v>8.92</v>
      </c>
      <c r="D382" s="9" t="s">
        <v>4677</v>
      </c>
      <c r="E382" s="9" t="s">
        <v>4676</v>
      </c>
      <c r="F382" s="9" t="s">
        <v>4676</v>
      </c>
      <c r="G382" s="9">
        <v>2</v>
      </c>
      <c r="H382" s="11" t="s">
        <v>8337</v>
      </c>
      <c r="I382" s="15" t="str">
        <f t="shared" si="10"/>
        <v>Normal Weight</v>
      </c>
      <c r="J382" s="15" t="str">
        <f t="shared" si="11"/>
        <v>Normal</v>
      </c>
    </row>
    <row r="383" spans="1:10" x14ac:dyDescent="0.3">
      <c r="A383" s="10" t="s">
        <v>763</v>
      </c>
      <c r="B383" s="9">
        <v>19.54</v>
      </c>
      <c r="C383" s="9">
        <v>5.37</v>
      </c>
      <c r="D383" s="9" t="s">
        <v>4676</v>
      </c>
      <c r="E383" s="9" t="s">
        <v>4676</v>
      </c>
      <c r="F383" s="9" t="s">
        <v>4676</v>
      </c>
      <c r="G383" s="9">
        <v>0</v>
      </c>
      <c r="H383" s="11" t="s">
        <v>4718</v>
      </c>
      <c r="I383" s="15" t="str">
        <f t="shared" si="10"/>
        <v>Normal Weight</v>
      </c>
      <c r="J383" s="15" t="str">
        <f t="shared" si="11"/>
        <v>Normal</v>
      </c>
    </row>
    <row r="384" spans="1:10" x14ac:dyDescent="0.3">
      <c r="A384" s="10" t="s">
        <v>765</v>
      </c>
      <c r="B384" s="9">
        <v>26.74</v>
      </c>
      <c r="C384" s="9">
        <v>4.3099999999999996</v>
      </c>
      <c r="D384" s="9" t="s">
        <v>4676</v>
      </c>
      <c r="E384" s="9" t="s">
        <v>4676</v>
      </c>
      <c r="F384" s="9" t="s">
        <v>4676</v>
      </c>
      <c r="G384" s="9">
        <v>0</v>
      </c>
      <c r="H384" s="11" t="s">
        <v>4718</v>
      </c>
      <c r="I384" s="15" t="str">
        <f t="shared" si="10"/>
        <v>Over Weight</v>
      </c>
      <c r="J384" s="15" t="str">
        <f t="shared" si="11"/>
        <v>Diabetes</v>
      </c>
    </row>
    <row r="385" spans="1:10" x14ac:dyDescent="0.3">
      <c r="A385" s="10" t="s">
        <v>767</v>
      </c>
      <c r="B385" s="9">
        <v>22.99</v>
      </c>
      <c r="C385" s="9">
        <v>10.46</v>
      </c>
      <c r="D385" s="9" t="s">
        <v>4676</v>
      </c>
      <c r="E385" s="9" t="s">
        <v>4676</v>
      </c>
      <c r="F385" s="9" t="s">
        <v>4676</v>
      </c>
      <c r="G385" s="9">
        <v>3</v>
      </c>
      <c r="H385" s="11" t="s">
        <v>4718</v>
      </c>
      <c r="I385" s="15" t="str">
        <f t="shared" si="10"/>
        <v>Normal Weight</v>
      </c>
      <c r="J385" s="15" t="str">
        <f t="shared" si="11"/>
        <v>Diabetes</v>
      </c>
    </row>
    <row r="386" spans="1:10" x14ac:dyDescent="0.3">
      <c r="A386" s="10" t="s">
        <v>769</v>
      </c>
      <c r="B386" s="9">
        <v>31.46</v>
      </c>
      <c r="C386" s="9">
        <v>7.39</v>
      </c>
      <c r="D386" s="9" t="s">
        <v>4676</v>
      </c>
      <c r="E386" s="9" t="s">
        <v>4676</v>
      </c>
      <c r="F386" s="9" t="s">
        <v>4676</v>
      </c>
      <c r="G386" s="9">
        <v>0</v>
      </c>
      <c r="H386" s="11" t="s">
        <v>8337</v>
      </c>
      <c r="I386" s="15" t="str">
        <f t="shared" si="10"/>
        <v>Obesity</v>
      </c>
      <c r="J386" s="15" t="str">
        <f t="shared" si="11"/>
        <v>Prediabetes</v>
      </c>
    </row>
    <row r="387" spans="1:10" x14ac:dyDescent="0.3">
      <c r="A387" s="10" t="s">
        <v>771</v>
      </c>
      <c r="B387" s="9">
        <v>30.86</v>
      </c>
      <c r="C387" s="9">
        <v>6.18</v>
      </c>
      <c r="D387" s="9" t="s">
        <v>4676</v>
      </c>
      <c r="E387" s="9" t="s">
        <v>4677</v>
      </c>
      <c r="F387" s="9" t="s">
        <v>4676</v>
      </c>
      <c r="G387" s="9">
        <v>2</v>
      </c>
      <c r="H387" s="11" t="s">
        <v>4718</v>
      </c>
      <c r="I387" s="15" t="str">
        <f t="shared" ref="I387:I450" si="12">IF(B387&lt;18.5,"Under Weight",IF(B387&lt;24.9,"Normal Weight",IF(B387&lt;29.9,"Over Weight","Obesity")))</f>
        <v>Obesity</v>
      </c>
      <c r="J387" s="15" t="str">
        <f t="shared" ref="J387:J450" si="13">IF(C388&lt;5.7,"Normal",IF(C388&lt;6.4,"Prediabetes","Diabetes"))</f>
        <v>Diabetes</v>
      </c>
    </row>
    <row r="388" spans="1:10" x14ac:dyDescent="0.3">
      <c r="A388" s="10" t="s">
        <v>773</v>
      </c>
      <c r="B388" s="9">
        <v>31.96</v>
      </c>
      <c r="C388" s="9">
        <v>8.86</v>
      </c>
      <c r="D388" s="9" t="s">
        <v>4676</v>
      </c>
      <c r="E388" s="9" t="s">
        <v>4676</v>
      </c>
      <c r="F388" s="9" t="s">
        <v>4676</v>
      </c>
      <c r="G388" s="9">
        <v>0</v>
      </c>
      <c r="H388" s="11" t="s">
        <v>4718</v>
      </c>
      <c r="I388" s="15" t="str">
        <f t="shared" si="12"/>
        <v>Obesity</v>
      </c>
      <c r="J388" s="15" t="str">
        <f t="shared" si="13"/>
        <v>Diabetes</v>
      </c>
    </row>
    <row r="389" spans="1:10" x14ac:dyDescent="0.3">
      <c r="A389" s="10" t="s">
        <v>775</v>
      </c>
      <c r="B389" s="9">
        <v>23.76</v>
      </c>
      <c r="C389" s="9">
        <v>10.96</v>
      </c>
      <c r="D389" s="9" t="s">
        <v>4676</v>
      </c>
      <c r="E389" s="9" t="s">
        <v>4676</v>
      </c>
      <c r="F389" s="9" t="s">
        <v>4676</v>
      </c>
      <c r="G389" s="9">
        <v>3</v>
      </c>
      <c r="H389" s="11" t="s">
        <v>4718</v>
      </c>
      <c r="I389" s="15" t="str">
        <f t="shared" si="12"/>
        <v>Normal Weight</v>
      </c>
      <c r="J389" s="15" t="str">
        <f t="shared" si="13"/>
        <v>Prediabetes</v>
      </c>
    </row>
    <row r="390" spans="1:10" x14ac:dyDescent="0.3">
      <c r="A390" s="10" t="s">
        <v>777</v>
      </c>
      <c r="B390" s="9">
        <v>19.38</v>
      </c>
      <c r="C390" s="9">
        <v>6.28</v>
      </c>
      <c r="D390" s="9" t="s">
        <v>4676</v>
      </c>
      <c r="E390" s="9" t="s">
        <v>4676</v>
      </c>
      <c r="F390" s="9" t="s">
        <v>4676</v>
      </c>
      <c r="G390" s="9">
        <v>0</v>
      </c>
      <c r="H390" s="11" t="s">
        <v>4718</v>
      </c>
      <c r="I390" s="15" t="str">
        <f t="shared" si="12"/>
        <v>Normal Weight</v>
      </c>
      <c r="J390" s="15" t="str">
        <f t="shared" si="13"/>
        <v>Prediabetes</v>
      </c>
    </row>
    <row r="391" spans="1:10" x14ac:dyDescent="0.3">
      <c r="A391" s="10" t="s">
        <v>779</v>
      </c>
      <c r="B391" s="9">
        <v>16.21</v>
      </c>
      <c r="C391" s="9">
        <v>6.29</v>
      </c>
      <c r="D391" s="9" t="s">
        <v>4677</v>
      </c>
      <c r="E391" s="9" t="s">
        <v>4676</v>
      </c>
      <c r="F391" s="9" t="s">
        <v>4676</v>
      </c>
      <c r="G391" s="9">
        <v>1</v>
      </c>
      <c r="H391" s="11" t="s">
        <v>4718</v>
      </c>
      <c r="I391" s="15" t="str">
        <f t="shared" si="12"/>
        <v>Under Weight</v>
      </c>
      <c r="J391" s="15" t="str">
        <f t="shared" si="13"/>
        <v>Normal</v>
      </c>
    </row>
    <row r="392" spans="1:10" x14ac:dyDescent="0.3">
      <c r="A392" s="10" t="s">
        <v>781</v>
      </c>
      <c r="B392" s="9">
        <v>32.54</v>
      </c>
      <c r="C392" s="9">
        <v>4.0199999999999996</v>
      </c>
      <c r="D392" s="9" t="s">
        <v>4676</v>
      </c>
      <c r="E392" s="9" t="s">
        <v>4677</v>
      </c>
      <c r="F392" s="9" t="s">
        <v>4676</v>
      </c>
      <c r="G392" s="9">
        <v>1</v>
      </c>
      <c r="H392" s="11" t="s">
        <v>4718</v>
      </c>
      <c r="I392" s="15" t="str">
        <f t="shared" si="12"/>
        <v>Obesity</v>
      </c>
      <c r="J392" s="15" t="str">
        <f t="shared" si="13"/>
        <v>Diabetes</v>
      </c>
    </row>
    <row r="393" spans="1:10" x14ac:dyDescent="0.3">
      <c r="A393" s="10" t="s">
        <v>783</v>
      </c>
      <c r="B393" s="9">
        <v>36.765000000000001</v>
      </c>
      <c r="C393" s="9">
        <v>11.95</v>
      </c>
      <c r="D393" s="9" t="s">
        <v>4677</v>
      </c>
      <c r="E393" s="9" t="s">
        <v>4676</v>
      </c>
      <c r="F393" s="9" t="s">
        <v>4676</v>
      </c>
      <c r="G393" s="9">
        <v>2</v>
      </c>
      <c r="H393" s="11" t="s">
        <v>8337</v>
      </c>
      <c r="I393" s="15" t="str">
        <f t="shared" si="12"/>
        <v>Obesity</v>
      </c>
      <c r="J393" s="15" t="str">
        <f t="shared" si="13"/>
        <v>Diabetes</v>
      </c>
    </row>
    <row r="394" spans="1:10" x14ac:dyDescent="0.3">
      <c r="A394" s="10" t="s">
        <v>785</v>
      </c>
      <c r="B394" s="9">
        <v>35.909999999999997</v>
      </c>
      <c r="C394" s="9">
        <v>8.7100000000000009</v>
      </c>
      <c r="D394" s="9" t="s">
        <v>4676</v>
      </c>
      <c r="E394" s="9" t="s">
        <v>4676</v>
      </c>
      <c r="F394" s="9" t="s">
        <v>4676</v>
      </c>
      <c r="G394" s="9">
        <v>0</v>
      </c>
      <c r="H394" s="11" t="s">
        <v>8337</v>
      </c>
      <c r="I394" s="15" t="str">
        <f t="shared" si="12"/>
        <v>Obesity</v>
      </c>
      <c r="J394" s="15" t="str">
        <f t="shared" si="13"/>
        <v>Normal</v>
      </c>
    </row>
    <row r="395" spans="1:10" x14ac:dyDescent="0.3">
      <c r="A395" s="10" t="s">
        <v>787</v>
      </c>
      <c r="B395" s="9">
        <v>32.06</v>
      </c>
      <c r="C395" s="9">
        <v>4.67</v>
      </c>
      <c r="D395" s="9" t="s">
        <v>4676</v>
      </c>
      <c r="E395" s="9" t="s">
        <v>4677</v>
      </c>
      <c r="F395" s="9" t="s">
        <v>4676</v>
      </c>
      <c r="G395" s="9">
        <v>1</v>
      </c>
      <c r="H395" s="11" t="s">
        <v>4718</v>
      </c>
      <c r="I395" s="15" t="str">
        <f t="shared" si="12"/>
        <v>Obesity</v>
      </c>
      <c r="J395" s="15" t="str">
        <f t="shared" si="13"/>
        <v>Diabetes</v>
      </c>
    </row>
    <row r="396" spans="1:10" x14ac:dyDescent="0.3">
      <c r="A396" s="10" t="s">
        <v>789</v>
      </c>
      <c r="B396" s="9">
        <v>24.1</v>
      </c>
      <c r="C396" s="9">
        <v>11.14</v>
      </c>
      <c r="D396" s="9" t="s">
        <v>4677</v>
      </c>
      <c r="E396" s="9" t="s">
        <v>4676</v>
      </c>
      <c r="F396" s="9" t="s">
        <v>4676</v>
      </c>
      <c r="G396" s="9">
        <v>1</v>
      </c>
      <c r="H396" s="11" t="s">
        <v>8337</v>
      </c>
      <c r="I396" s="15" t="str">
        <f t="shared" si="12"/>
        <v>Normal Weight</v>
      </c>
      <c r="J396" s="15" t="str">
        <f t="shared" si="13"/>
        <v>Diabetes</v>
      </c>
    </row>
    <row r="397" spans="1:10" x14ac:dyDescent="0.3">
      <c r="A397" s="10" t="s">
        <v>791</v>
      </c>
      <c r="B397" s="9">
        <v>27.1</v>
      </c>
      <c r="C397" s="9">
        <v>9.0500000000000007</v>
      </c>
      <c r="D397" s="9" t="s">
        <v>4676</v>
      </c>
      <c r="E397" s="9" t="s">
        <v>4676</v>
      </c>
      <c r="F397" s="9" t="s">
        <v>4676</v>
      </c>
      <c r="G397" s="9">
        <v>2</v>
      </c>
      <c r="H397" s="11" t="s">
        <v>8337</v>
      </c>
      <c r="I397" s="15" t="str">
        <f t="shared" si="12"/>
        <v>Over Weight</v>
      </c>
      <c r="J397" s="15" t="str">
        <f t="shared" si="13"/>
        <v>Diabetes</v>
      </c>
    </row>
    <row r="398" spans="1:10" x14ac:dyDescent="0.3">
      <c r="A398" s="10" t="s">
        <v>793</v>
      </c>
      <c r="B398" s="9">
        <v>24.42</v>
      </c>
      <c r="C398" s="9">
        <v>11.31</v>
      </c>
      <c r="D398" s="9" t="s">
        <v>4676</v>
      </c>
      <c r="E398" s="9" t="s">
        <v>4676</v>
      </c>
      <c r="F398" s="9" t="s">
        <v>4676</v>
      </c>
      <c r="G398" s="9">
        <v>0</v>
      </c>
      <c r="H398" s="11" t="s">
        <v>4718</v>
      </c>
      <c r="I398" s="15" t="str">
        <f t="shared" si="12"/>
        <v>Normal Weight</v>
      </c>
      <c r="J398" s="15" t="str">
        <f t="shared" si="13"/>
        <v>Normal</v>
      </c>
    </row>
    <row r="399" spans="1:10" x14ac:dyDescent="0.3">
      <c r="A399" s="10" t="s">
        <v>795</v>
      </c>
      <c r="B399" s="9">
        <v>26.695</v>
      </c>
      <c r="C399" s="9">
        <v>4.68</v>
      </c>
      <c r="D399" s="9" t="s">
        <v>4677</v>
      </c>
      <c r="E399" s="9" t="s">
        <v>4676</v>
      </c>
      <c r="F399" s="9" t="s">
        <v>4676</v>
      </c>
      <c r="G399" s="9">
        <v>2</v>
      </c>
      <c r="H399" s="11" t="s">
        <v>4718</v>
      </c>
      <c r="I399" s="15" t="str">
        <f t="shared" si="12"/>
        <v>Over Weight</v>
      </c>
      <c r="J399" s="15" t="str">
        <f t="shared" si="13"/>
        <v>Prediabetes</v>
      </c>
    </row>
    <row r="400" spans="1:10" x14ac:dyDescent="0.3">
      <c r="A400" s="10" t="s">
        <v>797</v>
      </c>
      <c r="B400" s="9">
        <v>27.79</v>
      </c>
      <c r="C400" s="9">
        <v>6.05</v>
      </c>
      <c r="D400" s="9" t="s">
        <v>4677</v>
      </c>
      <c r="E400" s="9" t="s">
        <v>4677</v>
      </c>
      <c r="F400" s="9" t="s">
        <v>4676</v>
      </c>
      <c r="G400" s="9">
        <v>1</v>
      </c>
      <c r="H400" s="11" t="s">
        <v>4718</v>
      </c>
      <c r="I400" s="15" t="str">
        <f t="shared" si="12"/>
        <v>Over Weight</v>
      </c>
      <c r="J400" s="15" t="str">
        <f t="shared" si="13"/>
        <v>Normal</v>
      </c>
    </row>
    <row r="401" spans="1:10" x14ac:dyDescent="0.3">
      <c r="A401" s="10" t="s">
        <v>799</v>
      </c>
      <c r="B401" s="9">
        <v>32.68</v>
      </c>
      <c r="C401" s="9">
        <v>4.68</v>
      </c>
      <c r="D401" s="9" t="s">
        <v>4677</v>
      </c>
      <c r="E401" s="9" t="s">
        <v>4676</v>
      </c>
      <c r="F401" s="9" t="s">
        <v>4676</v>
      </c>
      <c r="G401" s="9">
        <v>0</v>
      </c>
      <c r="H401" s="11" t="s">
        <v>8337</v>
      </c>
      <c r="I401" s="15" t="str">
        <f t="shared" si="12"/>
        <v>Obesity</v>
      </c>
      <c r="J401" s="15" t="str">
        <f t="shared" si="13"/>
        <v>Diabetes</v>
      </c>
    </row>
    <row r="402" spans="1:10" x14ac:dyDescent="0.3">
      <c r="A402" s="10" t="s">
        <v>801</v>
      </c>
      <c r="B402" s="9">
        <v>26.4</v>
      </c>
      <c r="C402" s="9">
        <v>9.5</v>
      </c>
      <c r="D402" s="9" t="s">
        <v>4677</v>
      </c>
      <c r="E402" s="9" t="s">
        <v>4676</v>
      </c>
      <c r="F402" s="9" t="s">
        <v>4676</v>
      </c>
      <c r="G402" s="9">
        <v>2</v>
      </c>
      <c r="H402" s="11" t="s">
        <v>8337</v>
      </c>
      <c r="I402" s="15" t="str">
        <f t="shared" si="12"/>
        <v>Over Weight</v>
      </c>
      <c r="J402" s="15" t="str">
        <f t="shared" si="13"/>
        <v>Diabetes</v>
      </c>
    </row>
    <row r="403" spans="1:10" x14ac:dyDescent="0.3">
      <c r="A403" s="10" t="s">
        <v>803</v>
      </c>
      <c r="B403" s="9">
        <v>23.655000000000001</v>
      </c>
      <c r="C403" s="9">
        <v>10.84</v>
      </c>
      <c r="D403" s="9" t="s">
        <v>4677</v>
      </c>
      <c r="E403" s="9" t="s">
        <v>4676</v>
      </c>
      <c r="F403" s="9" t="s">
        <v>4677</v>
      </c>
      <c r="G403" s="9">
        <v>1</v>
      </c>
      <c r="H403" s="11" t="s">
        <v>4718</v>
      </c>
      <c r="I403" s="15" t="str">
        <f t="shared" si="12"/>
        <v>Normal Weight</v>
      </c>
      <c r="J403" s="15" t="str">
        <f t="shared" si="13"/>
        <v>Prediabetes</v>
      </c>
    </row>
    <row r="404" spans="1:10" x14ac:dyDescent="0.3">
      <c r="A404" s="10" t="s">
        <v>805</v>
      </c>
      <c r="B404" s="9">
        <v>27.36</v>
      </c>
      <c r="C404" s="9">
        <v>5.88</v>
      </c>
      <c r="D404" s="9" t="s">
        <v>4676</v>
      </c>
      <c r="E404" s="9" t="s">
        <v>4676</v>
      </c>
      <c r="F404" s="9" t="s">
        <v>4676</v>
      </c>
      <c r="G404" s="9">
        <v>2</v>
      </c>
      <c r="H404" s="11" t="s">
        <v>8337</v>
      </c>
      <c r="I404" s="15" t="str">
        <f t="shared" si="12"/>
        <v>Over Weight</v>
      </c>
      <c r="J404" s="15" t="str">
        <f t="shared" si="13"/>
        <v>Normal</v>
      </c>
    </row>
    <row r="405" spans="1:10" x14ac:dyDescent="0.3">
      <c r="A405" s="10" t="s">
        <v>807</v>
      </c>
      <c r="B405" s="9">
        <v>27.82</v>
      </c>
      <c r="C405" s="9">
        <v>5.24</v>
      </c>
      <c r="D405" s="9" t="s">
        <v>4677</v>
      </c>
      <c r="E405" s="9" t="s">
        <v>4676</v>
      </c>
      <c r="F405" s="9" t="s">
        <v>4676</v>
      </c>
      <c r="G405" s="9">
        <v>0</v>
      </c>
      <c r="H405" s="11" t="s">
        <v>4718</v>
      </c>
      <c r="I405" s="15" t="str">
        <f t="shared" si="12"/>
        <v>Over Weight</v>
      </c>
      <c r="J405" s="15" t="str">
        <f t="shared" si="13"/>
        <v>Diabetes</v>
      </c>
    </row>
    <row r="406" spans="1:10" x14ac:dyDescent="0.3">
      <c r="A406" s="10" t="s">
        <v>809</v>
      </c>
      <c r="B406" s="9">
        <v>25.46</v>
      </c>
      <c r="C406" s="9">
        <v>11.75</v>
      </c>
      <c r="D406" s="9" t="s">
        <v>4676</v>
      </c>
      <c r="E406" s="9" t="s">
        <v>4676</v>
      </c>
      <c r="F406" s="9" t="s">
        <v>4676</v>
      </c>
      <c r="G406" s="9">
        <v>0</v>
      </c>
      <c r="H406" s="11" t="s">
        <v>8337</v>
      </c>
      <c r="I406" s="15" t="str">
        <f t="shared" si="12"/>
        <v>Over Weight</v>
      </c>
      <c r="J406" s="15" t="str">
        <f t="shared" si="13"/>
        <v>Diabetes</v>
      </c>
    </row>
    <row r="407" spans="1:10" x14ac:dyDescent="0.3">
      <c r="A407" s="10" t="s">
        <v>811</v>
      </c>
      <c r="B407" s="9">
        <v>25.1</v>
      </c>
      <c r="C407" s="9">
        <v>6.97</v>
      </c>
      <c r="D407" s="9" t="s">
        <v>4676</v>
      </c>
      <c r="E407" s="9" t="s">
        <v>4676</v>
      </c>
      <c r="F407" s="9" t="s">
        <v>4676</v>
      </c>
      <c r="G407" s="9">
        <v>0</v>
      </c>
      <c r="H407" s="11" t="s">
        <v>4718</v>
      </c>
      <c r="I407" s="15" t="str">
        <f t="shared" si="12"/>
        <v>Over Weight</v>
      </c>
      <c r="J407" s="15" t="str">
        <f t="shared" si="13"/>
        <v>Normal</v>
      </c>
    </row>
    <row r="408" spans="1:10" x14ac:dyDescent="0.3">
      <c r="A408" s="10" t="s">
        <v>813</v>
      </c>
      <c r="B408" s="9">
        <v>32.11</v>
      </c>
      <c r="C408" s="9">
        <v>4.76</v>
      </c>
      <c r="D408" s="9" t="s">
        <v>4676</v>
      </c>
      <c r="E408" s="9" t="s">
        <v>4676</v>
      </c>
      <c r="F408" s="9" t="s">
        <v>4676</v>
      </c>
      <c r="G408" s="9">
        <v>2</v>
      </c>
      <c r="H408" s="11" t="s">
        <v>8337</v>
      </c>
      <c r="I408" s="15" t="str">
        <f t="shared" si="12"/>
        <v>Obesity</v>
      </c>
      <c r="J408" s="15" t="str">
        <f t="shared" si="13"/>
        <v>Diabetes</v>
      </c>
    </row>
    <row r="409" spans="1:10" x14ac:dyDescent="0.3">
      <c r="A409" s="10" t="s">
        <v>815</v>
      </c>
      <c r="B409" s="9">
        <v>29.8</v>
      </c>
      <c r="C409" s="9">
        <v>8.24</v>
      </c>
      <c r="D409" s="9" t="s">
        <v>4677</v>
      </c>
      <c r="E409" s="9" t="s">
        <v>4676</v>
      </c>
      <c r="F409" s="9" t="s">
        <v>4676</v>
      </c>
      <c r="G409" s="9">
        <v>1</v>
      </c>
      <c r="H409" s="11" t="s">
        <v>4718</v>
      </c>
      <c r="I409" s="15" t="str">
        <f t="shared" si="12"/>
        <v>Over Weight</v>
      </c>
      <c r="J409" s="15" t="str">
        <f t="shared" si="13"/>
        <v>Normal</v>
      </c>
    </row>
    <row r="410" spans="1:10" x14ac:dyDescent="0.3">
      <c r="A410" s="10" t="s">
        <v>817</v>
      </c>
      <c r="B410" s="9">
        <v>24.01</v>
      </c>
      <c r="C410" s="9">
        <v>4.76</v>
      </c>
      <c r="D410" s="9" t="s">
        <v>4676</v>
      </c>
      <c r="E410" s="9" t="s">
        <v>4676</v>
      </c>
      <c r="F410" s="9" t="s">
        <v>4676</v>
      </c>
      <c r="G410" s="9">
        <v>1</v>
      </c>
      <c r="H410" s="11" t="s">
        <v>4718</v>
      </c>
      <c r="I410" s="15" t="str">
        <f t="shared" si="12"/>
        <v>Normal Weight</v>
      </c>
      <c r="J410" s="15" t="str">
        <f t="shared" si="13"/>
        <v>Prediabetes</v>
      </c>
    </row>
    <row r="411" spans="1:10" x14ac:dyDescent="0.3">
      <c r="A411" s="10" t="s">
        <v>819</v>
      </c>
      <c r="B411" s="9">
        <v>23.21</v>
      </c>
      <c r="C411" s="9">
        <v>6.03</v>
      </c>
      <c r="D411" s="9" t="s">
        <v>4676</v>
      </c>
      <c r="E411" s="9" t="s">
        <v>4676</v>
      </c>
      <c r="F411" s="9" t="s">
        <v>4676</v>
      </c>
      <c r="G411" s="9">
        <v>1</v>
      </c>
      <c r="H411" s="11" t="s">
        <v>8337</v>
      </c>
      <c r="I411" s="15" t="str">
        <f t="shared" si="12"/>
        <v>Normal Weight</v>
      </c>
      <c r="J411" s="15" t="str">
        <f t="shared" si="13"/>
        <v>Normal</v>
      </c>
    </row>
    <row r="412" spans="1:10" x14ac:dyDescent="0.3">
      <c r="A412" s="10" t="s">
        <v>821</v>
      </c>
      <c r="B412" s="9">
        <v>21.2</v>
      </c>
      <c r="C412" s="9">
        <v>4.07</v>
      </c>
      <c r="D412" s="9" t="s">
        <v>4677</v>
      </c>
      <c r="E412" s="9" t="s">
        <v>4676</v>
      </c>
      <c r="F412" s="9" t="s">
        <v>4676</v>
      </c>
      <c r="G412" s="9">
        <v>1</v>
      </c>
      <c r="H412" s="11" t="s">
        <v>4718</v>
      </c>
      <c r="I412" s="15" t="str">
        <f t="shared" si="12"/>
        <v>Normal Weight</v>
      </c>
      <c r="J412" s="15" t="str">
        <f t="shared" si="13"/>
        <v>Diabetes</v>
      </c>
    </row>
    <row r="413" spans="1:10" x14ac:dyDescent="0.3">
      <c r="A413" s="10" t="s">
        <v>823</v>
      </c>
      <c r="B413" s="9">
        <v>28.215</v>
      </c>
      <c r="C413" s="9">
        <v>8.26</v>
      </c>
      <c r="D413" s="9" t="s">
        <v>4677</v>
      </c>
      <c r="E413" s="9" t="s">
        <v>4676</v>
      </c>
      <c r="F413" s="9" t="s">
        <v>4676</v>
      </c>
      <c r="G413" s="9">
        <v>1</v>
      </c>
      <c r="H413" s="11" t="s">
        <v>4718</v>
      </c>
      <c r="I413" s="15" t="str">
        <f t="shared" si="12"/>
        <v>Over Weight</v>
      </c>
      <c r="J413" s="15" t="str">
        <f t="shared" si="13"/>
        <v>Normal</v>
      </c>
    </row>
    <row r="414" spans="1:10" x14ac:dyDescent="0.3">
      <c r="A414" s="10" t="s">
        <v>825</v>
      </c>
      <c r="B414" s="9">
        <v>38.094999999999999</v>
      </c>
      <c r="C414" s="9">
        <v>4.76</v>
      </c>
      <c r="D414" s="9" t="s">
        <v>4676</v>
      </c>
      <c r="E414" s="9" t="s">
        <v>4676</v>
      </c>
      <c r="F414" s="9" t="s">
        <v>4676</v>
      </c>
      <c r="G414" s="9">
        <v>1</v>
      </c>
      <c r="H414" s="11" t="s">
        <v>8337</v>
      </c>
      <c r="I414" s="15" t="str">
        <f t="shared" si="12"/>
        <v>Obesity</v>
      </c>
      <c r="J414" s="15" t="str">
        <f t="shared" si="13"/>
        <v>Prediabetes</v>
      </c>
    </row>
    <row r="415" spans="1:10" x14ac:dyDescent="0.3">
      <c r="A415" s="10" t="s">
        <v>827</v>
      </c>
      <c r="B415" s="9">
        <v>22.61</v>
      </c>
      <c r="C415" s="9">
        <v>6.13</v>
      </c>
      <c r="D415" s="9" t="s">
        <v>4677</v>
      </c>
      <c r="E415" s="9" t="s">
        <v>4676</v>
      </c>
      <c r="F415" s="9" t="s">
        <v>4677</v>
      </c>
      <c r="G415" s="9">
        <v>1</v>
      </c>
      <c r="H415" s="11" t="s">
        <v>4718</v>
      </c>
      <c r="I415" s="15" t="str">
        <f t="shared" si="12"/>
        <v>Normal Weight</v>
      </c>
      <c r="J415" s="15" t="str">
        <f t="shared" si="13"/>
        <v>Diabetes</v>
      </c>
    </row>
    <row r="416" spans="1:10" x14ac:dyDescent="0.3">
      <c r="A416" s="10" t="s">
        <v>829</v>
      </c>
      <c r="B416" s="9">
        <v>24.32</v>
      </c>
      <c r="C416" s="9">
        <v>10.47</v>
      </c>
      <c r="D416" s="9" t="s">
        <v>4677</v>
      </c>
      <c r="E416" s="9" t="s">
        <v>4676</v>
      </c>
      <c r="F416" s="9" t="s">
        <v>4676</v>
      </c>
      <c r="G416" s="9">
        <v>2</v>
      </c>
      <c r="H416" s="11" t="s">
        <v>4718</v>
      </c>
      <c r="I416" s="15" t="str">
        <f t="shared" si="12"/>
        <v>Normal Weight</v>
      </c>
      <c r="J416" s="15" t="str">
        <f t="shared" si="13"/>
        <v>Normal</v>
      </c>
    </row>
    <row r="417" spans="1:10" x14ac:dyDescent="0.3">
      <c r="A417" s="10" t="s">
        <v>831</v>
      </c>
      <c r="B417" s="9">
        <v>20.96</v>
      </c>
      <c r="C417" s="9">
        <v>4.04</v>
      </c>
      <c r="D417" s="9" t="s">
        <v>4677</v>
      </c>
      <c r="E417" s="9" t="s">
        <v>4676</v>
      </c>
      <c r="F417" s="9" t="s">
        <v>4676</v>
      </c>
      <c r="G417" s="9">
        <v>1</v>
      </c>
      <c r="H417" s="11" t="s">
        <v>4718</v>
      </c>
      <c r="I417" s="15" t="str">
        <f t="shared" si="12"/>
        <v>Normal Weight</v>
      </c>
      <c r="J417" s="15" t="str">
        <f t="shared" si="13"/>
        <v>Prediabetes</v>
      </c>
    </row>
    <row r="418" spans="1:10" x14ac:dyDescent="0.3">
      <c r="A418" s="10" t="s">
        <v>833</v>
      </c>
      <c r="B418" s="9">
        <v>19.68</v>
      </c>
      <c r="C418" s="9">
        <v>5.74</v>
      </c>
      <c r="D418" s="9" t="s">
        <v>4676</v>
      </c>
      <c r="E418" s="9" t="s">
        <v>4676</v>
      </c>
      <c r="F418" s="9" t="s">
        <v>4676</v>
      </c>
      <c r="G418" s="9">
        <v>0</v>
      </c>
      <c r="H418" s="11" t="s">
        <v>4718</v>
      </c>
      <c r="I418" s="15" t="str">
        <f t="shared" si="12"/>
        <v>Normal Weight</v>
      </c>
      <c r="J418" s="15" t="str">
        <f t="shared" si="13"/>
        <v>Prediabetes</v>
      </c>
    </row>
    <row r="419" spans="1:10" x14ac:dyDescent="0.3">
      <c r="A419" s="10" t="s">
        <v>835</v>
      </c>
      <c r="B419" s="9">
        <v>18.100000000000001</v>
      </c>
      <c r="C419" s="9">
        <v>6.33</v>
      </c>
      <c r="D419" s="9" t="s">
        <v>4676</v>
      </c>
      <c r="E419" s="9" t="s">
        <v>4676</v>
      </c>
      <c r="F419" s="9" t="s">
        <v>4676</v>
      </c>
      <c r="G419" s="9">
        <v>1</v>
      </c>
      <c r="H419" s="11" t="s">
        <v>4718</v>
      </c>
      <c r="I419" s="15" t="str">
        <f t="shared" si="12"/>
        <v>Under Weight</v>
      </c>
      <c r="J419" s="15" t="str">
        <f t="shared" si="13"/>
        <v>Normal</v>
      </c>
    </row>
    <row r="420" spans="1:10" x14ac:dyDescent="0.3">
      <c r="A420" s="10" t="s">
        <v>837</v>
      </c>
      <c r="B420" s="9">
        <v>29.64</v>
      </c>
      <c r="C420" s="9">
        <v>4.28</v>
      </c>
      <c r="D420" s="9" t="s">
        <v>4677</v>
      </c>
      <c r="E420" s="9" t="s">
        <v>4676</v>
      </c>
      <c r="F420" s="9" t="s">
        <v>4676</v>
      </c>
      <c r="G420" s="9">
        <v>0</v>
      </c>
      <c r="H420" s="11" t="s">
        <v>8337</v>
      </c>
      <c r="I420" s="15" t="str">
        <f t="shared" si="12"/>
        <v>Over Weight</v>
      </c>
      <c r="J420" s="15" t="str">
        <f t="shared" si="13"/>
        <v>Diabetes</v>
      </c>
    </row>
    <row r="421" spans="1:10" x14ac:dyDescent="0.3">
      <c r="A421" s="10" t="s">
        <v>839</v>
      </c>
      <c r="B421" s="9">
        <v>25.3</v>
      </c>
      <c r="C421" s="9">
        <v>9.4700000000000006</v>
      </c>
      <c r="D421" s="9" t="s">
        <v>4677</v>
      </c>
      <c r="E421" s="9" t="s">
        <v>4676</v>
      </c>
      <c r="F421" s="9" t="s">
        <v>4676</v>
      </c>
      <c r="G421" s="9">
        <v>2</v>
      </c>
      <c r="H421" s="11" t="s">
        <v>4718</v>
      </c>
      <c r="I421" s="15" t="str">
        <f t="shared" si="12"/>
        <v>Over Weight</v>
      </c>
      <c r="J421" s="15" t="str">
        <f t="shared" si="13"/>
        <v>Normal</v>
      </c>
    </row>
    <row r="422" spans="1:10" x14ac:dyDescent="0.3">
      <c r="A422" s="10" t="s">
        <v>841</v>
      </c>
      <c r="B422" s="9">
        <v>27.6</v>
      </c>
      <c r="C422" s="9">
        <v>4.8499999999999996</v>
      </c>
      <c r="D422" s="9" t="s">
        <v>4677</v>
      </c>
      <c r="E422" s="9" t="s">
        <v>4676</v>
      </c>
      <c r="F422" s="9" t="s">
        <v>4676</v>
      </c>
      <c r="G422" s="9">
        <v>0</v>
      </c>
      <c r="H422" s="11" t="s">
        <v>8337</v>
      </c>
      <c r="I422" s="15" t="str">
        <f t="shared" si="12"/>
        <v>Over Weight</v>
      </c>
      <c r="J422" s="15" t="str">
        <f t="shared" si="13"/>
        <v>Diabetes</v>
      </c>
    </row>
    <row r="423" spans="1:10" x14ac:dyDescent="0.3">
      <c r="A423" s="10" t="s">
        <v>843</v>
      </c>
      <c r="B423" s="9">
        <v>27.645</v>
      </c>
      <c r="C423" s="9">
        <v>11.03</v>
      </c>
      <c r="D423" s="9" t="s">
        <v>4677</v>
      </c>
      <c r="E423" s="9" t="s">
        <v>4676</v>
      </c>
      <c r="F423" s="9" t="s">
        <v>4676</v>
      </c>
      <c r="G423" s="9">
        <v>1</v>
      </c>
      <c r="H423" s="11" t="s">
        <v>4718</v>
      </c>
      <c r="I423" s="15" t="str">
        <f t="shared" si="12"/>
        <v>Over Weight</v>
      </c>
      <c r="J423" s="15" t="str">
        <f t="shared" si="13"/>
        <v>Normal</v>
      </c>
    </row>
    <row r="424" spans="1:10" x14ac:dyDescent="0.3">
      <c r="A424" s="10" t="s">
        <v>845</v>
      </c>
      <c r="B424" s="9">
        <v>27.6</v>
      </c>
      <c r="C424" s="9">
        <v>5.22</v>
      </c>
      <c r="D424" s="9" t="s">
        <v>4676</v>
      </c>
      <c r="E424" s="9" t="s">
        <v>4676</v>
      </c>
      <c r="F424" s="9" t="s">
        <v>4676</v>
      </c>
      <c r="G424" s="9">
        <v>2</v>
      </c>
      <c r="H424" s="11" t="s">
        <v>4718</v>
      </c>
      <c r="I424" s="15" t="str">
        <f t="shared" si="12"/>
        <v>Over Weight</v>
      </c>
      <c r="J424" s="15" t="str">
        <f t="shared" si="13"/>
        <v>Diabetes</v>
      </c>
    </row>
    <row r="425" spans="1:10" x14ac:dyDescent="0.3">
      <c r="A425" s="10" t="s">
        <v>847</v>
      </c>
      <c r="B425" s="9">
        <v>25.08</v>
      </c>
      <c r="C425" s="9">
        <v>9.52</v>
      </c>
      <c r="D425" s="9" t="s">
        <v>4677</v>
      </c>
      <c r="E425" s="9" t="s">
        <v>4676</v>
      </c>
      <c r="F425" s="9" t="s">
        <v>4676</v>
      </c>
      <c r="G425" s="9">
        <v>2</v>
      </c>
      <c r="H425" s="11" t="s">
        <v>8337</v>
      </c>
      <c r="I425" s="15" t="str">
        <f t="shared" si="12"/>
        <v>Over Weight</v>
      </c>
      <c r="J425" s="15" t="str">
        <f t="shared" si="13"/>
        <v>Diabetes</v>
      </c>
    </row>
    <row r="426" spans="1:10" x14ac:dyDescent="0.3">
      <c r="A426" s="10" t="s">
        <v>849</v>
      </c>
      <c r="B426" s="9">
        <v>30.02</v>
      </c>
      <c r="C426" s="9">
        <v>11.09</v>
      </c>
      <c r="D426" s="9" t="s">
        <v>4676</v>
      </c>
      <c r="E426" s="9" t="s">
        <v>4676</v>
      </c>
      <c r="F426" s="9" t="s">
        <v>4676</v>
      </c>
      <c r="G426" s="9">
        <v>0</v>
      </c>
      <c r="H426" s="11" t="s">
        <v>8337</v>
      </c>
      <c r="I426" s="15" t="str">
        <f t="shared" si="12"/>
        <v>Obesity</v>
      </c>
      <c r="J426" s="15" t="str">
        <f t="shared" si="13"/>
        <v>Diabetes</v>
      </c>
    </row>
    <row r="427" spans="1:10" x14ac:dyDescent="0.3">
      <c r="A427" s="10" t="s">
        <v>851</v>
      </c>
      <c r="B427" s="9">
        <v>27.36</v>
      </c>
      <c r="C427" s="9">
        <v>9.4499999999999993</v>
      </c>
      <c r="D427" s="9" t="s">
        <v>4677</v>
      </c>
      <c r="E427" s="9" t="s">
        <v>4676</v>
      </c>
      <c r="F427" s="9" t="s">
        <v>4676</v>
      </c>
      <c r="G427" s="9">
        <v>2</v>
      </c>
      <c r="H427" s="11" t="s">
        <v>4718</v>
      </c>
      <c r="I427" s="15" t="str">
        <f t="shared" si="12"/>
        <v>Over Weight</v>
      </c>
      <c r="J427" s="15" t="str">
        <f t="shared" si="13"/>
        <v>Normal</v>
      </c>
    </row>
    <row r="428" spans="1:10" x14ac:dyDescent="0.3">
      <c r="A428" s="10" t="s">
        <v>853</v>
      </c>
      <c r="B428" s="9">
        <v>22.2</v>
      </c>
      <c r="C428" s="9">
        <v>5.51</v>
      </c>
      <c r="D428" s="9" t="s">
        <v>4676</v>
      </c>
      <c r="E428" s="9" t="s">
        <v>4676</v>
      </c>
      <c r="F428" s="9" t="s">
        <v>4676</v>
      </c>
      <c r="G428" s="9">
        <v>0</v>
      </c>
      <c r="H428" s="11" t="s">
        <v>4718</v>
      </c>
      <c r="I428" s="15" t="str">
        <f t="shared" si="12"/>
        <v>Normal Weight</v>
      </c>
      <c r="J428" s="15" t="str">
        <f t="shared" si="13"/>
        <v>Normal</v>
      </c>
    </row>
    <row r="429" spans="1:10" x14ac:dyDescent="0.3">
      <c r="A429" s="10" t="s">
        <v>855</v>
      </c>
      <c r="B429" s="9">
        <v>25.71</v>
      </c>
      <c r="C429" s="9">
        <v>4.18</v>
      </c>
      <c r="D429" s="9" t="s">
        <v>4676</v>
      </c>
      <c r="E429" s="9" t="s">
        <v>4677</v>
      </c>
      <c r="F429" s="9" t="s">
        <v>4676</v>
      </c>
      <c r="G429" s="9">
        <v>1</v>
      </c>
      <c r="H429" s="11" t="s">
        <v>4718</v>
      </c>
      <c r="I429" s="15" t="str">
        <f t="shared" si="12"/>
        <v>Over Weight</v>
      </c>
      <c r="J429" s="15" t="str">
        <f t="shared" si="13"/>
        <v>Prediabetes</v>
      </c>
    </row>
    <row r="430" spans="1:10" x14ac:dyDescent="0.3">
      <c r="A430" s="10" t="s">
        <v>857</v>
      </c>
      <c r="B430" s="9">
        <v>41.91</v>
      </c>
      <c r="C430" s="9">
        <v>5.98</v>
      </c>
      <c r="D430" s="9" t="s">
        <v>4677</v>
      </c>
      <c r="E430" s="9" t="s">
        <v>4676</v>
      </c>
      <c r="F430" s="9" t="s">
        <v>4676</v>
      </c>
      <c r="G430" s="9">
        <v>1</v>
      </c>
      <c r="H430" s="11" t="s">
        <v>8337</v>
      </c>
      <c r="I430" s="15" t="str">
        <f t="shared" si="12"/>
        <v>Obesity</v>
      </c>
      <c r="J430" s="15" t="str">
        <f t="shared" si="13"/>
        <v>Diabetes</v>
      </c>
    </row>
    <row r="431" spans="1:10" x14ac:dyDescent="0.3">
      <c r="A431" s="10" t="s">
        <v>859</v>
      </c>
      <c r="B431" s="9">
        <v>25.85</v>
      </c>
      <c r="C431" s="9">
        <v>10.16</v>
      </c>
      <c r="D431" s="9" t="s">
        <v>4676</v>
      </c>
      <c r="E431" s="9" t="s">
        <v>4676</v>
      </c>
      <c r="F431" s="9" t="s">
        <v>4676</v>
      </c>
      <c r="G431" s="9">
        <v>0</v>
      </c>
      <c r="H431" s="11" t="s">
        <v>4718</v>
      </c>
      <c r="I431" s="15" t="str">
        <f t="shared" si="12"/>
        <v>Over Weight</v>
      </c>
      <c r="J431" s="15" t="str">
        <f t="shared" si="13"/>
        <v>Diabetes</v>
      </c>
    </row>
    <row r="432" spans="1:10" x14ac:dyDescent="0.3">
      <c r="A432" s="10" t="s">
        <v>861</v>
      </c>
      <c r="B432" s="9">
        <v>23.844999999999999</v>
      </c>
      <c r="C432" s="9">
        <v>11.71</v>
      </c>
      <c r="D432" s="9" t="s">
        <v>4676</v>
      </c>
      <c r="E432" s="9" t="s">
        <v>4676</v>
      </c>
      <c r="F432" s="9" t="s">
        <v>4676</v>
      </c>
      <c r="G432" s="9">
        <v>2</v>
      </c>
      <c r="H432" s="11" t="s">
        <v>4718</v>
      </c>
      <c r="I432" s="15" t="str">
        <f t="shared" si="12"/>
        <v>Normal Weight</v>
      </c>
      <c r="J432" s="15" t="str">
        <f t="shared" si="13"/>
        <v>Normal</v>
      </c>
    </row>
    <row r="433" spans="1:10" x14ac:dyDescent="0.3">
      <c r="A433" s="10" t="s">
        <v>863</v>
      </c>
      <c r="B433" s="9">
        <v>30.59</v>
      </c>
      <c r="C433" s="9">
        <v>5.23</v>
      </c>
      <c r="D433" s="9" t="s">
        <v>4676</v>
      </c>
      <c r="E433" s="9" t="s">
        <v>4676</v>
      </c>
      <c r="F433" s="9" t="s">
        <v>4677</v>
      </c>
      <c r="G433" s="9">
        <v>1</v>
      </c>
      <c r="H433" s="11" t="s">
        <v>8337</v>
      </c>
      <c r="I433" s="15" t="str">
        <f t="shared" si="12"/>
        <v>Obesity</v>
      </c>
      <c r="J433" s="15" t="str">
        <f t="shared" si="13"/>
        <v>Diabetes</v>
      </c>
    </row>
    <row r="434" spans="1:10" x14ac:dyDescent="0.3">
      <c r="A434" s="10" t="s">
        <v>865</v>
      </c>
      <c r="B434" s="9">
        <v>24.795000000000002</v>
      </c>
      <c r="C434" s="9">
        <v>6.85</v>
      </c>
      <c r="D434" s="9" t="s">
        <v>4676</v>
      </c>
      <c r="E434" s="9" t="s">
        <v>4676</v>
      </c>
      <c r="F434" s="9" t="s">
        <v>4676</v>
      </c>
      <c r="G434" s="9">
        <v>0</v>
      </c>
      <c r="H434" s="11" t="s">
        <v>4718</v>
      </c>
      <c r="I434" s="15" t="str">
        <f t="shared" si="12"/>
        <v>Normal Weight</v>
      </c>
      <c r="J434" s="15" t="str">
        <f t="shared" si="13"/>
        <v>Diabetes</v>
      </c>
    </row>
    <row r="435" spans="1:10" x14ac:dyDescent="0.3">
      <c r="A435" s="10" t="s">
        <v>867</v>
      </c>
      <c r="B435" s="9">
        <v>24.13</v>
      </c>
      <c r="C435" s="9">
        <v>7.05</v>
      </c>
      <c r="D435" s="9" t="s">
        <v>4677</v>
      </c>
      <c r="E435" s="9" t="s">
        <v>4676</v>
      </c>
      <c r="F435" s="9" t="s">
        <v>4676</v>
      </c>
      <c r="G435" s="9">
        <v>2</v>
      </c>
      <c r="H435" s="11" t="s">
        <v>4718</v>
      </c>
      <c r="I435" s="15" t="str">
        <f t="shared" si="12"/>
        <v>Normal Weight</v>
      </c>
      <c r="J435" s="15" t="str">
        <f t="shared" si="13"/>
        <v>Diabetes</v>
      </c>
    </row>
    <row r="436" spans="1:10" x14ac:dyDescent="0.3">
      <c r="A436" s="10" t="s">
        <v>869</v>
      </c>
      <c r="B436" s="9">
        <v>25.84</v>
      </c>
      <c r="C436" s="9">
        <v>11.64</v>
      </c>
      <c r="D436" s="9" t="s">
        <v>4676</v>
      </c>
      <c r="E436" s="9" t="s">
        <v>4676</v>
      </c>
      <c r="F436" s="9" t="s">
        <v>4676</v>
      </c>
      <c r="G436" s="9">
        <v>2</v>
      </c>
      <c r="H436" s="11" t="s">
        <v>4718</v>
      </c>
      <c r="I436" s="15" t="str">
        <f t="shared" si="12"/>
        <v>Over Weight</v>
      </c>
      <c r="J436" s="15" t="str">
        <f t="shared" si="13"/>
        <v>Diabetes</v>
      </c>
    </row>
    <row r="437" spans="1:10" x14ac:dyDescent="0.3">
      <c r="A437" s="10" t="s">
        <v>871</v>
      </c>
      <c r="B437" s="9">
        <v>28</v>
      </c>
      <c r="C437" s="9">
        <v>10.52</v>
      </c>
      <c r="D437" s="9" t="s">
        <v>4676</v>
      </c>
      <c r="E437" s="9" t="s">
        <v>4676</v>
      </c>
      <c r="F437" s="9" t="s">
        <v>4676</v>
      </c>
      <c r="G437" s="9">
        <v>0</v>
      </c>
      <c r="H437" s="11" t="s">
        <v>4718</v>
      </c>
      <c r="I437" s="15" t="str">
        <f t="shared" si="12"/>
        <v>Over Weight</v>
      </c>
      <c r="J437" s="15" t="str">
        <f t="shared" si="13"/>
        <v>Normal</v>
      </c>
    </row>
    <row r="438" spans="1:10" x14ac:dyDescent="0.3">
      <c r="A438" s="10" t="s">
        <v>873</v>
      </c>
      <c r="B438" s="9">
        <v>34.1</v>
      </c>
      <c r="C438" s="9">
        <v>4.01</v>
      </c>
      <c r="D438" s="9" t="s">
        <v>4677</v>
      </c>
      <c r="E438" s="9" t="s">
        <v>4676</v>
      </c>
      <c r="F438" s="9" t="s">
        <v>4677</v>
      </c>
      <c r="G438" s="9">
        <v>1</v>
      </c>
      <c r="H438" s="11" t="s">
        <v>8337</v>
      </c>
      <c r="I438" s="15" t="str">
        <f t="shared" si="12"/>
        <v>Obesity</v>
      </c>
      <c r="J438" s="15" t="str">
        <f t="shared" si="13"/>
        <v>Diabetes</v>
      </c>
    </row>
    <row r="439" spans="1:10" x14ac:dyDescent="0.3">
      <c r="A439" s="10" t="s">
        <v>875</v>
      </c>
      <c r="B439" s="9">
        <v>26.125</v>
      </c>
      <c r="C439" s="9">
        <v>8.56</v>
      </c>
      <c r="D439" s="9" t="s">
        <v>4677</v>
      </c>
      <c r="E439" s="9" t="s">
        <v>4676</v>
      </c>
      <c r="F439" s="9" t="s">
        <v>4676</v>
      </c>
      <c r="G439" s="9">
        <v>1</v>
      </c>
      <c r="H439" s="11" t="s">
        <v>4718</v>
      </c>
      <c r="I439" s="15" t="str">
        <f t="shared" si="12"/>
        <v>Over Weight</v>
      </c>
      <c r="J439" s="15" t="str">
        <f t="shared" si="13"/>
        <v>Diabetes</v>
      </c>
    </row>
    <row r="440" spans="1:10" x14ac:dyDescent="0.3">
      <c r="A440" s="10" t="s">
        <v>877</v>
      </c>
      <c r="B440" s="9">
        <v>25.6</v>
      </c>
      <c r="C440" s="9">
        <v>10.5</v>
      </c>
      <c r="D440" s="9" t="s">
        <v>4676</v>
      </c>
      <c r="E440" s="9" t="s">
        <v>4676</v>
      </c>
      <c r="F440" s="9" t="s">
        <v>4676</v>
      </c>
      <c r="G440" s="9">
        <v>2</v>
      </c>
      <c r="H440" s="11" t="s">
        <v>4718</v>
      </c>
      <c r="I440" s="15" t="str">
        <f t="shared" si="12"/>
        <v>Over Weight</v>
      </c>
      <c r="J440" s="15" t="str">
        <f t="shared" si="13"/>
        <v>Prediabetes</v>
      </c>
    </row>
    <row r="441" spans="1:10" x14ac:dyDescent="0.3">
      <c r="A441" s="10" t="s">
        <v>879</v>
      </c>
      <c r="B441" s="9">
        <v>24.32</v>
      </c>
      <c r="C441" s="9">
        <v>6.39</v>
      </c>
      <c r="D441" s="9" t="s">
        <v>4676</v>
      </c>
      <c r="E441" s="9" t="s">
        <v>4676</v>
      </c>
      <c r="F441" s="9" t="s">
        <v>4676</v>
      </c>
      <c r="G441" s="9">
        <v>0</v>
      </c>
      <c r="H441" s="11" t="s">
        <v>8337</v>
      </c>
      <c r="I441" s="15" t="str">
        <f t="shared" si="12"/>
        <v>Normal Weight</v>
      </c>
      <c r="J441" s="15" t="str">
        <f t="shared" si="13"/>
        <v>Prediabetes</v>
      </c>
    </row>
    <row r="442" spans="1:10" x14ac:dyDescent="0.3">
      <c r="A442" s="10" t="s">
        <v>881</v>
      </c>
      <c r="B442" s="9">
        <v>22.88</v>
      </c>
      <c r="C442" s="9">
        <v>5.71</v>
      </c>
      <c r="D442" s="9" t="s">
        <v>4677</v>
      </c>
      <c r="E442" s="9" t="s">
        <v>4676</v>
      </c>
      <c r="F442" s="9" t="s">
        <v>4677</v>
      </c>
      <c r="G442" s="9">
        <v>1</v>
      </c>
      <c r="H442" s="11" t="s">
        <v>4718</v>
      </c>
      <c r="I442" s="15" t="str">
        <f t="shared" si="12"/>
        <v>Normal Weight</v>
      </c>
      <c r="J442" s="15" t="str">
        <f t="shared" si="13"/>
        <v>Normal</v>
      </c>
    </row>
    <row r="443" spans="1:10" x14ac:dyDescent="0.3">
      <c r="A443" s="10" t="s">
        <v>883</v>
      </c>
      <c r="B443" s="9">
        <v>24.984999999999999</v>
      </c>
      <c r="C443" s="9">
        <v>4.43</v>
      </c>
      <c r="D443" s="9" t="s">
        <v>4677</v>
      </c>
      <c r="E443" s="9" t="s">
        <v>4676</v>
      </c>
      <c r="F443" s="9" t="s">
        <v>4677</v>
      </c>
      <c r="G443" s="9">
        <v>1</v>
      </c>
      <c r="H443" s="11" t="s">
        <v>8337</v>
      </c>
      <c r="I443" s="15" t="str">
        <f t="shared" si="12"/>
        <v>Over Weight</v>
      </c>
      <c r="J443" s="15" t="str">
        <f t="shared" si="13"/>
        <v>Normal</v>
      </c>
    </row>
    <row r="444" spans="1:10" x14ac:dyDescent="0.3">
      <c r="A444" s="10" t="s">
        <v>885</v>
      </c>
      <c r="B444" s="9">
        <v>33.1</v>
      </c>
      <c r="C444" s="9">
        <v>5.52</v>
      </c>
      <c r="D444" s="9" t="s">
        <v>4676</v>
      </c>
      <c r="E444" s="9" t="s">
        <v>4676</v>
      </c>
      <c r="F444" s="9" t="s">
        <v>4677</v>
      </c>
      <c r="G444" s="9">
        <v>1</v>
      </c>
      <c r="H444" s="11" t="s">
        <v>8337</v>
      </c>
      <c r="I444" s="15" t="str">
        <f t="shared" si="12"/>
        <v>Obesity</v>
      </c>
      <c r="J444" s="15" t="str">
        <f t="shared" si="13"/>
        <v>Diabetes</v>
      </c>
    </row>
    <row r="445" spans="1:10" x14ac:dyDescent="0.3">
      <c r="A445" s="10" t="s">
        <v>887</v>
      </c>
      <c r="B445" s="9">
        <v>27.83</v>
      </c>
      <c r="C445" s="9">
        <v>9.1999999999999993</v>
      </c>
      <c r="D445" s="9" t="s">
        <v>4677</v>
      </c>
      <c r="E445" s="9" t="s">
        <v>4676</v>
      </c>
      <c r="F445" s="9" t="s">
        <v>4676</v>
      </c>
      <c r="G445" s="9">
        <v>1</v>
      </c>
      <c r="H445" s="11" t="s">
        <v>4718</v>
      </c>
      <c r="I445" s="15" t="str">
        <f t="shared" si="12"/>
        <v>Over Weight</v>
      </c>
      <c r="J445" s="15" t="str">
        <f t="shared" si="13"/>
        <v>Diabetes</v>
      </c>
    </row>
    <row r="446" spans="1:10" x14ac:dyDescent="0.3">
      <c r="A446" s="10" t="s">
        <v>889</v>
      </c>
      <c r="B446" s="9">
        <v>30.875</v>
      </c>
      <c r="C446" s="9">
        <v>10.97</v>
      </c>
      <c r="D446" s="9" t="s">
        <v>4677</v>
      </c>
      <c r="E446" s="9" t="s">
        <v>4676</v>
      </c>
      <c r="F446" s="9" t="s">
        <v>4676</v>
      </c>
      <c r="G446" s="9">
        <v>2</v>
      </c>
      <c r="H446" s="11" t="s">
        <v>8337</v>
      </c>
      <c r="I446" s="15" t="str">
        <f t="shared" si="12"/>
        <v>Obesity</v>
      </c>
      <c r="J446" s="15" t="str">
        <f t="shared" si="13"/>
        <v>Normal</v>
      </c>
    </row>
    <row r="447" spans="1:10" x14ac:dyDescent="0.3">
      <c r="A447" s="10" t="s">
        <v>891</v>
      </c>
      <c r="B447" s="9">
        <v>27.265000000000001</v>
      </c>
      <c r="C447" s="9">
        <v>4.25</v>
      </c>
      <c r="D447" s="9" t="s">
        <v>4676</v>
      </c>
      <c r="E447" s="9" t="s">
        <v>4676</v>
      </c>
      <c r="F447" s="9" t="s">
        <v>4677</v>
      </c>
      <c r="G447" s="9">
        <v>1</v>
      </c>
      <c r="H447" s="11" t="s">
        <v>8337</v>
      </c>
      <c r="I447" s="15" t="str">
        <f t="shared" si="12"/>
        <v>Over Weight</v>
      </c>
      <c r="J447" s="15" t="str">
        <f t="shared" si="13"/>
        <v>Normal</v>
      </c>
    </row>
    <row r="448" spans="1:10" x14ac:dyDescent="0.3">
      <c r="A448" s="10" t="s">
        <v>893</v>
      </c>
      <c r="B448" s="9">
        <v>26.7</v>
      </c>
      <c r="C448" s="9">
        <v>5.23</v>
      </c>
      <c r="D448" s="9" t="s">
        <v>4676</v>
      </c>
      <c r="E448" s="9" t="s">
        <v>4676</v>
      </c>
      <c r="F448" s="9" t="s">
        <v>4677</v>
      </c>
      <c r="G448" s="9">
        <v>1</v>
      </c>
      <c r="H448" s="11" t="s">
        <v>4718</v>
      </c>
      <c r="I448" s="15" t="str">
        <f t="shared" si="12"/>
        <v>Over Weight</v>
      </c>
      <c r="J448" s="15" t="str">
        <f t="shared" si="13"/>
        <v>Prediabetes</v>
      </c>
    </row>
    <row r="449" spans="1:10" x14ac:dyDescent="0.3">
      <c r="A449" s="10" t="s">
        <v>895</v>
      </c>
      <c r="B449" s="9">
        <v>29.925000000000001</v>
      </c>
      <c r="C449" s="9">
        <v>5.96</v>
      </c>
      <c r="D449" s="9" t="s">
        <v>4677</v>
      </c>
      <c r="E449" s="9" t="s">
        <v>4676</v>
      </c>
      <c r="F449" s="9" t="s">
        <v>4677</v>
      </c>
      <c r="G449" s="9">
        <v>1</v>
      </c>
      <c r="H449" s="11" t="s">
        <v>4718</v>
      </c>
      <c r="I449" s="15" t="str">
        <f t="shared" si="12"/>
        <v>Obesity</v>
      </c>
      <c r="J449" s="15" t="str">
        <f t="shared" si="13"/>
        <v>Normal</v>
      </c>
    </row>
    <row r="450" spans="1:10" x14ac:dyDescent="0.3">
      <c r="A450" s="10" t="s">
        <v>897</v>
      </c>
      <c r="B450" s="9">
        <v>19.95</v>
      </c>
      <c r="C450" s="9">
        <v>4.29</v>
      </c>
      <c r="D450" s="9" t="s">
        <v>4677</v>
      </c>
      <c r="E450" s="9" t="s">
        <v>4676</v>
      </c>
      <c r="F450" s="9" t="s">
        <v>4676</v>
      </c>
      <c r="G450" s="9">
        <v>2</v>
      </c>
      <c r="H450" s="11" t="s">
        <v>4718</v>
      </c>
      <c r="I450" s="15" t="str">
        <f t="shared" si="12"/>
        <v>Normal Weight</v>
      </c>
      <c r="J450" s="15" t="str">
        <f t="shared" si="13"/>
        <v>Normal</v>
      </c>
    </row>
    <row r="451" spans="1:10" x14ac:dyDescent="0.3">
      <c r="A451" s="10" t="s">
        <v>899</v>
      </c>
      <c r="B451" s="9">
        <v>24.225000000000001</v>
      </c>
      <c r="C451" s="9">
        <v>4.09</v>
      </c>
      <c r="D451" s="9" t="s">
        <v>4676</v>
      </c>
      <c r="E451" s="9" t="s">
        <v>4676</v>
      </c>
      <c r="F451" s="9" t="s">
        <v>4676</v>
      </c>
      <c r="G451" s="9">
        <v>0</v>
      </c>
      <c r="H451" s="11" t="s">
        <v>8337</v>
      </c>
      <c r="I451" s="15" t="str">
        <f t="shared" ref="I451:I514" si="14">IF(B451&lt;18.5,"Under Weight",IF(B451&lt;24.9,"Normal Weight",IF(B451&lt;29.9,"Over Weight","Obesity")))</f>
        <v>Normal Weight</v>
      </c>
      <c r="J451" s="15" t="str">
        <f t="shared" ref="J451:J514" si="15">IF(C452&lt;5.7,"Normal",IF(C452&lt;6.4,"Prediabetes","Diabetes"))</f>
        <v>Normal</v>
      </c>
    </row>
    <row r="452" spans="1:10" x14ac:dyDescent="0.3">
      <c r="A452" s="10" t="s">
        <v>901</v>
      </c>
      <c r="B452" s="9">
        <v>28.12</v>
      </c>
      <c r="C452" s="9">
        <v>4.88</v>
      </c>
      <c r="D452" s="9" t="s">
        <v>4676</v>
      </c>
      <c r="E452" s="9" t="s">
        <v>4676</v>
      </c>
      <c r="F452" s="9" t="s">
        <v>4676</v>
      </c>
      <c r="G452" s="9">
        <v>0</v>
      </c>
      <c r="H452" s="11" t="s">
        <v>4718</v>
      </c>
      <c r="I452" s="15" t="str">
        <f t="shared" si="14"/>
        <v>Over Weight</v>
      </c>
      <c r="J452" s="15" t="str">
        <f t="shared" si="15"/>
        <v>Diabetes</v>
      </c>
    </row>
    <row r="453" spans="1:10" x14ac:dyDescent="0.3">
      <c r="A453" s="10" t="s">
        <v>903</v>
      </c>
      <c r="B453" s="9">
        <v>23.21</v>
      </c>
      <c r="C453" s="9">
        <v>6.76</v>
      </c>
      <c r="D453" s="9" t="s">
        <v>4676</v>
      </c>
      <c r="E453" s="9" t="s">
        <v>4676</v>
      </c>
      <c r="F453" s="9" t="s">
        <v>4676</v>
      </c>
      <c r="G453" s="9">
        <v>0</v>
      </c>
      <c r="H453" s="11" t="s">
        <v>4718</v>
      </c>
      <c r="I453" s="15" t="str">
        <f t="shared" si="14"/>
        <v>Normal Weight</v>
      </c>
      <c r="J453" s="15" t="str">
        <f t="shared" si="15"/>
        <v>Diabetes</v>
      </c>
    </row>
    <row r="454" spans="1:10" x14ac:dyDescent="0.3">
      <c r="A454" s="10" t="s">
        <v>905</v>
      </c>
      <c r="B454" s="9">
        <v>23.98</v>
      </c>
      <c r="C454" s="9">
        <v>10.67</v>
      </c>
      <c r="D454" s="9" t="s">
        <v>4676</v>
      </c>
      <c r="E454" s="9" t="s">
        <v>4676</v>
      </c>
      <c r="F454" s="9" t="s">
        <v>4676</v>
      </c>
      <c r="G454" s="9">
        <v>0</v>
      </c>
      <c r="H454" s="11" t="s">
        <v>8337</v>
      </c>
      <c r="I454" s="15" t="str">
        <f t="shared" si="14"/>
        <v>Normal Weight</v>
      </c>
      <c r="J454" s="15" t="str">
        <f t="shared" si="15"/>
        <v>Prediabetes</v>
      </c>
    </row>
    <row r="455" spans="1:10" x14ac:dyDescent="0.3">
      <c r="A455" s="10" t="s">
        <v>907</v>
      </c>
      <c r="B455" s="9">
        <v>30</v>
      </c>
      <c r="C455" s="9">
        <v>6.21</v>
      </c>
      <c r="D455" s="9" t="s">
        <v>4676</v>
      </c>
      <c r="E455" s="9" t="s">
        <v>4676</v>
      </c>
      <c r="F455" s="9" t="s">
        <v>4676</v>
      </c>
      <c r="G455" s="9">
        <v>0</v>
      </c>
      <c r="H455" s="11" t="s">
        <v>4718</v>
      </c>
      <c r="I455" s="15" t="str">
        <f t="shared" si="14"/>
        <v>Obesity</v>
      </c>
      <c r="J455" s="15" t="str">
        <f t="shared" si="15"/>
        <v>Normal</v>
      </c>
    </row>
    <row r="456" spans="1:10" x14ac:dyDescent="0.3">
      <c r="A456" s="10" t="s">
        <v>909</v>
      </c>
      <c r="B456" s="9">
        <v>17.350000000000001</v>
      </c>
      <c r="C456" s="9">
        <v>5.03</v>
      </c>
      <c r="D456" s="9" t="s">
        <v>4677</v>
      </c>
      <c r="E456" s="9" t="s">
        <v>4676</v>
      </c>
      <c r="F456" s="9" t="s">
        <v>4676</v>
      </c>
      <c r="G456" s="9">
        <v>0</v>
      </c>
      <c r="H456" s="11" t="s">
        <v>4718</v>
      </c>
      <c r="I456" s="15" t="str">
        <f t="shared" si="14"/>
        <v>Under Weight</v>
      </c>
      <c r="J456" s="15" t="str">
        <f t="shared" si="15"/>
        <v>Normal</v>
      </c>
    </row>
    <row r="457" spans="1:10" x14ac:dyDescent="0.3">
      <c r="A457" s="10" t="s">
        <v>911</v>
      </c>
      <c r="B457" s="9">
        <v>22.704999999999998</v>
      </c>
      <c r="C457" s="9">
        <v>5.27</v>
      </c>
      <c r="D457" s="9" t="s">
        <v>4676</v>
      </c>
      <c r="E457" s="9" t="s">
        <v>4676</v>
      </c>
      <c r="F457" s="9" t="s">
        <v>4676</v>
      </c>
      <c r="G457" s="9">
        <v>0</v>
      </c>
      <c r="H457" s="11" t="s">
        <v>8337</v>
      </c>
      <c r="I457" s="15" t="str">
        <f t="shared" si="14"/>
        <v>Normal Weight</v>
      </c>
      <c r="J457" s="15" t="str">
        <f t="shared" si="15"/>
        <v>Diabetes</v>
      </c>
    </row>
    <row r="458" spans="1:10" x14ac:dyDescent="0.3">
      <c r="A458" s="10" t="s">
        <v>913</v>
      </c>
      <c r="B458" s="9">
        <v>25.41</v>
      </c>
      <c r="C458" s="9">
        <v>10.53</v>
      </c>
      <c r="D458" s="9" t="s">
        <v>4677</v>
      </c>
      <c r="E458" s="9" t="s">
        <v>4676</v>
      </c>
      <c r="F458" s="9" t="s">
        <v>4676</v>
      </c>
      <c r="G458" s="9">
        <v>1</v>
      </c>
      <c r="H458" s="11" t="s">
        <v>4718</v>
      </c>
      <c r="I458" s="15" t="str">
        <f t="shared" si="14"/>
        <v>Over Weight</v>
      </c>
      <c r="J458" s="15" t="str">
        <f t="shared" si="15"/>
        <v>Prediabetes</v>
      </c>
    </row>
    <row r="459" spans="1:10" x14ac:dyDescent="0.3">
      <c r="A459" s="10" t="s">
        <v>915</v>
      </c>
      <c r="B459" s="9">
        <v>18.23</v>
      </c>
      <c r="C459" s="9">
        <v>5.78</v>
      </c>
      <c r="D459" s="9" t="s">
        <v>4676</v>
      </c>
      <c r="E459" s="9" t="s">
        <v>4676</v>
      </c>
      <c r="F459" s="9" t="s">
        <v>4677</v>
      </c>
      <c r="G459" s="9">
        <v>1</v>
      </c>
      <c r="H459" s="11" t="s">
        <v>4718</v>
      </c>
      <c r="I459" s="15" t="str">
        <f t="shared" si="14"/>
        <v>Under Weight</v>
      </c>
      <c r="J459" s="15" t="str">
        <f t="shared" si="15"/>
        <v>Normal</v>
      </c>
    </row>
    <row r="460" spans="1:10" x14ac:dyDescent="0.3">
      <c r="A460" s="10" t="s">
        <v>917</v>
      </c>
      <c r="B460" s="9">
        <v>24.7</v>
      </c>
      <c r="C460" s="9">
        <v>4.3600000000000003</v>
      </c>
      <c r="D460" s="9" t="s">
        <v>4676</v>
      </c>
      <c r="E460" s="9" t="s">
        <v>4676</v>
      </c>
      <c r="F460" s="9" t="s">
        <v>4677</v>
      </c>
      <c r="G460" s="9">
        <v>1</v>
      </c>
      <c r="H460" s="11" t="s">
        <v>4718</v>
      </c>
      <c r="I460" s="15" t="str">
        <f t="shared" si="14"/>
        <v>Normal Weight</v>
      </c>
      <c r="J460" s="15" t="str">
        <f t="shared" si="15"/>
        <v>Diabetes</v>
      </c>
    </row>
    <row r="461" spans="1:10" x14ac:dyDescent="0.3">
      <c r="A461" s="10" t="s">
        <v>919</v>
      </c>
      <c r="B461" s="9">
        <v>37.4</v>
      </c>
      <c r="C461" s="9">
        <v>9.7200000000000006</v>
      </c>
      <c r="D461" s="9" t="s">
        <v>4677</v>
      </c>
      <c r="E461" s="9" t="s">
        <v>4676</v>
      </c>
      <c r="F461" s="9" t="s">
        <v>4677</v>
      </c>
      <c r="G461" s="9">
        <v>1</v>
      </c>
      <c r="H461" s="11" t="s">
        <v>8337</v>
      </c>
      <c r="I461" s="15" t="str">
        <f t="shared" si="14"/>
        <v>Obesity</v>
      </c>
      <c r="J461" s="15" t="str">
        <f t="shared" si="15"/>
        <v>Normal</v>
      </c>
    </row>
    <row r="462" spans="1:10" x14ac:dyDescent="0.3">
      <c r="A462" s="10" t="s">
        <v>921</v>
      </c>
      <c r="B462" s="9">
        <v>26.885000000000002</v>
      </c>
      <c r="C462" s="9">
        <v>5.18</v>
      </c>
      <c r="D462" s="9" t="s">
        <v>4676</v>
      </c>
      <c r="E462" s="9" t="s">
        <v>4676</v>
      </c>
      <c r="F462" s="9" t="s">
        <v>4677</v>
      </c>
      <c r="G462" s="9">
        <v>1</v>
      </c>
      <c r="H462" s="11" t="s">
        <v>4718</v>
      </c>
      <c r="I462" s="15" t="str">
        <f t="shared" si="14"/>
        <v>Over Weight</v>
      </c>
      <c r="J462" s="15" t="str">
        <f t="shared" si="15"/>
        <v>Normal</v>
      </c>
    </row>
    <row r="463" spans="1:10" x14ac:dyDescent="0.3">
      <c r="A463" s="10" t="s">
        <v>923</v>
      </c>
      <c r="B463" s="9">
        <v>25.27</v>
      </c>
      <c r="C463" s="9">
        <v>5.29</v>
      </c>
      <c r="D463" s="9" t="s">
        <v>4676</v>
      </c>
      <c r="E463" s="9" t="s">
        <v>4676</v>
      </c>
      <c r="F463" s="9" t="s">
        <v>4677</v>
      </c>
      <c r="G463" s="9">
        <v>1</v>
      </c>
      <c r="H463" s="11" t="s">
        <v>4718</v>
      </c>
      <c r="I463" s="15" t="str">
        <f t="shared" si="14"/>
        <v>Over Weight</v>
      </c>
      <c r="J463" s="15" t="str">
        <f t="shared" si="15"/>
        <v>Normal</v>
      </c>
    </row>
    <row r="464" spans="1:10" x14ac:dyDescent="0.3">
      <c r="A464" s="10" t="s">
        <v>925</v>
      </c>
      <c r="B464" s="9">
        <v>23.655000000000001</v>
      </c>
      <c r="C464" s="9">
        <v>4.8600000000000003</v>
      </c>
      <c r="D464" s="9" t="s">
        <v>4677</v>
      </c>
      <c r="E464" s="9" t="s">
        <v>4676</v>
      </c>
      <c r="F464" s="9" t="s">
        <v>4676</v>
      </c>
      <c r="G464" s="9">
        <v>0</v>
      </c>
      <c r="H464" s="11" t="s">
        <v>4718</v>
      </c>
      <c r="I464" s="15" t="str">
        <f t="shared" si="14"/>
        <v>Normal Weight</v>
      </c>
      <c r="J464" s="15" t="str">
        <f t="shared" si="15"/>
        <v>Diabetes</v>
      </c>
    </row>
    <row r="465" spans="1:10" x14ac:dyDescent="0.3">
      <c r="A465" s="10" t="s">
        <v>927</v>
      </c>
      <c r="B465" s="9">
        <v>55.05</v>
      </c>
      <c r="C465" s="9">
        <v>7.66</v>
      </c>
      <c r="D465" s="9" t="s">
        <v>4676</v>
      </c>
      <c r="E465" s="9" t="s">
        <v>4676</v>
      </c>
      <c r="F465" s="9" t="s">
        <v>4676</v>
      </c>
      <c r="G465" s="9">
        <v>0</v>
      </c>
      <c r="H465" s="11" t="s">
        <v>8337</v>
      </c>
      <c r="I465" s="15" t="str">
        <f t="shared" si="14"/>
        <v>Obesity</v>
      </c>
      <c r="J465" s="15" t="str">
        <f t="shared" si="15"/>
        <v>Prediabetes</v>
      </c>
    </row>
    <row r="466" spans="1:10" x14ac:dyDescent="0.3">
      <c r="A466" s="10" t="s">
        <v>929</v>
      </c>
      <c r="B466" s="9">
        <v>24.89</v>
      </c>
      <c r="C466" s="9">
        <v>6.1</v>
      </c>
      <c r="D466" s="9" t="s">
        <v>4677</v>
      </c>
      <c r="E466" s="9" t="s">
        <v>4676</v>
      </c>
      <c r="F466" s="9" t="s">
        <v>4677</v>
      </c>
      <c r="G466" s="9">
        <v>1</v>
      </c>
      <c r="H466" s="11" t="s">
        <v>4718</v>
      </c>
      <c r="I466" s="15" t="str">
        <f t="shared" si="14"/>
        <v>Normal Weight</v>
      </c>
      <c r="J466" s="15" t="str">
        <f t="shared" si="15"/>
        <v>Normal</v>
      </c>
    </row>
    <row r="467" spans="1:10" x14ac:dyDescent="0.3">
      <c r="A467" s="10" t="s">
        <v>931</v>
      </c>
      <c r="B467" s="9">
        <v>18.715</v>
      </c>
      <c r="C467" s="9">
        <v>4.4400000000000004</v>
      </c>
      <c r="D467" s="9" t="s">
        <v>4676</v>
      </c>
      <c r="E467" s="9" t="s">
        <v>4676</v>
      </c>
      <c r="F467" s="9" t="s">
        <v>4676</v>
      </c>
      <c r="G467" s="9">
        <v>0</v>
      </c>
      <c r="H467" s="11" t="s">
        <v>8337</v>
      </c>
      <c r="I467" s="15" t="str">
        <f t="shared" si="14"/>
        <v>Normal Weight</v>
      </c>
      <c r="J467" s="15" t="str">
        <f t="shared" si="15"/>
        <v>Prediabetes</v>
      </c>
    </row>
    <row r="468" spans="1:10" x14ac:dyDescent="0.3">
      <c r="A468" s="10" t="s">
        <v>933</v>
      </c>
      <c r="B468" s="9">
        <v>28.12</v>
      </c>
      <c r="C468" s="9">
        <v>6.15</v>
      </c>
      <c r="D468" s="9" t="s">
        <v>4676</v>
      </c>
      <c r="E468" s="9" t="s">
        <v>4676</v>
      </c>
      <c r="F468" s="9" t="s">
        <v>4676</v>
      </c>
      <c r="G468" s="9">
        <v>0</v>
      </c>
      <c r="H468" s="11" t="s">
        <v>4718</v>
      </c>
      <c r="I468" s="15" t="str">
        <f t="shared" si="14"/>
        <v>Over Weight</v>
      </c>
      <c r="J468" s="15" t="str">
        <f t="shared" si="15"/>
        <v>Normal</v>
      </c>
    </row>
    <row r="469" spans="1:10" x14ac:dyDescent="0.3">
      <c r="A469" s="10" t="s">
        <v>935</v>
      </c>
      <c r="B469" s="9">
        <v>26.6</v>
      </c>
      <c r="C469" s="9">
        <v>4.53</v>
      </c>
      <c r="D469" s="9" t="s">
        <v>4676</v>
      </c>
      <c r="E469" s="9" t="s">
        <v>4676</v>
      </c>
      <c r="F469" s="9" t="s">
        <v>4676</v>
      </c>
      <c r="G469" s="9">
        <v>0</v>
      </c>
      <c r="H469" s="11" t="s">
        <v>4718</v>
      </c>
      <c r="I469" s="15" t="str">
        <f t="shared" si="14"/>
        <v>Over Weight</v>
      </c>
      <c r="J469" s="15" t="str">
        <f t="shared" si="15"/>
        <v>Normal</v>
      </c>
    </row>
    <row r="470" spans="1:10" x14ac:dyDescent="0.3">
      <c r="A470" s="10" t="s">
        <v>937</v>
      </c>
      <c r="B470" s="9">
        <v>30.114999999999998</v>
      </c>
      <c r="C470" s="9">
        <v>5.48</v>
      </c>
      <c r="D470" s="9" t="s">
        <v>4676</v>
      </c>
      <c r="E470" s="9" t="s">
        <v>4677</v>
      </c>
      <c r="F470" s="9" t="s">
        <v>4676</v>
      </c>
      <c r="G470" s="9">
        <v>1</v>
      </c>
      <c r="H470" s="11" t="s">
        <v>8337</v>
      </c>
      <c r="I470" s="15" t="str">
        <f t="shared" si="14"/>
        <v>Obesity</v>
      </c>
      <c r="J470" s="15" t="str">
        <f t="shared" si="15"/>
        <v>Normal</v>
      </c>
    </row>
    <row r="471" spans="1:10" x14ac:dyDescent="0.3">
      <c r="A471" s="10" t="s">
        <v>939</v>
      </c>
      <c r="B471" s="9">
        <v>24.605</v>
      </c>
      <c r="C471" s="9">
        <v>5.48</v>
      </c>
      <c r="D471" s="9" t="s">
        <v>4676</v>
      </c>
      <c r="E471" s="9" t="s">
        <v>4676</v>
      </c>
      <c r="F471" s="9" t="s">
        <v>4676</v>
      </c>
      <c r="G471" s="9">
        <v>0</v>
      </c>
      <c r="H471" s="11" t="s">
        <v>4718</v>
      </c>
      <c r="I471" s="15" t="str">
        <f t="shared" si="14"/>
        <v>Normal Weight</v>
      </c>
      <c r="J471" s="15" t="str">
        <f t="shared" si="15"/>
        <v>Diabetes</v>
      </c>
    </row>
    <row r="472" spans="1:10" x14ac:dyDescent="0.3">
      <c r="A472" s="10" t="s">
        <v>941</v>
      </c>
      <c r="B472" s="9">
        <v>29.6</v>
      </c>
      <c r="C472" s="9">
        <v>8.1</v>
      </c>
      <c r="D472" s="9" t="s">
        <v>4676</v>
      </c>
      <c r="E472" s="9" t="s">
        <v>4676</v>
      </c>
      <c r="F472" s="9" t="s">
        <v>4676</v>
      </c>
      <c r="G472" s="9">
        <v>0</v>
      </c>
      <c r="H472" s="11" t="s">
        <v>8337</v>
      </c>
      <c r="I472" s="15" t="str">
        <f t="shared" si="14"/>
        <v>Over Weight</v>
      </c>
      <c r="J472" s="15" t="str">
        <f t="shared" si="15"/>
        <v>Diabetes</v>
      </c>
    </row>
    <row r="473" spans="1:10" x14ac:dyDescent="0.3">
      <c r="A473" s="10" t="s">
        <v>943</v>
      </c>
      <c r="B473" s="9">
        <v>24.42</v>
      </c>
      <c r="C473" s="9">
        <v>7.16</v>
      </c>
      <c r="D473" s="9" t="s">
        <v>4676</v>
      </c>
      <c r="E473" s="9" t="s">
        <v>4676</v>
      </c>
      <c r="F473" s="9" t="s">
        <v>4676</v>
      </c>
      <c r="G473" s="9">
        <v>0</v>
      </c>
      <c r="H473" s="11" t="s">
        <v>4718</v>
      </c>
      <c r="I473" s="15" t="str">
        <f t="shared" si="14"/>
        <v>Normal Weight</v>
      </c>
      <c r="J473" s="15" t="str">
        <f t="shared" si="15"/>
        <v>Normal</v>
      </c>
    </row>
    <row r="474" spans="1:10" x14ac:dyDescent="0.3">
      <c r="A474" s="10" t="s">
        <v>945</v>
      </c>
      <c r="B474" s="9">
        <v>20.9</v>
      </c>
      <c r="C474" s="9">
        <v>4.55</v>
      </c>
      <c r="D474" s="9" t="s">
        <v>4677</v>
      </c>
      <c r="E474" s="9" t="s">
        <v>4676</v>
      </c>
      <c r="F474" s="9" t="s">
        <v>4677</v>
      </c>
      <c r="G474" s="9">
        <v>1</v>
      </c>
      <c r="H474" s="11" t="s">
        <v>4718</v>
      </c>
      <c r="I474" s="15" t="str">
        <f t="shared" si="14"/>
        <v>Normal Weight</v>
      </c>
      <c r="J474" s="15" t="str">
        <f t="shared" si="15"/>
        <v>Prediabetes</v>
      </c>
    </row>
    <row r="475" spans="1:10" x14ac:dyDescent="0.3">
      <c r="A475" s="10" t="s">
        <v>947</v>
      </c>
      <c r="B475" s="9">
        <v>22.895</v>
      </c>
      <c r="C475" s="9">
        <v>6.03</v>
      </c>
      <c r="D475" s="9" t="s">
        <v>4676</v>
      </c>
      <c r="E475" s="9" t="s">
        <v>4676</v>
      </c>
      <c r="F475" s="9" t="s">
        <v>4676</v>
      </c>
      <c r="G475" s="9">
        <v>0</v>
      </c>
      <c r="H475" s="11" t="s">
        <v>4718</v>
      </c>
      <c r="I475" s="15" t="str">
        <f t="shared" si="14"/>
        <v>Normal Weight</v>
      </c>
      <c r="J475" s="15" t="str">
        <f t="shared" si="15"/>
        <v>Normal</v>
      </c>
    </row>
    <row r="476" spans="1:10" x14ac:dyDescent="0.3">
      <c r="A476" s="10" t="s">
        <v>949</v>
      </c>
      <c r="B476" s="9">
        <v>28.3</v>
      </c>
      <c r="C476" s="9">
        <v>5.47</v>
      </c>
      <c r="D476" s="9" t="s">
        <v>4677</v>
      </c>
      <c r="E476" s="9" t="s">
        <v>4676</v>
      </c>
      <c r="F476" s="9" t="s">
        <v>4677</v>
      </c>
      <c r="G476" s="9">
        <v>1</v>
      </c>
      <c r="H476" s="11" t="s">
        <v>4718</v>
      </c>
      <c r="I476" s="15" t="str">
        <f t="shared" si="14"/>
        <v>Over Weight</v>
      </c>
      <c r="J476" s="15" t="str">
        <f t="shared" si="15"/>
        <v>Normal</v>
      </c>
    </row>
    <row r="477" spans="1:10" x14ac:dyDescent="0.3">
      <c r="A477" s="10" t="s">
        <v>951</v>
      </c>
      <c r="B477" s="9">
        <v>54.3</v>
      </c>
      <c r="C477" s="9">
        <v>4.1500000000000004</v>
      </c>
      <c r="D477" s="9" t="s">
        <v>4677</v>
      </c>
      <c r="E477" s="9" t="s">
        <v>4676</v>
      </c>
      <c r="F477" s="9" t="s">
        <v>4676</v>
      </c>
      <c r="G477" s="9">
        <v>1</v>
      </c>
      <c r="H477" s="11" t="s">
        <v>8337</v>
      </c>
      <c r="I477" s="15" t="str">
        <f t="shared" si="14"/>
        <v>Obesity</v>
      </c>
      <c r="J477" s="15" t="str">
        <f t="shared" si="15"/>
        <v>Diabetes</v>
      </c>
    </row>
    <row r="478" spans="1:10" x14ac:dyDescent="0.3">
      <c r="A478" s="10" t="s">
        <v>953</v>
      </c>
      <c r="B478" s="9">
        <v>33.344999999999999</v>
      </c>
      <c r="C478" s="9">
        <v>11.32</v>
      </c>
      <c r="D478" s="9" t="s">
        <v>4677</v>
      </c>
      <c r="E478" s="9" t="s">
        <v>4676</v>
      </c>
      <c r="F478" s="9" t="s">
        <v>4676</v>
      </c>
      <c r="G478" s="9">
        <v>1</v>
      </c>
      <c r="H478" s="11" t="s">
        <v>8337</v>
      </c>
      <c r="I478" s="15" t="str">
        <f t="shared" si="14"/>
        <v>Obesity</v>
      </c>
      <c r="J478" s="15" t="str">
        <f t="shared" si="15"/>
        <v>Diabetes</v>
      </c>
    </row>
    <row r="479" spans="1:10" x14ac:dyDescent="0.3">
      <c r="A479" s="10" t="s">
        <v>955</v>
      </c>
      <c r="B479" s="9">
        <v>33</v>
      </c>
      <c r="C479" s="9">
        <v>9.51</v>
      </c>
      <c r="D479" s="9" t="s">
        <v>4677</v>
      </c>
      <c r="E479" s="9" t="s">
        <v>4676</v>
      </c>
      <c r="F479" s="9" t="s">
        <v>4676</v>
      </c>
      <c r="G479" s="9">
        <v>0</v>
      </c>
      <c r="H479" s="11" t="s">
        <v>8337</v>
      </c>
      <c r="I479" s="15" t="str">
        <f t="shared" si="14"/>
        <v>Obesity</v>
      </c>
      <c r="J479" s="15" t="str">
        <f t="shared" si="15"/>
        <v>Diabetes</v>
      </c>
    </row>
    <row r="480" spans="1:10" x14ac:dyDescent="0.3">
      <c r="A480" s="10" t="s">
        <v>957</v>
      </c>
      <c r="B480" s="9">
        <v>28.024999999999999</v>
      </c>
      <c r="C480" s="9">
        <v>7.67</v>
      </c>
      <c r="D480" s="9" t="s">
        <v>4677</v>
      </c>
      <c r="E480" s="9" t="s">
        <v>4676</v>
      </c>
      <c r="F480" s="9" t="s">
        <v>4676</v>
      </c>
      <c r="G480" s="9">
        <v>1</v>
      </c>
      <c r="H480" s="11" t="s">
        <v>4718</v>
      </c>
      <c r="I480" s="15" t="str">
        <f t="shared" si="14"/>
        <v>Over Weight</v>
      </c>
      <c r="J480" s="15" t="str">
        <f t="shared" si="15"/>
        <v>Prediabetes</v>
      </c>
    </row>
    <row r="481" spans="1:10" x14ac:dyDescent="0.3">
      <c r="A481" s="10" t="s">
        <v>959</v>
      </c>
      <c r="B481" s="9">
        <v>28.69</v>
      </c>
      <c r="C481" s="9">
        <v>6.23</v>
      </c>
      <c r="D481" s="9" t="s">
        <v>4676</v>
      </c>
      <c r="E481" s="9" t="s">
        <v>4676</v>
      </c>
      <c r="F481" s="9" t="s">
        <v>4676</v>
      </c>
      <c r="G481" s="9">
        <v>1</v>
      </c>
      <c r="H481" s="11" t="s">
        <v>4718</v>
      </c>
      <c r="I481" s="15" t="str">
        <f t="shared" si="14"/>
        <v>Over Weight</v>
      </c>
      <c r="J481" s="15" t="str">
        <f t="shared" si="15"/>
        <v>Diabetes</v>
      </c>
    </row>
    <row r="482" spans="1:10" x14ac:dyDescent="0.3">
      <c r="A482" s="10" t="s">
        <v>961</v>
      </c>
      <c r="B482" s="9">
        <v>40.28</v>
      </c>
      <c r="C482" s="9">
        <v>8.9</v>
      </c>
      <c r="D482" s="9" t="s">
        <v>4676</v>
      </c>
      <c r="E482" s="9" t="s">
        <v>4676</v>
      </c>
      <c r="F482" s="9" t="s">
        <v>4676</v>
      </c>
      <c r="G482" s="9">
        <v>0</v>
      </c>
      <c r="H482" s="11" t="s">
        <v>8337</v>
      </c>
      <c r="I482" s="15" t="str">
        <f t="shared" si="14"/>
        <v>Obesity</v>
      </c>
      <c r="J482" s="15" t="str">
        <f t="shared" si="15"/>
        <v>Diabetes</v>
      </c>
    </row>
    <row r="483" spans="1:10" x14ac:dyDescent="0.3">
      <c r="A483" s="10" t="s">
        <v>963</v>
      </c>
      <c r="B483" s="9">
        <v>37.299999999999997</v>
      </c>
      <c r="C483" s="9">
        <v>7.79</v>
      </c>
      <c r="D483" s="9" t="s">
        <v>4677</v>
      </c>
      <c r="E483" s="9" t="s">
        <v>4676</v>
      </c>
      <c r="F483" s="9" t="s">
        <v>4676</v>
      </c>
      <c r="G483" s="9">
        <v>0</v>
      </c>
      <c r="H483" s="11" t="s">
        <v>8337</v>
      </c>
      <c r="I483" s="15" t="str">
        <f t="shared" si="14"/>
        <v>Obesity</v>
      </c>
      <c r="J483" s="15" t="str">
        <f t="shared" si="15"/>
        <v>Normal</v>
      </c>
    </row>
    <row r="484" spans="1:10" x14ac:dyDescent="0.3">
      <c r="A484" s="10" t="s">
        <v>965</v>
      </c>
      <c r="B484" s="9">
        <v>54.47</v>
      </c>
      <c r="C484" s="9">
        <v>4.49</v>
      </c>
      <c r="D484" s="9" t="s">
        <v>4677</v>
      </c>
      <c r="E484" s="9" t="s">
        <v>4676</v>
      </c>
      <c r="F484" s="9" t="s">
        <v>4676</v>
      </c>
      <c r="G484" s="9">
        <v>2</v>
      </c>
      <c r="H484" s="11" t="s">
        <v>8337</v>
      </c>
      <c r="I484" s="15" t="str">
        <f t="shared" si="14"/>
        <v>Obesity</v>
      </c>
      <c r="J484" s="15" t="str">
        <f t="shared" si="15"/>
        <v>Normal</v>
      </c>
    </row>
    <row r="485" spans="1:10" x14ac:dyDescent="0.3">
      <c r="A485" s="10" t="s">
        <v>967</v>
      </c>
      <c r="B485" s="9">
        <v>38.06</v>
      </c>
      <c r="C485" s="9">
        <v>5.24</v>
      </c>
      <c r="D485" s="9" t="s">
        <v>4677</v>
      </c>
      <c r="E485" s="9" t="s">
        <v>4676</v>
      </c>
      <c r="F485" s="9" t="s">
        <v>4677</v>
      </c>
      <c r="G485" s="9">
        <v>1</v>
      </c>
      <c r="H485" s="11" t="s">
        <v>8337</v>
      </c>
      <c r="I485" s="15" t="str">
        <f t="shared" si="14"/>
        <v>Obesity</v>
      </c>
      <c r="J485" s="15" t="str">
        <f t="shared" si="15"/>
        <v>Diabetes</v>
      </c>
    </row>
    <row r="486" spans="1:10" x14ac:dyDescent="0.3">
      <c r="A486" s="10" t="s">
        <v>969</v>
      </c>
      <c r="B486" s="9">
        <v>51.47</v>
      </c>
      <c r="C486" s="9">
        <v>9.6</v>
      </c>
      <c r="D486" s="9" t="s">
        <v>4676</v>
      </c>
      <c r="E486" s="9" t="s">
        <v>4676</v>
      </c>
      <c r="F486" s="9" t="s">
        <v>4676</v>
      </c>
      <c r="G486" s="9">
        <v>0</v>
      </c>
      <c r="H486" s="11" t="s">
        <v>8337</v>
      </c>
      <c r="I486" s="15" t="str">
        <f t="shared" si="14"/>
        <v>Obesity</v>
      </c>
      <c r="J486" s="15" t="str">
        <f t="shared" si="15"/>
        <v>Prediabetes</v>
      </c>
    </row>
    <row r="487" spans="1:10" x14ac:dyDescent="0.3">
      <c r="A487" s="10" t="s">
        <v>971</v>
      </c>
      <c r="B487" s="9">
        <v>29.8</v>
      </c>
      <c r="C487" s="9">
        <v>5.78</v>
      </c>
      <c r="D487" s="9" t="s">
        <v>4677</v>
      </c>
      <c r="E487" s="9" t="s">
        <v>4676</v>
      </c>
      <c r="F487" s="9" t="s">
        <v>4676</v>
      </c>
      <c r="G487" s="9">
        <v>0</v>
      </c>
      <c r="H487" s="11" t="s">
        <v>8337</v>
      </c>
      <c r="I487" s="15" t="str">
        <f t="shared" si="14"/>
        <v>Over Weight</v>
      </c>
      <c r="J487" s="15" t="str">
        <f t="shared" si="15"/>
        <v>Diabetes</v>
      </c>
    </row>
    <row r="488" spans="1:10" x14ac:dyDescent="0.3">
      <c r="A488" s="10" t="s">
        <v>973</v>
      </c>
      <c r="B488" s="9">
        <v>49.77</v>
      </c>
      <c r="C488" s="9">
        <v>7.02</v>
      </c>
      <c r="D488" s="9" t="s">
        <v>4676</v>
      </c>
      <c r="E488" s="9" t="s">
        <v>4676</v>
      </c>
      <c r="F488" s="9" t="s">
        <v>4676</v>
      </c>
      <c r="G488" s="9">
        <v>0</v>
      </c>
      <c r="H488" s="11" t="s">
        <v>8337</v>
      </c>
      <c r="I488" s="15" t="str">
        <f t="shared" si="14"/>
        <v>Obesity</v>
      </c>
      <c r="J488" s="15" t="str">
        <f t="shared" si="15"/>
        <v>Normal</v>
      </c>
    </row>
    <row r="489" spans="1:10" x14ac:dyDescent="0.3">
      <c r="A489" s="10" t="s">
        <v>975</v>
      </c>
      <c r="B489" s="9">
        <v>25.555</v>
      </c>
      <c r="C489" s="9">
        <v>4.09</v>
      </c>
      <c r="D489" s="9" t="s">
        <v>4677</v>
      </c>
      <c r="E489" s="9" t="s">
        <v>4676</v>
      </c>
      <c r="F489" s="9" t="s">
        <v>4676</v>
      </c>
      <c r="G489" s="9">
        <v>0</v>
      </c>
      <c r="H489" s="11" t="s">
        <v>4718</v>
      </c>
      <c r="I489" s="15" t="str">
        <f t="shared" si="14"/>
        <v>Over Weight</v>
      </c>
      <c r="J489" s="15" t="str">
        <f t="shared" si="15"/>
        <v>Normal</v>
      </c>
    </row>
    <row r="490" spans="1:10" x14ac:dyDescent="0.3">
      <c r="A490" s="10" t="s">
        <v>977</v>
      </c>
      <c r="B490" s="9">
        <v>29.64</v>
      </c>
      <c r="C490" s="9">
        <v>4.93</v>
      </c>
      <c r="D490" s="9" t="s">
        <v>4676</v>
      </c>
      <c r="E490" s="9" t="s">
        <v>4676</v>
      </c>
      <c r="F490" s="9" t="s">
        <v>4677</v>
      </c>
      <c r="G490" s="9">
        <v>1</v>
      </c>
      <c r="H490" s="11" t="s">
        <v>8337</v>
      </c>
      <c r="I490" s="15" t="str">
        <f t="shared" si="14"/>
        <v>Over Weight</v>
      </c>
      <c r="J490" s="15" t="str">
        <f t="shared" si="15"/>
        <v>Normal</v>
      </c>
    </row>
    <row r="491" spans="1:10" x14ac:dyDescent="0.3">
      <c r="A491" s="10" t="s">
        <v>979</v>
      </c>
      <c r="B491" s="9">
        <v>53.93</v>
      </c>
      <c r="C491" s="9">
        <v>5.34</v>
      </c>
      <c r="D491" s="9" t="s">
        <v>4677</v>
      </c>
      <c r="E491" s="9" t="s">
        <v>4676</v>
      </c>
      <c r="F491" s="9" t="s">
        <v>4676</v>
      </c>
      <c r="G491" s="9">
        <v>2</v>
      </c>
      <c r="H491" s="11" t="s">
        <v>8337</v>
      </c>
      <c r="I491" s="15" t="str">
        <f t="shared" si="14"/>
        <v>Obesity</v>
      </c>
      <c r="J491" s="15" t="str">
        <f t="shared" si="15"/>
        <v>Normal</v>
      </c>
    </row>
    <row r="492" spans="1:10" x14ac:dyDescent="0.3">
      <c r="A492" s="10" t="s">
        <v>981</v>
      </c>
      <c r="B492" s="9">
        <v>28.024999999999999</v>
      </c>
      <c r="C492" s="9">
        <v>5.65</v>
      </c>
      <c r="D492" s="9" t="s">
        <v>4676</v>
      </c>
      <c r="E492" s="9" t="s">
        <v>4676</v>
      </c>
      <c r="F492" s="9" t="s">
        <v>4676</v>
      </c>
      <c r="G492" s="9">
        <v>1</v>
      </c>
      <c r="H492" s="11" t="s">
        <v>4718</v>
      </c>
      <c r="I492" s="15" t="str">
        <f t="shared" si="14"/>
        <v>Over Weight</v>
      </c>
      <c r="J492" s="15" t="str">
        <f t="shared" si="15"/>
        <v>Normal</v>
      </c>
    </row>
    <row r="493" spans="1:10" x14ac:dyDescent="0.3">
      <c r="A493" s="10" t="s">
        <v>983</v>
      </c>
      <c r="B493" s="9">
        <v>27.5</v>
      </c>
      <c r="C493" s="9">
        <v>4.49</v>
      </c>
      <c r="D493" s="9" t="s">
        <v>4676</v>
      </c>
      <c r="E493" s="9" t="s">
        <v>4676</v>
      </c>
      <c r="F493" s="9" t="s">
        <v>4676</v>
      </c>
      <c r="G493" s="9">
        <v>0</v>
      </c>
      <c r="H493" s="11" t="s">
        <v>8337</v>
      </c>
      <c r="I493" s="15" t="str">
        <f t="shared" si="14"/>
        <v>Over Weight</v>
      </c>
      <c r="J493" s="15" t="str">
        <f t="shared" si="15"/>
        <v>Diabetes</v>
      </c>
    </row>
    <row r="494" spans="1:10" x14ac:dyDescent="0.3">
      <c r="A494" s="10" t="s">
        <v>985</v>
      </c>
      <c r="B494" s="9">
        <v>21.8</v>
      </c>
      <c r="C494" s="9">
        <v>10.55</v>
      </c>
      <c r="D494" s="9" t="s">
        <v>4676</v>
      </c>
      <c r="E494" s="9" t="s">
        <v>4676</v>
      </c>
      <c r="F494" s="9" t="s">
        <v>4676</v>
      </c>
      <c r="G494" s="9">
        <v>0</v>
      </c>
      <c r="H494" s="11" t="s">
        <v>4718</v>
      </c>
      <c r="I494" s="15" t="str">
        <f t="shared" si="14"/>
        <v>Normal Weight</v>
      </c>
      <c r="J494" s="15" t="str">
        <f t="shared" si="15"/>
        <v>Normal</v>
      </c>
    </row>
    <row r="495" spans="1:10" x14ac:dyDescent="0.3">
      <c r="A495" s="10" t="s">
        <v>987</v>
      </c>
      <c r="B495" s="9">
        <v>26.41</v>
      </c>
      <c r="C495" s="9">
        <v>4.92</v>
      </c>
      <c r="D495" s="9" t="s">
        <v>4677</v>
      </c>
      <c r="E495" s="9" t="s">
        <v>4676</v>
      </c>
      <c r="F495" s="9" t="s">
        <v>4677</v>
      </c>
      <c r="G495" s="9">
        <v>1</v>
      </c>
      <c r="H495" s="11" t="s">
        <v>4718</v>
      </c>
      <c r="I495" s="15" t="str">
        <f t="shared" si="14"/>
        <v>Over Weight</v>
      </c>
      <c r="J495" s="15" t="str">
        <f t="shared" si="15"/>
        <v>Prediabetes</v>
      </c>
    </row>
    <row r="496" spans="1:10" x14ac:dyDescent="0.3">
      <c r="A496" s="10" t="s">
        <v>989</v>
      </c>
      <c r="B496" s="9">
        <v>27.835000000000001</v>
      </c>
      <c r="C496" s="9">
        <v>5.9</v>
      </c>
      <c r="D496" s="9" t="s">
        <v>4677</v>
      </c>
      <c r="E496" s="9" t="s">
        <v>4676</v>
      </c>
      <c r="F496" s="9" t="s">
        <v>4676</v>
      </c>
      <c r="G496" s="9">
        <v>1</v>
      </c>
      <c r="H496" s="11" t="s">
        <v>4718</v>
      </c>
      <c r="I496" s="15" t="str">
        <f t="shared" si="14"/>
        <v>Over Weight</v>
      </c>
      <c r="J496" s="15" t="str">
        <f t="shared" si="15"/>
        <v>Normal</v>
      </c>
    </row>
    <row r="497" spans="1:10" x14ac:dyDescent="0.3">
      <c r="A497" s="10" t="s">
        <v>991</v>
      </c>
      <c r="B497" s="9">
        <v>51.74</v>
      </c>
      <c r="C497" s="9">
        <v>4.9800000000000004</v>
      </c>
      <c r="D497" s="9" t="s">
        <v>4677</v>
      </c>
      <c r="E497" s="9" t="s">
        <v>4676</v>
      </c>
      <c r="F497" s="9" t="s">
        <v>4676</v>
      </c>
      <c r="G497" s="9">
        <v>2</v>
      </c>
      <c r="H497" s="11" t="s">
        <v>8337</v>
      </c>
      <c r="I497" s="15" t="str">
        <f t="shared" si="14"/>
        <v>Obesity</v>
      </c>
      <c r="J497" s="15" t="str">
        <f t="shared" si="15"/>
        <v>Prediabetes</v>
      </c>
    </row>
    <row r="498" spans="1:10" x14ac:dyDescent="0.3">
      <c r="A498" s="10" t="s">
        <v>993</v>
      </c>
      <c r="B498" s="9">
        <v>23.37</v>
      </c>
      <c r="C498" s="9">
        <v>5.8</v>
      </c>
      <c r="D498" s="9" t="s">
        <v>4676</v>
      </c>
      <c r="E498" s="9" t="s">
        <v>4676</v>
      </c>
      <c r="F498" s="9" t="s">
        <v>4676</v>
      </c>
      <c r="G498" s="9">
        <v>0</v>
      </c>
      <c r="H498" s="11" t="s">
        <v>4718</v>
      </c>
      <c r="I498" s="15" t="str">
        <f t="shared" si="14"/>
        <v>Normal Weight</v>
      </c>
      <c r="J498" s="15" t="str">
        <f t="shared" si="15"/>
        <v>Prediabetes</v>
      </c>
    </row>
    <row r="499" spans="1:10" x14ac:dyDescent="0.3">
      <c r="A499" s="10" t="s">
        <v>995</v>
      </c>
      <c r="B499" s="9">
        <v>29.7</v>
      </c>
      <c r="C499" s="9">
        <v>6.21</v>
      </c>
      <c r="D499" s="9" t="s">
        <v>4677</v>
      </c>
      <c r="E499" s="9" t="s">
        <v>4676</v>
      </c>
      <c r="F499" s="9" t="s">
        <v>4677</v>
      </c>
      <c r="G499" s="9">
        <v>1</v>
      </c>
      <c r="H499" s="11" t="s">
        <v>4718</v>
      </c>
      <c r="I499" s="15" t="str">
        <f t="shared" si="14"/>
        <v>Over Weight</v>
      </c>
      <c r="J499" s="15" t="str">
        <f t="shared" si="15"/>
        <v>Prediabetes</v>
      </c>
    </row>
    <row r="500" spans="1:10" x14ac:dyDescent="0.3">
      <c r="A500" s="10" t="s">
        <v>997</v>
      </c>
      <c r="B500" s="9">
        <v>20.045000000000002</v>
      </c>
      <c r="C500" s="9">
        <v>6.17</v>
      </c>
      <c r="D500" s="9" t="s">
        <v>4676</v>
      </c>
      <c r="E500" s="9" t="s">
        <v>4676</v>
      </c>
      <c r="F500" s="9" t="s">
        <v>4677</v>
      </c>
      <c r="G500" s="9">
        <v>1</v>
      </c>
      <c r="H500" s="11" t="s">
        <v>4718</v>
      </c>
      <c r="I500" s="15" t="str">
        <f t="shared" si="14"/>
        <v>Normal Weight</v>
      </c>
      <c r="J500" s="15" t="str">
        <f t="shared" si="15"/>
        <v>Normal</v>
      </c>
    </row>
    <row r="501" spans="1:10" x14ac:dyDescent="0.3">
      <c r="A501" s="10" t="s">
        <v>999</v>
      </c>
      <c r="B501" s="9">
        <v>27.83</v>
      </c>
      <c r="C501" s="9">
        <v>5.36</v>
      </c>
      <c r="D501" s="9" t="s">
        <v>4676</v>
      </c>
      <c r="E501" s="9" t="s">
        <v>4676</v>
      </c>
      <c r="F501" s="9" t="s">
        <v>4676</v>
      </c>
      <c r="G501" s="9">
        <v>2</v>
      </c>
      <c r="H501" s="11" t="s">
        <v>8337</v>
      </c>
      <c r="I501" s="15" t="str">
        <f t="shared" si="14"/>
        <v>Over Weight</v>
      </c>
      <c r="J501" s="15" t="str">
        <f t="shared" si="15"/>
        <v>Normal</v>
      </c>
    </row>
    <row r="502" spans="1:10" x14ac:dyDescent="0.3">
      <c r="A502" s="10" t="s">
        <v>1001</v>
      </c>
      <c r="B502" s="9">
        <v>28.93</v>
      </c>
      <c r="C502" s="9">
        <v>5.2</v>
      </c>
      <c r="D502" s="9" t="s">
        <v>4676</v>
      </c>
      <c r="E502" s="9" t="s">
        <v>4676</v>
      </c>
      <c r="F502" s="9" t="s">
        <v>4676</v>
      </c>
      <c r="G502" s="9">
        <v>0</v>
      </c>
      <c r="H502" s="11" t="s">
        <v>4718</v>
      </c>
      <c r="I502" s="15" t="str">
        <f t="shared" si="14"/>
        <v>Over Weight</v>
      </c>
      <c r="J502" s="15" t="str">
        <f t="shared" si="15"/>
        <v>Normal</v>
      </c>
    </row>
    <row r="503" spans="1:10" x14ac:dyDescent="0.3">
      <c r="A503" s="10" t="s">
        <v>1003</v>
      </c>
      <c r="B503" s="9">
        <v>33.82</v>
      </c>
      <c r="C503" s="9">
        <v>5.42</v>
      </c>
      <c r="D503" s="9" t="s">
        <v>4676</v>
      </c>
      <c r="E503" s="9" t="s">
        <v>4676</v>
      </c>
      <c r="F503" s="9" t="s">
        <v>4676</v>
      </c>
      <c r="G503" s="9">
        <v>0</v>
      </c>
      <c r="H503" s="11" t="s">
        <v>8337</v>
      </c>
      <c r="I503" s="15" t="str">
        <f t="shared" si="14"/>
        <v>Obesity</v>
      </c>
      <c r="J503" s="15" t="str">
        <f t="shared" si="15"/>
        <v>Diabetes</v>
      </c>
    </row>
    <row r="504" spans="1:10" x14ac:dyDescent="0.3">
      <c r="A504" s="10" t="s">
        <v>1005</v>
      </c>
      <c r="B504" s="9">
        <v>20.234999999999999</v>
      </c>
      <c r="C504" s="9">
        <v>6.84</v>
      </c>
      <c r="D504" s="9" t="s">
        <v>4676</v>
      </c>
      <c r="E504" s="9" t="s">
        <v>4676</v>
      </c>
      <c r="F504" s="9" t="s">
        <v>4676</v>
      </c>
      <c r="G504" s="9">
        <v>0</v>
      </c>
      <c r="H504" s="11" t="s">
        <v>4718</v>
      </c>
      <c r="I504" s="15" t="str">
        <f t="shared" si="14"/>
        <v>Normal Weight</v>
      </c>
      <c r="J504" s="15" t="str">
        <f t="shared" si="15"/>
        <v>Diabetes</v>
      </c>
    </row>
    <row r="505" spans="1:10" x14ac:dyDescent="0.3">
      <c r="A505" s="10" t="s">
        <v>1007</v>
      </c>
      <c r="B505" s="9">
        <v>49.2</v>
      </c>
      <c r="C505" s="9">
        <v>10.9</v>
      </c>
      <c r="D505" s="9" t="s">
        <v>4677</v>
      </c>
      <c r="E505" s="9" t="s">
        <v>4676</v>
      </c>
      <c r="F505" s="9" t="s">
        <v>4677</v>
      </c>
      <c r="G505" s="9">
        <v>1</v>
      </c>
      <c r="H505" s="11" t="s">
        <v>8337</v>
      </c>
      <c r="I505" s="15" t="str">
        <f t="shared" si="14"/>
        <v>Obesity</v>
      </c>
      <c r="J505" s="15" t="str">
        <f t="shared" si="15"/>
        <v>Normal</v>
      </c>
    </row>
    <row r="506" spans="1:10" x14ac:dyDescent="0.3">
      <c r="A506" s="10" t="s">
        <v>1009</v>
      </c>
      <c r="B506" s="9">
        <v>26.4</v>
      </c>
      <c r="C506" s="9">
        <v>4.87</v>
      </c>
      <c r="D506" s="9" t="s">
        <v>4677</v>
      </c>
      <c r="E506" s="9" t="s">
        <v>4676</v>
      </c>
      <c r="F506" s="9" t="s">
        <v>4676</v>
      </c>
      <c r="G506" s="9">
        <v>0</v>
      </c>
      <c r="H506" s="11" t="s">
        <v>4718</v>
      </c>
      <c r="I506" s="15" t="str">
        <f t="shared" si="14"/>
        <v>Over Weight</v>
      </c>
      <c r="J506" s="15" t="str">
        <f t="shared" si="15"/>
        <v>Prediabetes</v>
      </c>
    </row>
    <row r="507" spans="1:10" x14ac:dyDescent="0.3">
      <c r="A507" s="10" t="s">
        <v>1011</v>
      </c>
      <c r="B507" s="9">
        <v>28.38</v>
      </c>
      <c r="C507" s="9">
        <v>6.07</v>
      </c>
      <c r="D507" s="9" t="s">
        <v>4676</v>
      </c>
      <c r="E507" s="9" t="s">
        <v>4676</v>
      </c>
      <c r="F507" s="9" t="s">
        <v>4676</v>
      </c>
      <c r="G507" s="9">
        <v>1</v>
      </c>
      <c r="H507" s="11" t="s">
        <v>4718</v>
      </c>
      <c r="I507" s="15" t="str">
        <f t="shared" si="14"/>
        <v>Over Weight</v>
      </c>
      <c r="J507" s="15" t="str">
        <f t="shared" si="15"/>
        <v>Normal</v>
      </c>
    </row>
    <row r="508" spans="1:10" x14ac:dyDescent="0.3">
      <c r="A508" s="10" t="s">
        <v>1013</v>
      </c>
      <c r="B508" s="9">
        <v>24.64</v>
      </c>
      <c r="C508" s="9">
        <v>4.33</v>
      </c>
      <c r="D508" s="9" t="s">
        <v>4676</v>
      </c>
      <c r="E508" s="9" t="s">
        <v>4676</v>
      </c>
      <c r="F508" s="9" t="s">
        <v>4676</v>
      </c>
      <c r="G508" s="9">
        <v>0</v>
      </c>
      <c r="H508" s="11" t="s">
        <v>4718</v>
      </c>
      <c r="I508" s="15" t="str">
        <f t="shared" si="14"/>
        <v>Normal Weight</v>
      </c>
      <c r="J508" s="15" t="str">
        <f t="shared" si="15"/>
        <v>Prediabetes</v>
      </c>
    </row>
    <row r="509" spans="1:10" x14ac:dyDescent="0.3">
      <c r="A509" s="10" t="s">
        <v>1015</v>
      </c>
      <c r="B509" s="9">
        <v>39.71</v>
      </c>
      <c r="C509" s="9">
        <v>5.83</v>
      </c>
      <c r="D509" s="9" t="s">
        <v>4676</v>
      </c>
      <c r="E509" s="9" t="s">
        <v>4676</v>
      </c>
      <c r="F509" s="9" t="s">
        <v>4676</v>
      </c>
      <c r="G509" s="9">
        <v>1</v>
      </c>
      <c r="H509" s="11" t="s">
        <v>8337</v>
      </c>
      <c r="I509" s="15" t="str">
        <f t="shared" si="14"/>
        <v>Obesity</v>
      </c>
      <c r="J509" s="15" t="str">
        <f t="shared" si="15"/>
        <v>Normal</v>
      </c>
    </row>
    <row r="510" spans="1:10" x14ac:dyDescent="0.3">
      <c r="A510" s="10" t="s">
        <v>1017</v>
      </c>
      <c r="B510" s="9">
        <v>22.22</v>
      </c>
      <c r="C510" s="9">
        <v>5.5</v>
      </c>
      <c r="D510" s="9" t="s">
        <v>4676</v>
      </c>
      <c r="E510" s="9" t="s">
        <v>4676</v>
      </c>
      <c r="F510" s="9" t="s">
        <v>4676</v>
      </c>
      <c r="G510" s="9">
        <v>0</v>
      </c>
      <c r="H510" s="11" t="s">
        <v>4718</v>
      </c>
      <c r="I510" s="15" t="str">
        <f t="shared" si="14"/>
        <v>Normal Weight</v>
      </c>
      <c r="J510" s="15" t="str">
        <f t="shared" si="15"/>
        <v>Normal</v>
      </c>
    </row>
    <row r="511" spans="1:10" x14ac:dyDescent="0.3">
      <c r="A511" s="10" t="s">
        <v>1019</v>
      </c>
      <c r="B511" s="9">
        <v>33.344999999999999</v>
      </c>
      <c r="C511" s="9">
        <v>4.79</v>
      </c>
      <c r="D511" s="9" t="s">
        <v>4676</v>
      </c>
      <c r="E511" s="9" t="s">
        <v>4676</v>
      </c>
      <c r="F511" s="9" t="s">
        <v>4677</v>
      </c>
      <c r="G511" s="9">
        <v>1</v>
      </c>
      <c r="H511" s="11" t="s">
        <v>8337</v>
      </c>
      <c r="I511" s="15" t="str">
        <f t="shared" si="14"/>
        <v>Obesity</v>
      </c>
      <c r="J511" s="15" t="str">
        <f t="shared" si="15"/>
        <v>Prediabetes</v>
      </c>
    </row>
    <row r="512" spans="1:10" x14ac:dyDescent="0.3">
      <c r="A512" s="10" t="s">
        <v>1021</v>
      </c>
      <c r="B512" s="9">
        <v>24.42</v>
      </c>
      <c r="C512" s="9">
        <v>5.81</v>
      </c>
      <c r="D512" s="9" t="s">
        <v>4676</v>
      </c>
      <c r="E512" s="9" t="s">
        <v>4676</v>
      </c>
      <c r="F512" s="9" t="s">
        <v>4676</v>
      </c>
      <c r="G512" s="9">
        <v>1</v>
      </c>
      <c r="H512" s="11" t="s">
        <v>4718</v>
      </c>
      <c r="I512" s="15" t="str">
        <f t="shared" si="14"/>
        <v>Normal Weight</v>
      </c>
      <c r="J512" s="15" t="str">
        <f t="shared" si="15"/>
        <v>Normal</v>
      </c>
    </row>
    <row r="513" spans="1:10" x14ac:dyDescent="0.3">
      <c r="A513" s="10" t="s">
        <v>1023</v>
      </c>
      <c r="B513" s="9">
        <v>29.81</v>
      </c>
      <c r="C513" s="9">
        <v>5.58</v>
      </c>
      <c r="D513" s="9" t="s">
        <v>4676</v>
      </c>
      <c r="E513" s="9" t="s">
        <v>4676</v>
      </c>
      <c r="F513" s="9" t="s">
        <v>4676</v>
      </c>
      <c r="G513" s="9">
        <v>0</v>
      </c>
      <c r="H513" s="11" t="s">
        <v>4718</v>
      </c>
      <c r="I513" s="15" t="str">
        <f t="shared" si="14"/>
        <v>Over Weight</v>
      </c>
      <c r="J513" s="15" t="str">
        <f t="shared" si="15"/>
        <v>Normal</v>
      </c>
    </row>
    <row r="514" spans="1:10" x14ac:dyDescent="0.3">
      <c r="A514" s="10" t="s">
        <v>1025</v>
      </c>
      <c r="B514" s="9">
        <v>51.18</v>
      </c>
      <c r="C514" s="9">
        <v>4.4000000000000004</v>
      </c>
      <c r="D514" s="9" t="s">
        <v>4677</v>
      </c>
      <c r="E514" s="9" t="s">
        <v>4676</v>
      </c>
      <c r="F514" s="9" t="s">
        <v>4676</v>
      </c>
      <c r="G514" s="9">
        <v>2</v>
      </c>
      <c r="H514" s="11" t="s">
        <v>8337</v>
      </c>
      <c r="I514" s="15" t="str">
        <f t="shared" si="14"/>
        <v>Obesity</v>
      </c>
      <c r="J514" s="15" t="str">
        <f t="shared" si="15"/>
        <v>Diabetes</v>
      </c>
    </row>
    <row r="515" spans="1:10" x14ac:dyDescent="0.3">
      <c r="A515" s="10" t="s">
        <v>1027</v>
      </c>
      <c r="B515" s="9">
        <v>51.37</v>
      </c>
      <c r="C515" s="9">
        <v>8.18</v>
      </c>
      <c r="D515" s="9" t="s">
        <v>4677</v>
      </c>
      <c r="E515" s="9" t="s">
        <v>4676</v>
      </c>
      <c r="F515" s="9" t="s">
        <v>4676</v>
      </c>
      <c r="G515" s="9">
        <v>0</v>
      </c>
      <c r="H515" s="11" t="s">
        <v>8337</v>
      </c>
      <c r="I515" s="15" t="str">
        <f t="shared" ref="I515:I578" si="16">IF(B515&lt;18.5,"Under Weight",IF(B515&lt;24.9,"Normal Weight",IF(B515&lt;29.9,"Over Weight","Obesity")))</f>
        <v>Obesity</v>
      </c>
      <c r="J515" s="15" t="str">
        <f t="shared" ref="J515:J578" si="17">IF(C516&lt;5.7,"Normal",IF(C516&lt;6.4,"Prediabetes","Diabetes"))</f>
        <v>Normal</v>
      </c>
    </row>
    <row r="516" spans="1:10" x14ac:dyDescent="0.3">
      <c r="A516" s="10" t="s">
        <v>1029</v>
      </c>
      <c r="B516" s="9">
        <v>36.19</v>
      </c>
      <c r="C516" s="9">
        <v>5.52</v>
      </c>
      <c r="D516" s="9" t="s">
        <v>4677</v>
      </c>
      <c r="E516" s="9" t="s">
        <v>4676</v>
      </c>
      <c r="F516" s="9" t="s">
        <v>4676</v>
      </c>
      <c r="G516" s="9">
        <v>0</v>
      </c>
      <c r="H516" s="11" t="s">
        <v>8337</v>
      </c>
      <c r="I516" s="15" t="str">
        <f t="shared" si="16"/>
        <v>Obesity</v>
      </c>
      <c r="J516" s="15" t="str">
        <f t="shared" si="17"/>
        <v>Normal</v>
      </c>
    </row>
    <row r="517" spans="1:10" x14ac:dyDescent="0.3">
      <c r="A517" s="10" t="s">
        <v>1031</v>
      </c>
      <c r="B517" s="9">
        <v>25.9</v>
      </c>
      <c r="C517" s="9">
        <v>4.84</v>
      </c>
      <c r="D517" s="9" t="s">
        <v>4676</v>
      </c>
      <c r="E517" s="9" t="s">
        <v>4676</v>
      </c>
      <c r="F517" s="9" t="s">
        <v>4676</v>
      </c>
      <c r="G517" s="9">
        <v>0</v>
      </c>
      <c r="H517" s="11" t="s">
        <v>4718</v>
      </c>
      <c r="I517" s="15" t="str">
        <f t="shared" si="16"/>
        <v>Over Weight</v>
      </c>
      <c r="J517" s="15" t="str">
        <f t="shared" si="17"/>
        <v>Normal</v>
      </c>
    </row>
    <row r="518" spans="1:10" x14ac:dyDescent="0.3">
      <c r="A518" s="10" t="s">
        <v>1033</v>
      </c>
      <c r="B518" s="9">
        <v>35.72</v>
      </c>
      <c r="C518" s="9">
        <v>4.08</v>
      </c>
      <c r="D518" s="9" t="s">
        <v>4676</v>
      </c>
      <c r="E518" s="9" t="s">
        <v>4676</v>
      </c>
      <c r="F518" s="9" t="s">
        <v>4677</v>
      </c>
      <c r="G518" s="9">
        <v>1</v>
      </c>
      <c r="H518" s="11" t="s">
        <v>8337</v>
      </c>
      <c r="I518" s="15" t="str">
        <f t="shared" si="16"/>
        <v>Obesity</v>
      </c>
      <c r="J518" s="15" t="str">
        <f t="shared" si="17"/>
        <v>Normal</v>
      </c>
    </row>
    <row r="519" spans="1:10" x14ac:dyDescent="0.3">
      <c r="A519" s="10" t="s">
        <v>1035</v>
      </c>
      <c r="B519" s="9">
        <v>27.94</v>
      </c>
      <c r="C519" s="9">
        <v>4.4800000000000004</v>
      </c>
      <c r="D519" s="9" t="s">
        <v>4676</v>
      </c>
      <c r="E519" s="9" t="s">
        <v>4676</v>
      </c>
      <c r="F519" s="9" t="s">
        <v>4677</v>
      </c>
      <c r="G519" s="9">
        <v>1</v>
      </c>
      <c r="H519" s="11" t="s">
        <v>4718</v>
      </c>
      <c r="I519" s="15" t="str">
        <f t="shared" si="16"/>
        <v>Over Weight</v>
      </c>
      <c r="J519" s="15" t="str">
        <f t="shared" si="17"/>
        <v>Prediabetes</v>
      </c>
    </row>
    <row r="520" spans="1:10" x14ac:dyDescent="0.3">
      <c r="A520" s="10" t="s">
        <v>1037</v>
      </c>
      <c r="B520" s="9">
        <v>27.1</v>
      </c>
      <c r="C520" s="9">
        <v>5.73</v>
      </c>
      <c r="D520" s="9" t="s">
        <v>4676</v>
      </c>
      <c r="E520" s="9" t="s">
        <v>4676</v>
      </c>
      <c r="F520" s="9" t="s">
        <v>4676</v>
      </c>
      <c r="G520" s="9">
        <v>0</v>
      </c>
      <c r="H520" s="11" t="s">
        <v>4718</v>
      </c>
      <c r="I520" s="15" t="str">
        <f t="shared" si="16"/>
        <v>Over Weight</v>
      </c>
      <c r="J520" s="15" t="str">
        <f t="shared" si="17"/>
        <v>Normal</v>
      </c>
    </row>
    <row r="521" spans="1:10" x14ac:dyDescent="0.3">
      <c r="A521" s="10" t="s">
        <v>1039</v>
      </c>
      <c r="B521" s="9">
        <v>18.3</v>
      </c>
      <c r="C521" s="9">
        <v>5.46</v>
      </c>
      <c r="D521" s="9" t="s">
        <v>4677</v>
      </c>
      <c r="E521" s="9" t="s">
        <v>4676</v>
      </c>
      <c r="F521" s="9" t="s">
        <v>4677</v>
      </c>
      <c r="G521" s="9">
        <v>1</v>
      </c>
      <c r="H521" s="11" t="s">
        <v>4718</v>
      </c>
      <c r="I521" s="15" t="str">
        <f t="shared" si="16"/>
        <v>Under Weight</v>
      </c>
      <c r="J521" s="15" t="str">
        <f t="shared" si="17"/>
        <v>Normal</v>
      </c>
    </row>
    <row r="522" spans="1:10" x14ac:dyDescent="0.3">
      <c r="A522" s="10" t="s">
        <v>1041</v>
      </c>
      <c r="B522" s="9">
        <v>25.3</v>
      </c>
      <c r="C522" s="9">
        <v>5.0199999999999996</v>
      </c>
      <c r="D522" s="9" t="s">
        <v>4677</v>
      </c>
      <c r="E522" s="9" t="s">
        <v>4676</v>
      </c>
      <c r="F522" s="9" t="s">
        <v>4676</v>
      </c>
      <c r="G522" s="9">
        <v>1</v>
      </c>
      <c r="H522" s="11" t="s">
        <v>4718</v>
      </c>
      <c r="I522" s="15" t="str">
        <f t="shared" si="16"/>
        <v>Over Weight</v>
      </c>
      <c r="J522" s="15" t="str">
        <f t="shared" si="17"/>
        <v>Prediabetes</v>
      </c>
    </row>
    <row r="523" spans="1:10" x14ac:dyDescent="0.3">
      <c r="A523" s="10" t="s">
        <v>1043</v>
      </c>
      <c r="B523" s="9">
        <v>38.83</v>
      </c>
      <c r="C523" s="9">
        <v>6.36</v>
      </c>
      <c r="D523" s="9" t="s">
        <v>4676</v>
      </c>
      <c r="E523" s="9" t="s">
        <v>4676</v>
      </c>
      <c r="F523" s="9" t="s">
        <v>4676</v>
      </c>
      <c r="G523" s="9">
        <v>1</v>
      </c>
      <c r="H523" s="11" t="s">
        <v>8337</v>
      </c>
      <c r="I523" s="15" t="str">
        <f t="shared" si="16"/>
        <v>Obesity</v>
      </c>
      <c r="J523" s="15" t="str">
        <f t="shared" si="17"/>
        <v>Normal</v>
      </c>
    </row>
    <row r="524" spans="1:10" x14ac:dyDescent="0.3">
      <c r="A524" s="10" t="s">
        <v>1045</v>
      </c>
      <c r="B524" s="9">
        <v>27.6</v>
      </c>
      <c r="C524" s="9">
        <v>5.36</v>
      </c>
      <c r="D524" s="9" t="s">
        <v>4676</v>
      </c>
      <c r="E524" s="9" t="s">
        <v>4676</v>
      </c>
      <c r="F524" s="9" t="s">
        <v>4676</v>
      </c>
      <c r="G524" s="9">
        <v>1</v>
      </c>
      <c r="H524" s="11" t="s">
        <v>8337</v>
      </c>
      <c r="I524" s="15" t="str">
        <f t="shared" si="16"/>
        <v>Over Weight</v>
      </c>
      <c r="J524" s="15" t="str">
        <f t="shared" si="17"/>
        <v>Diabetes</v>
      </c>
    </row>
    <row r="525" spans="1:10" x14ac:dyDescent="0.3">
      <c r="A525" s="10" t="s">
        <v>1047</v>
      </c>
      <c r="B525" s="9">
        <v>46.4</v>
      </c>
      <c r="C525" s="9">
        <v>8.3699999999999992</v>
      </c>
      <c r="D525" s="9" t="s">
        <v>4677</v>
      </c>
      <c r="E525" s="9" t="s">
        <v>4676</v>
      </c>
      <c r="F525" s="9" t="s">
        <v>4677</v>
      </c>
      <c r="G525" s="9">
        <v>1</v>
      </c>
      <c r="H525" s="11" t="s">
        <v>8337</v>
      </c>
      <c r="I525" s="15" t="str">
        <f t="shared" si="16"/>
        <v>Obesity</v>
      </c>
      <c r="J525" s="15" t="str">
        <f t="shared" si="17"/>
        <v>Normal</v>
      </c>
    </row>
    <row r="526" spans="1:10" x14ac:dyDescent="0.3">
      <c r="A526" s="10" t="s">
        <v>1049</v>
      </c>
      <c r="B526" s="9">
        <v>51.92</v>
      </c>
      <c r="C526" s="9">
        <v>5.18</v>
      </c>
      <c r="D526" s="9" t="s">
        <v>4677</v>
      </c>
      <c r="E526" s="9" t="s">
        <v>4676</v>
      </c>
      <c r="F526" s="9" t="s">
        <v>4677</v>
      </c>
      <c r="G526" s="9">
        <v>1</v>
      </c>
      <c r="H526" s="11" t="s">
        <v>8337</v>
      </c>
      <c r="I526" s="15" t="str">
        <f t="shared" si="16"/>
        <v>Obesity</v>
      </c>
      <c r="J526" s="15" t="str">
        <f t="shared" si="17"/>
        <v>Normal</v>
      </c>
    </row>
    <row r="527" spans="1:10" x14ac:dyDescent="0.3">
      <c r="A527" s="10" t="s">
        <v>1051</v>
      </c>
      <c r="B527" s="9">
        <v>32.395000000000003</v>
      </c>
      <c r="C527" s="9">
        <v>5.68</v>
      </c>
      <c r="D527" s="9" t="s">
        <v>4677</v>
      </c>
      <c r="E527" s="9" t="s">
        <v>4676</v>
      </c>
      <c r="F527" s="9" t="s">
        <v>4676</v>
      </c>
      <c r="G527" s="9">
        <v>1</v>
      </c>
      <c r="H527" s="11" t="s">
        <v>8337</v>
      </c>
      <c r="I527" s="15" t="str">
        <f t="shared" si="16"/>
        <v>Obesity</v>
      </c>
      <c r="J527" s="15" t="str">
        <f t="shared" si="17"/>
        <v>Diabetes</v>
      </c>
    </row>
    <row r="528" spans="1:10" x14ac:dyDescent="0.3">
      <c r="A528" s="10" t="s">
        <v>1053</v>
      </c>
      <c r="B528" s="9">
        <v>46.19</v>
      </c>
      <c r="C528" s="9">
        <v>7.31</v>
      </c>
      <c r="D528" s="9" t="s">
        <v>4677</v>
      </c>
      <c r="E528" s="9" t="s">
        <v>4676</v>
      </c>
      <c r="F528" s="9" t="s">
        <v>4677</v>
      </c>
      <c r="G528" s="9">
        <v>1</v>
      </c>
      <c r="H528" s="11" t="s">
        <v>8337</v>
      </c>
      <c r="I528" s="15" t="str">
        <f t="shared" si="16"/>
        <v>Obesity</v>
      </c>
      <c r="J528" s="15" t="str">
        <f t="shared" si="17"/>
        <v>Normal</v>
      </c>
    </row>
    <row r="529" spans="1:10" x14ac:dyDescent="0.3">
      <c r="A529" s="10" t="s">
        <v>1055</v>
      </c>
      <c r="B529" s="9">
        <v>27.93</v>
      </c>
      <c r="C529" s="9">
        <v>4.67</v>
      </c>
      <c r="D529" s="9" t="s">
        <v>4676</v>
      </c>
      <c r="E529" s="9" t="s">
        <v>4676</v>
      </c>
      <c r="F529" s="9" t="s">
        <v>4677</v>
      </c>
      <c r="G529" s="9">
        <v>1</v>
      </c>
      <c r="H529" s="11" t="s">
        <v>8337</v>
      </c>
      <c r="I529" s="15" t="str">
        <f t="shared" si="16"/>
        <v>Over Weight</v>
      </c>
      <c r="J529" s="15" t="str">
        <f t="shared" si="17"/>
        <v>Diabetes</v>
      </c>
    </row>
    <row r="530" spans="1:10" x14ac:dyDescent="0.3">
      <c r="A530" s="10" t="s">
        <v>1057</v>
      </c>
      <c r="B530" s="9">
        <v>45.62</v>
      </c>
      <c r="C530" s="9">
        <v>6.87</v>
      </c>
      <c r="D530" s="9" t="s">
        <v>4676</v>
      </c>
      <c r="E530" s="9" t="s">
        <v>4676</v>
      </c>
      <c r="F530" s="9" t="s">
        <v>4676</v>
      </c>
      <c r="G530" s="9">
        <v>0</v>
      </c>
      <c r="H530" s="11" t="s">
        <v>8337</v>
      </c>
      <c r="I530" s="15" t="str">
        <f t="shared" si="16"/>
        <v>Obesity</v>
      </c>
      <c r="J530" s="15" t="str">
        <f t="shared" si="17"/>
        <v>Prediabetes</v>
      </c>
    </row>
    <row r="531" spans="1:10" x14ac:dyDescent="0.3">
      <c r="A531" s="10" t="s">
        <v>1059</v>
      </c>
      <c r="B531" s="9">
        <v>35.31</v>
      </c>
      <c r="C531" s="9">
        <v>5.87</v>
      </c>
      <c r="D531" s="9" t="s">
        <v>4676</v>
      </c>
      <c r="E531" s="9" t="s">
        <v>4676</v>
      </c>
      <c r="F531" s="9" t="s">
        <v>4677</v>
      </c>
      <c r="G531" s="9">
        <v>1</v>
      </c>
      <c r="H531" s="11" t="s">
        <v>8337</v>
      </c>
      <c r="I531" s="15" t="str">
        <f t="shared" si="16"/>
        <v>Obesity</v>
      </c>
      <c r="J531" s="15" t="str">
        <f t="shared" si="17"/>
        <v>Normal</v>
      </c>
    </row>
    <row r="532" spans="1:10" x14ac:dyDescent="0.3">
      <c r="A532" s="10" t="s">
        <v>1061</v>
      </c>
      <c r="B532" s="9">
        <v>30.4</v>
      </c>
      <c r="C532" s="9">
        <v>4.07</v>
      </c>
      <c r="D532" s="9" t="s">
        <v>4677</v>
      </c>
      <c r="E532" s="9" t="s">
        <v>4676</v>
      </c>
      <c r="F532" s="9" t="s">
        <v>4676</v>
      </c>
      <c r="G532" s="9">
        <v>1</v>
      </c>
      <c r="H532" s="11" t="s">
        <v>8337</v>
      </c>
      <c r="I532" s="15" t="str">
        <f t="shared" si="16"/>
        <v>Obesity</v>
      </c>
      <c r="J532" s="15" t="str">
        <f t="shared" si="17"/>
        <v>Diabetes</v>
      </c>
    </row>
    <row r="533" spans="1:10" x14ac:dyDescent="0.3">
      <c r="A533" s="10" t="s">
        <v>1063</v>
      </c>
      <c r="B533" s="9">
        <v>20.13</v>
      </c>
      <c r="C533" s="9">
        <v>6.47</v>
      </c>
      <c r="D533" s="9" t="s">
        <v>4676</v>
      </c>
      <c r="E533" s="9" t="s">
        <v>4676</v>
      </c>
      <c r="F533" s="9" t="s">
        <v>4677</v>
      </c>
      <c r="G533" s="9">
        <v>1</v>
      </c>
      <c r="H533" s="11" t="s">
        <v>4718</v>
      </c>
      <c r="I533" s="15" t="str">
        <f t="shared" si="16"/>
        <v>Normal Weight</v>
      </c>
      <c r="J533" s="15" t="str">
        <f t="shared" si="17"/>
        <v>Normal</v>
      </c>
    </row>
    <row r="534" spans="1:10" x14ac:dyDescent="0.3">
      <c r="A534" s="10" t="s">
        <v>1065</v>
      </c>
      <c r="B534" s="9">
        <v>23.655000000000001</v>
      </c>
      <c r="C534" s="9">
        <v>5.14</v>
      </c>
      <c r="D534" s="9" t="s">
        <v>4676</v>
      </c>
      <c r="E534" s="9" t="s">
        <v>4676</v>
      </c>
      <c r="F534" s="9" t="s">
        <v>4676</v>
      </c>
      <c r="G534" s="9">
        <v>1</v>
      </c>
      <c r="H534" s="11" t="s">
        <v>4718</v>
      </c>
      <c r="I534" s="15" t="str">
        <f t="shared" si="16"/>
        <v>Normal Weight</v>
      </c>
      <c r="J534" s="15" t="str">
        <f t="shared" si="17"/>
        <v>Diabetes</v>
      </c>
    </row>
    <row r="535" spans="1:10" x14ac:dyDescent="0.3">
      <c r="A535" s="10" t="s">
        <v>1067</v>
      </c>
      <c r="B535" s="9">
        <v>49.05</v>
      </c>
      <c r="C535" s="9">
        <v>9.77</v>
      </c>
      <c r="D535" s="9" t="s">
        <v>4677</v>
      </c>
      <c r="E535" s="9" t="s">
        <v>4676</v>
      </c>
      <c r="F535" s="9" t="s">
        <v>4676</v>
      </c>
      <c r="G535" s="9">
        <v>0</v>
      </c>
      <c r="H535" s="11" t="s">
        <v>8337</v>
      </c>
      <c r="I535" s="15" t="str">
        <f t="shared" si="16"/>
        <v>Obesity</v>
      </c>
      <c r="J535" s="15" t="str">
        <f t="shared" si="17"/>
        <v>Diabetes</v>
      </c>
    </row>
    <row r="536" spans="1:10" x14ac:dyDescent="0.3">
      <c r="A536" s="10" t="s">
        <v>1069</v>
      </c>
      <c r="B536" s="9">
        <v>51.94</v>
      </c>
      <c r="C536" s="9">
        <v>8.8000000000000007</v>
      </c>
      <c r="D536" s="9" t="s">
        <v>4677</v>
      </c>
      <c r="E536" s="9" t="s">
        <v>4676</v>
      </c>
      <c r="F536" s="9" t="s">
        <v>4676</v>
      </c>
      <c r="G536" s="9">
        <v>2</v>
      </c>
      <c r="H536" s="11" t="s">
        <v>8337</v>
      </c>
      <c r="I536" s="15" t="str">
        <f t="shared" si="16"/>
        <v>Obesity</v>
      </c>
      <c r="J536" s="15" t="str">
        <f t="shared" si="17"/>
        <v>Prediabetes</v>
      </c>
    </row>
    <row r="537" spans="1:10" x14ac:dyDescent="0.3">
      <c r="A537" s="10" t="s">
        <v>1071</v>
      </c>
      <c r="B537" s="9">
        <v>29.83</v>
      </c>
      <c r="C537" s="9">
        <v>5.84</v>
      </c>
      <c r="D537" s="9" t="s">
        <v>4676</v>
      </c>
      <c r="E537" s="9" t="s">
        <v>4676</v>
      </c>
      <c r="F537" s="9" t="s">
        <v>4676</v>
      </c>
      <c r="G537" s="9">
        <v>1</v>
      </c>
      <c r="H537" s="11" t="s">
        <v>4718</v>
      </c>
      <c r="I537" s="15" t="str">
        <f t="shared" si="16"/>
        <v>Over Weight</v>
      </c>
      <c r="J537" s="15" t="str">
        <f t="shared" si="17"/>
        <v>Diabetes</v>
      </c>
    </row>
    <row r="538" spans="1:10" x14ac:dyDescent="0.3">
      <c r="A538" s="10" t="s">
        <v>1073</v>
      </c>
      <c r="B538" s="9">
        <v>22.6</v>
      </c>
      <c r="C538" s="9">
        <v>10.43</v>
      </c>
      <c r="D538" s="9" t="s">
        <v>4677</v>
      </c>
      <c r="E538" s="9" t="s">
        <v>4676</v>
      </c>
      <c r="F538" s="9" t="s">
        <v>4676</v>
      </c>
      <c r="G538" s="9">
        <v>1</v>
      </c>
      <c r="H538" s="11" t="s">
        <v>4718</v>
      </c>
      <c r="I538" s="15" t="str">
        <f t="shared" si="16"/>
        <v>Normal Weight</v>
      </c>
      <c r="J538" s="15" t="str">
        <f t="shared" si="17"/>
        <v>Normal</v>
      </c>
    </row>
    <row r="539" spans="1:10" x14ac:dyDescent="0.3">
      <c r="A539" s="10" t="s">
        <v>1075</v>
      </c>
      <c r="B539" s="9">
        <v>46.69</v>
      </c>
      <c r="C539" s="9">
        <v>4.25</v>
      </c>
      <c r="D539" s="9" t="s">
        <v>4677</v>
      </c>
      <c r="E539" s="9" t="s">
        <v>4676</v>
      </c>
      <c r="F539" s="9" t="s">
        <v>4676</v>
      </c>
      <c r="G539" s="9">
        <v>1</v>
      </c>
      <c r="H539" s="11" t="s">
        <v>8337</v>
      </c>
      <c r="I539" s="15" t="str">
        <f t="shared" si="16"/>
        <v>Obesity</v>
      </c>
      <c r="J539" s="15" t="str">
        <f t="shared" si="17"/>
        <v>Normal</v>
      </c>
    </row>
    <row r="540" spans="1:10" x14ac:dyDescent="0.3">
      <c r="A540" s="10" t="s">
        <v>1077</v>
      </c>
      <c r="B540" s="9">
        <v>28.49</v>
      </c>
      <c r="C540" s="9">
        <v>4.8899999999999997</v>
      </c>
      <c r="D540" s="9" t="s">
        <v>4676</v>
      </c>
      <c r="E540" s="9" t="s">
        <v>4676</v>
      </c>
      <c r="F540" s="9" t="s">
        <v>4676</v>
      </c>
      <c r="G540" s="9">
        <v>0</v>
      </c>
      <c r="H540" s="11" t="s">
        <v>4718</v>
      </c>
      <c r="I540" s="15" t="str">
        <f t="shared" si="16"/>
        <v>Over Weight</v>
      </c>
      <c r="J540" s="15" t="str">
        <f t="shared" si="17"/>
        <v>Normal</v>
      </c>
    </row>
    <row r="541" spans="1:10" x14ac:dyDescent="0.3">
      <c r="A541" s="10" t="s">
        <v>1079</v>
      </c>
      <c r="B541" s="9">
        <v>28.5</v>
      </c>
      <c r="C541" s="9">
        <v>5.55</v>
      </c>
      <c r="D541" s="9" t="s">
        <v>4677</v>
      </c>
      <c r="E541" s="9" t="s">
        <v>4676</v>
      </c>
      <c r="F541" s="9" t="s">
        <v>4676</v>
      </c>
      <c r="G541" s="9">
        <v>1</v>
      </c>
      <c r="H541" s="11" t="s">
        <v>4718</v>
      </c>
      <c r="I541" s="15" t="str">
        <f t="shared" si="16"/>
        <v>Over Weight</v>
      </c>
      <c r="J541" s="15" t="str">
        <f t="shared" si="17"/>
        <v>Normal</v>
      </c>
    </row>
    <row r="542" spans="1:10" x14ac:dyDescent="0.3">
      <c r="A542" s="10" t="s">
        <v>1081</v>
      </c>
      <c r="B542" s="9">
        <v>24.4</v>
      </c>
      <c r="C542" s="9">
        <v>4.5199999999999996</v>
      </c>
      <c r="D542" s="9" t="s">
        <v>4676</v>
      </c>
      <c r="E542" s="9" t="s">
        <v>4676</v>
      </c>
      <c r="F542" s="9" t="s">
        <v>4676</v>
      </c>
      <c r="G542" s="9">
        <v>1</v>
      </c>
      <c r="H542" s="11" t="s">
        <v>4718</v>
      </c>
      <c r="I542" s="15" t="str">
        <f t="shared" si="16"/>
        <v>Normal Weight</v>
      </c>
      <c r="J542" s="15" t="str">
        <f t="shared" si="17"/>
        <v>Normal</v>
      </c>
    </row>
    <row r="543" spans="1:10" x14ac:dyDescent="0.3">
      <c r="A543" s="10" t="s">
        <v>1083</v>
      </c>
      <c r="B543" s="9">
        <v>29.15</v>
      </c>
      <c r="C543" s="9">
        <v>4.45</v>
      </c>
      <c r="D543" s="9" t="s">
        <v>4677</v>
      </c>
      <c r="E543" s="9" t="s">
        <v>4676</v>
      </c>
      <c r="F543" s="9" t="s">
        <v>4676</v>
      </c>
      <c r="G543" s="9">
        <v>1</v>
      </c>
      <c r="H543" s="11" t="s">
        <v>4718</v>
      </c>
      <c r="I543" s="15" t="str">
        <f t="shared" si="16"/>
        <v>Over Weight</v>
      </c>
      <c r="J543" s="15" t="str">
        <f t="shared" si="17"/>
        <v>Normal</v>
      </c>
    </row>
    <row r="544" spans="1:10" x14ac:dyDescent="0.3">
      <c r="A544" s="10" t="s">
        <v>1085</v>
      </c>
      <c r="B544" s="9">
        <v>27.28</v>
      </c>
      <c r="C544" s="9">
        <v>4.72</v>
      </c>
      <c r="D544" s="9" t="s">
        <v>4676</v>
      </c>
      <c r="E544" s="9" t="s">
        <v>4677</v>
      </c>
      <c r="F544" s="9" t="s">
        <v>4676</v>
      </c>
      <c r="G544" s="9">
        <v>1</v>
      </c>
      <c r="H544" s="11" t="s">
        <v>4718</v>
      </c>
      <c r="I544" s="15" t="str">
        <f t="shared" si="16"/>
        <v>Over Weight</v>
      </c>
      <c r="J544" s="15" t="str">
        <f t="shared" si="17"/>
        <v>Normal</v>
      </c>
    </row>
    <row r="545" spans="1:10" x14ac:dyDescent="0.3">
      <c r="A545" s="10" t="s">
        <v>1087</v>
      </c>
      <c r="B545" s="9">
        <v>32.229999999999997</v>
      </c>
      <c r="C545" s="9">
        <v>4.6500000000000004</v>
      </c>
      <c r="D545" s="9" t="s">
        <v>4677</v>
      </c>
      <c r="E545" s="9" t="s">
        <v>4676</v>
      </c>
      <c r="F545" s="9" t="s">
        <v>4677</v>
      </c>
      <c r="G545" s="9">
        <v>1</v>
      </c>
      <c r="H545" s="11" t="s">
        <v>8337</v>
      </c>
      <c r="I545" s="15" t="str">
        <f t="shared" si="16"/>
        <v>Obesity</v>
      </c>
      <c r="J545" s="15" t="str">
        <f t="shared" si="17"/>
        <v>Diabetes</v>
      </c>
    </row>
    <row r="546" spans="1:10" x14ac:dyDescent="0.3">
      <c r="A546" s="10" t="s">
        <v>1089</v>
      </c>
      <c r="B546" s="9">
        <v>44.2</v>
      </c>
      <c r="C546" s="9">
        <v>11.34</v>
      </c>
      <c r="D546" s="9" t="s">
        <v>4677</v>
      </c>
      <c r="E546" s="9" t="s">
        <v>4676</v>
      </c>
      <c r="F546" s="9" t="s">
        <v>4677</v>
      </c>
      <c r="G546" s="9">
        <v>1</v>
      </c>
      <c r="H546" s="11" t="s">
        <v>8337</v>
      </c>
      <c r="I546" s="15" t="str">
        <f t="shared" si="16"/>
        <v>Obesity</v>
      </c>
      <c r="J546" s="15" t="str">
        <f t="shared" si="17"/>
        <v>Normal</v>
      </c>
    </row>
    <row r="547" spans="1:10" x14ac:dyDescent="0.3">
      <c r="A547" s="10" t="s">
        <v>1091</v>
      </c>
      <c r="B547" s="9">
        <v>29.734999999999999</v>
      </c>
      <c r="C547" s="9">
        <v>4.53</v>
      </c>
      <c r="D547" s="9" t="s">
        <v>4676</v>
      </c>
      <c r="E547" s="9" t="s">
        <v>4676</v>
      </c>
      <c r="F547" s="9" t="s">
        <v>4677</v>
      </c>
      <c r="G547" s="9">
        <v>1</v>
      </c>
      <c r="H547" s="11" t="s">
        <v>8337</v>
      </c>
      <c r="I547" s="15" t="str">
        <f t="shared" si="16"/>
        <v>Over Weight</v>
      </c>
      <c r="J547" s="15" t="str">
        <f t="shared" si="17"/>
        <v>Prediabetes</v>
      </c>
    </row>
    <row r="548" spans="1:10" x14ac:dyDescent="0.3">
      <c r="A548" s="10" t="s">
        <v>1093</v>
      </c>
      <c r="B548" s="9">
        <v>28.31</v>
      </c>
      <c r="C548" s="9">
        <v>6.35</v>
      </c>
      <c r="D548" s="9" t="s">
        <v>4676</v>
      </c>
      <c r="E548" s="9" t="s">
        <v>4676</v>
      </c>
      <c r="F548" s="9" t="s">
        <v>4676</v>
      </c>
      <c r="G548" s="9">
        <v>0</v>
      </c>
      <c r="H548" s="11" t="s">
        <v>4718</v>
      </c>
      <c r="I548" s="15" t="str">
        <f t="shared" si="16"/>
        <v>Over Weight</v>
      </c>
      <c r="J548" s="15" t="str">
        <f t="shared" si="17"/>
        <v>Diabetes</v>
      </c>
    </row>
    <row r="549" spans="1:10" x14ac:dyDescent="0.3">
      <c r="A549" s="10" t="s">
        <v>1095</v>
      </c>
      <c r="B549" s="9">
        <v>46.62</v>
      </c>
      <c r="C549" s="9">
        <v>8.51</v>
      </c>
      <c r="D549" s="9" t="s">
        <v>4676</v>
      </c>
      <c r="E549" s="9" t="s">
        <v>4676</v>
      </c>
      <c r="F549" s="9" t="s">
        <v>4676</v>
      </c>
      <c r="G549" s="9">
        <v>0</v>
      </c>
      <c r="H549" s="11" t="s">
        <v>8337</v>
      </c>
      <c r="I549" s="15" t="str">
        <f t="shared" si="16"/>
        <v>Obesity</v>
      </c>
      <c r="J549" s="15" t="str">
        <f t="shared" si="17"/>
        <v>Diabetes</v>
      </c>
    </row>
    <row r="550" spans="1:10" x14ac:dyDescent="0.3">
      <c r="A550" s="10" t="s">
        <v>1097</v>
      </c>
      <c r="B550" s="9">
        <v>51.75</v>
      </c>
      <c r="C550" s="9">
        <v>8.59</v>
      </c>
      <c r="D550" s="9" t="s">
        <v>4677</v>
      </c>
      <c r="E550" s="9" t="s">
        <v>4676</v>
      </c>
      <c r="F550" s="9" t="s">
        <v>4676</v>
      </c>
      <c r="G550" s="9">
        <v>1</v>
      </c>
      <c r="H550" s="11" t="s">
        <v>8337</v>
      </c>
      <c r="I550" s="15" t="str">
        <f t="shared" si="16"/>
        <v>Obesity</v>
      </c>
      <c r="J550" s="15" t="str">
        <f t="shared" si="17"/>
        <v>Normal</v>
      </c>
    </row>
    <row r="551" spans="1:10" x14ac:dyDescent="0.3">
      <c r="A551" s="10" t="s">
        <v>1099</v>
      </c>
      <c r="B551" s="9">
        <v>25.7</v>
      </c>
      <c r="C551" s="9">
        <v>4.13</v>
      </c>
      <c r="D551" s="9" t="s">
        <v>4677</v>
      </c>
      <c r="E551" s="9" t="s">
        <v>4676</v>
      </c>
      <c r="F551" s="9" t="s">
        <v>4676</v>
      </c>
      <c r="G551" s="9">
        <v>0</v>
      </c>
      <c r="H551" s="11" t="s">
        <v>4718</v>
      </c>
      <c r="I551" s="15" t="str">
        <f t="shared" si="16"/>
        <v>Over Weight</v>
      </c>
      <c r="J551" s="15" t="str">
        <f t="shared" si="17"/>
        <v>Normal</v>
      </c>
    </row>
    <row r="552" spans="1:10" x14ac:dyDescent="0.3">
      <c r="A552" s="10" t="s">
        <v>1101</v>
      </c>
      <c r="B552" s="9">
        <v>31.79</v>
      </c>
      <c r="C552" s="9">
        <v>4.55</v>
      </c>
      <c r="D552" s="9" t="s">
        <v>4676</v>
      </c>
      <c r="E552" s="9" t="s">
        <v>4676</v>
      </c>
      <c r="F552" s="9" t="s">
        <v>4676</v>
      </c>
      <c r="G552" s="9">
        <v>0</v>
      </c>
      <c r="H552" s="11" t="s">
        <v>8337</v>
      </c>
      <c r="I552" s="15" t="str">
        <f t="shared" si="16"/>
        <v>Obesity</v>
      </c>
      <c r="J552" s="15" t="str">
        <f t="shared" si="17"/>
        <v>Normal</v>
      </c>
    </row>
    <row r="553" spans="1:10" x14ac:dyDescent="0.3">
      <c r="A553" s="10" t="s">
        <v>1103</v>
      </c>
      <c r="B553" s="9">
        <v>24.795000000000002</v>
      </c>
      <c r="C553" s="9">
        <v>4.5199999999999996</v>
      </c>
      <c r="D553" s="9" t="s">
        <v>4676</v>
      </c>
      <c r="E553" s="9" t="s">
        <v>4676</v>
      </c>
      <c r="F553" s="9" t="s">
        <v>4676</v>
      </c>
      <c r="G553" s="9">
        <v>0</v>
      </c>
      <c r="H553" s="11" t="s">
        <v>4718</v>
      </c>
      <c r="I553" s="15" t="str">
        <f t="shared" si="16"/>
        <v>Normal Weight</v>
      </c>
      <c r="J553" s="15" t="str">
        <f t="shared" si="17"/>
        <v>Normal</v>
      </c>
    </row>
    <row r="554" spans="1:10" x14ac:dyDescent="0.3">
      <c r="A554" s="10" t="s">
        <v>1105</v>
      </c>
      <c r="B554" s="9">
        <v>53.98</v>
      </c>
      <c r="C554" s="9">
        <v>5.07</v>
      </c>
      <c r="D554" s="9" t="s">
        <v>4676</v>
      </c>
      <c r="E554" s="9" t="s">
        <v>4676</v>
      </c>
      <c r="F554" s="9" t="s">
        <v>4677</v>
      </c>
      <c r="G554" s="9">
        <v>1</v>
      </c>
      <c r="H554" s="11" t="s">
        <v>8337</v>
      </c>
      <c r="I554" s="15" t="str">
        <f t="shared" si="16"/>
        <v>Obesity</v>
      </c>
      <c r="J554" s="15" t="str">
        <f t="shared" si="17"/>
        <v>Normal</v>
      </c>
    </row>
    <row r="555" spans="1:10" x14ac:dyDescent="0.3">
      <c r="A555" s="10" t="s">
        <v>1107</v>
      </c>
      <c r="B555" s="9">
        <v>41.325000000000003</v>
      </c>
      <c r="C555" s="9">
        <v>4.04</v>
      </c>
      <c r="D555" s="9" t="s">
        <v>4677</v>
      </c>
      <c r="E555" s="9" t="s">
        <v>4676</v>
      </c>
      <c r="F555" s="9" t="s">
        <v>4677</v>
      </c>
      <c r="G555" s="9">
        <v>1</v>
      </c>
      <c r="H555" s="11" t="s">
        <v>8337</v>
      </c>
      <c r="I555" s="15" t="str">
        <f t="shared" si="16"/>
        <v>Obesity</v>
      </c>
      <c r="J555" s="15" t="str">
        <f t="shared" si="17"/>
        <v>Normal</v>
      </c>
    </row>
    <row r="556" spans="1:10" x14ac:dyDescent="0.3">
      <c r="A556" s="10" t="s">
        <v>1109</v>
      </c>
      <c r="B556" s="9">
        <v>51.65</v>
      </c>
      <c r="C556" s="9">
        <v>5.3</v>
      </c>
      <c r="D556" s="9" t="s">
        <v>4677</v>
      </c>
      <c r="E556" s="9" t="s">
        <v>4676</v>
      </c>
      <c r="F556" s="9" t="s">
        <v>4676</v>
      </c>
      <c r="G556" s="9">
        <v>0</v>
      </c>
      <c r="H556" s="11" t="s">
        <v>8337</v>
      </c>
      <c r="I556" s="15" t="str">
        <f t="shared" si="16"/>
        <v>Obesity</v>
      </c>
      <c r="J556" s="15" t="str">
        <f t="shared" si="17"/>
        <v>Diabetes</v>
      </c>
    </row>
    <row r="557" spans="1:10" x14ac:dyDescent="0.3">
      <c r="A557" s="10" t="s">
        <v>1111</v>
      </c>
      <c r="B557" s="9">
        <v>44.52</v>
      </c>
      <c r="C557" s="9">
        <v>8.64</v>
      </c>
      <c r="D557" s="9" t="s">
        <v>4677</v>
      </c>
      <c r="E557" s="9" t="s">
        <v>4676</v>
      </c>
      <c r="F557" s="9" t="s">
        <v>4677</v>
      </c>
      <c r="G557" s="9">
        <v>1</v>
      </c>
      <c r="H557" s="11" t="s">
        <v>8337</v>
      </c>
      <c r="I557" s="15" t="str">
        <f t="shared" si="16"/>
        <v>Obesity</v>
      </c>
      <c r="J557" s="15" t="str">
        <f t="shared" si="17"/>
        <v>Normal</v>
      </c>
    </row>
    <row r="558" spans="1:10" x14ac:dyDescent="0.3">
      <c r="A558" s="10" t="s">
        <v>1113</v>
      </c>
      <c r="B558" s="9">
        <v>53.29</v>
      </c>
      <c r="C558" s="9">
        <v>4.03</v>
      </c>
      <c r="D558" s="9" t="s">
        <v>4676</v>
      </c>
      <c r="E558" s="9" t="s">
        <v>4676</v>
      </c>
      <c r="F558" s="9" t="s">
        <v>4677</v>
      </c>
      <c r="G558" s="9">
        <v>1</v>
      </c>
      <c r="H558" s="11" t="s">
        <v>8337</v>
      </c>
      <c r="I558" s="15" t="str">
        <f t="shared" si="16"/>
        <v>Obesity</v>
      </c>
      <c r="J558" s="15" t="str">
        <f t="shared" si="17"/>
        <v>Normal</v>
      </c>
    </row>
    <row r="559" spans="1:10" x14ac:dyDescent="0.3">
      <c r="A559" s="10" t="s">
        <v>1115</v>
      </c>
      <c r="B559" s="9">
        <v>46.63</v>
      </c>
      <c r="C559" s="9">
        <v>4.26</v>
      </c>
      <c r="D559" s="9" t="s">
        <v>4677</v>
      </c>
      <c r="E559" s="9" t="s">
        <v>4676</v>
      </c>
      <c r="F559" s="9" t="s">
        <v>4676</v>
      </c>
      <c r="G559" s="9">
        <v>2</v>
      </c>
      <c r="H559" s="11" t="s">
        <v>8337</v>
      </c>
      <c r="I559" s="15" t="str">
        <f t="shared" si="16"/>
        <v>Obesity</v>
      </c>
      <c r="J559" s="15" t="str">
        <f t="shared" si="17"/>
        <v>Normal</v>
      </c>
    </row>
    <row r="560" spans="1:10" x14ac:dyDescent="0.3">
      <c r="A560" s="10" t="s">
        <v>1117</v>
      </c>
      <c r="B560" s="9">
        <v>28.88</v>
      </c>
      <c r="C560" s="9">
        <v>5.35</v>
      </c>
      <c r="D560" s="9" t="s">
        <v>4676</v>
      </c>
      <c r="E560" s="9" t="s">
        <v>4676</v>
      </c>
      <c r="F560" s="9" t="s">
        <v>4677</v>
      </c>
      <c r="G560" s="9">
        <v>1</v>
      </c>
      <c r="H560" s="11" t="s">
        <v>4718</v>
      </c>
      <c r="I560" s="15" t="str">
        <f t="shared" si="16"/>
        <v>Over Weight</v>
      </c>
      <c r="J560" s="15" t="str">
        <f t="shared" si="17"/>
        <v>Normal</v>
      </c>
    </row>
    <row r="561" spans="1:10" x14ac:dyDescent="0.3">
      <c r="A561" s="10" t="s">
        <v>1119</v>
      </c>
      <c r="B561" s="9">
        <v>23.98</v>
      </c>
      <c r="C561" s="9">
        <v>4.9000000000000004</v>
      </c>
      <c r="D561" s="9" t="s">
        <v>4676</v>
      </c>
      <c r="E561" s="9" t="s">
        <v>4676</v>
      </c>
      <c r="F561" s="9" t="s">
        <v>4676</v>
      </c>
      <c r="G561" s="9">
        <v>0</v>
      </c>
      <c r="H561" s="11" t="s">
        <v>8337</v>
      </c>
      <c r="I561" s="15" t="str">
        <f t="shared" si="16"/>
        <v>Normal Weight</v>
      </c>
      <c r="J561" s="15" t="str">
        <f t="shared" si="17"/>
        <v>Normal</v>
      </c>
    </row>
    <row r="562" spans="1:10" x14ac:dyDescent="0.3">
      <c r="A562" s="10" t="s">
        <v>1121</v>
      </c>
      <c r="B562" s="9">
        <v>23.65</v>
      </c>
      <c r="C562" s="9">
        <v>4.5</v>
      </c>
      <c r="D562" s="9" t="s">
        <v>4676</v>
      </c>
      <c r="E562" s="9" t="s">
        <v>4676</v>
      </c>
      <c r="F562" s="9" t="s">
        <v>4676</v>
      </c>
      <c r="G562" s="9">
        <v>0</v>
      </c>
      <c r="H562" s="11" t="s">
        <v>8337</v>
      </c>
      <c r="I562" s="15" t="str">
        <f t="shared" si="16"/>
        <v>Normal Weight</v>
      </c>
      <c r="J562" s="15" t="str">
        <f t="shared" si="17"/>
        <v>Diabetes</v>
      </c>
    </row>
    <row r="563" spans="1:10" x14ac:dyDescent="0.3">
      <c r="A563" s="10" t="s">
        <v>1123</v>
      </c>
      <c r="B563" s="9">
        <v>49.09</v>
      </c>
      <c r="C563" s="9">
        <v>8.3800000000000008</v>
      </c>
      <c r="D563" s="9" t="s">
        <v>4677</v>
      </c>
      <c r="E563" s="9" t="s">
        <v>4676</v>
      </c>
      <c r="F563" s="9" t="s">
        <v>4676</v>
      </c>
      <c r="G563" s="9">
        <v>2</v>
      </c>
      <c r="H563" s="11" t="s">
        <v>8337</v>
      </c>
      <c r="I563" s="15" t="str">
        <f t="shared" si="16"/>
        <v>Obesity</v>
      </c>
      <c r="J563" s="15" t="str">
        <f t="shared" si="17"/>
        <v>Diabetes</v>
      </c>
    </row>
    <row r="564" spans="1:10" x14ac:dyDescent="0.3">
      <c r="A564" s="10" t="s">
        <v>1125</v>
      </c>
      <c r="B564" s="9">
        <v>28.024999999999999</v>
      </c>
      <c r="C564" s="9">
        <v>7.03</v>
      </c>
      <c r="D564" s="9" t="s">
        <v>4676</v>
      </c>
      <c r="E564" s="9" t="s">
        <v>4676</v>
      </c>
      <c r="F564" s="9" t="s">
        <v>4676</v>
      </c>
      <c r="G564" s="9">
        <v>0</v>
      </c>
      <c r="H564" s="11" t="s">
        <v>4718</v>
      </c>
      <c r="I564" s="15" t="str">
        <f t="shared" si="16"/>
        <v>Over Weight</v>
      </c>
      <c r="J564" s="15" t="str">
        <f t="shared" si="17"/>
        <v>Diabetes</v>
      </c>
    </row>
    <row r="565" spans="1:10" x14ac:dyDescent="0.3">
      <c r="A565" s="10" t="s">
        <v>1127</v>
      </c>
      <c r="B565" s="9">
        <v>43.32</v>
      </c>
      <c r="C565" s="9">
        <v>8.75</v>
      </c>
      <c r="D565" s="9" t="s">
        <v>4677</v>
      </c>
      <c r="E565" s="9" t="s">
        <v>4676</v>
      </c>
      <c r="F565" s="9" t="s">
        <v>4677</v>
      </c>
      <c r="G565" s="9">
        <v>1</v>
      </c>
      <c r="H565" s="11" t="s">
        <v>8337</v>
      </c>
      <c r="I565" s="15" t="str">
        <f t="shared" si="16"/>
        <v>Obesity</v>
      </c>
      <c r="J565" s="15" t="str">
        <f t="shared" si="17"/>
        <v>Diabetes</v>
      </c>
    </row>
    <row r="566" spans="1:10" x14ac:dyDescent="0.3">
      <c r="A566" s="10" t="s">
        <v>1129</v>
      </c>
      <c r="B566" s="9">
        <v>45.92</v>
      </c>
      <c r="C566" s="9">
        <v>9.51</v>
      </c>
      <c r="D566" s="9" t="s">
        <v>4676</v>
      </c>
      <c r="E566" s="9" t="s">
        <v>4676</v>
      </c>
      <c r="F566" s="9" t="s">
        <v>4676</v>
      </c>
      <c r="G566" s="9">
        <v>0</v>
      </c>
      <c r="H566" s="11" t="s">
        <v>8337</v>
      </c>
      <c r="I566" s="15" t="str">
        <f t="shared" si="16"/>
        <v>Obesity</v>
      </c>
      <c r="J566" s="15" t="str">
        <f t="shared" si="17"/>
        <v>Diabetes</v>
      </c>
    </row>
    <row r="567" spans="1:10" x14ac:dyDescent="0.3">
      <c r="A567" s="10" t="s">
        <v>1131</v>
      </c>
      <c r="B567" s="9">
        <v>44.03</v>
      </c>
      <c r="C567" s="9">
        <v>9.36</v>
      </c>
      <c r="D567" s="9" t="s">
        <v>4676</v>
      </c>
      <c r="E567" s="9" t="s">
        <v>4676</v>
      </c>
      <c r="F567" s="9" t="s">
        <v>4676</v>
      </c>
      <c r="G567" s="9">
        <v>0</v>
      </c>
      <c r="H567" s="11" t="s">
        <v>8337</v>
      </c>
      <c r="I567" s="15" t="str">
        <f t="shared" si="16"/>
        <v>Obesity</v>
      </c>
      <c r="J567" s="15" t="str">
        <f t="shared" si="17"/>
        <v>Normal</v>
      </c>
    </row>
    <row r="568" spans="1:10" x14ac:dyDescent="0.3">
      <c r="A568" s="10" t="s">
        <v>1133</v>
      </c>
      <c r="B568" s="9">
        <v>24.6</v>
      </c>
      <c r="C568" s="9">
        <v>4.8099999999999996</v>
      </c>
      <c r="D568" s="9" t="s">
        <v>4676</v>
      </c>
      <c r="E568" s="9" t="s">
        <v>4676</v>
      </c>
      <c r="F568" s="9" t="s">
        <v>4676</v>
      </c>
      <c r="G568" s="9">
        <v>0</v>
      </c>
      <c r="H568" s="11" t="s">
        <v>4718</v>
      </c>
      <c r="I568" s="15" t="str">
        <f t="shared" si="16"/>
        <v>Normal Weight</v>
      </c>
      <c r="J568" s="15" t="str">
        <f t="shared" si="17"/>
        <v>Diabetes</v>
      </c>
    </row>
    <row r="569" spans="1:10" x14ac:dyDescent="0.3">
      <c r="A569" s="10" t="s">
        <v>1135</v>
      </c>
      <c r="B569" s="9">
        <v>49.15</v>
      </c>
      <c r="C569" s="9">
        <v>8.08</v>
      </c>
      <c r="D569" s="9" t="s">
        <v>4676</v>
      </c>
      <c r="E569" s="9" t="s">
        <v>4676</v>
      </c>
      <c r="F569" s="9" t="s">
        <v>4676</v>
      </c>
      <c r="G569" s="9">
        <v>0</v>
      </c>
      <c r="H569" s="11" t="s">
        <v>8337</v>
      </c>
      <c r="I569" s="15" t="str">
        <f t="shared" si="16"/>
        <v>Obesity</v>
      </c>
      <c r="J569" s="15" t="str">
        <f t="shared" si="17"/>
        <v>Prediabetes</v>
      </c>
    </row>
    <row r="570" spans="1:10" x14ac:dyDescent="0.3">
      <c r="A570" s="10" t="s">
        <v>1137</v>
      </c>
      <c r="B570" s="9">
        <v>28.31</v>
      </c>
      <c r="C570" s="9">
        <v>6.29</v>
      </c>
      <c r="D570" s="9" t="s">
        <v>4676</v>
      </c>
      <c r="E570" s="9" t="s">
        <v>4676</v>
      </c>
      <c r="F570" s="9" t="s">
        <v>4677</v>
      </c>
      <c r="G570" s="9">
        <v>1</v>
      </c>
      <c r="H570" s="11" t="s">
        <v>4718</v>
      </c>
      <c r="I570" s="15" t="str">
        <f t="shared" si="16"/>
        <v>Over Weight</v>
      </c>
      <c r="J570" s="15" t="str">
        <f t="shared" si="17"/>
        <v>Prediabetes</v>
      </c>
    </row>
    <row r="571" spans="1:10" x14ac:dyDescent="0.3">
      <c r="A571" s="10" t="s">
        <v>1139</v>
      </c>
      <c r="B571" s="9">
        <v>22.99</v>
      </c>
      <c r="C571" s="9">
        <v>6.29</v>
      </c>
      <c r="D571" s="9" t="s">
        <v>4676</v>
      </c>
      <c r="E571" s="9" t="s">
        <v>4676</v>
      </c>
      <c r="F571" s="9" t="s">
        <v>4676</v>
      </c>
      <c r="G571" s="9">
        <v>1</v>
      </c>
      <c r="H571" s="11" t="s">
        <v>4718</v>
      </c>
      <c r="I571" s="15" t="str">
        <f t="shared" si="16"/>
        <v>Normal Weight</v>
      </c>
      <c r="J571" s="15" t="str">
        <f t="shared" si="17"/>
        <v>Normal</v>
      </c>
    </row>
    <row r="572" spans="1:10" x14ac:dyDescent="0.3">
      <c r="A572" s="10" t="s">
        <v>1141</v>
      </c>
      <c r="B572" s="9">
        <v>29.07</v>
      </c>
      <c r="C572" s="9">
        <v>5.12</v>
      </c>
      <c r="D572" s="9" t="s">
        <v>4676</v>
      </c>
      <c r="E572" s="9" t="s">
        <v>4676</v>
      </c>
      <c r="F572" s="9" t="s">
        <v>4677</v>
      </c>
      <c r="G572" s="9">
        <v>1</v>
      </c>
      <c r="H572" s="11" t="s">
        <v>4718</v>
      </c>
      <c r="I572" s="15" t="str">
        <f t="shared" si="16"/>
        <v>Over Weight</v>
      </c>
      <c r="J572" s="15" t="str">
        <f t="shared" si="17"/>
        <v>Diabetes</v>
      </c>
    </row>
    <row r="573" spans="1:10" x14ac:dyDescent="0.3">
      <c r="A573" s="10" t="s">
        <v>1143</v>
      </c>
      <c r="B573" s="9">
        <v>42.02</v>
      </c>
      <c r="C573" s="9">
        <v>9.9499999999999993</v>
      </c>
      <c r="D573" s="9" t="s">
        <v>4677</v>
      </c>
      <c r="E573" s="9" t="s">
        <v>4676</v>
      </c>
      <c r="F573" s="9" t="s">
        <v>4677</v>
      </c>
      <c r="G573" s="9">
        <v>1</v>
      </c>
      <c r="H573" s="11" t="s">
        <v>8337</v>
      </c>
      <c r="I573" s="15" t="str">
        <f t="shared" si="16"/>
        <v>Obesity</v>
      </c>
      <c r="J573" s="15" t="str">
        <f t="shared" si="17"/>
        <v>Diabetes</v>
      </c>
    </row>
    <row r="574" spans="1:10" x14ac:dyDescent="0.3">
      <c r="A574" s="10" t="s">
        <v>1145</v>
      </c>
      <c r="B574" s="9">
        <v>49.07</v>
      </c>
      <c r="C574" s="9">
        <v>9.08</v>
      </c>
      <c r="D574" s="9" t="s">
        <v>4677</v>
      </c>
      <c r="E574" s="9" t="s">
        <v>4676</v>
      </c>
      <c r="F574" s="9" t="s">
        <v>4676</v>
      </c>
      <c r="G574" s="9">
        <v>1</v>
      </c>
      <c r="H574" s="11" t="s">
        <v>8337</v>
      </c>
      <c r="I574" s="15" t="str">
        <f t="shared" si="16"/>
        <v>Obesity</v>
      </c>
      <c r="J574" s="15" t="str">
        <f t="shared" si="17"/>
        <v>Normal</v>
      </c>
    </row>
    <row r="575" spans="1:10" x14ac:dyDescent="0.3">
      <c r="A575" s="10" t="s">
        <v>1147</v>
      </c>
      <c r="B575" s="9">
        <v>19.8</v>
      </c>
      <c r="C575" s="9">
        <v>4.82</v>
      </c>
      <c r="D575" s="9" t="s">
        <v>4676</v>
      </c>
      <c r="E575" s="9" t="s">
        <v>4676</v>
      </c>
      <c r="F575" s="9" t="s">
        <v>4676</v>
      </c>
      <c r="G575" s="9">
        <v>0</v>
      </c>
      <c r="H575" s="11" t="s">
        <v>4718</v>
      </c>
      <c r="I575" s="15" t="str">
        <f t="shared" si="16"/>
        <v>Normal Weight</v>
      </c>
      <c r="J575" s="15" t="str">
        <f t="shared" si="17"/>
        <v>Normal</v>
      </c>
    </row>
    <row r="576" spans="1:10" x14ac:dyDescent="0.3">
      <c r="A576" s="10" t="s">
        <v>1149</v>
      </c>
      <c r="B576" s="9">
        <v>27.36</v>
      </c>
      <c r="C576" s="9">
        <v>4.6500000000000004</v>
      </c>
      <c r="D576" s="9" t="s">
        <v>4676</v>
      </c>
      <c r="E576" s="9" t="s">
        <v>4677</v>
      </c>
      <c r="F576" s="9" t="s">
        <v>4676</v>
      </c>
      <c r="G576" s="9">
        <v>1</v>
      </c>
      <c r="H576" s="11" t="s">
        <v>4718</v>
      </c>
      <c r="I576" s="15" t="str">
        <f t="shared" si="16"/>
        <v>Over Weight</v>
      </c>
      <c r="J576" s="15" t="str">
        <f t="shared" si="17"/>
        <v>Normal</v>
      </c>
    </row>
    <row r="577" spans="1:10" x14ac:dyDescent="0.3">
      <c r="A577" s="10" t="s">
        <v>1151</v>
      </c>
      <c r="B577" s="9">
        <v>42.95</v>
      </c>
      <c r="C577" s="9">
        <v>5.16</v>
      </c>
      <c r="D577" s="9" t="s">
        <v>4677</v>
      </c>
      <c r="E577" s="9" t="s">
        <v>4676</v>
      </c>
      <c r="F577" s="9" t="s">
        <v>4676</v>
      </c>
      <c r="G577" s="9">
        <v>1</v>
      </c>
      <c r="H577" s="11" t="s">
        <v>8337</v>
      </c>
      <c r="I577" s="15" t="str">
        <f t="shared" si="16"/>
        <v>Obesity</v>
      </c>
      <c r="J577" s="15" t="str">
        <f t="shared" si="17"/>
        <v>Diabetes</v>
      </c>
    </row>
    <row r="578" spans="1:10" x14ac:dyDescent="0.3">
      <c r="A578" s="10" t="s">
        <v>1153</v>
      </c>
      <c r="B578" s="9">
        <v>42.66</v>
      </c>
      <c r="C578" s="9">
        <v>10.44</v>
      </c>
      <c r="D578" s="9" t="s">
        <v>4676</v>
      </c>
      <c r="E578" s="9" t="s">
        <v>4676</v>
      </c>
      <c r="F578" s="9" t="s">
        <v>4676</v>
      </c>
      <c r="G578" s="9">
        <v>0</v>
      </c>
      <c r="H578" s="11" t="s">
        <v>8337</v>
      </c>
      <c r="I578" s="15" t="str">
        <f t="shared" si="16"/>
        <v>Obesity</v>
      </c>
      <c r="J578" s="15" t="str">
        <f t="shared" si="17"/>
        <v>Normal</v>
      </c>
    </row>
    <row r="579" spans="1:10" x14ac:dyDescent="0.3">
      <c r="A579" s="10" t="s">
        <v>1155</v>
      </c>
      <c r="B579" s="9">
        <v>33.630000000000003</v>
      </c>
      <c r="C579" s="9">
        <v>5.69</v>
      </c>
      <c r="D579" s="9" t="s">
        <v>4676</v>
      </c>
      <c r="E579" s="9" t="s">
        <v>4676</v>
      </c>
      <c r="F579" s="9" t="s">
        <v>4676</v>
      </c>
      <c r="G579" s="9">
        <v>1</v>
      </c>
      <c r="H579" s="11" t="s">
        <v>8337</v>
      </c>
      <c r="I579" s="15" t="str">
        <f t="shared" ref="I579:I642" si="18">IF(B579&lt;18.5,"Under Weight",IF(B579&lt;24.9,"Normal Weight",IF(B579&lt;29.9,"Over Weight","Obesity")))</f>
        <v>Obesity</v>
      </c>
      <c r="J579" s="15" t="str">
        <f t="shared" ref="J579:J642" si="19">IF(C580&lt;5.7,"Normal",IF(C580&lt;6.4,"Prediabetes","Diabetes"))</f>
        <v>Diabetes</v>
      </c>
    </row>
    <row r="580" spans="1:10" x14ac:dyDescent="0.3">
      <c r="A580" s="10" t="s">
        <v>1157</v>
      </c>
      <c r="B580" s="9">
        <v>26.84</v>
      </c>
      <c r="C580" s="9">
        <v>6.5</v>
      </c>
      <c r="D580" s="9" t="s">
        <v>4676</v>
      </c>
      <c r="E580" s="9" t="s">
        <v>4676</v>
      </c>
      <c r="F580" s="9" t="s">
        <v>4676</v>
      </c>
      <c r="G580" s="9">
        <v>0</v>
      </c>
      <c r="H580" s="11" t="s">
        <v>4718</v>
      </c>
      <c r="I580" s="15" t="str">
        <f t="shared" si="18"/>
        <v>Over Weight</v>
      </c>
      <c r="J580" s="15" t="str">
        <f t="shared" si="19"/>
        <v>Prediabetes</v>
      </c>
    </row>
    <row r="581" spans="1:10" x14ac:dyDescent="0.3">
      <c r="A581" s="10" t="s">
        <v>1159</v>
      </c>
      <c r="B581" s="9">
        <v>28.3</v>
      </c>
      <c r="C581" s="9">
        <v>5.73</v>
      </c>
      <c r="D581" s="9" t="s">
        <v>4676</v>
      </c>
      <c r="E581" s="9" t="s">
        <v>4676</v>
      </c>
      <c r="F581" s="9" t="s">
        <v>4677</v>
      </c>
      <c r="G581" s="9">
        <v>1</v>
      </c>
      <c r="H581" s="11" t="s">
        <v>4718</v>
      </c>
      <c r="I581" s="15" t="str">
        <f t="shared" si="18"/>
        <v>Over Weight</v>
      </c>
      <c r="J581" s="15" t="str">
        <f t="shared" si="19"/>
        <v>Prediabetes</v>
      </c>
    </row>
    <row r="582" spans="1:10" x14ac:dyDescent="0.3">
      <c r="A582" s="10" t="s">
        <v>1161</v>
      </c>
      <c r="B582" s="9">
        <v>27.06</v>
      </c>
      <c r="C582" s="9">
        <v>5.74</v>
      </c>
      <c r="D582" s="9" t="s">
        <v>4677</v>
      </c>
      <c r="E582" s="9" t="s">
        <v>4676</v>
      </c>
      <c r="F582" s="9" t="s">
        <v>4676</v>
      </c>
      <c r="G582" s="9">
        <v>0</v>
      </c>
      <c r="H582" s="11" t="s">
        <v>4718</v>
      </c>
      <c r="I582" s="15" t="str">
        <f t="shared" si="18"/>
        <v>Over Weight</v>
      </c>
      <c r="J582" s="15" t="str">
        <f t="shared" si="19"/>
        <v>Diabetes</v>
      </c>
    </row>
    <row r="583" spans="1:10" x14ac:dyDescent="0.3">
      <c r="A583" s="10" t="s">
        <v>1163</v>
      </c>
      <c r="B583" s="9">
        <v>47.13</v>
      </c>
      <c r="C583" s="9">
        <v>8.6999999999999993</v>
      </c>
      <c r="D583" s="9" t="s">
        <v>4676</v>
      </c>
      <c r="E583" s="9" t="s">
        <v>4676</v>
      </c>
      <c r="F583" s="9" t="s">
        <v>4676</v>
      </c>
      <c r="G583" s="9">
        <v>0</v>
      </c>
      <c r="H583" s="11" t="s">
        <v>8337</v>
      </c>
      <c r="I583" s="15" t="str">
        <f t="shared" si="18"/>
        <v>Obesity</v>
      </c>
      <c r="J583" s="15" t="str">
        <f t="shared" si="19"/>
        <v>Normal</v>
      </c>
    </row>
    <row r="584" spans="1:10" x14ac:dyDescent="0.3">
      <c r="A584" s="10" t="s">
        <v>1165</v>
      </c>
      <c r="B584" s="9">
        <v>51.72</v>
      </c>
      <c r="C584" s="9">
        <v>5.09</v>
      </c>
      <c r="D584" s="9" t="s">
        <v>4676</v>
      </c>
      <c r="E584" s="9" t="s">
        <v>4676</v>
      </c>
      <c r="F584" s="9" t="s">
        <v>4676</v>
      </c>
      <c r="G584" s="9">
        <v>0</v>
      </c>
      <c r="H584" s="11" t="s">
        <v>8337</v>
      </c>
      <c r="I584" s="15" t="str">
        <f t="shared" si="18"/>
        <v>Obesity</v>
      </c>
      <c r="J584" s="15" t="str">
        <f t="shared" si="19"/>
        <v>Normal</v>
      </c>
    </row>
    <row r="585" spans="1:10" x14ac:dyDescent="0.3">
      <c r="A585" s="10" t="s">
        <v>1167</v>
      </c>
      <c r="B585" s="9">
        <v>48.59</v>
      </c>
      <c r="C585" s="9">
        <v>5.57</v>
      </c>
      <c r="D585" s="9" t="s">
        <v>4676</v>
      </c>
      <c r="E585" s="9" t="s">
        <v>4676</v>
      </c>
      <c r="F585" s="9" t="s">
        <v>4676</v>
      </c>
      <c r="G585" s="9">
        <v>0</v>
      </c>
      <c r="H585" s="11" t="s">
        <v>8337</v>
      </c>
      <c r="I585" s="15" t="str">
        <f t="shared" si="18"/>
        <v>Obesity</v>
      </c>
      <c r="J585" s="15" t="str">
        <f t="shared" si="19"/>
        <v>Diabetes</v>
      </c>
    </row>
    <row r="586" spans="1:10" x14ac:dyDescent="0.3">
      <c r="A586" s="10" t="s">
        <v>1169</v>
      </c>
      <c r="B586" s="9">
        <v>45.18</v>
      </c>
      <c r="C586" s="9">
        <v>10.87</v>
      </c>
      <c r="D586" s="9" t="s">
        <v>4676</v>
      </c>
      <c r="E586" s="9" t="s">
        <v>4676</v>
      </c>
      <c r="F586" s="9" t="s">
        <v>4676</v>
      </c>
      <c r="G586" s="9">
        <v>0</v>
      </c>
      <c r="H586" s="11" t="s">
        <v>8337</v>
      </c>
      <c r="I586" s="15" t="str">
        <f t="shared" si="18"/>
        <v>Obesity</v>
      </c>
      <c r="J586" s="15" t="str">
        <f t="shared" si="19"/>
        <v>Prediabetes</v>
      </c>
    </row>
    <row r="587" spans="1:10" x14ac:dyDescent="0.3">
      <c r="A587" s="10" t="s">
        <v>1171</v>
      </c>
      <c r="B587" s="9">
        <v>27.9</v>
      </c>
      <c r="C587" s="9">
        <v>6.02</v>
      </c>
      <c r="D587" s="9" t="s">
        <v>4676</v>
      </c>
      <c r="E587" s="9" t="s">
        <v>4676</v>
      </c>
      <c r="F587" s="9" t="s">
        <v>4677</v>
      </c>
      <c r="G587" s="9">
        <v>1</v>
      </c>
      <c r="H587" s="11" t="s">
        <v>4718</v>
      </c>
      <c r="I587" s="15" t="str">
        <f t="shared" si="18"/>
        <v>Over Weight</v>
      </c>
      <c r="J587" s="15" t="str">
        <f t="shared" si="19"/>
        <v>Diabetes</v>
      </c>
    </row>
    <row r="588" spans="1:10" x14ac:dyDescent="0.3">
      <c r="A588" s="10" t="s">
        <v>1173</v>
      </c>
      <c r="B588" s="9">
        <v>51.33</v>
      </c>
      <c r="C588" s="9">
        <v>7</v>
      </c>
      <c r="D588" s="9" t="s">
        <v>4676</v>
      </c>
      <c r="E588" s="9" t="s">
        <v>4676</v>
      </c>
      <c r="F588" s="9" t="s">
        <v>4676</v>
      </c>
      <c r="G588" s="9">
        <v>0</v>
      </c>
      <c r="H588" s="11" t="s">
        <v>8337</v>
      </c>
      <c r="I588" s="15" t="str">
        <f t="shared" si="18"/>
        <v>Obesity</v>
      </c>
      <c r="J588" s="15" t="str">
        <f t="shared" si="19"/>
        <v>Normal</v>
      </c>
    </row>
    <row r="589" spans="1:10" x14ac:dyDescent="0.3">
      <c r="A589" s="10" t="s">
        <v>1175</v>
      </c>
      <c r="B589" s="9">
        <v>30.59</v>
      </c>
      <c r="C589" s="9">
        <v>5.56</v>
      </c>
      <c r="D589" s="9" t="s">
        <v>4677</v>
      </c>
      <c r="E589" s="9" t="s">
        <v>4676</v>
      </c>
      <c r="F589" s="9" t="s">
        <v>4676</v>
      </c>
      <c r="G589" s="9">
        <v>1</v>
      </c>
      <c r="H589" s="11" t="s">
        <v>8337</v>
      </c>
      <c r="I589" s="15" t="str">
        <f t="shared" si="18"/>
        <v>Obesity</v>
      </c>
      <c r="J589" s="15" t="str">
        <f t="shared" si="19"/>
        <v>Diabetes</v>
      </c>
    </row>
    <row r="590" spans="1:10" x14ac:dyDescent="0.3">
      <c r="A590" s="10" t="s">
        <v>1177</v>
      </c>
      <c r="B590" s="9">
        <v>39.229999999999997</v>
      </c>
      <c r="C590" s="9">
        <v>8.4499999999999993</v>
      </c>
      <c r="D590" s="9" t="s">
        <v>4676</v>
      </c>
      <c r="E590" s="9" t="s">
        <v>4676</v>
      </c>
      <c r="F590" s="9" t="s">
        <v>4676</v>
      </c>
      <c r="G590" s="9">
        <v>0</v>
      </c>
      <c r="H590" s="11" t="s">
        <v>8337</v>
      </c>
      <c r="I590" s="15" t="str">
        <f t="shared" si="18"/>
        <v>Obesity</v>
      </c>
      <c r="J590" s="15" t="str">
        <f t="shared" si="19"/>
        <v>Prediabetes</v>
      </c>
    </row>
    <row r="591" spans="1:10" x14ac:dyDescent="0.3">
      <c r="A591" s="10" t="s">
        <v>1179</v>
      </c>
      <c r="B591" s="9">
        <v>19.094999999999999</v>
      </c>
      <c r="C591" s="9">
        <v>6.19</v>
      </c>
      <c r="D591" s="9" t="s">
        <v>4676</v>
      </c>
      <c r="E591" s="9" t="s">
        <v>4676</v>
      </c>
      <c r="F591" s="9" t="s">
        <v>4676</v>
      </c>
      <c r="G591" s="9">
        <v>0</v>
      </c>
      <c r="H591" s="11" t="s">
        <v>4718</v>
      </c>
      <c r="I591" s="15" t="str">
        <f t="shared" si="18"/>
        <v>Normal Weight</v>
      </c>
      <c r="J591" s="15" t="str">
        <f t="shared" si="19"/>
        <v>Diabetes</v>
      </c>
    </row>
    <row r="592" spans="1:10" x14ac:dyDescent="0.3">
      <c r="A592" s="10" t="s">
        <v>1181</v>
      </c>
      <c r="B592" s="9">
        <v>49.72</v>
      </c>
      <c r="C592" s="9">
        <v>7.71</v>
      </c>
      <c r="D592" s="9" t="s">
        <v>4676</v>
      </c>
      <c r="E592" s="9" t="s">
        <v>4676</v>
      </c>
      <c r="F592" s="9" t="s">
        <v>4676</v>
      </c>
      <c r="G592" s="9">
        <v>0</v>
      </c>
      <c r="H592" s="11" t="s">
        <v>8337</v>
      </c>
      <c r="I592" s="15" t="str">
        <f t="shared" si="18"/>
        <v>Obesity</v>
      </c>
      <c r="J592" s="15" t="str">
        <f t="shared" si="19"/>
        <v>Normal</v>
      </c>
    </row>
    <row r="593" spans="1:10" x14ac:dyDescent="0.3">
      <c r="A593" s="10" t="s">
        <v>1183</v>
      </c>
      <c r="B593" s="9">
        <v>21.754999999999999</v>
      </c>
      <c r="C593" s="9">
        <v>4.63</v>
      </c>
      <c r="D593" s="9" t="s">
        <v>4676</v>
      </c>
      <c r="E593" s="9" t="s">
        <v>4676</v>
      </c>
      <c r="F593" s="9" t="s">
        <v>4677</v>
      </c>
      <c r="G593" s="9">
        <v>1</v>
      </c>
      <c r="H593" s="11" t="s">
        <v>4718</v>
      </c>
      <c r="I593" s="15" t="str">
        <f t="shared" si="18"/>
        <v>Normal Weight</v>
      </c>
      <c r="J593" s="15" t="str">
        <f t="shared" si="19"/>
        <v>Normal</v>
      </c>
    </row>
    <row r="594" spans="1:10" x14ac:dyDescent="0.3">
      <c r="A594" s="10" t="s">
        <v>1185</v>
      </c>
      <c r="B594" s="9">
        <v>48.39</v>
      </c>
      <c r="C594" s="9">
        <v>4.6100000000000003</v>
      </c>
      <c r="D594" s="9" t="s">
        <v>4676</v>
      </c>
      <c r="E594" s="9" t="s">
        <v>4676</v>
      </c>
      <c r="F594" s="9" t="s">
        <v>4676</v>
      </c>
      <c r="G594" s="9">
        <v>0</v>
      </c>
      <c r="H594" s="11" t="s">
        <v>8337</v>
      </c>
      <c r="I594" s="15" t="str">
        <f t="shared" si="18"/>
        <v>Obesity</v>
      </c>
      <c r="J594" s="15" t="str">
        <f t="shared" si="19"/>
        <v>Diabetes</v>
      </c>
    </row>
    <row r="595" spans="1:10" x14ac:dyDescent="0.3">
      <c r="A595" s="10" t="s">
        <v>1187</v>
      </c>
      <c r="B595" s="9">
        <v>47.15</v>
      </c>
      <c r="C595" s="9">
        <v>9.5299999999999994</v>
      </c>
      <c r="D595" s="9" t="s">
        <v>4677</v>
      </c>
      <c r="E595" s="9" t="s">
        <v>4676</v>
      </c>
      <c r="F595" s="9" t="s">
        <v>4676</v>
      </c>
      <c r="G595" s="9">
        <v>1</v>
      </c>
      <c r="H595" s="11" t="s">
        <v>8337</v>
      </c>
      <c r="I595" s="15" t="str">
        <f t="shared" si="18"/>
        <v>Obesity</v>
      </c>
      <c r="J595" s="15" t="str">
        <f t="shared" si="19"/>
        <v>Diabetes</v>
      </c>
    </row>
    <row r="596" spans="1:10" x14ac:dyDescent="0.3">
      <c r="A596" s="10" t="s">
        <v>1189</v>
      </c>
      <c r="B596" s="9">
        <v>47.59</v>
      </c>
      <c r="C596" s="9">
        <v>11.43</v>
      </c>
      <c r="D596" s="9" t="s">
        <v>4677</v>
      </c>
      <c r="E596" s="9" t="s">
        <v>4676</v>
      </c>
      <c r="F596" s="9" t="s">
        <v>4676</v>
      </c>
      <c r="G596" s="9">
        <v>2</v>
      </c>
      <c r="H596" s="11" t="s">
        <v>8337</v>
      </c>
      <c r="I596" s="15" t="str">
        <f t="shared" si="18"/>
        <v>Obesity</v>
      </c>
      <c r="J596" s="15" t="str">
        <f t="shared" si="19"/>
        <v>Diabetes</v>
      </c>
    </row>
    <row r="597" spans="1:10" x14ac:dyDescent="0.3">
      <c r="A597" s="10" t="s">
        <v>1191</v>
      </c>
      <c r="B597" s="9">
        <v>39.81</v>
      </c>
      <c r="C597" s="9">
        <v>7.65</v>
      </c>
      <c r="D597" s="9" t="s">
        <v>4677</v>
      </c>
      <c r="E597" s="9" t="s">
        <v>4676</v>
      </c>
      <c r="F597" s="9" t="s">
        <v>4677</v>
      </c>
      <c r="G597" s="9">
        <v>1</v>
      </c>
      <c r="H597" s="11" t="s">
        <v>8337</v>
      </c>
      <c r="I597" s="15" t="str">
        <f t="shared" si="18"/>
        <v>Obesity</v>
      </c>
      <c r="J597" s="15" t="str">
        <f t="shared" si="19"/>
        <v>Prediabetes</v>
      </c>
    </row>
    <row r="598" spans="1:10" x14ac:dyDescent="0.3">
      <c r="A598" s="10" t="s">
        <v>1193</v>
      </c>
      <c r="B598" s="9">
        <v>31.02</v>
      </c>
      <c r="C598" s="9">
        <v>5.87</v>
      </c>
      <c r="D598" s="9" t="s">
        <v>4677</v>
      </c>
      <c r="E598" s="9" t="s">
        <v>4676</v>
      </c>
      <c r="F598" s="9" t="s">
        <v>4676</v>
      </c>
      <c r="G598" s="9">
        <v>0</v>
      </c>
      <c r="H598" s="11" t="s">
        <v>8337</v>
      </c>
      <c r="I598" s="15" t="str">
        <f t="shared" si="18"/>
        <v>Obesity</v>
      </c>
      <c r="J598" s="15" t="str">
        <f t="shared" si="19"/>
        <v>Normal</v>
      </c>
    </row>
    <row r="599" spans="1:10" x14ac:dyDescent="0.3">
      <c r="A599" s="10" t="s">
        <v>1195</v>
      </c>
      <c r="B599" s="9">
        <v>24.75</v>
      </c>
      <c r="C599" s="9">
        <v>4.3600000000000003</v>
      </c>
      <c r="D599" s="9" t="s">
        <v>4677</v>
      </c>
      <c r="E599" s="9" t="s">
        <v>4676</v>
      </c>
      <c r="F599" s="9" t="s">
        <v>4676</v>
      </c>
      <c r="G599" s="9">
        <v>1</v>
      </c>
      <c r="H599" s="11" t="s">
        <v>4718</v>
      </c>
      <c r="I599" s="15" t="str">
        <f t="shared" si="18"/>
        <v>Normal Weight</v>
      </c>
      <c r="J599" s="15" t="str">
        <f t="shared" si="19"/>
        <v>Diabetes</v>
      </c>
    </row>
    <row r="600" spans="1:10" x14ac:dyDescent="0.3">
      <c r="A600" s="10" t="s">
        <v>1197</v>
      </c>
      <c r="B600" s="9">
        <v>30.114999999999998</v>
      </c>
      <c r="C600" s="9">
        <v>10.119999999999999</v>
      </c>
      <c r="D600" s="9" t="s">
        <v>4676</v>
      </c>
      <c r="E600" s="9" t="s">
        <v>4676</v>
      </c>
      <c r="F600" s="9" t="s">
        <v>4676</v>
      </c>
      <c r="G600" s="9">
        <v>3</v>
      </c>
      <c r="H600" s="11" t="s">
        <v>8337</v>
      </c>
      <c r="I600" s="15" t="str">
        <f t="shared" si="18"/>
        <v>Obesity</v>
      </c>
      <c r="J600" s="15" t="str">
        <f t="shared" si="19"/>
        <v>Normal</v>
      </c>
    </row>
    <row r="601" spans="1:10" x14ac:dyDescent="0.3">
      <c r="A601" s="10" t="s">
        <v>1199</v>
      </c>
      <c r="B601" s="9">
        <v>26.03</v>
      </c>
      <c r="C601" s="9">
        <v>4.01</v>
      </c>
      <c r="D601" s="9" t="s">
        <v>4676</v>
      </c>
      <c r="E601" s="9" t="s">
        <v>4676</v>
      </c>
      <c r="F601" s="9" t="s">
        <v>4677</v>
      </c>
      <c r="G601" s="9">
        <v>1</v>
      </c>
      <c r="H601" s="11" t="s">
        <v>4718</v>
      </c>
      <c r="I601" s="15" t="str">
        <f t="shared" si="18"/>
        <v>Over Weight</v>
      </c>
      <c r="J601" s="15" t="str">
        <f t="shared" si="19"/>
        <v>Normal</v>
      </c>
    </row>
    <row r="602" spans="1:10" x14ac:dyDescent="0.3">
      <c r="A602" s="10" t="s">
        <v>1201</v>
      </c>
      <c r="B602" s="9">
        <v>20.045000000000002</v>
      </c>
      <c r="C602" s="9">
        <v>4.7699999999999996</v>
      </c>
      <c r="D602" s="9" t="s">
        <v>4677</v>
      </c>
      <c r="E602" s="9" t="s">
        <v>4676</v>
      </c>
      <c r="F602" s="9" t="s">
        <v>4676</v>
      </c>
      <c r="G602" s="9">
        <v>1</v>
      </c>
      <c r="H602" s="11" t="s">
        <v>4718</v>
      </c>
      <c r="I602" s="15" t="str">
        <f t="shared" si="18"/>
        <v>Normal Weight</v>
      </c>
      <c r="J602" s="15" t="str">
        <f t="shared" si="19"/>
        <v>Diabetes</v>
      </c>
    </row>
    <row r="603" spans="1:10" x14ac:dyDescent="0.3">
      <c r="A603" s="10" t="s">
        <v>1203</v>
      </c>
      <c r="B603" s="9">
        <v>40.24</v>
      </c>
      <c r="C603" s="9">
        <v>6.83</v>
      </c>
      <c r="D603" s="9" t="s">
        <v>4676</v>
      </c>
      <c r="E603" s="9" t="s">
        <v>4676</v>
      </c>
      <c r="F603" s="9" t="s">
        <v>4676</v>
      </c>
      <c r="G603" s="9">
        <v>0</v>
      </c>
      <c r="H603" s="11" t="s">
        <v>8337</v>
      </c>
      <c r="I603" s="15" t="str">
        <f t="shared" si="18"/>
        <v>Obesity</v>
      </c>
      <c r="J603" s="15" t="str">
        <f t="shared" si="19"/>
        <v>Prediabetes</v>
      </c>
    </row>
    <row r="604" spans="1:10" x14ac:dyDescent="0.3">
      <c r="A604" s="10" t="s">
        <v>1205</v>
      </c>
      <c r="B604" s="9">
        <v>43.15</v>
      </c>
      <c r="C604" s="9">
        <v>6.14</v>
      </c>
      <c r="D604" s="9" t="s">
        <v>4677</v>
      </c>
      <c r="E604" s="9" t="s">
        <v>4676</v>
      </c>
      <c r="F604" s="9" t="s">
        <v>4677</v>
      </c>
      <c r="G604" s="9">
        <v>1</v>
      </c>
      <c r="H604" s="11" t="s">
        <v>8337</v>
      </c>
      <c r="I604" s="15" t="str">
        <f t="shared" si="18"/>
        <v>Obesity</v>
      </c>
      <c r="J604" s="15" t="str">
        <f t="shared" si="19"/>
        <v>Normal</v>
      </c>
    </row>
    <row r="605" spans="1:10" x14ac:dyDescent="0.3">
      <c r="A605" s="10" t="s">
        <v>1207</v>
      </c>
      <c r="B605" s="9">
        <v>27.7</v>
      </c>
      <c r="C605" s="9">
        <v>5.6</v>
      </c>
      <c r="D605" s="9" t="s">
        <v>4676</v>
      </c>
      <c r="E605" s="9" t="s">
        <v>4676</v>
      </c>
      <c r="F605" s="9" t="s">
        <v>4677</v>
      </c>
      <c r="G605" s="9">
        <v>1</v>
      </c>
      <c r="H605" s="11" t="s">
        <v>4718</v>
      </c>
      <c r="I605" s="15" t="str">
        <f t="shared" si="18"/>
        <v>Over Weight</v>
      </c>
      <c r="J605" s="15" t="str">
        <f t="shared" si="19"/>
        <v>Normal</v>
      </c>
    </row>
    <row r="606" spans="1:10" x14ac:dyDescent="0.3">
      <c r="A606" s="10" t="s">
        <v>1209</v>
      </c>
      <c r="B606" s="9">
        <v>45.68</v>
      </c>
      <c r="C606" s="9">
        <v>4.8</v>
      </c>
      <c r="D606" s="9" t="s">
        <v>4676</v>
      </c>
      <c r="E606" s="9" t="s">
        <v>4676</v>
      </c>
      <c r="F606" s="9" t="s">
        <v>4676</v>
      </c>
      <c r="G606" s="9">
        <v>2</v>
      </c>
      <c r="H606" s="11" t="s">
        <v>8337</v>
      </c>
      <c r="I606" s="15" t="str">
        <f t="shared" si="18"/>
        <v>Obesity</v>
      </c>
      <c r="J606" s="15" t="str">
        <f t="shared" si="19"/>
        <v>Diabetes</v>
      </c>
    </row>
    <row r="607" spans="1:10" x14ac:dyDescent="0.3">
      <c r="A607" s="10" t="s">
        <v>1211</v>
      </c>
      <c r="B607" s="9">
        <v>27.3</v>
      </c>
      <c r="C607" s="9">
        <v>11.89</v>
      </c>
      <c r="D607" s="9" t="s">
        <v>4676</v>
      </c>
      <c r="E607" s="9" t="s">
        <v>4676</v>
      </c>
      <c r="F607" s="9" t="s">
        <v>4676</v>
      </c>
      <c r="G607" s="9">
        <v>0</v>
      </c>
      <c r="H607" s="11" t="s">
        <v>4718</v>
      </c>
      <c r="I607" s="15" t="str">
        <f t="shared" si="18"/>
        <v>Over Weight</v>
      </c>
      <c r="J607" s="15" t="str">
        <f t="shared" si="19"/>
        <v>Normal</v>
      </c>
    </row>
    <row r="608" spans="1:10" x14ac:dyDescent="0.3">
      <c r="A608" s="10" t="s">
        <v>1213</v>
      </c>
      <c r="B608" s="9">
        <v>54.45</v>
      </c>
      <c r="C608" s="9">
        <v>4.7300000000000004</v>
      </c>
      <c r="D608" s="9" t="s">
        <v>4677</v>
      </c>
      <c r="E608" s="9" t="s">
        <v>4676</v>
      </c>
      <c r="F608" s="9" t="s">
        <v>4676</v>
      </c>
      <c r="G608" s="9">
        <v>1</v>
      </c>
      <c r="H608" s="11" t="s">
        <v>8337</v>
      </c>
      <c r="I608" s="15" t="str">
        <f t="shared" si="18"/>
        <v>Obesity</v>
      </c>
      <c r="J608" s="15" t="str">
        <f t="shared" si="19"/>
        <v>Normal</v>
      </c>
    </row>
    <row r="609" spans="1:10" x14ac:dyDescent="0.3">
      <c r="A609" s="10" t="s">
        <v>1215</v>
      </c>
      <c r="B609" s="9">
        <v>54.43</v>
      </c>
      <c r="C609" s="9">
        <v>4.6100000000000003</v>
      </c>
      <c r="D609" s="9" t="s">
        <v>4677</v>
      </c>
      <c r="E609" s="9" t="s">
        <v>4676</v>
      </c>
      <c r="F609" s="9" t="s">
        <v>4676</v>
      </c>
      <c r="G609" s="9">
        <v>1</v>
      </c>
      <c r="H609" s="11" t="s">
        <v>8337</v>
      </c>
      <c r="I609" s="15" t="str">
        <f t="shared" si="18"/>
        <v>Obesity</v>
      </c>
      <c r="J609" s="15" t="str">
        <f t="shared" si="19"/>
        <v>Diabetes</v>
      </c>
    </row>
    <row r="610" spans="1:10" x14ac:dyDescent="0.3">
      <c r="A610" s="10" t="s">
        <v>1217</v>
      </c>
      <c r="B610" s="9">
        <v>48.01</v>
      </c>
      <c r="C610" s="9">
        <v>7.3</v>
      </c>
      <c r="D610" s="9" t="s">
        <v>4676</v>
      </c>
      <c r="E610" s="9" t="s">
        <v>4676</v>
      </c>
      <c r="F610" s="9" t="s">
        <v>4676</v>
      </c>
      <c r="G610" s="9">
        <v>0</v>
      </c>
      <c r="H610" s="11" t="s">
        <v>8337</v>
      </c>
      <c r="I610" s="15" t="str">
        <f t="shared" si="18"/>
        <v>Obesity</v>
      </c>
      <c r="J610" s="15" t="str">
        <f t="shared" si="19"/>
        <v>Prediabetes</v>
      </c>
    </row>
    <row r="611" spans="1:10" x14ac:dyDescent="0.3">
      <c r="A611" s="10" t="s">
        <v>1219</v>
      </c>
      <c r="B611" s="9">
        <v>48.32</v>
      </c>
      <c r="C611" s="9">
        <v>5.88</v>
      </c>
      <c r="D611" s="9" t="s">
        <v>4676</v>
      </c>
      <c r="E611" s="9" t="s">
        <v>4676</v>
      </c>
      <c r="F611" s="9" t="s">
        <v>4676</v>
      </c>
      <c r="G611" s="9">
        <v>0</v>
      </c>
      <c r="H611" s="11" t="s">
        <v>8337</v>
      </c>
      <c r="I611" s="15" t="str">
        <f t="shared" si="18"/>
        <v>Obesity</v>
      </c>
      <c r="J611" s="15" t="str">
        <f t="shared" si="19"/>
        <v>Normal</v>
      </c>
    </row>
    <row r="612" spans="1:10" x14ac:dyDescent="0.3">
      <c r="A612" s="10" t="s">
        <v>1221</v>
      </c>
      <c r="B612" s="9">
        <v>22.895</v>
      </c>
      <c r="C612" s="9">
        <v>4.0599999999999996</v>
      </c>
      <c r="D612" s="9" t="s">
        <v>4676</v>
      </c>
      <c r="E612" s="9" t="s">
        <v>4676</v>
      </c>
      <c r="F612" s="9" t="s">
        <v>4677</v>
      </c>
      <c r="G612" s="9">
        <v>1</v>
      </c>
      <c r="H612" s="11" t="s">
        <v>4718</v>
      </c>
      <c r="I612" s="15" t="str">
        <f t="shared" si="18"/>
        <v>Normal Weight</v>
      </c>
      <c r="J612" s="15" t="str">
        <f t="shared" si="19"/>
        <v>Normal</v>
      </c>
    </row>
    <row r="613" spans="1:10" x14ac:dyDescent="0.3">
      <c r="A613" s="10" t="s">
        <v>1223</v>
      </c>
      <c r="B613" s="9">
        <v>54.85</v>
      </c>
      <c r="C613" s="9">
        <v>4.9000000000000004</v>
      </c>
      <c r="D613" s="9" t="s">
        <v>4676</v>
      </c>
      <c r="E613" s="9" t="s">
        <v>4676</v>
      </c>
      <c r="F613" s="9" t="s">
        <v>4676</v>
      </c>
      <c r="G613" s="9">
        <v>1</v>
      </c>
      <c r="H613" s="11" t="s">
        <v>8337</v>
      </c>
      <c r="I613" s="15" t="str">
        <f t="shared" si="18"/>
        <v>Obesity</v>
      </c>
      <c r="J613" s="15" t="str">
        <f t="shared" si="19"/>
        <v>Normal</v>
      </c>
    </row>
    <row r="614" spans="1:10" x14ac:dyDescent="0.3">
      <c r="A614" s="10" t="s">
        <v>1225</v>
      </c>
      <c r="B614" s="9">
        <v>21.85</v>
      </c>
      <c r="C614" s="9">
        <v>5.52</v>
      </c>
      <c r="D614" s="9" t="s">
        <v>4676</v>
      </c>
      <c r="E614" s="9" t="s">
        <v>4676</v>
      </c>
      <c r="F614" s="9" t="s">
        <v>4677</v>
      </c>
      <c r="G614" s="9">
        <v>1</v>
      </c>
      <c r="H614" s="11" t="s">
        <v>4718</v>
      </c>
      <c r="I614" s="15" t="str">
        <f t="shared" si="18"/>
        <v>Normal Weight</v>
      </c>
      <c r="J614" s="15" t="str">
        <f t="shared" si="19"/>
        <v>Normal</v>
      </c>
    </row>
    <row r="615" spans="1:10" x14ac:dyDescent="0.3">
      <c r="A615" s="10" t="s">
        <v>1227</v>
      </c>
      <c r="B615" s="9">
        <v>51.86</v>
      </c>
      <c r="C615" s="9">
        <v>5.2</v>
      </c>
      <c r="D615" s="9" t="s">
        <v>4677</v>
      </c>
      <c r="E615" s="9" t="s">
        <v>4676</v>
      </c>
      <c r="F615" s="9" t="s">
        <v>4676</v>
      </c>
      <c r="G615" s="9">
        <v>0</v>
      </c>
      <c r="H615" s="11" t="s">
        <v>8337</v>
      </c>
      <c r="I615" s="15" t="str">
        <f t="shared" si="18"/>
        <v>Obesity</v>
      </c>
      <c r="J615" s="15" t="str">
        <f t="shared" si="19"/>
        <v>Diabetes</v>
      </c>
    </row>
    <row r="616" spans="1:10" x14ac:dyDescent="0.3">
      <c r="A616" s="10" t="s">
        <v>1229</v>
      </c>
      <c r="B616" s="9">
        <v>39.049999999999997</v>
      </c>
      <c r="C616" s="9">
        <v>7.59</v>
      </c>
      <c r="D616" s="9" t="s">
        <v>4676</v>
      </c>
      <c r="E616" s="9" t="s">
        <v>4676</v>
      </c>
      <c r="F616" s="9" t="s">
        <v>4676</v>
      </c>
      <c r="G616" s="9">
        <v>3</v>
      </c>
      <c r="H616" s="11" t="s">
        <v>8337</v>
      </c>
      <c r="I616" s="15" t="str">
        <f t="shared" si="18"/>
        <v>Obesity</v>
      </c>
      <c r="J616" s="15" t="str">
        <f t="shared" si="19"/>
        <v>Diabetes</v>
      </c>
    </row>
    <row r="617" spans="1:10" x14ac:dyDescent="0.3">
      <c r="A617" s="10" t="s">
        <v>1231</v>
      </c>
      <c r="B617" s="9">
        <v>31.824999999999999</v>
      </c>
      <c r="C617" s="9">
        <v>8.2799999999999994</v>
      </c>
      <c r="D617" s="9" t="s">
        <v>4676</v>
      </c>
      <c r="E617" s="9" t="s">
        <v>4676</v>
      </c>
      <c r="F617" s="9" t="s">
        <v>4676</v>
      </c>
      <c r="G617" s="9">
        <v>3</v>
      </c>
      <c r="H617" s="11" t="s">
        <v>8337</v>
      </c>
      <c r="I617" s="15" t="str">
        <f t="shared" si="18"/>
        <v>Obesity</v>
      </c>
      <c r="J617" s="15" t="str">
        <f t="shared" si="19"/>
        <v>Diabetes</v>
      </c>
    </row>
    <row r="618" spans="1:10" x14ac:dyDescent="0.3">
      <c r="A618" s="10" t="s">
        <v>1233</v>
      </c>
      <c r="B618" s="9">
        <v>46.43</v>
      </c>
      <c r="C618" s="9">
        <v>6.72</v>
      </c>
      <c r="D618" s="9" t="s">
        <v>4676</v>
      </c>
      <c r="E618" s="9" t="s">
        <v>4676</v>
      </c>
      <c r="F618" s="9" t="s">
        <v>4676</v>
      </c>
      <c r="G618" s="9">
        <v>0</v>
      </c>
      <c r="H618" s="11" t="s">
        <v>8337</v>
      </c>
      <c r="I618" s="15" t="str">
        <f t="shared" si="18"/>
        <v>Obesity</v>
      </c>
      <c r="J618" s="15" t="str">
        <f t="shared" si="19"/>
        <v>Normal</v>
      </c>
    </row>
    <row r="619" spans="1:10" x14ac:dyDescent="0.3">
      <c r="A619" s="10" t="s">
        <v>1235</v>
      </c>
      <c r="B619" s="9">
        <v>53.63</v>
      </c>
      <c r="C619" s="9">
        <v>5.47</v>
      </c>
      <c r="D619" s="9" t="s">
        <v>4677</v>
      </c>
      <c r="E619" s="9" t="s">
        <v>4676</v>
      </c>
      <c r="F619" s="9" t="s">
        <v>4676</v>
      </c>
      <c r="G619" s="9">
        <v>1</v>
      </c>
      <c r="H619" s="11" t="s">
        <v>8337</v>
      </c>
      <c r="I619" s="15" t="str">
        <f t="shared" si="18"/>
        <v>Obesity</v>
      </c>
      <c r="J619" s="15" t="str">
        <f t="shared" si="19"/>
        <v>Normal</v>
      </c>
    </row>
    <row r="620" spans="1:10" x14ac:dyDescent="0.3">
      <c r="A620" s="10" t="s">
        <v>1237</v>
      </c>
      <c r="B620" s="9">
        <v>48.7</v>
      </c>
      <c r="C620" s="9">
        <v>4.71</v>
      </c>
      <c r="D620" s="9" t="s">
        <v>4676</v>
      </c>
      <c r="E620" s="9" t="s">
        <v>4676</v>
      </c>
      <c r="F620" s="9" t="s">
        <v>4676</v>
      </c>
      <c r="G620" s="9">
        <v>0</v>
      </c>
      <c r="H620" s="11" t="s">
        <v>8337</v>
      </c>
      <c r="I620" s="15" t="str">
        <f t="shared" si="18"/>
        <v>Obesity</v>
      </c>
      <c r="J620" s="15" t="str">
        <f t="shared" si="19"/>
        <v>Normal</v>
      </c>
    </row>
    <row r="621" spans="1:10" x14ac:dyDescent="0.3">
      <c r="A621" s="10" t="s">
        <v>1239</v>
      </c>
      <c r="B621" s="9">
        <v>48.81</v>
      </c>
      <c r="C621" s="9">
        <v>5.49</v>
      </c>
      <c r="D621" s="9" t="s">
        <v>4676</v>
      </c>
      <c r="E621" s="9" t="s">
        <v>4676</v>
      </c>
      <c r="F621" s="9" t="s">
        <v>4676</v>
      </c>
      <c r="G621" s="9">
        <v>0</v>
      </c>
      <c r="H621" s="11" t="s">
        <v>8337</v>
      </c>
      <c r="I621" s="15" t="str">
        <f t="shared" si="18"/>
        <v>Obesity</v>
      </c>
      <c r="J621" s="15" t="str">
        <f t="shared" si="19"/>
        <v>Normal</v>
      </c>
    </row>
    <row r="622" spans="1:10" x14ac:dyDescent="0.3">
      <c r="A622" s="10" t="s">
        <v>1241</v>
      </c>
      <c r="B622" s="9">
        <v>47.53</v>
      </c>
      <c r="C622" s="9">
        <v>4.72</v>
      </c>
      <c r="D622" s="9" t="s">
        <v>4676</v>
      </c>
      <c r="E622" s="9" t="s">
        <v>4676</v>
      </c>
      <c r="F622" s="9" t="s">
        <v>4676</v>
      </c>
      <c r="G622" s="9">
        <v>0</v>
      </c>
      <c r="H622" s="11" t="s">
        <v>8337</v>
      </c>
      <c r="I622" s="15" t="str">
        <f t="shared" si="18"/>
        <v>Obesity</v>
      </c>
      <c r="J622" s="15" t="str">
        <f t="shared" si="19"/>
        <v>Diabetes</v>
      </c>
    </row>
    <row r="623" spans="1:10" x14ac:dyDescent="0.3">
      <c r="A623" s="10" t="s">
        <v>1243</v>
      </c>
      <c r="B623" s="9">
        <v>36.85</v>
      </c>
      <c r="C623" s="9">
        <v>6.7</v>
      </c>
      <c r="D623" s="9" t="s">
        <v>4676</v>
      </c>
      <c r="E623" s="9" t="s">
        <v>4676</v>
      </c>
      <c r="F623" s="9" t="s">
        <v>4676</v>
      </c>
      <c r="G623" s="9">
        <v>0</v>
      </c>
      <c r="H623" s="11" t="s">
        <v>8337</v>
      </c>
      <c r="I623" s="15" t="str">
        <f t="shared" si="18"/>
        <v>Obesity</v>
      </c>
      <c r="J623" s="15" t="str">
        <f t="shared" si="19"/>
        <v>Normal</v>
      </c>
    </row>
    <row r="624" spans="1:10" x14ac:dyDescent="0.3">
      <c r="A624" s="10" t="s">
        <v>1245</v>
      </c>
      <c r="B624" s="9">
        <v>29.3</v>
      </c>
      <c r="C624" s="9">
        <v>5.5</v>
      </c>
      <c r="D624" s="9" t="s">
        <v>4676</v>
      </c>
      <c r="E624" s="9" t="s">
        <v>4676</v>
      </c>
      <c r="F624" s="9" t="s">
        <v>4676</v>
      </c>
      <c r="G624" s="9">
        <v>0</v>
      </c>
      <c r="H624" s="11" t="s">
        <v>8337</v>
      </c>
      <c r="I624" s="15" t="str">
        <f t="shared" si="18"/>
        <v>Over Weight</v>
      </c>
      <c r="J624" s="15" t="str">
        <f t="shared" si="19"/>
        <v>Normal</v>
      </c>
    </row>
    <row r="625" spans="1:10" x14ac:dyDescent="0.3">
      <c r="A625" s="10" t="s">
        <v>1247</v>
      </c>
      <c r="B625" s="9">
        <v>19.3</v>
      </c>
      <c r="C625" s="9">
        <v>4.46</v>
      </c>
      <c r="D625" s="9" t="s">
        <v>4676</v>
      </c>
      <c r="E625" s="9" t="s">
        <v>4676</v>
      </c>
      <c r="F625" s="9" t="s">
        <v>4676</v>
      </c>
      <c r="G625" s="9">
        <v>1</v>
      </c>
      <c r="H625" s="11" t="s">
        <v>4718</v>
      </c>
      <c r="I625" s="15" t="str">
        <f t="shared" si="18"/>
        <v>Normal Weight</v>
      </c>
      <c r="J625" s="15" t="str">
        <f t="shared" si="19"/>
        <v>Normal</v>
      </c>
    </row>
    <row r="626" spans="1:10" x14ac:dyDescent="0.3">
      <c r="A626" s="10" t="s">
        <v>1249</v>
      </c>
      <c r="B626" s="9">
        <v>24.13</v>
      </c>
      <c r="C626" s="9">
        <v>5.29</v>
      </c>
      <c r="D626" s="9" t="s">
        <v>4677</v>
      </c>
      <c r="E626" s="9" t="s">
        <v>4676</v>
      </c>
      <c r="F626" s="9" t="s">
        <v>4677</v>
      </c>
      <c r="G626" s="9">
        <v>1</v>
      </c>
      <c r="H626" s="11" t="s">
        <v>4718</v>
      </c>
      <c r="I626" s="15" t="str">
        <f t="shared" si="18"/>
        <v>Normal Weight</v>
      </c>
      <c r="J626" s="15" t="str">
        <f t="shared" si="19"/>
        <v>Diabetes</v>
      </c>
    </row>
    <row r="627" spans="1:10" x14ac:dyDescent="0.3">
      <c r="A627" s="10" t="s">
        <v>1251</v>
      </c>
      <c r="B627" s="9">
        <v>46.7</v>
      </c>
      <c r="C627" s="9">
        <v>10.99</v>
      </c>
      <c r="D627" s="9" t="s">
        <v>4676</v>
      </c>
      <c r="E627" s="9" t="s">
        <v>4676</v>
      </c>
      <c r="F627" s="9" t="s">
        <v>4676</v>
      </c>
      <c r="G627" s="9">
        <v>0</v>
      </c>
      <c r="H627" s="11" t="s">
        <v>8337</v>
      </c>
      <c r="I627" s="15" t="str">
        <f t="shared" si="18"/>
        <v>Obesity</v>
      </c>
      <c r="J627" s="15" t="str">
        <f t="shared" si="19"/>
        <v>Normal</v>
      </c>
    </row>
    <row r="628" spans="1:10" x14ac:dyDescent="0.3">
      <c r="A628" s="10" t="s">
        <v>1253</v>
      </c>
      <c r="B628" s="9">
        <v>45.27</v>
      </c>
      <c r="C628" s="9">
        <v>5.2</v>
      </c>
      <c r="D628" s="9" t="s">
        <v>4677</v>
      </c>
      <c r="E628" s="9" t="s">
        <v>4676</v>
      </c>
      <c r="F628" s="9" t="s">
        <v>4676</v>
      </c>
      <c r="G628" s="9">
        <v>0</v>
      </c>
      <c r="H628" s="11" t="s">
        <v>8337</v>
      </c>
      <c r="I628" s="15" t="str">
        <f t="shared" si="18"/>
        <v>Obesity</v>
      </c>
      <c r="J628" s="15" t="str">
        <f t="shared" si="19"/>
        <v>Diabetes</v>
      </c>
    </row>
    <row r="629" spans="1:10" x14ac:dyDescent="0.3">
      <c r="A629" s="10" t="s">
        <v>1255</v>
      </c>
      <c r="B629" s="9">
        <v>44.29</v>
      </c>
      <c r="C629" s="9">
        <v>9.66</v>
      </c>
      <c r="D629" s="9" t="s">
        <v>4676</v>
      </c>
      <c r="E629" s="9" t="s">
        <v>4676</v>
      </c>
      <c r="F629" s="9" t="s">
        <v>4676</v>
      </c>
      <c r="G629" s="9">
        <v>2</v>
      </c>
      <c r="H629" s="11" t="s">
        <v>8337</v>
      </c>
      <c r="I629" s="15" t="str">
        <f t="shared" si="18"/>
        <v>Obesity</v>
      </c>
      <c r="J629" s="15" t="str">
        <f t="shared" si="19"/>
        <v>Normal</v>
      </c>
    </row>
    <row r="630" spans="1:10" x14ac:dyDescent="0.3">
      <c r="A630" s="10" t="s">
        <v>1257</v>
      </c>
      <c r="B630" s="9">
        <v>54.59</v>
      </c>
      <c r="C630" s="9">
        <v>4.22</v>
      </c>
      <c r="D630" s="9" t="s">
        <v>4677</v>
      </c>
      <c r="E630" s="9" t="s">
        <v>4676</v>
      </c>
      <c r="F630" s="9" t="s">
        <v>4676</v>
      </c>
      <c r="G630" s="9">
        <v>1</v>
      </c>
      <c r="H630" s="11" t="s">
        <v>8337</v>
      </c>
      <c r="I630" s="15" t="str">
        <f t="shared" si="18"/>
        <v>Obesity</v>
      </c>
      <c r="J630" s="15" t="str">
        <f t="shared" si="19"/>
        <v>Diabetes</v>
      </c>
    </row>
    <row r="631" spans="1:10" x14ac:dyDescent="0.3">
      <c r="A631" s="10" t="s">
        <v>1259</v>
      </c>
      <c r="B631" s="9">
        <v>32.965000000000003</v>
      </c>
      <c r="C631" s="9">
        <v>11.78</v>
      </c>
      <c r="D631" s="9" t="s">
        <v>4676</v>
      </c>
      <c r="E631" s="9" t="s">
        <v>4676</v>
      </c>
      <c r="F631" s="9" t="s">
        <v>4676</v>
      </c>
      <c r="G631" s="9">
        <v>0</v>
      </c>
      <c r="H631" s="11" t="s">
        <v>8337</v>
      </c>
      <c r="I631" s="15" t="str">
        <f t="shared" si="18"/>
        <v>Obesity</v>
      </c>
      <c r="J631" s="15" t="str">
        <f t="shared" si="19"/>
        <v>Diabetes</v>
      </c>
    </row>
    <row r="632" spans="1:10" x14ac:dyDescent="0.3">
      <c r="A632" s="10" t="s">
        <v>1261</v>
      </c>
      <c r="B632" s="9">
        <v>38.049999999999997</v>
      </c>
      <c r="C632" s="9">
        <v>9.6199999999999992</v>
      </c>
      <c r="D632" s="9" t="s">
        <v>4676</v>
      </c>
      <c r="E632" s="9" t="s">
        <v>4676</v>
      </c>
      <c r="F632" s="9" t="s">
        <v>4676</v>
      </c>
      <c r="G632" s="9">
        <v>0</v>
      </c>
      <c r="H632" s="11" t="s">
        <v>8337</v>
      </c>
      <c r="I632" s="15" t="str">
        <f t="shared" si="18"/>
        <v>Obesity</v>
      </c>
      <c r="J632" s="15" t="str">
        <f t="shared" si="19"/>
        <v>Diabetes</v>
      </c>
    </row>
    <row r="633" spans="1:10" x14ac:dyDescent="0.3">
      <c r="A633" s="10" t="s">
        <v>1263</v>
      </c>
      <c r="B633" s="9">
        <v>46.14</v>
      </c>
      <c r="C633" s="9">
        <v>10.78</v>
      </c>
      <c r="D633" s="9" t="s">
        <v>4676</v>
      </c>
      <c r="E633" s="9" t="s">
        <v>4676</v>
      </c>
      <c r="F633" s="9" t="s">
        <v>4676</v>
      </c>
      <c r="G633" s="9">
        <v>0</v>
      </c>
      <c r="H633" s="11" t="s">
        <v>8337</v>
      </c>
      <c r="I633" s="15" t="str">
        <f t="shared" si="18"/>
        <v>Obesity</v>
      </c>
      <c r="J633" s="15" t="str">
        <f t="shared" si="19"/>
        <v>Normal</v>
      </c>
    </row>
    <row r="634" spans="1:10" x14ac:dyDescent="0.3">
      <c r="A634" s="10" t="s">
        <v>1265</v>
      </c>
      <c r="B634" s="9">
        <v>41.325000000000003</v>
      </c>
      <c r="C634" s="9">
        <v>5.1100000000000003</v>
      </c>
      <c r="D634" s="9" t="s">
        <v>4677</v>
      </c>
      <c r="E634" s="9" t="s">
        <v>4676</v>
      </c>
      <c r="F634" s="9" t="s">
        <v>4676</v>
      </c>
      <c r="G634" s="9">
        <v>2</v>
      </c>
      <c r="H634" s="11" t="s">
        <v>8337</v>
      </c>
      <c r="I634" s="15" t="str">
        <f t="shared" si="18"/>
        <v>Obesity</v>
      </c>
      <c r="J634" s="15" t="str">
        <f t="shared" si="19"/>
        <v>Diabetes</v>
      </c>
    </row>
    <row r="635" spans="1:10" x14ac:dyDescent="0.3">
      <c r="A635" s="10" t="s">
        <v>1267</v>
      </c>
      <c r="B635" s="9">
        <v>44.64</v>
      </c>
      <c r="C635" s="9">
        <v>7.18</v>
      </c>
      <c r="D635" s="9" t="s">
        <v>4676</v>
      </c>
      <c r="E635" s="9" t="s">
        <v>4676</v>
      </c>
      <c r="F635" s="9" t="s">
        <v>4676</v>
      </c>
      <c r="G635" s="9">
        <v>0</v>
      </c>
      <c r="H635" s="11" t="s">
        <v>8337</v>
      </c>
      <c r="I635" s="15" t="str">
        <f t="shared" si="18"/>
        <v>Obesity</v>
      </c>
      <c r="J635" s="15" t="str">
        <f t="shared" si="19"/>
        <v>Normal</v>
      </c>
    </row>
    <row r="636" spans="1:10" x14ac:dyDescent="0.3">
      <c r="A636" s="10" t="s">
        <v>1269</v>
      </c>
      <c r="B636" s="9">
        <v>25.175000000000001</v>
      </c>
      <c r="C636" s="9">
        <v>4.96</v>
      </c>
      <c r="D636" s="9" t="s">
        <v>4676</v>
      </c>
      <c r="E636" s="9" t="s">
        <v>4677</v>
      </c>
      <c r="F636" s="9" t="s">
        <v>4676</v>
      </c>
      <c r="G636" s="9">
        <v>1</v>
      </c>
      <c r="H636" s="11" t="s">
        <v>8337</v>
      </c>
      <c r="I636" s="15" t="str">
        <f t="shared" si="18"/>
        <v>Over Weight</v>
      </c>
      <c r="J636" s="15" t="str">
        <f t="shared" si="19"/>
        <v>Normal</v>
      </c>
    </row>
    <row r="637" spans="1:10" x14ac:dyDescent="0.3">
      <c r="A637" s="10" t="s">
        <v>1271</v>
      </c>
      <c r="B637" s="9">
        <v>43.11</v>
      </c>
      <c r="C637" s="9">
        <v>4.67</v>
      </c>
      <c r="D637" s="9" t="s">
        <v>4677</v>
      </c>
      <c r="E637" s="9" t="s">
        <v>4676</v>
      </c>
      <c r="F637" s="9" t="s">
        <v>4676</v>
      </c>
      <c r="G637" s="9">
        <v>0</v>
      </c>
      <c r="H637" s="11" t="s">
        <v>8337</v>
      </c>
      <c r="I637" s="15" t="str">
        <f t="shared" si="18"/>
        <v>Obesity</v>
      </c>
      <c r="J637" s="15" t="str">
        <f t="shared" si="19"/>
        <v>Normal</v>
      </c>
    </row>
    <row r="638" spans="1:10" x14ac:dyDescent="0.3">
      <c r="A638" s="10" t="s">
        <v>1273</v>
      </c>
      <c r="B638" s="9">
        <v>53.32</v>
      </c>
      <c r="C638" s="9">
        <v>5.0599999999999996</v>
      </c>
      <c r="D638" s="9" t="s">
        <v>4676</v>
      </c>
      <c r="E638" s="9" t="s">
        <v>4676</v>
      </c>
      <c r="F638" s="9" t="s">
        <v>4676</v>
      </c>
      <c r="G638" s="9">
        <v>0</v>
      </c>
      <c r="H638" s="11" t="s">
        <v>8337</v>
      </c>
      <c r="I638" s="15" t="str">
        <f t="shared" si="18"/>
        <v>Obesity</v>
      </c>
      <c r="J638" s="15" t="str">
        <f t="shared" si="19"/>
        <v>Normal</v>
      </c>
    </row>
    <row r="639" spans="1:10" x14ac:dyDescent="0.3">
      <c r="A639" s="10" t="s">
        <v>1275</v>
      </c>
      <c r="B639" s="9">
        <v>38.04</v>
      </c>
      <c r="C639" s="9">
        <v>5.0199999999999996</v>
      </c>
      <c r="D639" s="9" t="s">
        <v>4677</v>
      </c>
      <c r="E639" s="9" t="s">
        <v>4676</v>
      </c>
      <c r="F639" s="9" t="s">
        <v>4676</v>
      </c>
      <c r="G639" s="9">
        <v>1</v>
      </c>
      <c r="H639" s="11" t="s">
        <v>8337</v>
      </c>
      <c r="I639" s="15" t="str">
        <f t="shared" si="18"/>
        <v>Obesity</v>
      </c>
      <c r="J639" s="15" t="str">
        <f t="shared" si="19"/>
        <v>Diabetes</v>
      </c>
    </row>
    <row r="640" spans="1:10" x14ac:dyDescent="0.3">
      <c r="A640" s="10" t="s">
        <v>1277</v>
      </c>
      <c r="B640" s="9">
        <v>37.9</v>
      </c>
      <c r="C640" s="9">
        <v>7.76</v>
      </c>
      <c r="D640" s="9" t="s">
        <v>4676</v>
      </c>
      <c r="E640" s="9" t="s">
        <v>4676</v>
      </c>
      <c r="F640" s="9" t="s">
        <v>4676</v>
      </c>
      <c r="G640" s="9">
        <v>0</v>
      </c>
      <c r="H640" s="11" t="s">
        <v>8337</v>
      </c>
      <c r="I640" s="15" t="str">
        <f t="shared" si="18"/>
        <v>Obesity</v>
      </c>
      <c r="J640" s="15" t="str">
        <f t="shared" si="19"/>
        <v>Diabetes</v>
      </c>
    </row>
    <row r="641" spans="1:10" x14ac:dyDescent="0.3">
      <c r="A641" s="10" t="s">
        <v>1279</v>
      </c>
      <c r="B641" s="9">
        <v>39.6</v>
      </c>
      <c r="C641" s="9">
        <v>9.32</v>
      </c>
      <c r="D641" s="9" t="s">
        <v>4676</v>
      </c>
      <c r="E641" s="9" t="s">
        <v>4676</v>
      </c>
      <c r="F641" s="9" t="s">
        <v>4676</v>
      </c>
      <c r="G641" s="9">
        <v>0</v>
      </c>
      <c r="H641" s="11" t="s">
        <v>8337</v>
      </c>
      <c r="I641" s="15" t="str">
        <f t="shared" si="18"/>
        <v>Obesity</v>
      </c>
      <c r="J641" s="15" t="str">
        <f t="shared" si="19"/>
        <v>Normal</v>
      </c>
    </row>
    <row r="642" spans="1:10" x14ac:dyDescent="0.3">
      <c r="A642" s="10" t="s">
        <v>1281</v>
      </c>
      <c r="B642" s="9">
        <v>50.92</v>
      </c>
      <c r="C642" s="9">
        <v>5.31</v>
      </c>
      <c r="D642" s="9" t="s">
        <v>4677</v>
      </c>
      <c r="E642" s="9" t="s">
        <v>4676</v>
      </c>
      <c r="F642" s="9" t="s">
        <v>4676</v>
      </c>
      <c r="G642" s="9">
        <v>1</v>
      </c>
      <c r="H642" s="11" t="s">
        <v>8337</v>
      </c>
      <c r="I642" s="15" t="str">
        <f t="shared" si="18"/>
        <v>Obesity</v>
      </c>
      <c r="J642" s="15" t="str">
        <f t="shared" si="19"/>
        <v>Normal</v>
      </c>
    </row>
    <row r="643" spans="1:10" x14ac:dyDescent="0.3">
      <c r="A643" s="10" t="s">
        <v>1283</v>
      </c>
      <c r="B643" s="9">
        <v>21.85</v>
      </c>
      <c r="C643" s="9">
        <v>5.56</v>
      </c>
      <c r="D643" s="9" t="s">
        <v>4677</v>
      </c>
      <c r="E643" s="9" t="s">
        <v>4676</v>
      </c>
      <c r="F643" s="9" t="s">
        <v>4676</v>
      </c>
      <c r="G643" s="9">
        <v>0</v>
      </c>
      <c r="H643" s="11" t="s">
        <v>4718</v>
      </c>
      <c r="I643" s="15" t="str">
        <f t="shared" ref="I643:I706" si="20">IF(B643&lt;18.5,"Under Weight",IF(B643&lt;24.9,"Normal Weight",IF(B643&lt;29.9,"Over Weight","Obesity")))</f>
        <v>Normal Weight</v>
      </c>
      <c r="J643" s="15" t="str">
        <f t="shared" ref="J643:J706" si="21">IF(C644&lt;5.7,"Normal",IF(C644&lt;6.4,"Prediabetes","Diabetes"))</f>
        <v>Diabetes</v>
      </c>
    </row>
    <row r="644" spans="1:10" x14ac:dyDescent="0.3">
      <c r="A644" s="10" t="s">
        <v>1285</v>
      </c>
      <c r="B644" s="9">
        <v>36.08</v>
      </c>
      <c r="C644" s="9">
        <v>7.11</v>
      </c>
      <c r="D644" s="9" t="s">
        <v>4677</v>
      </c>
      <c r="E644" s="9" t="s">
        <v>4676</v>
      </c>
      <c r="F644" s="9" t="s">
        <v>4677</v>
      </c>
      <c r="G644" s="9">
        <v>1</v>
      </c>
      <c r="H644" s="11" t="s">
        <v>8337</v>
      </c>
      <c r="I644" s="15" t="str">
        <f t="shared" si="20"/>
        <v>Obesity</v>
      </c>
      <c r="J644" s="15" t="str">
        <f t="shared" si="21"/>
        <v>Normal</v>
      </c>
    </row>
    <row r="645" spans="1:10" x14ac:dyDescent="0.3">
      <c r="A645" s="10" t="s">
        <v>1287</v>
      </c>
      <c r="B645" s="9">
        <v>40.44</v>
      </c>
      <c r="C645" s="9">
        <v>5.13</v>
      </c>
      <c r="D645" s="9" t="s">
        <v>4677</v>
      </c>
      <c r="E645" s="9" t="s">
        <v>4676</v>
      </c>
      <c r="F645" s="9" t="s">
        <v>4677</v>
      </c>
      <c r="G645" s="9">
        <v>1</v>
      </c>
      <c r="H645" s="11" t="s">
        <v>8337</v>
      </c>
      <c r="I645" s="15" t="str">
        <f t="shared" si="20"/>
        <v>Obesity</v>
      </c>
      <c r="J645" s="15" t="str">
        <f t="shared" si="21"/>
        <v>Diabetes</v>
      </c>
    </row>
    <row r="646" spans="1:10" x14ac:dyDescent="0.3">
      <c r="A646" s="10" t="s">
        <v>1289</v>
      </c>
      <c r="B646" s="9">
        <v>38.094999999999999</v>
      </c>
      <c r="C646" s="9">
        <v>10.199999999999999</v>
      </c>
      <c r="D646" s="9" t="s">
        <v>4676</v>
      </c>
      <c r="E646" s="9" t="s">
        <v>4676</v>
      </c>
      <c r="F646" s="9" t="s">
        <v>4676</v>
      </c>
      <c r="G646" s="9">
        <v>0</v>
      </c>
      <c r="H646" s="11" t="s">
        <v>8337</v>
      </c>
      <c r="I646" s="15" t="str">
        <f t="shared" si="20"/>
        <v>Obesity</v>
      </c>
      <c r="J646" s="15" t="str">
        <f t="shared" si="21"/>
        <v>Diabetes</v>
      </c>
    </row>
    <row r="647" spans="1:10" x14ac:dyDescent="0.3">
      <c r="A647" s="10" t="s">
        <v>1291</v>
      </c>
      <c r="B647" s="9">
        <v>44.95</v>
      </c>
      <c r="C647" s="9">
        <v>10.4</v>
      </c>
      <c r="D647" s="9" t="s">
        <v>4676</v>
      </c>
      <c r="E647" s="9" t="s">
        <v>4676</v>
      </c>
      <c r="F647" s="9" t="s">
        <v>4676</v>
      </c>
      <c r="G647" s="9">
        <v>0</v>
      </c>
      <c r="H647" s="11" t="s">
        <v>8337</v>
      </c>
      <c r="I647" s="15" t="str">
        <f t="shared" si="20"/>
        <v>Obesity</v>
      </c>
      <c r="J647" s="15" t="str">
        <f t="shared" si="21"/>
        <v>Diabetes</v>
      </c>
    </row>
    <row r="648" spans="1:10" x14ac:dyDescent="0.3">
      <c r="A648" s="10" t="s">
        <v>1293</v>
      </c>
      <c r="B648" s="9">
        <v>35.54</v>
      </c>
      <c r="C648" s="9">
        <v>10.67</v>
      </c>
      <c r="D648" s="9" t="s">
        <v>4676</v>
      </c>
      <c r="E648" s="9" t="s">
        <v>4676</v>
      </c>
      <c r="F648" s="9" t="s">
        <v>4676</v>
      </c>
      <c r="G648" s="9">
        <v>0</v>
      </c>
      <c r="H648" s="11" t="s">
        <v>8337</v>
      </c>
      <c r="I648" s="15" t="str">
        <f t="shared" si="20"/>
        <v>Obesity</v>
      </c>
      <c r="J648" s="15" t="str">
        <f t="shared" si="21"/>
        <v>Normal</v>
      </c>
    </row>
    <row r="649" spans="1:10" x14ac:dyDescent="0.3">
      <c r="A649" s="10" t="s">
        <v>1295</v>
      </c>
      <c r="B649" s="9">
        <v>39.799999999999997</v>
      </c>
      <c r="C649" s="9">
        <v>4.6500000000000004</v>
      </c>
      <c r="D649" s="9" t="s">
        <v>4677</v>
      </c>
      <c r="E649" s="9" t="s">
        <v>4676</v>
      </c>
      <c r="F649" s="9" t="s">
        <v>4676</v>
      </c>
      <c r="G649" s="9">
        <v>2</v>
      </c>
      <c r="H649" s="11" t="s">
        <v>8337</v>
      </c>
      <c r="I649" s="15" t="str">
        <f t="shared" si="20"/>
        <v>Obesity</v>
      </c>
      <c r="J649" s="15" t="str">
        <f t="shared" si="21"/>
        <v>Normal</v>
      </c>
    </row>
    <row r="650" spans="1:10" x14ac:dyDescent="0.3">
      <c r="A650" s="10" t="s">
        <v>1297</v>
      </c>
      <c r="B650" s="9">
        <v>33.659999999999997</v>
      </c>
      <c r="C650" s="9">
        <v>5.65</v>
      </c>
      <c r="D650" s="9" t="s">
        <v>4677</v>
      </c>
      <c r="E650" s="9" t="s">
        <v>4676</v>
      </c>
      <c r="F650" s="9" t="s">
        <v>4676</v>
      </c>
      <c r="G650" s="9">
        <v>2</v>
      </c>
      <c r="H650" s="11" t="s">
        <v>8337</v>
      </c>
      <c r="I650" s="15" t="str">
        <f t="shared" si="20"/>
        <v>Obesity</v>
      </c>
      <c r="J650" s="15" t="str">
        <f t="shared" si="21"/>
        <v>Diabetes</v>
      </c>
    </row>
    <row r="651" spans="1:10" x14ac:dyDescent="0.3">
      <c r="A651" s="10" t="s">
        <v>1299</v>
      </c>
      <c r="B651" s="9">
        <v>35.5</v>
      </c>
      <c r="C651" s="9">
        <v>11.97</v>
      </c>
      <c r="D651" s="9" t="s">
        <v>4676</v>
      </c>
      <c r="E651" s="9" t="s">
        <v>4676</v>
      </c>
      <c r="F651" s="9" t="s">
        <v>4676</v>
      </c>
      <c r="G651" s="9">
        <v>0</v>
      </c>
      <c r="H651" s="11" t="s">
        <v>8337</v>
      </c>
      <c r="I651" s="15" t="str">
        <f t="shared" si="20"/>
        <v>Obesity</v>
      </c>
      <c r="J651" s="15" t="str">
        <f t="shared" si="21"/>
        <v>Diabetes</v>
      </c>
    </row>
    <row r="652" spans="1:10" x14ac:dyDescent="0.3">
      <c r="A652" s="10" t="s">
        <v>1301</v>
      </c>
      <c r="B652" s="9">
        <v>41.63</v>
      </c>
      <c r="C652" s="9">
        <v>6.71</v>
      </c>
      <c r="D652" s="9" t="s">
        <v>4676</v>
      </c>
      <c r="E652" s="9" t="s">
        <v>4676</v>
      </c>
      <c r="F652" s="9" t="s">
        <v>4676</v>
      </c>
      <c r="G652" s="9">
        <v>0</v>
      </c>
      <c r="H652" s="11" t="s">
        <v>8337</v>
      </c>
      <c r="I652" s="15" t="str">
        <f t="shared" si="20"/>
        <v>Obesity</v>
      </c>
      <c r="J652" s="15" t="str">
        <f t="shared" si="21"/>
        <v>Diabetes</v>
      </c>
    </row>
    <row r="653" spans="1:10" x14ac:dyDescent="0.3">
      <c r="A653" s="10" t="s">
        <v>1303</v>
      </c>
      <c r="B653" s="9">
        <v>46.49</v>
      </c>
      <c r="C653" s="9">
        <v>11.92</v>
      </c>
      <c r="D653" s="9" t="s">
        <v>4676</v>
      </c>
      <c r="E653" s="9" t="s">
        <v>4676</v>
      </c>
      <c r="F653" s="9" t="s">
        <v>4676</v>
      </c>
      <c r="G653" s="9">
        <v>0</v>
      </c>
      <c r="H653" s="11" t="s">
        <v>8337</v>
      </c>
      <c r="I653" s="15" t="str">
        <f t="shared" si="20"/>
        <v>Obesity</v>
      </c>
      <c r="J653" s="15" t="str">
        <f t="shared" si="21"/>
        <v>Normal</v>
      </c>
    </row>
    <row r="654" spans="1:10" x14ac:dyDescent="0.3">
      <c r="A654" s="10" t="s">
        <v>1305</v>
      </c>
      <c r="B654" s="9">
        <v>43.29</v>
      </c>
      <c r="C654" s="9">
        <v>5.35</v>
      </c>
      <c r="D654" s="9" t="s">
        <v>4676</v>
      </c>
      <c r="E654" s="9" t="s">
        <v>4676</v>
      </c>
      <c r="F654" s="9" t="s">
        <v>4676</v>
      </c>
      <c r="G654" s="9">
        <v>2</v>
      </c>
      <c r="H654" s="11" t="s">
        <v>8337</v>
      </c>
      <c r="I654" s="15" t="str">
        <f t="shared" si="20"/>
        <v>Obesity</v>
      </c>
      <c r="J654" s="15" t="str">
        <f t="shared" si="21"/>
        <v>Diabetes</v>
      </c>
    </row>
    <row r="655" spans="1:10" x14ac:dyDescent="0.3">
      <c r="A655" s="10" t="s">
        <v>1307</v>
      </c>
      <c r="B655" s="9">
        <v>43.08</v>
      </c>
      <c r="C655" s="9">
        <v>8.9600000000000009</v>
      </c>
      <c r="D655" s="9" t="s">
        <v>4677</v>
      </c>
      <c r="E655" s="9" t="s">
        <v>4676</v>
      </c>
      <c r="F655" s="9" t="s">
        <v>4676</v>
      </c>
      <c r="G655" s="9">
        <v>1</v>
      </c>
      <c r="H655" s="11" t="s">
        <v>8337</v>
      </c>
      <c r="I655" s="15" t="str">
        <f t="shared" si="20"/>
        <v>Obesity</v>
      </c>
      <c r="J655" s="15" t="str">
        <f t="shared" si="21"/>
        <v>Diabetes</v>
      </c>
    </row>
    <row r="656" spans="1:10" x14ac:dyDescent="0.3">
      <c r="A656" s="10" t="s">
        <v>1309</v>
      </c>
      <c r="B656" s="9">
        <v>39.07</v>
      </c>
      <c r="C656" s="9">
        <v>11.93</v>
      </c>
      <c r="D656" s="9" t="s">
        <v>4676</v>
      </c>
      <c r="E656" s="9" t="s">
        <v>4676</v>
      </c>
      <c r="F656" s="9" t="s">
        <v>4676</v>
      </c>
      <c r="G656" s="9">
        <v>0</v>
      </c>
      <c r="H656" s="11" t="s">
        <v>8337</v>
      </c>
      <c r="I656" s="15" t="str">
        <f t="shared" si="20"/>
        <v>Obesity</v>
      </c>
      <c r="J656" s="15" t="str">
        <f t="shared" si="21"/>
        <v>Diabetes</v>
      </c>
    </row>
    <row r="657" spans="1:10" x14ac:dyDescent="0.3">
      <c r="A657" s="10" t="s">
        <v>1311</v>
      </c>
      <c r="B657" s="9">
        <v>41.3</v>
      </c>
      <c r="C657" s="9">
        <v>9.59</v>
      </c>
      <c r="D657" s="9" t="s">
        <v>4676</v>
      </c>
      <c r="E657" s="9" t="s">
        <v>4676</v>
      </c>
      <c r="F657" s="9" t="s">
        <v>4676</v>
      </c>
      <c r="G657" s="9">
        <v>0</v>
      </c>
      <c r="H657" s="11" t="s">
        <v>8337</v>
      </c>
      <c r="I657" s="15" t="str">
        <f t="shared" si="20"/>
        <v>Obesity</v>
      </c>
      <c r="J657" s="15" t="str">
        <f t="shared" si="21"/>
        <v>Diabetes</v>
      </c>
    </row>
    <row r="658" spans="1:10" x14ac:dyDescent="0.3">
      <c r="A658" s="10" t="s">
        <v>1313</v>
      </c>
      <c r="B658" s="9">
        <v>42.95</v>
      </c>
      <c r="C658" s="9">
        <v>11.88</v>
      </c>
      <c r="D658" s="9" t="s">
        <v>4677</v>
      </c>
      <c r="E658" s="9" t="s">
        <v>4676</v>
      </c>
      <c r="F658" s="9" t="s">
        <v>4676</v>
      </c>
      <c r="G658" s="9">
        <v>2</v>
      </c>
      <c r="H658" s="11" t="s">
        <v>8337</v>
      </c>
      <c r="I658" s="15" t="str">
        <f t="shared" si="20"/>
        <v>Obesity</v>
      </c>
      <c r="J658" s="15" t="str">
        <f t="shared" si="21"/>
        <v>Normal</v>
      </c>
    </row>
    <row r="659" spans="1:10" x14ac:dyDescent="0.3">
      <c r="A659" s="10" t="s">
        <v>1315</v>
      </c>
      <c r="B659" s="9">
        <v>46.96</v>
      </c>
      <c r="C659" s="9">
        <v>4.6399999999999997</v>
      </c>
      <c r="D659" s="9" t="s">
        <v>4676</v>
      </c>
      <c r="E659" s="9" t="s">
        <v>4676</v>
      </c>
      <c r="F659" s="9" t="s">
        <v>4677</v>
      </c>
      <c r="G659" s="9">
        <v>1</v>
      </c>
      <c r="H659" s="11" t="s">
        <v>8337</v>
      </c>
      <c r="I659" s="15" t="str">
        <f t="shared" si="20"/>
        <v>Obesity</v>
      </c>
      <c r="J659" s="15" t="str">
        <f t="shared" si="21"/>
        <v>Diabetes</v>
      </c>
    </row>
    <row r="660" spans="1:10" x14ac:dyDescent="0.3">
      <c r="A660" s="10" t="s">
        <v>1317</v>
      </c>
      <c r="B660" s="9">
        <v>30.495000000000001</v>
      </c>
      <c r="C660" s="9">
        <v>9.5299999999999994</v>
      </c>
      <c r="D660" s="9" t="s">
        <v>4676</v>
      </c>
      <c r="E660" s="9" t="s">
        <v>4676</v>
      </c>
      <c r="F660" s="9" t="s">
        <v>4676</v>
      </c>
      <c r="G660" s="9">
        <v>0</v>
      </c>
      <c r="H660" s="11" t="s">
        <v>8337</v>
      </c>
      <c r="I660" s="15" t="str">
        <f t="shared" si="20"/>
        <v>Obesity</v>
      </c>
      <c r="J660" s="15" t="str">
        <f t="shared" si="21"/>
        <v>Normal</v>
      </c>
    </row>
    <row r="661" spans="1:10" x14ac:dyDescent="0.3">
      <c r="A661" s="10" t="s">
        <v>1319</v>
      </c>
      <c r="B661" s="9">
        <v>17.954999999999998</v>
      </c>
      <c r="C661" s="9">
        <v>5.29</v>
      </c>
      <c r="D661" s="9" t="s">
        <v>4677</v>
      </c>
      <c r="E661" s="9" t="s">
        <v>4676</v>
      </c>
      <c r="F661" s="9" t="s">
        <v>4676</v>
      </c>
      <c r="G661" s="9">
        <v>1</v>
      </c>
      <c r="H661" s="11" t="s">
        <v>4718</v>
      </c>
      <c r="I661" s="15" t="str">
        <f t="shared" si="20"/>
        <v>Under Weight</v>
      </c>
      <c r="J661" s="15" t="str">
        <f t="shared" si="21"/>
        <v>Diabetes</v>
      </c>
    </row>
    <row r="662" spans="1:10" x14ac:dyDescent="0.3">
      <c r="A662" s="10" t="s">
        <v>1321</v>
      </c>
      <c r="B662" s="9">
        <v>25.6</v>
      </c>
      <c r="C662" s="9">
        <v>10.95</v>
      </c>
      <c r="D662" s="9" t="s">
        <v>4676</v>
      </c>
      <c r="E662" s="9" t="s">
        <v>4676</v>
      </c>
      <c r="F662" s="9" t="s">
        <v>4676</v>
      </c>
      <c r="G662" s="9">
        <v>3</v>
      </c>
      <c r="H662" s="11" t="s">
        <v>8337</v>
      </c>
      <c r="I662" s="15" t="str">
        <f t="shared" si="20"/>
        <v>Over Weight</v>
      </c>
      <c r="J662" s="15" t="str">
        <f t="shared" si="21"/>
        <v>Diabetes</v>
      </c>
    </row>
    <row r="663" spans="1:10" x14ac:dyDescent="0.3">
      <c r="A663" s="10" t="s">
        <v>1323</v>
      </c>
      <c r="B663" s="9">
        <v>34.21</v>
      </c>
      <c r="C663" s="9">
        <v>9.17</v>
      </c>
      <c r="D663" s="9" t="s">
        <v>4676</v>
      </c>
      <c r="E663" s="9" t="s">
        <v>4676</v>
      </c>
      <c r="F663" s="9" t="s">
        <v>4676</v>
      </c>
      <c r="G663" s="9">
        <v>0</v>
      </c>
      <c r="H663" s="11" t="s">
        <v>8337</v>
      </c>
      <c r="I663" s="15" t="str">
        <f t="shared" si="20"/>
        <v>Obesity</v>
      </c>
      <c r="J663" s="15" t="str">
        <f t="shared" si="21"/>
        <v>Diabetes</v>
      </c>
    </row>
    <row r="664" spans="1:10" x14ac:dyDescent="0.3">
      <c r="A664" s="10" t="s">
        <v>1325</v>
      </c>
      <c r="B664" s="9">
        <v>39.74</v>
      </c>
      <c r="C664" s="9">
        <v>7.39</v>
      </c>
      <c r="D664" s="9" t="s">
        <v>4676</v>
      </c>
      <c r="E664" s="9" t="s">
        <v>4676</v>
      </c>
      <c r="F664" s="9" t="s">
        <v>4676</v>
      </c>
      <c r="G664" s="9">
        <v>0</v>
      </c>
      <c r="H664" s="11" t="s">
        <v>8337</v>
      </c>
      <c r="I664" s="15" t="str">
        <f t="shared" si="20"/>
        <v>Obesity</v>
      </c>
      <c r="J664" s="15" t="str">
        <f t="shared" si="21"/>
        <v>Diabetes</v>
      </c>
    </row>
    <row r="665" spans="1:10" x14ac:dyDescent="0.3">
      <c r="A665" s="10" t="s">
        <v>1327</v>
      </c>
      <c r="B665" s="9">
        <v>49.53</v>
      </c>
      <c r="C665" s="9">
        <v>9.1300000000000008</v>
      </c>
      <c r="D665" s="9" t="s">
        <v>4677</v>
      </c>
      <c r="E665" s="9" t="s">
        <v>4676</v>
      </c>
      <c r="F665" s="9" t="s">
        <v>4676</v>
      </c>
      <c r="G665" s="9">
        <v>0</v>
      </c>
      <c r="H665" s="11" t="s">
        <v>8337</v>
      </c>
      <c r="I665" s="15" t="str">
        <f t="shared" si="20"/>
        <v>Obesity</v>
      </c>
      <c r="J665" s="15" t="str">
        <f t="shared" si="21"/>
        <v>Diabetes</v>
      </c>
    </row>
    <row r="666" spans="1:10" x14ac:dyDescent="0.3">
      <c r="A666" s="10" t="s">
        <v>1329</v>
      </c>
      <c r="B666" s="9">
        <v>39.33</v>
      </c>
      <c r="C666" s="9">
        <v>10.4</v>
      </c>
      <c r="D666" s="9" t="s">
        <v>4676</v>
      </c>
      <c r="E666" s="9" t="s">
        <v>4676</v>
      </c>
      <c r="F666" s="9" t="s">
        <v>4676</v>
      </c>
      <c r="G666" s="9">
        <v>3</v>
      </c>
      <c r="H666" s="11" t="s">
        <v>8337</v>
      </c>
      <c r="I666" s="15" t="str">
        <f t="shared" si="20"/>
        <v>Obesity</v>
      </c>
      <c r="J666" s="15" t="str">
        <f t="shared" si="21"/>
        <v>Diabetes</v>
      </c>
    </row>
    <row r="667" spans="1:10" x14ac:dyDescent="0.3">
      <c r="A667" s="10" t="s">
        <v>1331</v>
      </c>
      <c r="B667" s="9">
        <v>39.979999999999997</v>
      </c>
      <c r="C667" s="9">
        <v>9.4600000000000009</v>
      </c>
      <c r="D667" s="9" t="s">
        <v>4677</v>
      </c>
      <c r="E667" s="9" t="s">
        <v>4676</v>
      </c>
      <c r="F667" s="9" t="s">
        <v>4676</v>
      </c>
      <c r="G667" s="9">
        <v>2</v>
      </c>
      <c r="H667" s="11" t="s">
        <v>8337</v>
      </c>
      <c r="I667" s="15" t="str">
        <f t="shared" si="20"/>
        <v>Obesity</v>
      </c>
      <c r="J667" s="15" t="str">
        <f t="shared" si="21"/>
        <v>Diabetes</v>
      </c>
    </row>
    <row r="668" spans="1:10" x14ac:dyDescent="0.3">
      <c r="A668" s="10" t="s">
        <v>1333</v>
      </c>
      <c r="B668" s="9">
        <v>46.51</v>
      </c>
      <c r="C668" s="9">
        <v>8.69</v>
      </c>
      <c r="D668" s="9" t="s">
        <v>4677</v>
      </c>
      <c r="E668" s="9" t="s">
        <v>4676</v>
      </c>
      <c r="F668" s="9" t="s">
        <v>4676</v>
      </c>
      <c r="G668" s="9">
        <v>0</v>
      </c>
      <c r="H668" s="11" t="s">
        <v>8337</v>
      </c>
      <c r="I668" s="15" t="str">
        <f t="shared" si="20"/>
        <v>Obesity</v>
      </c>
      <c r="J668" s="15" t="str">
        <f t="shared" si="21"/>
        <v>Normal</v>
      </c>
    </row>
    <row r="669" spans="1:10" x14ac:dyDescent="0.3">
      <c r="A669" s="10" t="s">
        <v>1335</v>
      </c>
      <c r="B669" s="9">
        <v>43.58</v>
      </c>
      <c r="C669" s="9">
        <v>4.2300000000000004</v>
      </c>
      <c r="D669" s="9" t="s">
        <v>4676</v>
      </c>
      <c r="E669" s="9" t="s">
        <v>4676</v>
      </c>
      <c r="F669" s="9" t="s">
        <v>4677</v>
      </c>
      <c r="G669" s="9">
        <v>1</v>
      </c>
      <c r="H669" s="11" t="s">
        <v>8337</v>
      </c>
      <c r="I669" s="15" t="str">
        <f t="shared" si="20"/>
        <v>Obesity</v>
      </c>
      <c r="J669" s="15" t="str">
        <f t="shared" si="21"/>
        <v>Diabetes</v>
      </c>
    </row>
    <row r="670" spans="1:10" x14ac:dyDescent="0.3">
      <c r="A670" s="10" t="s">
        <v>1337</v>
      </c>
      <c r="B670" s="9">
        <v>42.28</v>
      </c>
      <c r="C670" s="9">
        <v>9.16</v>
      </c>
      <c r="D670" s="9" t="s">
        <v>4677</v>
      </c>
      <c r="E670" s="9" t="s">
        <v>4676</v>
      </c>
      <c r="F670" s="9" t="s">
        <v>4676</v>
      </c>
      <c r="G670" s="9">
        <v>1</v>
      </c>
      <c r="H670" s="11" t="s">
        <v>8337</v>
      </c>
      <c r="I670" s="15" t="str">
        <f t="shared" si="20"/>
        <v>Obesity</v>
      </c>
      <c r="J670" s="15" t="str">
        <f t="shared" si="21"/>
        <v>Diabetes</v>
      </c>
    </row>
    <row r="671" spans="1:10" x14ac:dyDescent="0.3">
      <c r="A671" s="10" t="s">
        <v>1339</v>
      </c>
      <c r="B671" s="9">
        <v>35.520000000000003</v>
      </c>
      <c r="C671" s="9">
        <v>8.26</v>
      </c>
      <c r="D671" s="9" t="s">
        <v>4676</v>
      </c>
      <c r="E671" s="9" t="s">
        <v>4676</v>
      </c>
      <c r="F671" s="9" t="s">
        <v>4676</v>
      </c>
      <c r="G671" s="9">
        <v>0</v>
      </c>
      <c r="H671" s="11" t="s">
        <v>8337</v>
      </c>
      <c r="I671" s="15" t="str">
        <f t="shared" si="20"/>
        <v>Obesity</v>
      </c>
      <c r="J671" s="15" t="str">
        <f t="shared" si="21"/>
        <v>Diabetes</v>
      </c>
    </row>
    <row r="672" spans="1:10" x14ac:dyDescent="0.3">
      <c r="A672" s="10" t="s">
        <v>1341</v>
      </c>
      <c r="B672" s="9">
        <v>33.6</v>
      </c>
      <c r="C672" s="9">
        <v>11.25</v>
      </c>
      <c r="D672" s="9" t="s">
        <v>4676</v>
      </c>
      <c r="E672" s="9" t="s">
        <v>4676</v>
      </c>
      <c r="F672" s="9" t="s">
        <v>4676</v>
      </c>
      <c r="G672" s="9">
        <v>0</v>
      </c>
      <c r="H672" s="11" t="s">
        <v>8337</v>
      </c>
      <c r="I672" s="15" t="str">
        <f t="shared" si="20"/>
        <v>Obesity</v>
      </c>
      <c r="J672" s="15" t="str">
        <f t="shared" si="21"/>
        <v>Diabetes</v>
      </c>
    </row>
    <row r="673" spans="1:10" x14ac:dyDescent="0.3">
      <c r="A673" s="10" t="s">
        <v>1343</v>
      </c>
      <c r="B673" s="9">
        <v>22.42</v>
      </c>
      <c r="C673" s="9">
        <v>6.74</v>
      </c>
      <c r="D673" s="9" t="s">
        <v>4676</v>
      </c>
      <c r="E673" s="9" t="s">
        <v>4676</v>
      </c>
      <c r="F673" s="9" t="s">
        <v>4676</v>
      </c>
      <c r="G673" s="9">
        <v>0</v>
      </c>
      <c r="H673" s="11" t="s">
        <v>4718</v>
      </c>
      <c r="I673" s="15" t="str">
        <f t="shared" si="20"/>
        <v>Normal Weight</v>
      </c>
      <c r="J673" s="15" t="str">
        <f t="shared" si="21"/>
        <v>Normal</v>
      </c>
    </row>
    <row r="674" spans="1:10" x14ac:dyDescent="0.3">
      <c r="A674" s="10" t="s">
        <v>1345</v>
      </c>
      <c r="B674" s="9">
        <v>46.86</v>
      </c>
      <c r="C674" s="9">
        <v>4.87</v>
      </c>
      <c r="D674" s="9" t="s">
        <v>4676</v>
      </c>
      <c r="E674" s="9" t="s">
        <v>4676</v>
      </c>
      <c r="F674" s="9" t="s">
        <v>4676</v>
      </c>
      <c r="G674" s="9">
        <v>0</v>
      </c>
      <c r="H674" s="11" t="s">
        <v>8337</v>
      </c>
      <c r="I674" s="15" t="str">
        <f t="shared" si="20"/>
        <v>Obesity</v>
      </c>
      <c r="J674" s="15" t="str">
        <f t="shared" si="21"/>
        <v>Diabetes</v>
      </c>
    </row>
    <row r="675" spans="1:10" x14ac:dyDescent="0.3">
      <c r="A675" s="10" t="s">
        <v>1347</v>
      </c>
      <c r="B675" s="9">
        <v>32.965000000000003</v>
      </c>
      <c r="C675" s="9">
        <v>6.68</v>
      </c>
      <c r="D675" s="9" t="s">
        <v>4676</v>
      </c>
      <c r="E675" s="9" t="s">
        <v>4676</v>
      </c>
      <c r="F675" s="9" t="s">
        <v>4676</v>
      </c>
      <c r="G675" s="9">
        <v>3</v>
      </c>
      <c r="H675" s="11" t="s">
        <v>8337</v>
      </c>
      <c r="I675" s="15" t="str">
        <f t="shared" si="20"/>
        <v>Obesity</v>
      </c>
      <c r="J675" s="15" t="str">
        <f t="shared" si="21"/>
        <v>Normal</v>
      </c>
    </row>
    <row r="676" spans="1:10" x14ac:dyDescent="0.3">
      <c r="A676" s="10" t="s">
        <v>1349</v>
      </c>
      <c r="B676" s="9">
        <v>39.340000000000003</v>
      </c>
      <c r="C676" s="9">
        <v>5.0199999999999996</v>
      </c>
      <c r="D676" s="9" t="s">
        <v>4677</v>
      </c>
      <c r="E676" s="9" t="s">
        <v>4676</v>
      </c>
      <c r="F676" s="9" t="s">
        <v>4677</v>
      </c>
      <c r="G676" s="9">
        <v>1</v>
      </c>
      <c r="H676" s="11" t="s">
        <v>8337</v>
      </c>
      <c r="I676" s="15" t="str">
        <f t="shared" si="20"/>
        <v>Obesity</v>
      </c>
      <c r="J676" s="15" t="str">
        <f t="shared" si="21"/>
        <v>Diabetes</v>
      </c>
    </row>
    <row r="677" spans="1:10" x14ac:dyDescent="0.3">
      <c r="A677" s="10" t="s">
        <v>1351</v>
      </c>
      <c r="B677" s="9">
        <v>47</v>
      </c>
      <c r="C677" s="9">
        <v>10.64</v>
      </c>
      <c r="D677" s="9" t="s">
        <v>4677</v>
      </c>
      <c r="E677" s="9" t="s">
        <v>4676</v>
      </c>
      <c r="F677" s="9" t="s">
        <v>4676</v>
      </c>
      <c r="G677" s="9">
        <v>0</v>
      </c>
      <c r="H677" s="11" t="s">
        <v>8337</v>
      </c>
      <c r="I677" s="15" t="str">
        <f t="shared" si="20"/>
        <v>Obesity</v>
      </c>
      <c r="J677" s="15" t="str">
        <f t="shared" si="21"/>
        <v>Diabetes</v>
      </c>
    </row>
    <row r="678" spans="1:10" x14ac:dyDescent="0.3">
      <c r="A678" s="10" t="s">
        <v>1353</v>
      </c>
      <c r="B678" s="9">
        <v>36.71</v>
      </c>
      <c r="C678" s="9">
        <v>8.74</v>
      </c>
      <c r="D678" s="9" t="s">
        <v>4677</v>
      </c>
      <c r="E678" s="9" t="s">
        <v>4676</v>
      </c>
      <c r="F678" s="9" t="s">
        <v>4676</v>
      </c>
      <c r="G678" s="9">
        <v>0</v>
      </c>
      <c r="H678" s="11" t="s">
        <v>8337</v>
      </c>
      <c r="I678" s="15" t="str">
        <f t="shared" si="20"/>
        <v>Obesity</v>
      </c>
      <c r="J678" s="15" t="str">
        <f t="shared" si="21"/>
        <v>Normal</v>
      </c>
    </row>
    <row r="679" spans="1:10" x14ac:dyDescent="0.3">
      <c r="A679" s="10" t="s">
        <v>1355</v>
      </c>
      <c r="B679" s="9">
        <v>53.48</v>
      </c>
      <c r="C679" s="9">
        <v>5.64</v>
      </c>
      <c r="D679" s="9" t="s">
        <v>4676</v>
      </c>
      <c r="E679" s="9" t="s">
        <v>4676</v>
      </c>
      <c r="F679" s="9" t="s">
        <v>4676</v>
      </c>
      <c r="G679" s="9">
        <v>0</v>
      </c>
      <c r="H679" s="11" t="s">
        <v>8337</v>
      </c>
      <c r="I679" s="15" t="str">
        <f t="shared" si="20"/>
        <v>Obesity</v>
      </c>
      <c r="J679" s="15" t="str">
        <f t="shared" si="21"/>
        <v>Diabetes</v>
      </c>
    </row>
    <row r="680" spans="1:10" x14ac:dyDescent="0.3">
      <c r="A680" s="10" t="s">
        <v>1357</v>
      </c>
      <c r="B680" s="9">
        <v>35.5</v>
      </c>
      <c r="C680" s="9">
        <v>10.37</v>
      </c>
      <c r="D680" s="9" t="s">
        <v>4676</v>
      </c>
      <c r="E680" s="9" t="s">
        <v>4676</v>
      </c>
      <c r="F680" s="9" t="s">
        <v>4676</v>
      </c>
      <c r="G680" s="9">
        <v>0</v>
      </c>
      <c r="H680" s="11" t="s">
        <v>8337</v>
      </c>
      <c r="I680" s="15" t="str">
        <f t="shared" si="20"/>
        <v>Obesity</v>
      </c>
      <c r="J680" s="15" t="str">
        <f t="shared" si="21"/>
        <v>Diabetes</v>
      </c>
    </row>
    <row r="681" spans="1:10" x14ac:dyDescent="0.3">
      <c r="A681" s="10" t="s">
        <v>1359</v>
      </c>
      <c r="B681" s="9">
        <v>36.979999999999997</v>
      </c>
      <c r="C681" s="9">
        <v>9.56</v>
      </c>
      <c r="D681" s="9" t="s">
        <v>4677</v>
      </c>
      <c r="E681" s="9" t="s">
        <v>4676</v>
      </c>
      <c r="F681" s="9" t="s">
        <v>4676</v>
      </c>
      <c r="G681" s="9">
        <v>0</v>
      </c>
      <c r="H681" s="11" t="s">
        <v>8337</v>
      </c>
      <c r="I681" s="15" t="str">
        <f t="shared" si="20"/>
        <v>Obesity</v>
      </c>
      <c r="J681" s="15" t="str">
        <f t="shared" si="21"/>
        <v>Diabetes</v>
      </c>
    </row>
    <row r="682" spans="1:10" x14ac:dyDescent="0.3">
      <c r="A682" s="10" t="s">
        <v>1361</v>
      </c>
      <c r="B682" s="9">
        <v>32.395000000000003</v>
      </c>
      <c r="C682" s="9">
        <v>8.23</v>
      </c>
      <c r="D682" s="9" t="s">
        <v>4677</v>
      </c>
      <c r="E682" s="9" t="s">
        <v>4676</v>
      </c>
      <c r="F682" s="9" t="s">
        <v>4677</v>
      </c>
      <c r="G682" s="9">
        <v>1</v>
      </c>
      <c r="H682" s="11" t="s">
        <v>8337</v>
      </c>
      <c r="I682" s="15" t="str">
        <f t="shared" si="20"/>
        <v>Obesity</v>
      </c>
      <c r="J682" s="15" t="str">
        <f t="shared" si="21"/>
        <v>Diabetes</v>
      </c>
    </row>
    <row r="683" spans="1:10" x14ac:dyDescent="0.3">
      <c r="A683" s="10" t="s">
        <v>1363</v>
      </c>
      <c r="B683" s="9">
        <v>32.729999999999997</v>
      </c>
      <c r="C683" s="9">
        <v>7.03</v>
      </c>
      <c r="D683" s="9" t="s">
        <v>4676</v>
      </c>
      <c r="E683" s="9" t="s">
        <v>4676</v>
      </c>
      <c r="F683" s="9" t="s">
        <v>4676</v>
      </c>
      <c r="G683" s="9">
        <v>0</v>
      </c>
      <c r="H683" s="11" t="s">
        <v>8337</v>
      </c>
      <c r="I683" s="15" t="str">
        <f t="shared" si="20"/>
        <v>Obesity</v>
      </c>
      <c r="J683" s="15" t="str">
        <f t="shared" si="21"/>
        <v>Normal</v>
      </c>
    </row>
    <row r="684" spans="1:10" x14ac:dyDescent="0.3">
      <c r="A684" s="10" t="s">
        <v>1365</v>
      </c>
      <c r="B684" s="9">
        <v>20.52</v>
      </c>
      <c r="C684" s="9">
        <v>5.45</v>
      </c>
      <c r="D684" s="9" t="s">
        <v>4676</v>
      </c>
      <c r="E684" s="9" t="s">
        <v>4676</v>
      </c>
      <c r="F684" s="9" t="s">
        <v>4676</v>
      </c>
      <c r="G684" s="9">
        <v>1</v>
      </c>
      <c r="H684" s="11" t="s">
        <v>4718</v>
      </c>
      <c r="I684" s="15" t="str">
        <f t="shared" si="20"/>
        <v>Normal Weight</v>
      </c>
      <c r="J684" s="15" t="str">
        <f t="shared" si="21"/>
        <v>Prediabetes</v>
      </c>
    </row>
    <row r="685" spans="1:10" x14ac:dyDescent="0.3">
      <c r="A685" s="10" t="s">
        <v>1367</v>
      </c>
      <c r="B685" s="9">
        <v>51.72</v>
      </c>
      <c r="C685" s="9">
        <v>5.76</v>
      </c>
      <c r="D685" s="9" t="s">
        <v>4676</v>
      </c>
      <c r="E685" s="9" t="s">
        <v>4676</v>
      </c>
      <c r="F685" s="9" t="s">
        <v>4676</v>
      </c>
      <c r="G685" s="9">
        <v>0</v>
      </c>
      <c r="H685" s="11" t="s">
        <v>8337</v>
      </c>
      <c r="I685" s="15" t="str">
        <f t="shared" si="20"/>
        <v>Obesity</v>
      </c>
      <c r="J685" s="15" t="str">
        <f t="shared" si="21"/>
        <v>Normal</v>
      </c>
    </row>
    <row r="686" spans="1:10" x14ac:dyDescent="0.3">
      <c r="A686" s="10" t="s">
        <v>1369</v>
      </c>
      <c r="B686" s="9">
        <v>50.2</v>
      </c>
      <c r="C686" s="9">
        <v>5.4</v>
      </c>
      <c r="D686" s="9" t="s">
        <v>4676</v>
      </c>
      <c r="E686" s="9" t="s">
        <v>4676</v>
      </c>
      <c r="F686" s="9" t="s">
        <v>4676</v>
      </c>
      <c r="G686" s="9">
        <v>0</v>
      </c>
      <c r="H686" s="11" t="s">
        <v>8337</v>
      </c>
      <c r="I686" s="15" t="str">
        <f t="shared" si="20"/>
        <v>Obesity</v>
      </c>
      <c r="J686" s="15" t="str">
        <f t="shared" si="21"/>
        <v>Prediabetes</v>
      </c>
    </row>
    <row r="687" spans="1:10" x14ac:dyDescent="0.3">
      <c r="A687" s="10" t="s">
        <v>1371</v>
      </c>
      <c r="B687" s="9">
        <v>25.52</v>
      </c>
      <c r="C687" s="9">
        <v>6.35</v>
      </c>
      <c r="D687" s="9" t="s">
        <v>4676</v>
      </c>
      <c r="E687" s="9" t="s">
        <v>4676</v>
      </c>
      <c r="F687" s="9" t="s">
        <v>4677</v>
      </c>
      <c r="G687" s="9">
        <v>1</v>
      </c>
      <c r="H687" s="11" t="s">
        <v>8337</v>
      </c>
      <c r="I687" s="15" t="str">
        <f t="shared" si="20"/>
        <v>Over Weight</v>
      </c>
      <c r="J687" s="15" t="str">
        <f t="shared" si="21"/>
        <v>Prediabetes</v>
      </c>
    </row>
    <row r="688" spans="1:10" x14ac:dyDescent="0.3">
      <c r="A688" s="10" t="s">
        <v>1373</v>
      </c>
      <c r="B688" s="9">
        <v>35.200000000000003</v>
      </c>
      <c r="C688" s="9">
        <v>6.26</v>
      </c>
      <c r="D688" s="9" t="s">
        <v>4677</v>
      </c>
      <c r="E688" s="9" t="s">
        <v>4676</v>
      </c>
      <c r="F688" s="9" t="s">
        <v>4676</v>
      </c>
      <c r="G688" s="9">
        <v>2</v>
      </c>
      <c r="H688" s="11" t="s">
        <v>8337</v>
      </c>
      <c r="I688" s="15" t="str">
        <f t="shared" si="20"/>
        <v>Obesity</v>
      </c>
      <c r="J688" s="15" t="str">
        <f t="shared" si="21"/>
        <v>Prediabetes</v>
      </c>
    </row>
    <row r="689" spans="1:10" x14ac:dyDescent="0.3">
      <c r="A689" s="10" t="s">
        <v>1375</v>
      </c>
      <c r="B689" s="9">
        <v>41.26</v>
      </c>
      <c r="C689" s="9">
        <v>5.97</v>
      </c>
      <c r="D689" s="9" t="s">
        <v>4677</v>
      </c>
      <c r="E689" s="9" t="s">
        <v>4676</v>
      </c>
      <c r="F689" s="9" t="s">
        <v>4676</v>
      </c>
      <c r="G689" s="9">
        <v>0</v>
      </c>
      <c r="H689" s="11" t="s">
        <v>8337</v>
      </c>
      <c r="I689" s="15" t="str">
        <f t="shared" si="20"/>
        <v>Obesity</v>
      </c>
      <c r="J689" s="15" t="str">
        <f t="shared" si="21"/>
        <v>Normal</v>
      </c>
    </row>
    <row r="690" spans="1:10" x14ac:dyDescent="0.3">
      <c r="A690" s="10" t="s">
        <v>1377</v>
      </c>
      <c r="B690" s="9">
        <v>17.195</v>
      </c>
      <c r="C690" s="9">
        <v>5.29</v>
      </c>
      <c r="D690" s="9" t="s">
        <v>4677</v>
      </c>
      <c r="E690" s="9" t="s">
        <v>4676</v>
      </c>
      <c r="F690" s="9" t="s">
        <v>4676</v>
      </c>
      <c r="G690" s="9">
        <v>0</v>
      </c>
      <c r="H690" s="11" t="s">
        <v>4718</v>
      </c>
      <c r="I690" s="15" t="str">
        <f t="shared" si="20"/>
        <v>Under Weight</v>
      </c>
      <c r="J690" s="15" t="str">
        <f t="shared" si="21"/>
        <v>Normal</v>
      </c>
    </row>
    <row r="691" spans="1:10" x14ac:dyDescent="0.3">
      <c r="A691" s="10" t="s">
        <v>1379</v>
      </c>
      <c r="B691" s="9">
        <v>23.085000000000001</v>
      </c>
      <c r="C691" s="9">
        <v>4.2699999999999996</v>
      </c>
      <c r="D691" s="9" t="s">
        <v>4677</v>
      </c>
      <c r="E691" s="9" t="s">
        <v>4676</v>
      </c>
      <c r="F691" s="9" t="s">
        <v>4676</v>
      </c>
      <c r="G691" s="9">
        <v>2</v>
      </c>
      <c r="H691" s="11" t="s">
        <v>8337</v>
      </c>
      <c r="I691" s="15" t="str">
        <f t="shared" si="20"/>
        <v>Normal Weight</v>
      </c>
      <c r="J691" s="15" t="str">
        <f t="shared" si="21"/>
        <v>Normal</v>
      </c>
    </row>
    <row r="692" spans="1:10" x14ac:dyDescent="0.3">
      <c r="A692" s="10" t="s">
        <v>1381</v>
      </c>
      <c r="B692" s="9">
        <v>21.66</v>
      </c>
      <c r="C692" s="9">
        <v>5.2</v>
      </c>
      <c r="D692" s="9" t="s">
        <v>4677</v>
      </c>
      <c r="E692" s="9" t="s">
        <v>4676</v>
      </c>
      <c r="F692" s="9" t="s">
        <v>4676</v>
      </c>
      <c r="G692" s="9">
        <v>2</v>
      </c>
      <c r="H692" s="11" t="s">
        <v>8337</v>
      </c>
      <c r="I692" s="15" t="str">
        <f t="shared" si="20"/>
        <v>Normal Weight</v>
      </c>
      <c r="J692" s="15" t="str">
        <f t="shared" si="21"/>
        <v>Diabetes</v>
      </c>
    </row>
    <row r="693" spans="1:10" x14ac:dyDescent="0.3">
      <c r="A693" s="10" t="s">
        <v>1383</v>
      </c>
      <c r="B693" s="9">
        <v>36.47</v>
      </c>
      <c r="C693" s="9">
        <v>8.23</v>
      </c>
      <c r="D693" s="9" t="s">
        <v>4677</v>
      </c>
      <c r="E693" s="9" t="s">
        <v>4676</v>
      </c>
      <c r="F693" s="9" t="s">
        <v>4676</v>
      </c>
      <c r="G693" s="9">
        <v>0</v>
      </c>
      <c r="H693" s="11" t="s">
        <v>8337</v>
      </c>
      <c r="I693" s="15" t="str">
        <f t="shared" si="20"/>
        <v>Obesity</v>
      </c>
      <c r="J693" s="15" t="str">
        <f t="shared" si="21"/>
        <v>Diabetes</v>
      </c>
    </row>
    <row r="694" spans="1:10" x14ac:dyDescent="0.3">
      <c r="A694" s="10" t="s">
        <v>1385</v>
      </c>
      <c r="B694" s="9">
        <v>36.08</v>
      </c>
      <c r="C694" s="9">
        <v>10.33</v>
      </c>
      <c r="D694" s="9" t="s">
        <v>4677</v>
      </c>
      <c r="E694" s="9" t="s">
        <v>4676</v>
      </c>
      <c r="F694" s="9" t="s">
        <v>4676</v>
      </c>
      <c r="G694" s="9">
        <v>0</v>
      </c>
      <c r="H694" s="11" t="s">
        <v>8337</v>
      </c>
      <c r="I694" s="15" t="str">
        <f t="shared" si="20"/>
        <v>Obesity</v>
      </c>
      <c r="J694" s="15" t="str">
        <f t="shared" si="21"/>
        <v>Prediabetes</v>
      </c>
    </row>
    <row r="695" spans="1:10" x14ac:dyDescent="0.3">
      <c r="A695" s="10" t="s">
        <v>1387</v>
      </c>
      <c r="B695" s="9">
        <v>23.18</v>
      </c>
      <c r="C695" s="9">
        <v>6.13</v>
      </c>
      <c r="D695" s="9" t="s">
        <v>4676</v>
      </c>
      <c r="E695" s="9" t="s">
        <v>4676</v>
      </c>
      <c r="F695" s="9" t="s">
        <v>4676</v>
      </c>
      <c r="G695" s="9">
        <v>0</v>
      </c>
      <c r="H695" s="11" t="s">
        <v>8337</v>
      </c>
      <c r="I695" s="15" t="str">
        <f t="shared" si="20"/>
        <v>Normal Weight</v>
      </c>
      <c r="J695" s="15" t="str">
        <f t="shared" si="21"/>
        <v>Diabetes</v>
      </c>
    </row>
    <row r="696" spans="1:10" x14ac:dyDescent="0.3">
      <c r="A696" s="10" t="s">
        <v>1389</v>
      </c>
      <c r="B696" s="9">
        <v>39.159999999999997</v>
      </c>
      <c r="C696" s="9">
        <v>8.08</v>
      </c>
      <c r="D696" s="9" t="s">
        <v>4676</v>
      </c>
      <c r="E696" s="9" t="s">
        <v>4676</v>
      </c>
      <c r="F696" s="9" t="s">
        <v>4676</v>
      </c>
      <c r="G696" s="9">
        <v>3</v>
      </c>
      <c r="H696" s="11" t="s">
        <v>8337</v>
      </c>
      <c r="I696" s="15" t="str">
        <f t="shared" si="20"/>
        <v>Obesity</v>
      </c>
      <c r="J696" s="15" t="str">
        <f t="shared" si="21"/>
        <v>Diabetes</v>
      </c>
    </row>
    <row r="697" spans="1:10" x14ac:dyDescent="0.3">
      <c r="A697" s="10" t="s">
        <v>1391</v>
      </c>
      <c r="B697" s="9">
        <v>38.19</v>
      </c>
      <c r="C697" s="9">
        <v>10.49</v>
      </c>
      <c r="D697" s="9" t="s">
        <v>4676</v>
      </c>
      <c r="E697" s="9" t="s">
        <v>4676</v>
      </c>
      <c r="F697" s="9" t="s">
        <v>4676</v>
      </c>
      <c r="G697" s="9">
        <v>3</v>
      </c>
      <c r="H697" s="11" t="s">
        <v>8337</v>
      </c>
      <c r="I697" s="15" t="str">
        <f t="shared" si="20"/>
        <v>Obesity</v>
      </c>
      <c r="J697" s="15" t="str">
        <f t="shared" si="21"/>
        <v>Diabetes</v>
      </c>
    </row>
    <row r="698" spans="1:10" x14ac:dyDescent="0.3">
      <c r="A698" s="10" t="s">
        <v>1393</v>
      </c>
      <c r="B698" s="9">
        <v>26.41</v>
      </c>
      <c r="C698" s="9">
        <v>8.11</v>
      </c>
      <c r="D698" s="9" t="s">
        <v>4676</v>
      </c>
      <c r="E698" s="9" t="s">
        <v>4676</v>
      </c>
      <c r="F698" s="9" t="s">
        <v>4676</v>
      </c>
      <c r="G698" s="9">
        <v>3</v>
      </c>
      <c r="H698" s="11" t="s">
        <v>8337</v>
      </c>
      <c r="I698" s="15" t="str">
        <f t="shared" si="20"/>
        <v>Over Weight</v>
      </c>
      <c r="J698" s="15" t="str">
        <f t="shared" si="21"/>
        <v>Diabetes</v>
      </c>
    </row>
    <row r="699" spans="1:10" x14ac:dyDescent="0.3">
      <c r="A699" s="10" t="s">
        <v>1395</v>
      </c>
      <c r="B699" s="9">
        <v>28.785</v>
      </c>
      <c r="C699" s="9">
        <v>6.6</v>
      </c>
      <c r="D699" s="9" t="s">
        <v>4676</v>
      </c>
      <c r="E699" s="9" t="s">
        <v>4676</v>
      </c>
      <c r="F699" s="9" t="s">
        <v>4676</v>
      </c>
      <c r="G699" s="9">
        <v>0</v>
      </c>
      <c r="H699" s="11" t="s">
        <v>8337</v>
      </c>
      <c r="I699" s="15" t="str">
        <f t="shared" si="20"/>
        <v>Over Weight</v>
      </c>
      <c r="J699" s="15" t="str">
        <f t="shared" si="21"/>
        <v>Diabetes</v>
      </c>
    </row>
    <row r="700" spans="1:10" x14ac:dyDescent="0.3">
      <c r="A700" s="10" t="s">
        <v>1397</v>
      </c>
      <c r="B700" s="9">
        <v>26.695</v>
      </c>
      <c r="C700" s="9">
        <v>10.14</v>
      </c>
      <c r="D700" s="9" t="s">
        <v>4677</v>
      </c>
      <c r="E700" s="9" t="s">
        <v>4676</v>
      </c>
      <c r="F700" s="9" t="s">
        <v>4677</v>
      </c>
      <c r="G700" s="9">
        <v>1</v>
      </c>
      <c r="H700" s="11" t="s">
        <v>8337</v>
      </c>
      <c r="I700" s="15" t="str">
        <f t="shared" si="20"/>
        <v>Over Weight</v>
      </c>
      <c r="J700" s="15" t="str">
        <f t="shared" si="21"/>
        <v>Prediabetes</v>
      </c>
    </row>
    <row r="701" spans="1:10" x14ac:dyDescent="0.3">
      <c r="A701" s="10" t="s">
        <v>1399</v>
      </c>
      <c r="B701" s="9">
        <v>32.799999999999997</v>
      </c>
      <c r="C701" s="9">
        <v>6.06</v>
      </c>
      <c r="D701" s="9" t="s">
        <v>4677</v>
      </c>
      <c r="E701" s="9" t="s">
        <v>4676</v>
      </c>
      <c r="F701" s="9" t="s">
        <v>4676</v>
      </c>
      <c r="G701" s="9">
        <v>1</v>
      </c>
      <c r="H701" s="11" t="s">
        <v>8337</v>
      </c>
      <c r="I701" s="15" t="str">
        <f t="shared" si="20"/>
        <v>Obesity</v>
      </c>
      <c r="J701" s="15" t="str">
        <f t="shared" si="21"/>
        <v>Diabetes</v>
      </c>
    </row>
    <row r="702" spans="1:10" x14ac:dyDescent="0.3">
      <c r="A702" s="10" t="s">
        <v>1401</v>
      </c>
      <c r="B702" s="9">
        <v>35.869999999999997</v>
      </c>
      <c r="C702" s="9">
        <v>9.91</v>
      </c>
      <c r="D702" s="9" t="s">
        <v>4677</v>
      </c>
      <c r="E702" s="9" t="s">
        <v>4676</v>
      </c>
      <c r="F702" s="9" t="s">
        <v>4676</v>
      </c>
      <c r="G702" s="9">
        <v>0</v>
      </c>
      <c r="H702" s="11" t="s">
        <v>8337</v>
      </c>
      <c r="I702" s="15" t="str">
        <f t="shared" si="20"/>
        <v>Obesity</v>
      </c>
      <c r="J702" s="15" t="str">
        <f t="shared" si="21"/>
        <v>Normal</v>
      </c>
    </row>
    <row r="703" spans="1:10" x14ac:dyDescent="0.3">
      <c r="A703" s="10" t="s">
        <v>1403</v>
      </c>
      <c r="B703" s="9">
        <v>21.66</v>
      </c>
      <c r="C703" s="9">
        <v>4.1399999999999997</v>
      </c>
      <c r="D703" s="9" t="s">
        <v>4677</v>
      </c>
      <c r="E703" s="9" t="s">
        <v>4676</v>
      </c>
      <c r="F703" s="9" t="s">
        <v>4676</v>
      </c>
      <c r="G703" s="9">
        <v>2</v>
      </c>
      <c r="H703" s="11" t="s">
        <v>8337</v>
      </c>
      <c r="I703" s="15" t="str">
        <f t="shared" si="20"/>
        <v>Normal Weight</v>
      </c>
      <c r="J703" s="15" t="str">
        <f t="shared" si="21"/>
        <v>Normal</v>
      </c>
    </row>
    <row r="704" spans="1:10" x14ac:dyDescent="0.3">
      <c r="A704" s="10" t="s">
        <v>1405</v>
      </c>
      <c r="B704" s="9">
        <v>37.72</v>
      </c>
      <c r="C704" s="9">
        <v>4.38</v>
      </c>
      <c r="D704" s="9" t="s">
        <v>4677</v>
      </c>
      <c r="E704" s="9" t="s">
        <v>4676</v>
      </c>
      <c r="F704" s="9" t="s">
        <v>4677</v>
      </c>
      <c r="G704" s="9">
        <v>1</v>
      </c>
      <c r="H704" s="11" t="s">
        <v>8337</v>
      </c>
      <c r="I704" s="15" t="str">
        <f t="shared" si="20"/>
        <v>Obesity</v>
      </c>
      <c r="J704" s="15" t="str">
        <f t="shared" si="21"/>
        <v>Diabetes</v>
      </c>
    </row>
    <row r="705" spans="1:10" x14ac:dyDescent="0.3">
      <c r="A705" s="10" t="s">
        <v>1407</v>
      </c>
      <c r="B705" s="9">
        <v>39.700000000000003</v>
      </c>
      <c r="C705" s="9">
        <v>9.83</v>
      </c>
      <c r="D705" s="9" t="s">
        <v>4676</v>
      </c>
      <c r="E705" s="9" t="s">
        <v>4676</v>
      </c>
      <c r="F705" s="9" t="s">
        <v>4676</v>
      </c>
      <c r="G705" s="9">
        <v>3</v>
      </c>
      <c r="H705" s="11" t="s">
        <v>8337</v>
      </c>
      <c r="I705" s="15" t="str">
        <f t="shared" si="20"/>
        <v>Obesity</v>
      </c>
      <c r="J705" s="15" t="str">
        <f t="shared" si="21"/>
        <v>Diabetes</v>
      </c>
    </row>
    <row r="706" spans="1:10" x14ac:dyDescent="0.3">
      <c r="A706" s="10" t="s">
        <v>1409</v>
      </c>
      <c r="B706" s="9">
        <v>35.97</v>
      </c>
      <c r="C706" s="9">
        <v>11.08</v>
      </c>
      <c r="D706" s="9" t="s">
        <v>4676</v>
      </c>
      <c r="E706" s="9" t="s">
        <v>4676</v>
      </c>
      <c r="F706" s="9" t="s">
        <v>4676</v>
      </c>
      <c r="G706" s="9">
        <v>3</v>
      </c>
      <c r="H706" s="11" t="s">
        <v>8337</v>
      </c>
      <c r="I706" s="15" t="str">
        <f t="shared" si="20"/>
        <v>Obesity</v>
      </c>
      <c r="J706" s="15" t="str">
        <f t="shared" si="21"/>
        <v>Diabetes</v>
      </c>
    </row>
    <row r="707" spans="1:10" x14ac:dyDescent="0.3">
      <c r="A707" s="10" t="s">
        <v>1411</v>
      </c>
      <c r="B707" s="9">
        <v>37.85</v>
      </c>
      <c r="C707" s="9">
        <v>11.01</v>
      </c>
      <c r="D707" s="9" t="s">
        <v>4676</v>
      </c>
      <c r="E707" s="9" t="s">
        <v>4676</v>
      </c>
      <c r="F707" s="9" t="s">
        <v>4676</v>
      </c>
      <c r="G707" s="9">
        <v>0</v>
      </c>
      <c r="H707" s="11" t="s">
        <v>8337</v>
      </c>
      <c r="I707" s="15" t="str">
        <f t="shared" ref="I707:I770" si="22">IF(B707&lt;18.5,"Under Weight",IF(B707&lt;24.9,"Normal Weight",IF(B707&lt;29.9,"Over Weight","Obesity")))</f>
        <v>Obesity</v>
      </c>
      <c r="J707" s="15" t="str">
        <f t="shared" ref="J707:J770" si="23">IF(C708&lt;5.7,"Normal",IF(C708&lt;6.4,"Prediabetes","Diabetes"))</f>
        <v>Normal</v>
      </c>
    </row>
    <row r="708" spans="1:10" x14ac:dyDescent="0.3">
      <c r="A708" s="10" t="s">
        <v>1413</v>
      </c>
      <c r="B708" s="9">
        <v>21.66</v>
      </c>
      <c r="C708" s="9">
        <v>4.37</v>
      </c>
      <c r="D708" s="9" t="s">
        <v>4676</v>
      </c>
      <c r="E708" s="9" t="s">
        <v>4677</v>
      </c>
      <c r="F708" s="9" t="s">
        <v>4676</v>
      </c>
      <c r="G708" s="9">
        <v>1</v>
      </c>
      <c r="H708" s="11" t="s">
        <v>4718</v>
      </c>
      <c r="I708" s="15" t="str">
        <f t="shared" si="22"/>
        <v>Normal Weight</v>
      </c>
      <c r="J708" s="15" t="str">
        <f t="shared" si="23"/>
        <v>Prediabetes</v>
      </c>
    </row>
    <row r="709" spans="1:10" x14ac:dyDescent="0.3">
      <c r="A709" s="10" t="s">
        <v>1415</v>
      </c>
      <c r="B709" s="9">
        <v>39.369999999999997</v>
      </c>
      <c r="C709" s="9">
        <v>5.91</v>
      </c>
      <c r="D709" s="9" t="s">
        <v>4676</v>
      </c>
      <c r="E709" s="9" t="s">
        <v>4676</v>
      </c>
      <c r="F709" s="9" t="s">
        <v>4676</v>
      </c>
      <c r="G709" s="9">
        <v>2</v>
      </c>
      <c r="H709" s="11" t="s">
        <v>8337</v>
      </c>
      <c r="I709" s="15" t="str">
        <f t="shared" si="22"/>
        <v>Obesity</v>
      </c>
      <c r="J709" s="15" t="str">
        <f t="shared" si="23"/>
        <v>Diabetes</v>
      </c>
    </row>
    <row r="710" spans="1:10" x14ac:dyDescent="0.3">
      <c r="A710" s="10" t="s">
        <v>1417</v>
      </c>
      <c r="B710" s="9">
        <v>40.880000000000003</v>
      </c>
      <c r="C710" s="9">
        <v>7.65</v>
      </c>
      <c r="D710" s="9" t="s">
        <v>4676</v>
      </c>
      <c r="E710" s="9" t="s">
        <v>4676</v>
      </c>
      <c r="F710" s="9" t="s">
        <v>4676</v>
      </c>
      <c r="G710" s="9">
        <v>0</v>
      </c>
      <c r="H710" s="11" t="s">
        <v>8337</v>
      </c>
      <c r="I710" s="15" t="str">
        <f t="shared" si="22"/>
        <v>Obesity</v>
      </c>
      <c r="J710" s="15" t="str">
        <f t="shared" si="23"/>
        <v>Normal</v>
      </c>
    </row>
    <row r="711" spans="1:10" x14ac:dyDescent="0.3">
      <c r="A711" s="10" t="s">
        <v>1419</v>
      </c>
      <c r="B711" s="9">
        <v>26.22</v>
      </c>
      <c r="C711" s="9">
        <v>5.37</v>
      </c>
      <c r="D711" s="9" t="s">
        <v>4677</v>
      </c>
      <c r="E711" s="9" t="s">
        <v>4676</v>
      </c>
      <c r="F711" s="9" t="s">
        <v>4676</v>
      </c>
      <c r="G711" s="9">
        <v>2</v>
      </c>
      <c r="H711" s="11" t="s">
        <v>8337</v>
      </c>
      <c r="I711" s="15" t="str">
        <f t="shared" si="22"/>
        <v>Over Weight</v>
      </c>
      <c r="J711" s="15" t="str">
        <f t="shared" si="23"/>
        <v>Prediabetes</v>
      </c>
    </row>
    <row r="712" spans="1:10" x14ac:dyDescent="0.3">
      <c r="A712" s="10" t="s">
        <v>1421</v>
      </c>
      <c r="B712" s="9">
        <v>25.08</v>
      </c>
      <c r="C712" s="9">
        <v>5.75</v>
      </c>
      <c r="D712" s="9" t="s">
        <v>4677</v>
      </c>
      <c r="E712" s="9" t="s">
        <v>4676</v>
      </c>
      <c r="F712" s="9" t="s">
        <v>4676</v>
      </c>
      <c r="G712" s="9">
        <v>2</v>
      </c>
      <c r="H712" s="11" t="s">
        <v>8337</v>
      </c>
      <c r="I712" s="15" t="str">
        <f t="shared" si="22"/>
        <v>Over Weight</v>
      </c>
      <c r="J712" s="15" t="str">
        <f t="shared" si="23"/>
        <v>Diabetes</v>
      </c>
    </row>
    <row r="713" spans="1:10" x14ac:dyDescent="0.3">
      <c r="A713" s="10" t="s">
        <v>1423</v>
      </c>
      <c r="B713" s="9">
        <v>39.1</v>
      </c>
      <c r="C713" s="9">
        <v>6.79</v>
      </c>
      <c r="D713" s="9" t="s">
        <v>4677</v>
      </c>
      <c r="E713" s="9" t="s">
        <v>4676</v>
      </c>
      <c r="F713" s="9" t="s">
        <v>4676</v>
      </c>
      <c r="G713" s="9">
        <v>2</v>
      </c>
      <c r="H713" s="11" t="s">
        <v>8337</v>
      </c>
      <c r="I713" s="15" t="str">
        <f t="shared" si="22"/>
        <v>Obesity</v>
      </c>
      <c r="J713" s="15" t="str">
        <f t="shared" si="23"/>
        <v>Diabetes</v>
      </c>
    </row>
    <row r="714" spans="1:10" x14ac:dyDescent="0.3">
      <c r="A714" s="10" t="s">
        <v>1425</v>
      </c>
      <c r="B714" s="9">
        <v>37.905000000000001</v>
      </c>
      <c r="C714" s="9">
        <v>7.03</v>
      </c>
      <c r="D714" s="9" t="s">
        <v>4676</v>
      </c>
      <c r="E714" s="9" t="s">
        <v>4676</v>
      </c>
      <c r="F714" s="9" t="s">
        <v>4676</v>
      </c>
      <c r="G714" s="9">
        <v>3</v>
      </c>
      <c r="H714" s="11" t="s">
        <v>8337</v>
      </c>
      <c r="I714" s="15" t="str">
        <f t="shared" si="22"/>
        <v>Obesity</v>
      </c>
      <c r="J714" s="15" t="str">
        <f t="shared" si="23"/>
        <v>Normal</v>
      </c>
    </row>
    <row r="715" spans="1:10" x14ac:dyDescent="0.3">
      <c r="A715" s="10" t="s">
        <v>1427</v>
      </c>
      <c r="B715" s="9">
        <v>43.35</v>
      </c>
      <c r="C715" s="9">
        <v>5.41</v>
      </c>
      <c r="D715" s="9" t="s">
        <v>4677</v>
      </c>
      <c r="E715" s="9" t="s">
        <v>4676</v>
      </c>
      <c r="F715" s="9" t="s">
        <v>4677</v>
      </c>
      <c r="G715" s="9">
        <v>1</v>
      </c>
      <c r="H715" s="11" t="s">
        <v>8337</v>
      </c>
      <c r="I715" s="15" t="str">
        <f t="shared" si="22"/>
        <v>Obesity</v>
      </c>
      <c r="J715" s="15" t="str">
        <f t="shared" si="23"/>
        <v>Diabetes</v>
      </c>
    </row>
    <row r="716" spans="1:10" x14ac:dyDescent="0.3">
      <c r="A716" s="10" t="s">
        <v>1429</v>
      </c>
      <c r="B716" s="9">
        <v>36.15</v>
      </c>
      <c r="C716" s="9">
        <v>8.0500000000000007</v>
      </c>
      <c r="D716" s="9" t="s">
        <v>4676</v>
      </c>
      <c r="E716" s="9" t="s">
        <v>4676</v>
      </c>
      <c r="F716" s="9" t="s">
        <v>4676</v>
      </c>
      <c r="G716" s="9">
        <v>0</v>
      </c>
      <c r="H716" s="11" t="s">
        <v>8337</v>
      </c>
      <c r="I716" s="15" t="str">
        <f t="shared" si="22"/>
        <v>Obesity</v>
      </c>
      <c r="J716" s="15" t="str">
        <f t="shared" si="23"/>
        <v>Prediabetes</v>
      </c>
    </row>
    <row r="717" spans="1:10" x14ac:dyDescent="0.3">
      <c r="A717" s="10" t="s">
        <v>1431</v>
      </c>
      <c r="B717" s="9">
        <v>44.98</v>
      </c>
      <c r="C717" s="9">
        <v>5.94</v>
      </c>
      <c r="D717" s="9" t="s">
        <v>4676</v>
      </c>
      <c r="E717" s="9" t="s">
        <v>4676</v>
      </c>
      <c r="F717" s="9" t="s">
        <v>4676</v>
      </c>
      <c r="G717" s="9">
        <v>1</v>
      </c>
      <c r="H717" s="11" t="s">
        <v>8337</v>
      </c>
      <c r="I717" s="15" t="str">
        <f t="shared" si="22"/>
        <v>Obesity</v>
      </c>
      <c r="J717" s="15" t="str">
        <f t="shared" si="23"/>
        <v>Normal</v>
      </c>
    </row>
    <row r="718" spans="1:10" x14ac:dyDescent="0.3">
      <c r="A718" s="10" t="s">
        <v>1433</v>
      </c>
      <c r="B718" s="9">
        <v>38.28</v>
      </c>
      <c r="C718" s="9">
        <v>5.51</v>
      </c>
      <c r="D718" s="9" t="s">
        <v>4676</v>
      </c>
      <c r="E718" s="9" t="s">
        <v>4677</v>
      </c>
      <c r="F718" s="9" t="s">
        <v>4676</v>
      </c>
      <c r="G718" s="9">
        <v>1</v>
      </c>
      <c r="H718" s="11" t="s">
        <v>8337</v>
      </c>
      <c r="I718" s="15" t="str">
        <f t="shared" si="22"/>
        <v>Obesity</v>
      </c>
      <c r="J718" s="15" t="str">
        <f t="shared" si="23"/>
        <v>Diabetes</v>
      </c>
    </row>
    <row r="719" spans="1:10" x14ac:dyDescent="0.3">
      <c r="A719" s="10" t="s">
        <v>1435</v>
      </c>
      <c r="B719" s="9">
        <v>32.299999999999997</v>
      </c>
      <c r="C719" s="9">
        <v>6.55</v>
      </c>
      <c r="D719" s="9" t="s">
        <v>4677</v>
      </c>
      <c r="E719" s="9" t="s">
        <v>4676</v>
      </c>
      <c r="F719" s="9" t="s">
        <v>4676</v>
      </c>
      <c r="G719" s="9">
        <v>2</v>
      </c>
      <c r="H719" s="11" t="s">
        <v>8337</v>
      </c>
      <c r="I719" s="15" t="str">
        <f t="shared" si="22"/>
        <v>Obesity</v>
      </c>
      <c r="J719" s="15" t="str">
        <f t="shared" si="23"/>
        <v>Prediabetes</v>
      </c>
    </row>
    <row r="720" spans="1:10" x14ac:dyDescent="0.3">
      <c r="A720" s="10" t="s">
        <v>1437</v>
      </c>
      <c r="B720" s="9">
        <v>39.51</v>
      </c>
      <c r="C720" s="9">
        <v>5.79</v>
      </c>
      <c r="D720" s="9" t="s">
        <v>4677</v>
      </c>
      <c r="E720" s="9" t="s">
        <v>4676</v>
      </c>
      <c r="F720" s="9" t="s">
        <v>4676</v>
      </c>
      <c r="G720" s="9">
        <v>0</v>
      </c>
      <c r="H720" s="11" t="s">
        <v>8337</v>
      </c>
      <c r="I720" s="15" t="str">
        <f t="shared" si="22"/>
        <v>Obesity</v>
      </c>
      <c r="J720" s="15" t="str">
        <f t="shared" si="23"/>
        <v>Normal</v>
      </c>
    </row>
    <row r="721" spans="1:10" x14ac:dyDescent="0.3">
      <c r="A721" s="10" t="s">
        <v>1439</v>
      </c>
      <c r="B721" s="9">
        <v>50.46</v>
      </c>
      <c r="C721" s="9">
        <v>4.5599999999999996</v>
      </c>
      <c r="D721" s="9" t="s">
        <v>4676</v>
      </c>
      <c r="E721" s="9" t="s">
        <v>4676</v>
      </c>
      <c r="F721" s="9" t="s">
        <v>4676</v>
      </c>
      <c r="G721" s="9">
        <v>0</v>
      </c>
      <c r="H721" s="11" t="s">
        <v>8337</v>
      </c>
      <c r="I721" s="15" t="str">
        <f t="shared" si="22"/>
        <v>Obesity</v>
      </c>
      <c r="J721" s="15" t="str">
        <f t="shared" si="23"/>
        <v>Diabetes</v>
      </c>
    </row>
    <row r="722" spans="1:10" x14ac:dyDescent="0.3">
      <c r="A722" s="10" t="s">
        <v>1441</v>
      </c>
      <c r="B722" s="9">
        <v>31.73</v>
      </c>
      <c r="C722" s="9">
        <v>7</v>
      </c>
      <c r="D722" s="9" t="s">
        <v>4676</v>
      </c>
      <c r="E722" s="9" t="s">
        <v>4676</v>
      </c>
      <c r="F722" s="9" t="s">
        <v>4676</v>
      </c>
      <c r="G722" s="9">
        <v>0</v>
      </c>
      <c r="H722" s="11" t="s">
        <v>8337</v>
      </c>
      <c r="I722" s="15" t="str">
        <f t="shared" si="22"/>
        <v>Obesity</v>
      </c>
      <c r="J722" s="15" t="str">
        <f t="shared" si="23"/>
        <v>Diabetes</v>
      </c>
    </row>
    <row r="723" spans="1:10" x14ac:dyDescent="0.3">
      <c r="A723" s="10" t="s">
        <v>1443</v>
      </c>
      <c r="B723" s="9">
        <v>32.1</v>
      </c>
      <c r="C723" s="9">
        <v>6.57</v>
      </c>
      <c r="D723" s="9" t="s">
        <v>4677</v>
      </c>
      <c r="E723" s="9" t="s">
        <v>4676</v>
      </c>
      <c r="F723" s="9" t="s">
        <v>4677</v>
      </c>
      <c r="G723" s="9">
        <v>1</v>
      </c>
      <c r="H723" s="11" t="s">
        <v>8337</v>
      </c>
      <c r="I723" s="15" t="str">
        <f t="shared" si="22"/>
        <v>Obesity</v>
      </c>
      <c r="J723" s="15" t="str">
        <f t="shared" si="23"/>
        <v>Diabetes</v>
      </c>
    </row>
    <row r="724" spans="1:10" x14ac:dyDescent="0.3">
      <c r="A724" s="10" t="s">
        <v>1445</v>
      </c>
      <c r="B724" s="9">
        <v>27.83</v>
      </c>
      <c r="C724" s="9">
        <v>11.61</v>
      </c>
      <c r="D724" s="9" t="s">
        <v>4677</v>
      </c>
      <c r="E724" s="9" t="s">
        <v>4676</v>
      </c>
      <c r="F724" s="9" t="s">
        <v>4677</v>
      </c>
      <c r="G724" s="9">
        <v>1</v>
      </c>
      <c r="H724" s="11" t="s">
        <v>8337</v>
      </c>
      <c r="I724" s="15" t="str">
        <f t="shared" si="22"/>
        <v>Over Weight</v>
      </c>
      <c r="J724" s="15" t="str">
        <f t="shared" si="23"/>
        <v>Diabetes</v>
      </c>
    </row>
    <row r="725" spans="1:10" x14ac:dyDescent="0.3">
      <c r="A725" s="10" t="s">
        <v>1447</v>
      </c>
      <c r="B725" s="9">
        <v>27.72</v>
      </c>
      <c r="C725" s="9">
        <v>8.16</v>
      </c>
      <c r="D725" s="9" t="s">
        <v>4677</v>
      </c>
      <c r="E725" s="9" t="s">
        <v>4676</v>
      </c>
      <c r="F725" s="9" t="s">
        <v>4677</v>
      </c>
      <c r="G725" s="9">
        <v>1</v>
      </c>
      <c r="H725" s="11" t="s">
        <v>8337</v>
      </c>
      <c r="I725" s="15" t="str">
        <f t="shared" si="22"/>
        <v>Over Weight</v>
      </c>
      <c r="J725" s="15" t="str">
        <f t="shared" si="23"/>
        <v>Normal</v>
      </c>
    </row>
    <row r="726" spans="1:10" x14ac:dyDescent="0.3">
      <c r="A726" s="10" t="s">
        <v>1449</v>
      </c>
      <c r="B726" s="9">
        <v>36.765000000000001</v>
      </c>
      <c r="C726" s="9">
        <v>4.4800000000000004</v>
      </c>
      <c r="D726" s="9" t="s">
        <v>4677</v>
      </c>
      <c r="E726" s="9" t="s">
        <v>4676</v>
      </c>
      <c r="F726" s="9" t="s">
        <v>4676</v>
      </c>
      <c r="G726" s="9">
        <v>2</v>
      </c>
      <c r="H726" s="11" t="s">
        <v>8337</v>
      </c>
      <c r="I726" s="15" t="str">
        <f t="shared" si="22"/>
        <v>Obesity</v>
      </c>
      <c r="J726" s="15" t="str">
        <f t="shared" si="23"/>
        <v>Normal</v>
      </c>
    </row>
    <row r="727" spans="1:10" x14ac:dyDescent="0.3">
      <c r="A727" s="10" t="s">
        <v>1451</v>
      </c>
      <c r="B727" s="9">
        <v>48.36</v>
      </c>
      <c r="C727" s="9">
        <v>4.08</v>
      </c>
      <c r="D727" s="9" t="s">
        <v>4676</v>
      </c>
      <c r="E727" s="9" t="s">
        <v>4676</v>
      </c>
      <c r="F727" s="9" t="s">
        <v>4676</v>
      </c>
      <c r="G727" s="9">
        <v>0</v>
      </c>
      <c r="H727" s="11" t="s">
        <v>8337</v>
      </c>
      <c r="I727" s="15" t="str">
        <f t="shared" si="22"/>
        <v>Obesity</v>
      </c>
      <c r="J727" s="15" t="str">
        <f t="shared" si="23"/>
        <v>Normal</v>
      </c>
    </row>
    <row r="728" spans="1:10" x14ac:dyDescent="0.3">
      <c r="A728" s="10" t="s">
        <v>1453</v>
      </c>
      <c r="B728" s="9">
        <v>31.445</v>
      </c>
      <c r="C728" s="9">
        <v>4.4000000000000004</v>
      </c>
      <c r="D728" s="9" t="s">
        <v>4677</v>
      </c>
      <c r="E728" s="9" t="s">
        <v>4676</v>
      </c>
      <c r="F728" s="9" t="s">
        <v>4676</v>
      </c>
      <c r="G728" s="9">
        <v>2</v>
      </c>
      <c r="H728" s="11" t="s">
        <v>8337</v>
      </c>
      <c r="I728" s="15" t="str">
        <f t="shared" si="22"/>
        <v>Obesity</v>
      </c>
      <c r="J728" s="15" t="str">
        <f t="shared" si="23"/>
        <v>Diabetes</v>
      </c>
    </row>
    <row r="729" spans="1:10" x14ac:dyDescent="0.3">
      <c r="A729" s="10" t="s">
        <v>1455</v>
      </c>
      <c r="B729" s="9">
        <v>27.55</v>
      </c>
      <c r="C729" s="9">
        <v>9.02</v>
      </c>
      <c r="D729" s="9" t="s">
        <v>4676</v>
      </c>
      <c r="E729" s="9" t="s">
        <v>4676</v>
      </c>
      <c r="F729" s="9" t="s">
        <v>4676</v>
      </c>
      <c r="G729" s="9">
        <v>0</v>
      </c>
      <c r="H729" s="11" t="s">
        <v>8337</v>
      </c>
      <c r="I729" s="15" t="str">
        <f t="shared" si="22"/>
        <v>Over Weight</v>
      </c>
      <c r="J729" s="15" t="str">
        <f t="shared" si="23"/>
        <v>Diabetes</v>
      </c>
    </row>
    <row r="730" spans="1:10" x14ac:dyDescent="0.3">
      <c r="A730" s="10" t="s">
        <v>1457</v>
      </c>
      <c r="B730" s="9">
        <v>33.11</v>
      </c>
      <c r="C730" s="9">
        <v>8.06</v>
      </c>
      <c r="D730" s="9" t="s">
        <v>4676</v>
      </c>
      <c r="E730" s="9" t="s">
        <v>4676</v>
      </c>
      <c r="F730" s="9" t="s">
        <v>4676</v>
      </c>
      <c r="G730" s="9">
        <v>0</v>
      </c>
      <c r="H730" s="11" t="s">
        <v>8337</v>
      </c>
      <c r="I730" s="15" t="str">
        <f t="shared" si="22"/>
        <v>Obesity</v>
      </c>
      <c r="J730" s="15" t="str">
        <f t="shared" si="23"/>
        <v>Prediabetes</v>
      </c>
    </row>
    <row r="731" spans="1:10" x14ac:dyDescent="0.3">
      <c r="A731" s="10" t="s">
        <v>1459</v>
      </c>
      <c r="B731" s="9">
        <v>36.85</v>
      </c>
      <c r="C731" s="9">
        <v>6.21</v>
      </c>
      <c r="D731" s="9" t="s">
        <v>4677</v>
      </c>
      <c r="E731" s="9" t="s">
        <v>4676</v>
      </c>
      <c r="F731" s="9" t="s">
        <v>4676</v>
      </c>
      <c r="G731" s="9">
        <v>2</v>
      </c>
      <c r="H731" s="11" t="s">
        <v>8337</v>
      </c>
      <c r="I731" s="15" t="str">
        <f t="shared" si="22"/>
        <v>Obesity</v>
      </c>
      <c r="J731" s="15" t="str">
        <f t="shared" si="23"/>
        <v>Prediabetes</v>
      </c>
    </row>
    <row r="732" spans="1:10" x14ac:dyDescent="0.3">
      <c r="A732" s="10" t="s">
        <v>1461</v>
      </c>
      <c r="B732" s="9">
        <v>36.299999999999997</v>
      </c>
      <c r="C732" s="9">
        <v>5.79</v>
      </c>
      <c r="D732" s="9" t="s">
        <v>4677</v>
      </c>
      <c r="E732" s="9" t="s">
        <v>4676</v>
      </c>
      <c r="F732" s="9" t="s">
        <v>4676</v>
      </c>
      <c r="G732" s="9">
        <v>2</v>
      </c>
      <c r="H732" s="11" t="s">
        <v>8337</v>
      </c>
      <c r="I732" s="15" t="str">
        <f t="shared" si="22"/>
        <v>Obesity</v>
      </c>
      <c r="J732" s="15" t="str">
        <f t="shared" si="23"/>
        <v>Normal</v>
      </c>
    </row>
    <row r="733" spans="1:10" x14ac:dyDescent="0.3">
      <c r="A733" s="10" t="s">
        <v>1463</v>
      </c>
      <c r="B733" s="9">
        <v>45.34</v>
      </c>
      <c r="C733" s="9">
        <v>5.69</v>
      </c>
      <c r="D733" s="9" t="s">
        <v>4677</v>
      </c>
      <c r="E733" s="9" t="s">
        <v>4676</v>
      </c>
      <c r="F733" s="9" t="s">
        <v>4676</v>
      </c>
      <c r="G733" s="9">
        <v>0</v>
      </c>
      <c r="H733" s="11" t="s">
        <v>8337</v>
      </c>
      <c r="I733" s="15" t="str">
        <f t="shared" si="22"/>
        <v>Obesity</v>
      </c>
      <c r="J733" s="15" t="str">
        <f t="shared" si="23"/>
        <v>Normal</v>
      </c>
    </row>
    <row r="734" spans="1:10" x14ac:dyDescent="0.3">
      <c r="A734" s="10" t="s">
        <v>1465</v>
      </c>
      <c r="B734" s="9">
        <v>31.8</v>
      </c>
      <c r="C734" s="9">
        <v>5.36</v>
      </c>
      <c r="D734" s="9" t="s">
        <v>4677</v>
      </c>
      <c r="E734" s="9" t="s">
        <v>4676</v>
      </c>
      <c r="F734" s="9" t="s">
        <v>4676</v>
      </c>
      <c r="G734" s="9">
        <v>2</v>
      </c>
      <c r="H734" s="11" t="s">
        <v>8337</v>
      </c>
      <c r="I734" s="15" t="str">
        <f t="shared" si="22"/>
        <v>Obesity</v>
      </c>
      <c r="J734" s="15" t="str">
        <f t="shared" si="23"/>
        <v>Diabetes</v>
      </c>
    </row>
    <row r="735" spans="1:10" x14ac:dyDescent="0.3">
      <c r="A735" s="10" t="s">
        <v>1467</v>
      </c>
      <c r="B735" s="9">
        <v>41.02</v>
      </c>
      <c r="C735" s="9">
        <v>11.37</v>
      </c>
      <c r="D735" s="9" t="s">
        <v>4676</v>
      </c>
      <c r="E735" s="9" t="s">
        <v>4676</v>
      </c>
      <c r="F735" s="9" t="s">
        <v>4676</v>
      </c>
      <c r="G735" s="9">
        <v>0</v>
      </c>
      <c r="H735" s="11" t="s">
        <v>8337</v>
      </c>
      <c r="I735" s="15" t="str">
        <f t="shared" si="22"/>
        <v>Obesity</v>
      </c>
      <c r="J735" s="15" t="str">
        <f t="shared" si="23"/>
        <v>Diabetes</v>
      </c>
    </row>
    <row r="736" spans="1:10" x14ac:dyDescent="0.3">
      <c r="A736" s="10" t="s">
        <v>1469</v>
      </c>
      <c r="B736" s="9">
        <v>32.68</v>
      </c>
      <c r="C736" s="9">
        <v>11.87</v>
      </c>
      <c r="D736" s="9" t="s">
        <v>4676</v>
      </c>
      <c r="E736" s="9" t="s">
        <v>4676</v>
      </c>
      <c r="F736" s="9" t="s">
        <v>4676</v>
      </c>
      <c r="G736" s="9">
        <v>0</v>
      </c>
      <c r="H736" s="11" t="s">
        <v>8337</v>
      </c>
      <c r="I736" s="15" t="str">
        <f t="shared" si="22"/>
        <v>Obesity</v>
      </c>
      <c r="J736" s="15" t="str">
        <f t="shared" si="23"/>
        <v>Normal</v>
      </c>
    </row>
    <row r="737" spans="1:10" x14ac:dyDescent="0.3">
      <c r="A737" s="10" t="s">
        <v>1471</v>
      </c>
      <c r="B737" s="9">
        <v>21.7</v>
      </c>
      <c r="C737" s="9">
        <v>4.9000000000000004</v>
      </c>
      <c r="D737" s="9" t="s">
        <v>4676</v>
      </c>
      <c r="E737" s="9" t="s">
        <v>4676</v>
      </c>
      <c r="F737" s="9" t="s">
        <v>4677</v>
      </c>
      <c r="G737" s="9">
        <v>1</v>
      </c>
      <c r="H737" s="11" t="s">
        <v>4718</v>
      </c>
      <c r="I737" s="15" t="str">
        <f t="shared" si="22"/>
        <v>Normal Weight</v>
      </c>
      <c r="J737" s="15" t="str">
        <f t="shared" si="23"/>
        <v>Diabetes</v>
      </c>
    </row>
    <row r="738" spans="1:10" x14ac:dyDescent="0.3">
      <c r="A738" s="10" t="s">
        <v>1473</v>
      </c>
      <c r="B738" s="9">
        <v>40.479999999999997</v>
      </c>
      <c r="C738" s="9">
        <v>6.7</v>
      </c>
      <c r="D738" s="9" t="s">
        <v>4676</v>
      </c>
      <c r="E738" s="9" t="s">
        <v>4676</v>
      </c>
      <c r="F738" s="9" t="s">
        <v>4676</v>
      </c>
      <c r="G738" s="9">
        <v>3</v>
      </c>
      <c r="H738" s="11" t="s">
        <v>8337</v>
      </c>
      <c r="I738" s="15" t="str">
        <f t="shared" si="22"/>
        <v>Obesity</v>
      </c>
      <c r="J738" s="15" t="str">
        <f t="shared" si="23"/>
        <v>Diabetes</v>
      </c>
    </row>
    <row r="739" spans="1:10" x14ac:dyDescent="0.3">
      <c r="A739" s="10" t="s">
        <v>1475</v>
      </c>
      <c r="B739" s="9">
        <v>34.5</v>
      </c>
      <c r="C739" s="9">
        <v>10.3</v>
      </c>
      <c r="D739" s="9" t="s">
        <v>4676</v>
      </c>
      <c r="E739" s="9" t="s">
        <v>4676</v>
      </c>
      <c r="F739" s="9" t="s">
        <v>4676</v>
      </c>
      <c r="G739" s="9">
        <v>3</v>
      </c>
      <c r="H739" s="11" t="s">
        <v>8337</v>
      </c>
      <c r="I739" s="15" t="str">
        <f t="shared" si="22"/>
        <v>Obesity</v>
      </c>
      <c r="J739" s="15" t="str">
        <f t="shared" si="23"/>
        <v>Diabetes</v>
      </c>
    </row>
    <row r="740" spans="1:10" x14ac:dyDescent="0.3">
      <c r="A740" s="10" t="s">
        <v>1477</v>
      </c>
      <c r="B740" s="9">
        <v>45.9</v>
      </c>
      <c r="C740" s="9">
        <v>11.14</v>
      </c>
      <c r="D740" s="9" t="s">
        <v>4677</v>
      </c>
      <c r="E740" s="9" t="s">
        <v>4676</v>
      </c>
      <c r="F740" s="9" t="s">
        <v>4676</v>
      </c>
      <c r="G740" s="9">
        <v>1</v>
      </c>
      <c r="H740" s="11" t="s">
        <v>8337</v>
      </c>
      <c r="I740" s="15" t="str">
        <f t="shared" si="22"/>
        <v>Obesity</v>
      </c>
      <c r="J740" s="15" t="str">
        <f t="shared" si="23"/>
        <v>Normal</v>
      </c>
    </row>
    <row r="741" spans="1:10" x14ac:dyDescent="0.3">
      <c r="A741" s="10" t="s">
        <v>1479</v>
      </c>
      <c r="B741" s="9">
        <v>33.479999999999997</v>
      </c>
      <c r="C741" s="9">
        <v>4.74</v>
      </c>
      <c r="D741" s="9" t="s">
        <v>4677</v>
      </c>
      <c r="E741" s="9" t="s">
        <v>4676</v>
      </c>
      <c r="F741" s="9" t="s">
        <v>4676</v>
      </c>
      <c r="G741" s="9">
        <v>2</v>
      </c>
      <c r="H741" s="11" t="s">
        <v>8337</v>
      </c>
      <c r="I741" s="15" t="str">
        <f t="shared" si="22"/>
        <v>Obesity</v>
      </c>
      <c r="J741" s="15" t="str">
        <f t="shared" si="23"/>
        <v>Prediabetes</v>
      </c>
    </row>
    <row r="742" spans="1:10" x14ac:dyDescent="0.3">
      <c r="A742" s="10" t="s">
        <v>1481</v>
      </c>
      <c r="B742" s="9">
        <v>28.31</v>
      </c>
      <c r="C742" s="9">
        <v>5.96</v>
      </c>
      <c r="D742" s="9" t="s">
        <v>4677</v>
      </c>
      <c r="E742" s="9" t="s">
        <v>4676</v>
      </c>
      <c r="F742" s="9" t="s">
        <v>4676</v>
      </c>
      <c r="G742" s="9">
        <v>2</v>
      </c>
      <c r="H742" s="11" t="s">
        <v>8337</v>
      </c>
      <c r="I742" s="15" t="str">
        <f t="shared" si="22"/>
        <v>Over Weight</v>
      </c>
      <c r="J742" s="15" t="str">
        <f t="shared" si="23"/>
        <v>Normal</v>
      </c>
    </row>
    <row r="743" spans="1:10" x14ac:dyDescent="0.3">
      <c r="A743" s="10" t="s">
        <v>1483</v>
      </c>
      <c r="B743" s="9">
        <v>21.565000000000001</v>
      </c>
      <c r="C743" s="9">
        <v>4.95</v>
      </c>
      <c r="D743" s="9" t="s">
        <v>4676</v>
      </c>
      <c r="E743" s="9" t="s">
        <v>4677</v>
      </c>
      <c r="F743" s="9" t="s">
        <v>4676</v>
      </c>
      <c r="G743" s="9">
        <v>1</v>
      </c>
      <c r="H743" s="11" t="s">
        <v>4718</v>
      </c>
      <c r="I743" s="15" t="str">
        <f t="shared" si="22"/>
        <v>Normal Weight</v>
      </c>
      <c r="J743" s="15" t="str">
        <f t="shared" si="23"/>
        <v>Normal</v>
      </c>
    </row>
    <row r="744" spans="1:10" x14ac:dyDescent="0.3">
      <c r="A744" s="10" t="s">
        <v>1485</v>
      </c>
      <c r="B744" s="9">
        <v>35.590000000000003</v>
      </c>
      <c r="C744" s="9">
        <v>5.21</v>
      </c>
      <c r="D744" s="9" t="s">
        <v>4677</v>
      </c>
      <c r="E744" s="9" t="s">
        <v>4676</v>
      </c>
      <c r="F744" s="9" t="s">
        <v>4677</v>
      </c>
      <c r="G744" s="9">
        <v>1</v>
      </c>
      <c r="H744" s="11" t="s">
        <v>8337</v>
      </c>
      <c r="I744" s="15" t="str">
        <f t="shared" si="22"/>
        <v>Obesity</v>
      </c>
      <c r="J744" s="15" t="str">
        <f t="shared" si="23"/>
        <v>Normal</v>
      </c>
    </row>
    <row r="745" spans="1:10" x14ac:dyDescent="0.3">
      <c r="A745" s="10" t="s">
        <v>1487</v>
      </c>
      <c r="B745" s="9">
        <v>43.44</v>
      </c>
      <c r="C745" s="9">
        <v>4.8600000000000003</v>
      </c>
      <c r="D745" s="9" t="s">
        <v>4677</v>
      </c>
      <c r="E745" s="9" t="s">
        <v>4676</v>
      </c>
      <c r="F745" s="9" t="s">
        <v>4676</v>
      </c>
      <c r="G745" s="9">
        <v>0</v>
      </c>
      <c r="H745" s="11" t="s">
        <v>8337</v>
      </c>
      <c r="I745" s="15" t="str">
        <f t="shared" si="22"/>
        <v>Obesity</v>
      </c>
      <c r="J745" s="15" t="str">
        <f t="shared" si="23"/>
        <v>Diabetes</v>
      </c>
    </row>
    <row r="746" spans="1:10" x14ac:dyDescent="0.3">
      <c r="A746" s="10" t="s">
        <v>1489</v>
      </c>
      <c r="B746" s="9">
        <v>21.754999999999999</v>
      </c>
      <c r="C746" s="9">
        <v>7.79</v>
      </c>
      <c r="D746" s="9" t="s">
        <v>4677</v>
      </c>
      <c r="E746" s="9" t="s">
        <v>4676</v>
      </c>
      <c r="F746" s="9" t="s">
        <v>4676</v>
      </c>
      <c r="G746" s="9">
        <v>0</v>
      </c>
      <c r="H746" s="11" t="s">
        <v>8337</v>
      </c>
      <c r="I746" s="15" t="str">
        <f t="shared" si="22"/>
        <v>Normal Weight</v>
      </c>
      <c r="J746" s="15" t="str">
        <f t="shared" si="23"/>
        <v>Diabetes</v>
      </c>
    </row>
    <row r="747" spans="1:10" x14ac:dyDescent="0.3">
      <c r="A747" s="10" t="s">
        <v>1491</v>
      </c>
      <c r="B747" s="9">
        <v>44.55</v>
      </c>
      <c r="C747" s="9">
        <v>7.12</v>
      </c>
      <c r="D747" s="9" t="s">
        <v>4677</v>
      </c>
      <c r="E747" s="9" t="s">
        <v>4676</v>
      </c>
      <c r="F747" s="9" t="s">
        <v>4676</v>
      </c>
      <c r="G747" s="9">
        <v>1</v>
      </c>
      <c r="H747" s="11" t="s">
        <v>8337</v>
      </c>
      <c r="I747" s="15" t="str">
        <f t="shared" si="22"/>
        <v>Obesity</v>
      </c>
      <c r="J747" s="15" t="str">
        <f t="shared" si="23"/>
        <v>Normal</v>
      </c>
    </row>
    <row r="748" spans="1:10" x14ac:dyDescent="0.3">
      <c r="A748" s="10" t="s">
        <v>1493</v>
      </c>
      <c r="B748" s="9">
        <v>43.32</v>
      </c>
      <c r="C748" s="9">
        <v>4.67</v>
      </c>
      <c r="D748" s="9" t="s">
        <v>4677</v>
      </c>
      <c r="E748" s="9" t="s">
        <v>4676</v>
      </c>
      <c r="F748" s="9" t="s">
        <v>4676</v>
      </c>
      <c r="G748" s="9">
        <v>0</v>
      </c>
      <c r="H748" s="11" t="s">
        <v>8337</v>
      </c>
      <c r="I748" s="15" t="str">
        <f t="shared" si="22"/>
        <v>Obesity</v>
      </c>
      <c r="J748" s="15" t="str">
        <f t="shared" si="23"/>
        <v>Diabetes</v>
      </c>
    </row>
    <row r="749" spans="1:10" x14ac:dyDescent="0.3">
      <c r="A749" s="10" t="s">
        <v>1495</v>
      </c>
      <c r="B749" s="9">
        <v>31.23</v>
      </c>
      <c r="C749" s="9">
        <v>9.1199999999999992</v>
      </c>
      <c r="D749" s="9" t="s">
        <v>4677</v>
      </c>
      <c r="E749" s="9" t="s">
        <v>4676</v>
      </c>
      <c r="F749" s="9" t="s">
        <v>4677</v>
      </c>
      <c r="G749" s="9">
        <v>1</v>
      </c>
      <c r="H749" s="11" t="s">
        <v>8337</v>
      </c>
      <c r="I749" s="15" t="str">
        <f t="shared" si="22"/>
        <v>Obesity</v>
      </c>
      <c r="J749" s="15" t="str">
        <f t="shared" si="23"/>
        <v>Normal</v>
      </c>
    </row>
    <row r="750" spans="1:10" x14ac:dyDescent="0.3">
      <c r="A750" s="10" t="s">
        <v>1497</v>
      </c>
      <c r="B750" s="9">
        <v>42.81</v>
      </c>
      <c r="C750" s="9">
        <v>4.1500000000000004</v>
      </c>
      <c r="D750" s="9" t="s">
        <v>4676</v>
      </c>
      <c r="E750" s="9" t="s">
        <v>4676</v>
      </c>
      <c r="F750" s="9" t="s">
        <v>4676</v>
      </c>
      <c r="G750" s="9">
        <v>1</v>
      </c>
      <c r="H750" s="11" t="s">
        <v>8337</v>
      </c>
      <c r="I750" s="15" t="str">
        <f t="shared" si="22"/>
        <v>Obesity</v>
      </c>
      <c r="J750" s="15" t="str">
        <f t="shared" si="23"/>
        <v>Diabetes</v>
      </c>
    </row>
    <row r="751" spans="1:10" x14ac:dyDescent="0.3">
      <c r="A751" s="10" t="s">
        <v>1499</v>
      </c>
      <c r="B751" s="9">
        <v>35.909999999999997</v>
      </c>
      <c r="C751" s="9">
        <v>6.72</v>
      </c>
      <c r="D751" s="9" t="s">
        <v>4677</v>
      </c>
      <c r="E751" s="9" t="s">
        <v>4676</v>
      </c>
      <c r="F751" s="9" t="s">
        <v>4676</v>
      </c>
      <c r="G751" s="9">
        <v>2</v>
      </c>
      <c r="H751" s="11" t="s">
        <v>8337</v>
      </c>
      <c r="I751" s="15" t="str">
        <f t="shared" si="22"/>
        <v>Obesity</v>
      </c>
      <c r="J751" s="15" t="str">
        <f t="shared" si="23"/>
        <v>Normal</v>
      </c>
    </row>
    <row r="752" spans="1:10" x14ac:dyDescent="0.3">
      <c r="A752" s="10" t="s">
        <v>1501</v>
      </c>
      <c r="B752" s="9">
        <v>36.65</v>
      </c>
      <c r="C752" s="9">
        <v>5.01</v>
      </c>
      <c r="D752" s="9" t="s">
        <v>4677</v>
      </c>
      <c r="E752" s="9" t="s">
        <v>4676</v>
      </c>
      <c r="F752" s="9" t="s">
        <v>4677</v>
      </c>
      <c r="G752" s="9">
        <v>1</v>
      </c>
      <c r="H752" s="11" t="s">
        <v>8337</v>
      </c>
      <c r="I752" s="15" t="str">
        <f t="shared" si="22"/>
        <v>Obesity</v>
      </c>
      <c r="J752" s="15" t="str">
        <f t="shared" si="23"/>
        <v>Diabetes</v>
      </c>
    </row>
    <row r="753" spans="1:10" x14ac:dyDescent="0.3">
      <c r="A753" s="10" t="s">
        <v>1503</v>
      </c>
      <c r="B753" s="9">
        <v>22.04</v>
      </c>
      <c r="C753" s="9">
        <v>10.9</v>
      </c>
      <c r="D753" s="9" t="s">
        <v>4677</v>
      </c>
      <c r="E753" s="9" t="s">
        <v>4676</v>
      </c>
      <c r="F753" s="9" t="s">
        <v>4676</v>
      </c>
      <c r="G753" s="9">
        <v>2</v>
      </c>
      <c r="H753" s="11" t="s">
        <v>8337</v>
      </c>
      <c r="I753" s="15" t="str">
        <f t="shared" si="22"/>
        <v>Normal Weight</v>
      </c>
      <c r="J753" s="15" t="str">
        <f t="shared" si="23"/>
        <v>Normal</v>
      </c>
    </row>
    <row r="754" spans="1:10" x14ac:dyDescent="0.3">
      <c r="A754" s="10" t="s">
        <v>1505</v>
      </c>
      <c r="B754" s="9">
        <v>31.824999999999999</v>
      </c>
      <c r="C754" s="9">
        <v>5.52</v>
      </c>
      <c r="D754" s="9" t="s">
        <v>4677</v>
      </c>
      <c r="E754" s="9" t="s">
        <v>4676</v>
      </c>
      <c r="F754" s="9" t="s">
        <v>4676</v>
      </c>
      <c r="G754" s="9">
        <v>1</v>
      </c>
      <c r="H754" s="11" t="s">
        <v>8337</v>
      </c>
      <c r="I754" s="15" t="str">
        <f t="shared" si="22"/>
        <v>Obesity</v>
      </c>
      <c r="J754" s="15" t="str">
        <f t="shared" si="23"/>
        <v>Normal</v>
      </c>
    </row>
    <row r="755" spans="1:10" x14ac:dyDescent="0.3">
      <c r="A755" s="10" t="s">
        <v>1507</v>
      </c>
      <c r="B755" s="9">
        <v>53.58</v>
      </c>
      <c r="C755" s="9">
        <v>4.55</v>
      </c>
      <c r="D755" s="9" t="s">
        <v>4676</v>
      </c>
      <c r="E755" s="9" t="s">
        <v>4676</v>
      </c>
      <c r="F755" s="9" t="s">
        <v>4676</v>
      </c>
      <c r="G755" s="9">
        <v>1</v>
      </c>
      <c r="H755" s="11" t="s">
        <v>8337</v>
      </c>
      <c r="I755" s="15" t="str">
        <f t="shared" si="22"/>
        <v>Obesity</v>
      </c>
      <c r="J755" s="15" t="str">
        <f t="shared" si="23"/>
        <v>Diabetes</v>
      </c>
    </row>
    <row r="756" spans="1:10" x14ac:dyDescent="0.3">
      <c r="A756" s="10" t="s">
        <v>1509</v>
      </c>
      <c r="B756" s="9">
        <v>34.299999999999997</v>
      </c>
      <c r="C756" s="9">
        <v>11.76</v>
      </c>
      <c r="D756" s="9" t="s">
        <v>4676</v>
      </c>
      <c r="E756" s="9" t="s">
        <v>4676</v>
      </c>
      <c r="F756" s="9" t="s">
        <v>4676</v>
      </c>
      <c r="G756" s="9">
        <v>0</v>
      </c>
      <c r="H756" s="11" t="s">
        <v>8337</v>
      </c>
      <c r="I756" s="15" t="str">
        <f t="shared" si="22"/>
        <v>Obesity</v>
      </c>
      <c r="J756" s="15" t="str">
        <f t="shared" si="23"/>
        <v>Diabetes</v>
      </c>
    </row>
    <row r="757" spans="1:10" x14ac:dyDescent="0.3">
      <c r="A757" s="10" t="s">
        <v>1511</v>
      </c>
      <c r="B757" s="9">
        <v>32.11</v>
      </c>
      <c r="C757" s="9">
        <v>7.06</v>
      </c>
      <c r="D757" s="9" t="s">
        <v>4676</v>
      </c>
      <c r="E757" s="9" t="s">
        <v>4676</v>
      </c>
      <c r="F757" s="9" t="s">
        <v>4676</v>
      </c>
      <c r="G757" s="9">
        <v>0</v>
      </c>
      <c r="H757" s="11" t="s">
        <v>8337</v>
      </c>
      <c r="I757" s="15" t="str">
        <f t="shared" si="22"/>
        <v>Obesity</v>
      </c>
      <c r="J757" s="15" t="str">
        <f t="shared" si="23"/>
        <v>Diabetes</v>
      </c>
    </row>
    <row r="758" spans="1:10" x14ac:dyDescent="0.3">
      <c r="A758" s="10" t="s">
        <v>1513</v>
      </c>
      <c r="B758" s="9">
        <v>31.78</v>
      </c>
      <c r="C758" s="9">
        <v>11.35</v>
      </c>
      <c r="D758" s="9" t="s">
        <v>4677</v>
      </c>
      <c r="E758" s="9" t="s">
        <v>4676</v>
      </c>
      <c r="F758" s="9" t="s">
        <v>4677</v>
      </c>
      <c r="G758" s="9">
        <v>1</v>
      </c>
      <c r="H758" s="11" t="s">
        <v>8337</v>
      </c>
      <c r="I758" s="15" t="str">
        <f t="shared" si="22"/>
        <v>Obesity</v>
      </c>
      <c r="J758" s="15" t="str">
        <f t="shared" si="23"/>
        <v>Normal</v>
      </c>
    </row>
    <row r="759" spans="1:10" x14ac:dyDescent="0.3">
      <c r="A759" s="10" t="s">
        <v>1515</v>
      </c>
      <c r="B759" s="9">
        <v>46.89</v>
      </c>
      <c r="C759" s="9">
        <v>5.52</v>
      </c>
      <c r="D759" s="9" t="s">
        <v>4676</v>
      </c>
      <c r="E759" s="9" t="s">
        <v>4676</v>
      </c>
      <c r="F759" s="9" t="s">
        <v>4676</v>
      </c>
      <c r="G759" s="9">
        <v>0</v>
      </c>
      <c r="H759" s="11" t="s">
        <v>8337</v>
      </c>
      <c r="I759" s="15" t="str">
        <f t="shared" si="22"/>
        <v>Obesity</v>
      </c>
      <c r="J759" s="15" t="str">
        <f t="shared" si="23"/>
        <v>Diabetes</v>
      </c>
    </row>
    <row r="760" spans="1:10" x14ac:dyDescent="0.3">
      <c r="A760" s="10" t="s">
        <v>1517</v>
      </c>
      <c r="B760" s="9">
        <v>39.35</v>
      </c>
      <c r="C760" s="9">
        <v>7.86</v>
      </c>
      <c r="D760" s="9" t="s">
        <v>4677</v>
      </c>
      <c r="E760" s="9" t="s">
        <v>4676</v>
      </c>
      <c r="F760" s="9" t="s">
        <v>4676</v>
      </c>
      <c r="G760" s="9">
        <v>1</v>
      </c>
      <c r="H760" s="11" t="s">
        <v>8337</v>
      </c>
      <c r="I760" s="15" t="str">
        <f t="shared" si="22"/>
        <v>Obesity</v>
      </c>
      <c r="J760" s="15" t="str">
        <f t="shared" si="23"/>
        <v>Diabetes</v>
      </c>
    </row>
    <row r="761" spans="1:10" x14ac:dyDescent="0.3">
      <c r="A761" s="10" t="s">
        <v>1519</v>
      </c>
      <c r="B761" s="9">
        <v>39.200000000000003</v>
      </c>
      <c r="C761" s="9">
        <v>11.38</v>
      </c>
      <c r="D761" s="9" t="s">
        <v>4676</v>
      </c>
      <c r="E761" s="9" t="s">
        <v>4676</v>
      </c>
      <c r="F761" s="9" t="s">
        <v>4676</v>
      </c>
      <c r="G761" s="9">
        <v>0</v>
      </c>
      <c r="H761" s="11" t="s">
        <v>8337</v>
      </c>
      <c r="I761" s="15" t="str">
        <f t="shared" si="22"/>
        <v>Obesity</v>
      </c>
      <c r="J761" s="15" t="str">
        <f t="shared" si="23"/>
        <v>Diabetes</v>
      </c>
    </row>
    <row r="762" spans="1:10" x14ac:dyDescent="0.3">
      <c r="A762" s="10" t="s">
        <v>1521</v>
      </c>
      <c r="B762" s="9">
        <v>39.159999999999997</v>
      </c>
      <c r="C762" s="9">
        <v>10.48</v>
      </c>
      <c r="D762" s="9" t="s">
        <v>4676</v>
      </c>
      <c r="E762" s="9" t="s">
        <v>4676</v>
      </c>
      <c r="F762" s="9" t="s">
        <v>4676</v>
      </c>
      <c r="G762" s="9">
        <v>0</v>
      </c>
      <c r="H762" s="11" t="s">
        <v>8337</v>
      </c>
      <c r="I762" s="15" t="str">
        <f t="shared" si="22"/>
        <v>Obesity</v>
      </c>
      <c r="J762" s="15" t="str">
        <f t="shared" si="23"/>
        <v>Normal</v>
      </c>
    </row>
    <row r="763" spans="1:10" x14ac:dyDescent="0.3">
      <c r="A763" s="10" t="s">
        <v>1523</v>
      </c>
      <c r="B763" s="9">
        <v>44.1</v>
      </c>
      <c r="C763" s="9">
        <v>5.04</v>
      </c>
      <c r="D763" s="9" t="s">
        <v>4677</v>
      </c>
      <c r="E763" s="9" t="s">
        <v>4676</v>
      </c>
      <c r="F763" s="9" t="s">
        <v>4676</v>
      </c>
      <c r="G763" s="9">
        <v>0</v>
      </c>
      <c r="H763" s="11" t="s">
        <v>8337</v>
      </c>
      <c r="I763" s="15" t="str">
        <f t="shared" si="22"/>
        <v>Obesity</v>
      </c>
      <c r="J763" s="15" t="str">
        <f t="shared" si="23"/>
        <v>Diabetes</v>
      </c>
    </row>
    <row r="764" spans="1:10" x14ac:dyDescent="0.3">
      <c r="A764" s="10" t="s">
        <v>1525</v>
      </c>
      <c r="B764" s="9">
        <v>33.200000000000003</v>
      </c>
      <c r="C764" s="9">
        <v>9.06</v>
      </c>
      <c r="D764" s="9" t="s">
        <v>4676</v>
      </c>
      <c r="E764" s="9" t="s">
        <v>4676</v>
      </c>
      <c r="F764" s="9" t="s">
        <v>4676</v>
      </c>
      <c r="G764" s="9">
        <v>0</v>
      </c>
      <c r="H764" s="11" t="s">
        <v>8337</v>
      </c>
      <c r="I764" s="15" t="str">
        <f t="shared" si="22"/>
        <v>Obesity</v>
      </c>
      <c r="J764" s="15" t="str">
        <f t="shared" si="23"/>
        <v>Diabetes</v>
      </c>
    </row>
    <row r="765" spans="1:10" x14ac:dyDescent="0.3">
      <c r="A765" s="10" t="s">
        <v>1527</v>
      </c>
      <c r="B765" s="9">
        <v>29.92</v>
      </c>
      <c r="C765" s="9">
        <v>11.07</v>
      </c>
      <c r="D765" s="9" t="s">
        <v>4676</v>
      </c>
      <c r="E765" s="9" t="s">
        <v>4676</v>
      </c>
      <c r="F765" s="9" t="s">
        <v>4676</v>
      </c>
      <c r="G765" s="9">
        <v>0</v>
      </c>
      <c r="H765" s="11" t="s">
        <v>8337</v>
      </c>
      <c r="I765" s="15" t="str">
        <f t="shared" si="22"/>
        <v>Obesity</v>
      </c>
      <c r="J765" s="15" t="str">
        <f t="shared" si="23"/>
        <v>Diabetes</v>
      </c>
    </row>
    <row r="766" spans="1:10" x14ac:dyDescent="0.3">
      <c r="A766" s="10" t="s">
        <v>1529</v>
      </c>
      <c r="B766" s="9">
        <v>25</v>
      </c>
      <c r="C766" s="9">
        <v>10.45</v>
      </c>
      <c r="D766" s="9" t="s">
        <v>4676</v>
      </c>
      <c r="E766" s="9" t="s">
        <v>4676</v>
      </c>
      <c r="F766" s="9" t="s">
        <v>4676</v>
      </c>
      <c r="G766" s="9">
        <v>0</v>
      </c>
      <c r="H766" s="11" t="s">
        <v>8337</v>
      </c>
      <c r="I766" s="15" t="str">
        <f t="shared" si="22"/>
        <v>Over Weight</v>
      </c>
      <c r="J766" s="15" t="str">
        <f t="shared" si="23"/>
        <v>Diabetes</v>
      </c>
    </row>
    <row r="767" spans="1:10" x14ac:dyDescent="0.3">
      <c r="A767" s="10" t="s">
        <v>1531</v>
      </c>
      <c r="B767" s="9">
        <v>38.869999999999997</v>
      </c>
      <c r="C767" s="9">
        <v>8.6300000000000008</v>
      </c>
      <c r="D767" s="9" t="s">
        <v>4677</v>
      </c>
      <c r="E767" s="9" t="s">
        <v>4676</v>
      </c>
      <c r="F767" s="9" t="s">
        <v>4676</v>
      </c>
      <c r="G767" s="9">
        <v>1</v>
      </c>
      <c r="H767" s="11" t="s">
        <v>8337</v>
      </c>
      <c r="I767" s="15" t="str">
        <f t="shared" si="22"/>
        <v>Obesity</v>
      </c>
      <c r="J767" s="15" t="str">
        <f t="shared" si="23"/>
        <v>Normal</v>
      </c>
    </row>
    <row r="768" spans="1:10" x14ac:dyDescent="0.3">
      <c r="A768" s="10" t="s">
        <v>1533</v>
      </c>
      <c r="B768" s="9">
        <v>32.299999999999997</v>
      </c>
      <c r="C768" s="9">
        <v>5.28</v>
      </c>
      <c r="D768" s="9" t="s">
        <v>4677</v>
      </c>
      <c r="E768" s="9" t="s">
        <v>4676</v>
      </c>
      <c r="F768" s="9" t="s">
        <v>4676</v>
      </c>
      <c r="G768" s="9">
        <v>2</v>
      </c>
      <c r="H768" s="11" t="s">
        <v>8337</v>
      </c>
      <c r="I768" s="15" t="str">
        <f t="shared" si="22"/>
        <v>Obesity</v>
      </c>
      <c r="J768" s="15" t="str">
        <f t="shared" si="23"/>
        <v>Diabetes</v>
      </c>
    </row>
    <row r="769" spans="1:10" x14ac:dyDescent="0.3">
      <c r="A769" s="10" t="s">
        <v>1535</v>
      </c>
      <c r="B769" s="9">
        <v>31.16</v>
      </c>
      <c r="C769" s="9">
        <v>7.49</v>
      </c>
      <c r="D769" s="9" t="s">
        <v>4677</v>
      </c>
      <c r="E769" s="9" t="s">
        <v>4676</v>
      </c>
      <c r="F769" s="9" t="s">
        <v>4676</v>
      </c>
      <c r="G769" s="9">
        <v>2</v>
      </c>
      <c r="H769" s="11" t="s">
        <v>8337</v>
      </c>
      <c r="I769" s="15" t="str">
        <f t="shared" si="22"/>
        <v>Obesity</v>
      </c>
      <c r="J769" s="15" t="str">
        <f t="shared" si="23"/>
        <v>Normal</v>
      </c>
    </row>
    <row r="770" spans="1:10" x14ac:dyDescent="0.3">
      <c r="A770" s="10" t="s">
        <v>1537</v>
      </c>
      <c r="B770" s="9">
        <v>54.59</v>
      </c>
      <c r="C770" s="9">
        <v>4.2699999999999996</v>
      </c>
      <c r="D770" s="9" t="s">
        <v>4676</v>
      </c>
      <c r="E770" s="9" t="s">
        <v>4676</v>
      </c>
      <c r="F770" s="9" t="s">
        <v>4676</v>
      </c>
      <c r="G770" s="9">
        <v>0</v>
      </c>
      <c r="H770" s="11" t="s">
        <v>8337</v>
      </c>
      <c r="I770" s="15" t="str">
        <f t="shared" si="22"/>
        <v>Obesity</v>
      </c>
      <c r="J770" s="15" t="str">
        <f t="shared" si="23"/>
        <v>Diabetes</v>
      </c>
    </row>
    <row r="771" spans="1:10" x14ac:dyDescent="0.3">
      <c r="A771" s="10" t="s">
        <v>1539</v>
      </c>
      <c r="B771" s="9">
        <v>21.09</v>
      </c>
      <c r="C771" s="9">
        <v>9.2200000000000006</v>
      </c>
      <c r="D771" s="9" t="s">
        <v>4677</v>
      </c>
      <c r="E771" s="9" t="s">
        <v>4676</v>
      </c>
      <c r="F771" s="9" t="s">
        <v>4676</v>
      </c>
      <c r="G771" s="9">
        <v>2</v>
      </c>
      <c r="H771" s="11" t="s">
        <v>8337</v>
      </c>
      <c r="I771" s="15" t="str">
        <f t="shared" ref="I771:I834" si="24">IF(B771&lt;18.5,"Under Weight",IF(B771&lt;24.9,"Normal Weight",IF(B771&lt;29.9,"Over Weight","Obesity")))</f>
        <v>Normal Weight</v>
      </c>
      <c r="J771" s="15" t="str">
        <f t="shared" ref="J771:J834" si="25">IF(C772&lt;5.7,"Normal",IF(C772&lt;6.4,"Prediabetes","Diabetes"))</f>
        <v>Prediabetes</v>
      </c>
    </row>
    <row r="772" spans="1:10" x14ac:dyDescent="0.3">
      <c r="A772" s="10" t="s">
        <v>1541</v>
      </c>
      <c r="B772" s="9">
        <v>52.41</v>
      </c>
      <c r="C772" s="9">
        <v>5.99</v>
      </c>
      <c r="D772" s="9" t="s">
        <v>4676</v>
      </c>
      <c r="E772" s="9" t="s">
        <v>4676</v>
      </c>
      <c r="F772" s="9" t="s">
        <v>4676</v>
      </c>
      <c r="G772" s="9">
        <v>1</v>
      </c>
      <c r="H772" s="11" t="s">
        <v>8337</v>
      </c>
      <c r="I772" s="15" t="str">
        <f t="shared" si="24"/>
        <v>Obesity</v>
      </c>
      <c r="J772" s="15" t="str">
        <f t="shared" si="25"/>
        <v>Prediabetes</v>
      </c>
    </row>
    <row r="773" spans="1:10" x14ac:dyDescent="0.3">
      <c r="A773" s="10" t="s">
        <v>1543</v>
      </c>
      <c r="B773" s="9">
        <v>41.47</v>
      </c>
      <c r="C773" s="9">
        <v>5.86</v>
      </c>
      <c r="D773" s="9" t="s">
        <v>4677</v>
      </c>
      <c r="E773" s="9" t="s">
        <v>4676</v>
      </c>
      <c r="F773" s="9" t="s">
        <v>4676</v>
      </c>
      <c r="G773" s="9">
        <v>2</v>
      </c>
      <c r="H773" s="11" t="s">
        <v>8337</v>
      </c>
      <c r="I773" s="15" t="str">
        <f t="shared" si="24"/>
        <v>Obesity</v>
      </c>
      <c r="J773" s="15" t="str">
        <f t="shared" si="25"/>
        <v>Normal</v>
      </c>
    </row>
    <row r="774" spans="1:10" x14ac:dyDescent="0.3">
      <c r="A774" s="10" t="s">
        <v>1545</v>
      </c>
      <c r="B774" s="9">
        <v>33.1</v>
      </c>
      <c r="C774" s="9">
        <v>5.19</v>
      </c>
      <c r="D774" s="9" t="s">
        <v>4677</v>
      </c>
      <c r="E774" s="9" t="s">
        <v>4676</v>
      </c>
      <c r="F774" s="9" t="s">
        <v>4676</v>
      </c>
      <c r="G774" s="9">
        <v>2</v>
      </c>
      <c r="H774" s="11" t="s">
        <v>8337</v>
      </c>
      <c r="I774" s="15" t="str">
        <f t="shared" si="24"/>
        <v>Obesity</v>
      </c>
      <c r="J774" s="15" t="str">
        <f t="shared" si="25"/>
        <v>Normal</v>
      </c>
    </row>
    <row r="775" spans="1:10" x14ac:dyDescent="0.3">
      <c r="A775" s="10" t="s">
        <v>1547</v>
      </c>
      <c r="B775" s="9">
        <v>30.8</v>
      </c>
      <c r="C775" s="9">
        <v>4.37</v>
      </c>
      <c r="D775" s="9" t="s">
        <v>4677</v>
      </c>
      <c r="E775" s="9" t="s">
        <v>4676</v>
      </c>
      <c r="F775" s="9" t="s">
        <v>4676</v>
      </c>
      <c r="G775" s="9">
        <v>2</v>
      </c>
      <c r="H775" s="11" t="s">
        <v>8337</v>
      </c>
      <c r="I775" s="15" t="str">
        <f t="shared" si="24"/>
        <v>Obesity</v>
      </c>
      <c r="J775" s="15" t="str">
        <f t="shared" si="25"/>
        <v>Normal</v>
      </c>
    </row>
    <row r="776" spans="1:10" x14ac:dyDescent="0.3">
      <c r="A776" s="10" t="s">
        <v>1549</v>
      </c>
      <c r="B776" s="9">
        <v>42.06</v>
      </c>
      <c r="C776" s="9">
        <v>5.32</v>
      </c>
      <c r="D776" s="9" t="s">
        <v>4676</v>
      </c>
      <c r="E776" s="9" t="s">
        <v>4676</v>
      </c>
      <c r="F776" s="9" t="s">
        <v>4676</v>
      </c>
      <c r="G776" s="9">
        <v>1</v>
      </c>
      <c r="H776" s="11" t="s">
        <v>8337</v>
      </c>
      <c r="I776" s="15" t="str">
        <f t="shared" si="24"/>
        <v>Obesity</v>
      </c>
      <c r="J776" s="15" t="str">
        <f t="shared" si="25"/>
        <v>Normal</v>
      </c>
    </row>
    <row r="777" spans="1:10" x14ac:dyDescent="0.3">
      <c r="A777" s="10" t="s">
        <v>1551</v>
      </c>
      <c r="B777" s="9">
        <v>39.270000000000003</v>
      </c>
      <c r="C777" s="9">
        <v>5.64</v>
      </c>
      <c r="D777" s="9" t="s">
        <v>4676</v>
      </c>
      <c r="E777" s="9" t="s">
        <v>4676</v>
      </c>
      <c r="F777" s="9" t="s">
        <v>4677</v>
      </c>
      <c r="G777" s="9">
        <v>1</v>
      </c>
      <c r="H777" s="11" t="s">
        <v>8337</v>
      </c>
      <c r="I777" s="15" t="str">
        <f t="shared" si="24"/>
        <v>Obesity</v>
      </c>
      <c r="J777" s="15" t="str">
        <f t="shared" si="25"/>
        <v>Normal</v>
      </c>
    </row>
    <row r="778" spans="1:10" x14ac:dyDescent="0.3">
      <c r="A778" s="10" t="s">
        <v>1553</v>
      </c>
      <c r="B778" s="9">
        <v>30.71</v>
      </c>
      <c r="C778" s="9">
        <v>5.59</v>
      </c>
      <c r="D778" s="9" t="s">
        <v>4677</v>
      </c>
      <c r="E778" s="9" t="s">
        <v>4676</v>
      </c>
      <c r="F778" s="9" t="s">
        <v>4676</v>
      </c>
      <c r="G778" s="9">
        <v>1</v>
      </c>
      <c r="H778" s="11" t="s">
        <v>8337</v>
      </c>
      <c r="I778" s="15" t="str">
        <f t="shared" si="24"/>
        <v>Obesity</v>
      </c>
      <c r="J778" s="15" t="str">
        <f t="shared" si="25"/>
        <v>Normal</v>
      </c>
    </row>
    <row r="779" spans="1:10" x14ac:dyDescent="0.3">
      <c r="A779" s="10" t="s">
        <v>1555</v>
      </c>
      <c r="B779" s="9">
        <v>47.19</v>
      </c>
      <c r="C779" s="9">
        <v>5.29</v>
      </c>
      <c r="D779" s="9" t="s">
        <v>4676</v>
      </c>
      <c r="E779" s="9" t="s">
        <v>4676</v>
      </c>
      <c r="F779" s="9" t="s">
        <v>4676</v>
      </c>
      <c r="G779" s="9">
        <v>0</v>
      </c>
      <c r="H779" s="11" t="s">
        <v>8337</v>
      </c>
      <c r="I779" s="15" t="str">
        <f t="shared" si="24"/>
        <v>Obesity</v>
      </c>
      <c r="J779" s="15" t="str">
        <f t="shared" si="25"/>
        <v>Diabetes</v>
      </c>
    </row>
    <row r="780" spans="1:10" x14ac:dyDescent="0.3">
      <c r="A780" s="10" t="s">
        <v>1557</v>
      </c>
      <c r="B780" s="9">
        <v>30.02</v>
      </c>
      <c r="C780" s="9">
        <v>6.65</v>
      </c>
      <c r="D780" s="9" t="s">
        <v>4676</v>
      </c>
      <c r="E780" s="9" t="s">
        <v>4676</v>
      </c>
      <c r="F780" s="9" t="s">
        <v>4676</v>
      </c>
      <c r="G780" s="9">
        <v>0</v>
      </c>
      <c r="H780" s="11" t="s">
        <v>8337</v>
      </c>
      <c r="I780" s="15" t="str">
        <f t="shared" si="24"/>
        <v>Obesity</v>
      </c>
      <c r="J780" s="15" t="str">
        <f t="shared" si="25"/>
        <v>Normal</v>
      </c>
    </row>
    <row r="781" spans="1:10" x14ac:dyDescent="0.3">
      <c r="A781" s="10" t="s">
        <v>1559</v>
      </c>
      <c r="B781" s="9">
        <v>37.909999999999997</v>
      </c>
      <c r="C781" s="9">
        <v>5.68</v>
      </c>
      <c r="D781" s="9" t="s">
        <v>4677</v>
      </c>
      <c r="E781" s="9" t="s">
        <v>4676</v>
      </c>
      <c r="F781" s="9" t="s">
        <v>4676</v>
      </c>
      <c r="G781" s="9">
        <v>0</v>
      </c>
      <c r="H781" s="11" t="s">
        <v>8337</v>
      </c>
      <c r="I781" s="15" t="str">
        <f t="shared" si="24"/>
        <v>Obesity</v>
      </c>
      <c r="J781" s="15" t="str">
        <f t="shared" si="25"/>
        <v>Normal</v>
      </c>
    </row>
    <row r="782" spans="1:10" x14ac:dyDescent="0.3">
      <c r="A782" s="10" t="s">
        <v>1561</v>
      </c>
      <c r="B782" s="9">
        <v>54.61</v>
      </c>
      <c r="C782" s="9">
        <v>4.49</v>
      </c>
      <c r="D782" s="9" t="s">
        <v>4676</v>
      </c>
      <c r="E782" s="9" t="s">
        <v>4676</v>
      </c>
      <c r="F782" s="9" t="s">
        <v>4676</v>
      </c>
      <c r="G782" s="9">
        <v>0</v>
      </c>
      <c r="H782" s="11" t="s">
        <v>8337</v>
      </c>
      <c r="I782" s="15" t="str">
        <f t="shared" si="24"/>
        <v>Obesity</v>
      </c>
      <c r="J782" s="15" t="str">
        <f t="shared" si="25"/>
        <v>Diabetes</v>
      </c>
    </row>
    <row r="783" spans="1:10" x14ac:dyDescent="0.3">
      <c r="A783" s="10" t="s">
        <v>1563</v>
      </c>
      <c r="B783" s="9">
        <v>36.005000000000003</v>
      </c>
      <c r="C783" s="9">
        <v>6.9</v>
      </c>
      <c r="D783" s="9" t="s">
        <v>4676</v>
      </c>
      <c r="E783" s="9" t="s">
        <v>4676</v>
      </c>
      <c r="F783" s="9" t="s">
        <v>4676</v>
      </c>
      <c r="G783" s="9">
        <v>0</v>
      </c>
      <c r="H783" s="11" t="s">
        <v>8337</v>
      </c>
      <c r="I783" s="15" t="str">
        <f t="shared" si="24"/>
        <v>Obesity</v>
      </c>
      <c r="J783" s="15" t="str">
        <f t="shared" si="25"/>
        <v>Diabetes</v>
      </c>
    </row>
    <row r="784" spans="1:10" x14ac:dyDescent="0.3">
      <c r="A784" s="10" t="s">
        <v>1565</v>
      </c>
      <c r="B784" s="9">
        <v>28.7</v>
      </c>
      <c r="C784" s="9">
        <v>11.52</v>
      </c>
      <c r="D784" s="9" t="s">
        <v>4676</v>
      </c>
      <c r="E784" s="9" t="s">
        <v>4676</v>
      </c>
      <c r="F784" s="9" t="s">
        <v>4676</v>
      </c>
      <c r="G784" s="9">
        <v>0</v>
      </c>
      <c r="H784" s="11" t="s">
        <v>8337</v>
      </c>
      <c r="I784" s="15" t="str">
        <f t="shared" si="24"/>
        <v>Over Weight</v>
      </c>
      <c r="J784" s="15" t="str">
        <f t="shared" si="25"/>
        <v>Diabetes</v>
      </c>
    </row>
    <row r="785" spans="1:10" x14ac:dyDescent="0.3">
      <c r="A785" s="10" t="s">
        <v>1567</v>
      </c>
      <c r="B785" s="9">
        <v>34.295000000000002</v>
      </c>
      <c r="C785" s="9">
        <v>11.24</v>
      </c>
      <c r="D785" s="9" t="s">
        <v>4676</v>
      </c>
      <c r="E785" s="9" t="s">
        <v>4676</v>
      </c>
      <c r="F785" s="9" t="s">
        <v>4676</v>
      </c>
      <c r="G785" s="9">
        <v>0</v>
      </c>
      <c r="H785" s="11" t="s">
        <v>8337</v>
      </c>
      <c r="I785" s="15" t="str">
        <f t="shared" si="24"/>
        <v>Obesity</v>
      </c>
      <c r="J785" s="15" t="str">
        <f t="shared" si="25"/>
        <v>Diabetes</v>
      </c>
    </row>
    <row r="786" spans="1:10" x14ac:dyDescent="0.3">
      <c r="A786" s="10" t="s">
        <v>1569</v>
      </c>
      <c r="B786" s="9">
        <v>27.55</v>
      </c>
      <c r="C786" s="9">
        <v>10.98</v>
      </c>
      <c r="D786" s="9" t="s">
        <v>4676</v>
      </c>
      <c r="E786" s="9" t="s">
        <v>4676</v>
      </c>
      <c r="F786" s="9" t="s">
        <v>4676</v>
      </c>
      <c r="G786" s="9">
        <v>0</v>
      </c>
      <c r="H786" s="11" t="s">
        <v>8337</v>
      </c>
      <c r="I786" s="15" t="str">
        <f t="shared" si="24"/>
        <v>Over Weight</v>
      </c>
      <c r="J786" s="15" t="str">
        <f t="shared" si="25"/>
        <v>Normal</v>
      </c>
    </row>
    <row r="787" spans="1:10" x14ac:dyDescent="0.3">
      <c r="A787" s="10" t="s">
        <v>1571</v>
      </c>
      <c r="B787" s="9">
        <v>40.700000000000003</v>
      </c>
      <c r="C787" s="9">
        <v>5.42</v>
      </c>
      <c r="D787" s="9" t="s">
        <v>4676</v>
      </c>
      <c r="E787" s="9" t="s">
        <v>4676</v>
      </c>
      <c r="F787" s="9" t="s">
        <v>4676</v>
      </c>
      <c r="G787" s="9">
        <v>0</v>
      </c>
      <c r="H787" s="11" t="s">
        <v>8337</v>
      </c>
      <c r="I787" s="15" t="str">
        <f t="shared" si="24"/>
        <v>Obesity</v>
      </c>
      <c r="J787" s="15" t="str">
        <f t="shared" si="25"/>
        <v>Diabetes</v>
      </c>
    </row>
    <row r="788" spans="1:10" x14ac:dyDescent="0.3">
      <c r="A788" s="10" t="s">
        <v>1573</v>
      </c>
      <c r="B788" s="9">
        <v>18.335000000000001</v>
      </c>
      <c r="C788" s="9">
        <v>10.97</v>
      </c>
      <c r="D788" s="9" t="s">
        <v>4676</v>
      </c>
      <c r="E788" s="9" t="s">
        <v>4676</v>
      </c>
      <c r="F788" s="9" t="s">
        <v>4676</v>
      </c>
      <c r="G788" s="9">
        <v>0</v>
      </c>
      <c r="H788" s="11" t="s">
        <v>8337</v>
      </c>
      <c r="I788" s="15" t="str">
        <f t="shared" si="24"/>
        <v>Under Weight</v>
      </c>
      <c r="J788" s="15" t="str">
        <f t="shared" si="25"/>
        <v>Diabetes</v>
      </c>
    </row>
    <row r="789" spans="1:10" x14ac:dyDescent="0.3">
      <c r="A789" s="10" t="s">
        <v>1575</v>
      </c>
      <c r="B789" s="9">
        <v>33.914999999999999</v>
      </c>
      <c r="C789" s="9">
        <v>9.56</v>
      </c>
      <c r="D789" s="9" t="s">
        <v>4677</v>
      </c>
      <c r="E789" s="9" t="s">
        <v>4676</v>
      </c>
      <c r="F789" s="9" t="s">
        <v>4676</v>
      </c>
      <c r="G789" s="9">
        <v>2</v>
      </c>
      <c r="H789" s="11" t="s">
        <v>8337</v>
      </c>
      <c r="I789" s="15" t="str">
        <f t="shared" si="24"/>
        <v>Obesity</v>
      </c>
      <c r="J789" s="15" t="str">
        <f t="shared" si="25"/>
        <v>Diabetes</v>
      </c>
    </row>
    <row r="790" spans="1:10" x14ac:dyDescent="0.3">
      <c r="A790" s="10" t="s">
        <v>1577</v>
      </c>
      <c r="B790" s="9">
        <v>33.534999999999997</v>
      </c>
      <c r="C790" s="9">
        <v>9.4</v>
      </c>
      <c r="D790" s="9" t="s">
        <v>4677</v>
      </c>
      <c r="E790" s="9" t="s">
        <v>4676</v>
      </c>
      <c r="F790" s="9" t="s">
        <v>4676</v>
      </c>
      <c r="G790" s="9">
        <v>2</v>
      </c>
      <c r="H790" s="11" t="s">
        <v>8337</v>
      </c>
      <c r="I790" s="15" t="str">
        <f t="shared" si="24"/>
        <v>Obesity</v>
      </c>
      <c r="J790" s="15" t="str">
        <f t="shared" si="25"/>
        <v>Diabetes</v>
      </c>
    </row>
    <row r="791" spans="1:10" x14ac:dyDescent="0.3">
      <c r="A791" s="10" t="s">
        <v>1579</v>
      </c>
      <c r="B791" s="9">
        <v>23.655000000000001</v>
      </c>
      <c r="C791" s="9">
        <v>8.48</v>
      </c>
      <c r="D791" s="9" t="s">
        <v>4677</v>
      </c>
      <c r="E791" s="9" t="s">
        <v>4676</v>
      </c>
      <c r="F791" s="9" t="s">
        <v>4676</v>
      </c>
      <c r="G791" s="9">
        <v>2</v>
      </c>
      <c r="H791" s="11" t="s">
        <v>8337</v>
      </c>
      <c r="I791" s="15" t="str">
        <f t="shared" si="24"/>
        <v>Normal Weight</v>
      </c>
      <c r="J791" s="15" t="str">
        <f t="shared" si="25"/>
        <v>Normal</v>
      </c>
    </row>
    <row r="792" spans="1:10" x14ac:dyDescent="0.3">
      <c r="A792" s="10" t="s">
        <v>1581</v>
      </c>
      <c r="B792" s="9">
        <v>28</v>
      </c>
      <c r="C792" s="9">
        <v>5.57</v>
      </c>
      <c r="D792" s="9" t="s">
        <v>4676</v>
      </c>
      <c r="E792" s="9" t="s">
        <v>4676</v>
      </c>
      <c r="F792" s="9" t="s">
        <v>4676</v>
      </c>
      <c r="G792" s="9">
        <v>0</v>
      </c>
      <c r="H792" s="11" t="s">
        <v>8337</v>
      </c>
      <c r="I792" s="15" t="str">
        <f t="shared" si="24"/>
        <v>Over Weight</v>
      </c>
      <c r="J792" s="15" t="str">
        <f t="shared" si="25"/>
        <v>Diabetes</v>
      </c>
    </row>
    <row r="793" spans="1:10" x14ac:dyDescent="0.3">
      <c r="A793" s="10" t="s">
        <v>1583</v>
      </c>
      <c r="B793" s="9">
        <v>30.23</v>
      </c>
      <c r="C793" s="9">
        <v>6.94</v>
      </c>
      <c r="D793" s="9" t="s">
        <v>4677</v>
      </c>
      <c r="E793" s="9" t="s">
        <v>4676</v>
      </c>
      <c r="F793" s="9" t="s">
        <v>4677</v>
      </c>
      <c r="G793" s="9">
        <v>1</v>
      </c>
      <c r="H793" s="11" t="s">
        <v>8337</v>
      </c>
      <c r="I793" s="15" t="str">
        <f t="shared" si="24"/>
        <v>Obesity</v>
      </c>
      <c r="J793" s="15" t="str">
        <f t="shared" si="25"/>
        <v>Normal</v>
      </c>
    </row>
    <row r="794" spans="1:10" x14ac:dyDescent="0.3">
      <c r="A794" s="10" t="s">
        <v>1585</v>
      </c>
      <c r="B794" s="9">
        <v>51.14</v>
      </c>
      <c r="C794" s="9">
        <v>4.05</v>
      </c>
      <c r="D794" s="9" t="s">
        <v>4676</v>
      </c>
      <c r="E794" s="9" t="s">
        <v>4676</v>
      </c>
      <c r="F794" s="9" t="s">
        <v>4676</v>
      </c>
      <c r="G794" s="9">
        <v>1</v>
      </c>
      <c r="H794" s="11" t="s">
        <v>8337</v>
      </c>
      <c r="I794" s="15" t="str">
        <f t="shared" si="24"/>
        <v>Obesity</v>
      </c>
      <c r="J794" s="15" t="str">
        <f t="shared" si="25"/>
        <v>Diabetes</v>
      </c>
    </row>
    <row r="795" spans="1:10" x14ac:dyDescent="0.3">
      <c r="A795" s="10" t="s">
        <v>1587</v>
      </c>
      <c r="B795" s="9">
        <v>24.32</v>
      </c>
      <c r="C795" s="9">
        <v>10.220000000000001</v>
      </c>
      <c r="D795" s="9" t="s">
        <v>4676</v>
      </c>
      <c r="E795" s="9" t="s">
        <v>4676</v>
      </c>
      <c r="F795" s="9" t="s">
        <v>4676</v>
      </c>
      <c r="G795" s="9">
        <v>0</v>
      </c>
      <c r="H795" s="11" t="s">
        <v>8337</v>
      </c>
      <c r="I795" s="15" t="str">
        <f t="shared" si="24"/>
        <v>Normal Weight</v>
      </c>
      <c r="J795" s="15" t="str">
        <f t="shared" si="25"/>
        <v>Diabetes</v>
      </c>
    </row>
    <row r="796" spans="1:10" x14ac:dyDescent="0.3">
      <c r="A796" s="10" t="s">
        <v>1589</v>
      </c>
      <c r="B796" s="9">
        <v>38.06</v>
      </c>
      <c r="C796" s="9">
        <v>9.24</v>
      </c>
      <c r="D796" s="9" t="s">
        <v>4676</v>
      </c>
      <c r="E796" s="9" t="s">
        <v>4676</v>
      </c>
      <c r="F796" s="9" t="s">
        <v>4676</v>
      </c>
      <c r="G796" s="9">
        <v>0</v>
      </c>
      <c r="H796" s="11" t="s">
        <v>8337</v>
      </c>
      <c r="I796" s="15" t="str">
        <f t="shared" si="24"/>
        <v>Obesity</v>
      </c>
      <c r="J796" s="15" t="str">
        <f t="shared" si="25"/>
        <v>Diabetes</v>
      </c>
    </row>
    <row r="797" spans="1:10" x14ac:dyDescent="0.3">
      <c r="A797" s="10" t="s">
        <v>1591</v>
      </c>
      <c r="B797" s="9">
        <v>37.700000000000003</v>
      </c>
      <c r="C797" s="9">
        <v>8.6</v>
      </c>
      <c r="D797" s="9" t="s">
        <v>4676</v>
      </c>
      <c r="E797" s="9" t="s">
        <v>4676</v>
      </c>
      <c r="F797" s="9" t="s">
        <v>4676</v>
      </c>
      <c r="G797" s="9">
        <v>0</v>
      </c>
      <c r="H797" s="11" t="s">
        <v>8337</v>
      </c>
      <c r="I797" s="15" t="str">
        <f t="shared" si="24"/>
        <v>Obesity</v>
      </c>
      <c r="J797" s="15" t="str">
        <f t="shared" si="25"/>
        <v>Diabetes</v>
      </c>
    </row>
    <row r="798" spans="1:10" x14ac:dyDescent="0.3">
      <c r="A798" s="10" t="s">
        <v>1593</v>
      </c>
      <c r="B798" s="9">
        <v>44</v>
      </c>
      <c r="C798" s="9">
        <v>9.32</v>
      </c>
      <c r="D798" s="9" t="s">
        <v>4677</v>
      </c>
      <c r="E798" s="9" t="s">
        <v>4676</v>
      </c>
      <c r="F798" s="9" t="s">
        <v>4676</v>
      </c>
      <c r="G798" s="9">
        <v>2</v>
      </c>
      <c r="H798" s="11" t="s">
        <v>8337</v>
      </c>
      <c r="I798" s="15" t="str">
        <f t="shared" si="24"/>
        <v>Obesity</v>
      </c>
      <c r="J798" s="15" t="str">
        <f t="shared" si="25"/>
        <v>Prediabetes</v>
      </c>
    </row>
    <row r="799" spans="1:10" x14ac:dyDescent="0.3">
      <c r="A799" s="10" t="s">
        <v>1595</v>
      </c>
      <c r="B799" s="9">
        <v>41.45</v>
      </c>
      <c r="C799" s="9">
        <v>6.12</v>
      </c>
      <c r="D799" s="9" t="s">
        <v>4677</v>
      </c>
      <c r="E799" s="9" t="s">
        <v>4676</v>
      </c>
      <c r="F799" s="9" t="s">
        <v>4676</v>
      </c>
      <c r="G799" s="9">
        <v>0</v>
      </c>
      <c r="H799" s="11" t="s">
        <v>8337</v>
      </c>
      <c r="I799" s="15" t="str">
        <f t="shared" si="24"/>
        <v>Obesity</v>
      </c>
      <c r="J799" s="15" t="str">
        <f t="shared" si="25"/>
        <v>Diabetes</v>
      </c>
    </row>
    <row r="800" spans="1:10" x14ac:dyDescent="0.3">
      <c r="A800" s="10" t="s">
        <v>1597</v>
      </c>
      <c r="B800" s="9">
        <v>25.364999999999998</v>
      </c>
      <c r="C800" s="9">
        <v>9.19</v>
      </c>
      <c r="D800" s="9" t="s">
        <v>4677</v>
      </c>
      <c r="E800" s="9" t="s">
        <v>4676</v>
      </c>
      <c r="F800" s="9" t="s">
        <v>4676</v>
      </c>
      <c r="G800" s="9">
        <v>0</v>
      </c>
      <c r="H800" s="11" t="s">
        <v>8337</v>
      </c>
      <c r="I800" s="15" t="str">
        <f t="shared" si="24"/>
        <v>Over Weight</v>
      </c>
      <c r="J800" s="15" t="str">
        <f t="shared" si="25"/>
        <v>Prediabetes</v>
      </c>
    </row>
    <row r="801" spans="1:10" x14ac:dyDescent="0.3">
      <c r="A801" s="10" t="s">
        <v>1599</v>
      </c>
      <c r="B801" s="9">
        <v>34.56</v>
      </c>
      <c r="C801" s="9">
        <v>5.84</v>
      </c>
      <c r="D801" s="9" t="s">
        <v>4677</v>
      </c>
      <c r="E801" s="9" t="s">
        <v>4676</v>
      </c>
      <c r="F801" s="9" t="s">
        <v>4677</v>
      </c>
      <c r="G801" s="9">
        <v>1</v>
      </c>
      <c r="H801" s="11" t="s">
        <v>8337</v>
      </c>
      <c r="I801" s="15" t="str">
        <f t="shared" si="24"/>
        <v>Obesity</v>
      </c>
      <c r="J801" s="15" t="str">
        <f t="shared" si="25"/>
        <v>Diabetes</v>
      </c>
    </row>
    <row r="802" spans="1:10" x14ac:dyDescent="0.3">
      <c r="A802" s="10" t="s">
        <v>1601</v>
      </c>
      <c r="B802" s="9">
        <v>28.2</v>
      </c>
      <c r="C802" s="9">
        <v>7.19</v>
      </c>
      <c r="D802" s="9" t="s">
        <v>4677</v>
      </c>
      <c r="E802" s="9" t="s">
        <v>4676</v>
      </c>
      <c r="F802" s="9" t="s">
        <v>4676</v>
      </c>
      <c r="G802" s="9">
        <v>2</v>
      </c>
      <c r="H802" s="11" t="s">
        <v>8337</v>
      </c>
      <c r="I802" s="15" t="str">
        <f t="shared" si="24"/>
        <v>Over Weight</v>
      </c>
      <c r="J802" s="15" t="str">
        <f t="shared" si="25"/>
        <v>Diabetes</v>
      </c>
    </row>
    <row r="803" spans="1:10" x14ac:dyDescent="0.3">
      <c r="A803" s="10" t="s">
        <v>1603</v>
      </c>
      <c r="B803" s="9">
        <v>30.43</v>
      </c>
      <c r="C803" s="9">
        <v>9.39</v>
      </c>
      <c r="D803" s="9" t="s">
        <v>4676</v>
      </c>
      <c r="E803" s="9" t="s">
        <v>4676</v>
      </c>
      <c r="F803" s="9" t="s">
        <v>4676</v>
      </c>
      <c r="G803" s="9">
        <v>0</v>
      </c>
      <c r="H803" s="11" t="s">
        <v>8337</v>
      </c>
      <c r="I803" s="15" t="str">
        <f t="shared" si="24"/>
        <v>Obesity</v>
      </c>
      <c r="J803" s="15" t="str">
        <f t="shared" si="25"/>
        <v>Normal</v>
      </c>
    </row>
    <row r="804" spans="1:10" x14ac:dyDescent="0.3">
      <c r="A804" s="10" t="s">
        <v>1605</v>
      </c>
      <c r="B804" s="9">
        <v>32.395000000000003</v>
      </c>
      <c r="C804" s="9">
        <v>4.2699999999999996</v>
      </c>
      <c r="D804" s="9" t="s">
        <v>4677</v>
      </c>
      <c r="E804" s="9" t="s">
        <v>4676</v>
      </c>
      <c r="F804" s="9" t="s">
        <v>4676</v>
      </c>
      <c r="G804" s="9">
        <v>1</v>
      </c>
      <c r="H804" s="11" t="s">
        <v>8337</v>
      </c>
      <c r="I804" s="15" t="str">
        <f t="shared" si="24"/>
        <v>Obesity</v>
      </c>
      <c r="J804" s="15" t="str">
        <f t="shared" si="25"/>
        <v>Diabetes</v>
      </c>
    </row>
    <row r="805" spans="1:10" x14ac:dyDescent="0.3">
      <c r="A805" s="10" t="s">
        <v>1607</v>
      </c>
      <c r="B805" s="9">
        <v>24.035</v>
      </c>
      <c r="C805" s="9">
        <v>11.71</v>
      </c>
      <c r="D805" s="9" t="s">
        <v>4676</v>
      </c>
      <c r="E805" s="9" t="s">
        <v>4676</v>
      </c>
      <c r="F805" s="9" t="s">
        <v>4676</v>
      </c>
      <c r="G805" s="9">
        <v>0</v>
      </c>
      <c r="H805" s="11" t="s">
        <v>8337</v>
      </c>
      <c r="I805" s="15" t="str">
        <f t="shared" si="24"/>
        <v>Normal Weight</v>
      </c>
      <c r="J805" s="15" t="str">
        <f t="shared" si="25"/>
        <v>Normal</v>
      </c>
    </row>
    <row r="806" spans="1:10" x14ac:dyDescent="0.3">
      <c r="A806" s="10" t="s">
        <v>1609</v>
      </c>
      <c r="B806" s="9">
        <v>37.119999999999997</v>
      </c>
      <c r="C806" s="9">
        <v>5.29</v>
      </c>
      <c r="D806" s="9" t="s">
        <v>4676</v>
      </c>
      <c r="E806" s="9" t="s">
        <v>4676</v>
      </c>
      <c r="F806" s="9" t="s">
        <v>4676</v>
      </c>
      <c r="G806" s="9">
        <v>2</v>
      </c>
      <c r="H806" s="11" t="s">
        <v>8337</v>
      </c>
      <c r="I806" s="15" t="str">
        <f t="shared" si="24"/>
        <v>Obesity</v>
      </c>
      <c r="J806" s="15" t="str">
        <f t="shared" si="25"/>
        <v>Prediabetes</v>
      </c>
    </row>
    <row r="807" spans="1:10" x14ac:dyDescent="0.3">
      <c r="A807" s="10" t="s">
        <v>1611</v>
      </c>
      <c r="B807" s="9">
        <v>34.840000000000003</v>
      </c>
      <c r="C807" s="9">
        <v>6</v>
      </c>
      <c r="D807" s="9" t="s">
        <v>4677</v>
      </c>
      <c r="E807" s="9" t="s">
        <v>4676</v>
      </c>
      <c r="F807" s="9" t="s">
        <v>4677</v>
      </c>
      <c r="G807" s="9">
        <v>1</v>
      </c>
      <c r="H807" s="11" t="s">
        <v>8337</v>
      </c>
      <c r="I807" s="15" t="str">
        <f t="shared" si="24"/>
        <v>Obesity</v>
      </c>
      <c r="J807" s="15" t="str">
        <f t="shared" si="25"/>
        <v>Diabetes</v>
      </c>
    </row>
    <row r="808" spans="1:10" x14ac:dyDescent="0.3">
      <c r="A808" s="10" t="s">
        <v>1613</v>
      </c>
      <c r="B808" s="9">
        <v>29.53</v>
      </c>
      <c r="C808" s="9">
        <v>10.64</v>
      </c>
      <c r="D808" s="9" t="s">
        <v>4676</v>
      </c>
      <c r="E808" s="9" t="s">
        <v>4676</v>
      </c>
      <c r="F808" s="9" t="s">
        <v>4676</v>
      </c>
      <c r="G808" s="9">
        <v>0</v>
      </c>
      <c r="H808" s="11" t="s">
        <v>8337</v>
      </c>
      <c r="I808" s="15" t="str">
        <f t="shared" si="24"/>
        <v>Over Weight</v>
      </c>
      <c r="J808" s="15" t="str">
        <f t="shared" si="25"/>
        <v>Diabetes</v>
      </c>
    </row>
    <row r="809" spans="1:10" x14ac:dyDescent="0.3">
      <c r="A809" s="10" t="s">
        <v>1615</v>
      </c>
      <c r="B809" s="9">
        <v>42.51</v>
      </c>
      <c r="C809" s="9">
        <v>8.2100000000000009</v>
      </c>
      <c r="D809" s="9" t="s">
        <v>4677</v>
      </c>
      <c r="E809" s="9" t="s">
        <v>4676</v>
      </c>
      <c r="F809" s="9" t="s">
        <v>4676</v>
      </c>
      <c r="G809" s="9">
        <v>0</v>
      </c>
      <c r="H809" s="11" t="s">
        <v>8337</v>
      </c>
      <c r="I809" s="15" t="str">
        <f t="shared" si="24"/>
        <v>Obesity</v>
      </c>
      <c r="J809" s="15" t="str">
        <f t="shared" si="25"/>
        <v>Normal</v>
      </c>
    </row>
    <row r="810" spans="1:10" x14ac:dyDescent="0.3">
      <c r="A810" s="10" t="s">
        <v>1617</v>
      </c>
      <c r="B810" s="9">
        <v>38.14</v>
      </c>
      <c r="C810" s="9">
        <v>5.58</v>
      </c>
      <c r="D810" s="9" t="s">
        <v>4676</v>
      </c>
      <c r="E810" s="9" t="s">
        <v>4676</v>
      </c>
      <c r="F810" s="9" t="s">
        <v>4677</v>
      </c>
      <c r="G810" s="9">
        <v>1</v>
      </c>
      <c r="H810" s="11" t="s">
        <v>8337</v>
      </c>
      <c r="I810" s="15" t="str">
        <f t="shared" si="24"/>
        <v>Obesity</v>
      </c>
      <c r="J810" s="15" t="str">
        <f t="shared" si="25"/>
        <v>Diabetes</v>
      </c>
    </row>
    <row r="811" spans="1:10" x14ac:dyDescent="0.3">
      <c r="A811" s="10" t="s">
        <v>1619</v>
      </c>
      <c r="B811" s="9">
        <v>39.93</v>
      </c>
      <c r="C811" s="9">
        <v>8.75</v>
      </c>
      <c r="D811" s="9" t="s">
        <v>4676</v>
      </c>
      <c r="E811" s="9" t="s">
        <v>4676</v>
      </c>
      <c r="F811" s="9" t="s">
        <v>4676</v>
      </c>
      <c r="G811" s="9">
        <v>0</v>
      </c>
      <c r="H811" s="11" t="s">
        <v>8337</v>
      </c>
      <c r="I811" s="15" t="str">
        <f t="shared" si="24"/>
        <v>Obesity</v>
      </c>
      <c r="J811" s="15" t="str">
        <f t="shared" si="25"/>
        <v>Diabetes</v>
      </c>
    </row>
    <row r="812" spans="1:10" x14ac:dyDescent="0.3">
      <c r="A812" s="10" t="s">
        <v>1621</v>
      </c>
      <c r="B812" s="9">
        <v>38.83</v>
      </c>
      <c r="C812" s="9">
        <v>11.86</v>
      </c>
      <c r="D812" s="9" t="s">
        <v>4676</v>
      </c>
      <c r="E812" s="9" t="s">
        <v>4676</v>
      </c>
      <c r="F812" s="9" t="s">
        <v>4676</v>
      </c>
      <c r="G812" s="9">
        <v>0</v>
      </c>
      <c r="H812" s="11" t="s">
        <v>8337</v>
      </c>
      <c r="I812" s="15" t="str">
        <f t="shared" si="24"/>
        <v>Obesity</v>
      </c>
      <c r="J812" s="15" t="str">
        <f t="shared" si="25"/>
        <v>Diabetes</v>
      </c>
    </row>
    <row r="813" spans="1:10" x14ac:dyDescent="0.3">
      <c r="A813" s="10" t="s">
        <v>1623</v>
      </c>
      <c r="B813" s="9">
        <v>37.4</v>
      </c>
      <c r="C813" s="9">
        <v>11.46</v>
      </c>
      <c r="D813" s="9" t="s">
        <v>4676</v>
      </c>
      <c r="E813" s="9" t="s">
        <v>4676</v>
      </c>
      <c r="F813" s="9" t="s">
        <v>4676</v>
      </c>
      <c r="G813" s="9">
        <v>0</v>
      </c>
      <c r="H813" s="11" t="s">
        <v>8337</v>
      </c>
      <c r="I813" s="15" t="str">
        <f t="shared" si="24"/>
        <v>Obesity</v>
      </c>
      <c r="J813" s="15" t="str">
        <f t="shared" si="25"/>
        <v>Diabetes</v>
      </c>
    </row>
    <row r="814" spans="1:10" x14ac:dyDescent="0.3">
      <c r="A814" s="10" t="s">
        <v>1625</v>
      </c>
      <c r="B814" s="9">
        <v>21.4</v>
      </c>
      <c r="C814" s="9">
        <v>9.0299999999999994</v>
      </c>
      <c r="D814" s="9" t="s">
        <v>4676</v>
      </c>
      <c r="E814" s="9" t="s">
        <v>4676</v>
      </c>
      <c r="F814" s="9" t="s">
        <v>4676</v>
      </c>
      <c r="G814" s="9">
        <v>0</v>
      </c>
      <c r="H814" s="11" t="s">
        <v>8337</v>
      </c>
      <c r="I814" s="15" t="str">
        <f t="shared" si="24"/>
        <v>Normal Weight</v>
      </c>
      <c r="J814" s="15" t="str">
        <f t="shared" si="25"/>
        <v>Diabetes</v>
      </c>
    </row>
    <row r="815" spans="1:10" x14ac:dyDescent="0.3">
      <c r="A815" s="10" t="s">
        <v>1627</v>
      </c>
      <c r="B815" s="9">
        <v>38.380000000000003</v>
      </c>
      <c r="C815" s="9">
        <v>8.26</v>
      </c>
      <c r="D815" s="9" t="s">
        <v>4677</v>
      </c>
      <c r="E815" s="9" t="s">
        <v>4676</v>
      </c>
      <c r="F815" s="9" t="s">
        <v>4676</v>
      </c>
      <c r="G815" s="9">
        <v>2</v>
      </c>
      <c r="H815" s="11" t="s">
        <v>8337</v>
      </c>
      <c r="I815" s="15" t="str">
        <f t="shared" si="24"/>
        <v>Obesity</v>
      </c>
      <c r="J815" s="15" t="str">
        <f t="shared" si="25"/>
        <v>Normal</v>
      </c>
    </row>
    <row r="816" spans="1:10" x14ac:dyDescent="0.3">
      <c r="A816" s="10" t="s">
        <v>1629</v>
      </c>
      <c r="B816" s="9">
        <v>33.659999999999997</v>
      </c>
      <c r="C816" s="9">
        <v>5.42</v>
      </c>
      <c r="D816" s="9" t="s">
        <v>4677</v>
      </c>
      <c r="E816" s="9" t="s">
        <v>4676</v>
      </c>
      <c r="F816" s="9" t="s">
        <v>4676</v>
      </c>
      <c r="G816" s="9">
        <v>2</v>
      </c>
      <c r="H816" s="11" t="s">
        <v>8337</v>
      </c>
      <c r="I816" s="15" t="str">
        <f t="shared" si="24"/>
        <v>Obesity</v>
      </c>
      <c r="J816" s="15" t="str">
        <f t="shared" si="25"/>
        <v>Diabetes</v>
      </c>
    </row>
    <row r="817" spans="1:10" x14ac:dyDescent="0.3">
      <c r="A817" s="10" t="s">
        <v>1631</v>
      </c>
      <c r="B817" s="9">
        <v>31.79</v>
      </c>
      <c r="C817" s="9">
        <v>11.33</v>
      </c>
      <c r="D817" s="9" t="s">
        <v>4677</v>
      </c>
      <c r="E817" s="9" t="s">
        <v>4676</v>
      </c>
      <c r="F817" s="9" t="s">
        <v>4677</v>
      </c>
      <c r="G817" s="9">
        <v>1</v>
      </c>
      <c r="H817" s="11" t="s">
        <v>8337</v>
      </c>
      <c r="I817" s="15" t="str">
        <f t="shared" si="24"/>
        <v>Obesity</v>
      </c>
      <c r="J817" s="15" t="str">
        <f t="shared" si="25"/>
        <v>Diabetes</v>
      </c>
    </row>
    <row r="818" spans="1:10" x14ac:dyDescent="0.3">
      <c r="A818" s="10" t="s">
        <v>1633</v>
      </c>
      <c r="B818" s="9">
        <v>29.7</v>
      </c>
      <c r="C818" s="9">
        <v>7.69</v>
      </c>
      <c r="D818" s="9" t="s">
        <v>4677</v>
      </c>
      <c r="E818" s="9" t="s">
        <v>4676</v>
      </c>
      <c r="F818" s="9" t="s">
        <v>4677</v>
      </c>
      <c r="G818" s="9">
        <v>1</v>
      </c>
      <c r="H818" s="11" t="s">
        <v>8337</v>
      </c>
      <c r="I818" s="15" t="str">
        <f t="shared" si="24"/>
        <v>Over Weight</v>
      </c>
      <c r="J818" s="15" t="str">
        <f t="shared" si="25"/>
        <v>Diabetes</v>
      </c>
    </row>
    <row r="819" spans="1:10" x14ac:dyDescent="0.3">
      <c r="A819" s="10" t="s">
        <v>1635</v>
      </c>
      <c r="B819" s="9">
        <v>25.46</v>
      </c>
      <c r="C819" s="9">
        <v>8.77</v>
      </c>
      <c r="D819" s="9" t="s">
        <v>4677</v>
      </c>
      <c r="E819" s="9" t="s">
        <v>4676</v>
      </c>
      <c r="F819" s="9" t="s">
        <v>4677</v>
      </c>
      <c r="G819" s="9">
        <v>1</v>
      </c>
      <c r="H819" s="11" t="s">
        <v>8337</v>
      </c>
      <c r="I819" s="15" t="str">
        <f t="shared" si="24"/>
        <v>Over Weight</v>
      </c>
      <c r="J819" s="15" t="str">
        <f t="shared" si="25"/>
        <v>Normal</v>
      </c>
    </row>
    <row r="820" spans="1:10" x14ac:dyDescent="0.3">
      <c r="A820" s="10" t="s">
        <v>1637</v>
      </c>
      <c r="B820" s="9">
        <v>39.14</v>
      </c>
      <c r="C820" s="9">
        <v>4.91</v>
      </c>
      <c r="D820" s="9" t="s">
        <v>4676</v>
      </c>
      <c r="E820" s="9" t="s">
        <v>4677</v>
      </c>
      <c r="F820" s="9" t="s">
        <v>4676</v>
      </c>
      <c r="G820" s="9">
        <v>1</v>
      </c>
      <c r="H820" s="11" t="s">
        <v>8337</v>
      </c>
      <c r="I820" s="15" t="str">
        <f t="shared" si="24"/>
        <v>Obesity</v>
      </c>
      <c r="J820" s="15" t="str">
        <f t="shared" si="25"/>
        <v>Normal</v>
      </c>
    </row>
    <row r="821" spans="1:10" x14ac:dyDescent="0.3">
      <c r="A821" s="10" t="s">
        <v>1639</v>
      </c>
      <c r="B821" s="9">
        <v>41.2</v>
      </c>
      <c r="C821" s="9">
        <v>4.95</v>
      </c>
      <c r="D821" s="9" t="s">
        <v>4676</v>
      </c>
      <c r="E821" s="9" t="s">
        <v>4676</v>
      </c>
      <c r="F821" s="9" t="s">
        <v>4676</v>
      </c>
      <c r="G821" s="9">
        <v>1</v>
      </c>
      <c r="H821" s="11" t="s">
        <v>8337</v>
      </c>
      <c r="I821" s="15" t="str">
        <f t="shared" si="24"/>
        <v>Obesity</v>
      </c>
      <c r="J821" s="15" t="str">
        <f t="shared" si="25"/>
        <v>Diabetes</v>
      </c>
    </row>
    <row r="822" spans="1:10" x14ac:dyDescent="0.3">
      <c r="A822" s="10" t="s">
        <v>1641</v>
      </c>
      <c r="B822" s="9">
        <v>28.81</v>
      </c>
      <c r="C822" s="9">
        <v>10.8</v>
      </c>
      <c r="D822" s="9" t="s">
        <v>4677</v>
      </c>
      <c r="E822" s="9" t="s">
        <v>4676</v>
      </c>
      <c r="F822" s="9" t="s">
        <v>4677</v>
      </c>
      <c r="G822" s="9">
        <v>1</v>
      </c>
      <c r="H822" s="11" t="s">
        <v>8337</v>
      </c>
      <c r="I822" s="15" t="str">
        <f t="shared" si="24"/>
        <v>Over Weight</v>
      </c>
      <c r="J822" s="15" t="str">
        <f t="shared" si="25"/>
        <v>Diabetes</v>
      </c>
    </row>
    <row r="823" spans="1:10" x14ac:dyDescent="0.3">
      <c r="A823" s="10" t="s">
        <v>1643</v>
      </c>
      <c r="B823" s="9">
        <v>37.409999999999997</v>
      </c>
      <c r="C823" s="9">
        <v>7.21</v>
      </c>
      <c r="D823" s="9" t="s">
        <v>4676</v>
      </c>
      <c r="E823" s="9" t="s">
        <v>4676</v>
      </c>
      <c r="F823" s="9" t="s">
        <v>4676</v>
      </c>
      <c r="G823" s="9">
        <v>2</v>
      </c>
      <c r="H823" s="11" t="s">
        <v>8337</v>
      </c>
      <c r="I823" s="15" t="str">
        <f t="shared" si="24"/>
        <v>Obesity</v>
      </c>
      <c r="J823" s="15" t="str">
        <f t="shared" si="25"/>
        <v>Normal</v>
      </c>
    </row>
    <row r="824" spans="1:10" x14ac:dyDescent="0.3">
      <c r="A824" s="10" t="s">
        <v>1645</v>
      </c>
      <c r="B824" s="9">
        <v>52.54</v>
      </c>
      <c r="C824" s="9">
        <v>5.12</v>
      </c>
      <c r="D824" s="9" t="s">
        <v>4676</v>
      </c>
      <c r="E824" s="9" t="s">
        <v>4676</v>
      </c>
      <c r="F824" s="9" t="s">
        <v>4677</v>
      </c>
      <c r="G824" s="9">
        <v>1</v>
      </c>
      <c r="H824" s="11" t="s">
        <v>8337</v>
      </c>
      <c r="I824" s="15" t="str">
        <f t="shared" si="24"/>
        <v>Obesity</v>
      </c>
      <c r="J824" s="15" t="str">
        <f t="shared" si="25"/>
        <v>Normal</v>
      </c>
    </row>
    <row r="825" spans="1:10" x14ac:dyDescent="0.3">
      <c r="A825" s="10" t="s">
        <v>1647</v>
      </c>
      <c r="B825" s="9">
        <v>17.29</v>
      </c>
      <c r="C825" s="9">
        <v>4.62</v>
      </c>
      <c r="D825" s="9" t="s">
        <v>4676</v>
      </c>
      <c r="E825" s="9" t="s">
        <v>4677</v>
      </c>
      <c r="F825" s="9" t="s">
        <v>4676</v>
      </c>
      <c r="G825" s="9">
        <v>1</v>
      </c>
      <c r="H825" s="11" t="s">
        <v>4718</v>
      </c>
      <c r="I825" s="15" t="str">
        <f t="shared" si="24"/>
        <v>Under Weight</v>
      </c>
      <c r="J825" s="15" t="str">
        <f t="shared" si="25"/>
        <v>Diabetes</v>
      </c>
    </row>
    <row r="826" spans="1:10" x14ac:dyDescent="0.3">
      <c r="A826" s="10" t="s">
        <v>1649</v>
      </c>
      <c r="B826" s="9">
        <v>31.74</v>
      </c>
      <c r="C826" s="9">
        <v>7.68</v>
      </c>
      <c r="D826" s="9" t="s">
        <v>4677</v>
      </c>
      <c r="E826" s="9" t="s">
        <v>4676</v>
      </c>
      <c r="F826" s="9" t="s">
        <v>4676</v>
      </c>
      <c r="G826" s="9">
        <v>0</v>
      </c>
      <c r="H826" s="11" t="s">
        <v>8337</v>
      </c>
      <c r="I826" s="15" t="str">
        <f t="shared" si="24"/>
        <v>Obesity</v>
      </c>
      <c r="J826" s="15" t="str">
        <f t="shared" si="25"/>
        <v>Diabetes</v>
      </c>
    </row>
    <row r="827" spans="1:10" x14ac:dyDescent="0.3">
      <c r="A827" s="10" t="s">
        <v>1651</v>
      </c>
      <c r="B827" s="9">
        <v>26.504999999999999</v>
      </c>
      <c r="C827" s="9">
        <v>6.79</v>
      </c>
      <c r="D827" s="9" t="s">
        <v>4677</v>
      </c>
      <c r="E827" s="9" t="s">
        <v>4676</v>
      </c>
      <c r="F827" s="9" t="s">
        <v>4677</v>
      </c>
      <c r="G827" s="9">
        <v>1</v>
      </c>
      <c r="H827" s="11" t="s">
        <v>8337</v>
      </c>
      <c r="I827" s="15" t="str">
        <f t="shared" si="24"/>
        <v>Over Weight</v>
      </c>
      <c r="J827" s="15" t="str">
        <f t="shared" si="25"/>
        <v>Diabetes</v>
      </c>
    </row>
    <row r="828" spans="1:10" x14ac:dyDescent="0.3">
      <c r="A828" s="10" t="s">
        <v>1653</v>
      </c>
      <c r="B828" s="9">
        <v>36.479999999999997</v>
      </c>
      <c r="C828" s="9">
        <v>11.09</v>
      </c>
      <c r="D828" s="9" t="s">
        <v>4676</v>
      </c>
      <c r="E828" s="9" t="s">
        <v>4676</v>
      </c>
      <c r="F828" s="9" t="s">
        <v>4676</v>
      </c>
      <c r="G828" s="9">
        <v>0</v>
      </c>
      <c r="H828" s="11" t="s">
        <v>8337</v>
      </c>
      <c r="I828" s="15" t="str">
        <f t="shared" si="24"/>
        <v>Obesity</v>
      </c>
      <c r="J828" s="15" t="str">
        <f t="shared" si="25"/>
        <v>Normal</v>
      </c>
    </row>
    <row r="829" spans="1:10" x14ac:dyDescent="0.3">
      <c r="A829" s="10" t="s">
        <v>1655</v>
      </c>
      <c r="B829" s="9">
        <v>39.159999999999997</v>
      </c>
      <c r="C829" s="9">
        <v>5.24</v>
      </c>
      <c r="D829" s="9" t="s">
        <v>4677</v>
      </c>
      <c r="E829" s="9" t="s">
        <v>4676</v>
      </c>
      <c r="F829" s="9" t="s">
        <v>4677</v>
      </c>
      <c r="G829" s="9">
        <v>1</v>
      </c>
      <c r="H829" s="11" t="s">
        <v>8337</v>
      </c>
      <c r="I829" s="15" t="str">
        <f t="shared" si="24"/>
        <v>Obesity</v>
      </c>
      <c r="J829" s="15" t="str">
        <f t="shared" si="25"/>
        <v>Diabetes</v>
      </c>
    </row>
    <row r="830" spans="1:10" x14ac:dyDescent="0.3">
      <c r="A830" s="10" t="s">
        <v>1657</v>
      </c>
      <c r="B830" s="9">
        <v>28.22</v>
      </c>
      <c r="C830" s="9">
        <v>7.51</v>
      </c>
      <c r="D830" s="9" t="s">
        <v>4677</v>
      </c>
      <c r="E830" s="9" t="s">
        <v>4676</v>
      </c>
      <c r="F830" s="9" t="s">
        <v>4677</v>
      </c>
      <c r="G830" s="9">
        <v>1</v>
      </c>
      <c r="H830" s="11" t="s">
        <v>8337</v>
      </c>
      <c r="I830" s="15" t="str">
        <f t="shared" si="24"/>
        <v>Over Weight</v>
      </c>
      <c r="J830" s="15" t="str">
        <f t="shared" si="25"/>
        <v>Normal</v>
      </c>
    </row>
    <row r="831" spans="1:10" x14ac:dyDescent="0.3">
      <c r="A831" s="10" t="s">
        <v>1659</v>
      </c>
      <c r="B831" s="9">
        <v>35</v>
      </c>
      <c r="C831" s="9">
        <v>4.13</v>
      </c>
      <c r="D831" s="9" t="s">
        <v>4676</v>
      </c>
      <c r="E831" s="9" t="s">
        <v>4676</v>
      </c>
      <c r="F831" s="9" t="s">
        <v>4676</v>
      </c>
      <c r="G831" s="9">
        <v>2</v>
      </c>
      <c r="H831" s="11" t="s">
        <v>8337</v>
      </c>
      <c r="I831" s="15" t="str">
        <f t="shared" si="24"/>
        <v>Obesity</v>
      </c>
      <c r="J831" s="15" t="str">
        <f t="shared" si="25"/>
        <v>Diabetes</v>
      </c>
    </row>
    <row r="832" spans="1:10" x14ac:dyDescent="0.3">
      <c r="A832" s="10" t="s">
        <v>1661</v>
      </c>
      <c r="B832" s="9">
        <v>36.24</v>
      </c>
      <c r="C832" s="9">
        <v>8.3800000000000008</v>
      </c>
      <c r="D832" s="9" t="s">
        <v>4677</v>
      </c>
      <c r="E832" s="9" t="s">
        <v>4676</v>
      </c>
      <c r="F832" s="9" t="s">
        <v>4676</v>
      </c>
      <c r="G832" s="9">
        <v>1</v>
      </c>
      <c r="H832" s="11" t="s">
        <v>8337</v>
      </c>
      <c r="I832" s="15" t="str">
        <f t="shared" si="24"/>
        <v>Obesity</v>
      </c>
      <c r="J832" s="15" t="str">
        <f t="shared" si="25"/>
        <v>Diabetes</v>
      </c>
    </row>
    <row r="833" spans="1:10" x14ac:dyDescent="0.3">
      <c r="A833" s="10" t="s">
        <v>1663</v>
      </c>
      <c r="B833" s="9">
        <v>36.954999999999998</v>
      </c>
      <c r="C833" s="9">
        <v>8.07</v>
      </c>
      <c r="D833" s="9" t="s">
        <v>4676</v>
      </c>
      <c r="E833" s="9" t="s">
        <v>4676</v>
      </c>
      <c r="F833" s="9" t="s">
        <v>4676</v>
      </c>
      <c r="G833" s="9">
        <v>0</v>
      </c>
      <c r="H833" s="11" t="s">
        <v>8337</v>
      </c>
      <c r="I833" s="15" t="str">
        <f t="shared" si="24"/>
        <v>Obesity</v>
      </c>
      <c r="J833" s="15" t="str">
        <f t="shared" si="25"/>
        <v>Diabetes</v>
      </c>
    </row>
    <row r="834" spans="1:10" x14ac:dyDescent="0.3">
      <c r="A834" s="10" t="s">
        <v>1665</v>
      </c>
      <c r="B834" s="9">
        <v>29.64</v>
      </c>
      <c r="C834" s="9">
        <v>8.9499999999999993</v>
      </c>
      <c r="D834" s="9" t="s">
        <v>4676</v>
      </c>
      <c r="E834" s="9" t="s">
        <v>4676</v>
      </c>
      <c r="F834" s="9" t="s">
        <v>4676</v>
      </c>
      <c r="G834" s="9">
        <v>0</v>
      </c>
      <c r="H834" s="11" t="s">
        <v>8337</v>
      </c>
      <c r="I834" s="15" t="str">
        <f t="shared" si="24"/>
        <v>Over Weight</v>
      </c>
      <c r="J834" s="15" t="str">
        <f t="shared" si="25"/>
        <v>Prediabetes</v>
      </c>
    </row>
    <row r="835" spans="1:10" x14ac:dyDescent="0.3">
      <c r="A835" s="10" t="s">
        <v>1667</v>
      </c>
      <c r="B835" s="9">
        <v>42.74</v>
      </c>
      <c r="C835" s="9">
        <v>6.31</v>
      </c>
      <c r="D835" s="9" t="s">
        <v>4677</v>
      </c>
      <c r="E835" s="9" t="s">
        <v>4676</v>
      </c>
      <c r="F835" s="9" t="s">
        <v>4676</v>
      </c>
      <c r="G835" s="9">
        <v>1</v>
      </c>
      <c r="H835" s="11" t="s">
        <v>8337</v>
      </c>
      <c r="I835" s="15" t="str">
        <f t="shared" ref="I835:I898" si="26">IF(B835&lt;18.5,"Under Weight",IF(B835&lt;24.9,"Normal Weight",IF(B835&lt;29.9,"Over Weight","Obesity")))</f>
        <v>Obesity</v>
      </c>
      <c r="J835" s="15" t="str">
        <f t="shared" ref="J835:J898" si="27">IF(C836&lt;5.7,"Normal",IF(C836&lt;6.4,"Prediabetes","Diabetes"))</f>
        <v>Diabetes</v>
      </c>
    </row>
    <row r="836" spans="1:10" x14ac:dyDescent="0.3">
      <c r="A836" s="10" t="s">
        <v>1669</v>
      </c>
      <c r="B836" s="9">
        <v>36.130000000000003</v>
      </c>
      <c r="C836" s="9">
        <v>7.19</v>
      </c>
      <c r="D836" s="9" t="s">
        <v>4677</v>
      </c>
      <c r="E836" s="9" t="s">
        <v>4676</v>
      </c>
      <c r="F836" s="9" t="s">
        <v>4676</v>
      </c>
      <c r="G836" s="9">
        <v>2</v>
      </c>
      <c r="H836" s="11" t="s">
        <v>8337</v>
      </c>
      <c r="I836" s="15" t="str">
        <f t="shared" si="26"/>
        <v>Obesity</v>
      </c>
      <c r="J836" s="15" t="str">
        <f t="shared" si="27"/>
        <v>Prediabetes</v>
      </c>
    </row>
    <row r="837" spans="1:10" x14ac:dyDescent="0.3">
      <c r="A837" s="10" t="s">
        <v>1671</v>
      </c>
      <c r="B837" s="9">
        <v>31.55</v>
      </c>
      <c r="C837" s="9">
        <v>6.11</v>
      </c>
      <c r="D837" s="9" t="s">
        <v>4677</v>
      </c>
      <c r="E837" s="9" t="s">
        <v>4676</v>
      </c>
      <c r="F837" s="9" t="s">
        <v>4676</v>
      </c>
      <c r="G837" s="9">
        <v>1</v>
      </c>
      <c r="H837" s="11" t="s">
        <v>8337</v>
      </c>
      <c r="I837" s="15" t="str">
        <f t="shared" si="26"/>
        <v>Obesity</v>
      </c>
      <c r="J837" s="15" t="str">
        <f t="shared" si="27"/>
        <v>Prediabetes</v>
      </c>
    </row>
    <row r="838" spans="1:10" x14ac:dyDescent="0.3">
      <c r="A838" s="10" t="s">
        <v>1673</v>
      </c>
      <c r="B838" s="9">
        <v>52.75</v>
      </c>
      <c r="C838" s="9">
        <v>6.02</v>
      </c>
      <c r="D838" s="9" t="s">
        <v>4676</v>
      </c>
      <c r="E838" s="9" t="s">
        <v>4676</v>
      </c>
      <c r="F838" s="9" t="s">
        <v>4676</v>
      </c>
      <c r="G838" s="9">
        <v>1</v>
      </c>
      <c r="H838" s="11" t="s">
        <v>8337</v>
      </c>
      <c r="I838" s="15" t="str">
        <f t="shared" si="26"/>
        <v>Obesity</v>
      </c>
      <c r="J838" s="15" t="str">
        <f t="shared" si="27"/>
        <v>Diabetes</v>
      </c>
    </row>
    <row r="839" spans="1:10" x14ac:dyDescent="0.3">
      <c r="A839" s="10" t="s">
        <v>1675</v>
      </c>
      <c r="B839" s="9">
        <v>36.67</v>
      </c>
      <c r="C839" s="9">
        <v>11.86</v>
      </c>
      <c r="D839" s="9" t="s">
        <v>4676</v>
      </c>
      <c r="E839" s="9" t="s">
        <v>4676</v>
      </c>
      <c r="F839" s="9" t="s">
        <v>4676</v>
      </c>
      <c r="G839" s="9">
        <v>0</v>
      </c>
      <c r="H839" s="11" t="s">
        <v>8337</v>
      </c>
      <c r="I839" s="15" t="str">
        <f t="shared" si="26"/>
        <v>Obesity</v>
      </c>
      <c r="J839" s="15" t="str">
        <f t="shared" si="27"/>
        <v>Diabetes</v>
      </c>
    </row>
    <row r="840" spans="1:10" x14ac:dyDescent="0.3">
      <c r="A840" s="10" t="s">
        <v>1677</v>
      </c>
      <c r="B840" s="9">
        <v>38.06</v>
      </c>
      <c r="C840" s="9">
        <v>8.25</v>
      </c>
      <c r="D840" s="9" t="s">
        <v>4676</v>
      </c>
      <c r="E840" s="9" t="s">
        <v>4676</v>
      </c>
      <c r="F840" s="9" t="s">
        <v>4676</v>
      </c>
      <c r="G840" s="9">
        <v>0</v>
      </c>
      <c r="H840" s="11" t="s">
        <v>8337</v>
      </c>
      <c r="I840" s="15" t="str">
        <f t="shared" si="26"/>
        <v>Obesity</v>
      </c>
      <c r="J840" s="15" t="str">
        <f t="shared" si="27"/>
        <v>Diabetes</v>
      </c>
    </row>
    <row r="841" spans="1:10" x14ac:dyDescent="0.3">
      <c r="A841" s="10" t="s">
        <v>1679</v>
      </c>
      <c r="B841" s="9">
        <v>38</v>
      </c>
      <c r="C841" s="9">
        <v>8.1300000000000008</v>
      </c>
      <c r="D841" s="9" t="s">
        <v>4676</v>
      </c>
      <c r="E841" s="9" t="s">
        <v>4676</v>
      </c>
      <c r="F841" s="9" t="s">
        <v>4676</v>
      </c>
      <c r="G841" s="9">
        <v>0</v>
      </c>
      <c r="H841" s="11" t="s">
        <v>8337</v>
      </c>
      <c r="I841" s="15" t="str">
        <f t="shared" si="26"/>
        <v>Obesity</v>
      </c>
      <c r="J841" s="15" t="str">
        <f t="shared" si="27"/>
        <v>Diabetes</v>
      </c>
    </row>
    <row r="842" spans="1:10" x14ac:dyDescent="0.3">
      <c r="A842" s="10" t="s">
        <v>1681</v>
      </c>
      <c r="B842" s="9">
        <v>35.1</v>
      </c>
      <c r="C842" s="9">
        <v>10.1</v>
      </c>
      <c r="D842" s="9" t="s">
        <v>4676</v>
      </c>
      <c r="E842" s="9" t="s">
        <v>4676</v>
      </c>
      <c r="F842" s="9" t="s">
        <v>4676</v>
      </c>
      <c r="G842" s="9">
        <v>0</v>
      </c>
      <c r="H842" s="11" t="s">
        <v>8337</v>
      </c>
      <c r="I842" s="15" t="str">
        <f t="shared" si="26"/>
        <v>Obesity</v>
      </c>
      <c r="J842" s="15" t="str">
        <f t="shared" si="27"/>
        <v>Prediabetes</v>
      </c>
    </row>
    <row r="843" spans="1:10" x14ac:dyDescent="0.3">
      <c r="A843" s="10" t="s">
        <v>1683</v>
      </c>
      <c r="B843" s="9">
        <v>33.82</v>
      </c>
      <c r="C843" s="9">
        <v>5.89</v>
      </c>
      <c r="D843" s="9" t="s">
        <v>4677</v>
      </c>
      <c r="E843" s="9" t="s">
        <v>4676</v>
      </c>
      <c r="F843" s="9" t="s">
        <v>4676</v>
      </c>
      <c r="G843" s="9">
        <v>2</v>
      </c>
      <c r="H843" s="11" t="s">
        <v>8337</v>
      </c>
      <c r="I843" s="15" t="str">
        <f t="shared" si="26"/>
        <v>Obesity</v>
      </c>
      <c r="J843" s="15" t="str">
        <f t="shared" si="27"/>
        <v>Normal</v>
      </c>
    </row>
    <row r="844" spans="1:10" x14ac:dyDescent="0.3">
      <c r="A844" s="10" t="s">
        <v>1685</v>
      </c>
      <c r="B844" s="9">
        <v>37.43</v>
      </c>
      <c r="C844" s="9">
        <v>4.97</v>
      </c>
      <c r="D844" s="9" t="s">
        <v>4676</v>
      </c>
      <c r="E844" s="9" t="s">
        <v>4676</v>
      </c>
      <c r="F844" s="9" t="s">
        <v>4676</v>
      </c>
      <c r="G844" s="9">
        <v>2</v>
      </c>
      <c r="H844" s="11" t="s">
        <v>8337</v>
      </c>
      <c r="I844" s="15" t="str">
        <f t="shared" si="26"/>
        <v>Obesity</v>
      </c>
      <c r="J844" s="15" t="str">
        <f t="shared" si="27"/>
        <v>Diabetes</v>
      </c>
    </row>
    <row r="845" spans="1:10" x14ac:dyDescent="0.3">
      <c r="A845" s="10" t="s">
        <v>1687</v>
      </c>
      <c r="B845" s="9">
        <v>30.5</v>
      </c>
      <c r="C845" s="9">
        <v>9.9</v>
      </c>
      <c r="D845" s="9" t="s">
        <v>4676</v>
      </c>
      <c r="E845" s="9" t="s">
        <v>4676</v>
      </c>
      <c r="F845" s="9" t="s">
        <v>4676</v>
      </c>
      <c r="G845" s="9">
        <v>0</v>
      </c>
      <c r="H845" s="11" t="s">
        <v>8337</v>
      </c>
      <c r="I845" s="15" t="str">
        <f t="shared" si="26"/>
        <v>Obesity</v>
      </c>
      <c r="J845" s="15" t="str">
        <f t="shared" si="27"/>
        <v>Diabetes</v>
      </c>
    </row>
    <row r="846" spans="1:10" x14ac:dyDescent="0.3">
      <c r="A846" s="10" t="s">
        <v>1689</v>
      </c>
      <c r="B846" s="9">
        <v>24.53</v>
      </c>
      <c r="C846" s="9">
        <v>9.0500000000000007</v>
      </c>
      <c r="D846" s="9" t="s">
        <v>4676</v>
      </c>
      <c r="E846" s="9" t="s">
        <v>4676</v>
      </c>
      <c r="F846" s="9" t="s">
        <v>4676</v>
      </c>
      <c r="G846" s="9">
        <v>0</v>
      </c>
      <c r="H846" s="11" t="s">
        <v>8337</v>
      </c>
      <c r="I846" s="15" t="str">
        <f t="shared" si="26"/>
        <v>Normal Weight</v>
      </c>
      <c r="J846" s="15" t="str">
        <f t="shared" si="27"/>
        <v>Diabetes</v>
      </c>
    </row>
    <row r="847" spans="1:10" x14ac:dyDescent="0.3">
      <c r="A847" s="10" t="s">
        <v>1691</v>
      </c>
      <c r="B847" s="9">
        <v>25.74</v>
      </c>
      <c r="C847" s="9">
        <v>10.93</v>
      </c>
      <c r="D847" s="9" t="s">
        <v>4676</v>
      </c>
      <c r="E847" s="9" t="s">
        <v>4676</v>
      </c>
      <c r="F847" s="9" t="s">
        <v>4676</v>
      </c>
      <c r="G847" s="9">
        <v>0</v>
      </c>
      <c r="H847" s="11" t="s">
        <v>8337</v>
      </c>
      <c r="I847" s="15" t="str">
        <f t="shared" si="26"/>
        <v>Over Weight</v>
      </c>
      <c r="J847" s="15" t="str">
        <f t="shared" si="27"/>
        <v>Diabetes</v>
      </c>
    </row>
    <row r="848" spans="1:10" x14ac:dyDescent="0.3">
      <c r="A848" s="10" t="s">
        <v>1693</v>
      </c>
      <c r="B848" s="9">
        <v>34.08</v>
      </c>
      <c r="C848" s="9">
        <v>7.58</v>
      </c>
      <c r="D848" s="9" t="s">
        <v>4677</v>
      </c>
      <c r="E848" s="9" t="s">
        <v>4676</v>
      </c>
      <c r="F848" s="9" t="s">
        <v>4676</v>
      </c>
      <c r="G848" s="9">
        <v>2</v>
      </c>
      <c r="H848" s="11" t="s">
        <v>8337</v>
      </c>
      <c r="I848" s="15" t="str">
        <f t="shared" si="26"/>
        <v>Obesity</v>
      </c>
      <c r="J848" s="15" t="str">
        <f t="shared" si="27"/>
        <v>Diabetes</v>
      </c>
    </row>
    <row r="849" spans="1:10" x14ac:dyDescent="0.3">
      <c r="A849" s="10" t="s">
        <v>1695</v>
      </c>
      <c r="B849" s="9">
        <v>31.35</v>
      </c>
      <c r="C849" s="9">
        <v>11</v>
      </c>
      <c r="D849" s="9" t="s">
        <v>4677</v>
      </c>
      <c r="E849" s="9" t="s">
        <v>4676</v>
      </c>
      <c r="F849" s="9" t="s">
        <v>4677</v>
      </c>
      <c r="G849" s="9">
        <v>1</v>
      </c>
      <c r="H849" s="11" t="s">
        <v>8337</v>
      </c>
      <c r="I849" s="15" t="str">
        <f t="shared" si="26"/>
        <v>Obesity</v>
      </c>
      <c r="J849" s="15" t="str">
        <f t="shared" si="27"/>
        <v>Normal</v>
      </c>
    </row>
    <row r="850" spans="1:10" x14ac:dyDescent="0.3">
      <c r="A850" s="10" t="s">
        <v>1697</v>
      </c>
      <c r="B850" s="9">
        <v>26.79</v>
      </c>
      <c r="C850" s="9">
        <v>5.0599999999999996</v>
      </c>
      <c r="D850" s="9" t="s">
        <v>4676</v>
      </c>
      <c r="E850" s="9" t="s">
        <v>4676</v>
      </c>
      <c r="F850" s="9" t="s">
        <v>4676</v>
      </c>
      <c r="G850" s="9">
        <v>1</v>
      </c>
      <c r="H850" s="11" t="s">
        <v>8337</v>
      </c>
      <c r="I850" s="15" t="str">
        <f t="shared" si="26"/>
        <v>Over Weight</v>
      </c>
      <c r="J850" s="15" t="str">
        <f t="shared" si="27"/>
        <v>Prediabetes</v>
      </c>
    </row>
    <row r="851" spans="1:10" x14ac:dyDescent="0.3">
      <c r="A851" s="10" t="s">
        <v>1699</v>
      </c>
      <c r="B851" s="9">
        <v>42.78</v>
      </c>
      <c r="C851" s="9">
        <v>6.11</v>
      </c>
      <c r="D851" s="9" t="s">
        <v>4677</v>
      </c>
      <c r="E851" s="9" t="s">
        <v>4676</v>
      </c>
      <c r="F851" s="9" t="s">
        <v>4676</v>
      </c>
      <c r="G851" s="9">
        <v>1</v>
      </c>
      <c r="H851" s="11" t="s">
        <v>8337</v>
      </c>
      <c r="I851" s="15" t="str">
        <f t="shared" si="26"/>
        <v>Obesity</v>
      </c>
      <c r="J851" s="15" t="str">
        <f t="shared" si="27"/>
        <v>Diabetes</v>
      </c>
    </row>
    <row r="852" spans="1:10" x14ac:dyDescent="0.3">
      <c r="A852" s="10" t="s">
        <v>1701</v>
      </c>
      <c r="B852" s="9">
        <v>46.75</v>
      </c>
      <c r="C852" s="9">
        <v>6.66</v>
      </c>
      <c r="D852" s="9" t="s">
        <v>4677</v>
      </c>
      <c r="E852" s="9" t="s">
        <v>4676</v>
      </c>
      <c r="F852" s="9" t="s">
        <v>4676</v>
      </c>
      <c r="G852" s="9">
        <v>2</v>
      </c>
      <c r="H852" s="11" t="s">
        <v>8337</v>
      </c>
      <c r="I852" s="15" t="str">
        <f t="shared" si="26"/>
        <v>Obesity</v>
      </c>
      <c r="J852" s="15" t="str">
        <f t="shared" si="27"/>
        <v>Normal</v>
      </c>
    </row>
    <row r="853" spans="1:10" x14ac:dyDescent="0.3">
      <c r="A853" s="10" t="s">
        <v>1703</v>
      </c>
      <c r="B853" s="9">
        <v>32.15</v>
      </c>
      <c r="C853" s="9">
        <v>4.0199999999999996</v>
      </c>
      <c r="D853" s="9" t="s">
        <v>4677</v>
      </c>
      <c r="E853" s="9" t="s">
        <v>4676</v>
      </c>
      <c r="F853" s="9" t="s">
        <v>4677</v>
      </c>
      <c r="G853" s="9">
        <v>1</v>
      </c>
      <c r="H853" s="11" t="s">
        <v>8337</v>
      </c>
      <c r="I853" s="15" t="str">
        <f t="shared" si="26"/>
        <v>Obesity</v>
      </c>
      <c r="J853" s="15" t="str">
        <f t="shared" si="27"/>
        <v>Diabetes</v>
      </c>
    </row>
    <row r="854" spans="1:10" x14ac:dyDescent="0.3">
      <c r="A854" s="10" t="s">
        <v>1705</v>
      </c>
      <c r="B854" s="9">
        <v>43.4</v>
      </c>
      <c r="C854" s="9">
        <v>8.81</v>
      </c>
      <c r="D854" s="9" t="s">
        <v>4677</v>
      </c>
      <c r="E854" s="9" t="s">
        <v>4676</v>
      </c>
      <c r="F854" s="9" t="s">
        <v>4676</v>
      </c>
      <c r="G854" s="9">
        <v>2</v>
      </c>
      <c r="H854" s="11" t="s">
        <v>8337</v>
      </c>
      <c r="I854" s="15" t="str">
        <f t="shared" si="26"/>
        <v>Obesity</v>
      </c>
      <c r="J854" s="15" t="str">
        <f t="shared" si="27"/>
        <v>Diabetes</v>
      </c>
    </row>
    <row r="855" spans="1:10" x14ac:dyDescent="0.3">
      <c r="A855" s="10" t="s">
        <v>1707</v>
      </c>
      <c r="B855" s="9">
        <v>31.57</v>
      </c>
      <c r="C855" s="9">
        <v>7.92</v>
      </c>
      <c r="D855" s="9" t="s">
        <v>4677</v>
      </c>
      <c r="E855" s="9" t="s">
        <v>4676</v>
      </c>
      <c r="F855" s="9" t="s">
        <v>4676</v>
      </c>
      <c r="G855" s="9">
        <v>2</v>
      </c>
      <c r="H855" s="11" t="s">
        <v>8337</v>
      </c>
      <c r="I855" s="15" t="str">
        <f t="shared" si="26"/>
        <v>Obesity</v>
      </c>
      <c r="J855" s="15" t="str">
        <f t="shared" si="27"/>
        <v>Diabetes</v>
      </c>
    </row>
    <row r="856" spans="1:10" x14ac:dyDescent="0.3">
      <c r="A856" s="10" t="s">
        <v>1709</v>
      </c>
      <c r="B856" s="9">
        <v>24.32</v>
      </c>
      <c r="C856" s="9">
        <v>7.48</v>
      </c>
      <c r="D856" s="9" t="s">
        <v>4676</v>
      </c>
      <c r="E856" s="9" t="s">
        <v>4676</v>
      </c>
      <c r="F856" s="9" t="s">
        <v>4676</v>
      </c>
      <c r="G856" s="9">
        <v>0</v>
      </c>
      <c r="H856" s="11" t="s">
        <v>8337</v>
      </c>
      <c r="I856" s="15" t="str">
        <f t="shared" si="26"/>
        <v>Normal Weight</v>
      </c>
      <c r="J856" s="15" t="str">
        <f t="shared" si="27"/>
        <v>Normal</v>
      </c>
    </row>
    <row r="857" spans="1:10" x14ac:dyDescent="0.3">
      <c r="A857" s="10" t="s">
        <v>1711</v>
      </c>
      <c r="B857" s="9">
        <v>31.07</v>
      </c>
      <c r="C857" s="9">
        <v>4.62</v>
      </c>
      <c r="D857" s="9" t="s">
        <v>4677</v>
      </c>
      <c r="E857" s="9" t="s">
        <v>4676</v>
      </c>
      <c r="F857" s="9" t="s">
        <v>4676</v>
      </c>
      <c r="G857" s="9">
        <v>2</v>
      </c>
      <c r="H857" s="11" t="s">
        <v>8337</v>
      </c>
      <c r="I857" s="15" t="str">
        <f t="shared" si="26"/>
        <v>Obesity</v>
      </c>
      <c r="J857" s="15" t="str">
        <f t="shared" si="27"/>
        <v>Diabetes</v>
      </c>
    </row>
    <row r="858" spans="1:10" x14ac:dyDescent="0.3">
      <c r="A858" s="10" t="s">
        <v>1713</v>
      </c>
      <c r="B858" s="9">
        <v>35.814999999999998</v>
      </c>
      <c r="C858" s="9">
        <v>8.4700000000000006</v>
      </c>
      <c r="D858" s="9" t="s">
        <v>4676</v>
      </c>
      <c r="E858" s="9" t="s">
        <v>4676</v>
      </c>
      <c r="F858" s="9" t="s">
        <v>4676</v>
      </c>
      <c r="G858" s="9">
        <v>0</v>
      </c>
      <c r="H858" s="11" t="s">
        <v>8337</v>
      </c>
      <c r="I858" s="15" t="str">
        <f t="shared" si="26"/>
        <v>Obesity</v>
      </c>
      <c r="J858" s="15" t="str">
        <f t="shared" si="27"/>
        <v>Diabetes</v>
      </c>
    </row>
    <row r="859" spans="1:10" x14ac:dyDescent="0.3">
      <c r="A859" s="10" t="s">
        <v>1715</v>
      </c>
      <c r="B859" s="9">
        <v>40.81</v>
      </c>
      <c r="C859" s="9">
        <v>10.58</v>
      </c>
      <c r="D859" s="9" t="s">
        <v>4677</v>
      </c>
      <c r="E859" s="9" t="s">
        <v>4676</v>
      </c>
      <c r="F859" s="9" t="s">
        <v>4676</v>
      </c>
      <c r="G859" s="9">
        <v>0</v>
      </c>
      <c r="H859" s="11" t="s">
        <v>8337</v>
      </c>
      <c r="I859" s="15" t="str">
        <f t="shared" si="26"/>
        <v>Obesity</v>
      </c>
      <c r="J859" s="15" t="str">
        <f t="shared" si="27"/>
        <v>Diabetes</v>
      </c>
    </row>
    <row r="860" spans="1:10" x14ac:dyDescent="0.3">
      <c r="A860" s="10" t="s">
        <v>1717</v>
      </c>
      <c r="B860" s="9">
        <v>24.605</v>
      </c>
      <c r="C860" s="9">
        <v>7.48</v>
      </c>
      <c r="D860" s="9" t="s">
        <v>4676</v>
      </c>
      <c r="E860" s="9" t="s">
        <v>4676</v>
      </c>
      <c r="F860" s="9" t="s">
        <v>4676</v>
      </c>
      <c r="G860" s="9">
        <v>0</v>
      </c>
      <c r="H860" s="11" t="s">
        <v>8337</v>
      </c>
      <c r="I860" s="15" t="str">
        <f t="shared" si="26"/>
        <v>Normal Weight</v>
      </c>
      <c r="J860" s="15" t="str">
        <f t="shared" si="27"/>
        <v>Diabetes</v>
      </c>
    </row>
    <row r="861" spans="1:10" x14ac:dyDescent="0.3">
      <c r="A861" s="10" t="s">
        <v>1719</v>
      </c>
      <c r="B861" s="9">
        <v>21.47</v>
      </c>
      <c r="C861" s="9">
        <v>7.82</v>
      </c>
      <c r="D861" s="9" t="s">
        <v>4676</v>
      </c>
      <c r="E861" s="9" t="s">
        <v>4676</v>
      </c>
      <c r="F861" s="9" t="s">
        <v>4676</v>
      </c>
      <c r="G861" s="9">
        <v>0</v>
      </c>
      <c r="H861" s="11" t="s">
        <v>8337</v>
      </c>
      <c r="I861" s="15" t="str">
        <f t="shared" si="26"/>
        <v>Normal Weight</v>
      </c>
      <c r="J861" s="15" t="str">
        <f t="shared" si="27"/>
        <v>Normal</v>
      </c>
    </row>
    <row r="862" spans="1:10" x14ac:dyDescent="0.3">
      <c r="A862" s="10" t="s">
        <v>1721</v>
      </c>
      <c r="B862" s="9">
        <v>52.89</v>
      </c>
      <c r="C862" s="9">
        <v>4.96</v>
      </c>
      <c r="D862" s="9" t="s">
        <v>4677</v>
      </c>
      <c r="E862" s="9" t="s">
        <v>4676</v>
      </c>
      <c r="F862" s="9" t="s">
        <v>4676</v>
      </c>
      <c r="G862" s="9">
        <v>1</v>
      </c>
      <c r="H862" s="11" t="s">
        <v>8337</v>
      </c>
      <c r="I862" s="15" t="str">
        <f t="shared" si="26"/>
        <v>Obesity</v>
      </c>
      <c r="J862" s="15" t="str">
        <f t="shared" si="27"/>
        <v>Prediabetes</v>
      </c>
    </row>
    <row r="863" spans="1:10" x14ac:dyDescent="0.3">
      <c r="A863" s="10" t="s">
        <v>1723</v>
      </c>
      <c r="B863" s="9">
        <v>32.965000000000003</v>
      </c>
      <c r="C863" s="9">
        <v>6.15</v>
      </c>
      <c r="D863" s="9" t="s">
        <v>4677</v>
      </c>
      <c r="E863" s="9" t="s">
        <v>4676</v>
      </c>
      <c r="F863" s="9" t="s">
        <v>4676</v>
      </c>
      <c r="G863" s="9">
        <v>1</v>
      </c>
      <c r="H863" s="11" t="s">
        <v>8337</v>
      </c>
      <c r="I863" s="15" t="str">
        <f t="shared" si="26"/>
        <v>Obesity</v>
      </c>
      <c r="J863" s="15" t="str">
        <f t="shared" si="27"/>
        <v>Normal</v>
      </c>
    </row>
    <row r="864" spans="1:10" x14ac:dyDescent="0.3">
      <c r="A864" s="10" t="s">
        <v>1725</v>
      </c>
      <c r="B864" s="9">
        <v>36.799999999999997</v>
      </c>
      <c r="C864" s="9">
        <v>4.62</v>
      </c>
      <c r="D864" s="9" t="s">
        <v>4676</v>
      </c>
      <c r="E864" s="9" t="s">
        <v>4676</v>
      </c>
      <c r="F864" s="9" t="s">
        <v>4677</v>
      </c>
      <c r="G864" s="9">
        <v>1</v>
      </c>
      <c r="H864" s="11" t="s">
        <v>8337</v>
      </c>
      <c r="I864" s="15" t="str">
        <f t="shared" si="26"/>
        <v>Obesity</v>
      </c>
      <c r="J864" s="15" t="str">
        <f t="shared" si="27"/>
        <v>Normal</v>
      </c>
    </row>
    <row r="865" spans="1:10" x14ac:dyDescent="0.3">
      <c r="A865" s="10" t="s">
        <v>1727</v>
      </c>
      <c r="B865" s="9">
        <v>34.299999999999997</v>
      </c>
      <c r="C865" s="9">
        <v>4.87</v>
      </c>
      <c r="D865" s="9" t="s">
        <v>4676</v>
      </c>
      <c r="E865" s="9" t="s">
        <v>4676</v>
      </c>
      <c r="F865" s="9" t="s">
        <v>4676</v>
      </c>
      <c r="G865" s="9">
        <v>2</v>
      </c>
      <c r="H865" s="11" t="s">
        <v>8337</v>
      </c>
      <c r="I865" s="15" t="str">
        <f t="shared" si="26"/>
        <v>Obesity</v>
      </c>
      <c r="J865" s="15" t="str">
        <f t="shared" si="27"/>
        <v>Normal</v>
      </c>
    </row>
    <row r="866" spans="1:10" x14ac:dyDescent="0.3">
      <c r="A866" s="10" t="s">
        <v>1729</v>
      </c>
      <c r="B866" s="9">
        <v>35.244999999999997</v>
      </c>
      <c r="C866" s="9">
        <v>4.63</v>
      </c>
      <c r="D866" s="9" t="s">
        <v>4676</v>
      </c>
      <c r="E866" s="9" t="s">
        <v>4676</v>
      </c>
      <c r="F866" s="9" t="s">
        <v>4676</v>
      </c>
      <c r="G866" s="9">
        <v>0</v>
      </c>
      <c r="H866" s="11" t="s">
        <v>8337</v>
      </c>
      <c r="I866" s="15" t="str">
        <f t="shared" si="26"/>
        <v>Obesity</v>
      </c>
      <c r="J866" s="15" t="str">
        <f t="shared" si="27"/>
        <v>Diabetes</v>
      </c>
    </row>
    <row r="867" spans="1:10" x14ac:dyDescent="0.3">
      <c r="A867" s="10" t="s">
        <v>1731</v>
      </c>
      <c r="B867" s="9">
        <v>26.23</v>
      </c>
      <c r="C867" s="9">
        <v>11.93</v>
      </c>
      <c r="D867" s="9" t="s">
        <v>4676</v>
      </c>
      <c r="E867" s="9" t="s">
        <v>4676</v>
      </c>
      <c r="F867" s="9" t="s">
        <v>4676</v>
      </c>
      <c r="G867" s="9">
        <v>0</v>
      </c>
      <c r="H867" s="11" t="s">
        <v>8337</v>
      </c>
      <c r="I867" s="15" t="str">
        <f t="shared" si="26"/>
        <v>Over Weight</v>
      </c>
      <c r="J867" s="15" t="str">
        <f t="shared" si="27"/>
        <v>Normal</v>
      </c>
    </row>
    <row r="868" spans="1:10" x14ac:dyDescent="0.3">
      <c r="A868" s="10" t="s">
        <v>1733</v>
      </c>
      <c r="B868" s="9">
        <v>36.1</v>
      </c>
      <c r="C868" s="9">
        <v>5.65</v>
      </c>
      <c r="D868" s="9" t="s">
        <v>4677</v>
      </c>
      <c r="E868" s="9" t="s">
        <v>4676</v>
      </c>
      <c r="F868" s="9" t="s">
        <v>4676</v>
      </c>
      <c r="G868" s="9">
        <v>2</v>
      </c>
      <c r="H868" s="11" t="s">
        <v>8337</v>
      </c>
      <c r="I868" s="15" t="str">
        <f t="shared" si="26"/>
        <v>Obesity</v>
      </c>
      <c r="J868" s="15" t="str">
        <f t="shared" si="27"/>
        <v>Diabetes</v>
      </c>
    </row>
    <row r="869" spans="1:10" x14ac:dyDescent="0.3">
      <c r="A869" s="10" t="s">
        <v>1735</v>
      </c>
      <c r="B869" s="9">
        <v>37.1</v>
      </c>
      <c r="C869" s="9">
        <v>11.21</v>
      </c>
      <c r="D869" s="9" t="s">
        <v>4677</v>
      </c>
      <c r="E869" s="9" t="s">
        <v>4676</v>
      </c>
      <c r="F869" s="9" t="s">
        <v>4677</v>
      </c>
      <c r="G869" s="9">
        <v>1</v>
      </c>
      <c r="H869" s="11" t="s">
        <v>8337</v>
      </c>
      <c r="I869" s="15" t="str">
        <f t="shared" si="26"/>
        <v>Obesity</v>
      </c>
      <c r="J869" s="15" t="str">
        <f t="shared" si="27"/>
        <v>Diabetes</v>
      </c>
    </row>
    <row r="870" spans="1:10" x14ac:dyDescent="0.3">
      <c r="A870" s="10" t="s">
        <v>1737</v>
      </c>
      <c r="B870" s="9">
        <v>27.5</v>
      </c>
      <c r="C870" s="9">
        <v>10.62</v>
      </c>
      <c r="D870" s="9" t="s">
        <v>4677</v>
      </c>
      <c r="E870" s="9" t="s">
        <v>4676</v>
      </c>
      <c r="F870" s="9" t="s">
        <v>4677</v>
      </c>
      <c r="G870" s="9">
        <v>1</v>
      </c>
      <c r="H870" s="11" t="s">
        <v>8337</v>
      </c>
      <c r="I870" s="15" t="str">
        <f t="shared" si="26"/>
        <v>Over Weight</v>
      </c>
      <c r="J870" s="15" t="str">
        <f t="shared" si="27"/>
        <v>Diabetes</v>
      </c>
    </row>
    <row r="871" spans="1:10" x14ac:dyDescent="0.3">
      <c r="A871" s="10" t="s">
        <v>1739</v>
      </c>
      <c r="B871" s="9">
        <v>24.7</v>
      </c>
      <c r="C871" s="9">
        <v>10.7</v>
      </c>
      <c r="D871" s="9" t="s">
        <v>4677</v>
      </c>
      <c r="E871" s="9" t="s">
        <v>4676</v>
      </c>
      <c r="F871" s="9" t="s">
        <v>4677</v>
      </c>
      <c r="G871" s="9">
        <v>1</v>
      </c>
      <c r="H871" s="11" t="s">
        <v>8337</v>
      </c>
      <c r="I871" s="15" t="str">
        <f t="shared" si="26"/>
        <v>Normal Weight</v>
      </c>
      <c r="J871" s="15" t="str">
        <f t="shared" si="27"/>
        <v>Diabetes</v>
      </c>
    </row>
    <row r="872" spans="1:10" x14ac:dyDescent="0.3">
      <c r="A872" s="10" t="s">
        <v>1741</v>
      </c>
      <c r="B872" s="9">
        <v>26.78</v>
      </c>
      <c r="C872" s="9">
        <v>10.02</v>
      </c>
      <c r="D872" s="9" t="s">
        <v>4677</v>
      </c>
      <c r="E872" s="9" t="s">
        <v>4676</v>
      </c>
      <c r="F872" s="9" t="s">
        <v>4677</v>
      </c>
      <c r="G872" s="9">
        <v>1</v>
      </c>
      <c r="H872" s="11" t="s">
        <v>8337</v>
      </c>
      <c r="I872" s="15" t="str">
        <f t="shared" si="26"/>
        <v>Over Weight</v>
      </c>
      <c r="J872" s="15" t="str">
        <f t="shared" si="27"/>
        <v>Normal</v>
      </c>
    </row>
    <row r="873" spans="1:10" x14ac:dyDescent="0.3">
      <c r="A873" s="10" t="s">
        <v>1743</v>
      </c>
      <c r="B873" s="9">
        <v>45.8</v>
      </c>
      <c r="C873" s="9">
        <v>4.8499999999999996</v>
      </c>
      <c r="D873" s="9" t="s">
        <v>4676</v>
      </c>
      <c r="E873" s="9" t="s">
        <v>4676</v>
      </c>
      <c r="F873" s="9" t="s">
        <v>4676</v>
      </c>
      <c r="G873" s="9">
        <v>0</v>
      </c>
      <c r="H873" s="11" t="s">
        <v>8337</v>
      </c>
      <c r="I873" s="15" t="str">
        <f t="shared" si="26"/>
        <v>Obesity</v>
      </c>
      <c r="J873" s="15" t="str">
        <f t="shared" si="27"/>
        <v>Normal</v>
      </c>
    </row>
    <row r="874" spans="1:10" x14ac:dyDescent="0.3">
      <c r="A874" s="10" t="s">
        <v>1745</v>
      </c>
      <c r="B874" s="9">
        <v>29</v>
      </c>
      <c r="C874" s="9">
        <v>4.3899999999999997</v>
      </c>
      <c r="D874" s="9" t="s">
        <v>4677</v>
      </c>
      <c r="E874" s="9" t="s">
        <v>4676</v>
      </c>
      <c r="F874" s="9" t="s">
        <v>4676</v>
      </c>
      <c r="G874" s="9">
        <v>2</v>
      </c>
      <c r="H874" s="11" t="s">
        <v>8337</v>
      </c>
      <c r="I874" s="15" t="str">
        <f t="shared" si="26"/>
        <v>Over Weight</v>
      </c>
      <c r="J874" s="15" t="str">
        <f t="shared" si="27"/>
        <v>Diabetes</v>
      </c>
    </row>
    <row r="875" spans="1:10" x14ac:dyDescent="0.3">
      <c r="A875" s="10" t="s">
        <v>1747</v>
      </c>
      <c r="B875" s="9">
        <v>33.534999999999997</v>
      </c>
      <c r="C875" s="9">
        <v>8.24</v>
      </c>
      <c r="D875" s="9" t="s">
        <v>4677</v>
      </c>
      <c r="E875" s="9" t="s">
        <v>4676</v>
      </c>
      <c r="F875" s="9" t="s">
        <v>4676</v>
      </c>
      <c r="G875" s="9">
        <v>0</v>
      </c>
      <c r="H875" s="11" t="s">
        <v>8337</v>
      </c>
      <c r="I875" s="15" t="str">
        <f t="shared" si="26"/>
        <v>Obesity</v>
      </c>
      <c r="J875" s="15" t="str">
        <f t="shared" si="27"/>
        <v>Diabetes</v>
      </c>
    </row>
    <row r="876" spans="1:10" x14ac:dyDescent="0.3">
      <c r="A876" s="10" t="s">
        <v>1749</v>
      </c>
      <c r="B876" s="9">
        <v>32.774999999999999</v>
      </c>
      <c r="C876" s="9">
        <v>9.77</v>
      </c>
      <c r="D876" s="9" t="s">
        <v>4677</v>
      </c>
      <c r="E876" s="9" t="s">
        <v>4676</v>
      </c>
      <c r="F876" s="9" t="s">
        <v>4676</v>
      </c>
      <c r="G876" s="9">
        <v>0</v>
      </c>
      <c r="H876" s="11" t="s">
        <v>8337</v>
      </c>
      <c r="I876" s="15" t="str">
        <f t="shared" si="26"/>
        <v>Obesity</v>
      </c>
      <c r="J876" s="15" t="str">
        <f t="shared" si="27"/>
        <v>Normal</v>
      </c>
    </row>
    <row r="877" spans="1:10" x14ac:dyDescent="0.3">
      <c r="A877" s="10" t="s">
        <v>1751</v>
      </c>
      <c r="B877" s="9">
        <v>37.51</v>
      </c>
      <c r="C877" s="9">
        <v>5.5</v>
      </c>
      <c r="D877" s="9" t="s">
        <v>4677</v>
      </c>
      <c r="E877" s="9" t="s">
        <v>4676</v>
      </c>
      <c r="F877" s="9" t="s">
        <v>4676</v>
      </c>
      <c r="G877" s="9">
        <v>2</v>
      </c>
      <c r="H877" s="11" t="s">
        <v>8337</v>
      </c>
      <c r="I877" s="15" t="str">
        <f t="shared" si="26"/>
        <v>Obesity</v>
      </c>
      <c r="J877" s="15" t="str">
        <f t="shared" si="27"/>
        <v>Diabetes</v>
      </c>
    </row>
    <row r="878" spans="1:10" x14ac:dyDescent="0.3">
      <c r="A878" s="10" t="s">
        <v>1753</v>
      </c>
      <c r="B878" s="9">
        <v>39.86</v>
      </c>
      <c r="C878" s="9">
        <v>11.84</v>
      </c>
      <c r="D878" s="9" t="s">
        <v>4677</v>
      </c>
      <c r="E878" s="9" t="s">
        <v>4676</v>
      </c>
      <c r="F878" s="9" t="s">
        <v>4676</v>
      </c>
      <c r="G878" s="9">
        <v>1</v>
      </c>
      <c r="H878" s="11" t="s">
        <v>8337</v>
      </c>
      <c r="I878" s="15" t="str">
        <f t="shared" si="26"/>
        <v>Obesity</v>
      </c>
      <c r="J878" s="15" t="str">
        <f t="shared" si="27"/>
        <v>Normal</v>
      </c>
    </row>
    <row r="879" spans="1:10" x14ac:dyDescent="0.3">
      <c r="A879" s="10" t="s">
        <v>1755</v>
      </c>
      <c r="B879" s="9">
        <v>42.13</v>
      </c>
      <c r="C879" s="9">
        <v>4.66</v>
      </c>
      <c r="D879" s="9" t="s">
        <v>4676</v>
      </c>
      <c r="E879" s="9" t="s">
        <v>4676</v>
      </c>
      <c r="F879" s="9" t="s">
        <v>4676</v>
      </c>
      <c r="G879" s="9">
        <v>0</v>
      </c>
      <c r="H879" s="11" t="s">
        <v>8337</v>
      </c>
      <c r="I879" s="15" t="str">
        <f t="shared" si="26"/>
        <v>Obesity</v>
      </c>
      <c r="J879" s="15" t="str">
        <f t="shared" si="27"/>
        <v>Diabetes</v>
      </c>
    </row>
    <row r="880" spans="1:10" x14ac:dyDescent="0.3">
      <c r="A880" s="10" t="s">
        <v>1757</v>
      </c>
      <c r="B880" s="9">
        <v>35.99</v>
      </c>
      <c r="C880" s="9">
        <v>11.11</v>
      </c>
      <c r="D880" s="9" t="s">
        <v>4676</v>
      </c>
      <c r="E880" s="9" t="s">
        <v>4676</v>
      </c>
      <c r="F880" s="9" t="s">
        <v>4676</v>
      </c>
      <c r="G880" s="9">
        <v>0</v>
      </c>
      <c r="H880" s="11" t="s">
        <v>8337</v>
      </c>
      <c r="I880" s="15" t="str">
        <f t="shared" si="26"/>
        <v>Obesity</v>
      </c>
      <c r="J880" s="15" t="str">
        <f t="shared" si="27"/>
        <v>Diabetes</v>
      </c>
    </row>
    <row r="881" spans="1:10" x14ac:dyDescent="0.3">
      <c r="A881" s="10" t="s">
        <v>1759</v>
      </c>
      <c r="B881" s="9">
        <v>35.200000000000003</v>
      </c>
      <c r="C881" s="9">
        <v>7.72</v>
      </c>
      <c r="D881" s="9" t="s">
        <v>4677</v>
      </c>
      <c r="E881" s="9" t="s">
        <v>4676</v>
      </c>
      <c r="F881" s="9" t="s">
        <v>4677</v>
      </c>
      <c r="G881" s="9">
        <v>1</v>
      </c>
      <c r="H881" s="11" t="s">
        <v>8337</v>
      </c>
      <c r="I881" s="15" t="str">
        <f t="shared" si="26"/>
        <v>Obesity</v>
      </c>
      <c r="J881" s="15" t="str">
        <f t="shared" si="27"/>
        <v>Normal</v>
      </c>
    </row>
    <row r="882" spans="1:10" x14ac:dyDescent="0.3">
      <c r="A882" s="10" t="s">
        <v>1761</v>
      </c>
      <c r="B882" s="9">
        <v>29.91</v>
      </c>
      <c r="C882" s="9">
        <v>5.55</v>
      </c>
      <c r="D882" s="9" t="s">
        <v>4677</v>
      </c>
      <c r="E882" s="9" t="s">
        <v>4676</v>
      </c>
      <c r="F882" s="9" t="s">
        <v>4676</v>
      </c>
      <c r="G882" s="9">
        <v>2</v>
      </c>
      <c r="H882" s="11" t="s">
        <v>8337</v>
      </c>
      <c r="I882" s="15" t="str">
        <f t="shared" si="26"/>
        <v>Obesity</v>
      </c>
      <c r="J882" s="15" t="str">
        <f t="shared" si="27"/>
        <v>Normal</v>
      </c>
    </row>
    <row r="883" spans="1:10" x14ac:dyDescent="0.3">
      <c r="A883" s="10" t="s">
        <v>1763</v>
      </c>
      <c r="B883" s="9">
        <v>36.479999999999997</v>
      </c>
      <c r="C883" s="9">
        <v>5.05</v>
      </c>
      <c r="D883" s="9" t="s">
        <v>4677</v>
      </c>
      <c r="E883" s="9" t="s">
        <v>4676</v>
      </c>
      <c r="F883" s="9" t="s">
        <v>4676</v>
      </c>
      <c r="G883" s="9">
        <v>1</v>
      </c>
      <c r="H883" s="11" t="s">
        <v>8337</v>
      </c>
      <c r="I883" s="15" t="str">
        <f t="shared" si="26"/>
        <v>Obesity</v>
      </c>
      <c r="J883" s="15" t="str">
        <f t="shared" si="27"/>
        <v>Diabetes</v>
      </c>
    </row>
    <row r="884" spans="1:10" x14ac:dyDescent="0.3">
      <c r="A884" s="10" t="s">
        <v>1765</v>
      </c>
      <c r="B884" s="9">
        <v>27.5</v>
      </c>
      <c r="C884" s="9">
        <v>8.69</v>
      </c>
      <c r="D884" s="9" t="s">
        <v>4677</v>
      </c>
      <c r="E884" s="9" t="s">
        <v>4676</v>
      </c>
      <c r="F884" s="9" t="s">
        <v>4677</v>
      </c>
      <c r="G884" s="9">
        <v>1</v>
      </c>
      <c r="H884" s="11" t="s">
        <v>8337</v>
      </c>
      <c r="I884" s="15" t="str">
        <f t="shared" si="26"/>
        <v>Over Weight</v>
      </c>
      <c r="J884" s="15" t="str">
        <f t="shared" si="27"/>
        <v>Prediabetes</v>
      </c>
    </row>
    <row r="885" spans="1:10" x14ac:dyDescent="0.3">
      <c r="A885" s="10" t="s">
        <v>1767</v>
      </c>
      <c r="B885" s="9">
        <v>33.44</v>
      </c>
      <c r="C885" s="9">
        <v>5.9</v>
      </c>
      <c r="D885" s="9" t="s">
        <v>4677</v>
      </c>
      <c r="E885" s="9" t="s">
        <v>4676</v>
      </c>
      <c r="F885" s="9" t="s">
        <v>4676</v>
      </c>
      <c r="G885" s="9">
        <v>1</v>
      </c>
      <c r="H885" s="11" t="s">
        <v>8337</v>
      </c>
      <c r="I885" s="15" t="str">
        <f t="shared" si="26"/>
        <v>Obesity</v>
      </c>
      <c r="J885" s="15" t="str">
        <f t="shared" si="27"/>
        <v>Prediabetes</v>
      </c>
    </row>
    <row r="886" spans="1:10" x14ac:dyDescent="0.3">
      <c r="A886" s="10" t="s">
        <v>1769</v>
      </c>
      <c r="B886" s="9">
        <v>28.215</v>
      </c>
      <c r="C886" s="9">
        <v>6.29</v>
      </c>
      <c r="D886" s="9" t="s">
        <v>4677</v>
      </c>
      <c r="E886" s="9" t="s">
        <v>4676</v>
      </c>
      <c r="F886" s="9" t="s">
        <v>4676</v>
      </c>
      <c r="G886" s="9">
        <v>1</v>
      </c>
      <c r="H886" s="11" t="s">
        <v>8337</v>
      </c>
      <c r="I886" s="15" t="str">
        <f t="shared" si="26"/>
        <v>Over Weight</v>
      </c>
      <c r="J886" s="15" t="str">
        <f t="shared" si="27"/>
        <v>Prediabetes</v>
      </c>
    </row>
    <row r="887" spans="1:10" x14ac:dyDescent="0.3">
      <c r="A887" s="10" t="s">
        <v>1771</v>
      </c>
      <c r="B887" s="9">
        <v>27.17</v>
      </c>
      <c r="C887" s="9">
        <v>5.84</v>
      </c>
      <c r="D887" s="9" t="s">
        <v>4677</v>
      </c>
      <c r="E887" s="9" t="s">
        <v>4676</v>
      </c>
      <c r="F887" s="9" t="s">
        <v>4676</v>
      </c>
      <c r="G887" s="9">
        <v>1</v>
      </c>
      <c r="H887" s="11" t="s">
        <v>8337</v>
      </c>
      <c r="I887" s="15" t="str">
        <f t="shared" si="26"/>
        <v>Over Weight</v>
      </c>
      <c r="J887" s="15" t="str">
        <f t="shared" si="27"/>
        <v>Prediabetes</v>
      </c>
    </row>
    <row r="888" spans="1:10" x14ac:dyDescent="0.3">
      <c r="A888" s="10" t="s">
        <v>1773</v>
      </c>
      <c r="B888" s="9">
        <v>35.380000000000003</v>
      </c>
      <c r="C888" s="9">
        <v>6.12</v>
      </c>
      <c r="D888" s="9" t="s">
        <v>4676</v>
      </c>
      <c r="E888" s="9" t="s">
        <v>4676</v>
      </c>
      <c r="F888" s="9" t="s">
        <v>4676</v>
      </c>
      <c r="G888" s="9">
        <v>0</v>
      </c>
      <c r="H888" s="11" t="s">
        <v>8337</v>
      </c>
      <c r="I888" s="15" t="str">
        <f t="shared" si="26"/>
        <v>Obesity</v>
      </c>
      <c r="J888" s="15" t="str">
        <f t="shared" si="27"/>
        <v>Prediabetes</v>
      </c>
    </row>
    <row r="889" spans="1:10" x14ac:dyDescent="0.3">
      <c r="A889" s="10" t="s">
        <v>1775</v>
      </c>
      <c r="B889" s="9">
        <v>43.48</v>
      </c>
      <c r="C889" s="9">
        <v>6.24</v>
      </c>
      <c r="D889" s="9" t="s">
        <v>4676</v>
      </c>
      <c r="E889" s="9" t="s">
        <v>4676</v>
      </c>
      <c r="F889" s="9" t="s">
        <v>4676</v>
      </c>
      <c r="G889" s="9">
        <v>0</v>
      </c>
      <c r="H889" s="11" t="s">
        <v>8337</v>
      </c>
      <c r="I889" s="15" t="str">
        <f t="shared" si="26"/>
        <v>Obesity</v>
      </c>
      <c r="J889" s="15" t="str">
        <f t="shared" si="27"/>
        <v>Prediabetes</v>
      </c>
    </row>
    <row r="890" spans="1:10" x14ac:dyDescent="0.3">
      <c r="A890" s="10" t="s">
        <v>1777</v>
      </c>
      <c r="B890" s="9">
        <v>41.73</v>
      </c>
      <c r="C890" s="9">
        <v>6.25</v>
      </c>
      <c r="D890" s="9" t="s">
        <v>4676</v>
      </c>
      <c r="E890" s="9" t="s">
        <v>4676</v>
      </c>
      <c r="F890" s="9" t="s">
        <v>4676</v>
      </c>
      <c r="G890" s="9">
        <v>1</v>
      </c>
      <c r="H890" s="11" t="s">
        <v>8337</v>
      </c>
      <c r="I890" s="15" t="str">
        <f t="shared" si="26"/>
        <v>Obesity</v>
      </c>
      <c r="J890" s="15" t="str">
        <f t="shared" si="27"/>
        <v>Diabetes</v>
      </c>
    </row>
    <row r="891" spans="1:10" x14ac:dyDescent="0.3">
      <c r="A891" s="10" t="s">
        <v>1779</v>
      </c>
      <c r="B891" s="9">
        <v>28.9</v>
      </c>
      <c r="C891" s="9">
        <v>11.96</v>
      </c>
      <c r="D891" s="9" t="s">
        <v>4676</v>
      </c>
      <c r="E891" s="9" t="s">
        <v>4676</v>
      </c>
      <c r="F891" s="9" t="s">
        <v>4676</v>
      </c>
      <c r="G891" s="9">
        <v>0</v>
      </c>
      <c r="H891" s="11" t="s">
        <v>8337</v>
      </c>
      <c r="I891" s="15" t="str">
        <f t="shared" si="26"/>
        <v>Over Weight</v>
      </c>
      <c r="J891" s="15" t="str">
        <f t="shared" si="27"/>
        <v>Diabetes</v>
      </c>
    </row>
    <row r="892" spans="1:10" x14ac:dyDescent="0.3">
      <c r="A892" s="10" t="s">
        <v>1781</v>
      </c>
      <c r="B892" s="9">
        <v>25.74</v>
      </c>
      <c r="C892" s="9">
        <v>7.69</v>
      </c>
      <c r="D892" s="9" t="s">
        <v>4676</v>
      </c>
      <c r="E892" s="9" t="s">
        <v>4676</v>
      </c>
      <c r="F892" s="9" t="s">
        <v>4676</v>
      </c>
      <c r="G892" s="9">
        <v>0</v>
      </c>
      <c r="H892" s="11" t="s">
        <v>8337</v>
      </c>
      <c r="I892" s="15" t="str">
        <f t="shared" si="26"/>
        <v>Over Weight</v>
      </c>
      <c r="J892" s="15" t="str">
        <f t="shared" si="27"/>
        <v>Diabetes</v>
      </c>
    </row>
    <row r="893" spans="1:10" x14ac:dyDescent="0.3">
      <c r="A893" s="10" t="s">
        <v>1783</v>
      </c>
      <c r="B893" s="9">
        <v>36.06</v>
      </c>
      <c r="C893" s="9">
        <v>8.83</v>
      </c>
      <c r="D893" s="9" t="s">
        <v>4676</v>
      </c>
      <c r="E893" s="9" t="s">
        <v>4676</v>
      </c>
      <c r="F893" s="9" t="s">
        <v>4676</v>
      </c>
      <c r="G893" s="9">
        <v>0</v>
      </c>
      <c r="H893" s="11" t="s">
        <v>8337</v>
      </c>
      <c r="I893" s="15" t="str">
        <f t="shared" si="26"/>
        <v>Obesity</v>
      </c>
      <c r="J893" s="15" t="str">
        <f t="shared" si="27"/>
        <v>Normal</v>
      </c>
    </row>
    <row r="894" spans="1:10" x14ac:dyDescent="0.3">
      <c r="A894" s="10" t="s">
        <v>1785</v>
      </c>
      <c r="B894" s="9">
        <v>43.28</v>
      </c>
      <c r="C894" s="9">
        <v>4.41</v>
      </c>
      <c r="D894" s="9" t="s">
        <v>4676</v>
      </c>
      <c r="E894" s="9" t="s">
        <v>4676</v>
      </c>
      <c r="F894" s="9" t="s">
        <v>4676</v>
      </c>
      <c r="G894" s="9">
        <v>0</v>
      </c>
      <c r="H894" s="11" t="s">
        <v>8337</v>
      </c>
      <c r="I894" s="15" t="str">
        <f t="shared" si="26"/>
        <v>Obesity</v>
      </c>
      <c r="J894" s="15" t="str">
        <f t="shared" si="27"/>
        <v>Diabetes</v>
      </c>
    </row>
    <row r="895" spans="1:10" x14ac:dyDescent="0.3">
      <c r="A895" s="10" t="s">
        <v>1787</v>
      </c>
      <c r="B895" s="9">
        <v>28.785</v>
      </c>
      <c r="C895" s="9">
        <v>9.1</v>
      </c>
      <c r="D895" s="9" t="s">
        <v>4677</v>
      </c>
      <c r="E895" s="9" t="s">
        <v>4676</v>
      </c>
      <c r="F895" s="9" t="s">
        <v>4677</v>
      </c>
      <c r="G895" s="9">
        <v>1</v>
      </c>
      <c r="H895" s="11" t="s">
        <v>8337</v>
      </c>
      <c r="I895" s="15" t="str">
        <f t="shared" si="26"/>
        <v>Over Weight</v>
      </c>
      <c r="J895" s="15" t="str">
        <f t="shared" si="27"/>
        <v>Diabetes</v>
      </c>
    </row>
    <row r="896" spans="1:10" x14ac:dyDescent="0.3">
      <c r="A896" s="10" t="s">
        <v>1789</v>
      </c>
      <c r="B896" s="9">
        <v>25.46</v>
      </c>
      <c r="C896" s="9">
        <v>11.52</v>
      </c>
      <c r="D896" s="9" t="s">
        <v>4677</v>
      </c>
      <c r="E896" s="9" t="s">
        <v>4676</v>
      </c>
      <c r="F896" s="9" t="s">
        <v>4677</v>
      </c>
      <c r="G896" s="9">
        <v>1</v>
      </c>
      <c r="H896" s="11" t="s">
        <v>8337</v>
      </c>
      <c r="I896" s="15" t="str">
        <f t="shared" si="26"/>
        <v>Over Weight</v>
      </c>
      <c r="J896" s="15" t="str">
        <f t="shared" si="27"/>
        <v>Diabetes</v>
      </c>
    </row>
    <row r="897" spans="1:10" x14ac:dyDescent="0.3">
      <c r="A897" s="10" t="s">
        <v>1791</v>
      </c>
      <c r="B897" s="9">
        <v>30.8</v>
      </c>
      <c r="C897" s="9">
        <v>10.95</v>
      </c>
      <c r="D897" s="9" t="s">
        <v>4676</v>
      </c>
      <c r="E897" s="9" t="s">
        <v>4676</v>
      </c>
      <c r="F897" s="9" t="s">
        <v>4676</v>
      </c>
      <c r="G897" s="9">
        <v>0</v>
      </c>
      <c r="H897" s="11" t="s">
        <v>8337</v>
      </c>
      <c r="I897" s="15" t="str">
        <f t="shared" si="26"/>
        <v>Obesity</v>
      </c>
      <c r="J897" s="15" t="str">
        <f t="shared" si="27"/>
        <v>Diabetes</v>
      </c>
    </row>
    <row r="898" spans="1:10" x14ac:dyDescent="0.3">
      <c r="A898" s="10" t="s">
        <v>1793</v>
      </c>
      <c r="B898" s="9">
        <v>28.88</v>
      </c>
      <c r="C898" s="9">
        <v>11.5</v>
      </c>
      <c r="D898" s="9" t="s">
        <v>4676</v>
      </c>
      <c r="E898" s="9" t="s">
        <v>4676</v>
      </c>
      <c r="F898" s="9" t="s">
        <v>4676</v>
      </c>
      <c r="G898" s="9">
        <v>0</v>
      </c>
      <c r="H898" s="11" t="s">
        <v>8337</v>
      </c>
      <c r="I898" s="15" t="str">
        <f t="shared" si="26"/>
        <v>Over Weight</v>
      </c>
      <c r="J898" s="15" t="str">
        <f t="shared" si="27"/>
        <v>Diabetes</v>
      </c>
    </row>
    <row r="899" spans="1:10" x14ac:dyDescent="0.3">
      <c r="A899" s="10" t="s">
        <v>1795</v>
      </c>
      <c r="B899" s="9">
        <v>23</v>
      </c>
      <c r="C899" s="9">
        <v>9.8800000000000008</v>
      </c>
      <c r="D899" s="9" t="s">
        <v>4676</v>
      </c>
      <c r="E899" s="9" t="s">
        <v>4676</v>
      </c>
      <c r="F899" s="9" t="s">
        <v>4676</v>
      </c>
      <c r="G899" s="9">
        <v>0</v>
      </c>
      <c r="H899" s="11" t="s">
        <v>8337</v>
      </c>
      <c r="I899" s="15" t="str">
        <f t="shared" ref="I899:I962" si="28">IF(B899&lt;18.5,"Under Weight",IF(B899&lt;24.9,"Normal Weight",IF(B899&lt;29.9,"Over Weight","Obesity")))</f>
        <v>Normal Weight</v>
      </c>
      <c r="J899" s="15" t="str">
        <f t="shared" ref="J899:J962" si="29">IF(C900&lt;5.7,"Normal",IF(C900&lt;6.4,"Prediabetes","Diabetes"))</f>
        <v>Prediabetes</v>
      </c>
    </row>
    <row r="900" spans="1:10" x14ac:dyDescent="0.3">
      <c r="A900" s="10" t="s">
        <v>1797</v>
      </c>
      <c r="B900" s="9">
        <v>38.25</v>
      </c>
      <c r="C900" s="9">
        <v>6.2</v>
      </c>
      <c r="D900" s="9" t="s">
        <v>4676</v>
      </c>
      <c r="E900" s="9" t="s">
        <v>4676</v>
      </c>
      <c r="F900" s="9" t="s">
        <v>4676</v>
      </c>
      <c r="G900" s="9">
        <v>1</v>
      </c>
      <c r="H900" s="11" t="s">
        <v>8337</v>
      </c>
      <c r="I900" s="15" t="str">
        <f t="shared" si="28"/>
        <v>Obesity</v>
      </c>
      <c r="J900" s="15" t="str">
        <f t="shared" si="29"/>
        <v>Diabetes</v>
      </c>
    </row>
    <row r="901" spans="1:10" x14ac:dyDescent="0.3">
      <c r="A901" s="10" t="s">
        <v>1799</v>
      </c>
      <c r="B901" s="9">
        <v>39.25</v>
      </c>
      <c r="C901" s="9">
        <v>8.41</v>
      </c>
      <c r="D901" s="9" t="s">
        <v>4677</v>
      </c>
      <c r="E901" s="9" t="s">
        <v>4676</v>
      </c>
      <c r="F901" s="9" t="s">
        <v>4676</v>
      </c>
      <c r="G901" s="9">
        <v>1</v>
      </c>
      <c r="H901" s="11" t="s">
        <v>8337</v>
      </c>
      <c r="I901" s="15" t="str">
        <f t="shared" si="28"/>
        <v>Obesity</v>
      </c>
      <c r="J901" s="15" t="str">
        <f t="shared" si="29"/>
        <v>Normal</v>
      </c>
    </row>
    <row r="902" spans="1:10" x14ac:dyDescent="0.3">
      <c r="A902" s="10" t="s">
        <v>1801</v>
      </c>
      <c r="B902" s="9">
        <v>26.6</v>
      </c>
      <c r="C902" s="9">
        <v>5.07</v>
      </c>
      <c r="D902" s="9" t="s">
        <v>4677</v>
      </c>
      <c r="E902" s="9" t="s">
        <v>4676</v>
      </c>
      <c r="F902" s="9" t="s">
        <v>4676</v>
      </c>
      <c r="G902" s="9">
        <v>2</v>
      </c>
      <c r="H902" s="11" t="s">
        <v>8337</v>
      </c>
      <c r="I902" s="15" t="str">
        <f t="shared" si="28"/>
        <v>Over Weight</v>
      </c>
      <c r="J902" s="15" t="str">
        <f t="shared" si="29"/>
        <v>Normal</v>
      </c>
    </row>
    <row r="903" spans="1:10" x14ac:dyDescent="0.3">
      <c r="A903" s="10" t="s">
        <v>1803</v>
      </c>
      <c r="B903" s="9">
        <v>35.700000000000003</v>
      </c>
      <c r="C903" s="9">
        <v>4.0599999999999996</v>
      </c>
      <c r="D903" s="9" t="s">
        <v>4676</v>
      </c>
      <c r="E903" s="9" t="s">
        <v>4676</v>
      </c>
      <c r="F903" s="9" t="s">
        <v>4677</v>
      </c>
      <c r="G903" s="9">
        <v>1</v>
      </c>
      <c r="H903" s="11" t="s">
        <v>8337</v>
      </c>
      <c r="I903" s="15" t="str">
        <f t="shared" si="28"/>
        <v>Obesity</v>
      </c>
      <c r="J903" s="15" t="str">
        <f t="shared" si="29"/>
        <v>Diabetes</v>
      </c>
    </row>
    <row r="904" spans="1:10" x14ac:dyDescent="0.3">
      <c r="A904" s="10" t="s">
        <v>1805</v>
      </c>
      <c r="B904" s="9">
        <v>20.100000000000001</v>
      </c>
      <c r="C904" s="9">
        <v>10.52</v>
      </c>
      <c r="D904" s="9" t="s">
        <v>4676</v>
      </c>
      <c r="E904" s="9" t="s">
        <v>4676</v>
      </c>
      <c r="F904" s="9" t="s">
        <v>4676</v>
      </c>
      <c r="G904" s="9">
        <v>0</v>
      </c>
      <c r="H904" s="11" t="s">
        <v>8337</v>
      </c>
      <c r="I904" s="15" t="str">
        <f t="shared" si="28"/>
        <v>Normal Weight</v>
      </c>
      <c r="J904" s="15" t="str">
        <f t="shared" si="29"/>
        <v>Diabetes</v>
      </c>
    </row>
    <row r="905" spans="1:10" x14ac:dyDescent="0.3">
      <c r="A905" s="10" t="s">
        <v>1807</v>
      </c>
      <c r="B905" s="9">
        <v>22.23</v>
      </c>
      <c r="C905" s="9">
        <v>9.65</v>
      </c>
      <c r="D905" s="9" t="s">
        <v>4676</v>
      </c>
      <c r="E905" s="9" t="s">
        <v>4676</v>
      </c>
      <c r="F905" s="9" t="s">
        <v>4676</v>
      </c>
      <c r="G905" s="9">
        <v>0</v>
      </c>
      <c r="H905" s="11" t="s">
        <v>8337</v>
      </c>
      <c r="I905" s="15" t="str">
        <f t="shared" si="28"/>
        <v>Normal Weight</v>
      </c>
      <c r="J905" s="15" t="str">
        <f t="shared" si="29"/>
        <v>Prediabetes</v>
      </c>
    </row>
    <row r="906" spans="1:10" x14ac:dyDescent="0.3">
      <c r="A906" s="10" t="s">
        <v>1809</v>
      </c>
      <c r="B906" s="9">
        <v>36.47</v>
      </c>
      <c r="C906" s="9">
        <v>6.21</v>
      </c>
      <c r="D906" s="9" t="s">
        <v>4676</v>
      </c>
      <c r="E906" s="9" t="s">
        <v>4676</v>
      </c>
      <c r="F906" s="9" t="s">
        <v>4676</v>
      </c>
      <c r="G906" s="9">
        <v>0</v>
      </c>
      <c r="H906" s="11" t="s">
        <v>8337</v>
      </c>
      <c r="I906" s="15" t="str">
        <f t="shared" si="28"/>
        <v>Obesity</v>
      </c>
      <c r="J906" s="15" t="str">
        <f t="shared" si="29"/>
        <v>Normal</v>
      </c>
    </row>
    <row r="907" spans="1:10" x14ac:dyDescent="0.3">
      <c r="A907" s="10" t="s">
        <v>1811</v>
      </c>
      <c r="B907" s="9">
        <v>49.64</v>
      </c>
      <c r="C907" s="9">
        <v>4.76</v>
      </c>
      <c r="D907" s="9" t="s">
        <v>4676</v>
      </c>
      <c r="E907" s="9" t="s">
        <v>4676</v>
      </c>
      <c r="F907" s="9" t="s">
        <v>4677</v>
      </c>
      <c r="G907" s="9">
        <v>1</v>
      </c>
      <c r="H907" s="11" t="s">
        <v>8337</v>
      </c>
      <c r="I907" s="15" t="str">
        <f t="shared" si="28"/>
        <v>Obesity</v>
      </c>
      <c r="J907" s="15" t="str">
        <f t="shared" si="29"/>
        <v>Prediabetes</v>
      </c>
    </row>
    <row r="908" spans="1:10" x14ac:dyDescent="0.3">
      <c r="A908" s="10" t="s">
        <v>1813</v>
      </c>
      <c r="B908" s="9">
        <v>36.799999999999997</v>
      </c>
      <c r="C908" s="9">
        <v>5.73</v>
      </c>
      <c r="D908" s="9" t="s">
        <v>4677</v>
      </c>
      <c r="E908" s="9" t="s">
        <v>4676</v>
      </c>
      <c r="F908" s="9" t="s">
        <v>4677</v>
      </c>
      <c r="G908" s="9">
        <v>1</v>
      </c>
      <c r="H908" s="11" t="s">
        <v>8337</v>
      </c>
      <c r="I908" s="15" t="str">
        <f t="shared" si="28"/>
        <v>Obesity</v>
      </c>
      <c r="J908" s="15" t="str">
        <f t="shared" si="29"/>
        <v>Diabetes</v>
      </c>
    </row>
    <row r="909" spans="1:10" x14ac:dyDescent="0.3">
      <c r="A909" s="10" t="s">
        <v>1815</v>
      </c>
      <c r="B909" s="9">
        <v>33.880000000000003</v>
      </c>
      <c r="C909" s="9">
        <v>10.78</v>
      </c>
      <c r="D909" s="9" t="s">
        <v>4677</v>
      </c>
      <c r="E909" s="9" t="s">
        <v>4676</v>
      </c>
      <c r="F909" s="9" t="s">
        <v>4676</v>
      </c>
      <c r="G909" s="9">
        <v>0</v>
      </c>
      <c r="H909" s="11" t="s">
        <v>8337</v>
      </c>
      <c r="I909" s="15" t="str">
        <f t="shared" si="28"/>
        <v>Obesity</v>
      </c>
      <c r="J909" s="15" t="str">
        <f t="shared" si="29"/>
        <v>Normal</v>
      </c>
    </row>
    <row r="910" spans="1:10" x14ac:dyDescent="0.3">
      <c r="A910" s="10" t="s">
        <v>1817</v>
      </c>
      <c r="B910" s="9">
        <v>32.01</v>
      </c>
      <c r="C910" s="9">
        <v>5.08</v>
      </c>
      <c r="D910" s="9" t="s">
        <v>4677</v>
      </c>
      <c r="E910" s="9" t="s">
        <v>4676</v>
      </c>
      <c r="F910" s="9" t="s">
        <v>4676</v>
      </c>
      <c r="G910" s="9">
        <v>1</v>
      </c>
      <c r="H910" s="11" t="s">
        <v>8337</v>
      </c>
      <c r="I910" s="15" t="str">
        <f t="shared" si="28"/>
        <v>Obesity</v>
      </c>
      <c r="J910" s="15" t="str">
        <f t="shared" si="29"/>
        <v>Diabetes</v>
      </c>
    </row>
    <row r="911" spans="1:10" x14ac:dyDescent="0.3">
      <c r="A911" s="10" t="s">
        <v>1819</v>
      </c>
      <c r="B911" s="9">
        <v>33.630000000000003</v>
      </c>
      <c r="C911" s="9">
        <v>11.39</v>
      </c>
      <c r="D911" s="9" t="s">
        <v>4676</v>
      </c>
      <c r="E911" s="9" t="s">
        <v>4676</v>
      </c>
      <c r="F911" s="9" t="s">
        <v>4676</v>
      </c>
      <c r="G911" s="9">
        <v>0</v>
      </c>
      <c r="H911" s="11" t="s">
        <v>8337</v>
      </c>
      <c r="I911" s="15" t="str">
        <f t="shared" si="28"/>
        <v>Obesity</v>
      </c>
      <c r="J911" s="15" t="str">
        <f t="shared" si="29"/>
        <v>Normal</v>
      </c>
    </row>
    <row r="912" spans="1:10" x14ac:dyDescent="0.3">
      <c r="A912" s="10" t="s">
        <v>1821</v>
      </c>
      <c r="B912" s="9">
        <v>34.865000000000002</v>
      </c>
      <c r="C912" s="9">
        <v>5.35</v>
      </c>
      <c r="D912" s="9" t="s">
        <v>4677</v>
      </c>
      <c r="E912" s="9" t="s">
        <v>4676</v>
      </c>
      <c r="F912" s="9" t="s">
        <v>4676</v>
      </c>
      <c r="G912" s="9">
        <v>1</v>
      </c>
      <c r="H912" s="11" t="s">
        <v>8337</v>
      </c>
      <c r="I912" s="15" t="str">
        <f t="shared" si="28"/>
        <v>Obesity</v>
      </c>
      <c r="J912" s="15" t="str">
        <f t="shared" si="29"/>
        <v>Normal</v>
      </c>
    </row>
    <row r="913" spans="1:10" x14ac:dyDescent="0.3">
      <c r="A913" s="10" t="s">
        <v>1823</v>
      </c>
      <c r="B913" s="9">
        <v>43.11</v>
      </c>
      <c r="C913" s="9">
        <v>5.6</v>
      </c>
      <c r="D913" s="9" t="s">
        <v>4676</v>
      </c>
      <c r="E913" s="9" t="s">
        <v>4676</v>
      </c>
      <c r="F913" s="9" t="s">
        <v>4676</v>
      </c>
      <c r="G913" s="9">
        <v>0</v>
      </c>
      <c r="H913" s="11" t="s">
        <v>8337</v>
      </c>
      <c r="I913" s="15" t="str">
        <f t="shared" si="28"/>
        <v>Obesity</v>
      </c>
      <c r="J913" s="15" t="str">
        <f t="shared" si="29"/>
        <v>Normal</v>
      </c>
    </row>
    <row r="914" spans="1:10" x14ac:dyDescent="0.3">
      <c r="A914" s="10" t="s">
        <v>1825</v>
      </c>
      <c r="B914" s="9">
        <v>30.305</v>
      </c>
      <c r="C914" s="9">
        <v>4.2699999999999996</v>
      </c>
      <c r="D914" s="9" t="s">
        <v>4677</v>
      </c>
      <c r="E914" s="9" t="s">
        <v>4676</v>
      </c>
      <c r="F914" s="9" t="s">
        <v>4676</v>
      </c>
      <c r="G914" s="9">
        <v>1</v>
      </c>
      <c r="H914" s="11" t="s">
        <v>8337</v>
      </c>
      <c r="I914" s="15" t="str">
        <f t="shared" si="28"/>
        <v>Obesity</v>
      </c>
      <c r="J914" s="15" t="str">
        <f t="shared" si="29"/>
        <v>Normal</v>
      </c>
    </row>
    <row r="915" spans="1:10" x14ac:dyDescent="0.3">
      <c r="A915" s="10" t="s">
        <v>1827</v>
      </c>
      <c r="B915" s="9">
        <v>25.175000000000001</v>
      </c>
      <c r="C915" s="9">
        <v>5.57</v>
      </c>
      <c r="D915" s="9" t="s">
        <v>4677</v>
      </c>
      <c r="E915" s="9" t="s">
        <v>4676</v>
      </c>
      <c r="F915" s="9" t="s">
        <v>4676</v>
      </c>
      <c r="G915" s="9">
        <v>1</v>
      </c>
      <c r="H915" s="11" t="s">
        <v>8337</v>
      </c>
      <c r="I915" s="15" t="str">
        <f t="shared" si="28"/>
        <v>Over Weight</v>
      </c>
      <c r="J915" s="15" t="str">
        <f t="shared" si="29"/>
        <v>Normal</v>
      </c>
    </row>
    <row r="916" spans="1:10" x14ac:dyDescent="0.3">
      <c r="A916" s="10" t="s">
        <v>1829</v>
      </c>
      <c r="B916" s="9">
        <v>26.8</v>
      </c>
      <c r="C916" s="9">
        <v>5.68</v>
      </c>
      <c r="D916" s="9" t="s">
        <v>4677</v>
      </c>
      <c r="E916" s="9" t="s">
        <v>4676</v>
      </c>
      <c r="F916" s="9" t="s">
        <v>4676</v>
      </c>
      <c r="G916" s="9">
        <v>1</v>
      </c>
      <c r="H916" s="11" t="s">
        <v>8337</v>
      </c>
      <c r="I916" s="15" t="str">
        <f t="shared" si="28"/>
        <v>Over Weight</v>
      </c>
      <c r="J916" s="15" t="str">
        <f t="shared" si="29"/>
        <v>Normal</v>
      </c>
    </row>
    <row r="917" spans="1:10" x14ac:dyDescent="0.3">
      <c r="A917" s="10" t="s">
        <v>1831</v>
      </c>
      <c r="B917" s="9">
        <v>21.78</v>
      </c>
      <c r="C917" s="9">
        <v>5.3</v>
      </c>
      <c r="D917" s="9" t="s">
        <v>4676</v>
      </c>
      <c r="E917" s="9" t="s">
        <v>4677</v>
      </c>
      <c r="F917" s="9" t="s">
        <v>4676</v>
      </c>
      <c r="G917" s="9">
        <v>1</v>
      </c>
      <c r="H917" s="11" t="s">
        <v>8337</v>
      </c>
      <c r="I917" s="15" t="str">
        <f t="shared" si="28"/>
        <v>Normal Weight</v>
      </c>
      <c r="J917" s="15" t="str">
        <f t="shared" si="29"/>
        <v>Diabetes</v>
      </c>
    </row>
    <row r="918" spans="1:10" x14ac:dyDescent="0.3">
      <c r="A918" s="10" t="s">
        <v>1833</v>
      </c>
      <c r="B918" s="9">
        <v>30.14</v>
      </c>
      <c r="C918" s="9">
        <v>9.4499999999999993</v>
      </c>
      <c r="D918" s="9" t="s">
        <v>4677</v>
      </c>
      <c r="E918" s="9" t="s">
        <v>4676</v>
      </c>
      <c r="F918" s="9" t="s">
        <v>4676</v>
      </c>
      <c r="G918" s="9">
        <v>0</v>
      </c>
      <c r="H918" s="11" t="s">
        <v>8337</v>
      </c>
      <c r="I918" s="15" t="str">
        <f t="shared" si="28"/>
        <v>Obesity</v>
      </c>
      <c r="J918" s="15" t="str">
        <f t="shared" si="29"/>
        <v>Diabetes</v>
      </c>
    </row>
    <row r="919" spans="1:10" x14ac:dyDescent="0.3">
      <c r="A919" s="10" t="s">
        <v>1835</v>
      </c>
      <c r="B919" s="9">
        <v>29.7</v>
      </c>
      <c r="C919" s="9">
        <v>6.79</v>
      </c>
      <c r="D919" s="9" t="s">
        <v>4677</v>
      </c>
      <c r="E919" s="9" t="s">
        <v>4676</v>
      </c>
      <c r="F919" s="9" t="s">
        <v>4676</v>
      </c>
      <c r="G919" s="9">
        <v>0</v>
      </c>
      <c r="H919" s="11" t="s">
        <v>8337</v>
      </c>
      <c r="I919" s="15" t="str">
        <f t="shared" si="28"/>
        <v>Over Weight</v>
      </c>
      <c r="J919" s="15" t="str">
        <f t="shared" si="29"/>
        <v>Diabetes</v>
      </c>
    </row>
    <row r="920" spans="1:10" x14ac:dyDescent="0.3">
      <c r="A920" s="10" t="s">
        <v>1837</v>
      </c>
      <c r="B920" s="9">
        <v>32.395000000000003</v>
      </c>
      <c r="C920" s="9">
        <v>11.1</v>
      </c>
      <c r="D920" s="9" t="s">
        <v>4677</v>
      </c>
      <c r="E920" s="9" t="s">
        <v>4676</v>
      </c>
      <c r="F920" s="9" t="s">
        <v>4676</v>
      </c>
      <c r="G920" s="9">
        <v>0</v>
      </c>
      <c r="H920" s="11" t="s">
        <v>8337</v>
      </c>
      <c r="I920" s="15" t="str">
        <f t="shared" si="28"/>
        <v>Obesity</v>
      </c>
      <c r="J920" s="15" t="str">
        <f t="shared" si="29"/>
        <v>Diabetes</v>
      </c>
    </row>
    <row r="921" spans="1:10" x14ac:dyDescent="0.3">
      <c r="A921" s="10" t="s">
        <v>1839</v>
      </c>
      <c r="B921" s="9">
        <v>36.64</v>
      </c>
      <c r="C921" s="9">
        <v>7.26</v>
      </c>
      <c r="D921" s="9" t="s">
        <v>4676</v>
      </c>
      <c r="E921" s="9" t="s">
        <v>4676</v>
      </c>
      <c r="F921" s="9" t="s">
        <v>4676</v>
      </c>
      <c r="G921" s="9">
        <v>0</v>
      </c>
      <c r="H921" s="11" t="s">
        <v>8337</v>
      </c>
      <c r="I921" s="15" t="str">
        <f t="shared" si="28"/>
        <v>Obesity</v>
      </c>
      <c r="J921" s="15" t="str">
        <f t="shared" si="29"/>
        <v>Normal</v>
      </c>
    </row>
    <row r="922" spans="1:10" x14ac:dyDescent="0.3">
      <c r="A922" s="10" t="s">
        <v>1841</v>
      </c>
      <c r="B922" s="9">
        <v>39.049999999999997</v>
      </c>
      <c r="C922" s="9">
        <v>5.27</v>
      </c>
      <c r="D922" s="9" t="s">
        <v>4677</v>
      </c>
      <c r="E922" s="9" t="s">
        <v>4676</v>
      </c>
      <c r="F922" s="9" t="s">
        <v>4676</v>
      </c>
      <c r="G922" s="9">
        <v>1</v>
      </c>
      <c r="H922" s="11" t="s">
        <v>8337</v>
      </c>
      <c r="I922" s="15" t="str">
        <f t="shared" si="28"/>
        <v>Obesity</v>
      </c>
      <c r="J922" s="15" t="str">
        <f t="shared" si="29"/>
        <v>Normal</v>
      </c>
    </row>
    <row r="923" spans="1:10" x14ac:dyDescent="0.3">
      <c r="A923" s="10" t="s">
        <v>1843</v>
      </c>
      <c r="B923" s="9">
        <v>33.1</v>
      </c>
      <c r="C923" s="9">
        <v>5.46</v>
      </c>
      <c r="D923" s="9" t="s">
        <v>4677</v>
      </c>
      <c r="E923" s="9" t="s">
        <v>4676</v>
      </c>
      <c r="F923" s="9" t="s">
        <v>4676</v>
      </c>
      <c r="G923" s="9">
        <v>1</v>
      </c>
      <c r="H923" s="11" t="s">
        <v>8337</v>
      </c>
      <c r="I923" s="15" t="str">
        <f t="shared" si="28"/>
        <v>Obesity</v>
      </c>
      <c r="J923" s="15" t="str">
        <f t="shared" si="29"/>
        <v>Diabetes</v>
      </c>
    </row>
    <row r="924" spans="1:10" x14ac:dyDescent="0.3">
      <c r="A924" s="10" t="s">
        <v>1845</v>
      </c>
      <c r="B924" s="9">
        <v>31.824999999999999</v>
      </c>
      <c r="C924" s="9">
        <v>8.1300000000000008</v>
      </c>
      <c r="D924" s="9" t="s">
        <v>4676</v>
      </c>
      <c r="E924" s="9" t="s">
        <v>4676</v>
      </c>
      <c r="F924" s="9" t="s">
        <v>4676</v>
      </c>
      <c r="G924" s="9">
        <v>0</v>
      </c>
      <c r="H924" s="11" t="s">
        <v>8337</v>
      </c>
      <c r="I924" s="15" t="str">
        <f t="shared" si="28"/>
        <v>Obesity</v>
      </c>
      <c r="J924" s="15" t="str">
        <f t="shared" si="29"/>
        <v>Normal</v>
      </c>
    </row>
    <row r="925" spans="1:10" x14ac:dyDescent="0.3">
      <c r="A925" s="10" t="s">
        <v>1847</v>
      </c>
      <c r="B925" s="9">
        <v>29</v>
      </c>
      <c r="C925" s="9">
        <v>4.25</v>
      </c>
      <c r="D925" s="9" t="s">
        <v>4677</v>
      </c>
      <c r="E925" s="9" t="s">
        <v>4676</v>
      </c>
      <c r="F925" s="9" t="s">
        <v>4676</v>
      </c>
      <c r="G925" s="9">
        <v>1</v>
      </c>
      <c r="H925" s="11" t="s">
        <v>8337</v>
      </c>
      <c r="I925" s="15" t="str">
        <f t="shared" si="28"/>
        <v>Over Weight</v>
      </c>
      <c r="J925" s="15" t="str">
        <f t="shared" si="29"/>
        <v>Diabetes</v>
      </c>
    </row>
    <row r="926" spans="1:10" x14ac:dyDescent="0.3">
      <c r="A926" s="10" t="s">
        <v>1849</v>
      </c>
      <c r="B926" s="9">
        <v>30.495000000000001</v>
      </c>
      <c r="C926" s="9">
        <v>8.68</v>
      </c>
      <c r="D926" s="9" t="s">
        <v>4676</v>
      </c>
      <c r="E926" s="9" t="s">
        <v>4676</v>
      </c>
      <c r="F926" s="9" t="s">
        <v>4676</v>
      </c>
      <c r="G926" s="9">
        <v>0</v>
      </c>
      <c r="H926" s="11" t="s">
        <v>8337</v>
      </c>
      <c r="I926" s="15" t="str">
        <f t="shared" si="28"/>
        <v>Obesity</v>
      </c>
      <c r="J926" s="15" t="str">
        <f t="shared" si="29"/>
        <v>Prediabetes</v>
      </c>
    </row>
    <row r="927" spans="1:10" x14ac:dyDescent="0.3">
      <c r="A927" s="10" t="s">
        <v>1851</v>
      </c>
      <c r="B927" s="9">
        <v>25.2</v>
      </c>
      <c r="C927" s="9">
        <v>6.25</v>
      </c>
      <c r="D927" s="9" t="s">
        <v>4677</v>
      </c>
      <c r="E927" s="9" t="s">
        <v>4676</v>
      </c>
      <c r="F927" s="9" t="s">
        <v>4676</v>
      </c>
      <c r="G927" s="9">
        <v>1</v>
      </c>
      <c r="H927" s="11" t="s">
        <v>8337</v>
      </c>
      <c r="I927" s="15" t="str">
        <f t="shared" si="28"/>
        <v>Over Weight</v>
      </c>
      <c r="J927" s="15" t="str">
        <f t="shared" si="29"/>
        <v>Normal</v>
      </c>
    </row>
    <row r="928" spans="1:10" x14ac:dyDescent="0.3">
      <c r="A928" s="10" t="s">
        <v>1853</v>
      </c>
      <c r="B928" s="9">
        <v>22.77</v>
      </c>
      <c r="C928" s="9">
        <v>4.47</v>
      </c>
      <c r="D928" s="9" t="s">
        <v>4677</v>
      </c>
      <c r="E928" s="9" t="s">
        <v>4676</v>
      </c>
      <c r="F928" s="9" t="s">
        <v>4676</v>
      </c>
      <c r="G928" s="9">
        <v>1</v>
      </c>
      <c r="H928" s="11" t="s">
        <v>8337</v>
      </c>
      <c r="I928" s="15" t="str">
        <f t="shared" si="28"/>
        <v>Normal Weight</v>
      </c>
      <c r="J928" s="15" t="str">
        <f t="shared" si="29"/>
        <v>Diabetes</v>
      </c>
    </row>
    <row r="929" spans="1:10" x14ac:dyDescent="0.3">
      <c r="A929" s="10" t="s">
        <v>1855</v>
      </c>
      <c r="B929" s="9">
        <v>23.18</v>
      </c>
      <c r="C929" s="9">
        <v>8.31</v>
      </c>
      <c r="D929" s="9" t="s">
        <v>4676</v>
      </c>
      <c r="E929" s="9" t="s">
        <v>4676</v>
      </c>
      <c r="F929" s="9" t="s">
        <v>4676</v>
      </c>
      <c r="G929" s="9">
        <v>0</v>
      </c>
      <c r="H929" s="11" t="s">
        <v>8337</v>
      </c>
      <c r="I929" s="15" t="str">
        <f t="shared" si="28"/>
        <v>Normal Weight</v>
      </c>
      <c r="J929" s="15" t="str">
        <f t="shared" si="29"/>
        <v>Normal</v>
      </c>
    </row>
    <row r="930" spans="1:10" x14ac:dyDescent="0.3">
      <c r="A930" s="10" t="s">
        <v>1857</v>
      </c>
      <c r="B930" s="9">
        <v>35.409999999999997</v>
      </c>
      <c r="C930" s="9">
        <v>5.68</v>
      </c>
      <c r="D930" s="9" t="s">
        <v>4676</v>
      </c>
      <c r="E930" s="9" t="s">
        <v>4676</v>
      </c>
      <c r="F930" s="9" t="s">
        <v>4676</v>
      </c>
      <c r="G930" s="9">
        <v>0</v>
      </c>
      <c r="H930" s="11" t="s">
        <v>8337</v>
      </c>
      <c r="I930" s="15" t="str">
        <f t="shared" si="28"/>
        <v>Obesity</v>
      </c>
      <c r="J930" s="15" t="str">
        <f t="shared" si="29"/>
        <v>Normal</v>
      </c>
    </row>
    <row r="931" spans="1:10" x14ac:dyDescent="0.3">
      <c r="A931" s="10" t="s">
        <v>1859</v>
      </c>
      <c r="B931" s="9">
        <v>32.11</v>
      </c>
      <c r="C931" s="9">
        <v>4.75</v>
      </c>
      <c r="D931" s="9" t="s">
        <v>4677</v>
      </c>
      <c r="E931" s="9" t="s">
        <v>4676</v>
      </c>
      <c r="F931" s="9" t="s">
        <v>4676</v>
      </c>
      <c r="G931" s="9">
        <v>2</v>
      </c>
      <c r="H931" s="11" t="s">
        <v>8337</v>
      </c>
      <c r="I931" s="15" t="str">
        <f t="shared" si="28"/>
        <v>Obesity</v>
      </c>
      <c r="J931" s="15" t="str">
        <f t="shared" si="29"/>
        <v>Prediabetes</v>
      </c>
    </row>
    <row r="932" spans="1:10" x14ac:dyDescent="0.3">
      <c r="A932" s="10" t="s">
        <v>1861</v>
      </c>
      <c r="B932" s="9">
        <v>34.479999999999997</v>
      </c>
      <c r="C932" s="9">
        <v>6.31</v>
      </c>
      <c r="D932" s="9" t="s">
        <v>4676</v>
      </c>
      <c r="E932" s="9" t="s">
        <v>4676</v>
      </c>
      <c r="F932" s="9" t="s">
        <v>4677</v>
      </c>
      <c r="G932" s="9">
        <v>1</v>
      </c>
      <c r="H932" s="11" t="s">
        <v>8337</v>
      </c>
      <c r="I932" s="15" t="str">
        <f t="shared" si="28"/>
        <v>Obesity</v>
      </c>
      <c r="J932" s="15" t="str">
        <f t="shared" si="29"/>
        <v>Prediabetes</v>
      </c>
    </row>
    <row r="933" spans="1:10" x14ac:dyDescent="0.3">
      <c r="A933" s="10" t="s">
        <v>1863</v>
      </c>
      <c r="B933" s="9">
        <v>34.39</v>
      </c>
      <c r="C933" s="9">
        <v>6.28</v>
      </c>
      <c r="D933" s="9" t="s">
        <v>4677</v>
      </c>
      <c r="E933" s="9" t="s">
        <v>4676</v>
      </c>
      <c r="F933" s="9" t="s">
        <v>4676</v>
      </c>
      <c r="G933" s="9">
        <v>1</v>
      </c>
      <c r="H933" s="11" t="s">
        <v>8337</v>
      </c>
      <c r="I933" s="15" t="str">
        <f t="shared" si="28"/>
        <v>Obesity</v>
      </c>
      <c r="J933" s="15" t="str">
        <f t="shared" si="29"/>
        <v>Diabetes</v>
      </c>
    </row>
    <row r="934" spans="1:10" x14ac:dyDescent="0.3">
      <c r="A934" s="10" t="s">
        <v>1865</v>
      </c>
      <c r="B934" s="9">
        <v>26.4</v>
      </c>
      <c r="C934" s="9">
        <v>9.2899999999999991</v>
      </c>
      <c r="D934" s="9" t="s">
        <v>4677</v>
      </c>
      <c r="E934" s="9" t="s">
        <v>4676</v>
      </c>
      <c r="F934" s="9" t="s">
        <v>4677</v>
      </c>
      <c r="G934" s="9">
        <v>1</v>
      </c>
      <c r="H934" s="11" t="s">
        <v>8337</v>
      </c>
      <c r="I934" s="15" t="str">
        <f t="shared" si="28"/>
        <v>Over Weight</v>
      </c>
      <c r="J934" s="15" t="str">
        <f t="shared" si="29"/>
        <v>Prediabetes</v>
      </c>
    </row>
    <row r="935" spans="1:10" x14ac:dyDescent="0.3">
      <c r="A935" s="10" t="s">
        <v>1867</v>
      </c>
      <c r="B935" s="9">
        <v>28.1</v>
      </c>
      <c r="C935" s="9">
        <v>5.79</v>
      </c>
      <c r="D935" s="9" t="s">
        <v>4677</v>
      </c>
      <c r="E935" s="9" t="s">
        <v>4676</v>
      </c>
      <c r="F935" s="9" t="s">
        <v>4677</v>
      </c>
      <c r="G935" s="9">
        <v>1</v>
      </c>
      <c r="H935" s="11" t="s">
        <v>8337</v>
      </c>
      <c r="I935" s="15" t="str">
        <f t="shared" si="28"/>
        <v>Over Weight</v>
      </c>
      <c r="J935" s="15" t="str">
        <f t="shared" si="29"/>
        <v>Normal</v>
      </c>
    </row>
    <row r="936" spans="1:10" x14ac:dyDescent="0.3">
      <c r="A936" s="10" t="s">
        <v>1869</v>
      </c>
      <c r="B936" s="9">
        <v>27</v>
      </c>
      <c r="C936" s="9">
        <v>4.54</v>
      </c>
      <c r="D936" s="9" t="s">
        <v>4677</v>
      </c>
      <c r="E936" s="9" t="s">
        <v>4676</v>
      </c>
      <c r="F936" s="9" t="s">
        <v>4676</v>
      </c>
      <c r="G936" s="9">
        <v>1</v>
      </c>
      <c r="H936" s="11" t="s">
        <v>8337</v>
      </c>
      <c r="I936" s="15" t="str">
        <f t="shared" si="28"/>
        <v>Over Weight</v>
      </c>
      <c r="J936" s="15" t="str">
        <f t="shared" si="29"/>
        <v>Normal</v>
      </c>
    </row>
    <row r="937" spans="1:10" x14ac:dyDescent="0.3">
      <c r="A937" s="10" t="s">
        <v>1871</v>
      </c>
      <c r="B937" s="9">
        <v>28.594999999999999</v>
      </c>
      <c r="C937" s="9">
        <v>4.68</v>
      </c>
      <c r="D937" s="9" t="s">
        <v>4677</v>
      </c>
      <c r="E937" s="9" t="s">
        <v>4676</v>
      </c>
      <c r="F937" s="9" t="s">
        <v>4676</v>
      </c>
      <c r="G937" s="9">
        <v>1</v>
      </c>
      <c r="H937" s="11" t="s">
        <v>8337</v>
      </c>
      <c r="I937" s="15" t="str">
        <f t="shared" si="28"/>
        <v>Over Weight</v>
      </c>
      <c r="J937" s="15" t="str">
        <f t="shared" si="29"/>
        <v>Prediabetes</v>
      </c>
    </row>
    <row r="938" spans="1:10" x14ac:dyDescent="0.3">
      <c r="A938" s="10" t="s">
        <v>1873</v>
      </c>
      <c r="B938" s="9">
        <v>36.799999999999997</v>
      </c>
      <c r="C938" s="9">
        <v>5.88</v>
      </c>
      <c r="D938" s="9" t="s">
        <v>4676</v>
      </c>
      <c r="E938" s="9" t="s">
        <v>4676</v>
      </c>
      <c r="F938" s="9" t="s">
        <v>4676</v>
      </c>
      <c r="G938" s="9">
        <v>1</v>
      </c>
      <c r="H938" s="11" t="s">
        <v>8337</v>
      </c>
      <c r="I938" s="15" t="str">
        <f t="shared" si="28"/>
        <v>Obesity</v>
      </c>
      <c r="J938" s="15" t="str">
        <f t="shared" si="29"/>
        <v>Normal</v>
      </c>
    </row>
    <row r="939" spans="1:10" x14ac:dyDescent="0.3">
      <c r="A939" s="10" t="s">
        <v>1875</v>
      </c>
      <c r="B939" s="9">
        <v>23.75</v>
      </c>
      <c r="C939" s="9">
        <v>5.42</v>
      </c>
      <c r="D939" s="9" t="s">
        <v>4677</v>
      </c>
      <c r="E939" s="9" t="s">
        <v>4676</v>
      </c>
      <c r="F939" s="9" t="s">
        <v>4677</v>
      </c>
      <c r="G939" s="9">
        <v>1</v>
      </c>
      <c r="H939" s="11" t="s">
        <v>8337</v>
      </c>
      <c r="I939" s="15" t="str">
        <f t="shared" si="28"/>
        <v>Normal Weight</v>
      </c>
      <c r="J939" s="15" t="str">
        <f t="shared" si="29"/>
        <v>Normal</v>
      </c>
    </row>
    <row r="940" spans="1:10" x14ac:dyDescent="0.3">
      <c r="A940" s="10" t="s">
        <v>1877</v>
      </c>
      <c r="B940" s="9">
        <v>35.619999999999997</v>
      </c>
      <c r="C940" s="9">
        <v>4.16</v>
      </c>
      <c r="D940" s="9" t="s">
        <v>4676</v>
      </c>
      <c r="E940" s="9" t="s">
        <v>4676</v>
      </c>
      <c r="F940" s="9" t="s">
        <v>4676</v>
      </c>
      <c r="G940" s="9">
        <v>0</v>
      </c>
      <c r="H940" s="11" t="s">
        <v>8337</v>
      </c>
      <c r="I940" s="15" t="str">
        <f t="shared" si="28"/>
        <v>Obesity</v>
      </c>
      <c r="J940" s="15" t="str">
        <f t="shared" si="29"/>
        <v>Diabetes</v>
      </c>
    </row>
    <row r="941" spans="1:10" x14ac:dyDescent="0.3">
      <c r="A941" s="10" t="s">
        <v>1879</v>
      </c>
      <c r="B941" s="9">
        <v>30.69</v>
      </c>
      <c r="C941" s="9">
        <v>7.05</v>
      </c>
      <c r="D941" s="9" t="s">
        <v>4677</v>
      </c>
      <c r="E941" s="9" t="s">
        <v>4676</v>
      </c>
      <c r="F941" s="9" t="s">
        <v>4676</v>
      </c>
      <c r="G941" s="9">
        <v>2</v>
      </c>
      <c r="H941" s="11" t="s">
        <v>8337</v>
      </c>
      <c r="I941" s="15" t="str">
        <f t="shared" si="28"/>
        <v>Obesity</v>
      </c>
      <c r="J941" s="15" t="str">
        <f t="shared" si="29"/>
        <v>Normal</v>
      </c>
    </row>
    <row r="942" spans="1:10" x14ac:dyDescent="0.3">
      <c r="A942" s="10" t="s">
        <v>1881</v>
      </c>
      <c r="B942" s="9">
        <v>35.799999999999997</v>
      </c>
      <c r="C942" s="9">
        <v>5.63</v>
      </c>
      <c r="D942" s="9" t="s">
        <v>4677</v>
      </c>
      <c r="E942" s="9" t="s">
        <v>4676</v>
      </c>
      <c r="F942" s="9" t="s">
        <v>4676</v>
      </c>
      <c r="G942" s="9">
        <v>2</v>
      </c>
      <c r="H942" s="11" t="s">
        <v>8337</v>
      </c>
      <c r="I942" s="15" t="str">
        <f t="shared" si="28"/>
        <v>Obesity</v>
      </c>
      <c r="J942" s="15" t="str">
        <f t="shared" si="29"/>
        <v>Normal</v>
      </c>
    </row>
    <row r="943" spans="1:10" x14ac:dyDescent="0.3">
      <c r="A943" s="10" t="s">
        <v>1883</v>
      </c>
      <c r="B943" s="9">
        <v>28.785</v>
      </c>
      <c r="C943" s="9">
        <v>4.24</v>
      </c>
      <c r="D943" s="9" t="s">
        <v>4677</v>
      </c>
      <c r="E943" s="9" t="s">
        <v>4676</v>
      </c>
      <c r="F943" s="9" t="s">
        <v>4676</v>
      </c>
      <c r="G943" s="9">
        <v>2</v>
      </c>
      <c r="H943" s="11" t="s">
        <v>8337</v>
      </c>
      <c r="I943" s="15" t="str">
        <f t="shared" si="28"/>
        <v>Over Weight</v>
      </c>
      <c r="J943" s="15" t="str">
        <f t="shared" si="29"/>
        <v>Normal</v>
      </c>
    </row>
    <row r="944" spans="1:10" x14ac:dyDescent="0.3">
      <c r="A944" s="10" t="s">
        <v>1885</v>
      </c>
      <c r="B944" s="9">
        <v>28.594999999999999</v>
      </c>
      <c r="C944" s="9">
        <v>4.96</v>
      </c>
      <c r="D944" s="9" t="s">
        <v>4677</v>
      </c>
      <c r="E944" s="9" t="s">
        <v>4676</v>
      </c>
      <c r="F944" s="9" t="s">
        <v>4676</v>
      </c>
      <c r="G944" s="9">
        <v>2</v>
      </c>
      <c r="H944" s="11" t="s">
        <v>8337</v>
      </c>
      <c r="I944" s="15" t="str">
        <f t="shared" si="28"/>
        <v>Over Weight</v>
      </c>
      <c r="J944" s="15" t="str">
        <f t="shared" si="29"/>
        <v>Normal</v>
      </c>
    </row>
    <row r="945" spans="1:10" x14ac:dyDescent="0.3">
      <c r="A945" s="10" t="s">
        <v>1887</v>
      </c>
      <c r="B945" s="9">
        <v>48.75</v>
      </c>
      <c r="C945" s="9">
        <v>4.34</v>
      </c>
      <c r="D945" s="9" t="s">
        <v>4676</v>
      </c>
      <c r="E945" s="9" t="s">
        <v>4676</v>
      </c>
      <c r="F945" s="9" t="s">
        <v>4676</v>
      </c>
      <c r="G945" s="9">
        <v>0</v>
      </c>
      <c r="H945" s="11" t="s">
        <v>8337</v>
      </c>
      <c r="I945" s="15" t="str">
        <f t="shared" si="28"/>
        <v>Obesity</v>
      </c>
      <c r="J945" s="15" t="str">
        <f t="shared" si="29"/>
        <v>Normal</v>
      </c>
    </row>
    <row r="946" spans="1:10" x14ac:dyDescent="0.3">
      <c r="A946" s="10" t="s">
        <v>1889</v>
      </c>
      <c r="B946" s="9">
        <v>28.31</v>
      </c>
      <c r="C946" s="9">
        <v>5.43</v>
      </c>
      <c r="D946" s="9" t="s">
        <v>4677</v>
      </c>
      <c r="E946" s="9" t="s">
        <v>4676</v>
      </c>
      <c r="F946" s="9" t="s">
        <v>4676</v>
      </c>
      <c r="G946" s="9">
        <v>2</v>
      </c>
      <c r="H946" s="11" t="s">
        <v>8337</v>
      </c>
      <c r="I946" s="15" t="str">
        <f t="shared" si="28"/>
        <v>Over Weight</v>
      </c>
      <c r="J946" s="15" t="str">
        <f t="shared" si="29"/>
        <v>Diabetes</v>
      </c>
    </row>
    <row r="947" spans="1:10" x14ac:dyDescent="0.3">
      <c r="A947" s="10" t="s">
        <v>1891</v>
      </c>
      <c r="B947" s="9">
        <v>38.39</v>
      </c>
      <c r="C947" s="9">
        <v>8.33</v>
      </c>
      <c r="D947" s="9" t="s">
        <v>4677</v>
      </c>
      <c r="E947" s="9" t="s">
        <v>4676</v>
      </c>
      <c r="F947" s="9" t="s">
        <v>4676</v>
      </c>
      <c r="G947" s="9">
        <v>1</v>
      </c>
      <c r="H947" s="11" t="s">
        <v>8337</v>
      </c>
      <c r="I947" s="15" t="str">
        <f t="shared" si="28"/>
        <v>Obesity</v>
      </c>
      <c r="J947" s="15" t="str">
        <f t="shared" si="29"/>
        <v>Normal</v>
      </c>
    </row>
    <row r="948" spans="1:10" x14ac:dyDescent="0.3">
      <c r="A948" s="10" t="s">
        <v>1893</v>
      </c>
      <c r="B948" s="9">
        <v>25.87</v>
      </c>
      <c r="C948" s="9">
        <v>5.63</v>
      </c>
      <c r="D948" s="9" t="s">
        <v>4677</v>
      </c>
      <c r="E948" s="9" t="s">
        <v>4676</v>
      </c>
      <c r="F948" s="9" t="s">
        <v>4676</v>
      </c>
      <c r="G948" s="9">
        <v>1</v>
      </c>
      <c r="H948" s="11" t="s">
        <v>8337</v>
      </c>
      <c r="I948" s="15" t="str">
        <f t="shared" si="28"/>
        <v>Over Weight</v>
      </c>
      <c r="J948" s="15" t="str">
        <f t="shared" si="29"/>
        <v>Diabetes</v>
      </c>
    </row>
    <row r="949" spans="1:10" x14ac:dyDescent="0.3">
      <c r="A949" s="10" t="s">
        <v>1895</v>
      </c>
      <c r="B949" s="9">
        <v>43.7</v>
      </c>
      <c r="C949" s="9">
        <v>7.23</v>
      </c>
      <c r="D949" s="9" t="s">
        <v>4676</v>
      </c>
      <c r="E949" s="9" t="s">
        <v>4676</v>
      </c>
      <c r="F949" s="9" t="s">
        <v>4676</v>
      </c>
      <c r="G949" s="9">
        <v>0</v>
      </c>
      <c r="H949" s="11" t="s">
        <v>8337</v>
      </c>
      <c r="I949" s="15" t="str">
        <f t="shared" si="28"/>
        <v>Obesity</v>
      </c>
      <c r="J949" s="15" t="str">
        <f t="shared" si="29"/>
        <v>Diabetes</v>
      </c>
    </row>
    <row r="950" spans="1:10" x14ac:dyDescent="0.3">
      <c r="A950" s="10" t="s">
        <v>1897</v>
      </c>
      <c r="B950" s="9">
        <v>40.945</v>
      </c>
      <c r="C950" s="9">
        <v>10.57</v>
      </c>
      <c r="D950" s="9" t="s">
        <v>4676</v>
      </c>
      <c r="E950" s="9" t="s">
        <v>4676</v>
      </c>
      <c r="F950" s="9" t="s">
        <v>4676</v>
      </c>
      <c r="G950" s="9">
        <v>0</v>
      </c>
      <c r="H950" s="11" t="s">
        <v>8337</v>
      </c>
      <c r="I950" s="15" t="str">
        <f t="shared" si="28"/>
        <v>Obesity</v>
      </c>
      <c r="J950" s="15" t="str">
        <f t="shared" si="29"/>
        <v>Diabetes</v>
      </c>
    </row>
    <row r="951" spans="1:10" x14ac:dyDescent="0.3">
      <c r="A951" s="10" t="s">
        <v>1899</v>
      </c>
      <c r="B951" s="9">
        <v>27.94</v>
      </c>
      <c r="C951" s="9">
        <v>7.92</v>
      </c>
      <c r="D951" s="9" t="s">
        <v>4676</v>
      </c>
      <c r="E951" s="9" t="s">
        <v>4676</v>
      </c>
      <c r="F951" s="9" t="s">
        <v>4676</v>
      </c>
      <c r="G951" s="9">
        <v>0</v>
      </c>
      <c r="H951" s="11" t="s">
        <v>8337</v>
      </c>
      <c r="I951" s="15" t="str">
        <f t="shared" si="28"/>
        <v>Over Weight</v>
      </c>
      <c r="J951" s="15" t="str">
        <f t="shared" si="29"/>
        <v>Diabetes</v>
      </c>
    </row>
    <row r="952" spans="1:10" x14ac:dyDescent="0.3">
      <c r="A952" s="10" t="s">
        <v>1901</v>
      </c>
      <c r="B952" s="9">
        <v>31.9</v>
      </c>
      <c r="C952" s="9">
        <v>10.119999999999999</v>
      </c>
      <c r="D952" s="9" t="s">
        <v>4676</v>
      </c>
      <c r="E952" s="9" t="s">
        <v>4676</v>
      </c>
      <c r="F952" s="9" t="s">
        <v>4676</v>
      </c>
      <c r="G952" s="9">
        <v>2</v>
      </c>
      <c r="H952" s="11" t="s">
        <v>8337</v>
      </c>
      <c r="I952" s="15" t="str">
        <f t="shared" si="28"/>
        <v>Obesity</v>
      </c>
      <c r="J952" s="15" t="str">
        <f t="shared" si="29"/>
        <v>Diabetes</v>
      </c>
    </row>
    <row r="953" spans="1:10" x14ac:dyDescent="0.3">
      <c r="A953" s="10" t="s">
        <v>1903</v>
      </c>
      <c r="B953" s="9">
        <v>31.64</v>
      </c>
      <c r="C953" s="9">
        <v>7.91</v>
      </c>
      <c r="D953" s="9" t="s">
        <v>4676</v>
      </c>
      <c r="E953" s="9" t="s">
        <v>4676</v>
      </c>
      <c r="F953" s="9" t="s">
        <v>4676</v>
      </c>
      <c r="G953" s="9">
        <v>0</v>
      </c>
      <c r="H953" s="11" t="s">
        <v>8337</v>
      </c>
      <c r="I953" s="15" t="str">
        <f t="shared" si="28"/>
        <v>Obesity</v>
      </c>
      <c r="J953" s="15" t="str">
        <f t="shared" si="29"/>
        <v>Diabetes</v>
      </c>
    </row>
    <row r="954" spans="1:10" x14ac:dyDescent="0.3">
      <c r="A954" s="10" t="s">
        <v>1905</v>
      </c>
      <c r="B954" s="9">
        <v>46.7</v>
      </c>
      <c r="C954" s="9">
        <v>10.9</v>
      </c>
      <c r="D954" s="9" t="s">
        <v>4676</v>
      </c>
      <c r="E954" s="9" t="s">
        <v>4676</v>
      </c>
      <c r="F954" s="9" t="s">
        <v>4676</v>
      </c>
      <c r="G954" s="9">
        <v>0</v>
      </c>
      <c r="H954" s="11" t="s">
        <v>8337</v>
      </c>
      <c r="I954" s="15" t="str">
        <f t="shared" si="28"/>
        <v>Obesity</v>
      </c>
      <c r="J954" s="15" t="str">
        <f t="shared" si="29"/>
        <v>Diabetes</v>
      </c>
    </row>
    <row r="955" spans="1:10" x14ac:dyDescent="0.3">
      <c r="A955" s="10" t="s">
        <v>1907</v>
      </c>
      <c r="B955" s="9">
        <v>18.335000000000001</v>
      </c>
      <c r="C955" s="9">
        <v>11.83</v>
      </c>
      <c r="D955" s="9" t="s">
        <v>4676</v>
      </c>
      <c r="E955" s="9" t="s">
        <v>4676</v>
      </c>
      <c r="F955" s="9" t="s">
        <v>4676</v>
      </c>
      <c r="G955" s="9">
        <v>0</v>
      </c>
      <c r="H955" s="11" t="s">
        <v>8337</v>
      </c>
      <c r="I955" s="15" t="str">
        <f t="shared" si="28"/>
        <v>Under Weight</v>
      </c>
      <c r="J955" s="15" t="str">
        <f t="shared" si="29"/>
        <v>Diabetes</v>
      </c>
    </row>
    <row r="956" spans="1:10" x14ac:dyDescent="0.3">
      <c r="A956" s="10" t="s">
        <v>1909</v>
      </c>
      <c r="B956" s="9">
        <v>31.24</v>
      </c>
      <c r="C956" s="9">
        <v>7.42</v>
      </c>
      <c r="D956" s="9" t="s">
        <v>4677</v>
      </c>
      <c r="E956" s="9" t="s">
        <v>4676</v>
      </c>
      <c r="F956" s="9" t="s">
        <v>4676</v>
      </c>
      <c r="G956" s="9">
        <v>2</v>
      </c>
      <c r="H956" s="11" t="s">
        <v>8337</v>
      </c>
      <c r="I956" s="15" t="str">
        <f t="shared" si="28"/>
        <v>Obesity</v>
      </c>
      <c r="J956" s="15" t="str">
        <f t="shared" si="29"/>
        <v>Normal</v>
      </c>
    </row>
    <row r="957" spans="1:10" x14ac:dyDescent="0.3">
      <c r="A957" s="10" t="s">
        <v>1911</v>
      </c>
      <c r="B957" s="9">
        <v>39.22</v>
      </c>
      <c r="C957" s="9">
        <v>5.62</v>
      </c>
      <c r="D957" s="9" t="s">
        <v>4677</v>
      </c>
      <c r="E957" s="9" t="s">
        <v>4676</v>
      </c>
      <c r="F957" s="9" t="s">
        <v>4676</v>
      </c>
      <c r="G957" s="9">
        <v>1</v>
      </c>
      <c r="H957" s="11" t="s">
        <v>8337</v>
      </c>
      <c r="I957" s="15" t="str">
        <f t="shared" si="28"/>
        <v>Obesity</v>
      </c>
      <c r="J957" s="15" t="str">
        <f t="shared" si="29"/>
        <v>Diabetes</v>
      </c>
    </row>
    <row r="958" spans="1:10" x14ac:dyDescent="0.3">
      <c r="A958" s="10" t="s">
        <v>1913</v>
      </c>
      <c r="B958" s="9">
        <v>24.414999999999999</v>
      </c>
      <c r="C958" s="9">
        <v>7.16</v>
      </c>
      <c r="D958" s="9" t="s">
        <v>4676</v>
      </c>
      <c r="E958" s="9" t="s">
        <v>4676</v>
      </c>
      <c r="F958" s="9" t="s">
        <v>4676</v>
      </c>
      <c r="G958" s="9">
        <v>0</v>
      </c>
      <c r="H958" s="11" t="s">
        <v>8337</v>
      </c>
      <c r="I958" s="15" t="str">
        <f t="shared" si="28"/>
        <v>Normal Weight</v>
      </c>
      <c r="J958" s="15" t="str">
        <f t="shared" si="29"/>
        <v>Diabetes</v>
      </c>
    </row>
    <row r="959" spans="1:10" x14ac:dyDescent="0.3">
      <c r="A959" s="10" t="s">
        <v>1915</v>
      </c>
      <c r="B959" s="9">
        <v>32.299999999999997</v>
      </c>
      <c r="C959" s="9">
        <v>9.89</v>
      </c>
      <c r="D959" s="9" t="s">
        <v>4676</v>
      </c>
      <c r="E959" s="9" t="s">
        <v>4676</v>
      </c>
      <c r="F959" s="9" t="s">
        <v>4676</v>
      </c>
      <c r="G959" s="9">
        <v>0</v>
      </c>
      <c r="H959" s="11" t="s">
        <v>8337</v>
      </c>
      <c r="I959" s="15" t="str">
        <f t="shared" si="28"/>
        <v>Obesity</v>
      </c>
      <c r="J959" s="15" t="str">
        <f t="shared" si="29"/>
        <v>Normal</v>
      </c>
    </row>
    <row r="960" spans="1:10" x14ac:dyDescent="0.3">
      <c r="A960" s="10" t="s">
        <v>1917</v>
      </c>
      <c r="B960" s="9">
        <v>39.94</v>
      </c>
      <c r="C960" s="9">
        <v>5.14</v>
      </c>
      <c r="D960" s="9" t="s">
        <v>4676</v>
      </c>
      <c r="E960" s="9" t="s">
        <v>4676</v>
      </c>
      <c r="F960" s="9" t="s">
        <v>4676</v>
      </c>
      <c r="G960" s="9">
        <v>0</v>
      </c>
      <c r="H960" s="11" t="s">
        <v>8337</v>
      </c>
      <c r="I960" s="15" t="str">
        <f t="shared" si="28"/>
        <v>Obesity</v>
      </c>
      <c r="J960" s="15" t="str">
        <f t="shared" si="29"/>
        <v>Normal</v>
      </c>
    </row>
    <row r="961" spans="1:10" x14ac:dyDescent="0.3">
      <c r="A961" s="10" t="s">
        <v>1919</v>
      </c>
      <c r="B961" s="9">
        <v>30</v>
      </c>
      <c r="C961" s="9">
        <v>5.61</v>
      </c>
      <c r="D961" s="9" t="s">
        <v>4677</v>
      </c>
      <c r="E961" s="9" t="s">
        <v>4676</v>
      </c>
      <c r="F961" s="9" t="s">
        <v>4677</v>
      </c>
      <c r="G961" s="9">
        <v>1</v>
      </c>
      <c r="H961" s="11" t="s">
        <v>8337</v>
      </c>
      <c r="I961" s="15" t="str">
        <f t="shared" si="28"/>
        <v>Obesity</v>
      </c>
      <c r="J961" s="15" t="str">
        <f t="shared" si="29"/>
        <v>Normal</v>
      </c>
    </row>
    <row r="962" spans="1:10" x14ac:dyDescent="0.3">
      <c r="A962" s="10" t="s">
        <v>1921</v>
      </c>
      <c r="B962" s="9">
        <v>35.340000000000003</v>
      </c>
      <c r="C962" s="9">
        <v>5.51</v>
      </c>
      <c r="D962" s="9" t="s">
        <v>4677</v>
      </c>
      <c r="E962" s="9" t="s">
        <v>4676</v>
      </c>
      <c r="F962" s="9" t="s">
        <v>4677</v>
      </c>
      <c r="G962" s="9">
        <v>1</v>
      </c>
      <c r="H962" s="11" t="s">
        <v>8337</v>
      </c>
      <c r="I962" s="15" t="str">
        <f t="shared" si="28"/>
        <v>Obesity</v>
      </c>
      <c r="J962" s="15" t="str">
        <f t="shared" si="29"/>
        <v>Diabetes</v>
      </c>
    </row>
    <row r="963" spans="1:10" x14ac:dyDescent="0.3">
      <c r="A963" s="10" t="s">
        <v>1923</v>
      </c>
      <c r="B963" s="9">
        <v>32.204999999999998</v>
      </c>
      <c r="C963" s="9">
        <v>8.3800000000000008</v>
      </c>
      <c r="D963" s="9" t="s">
        <v>4677</v>
      </c>
      <c r="E963" s="9" t="s">
        <v>4676</v>
      </c>
      <c r="F963" s="9" t="s">
        <v>4676</v>
      </c>
      <c r="G963" s="9">
        <v>2</v>
      </c>
      <c r="H963" s="11" t="s">
        <v>8337</v>
      </c>
      <c r="I963" s="15" t="str">
        <f t="shared" ref="I963:I1026" si="30">IF(B963&lt;18.5,"Under Weight",IF(B963&lt;24.9,"Normal Weight",IF(B963&lt;29.9,"Over Weight","Obesity")))</f>
        <v>Obesity</v>
      </c>
      <c r="J963" s="15" t="str">
        <f t="shared" ref="J963:J1026" si="31">IF(C964&lt;5.7,"Normal",IF(C964&lt;6.4,"Prediabetes","Diabetes"))</f>
        <v>Normal</v>
      </c>
    </row>
    <row r="964" spans="1:10" x14ac:dyDescent="0.3">
      <c r="A964" s="10" t="s">
        <v>1925</v>
      </c>
      <c r="B964" s="9">
        <v>33.880000000000003</v>
      </c>
      <c r="C964" s="9">
        <v>4.68</v>
      </c>
      <c r="D964" s="9" t="s">
        <v>4676</v>
      </c>
      <c r="E964" s="9" t="s">
        <v>4677</v>
      </c>
      <c r="F964" s="9" t="s">
        <v>4676</v>
      </c>
      <c r="G964" s="9">
        <v>1</v>
      </c>
      <c r="H964" s="11" t="s">
        <v>8337</v>
      </c>
      <c r="I964" s="15" t="str">
        <f t="shared" si="30"/>
        <v>Obesity</v>
      </c>
      <c r="J964" s="15" t="str">
        <f t="shared" si="31"/>
        <v>Normal</v>
      </c>
    </row>
    <row r="965" spans="1:10" x14ac:dyDescent="0.3">
      <c r="A965" s="10" t="s">
        <v>1927</v>
      </c>
      <c r="B965" s="9">
        <v>26.63</v>
      </c>
      <c r="C965" s="9">
        <v>4.3600000000000003</v>
      </c>
      <c r="D965" s="9" t="s">
        <v>4677</v>
      </c>
      <c r="E965" s="9" t="s">
        <v>4676</v>
      </c>
      <c r="F965" s="9" t="s">
        <v>4676</v>
      </c>
      <c r="G965" s="9">
        <v>2</v>
      </c>
      <c r="H965" s="11" t="s">
        <v>8337</v>
      </c>
      <c r="I965" s="15" t="str">
        <f t="shared" si="30"/>
        <v>Over Weight</v>
      </c>
      <c r="J965" s="15" t="str">
        <f t="shared" si="31"/>
        <v>Diabetes</v>
      </c>
    </row>
    <row r="966" spans="1:10" x14ac:dyDescent="0.3">
      <c r="A966" s="10" t="s">
        <v>1929</v>
      </c>
      <c r="B966" s="9">
        <v>28.7</v>
      </c>
      <c r="C966" s="9">
        <v>7.74</v>
      </c>
      <c r="D966" s="9" t="s">
        <v>4676</v>
      </c>
      <c r="E966" s="9" t="s">
        <v>4676</v>
      </c>
      <c r="F966" s="9" t="s">
        <v>4676</v>
      </c>
      <c r="G966" s="9">
        <v>0</v>
      </c>
      <c r="H966" s="11" t="s">
        <v>8337</v>
      </c>
      <c r="I966" s="15" t="str">
        <f t="shared" si="30"/>
        <v>Over Weight</v>
      </c>
      <c r="J966" s="15" t="str">
        <f t="shared" si="31"/>
        <v>Normal</v>
      </c>
    </row>
    <row r="967" spans="1:10" x14ac:dyDescent="0.3">
      <c r="A967" s="10" t="s">
        <v>1931</v>
      </c>
      <c r="B967" s="9">
        <v>25.65</v>
      </c>
      <c r="C967" s="9">
        <v>4.05</v>
      </c>
      <c r="D967" s="9" t="s">
        <v>4677</v>
      </c>
      <c r="E967" s="9" t="s">
        <v>4676</v>
      </c>
      <c r="F967" s="9" t="s">
        <v>4676</v>
      </c>
      <c r="G967" s="9">
        <v>2</v>
      </c>
      <c r="H967" s="11" t="s">
        <v>8337</v>
      </c>
      <c r="I967" s="15" t="str">
        <f t="shared" si="30"/>
        <v>Over Weight</v>
      </c>
      <c r="J967" s="15" t="str">
        <f t="shared" si="31"/>
        <v>Diabetes</v>
      </c>
    </row>
    <row r="968" spans="1:10" x14ac:dyDescent="0.3">
      <c r="A968" s="10" t="s">
        <v>1933</v>
      </c>
      <c r="B968" s="9">
        <v>36.384999999999998</v>
      </c>
      <c r="C968" s="9">
        <v>11.49</v>
      </c>
      <c r="D968" s="9" t="s">
        <v>4676</v>
      </c>
      <c r="E968" s="9" t="s">
        <v>4676</v>
      </c>
      <c r="F968" s="9" t="s">
        <v>4676</v>
      </c>
      <c r="G968" s="9">
        <v>0</v>
      </c>
      <c r="H968" s="11" t="s">
        <v>8337</v>
      </c>
      <c r="I968" s="15" t="str">
        <f t="shared" si="30"/>
        <v>Obesity</v>
      </c>
      <c r="J968" s="15" t="str">
        <f t="shared" si="31"/>
        <v>Normal</v>
      </c>
    </row>
    <row r="969" spans="1:10" x14ac:dyDescent="0.3">
      <c r="A969" s="10" t="s">
        <v>1935</v>
      </c>
      <c r="B969" s="9">
        <v>34.69</v>
      </c>
      <c r="C969" s="9">
        <v>5.65</v>
      </c>
      <c r="D969" s="9" t="s">
        <v>4676</v>
      </c>
      <c r="E969" s="9" t="s">
        <v>4676</v>
      </c>
      <c r="F969" s="9" t="s">
        <v>4676</v>
      </c>
      <c r="G969" s="9">
        <v>0</v>
      </c>
      <c r="H969" s="11" t="s">
        <v>8337</v>
      </c>
      <c r="I969" s="15" t="str">
        <f t="shared" si="30"/>
        <v>Obesity</v>
      </c>
      <c r="J969" s="15" t="str">
        <f t="shared" si="31"/>
        <v>Normal</v>
      </c>
    </row>
    <row r="970" spans="1:10" x14ac:dyDescent="0.3">
      <c r="A970" s="10" t="s">
        <v>1937</v>
      </c>
      <c r="B970" s="9">
        <v>37.68</v>
      </c>
      <c r="C970" s="9">
        <v>4.29</v>
      </c>
      <c r="D970" s="9" t="s">
        <v>4677</v>
      </c>
      <c r="E970" s="9" t="s">
        <v>4676</v>
      </c>
      <c r="F970" s="9" t="s">
        <v>4676</v>
      </c>
      <c r="G970" s="9">
        <v>0</v>
      </c>
      <c r="H970" s="11" t="s">
        <v>8337</v>
      </c>
      <c r="I970" s="15" t="str">
        <f t="shared" si="30"/>
        <v>Obesity</v>
      </c>
      <c r="J970" s="15" t="str">
        <f t="shared" si="31"/>
        <v>Normal</v>
      </c>
    </row>
    <row r="971" spans="1:10" x14ac:dyDescent="0.3">
      <c r="A971" s="10" t="s">
        <v>1939</v>
      </c>
      <c r="B971" s="9">
        <v>35.49</v>
      </c>
      <c r="C971" s="9">
        <v>4.74</v>
      </c>
      <c r="D971" s="9" t="s">
        <v>4677</v>
      </c>
      <c r="E971" s="9" t="s">
        <v>4676</v>
      </c>
      <c r="F971" s="9" t="s">
        <v>4677</v>
      </c>
      <c r="G971" s="9">
        <v>1</v>
      </c>
      <c r="H971" s="11" t="s">
        <v>8337</v>
      </c>
      <c r="I971" s="15" t="str">
        <f t="shared" si="30"/>
        <v>Obesity</v>
      </c>
      <c r="J971" s="15" t="str">
        <f t="shared" si="31"/>
        <v>Diabetes</v>
      </c>
    </row>
    <row r="972" spans="1:10" x14ac:dyDescent="0.3">
      <c r="A972" s="10" t="s">
        <v>1941</v>
      </c>
      <c r="B972" s="9">
        <v>44.7</v>
      </c>
      <c r="C972" s="9">
        <v>7.6</v>
      </c>
      <c r="D972" s="9" t="s">
        <v>4677</v>
      </c>
      <c r="E972" s="9" t="s">
        <v>4676</v>
      </c>
      <c r="F972" s="9" t="s">
        <v>4676</v>
      </c>
      <c r="G972" s="9">
        <v>2</v>
      </c>
      <c r="H972" s="11" t="s">
        <v>8337</v>
      </c>
      <c r="I972" s="15" t="str">
        <f t="shared" si="30"/>
        <v>Obesity</v>
      </c>
      <c r="J972" s="15" t="str">
        <f t="shared" si="31"/>
        <v>Diabetes</v>
      </c>
    </row>
    <row r="973" spans="1:10" x14ac:dyDescent="0.3">
      <c r="A973" s="10" t="s">
        <v>1943</v>
      </c>
      <c r="B973" s="9">
        <v>38.380000000000003</v>
      </c>
      <c r="C973" s="9">
        <v>8.5</v>
      </c>
      <c r="D973" s="9" t="s">
        <v>4677</v>
      </c>
      <c r="E973" s="9" t="s">
        <v>4676</v>
      </c>
      <c r="F973" s="9" t="s">
        <v>4676</v>
      </c>
      <c r="G973" s="9">
        <v>2</v>
      </c>
      <c r="H973" s="11" t="s">
        <v>8337</v>
      </c>
      <c r="I973" s="15" t="str">
        <f t="shared" si="30"/>
        <v>Obesity</v>
      </c>
      <c r="J973" s="15" t="str">
        <f t="shared" si="31"/>
        <v>Diabetes</v>
      </c>
    </row>
    <row r="974" spans="1:10" x14ac:dyDescent="0.3">
      <c r="A974" s="10" t="s">
        <v>1945</v>
      </c>
      <c r="B974" s="9">
        <v>35.244999999999997</v>
      </c>
      <c r="C974" s="9">
        <v>11.22</v>
      </c>
      <c r="D974" s="9" t="s">
        <v>4677</v>
      </c>
      <c r="E974" s="9" t="s">
        <v>4676</v>
      </c>
      <c r="F974" s="9" t="s">
        <v>4676</v>
      </c>
      <c r="G974" s="9">
        <v>0</v>
      </c>
      <c r="H974" s="11" t="s">
        <v>8337</v>
      </c>
      <c r="I974" s="15" t="str">
        <f t="shared" si="30"/>
        <v>Obesity</v>
      </c>
      <c r="J974" s="15" t="str">
        <f t="shared" si="31"/>
        <v>Normal</v>
      </c>
    </row>
    <row r="975" spans="1:10" x14ac:dyDescent="0.3">
      <c r="A975" s="10" t="s">
        <v>1947</v>
      </c>
      <c r="B975" s="9">
        <v>49.84</v>
      </c>
      <c r="C975" s="9">
        <v>5.0999999999999996</v>
      </c>
      <c r="D975" s="9" t="s">
        <v>4677</v>
      </c>
      <c r="E975" s="9" t="s">
        <v>4676</v>
      </c>
      <c r="F975" s="9" t="s">
        <v>4677</v>
      </c>
      <c r="G975" s="9">
        <v>1</v>
      </c>
      <c r="H975" s="11" t="s">
        <v>8337</v>
      </c>
      <c r="I975" s="15" t="str">
        <f t="shared" si="30"/>
        <v>Obesity</v>
      </c>
      <c r="J975" s="15" t="str">
        <f t="shared" si="31"/>
        <v>Normal</v>
      </c>
    </row>
    <row r="976" spans="1:10" x14ac:dyDescent="0.3">
      <c r="A976" s="10" t="s">
        <v>1949</v>
      </c>
      <c r="B976" s="9">
        <v>49.06</v>
      </c>
      <c r="C976" s="9">
        <v>5.43</v>
      </c>
      <c r="D976" s="9" t="s">
        <v>4677</v>
      </c>
      <c r="E976" s="9" t="s">
        <v>4676</v>
      </c>
      <c r="F976" s="9" t="s">
        <v>4676</v>
      </c>
      <c r="G976" s="9">
        <v>1</v>
      </c>
      <c r="H976" s="11" t="s">
        <v>8337</v>
      </c>
      <c r="I976" s="15" t="str">
        <f t="shared" si="30"/>
        <v>Obesity</v>
      </c>
      <c r="J976" s="15" t="str">
        <f t="shared" si="31"/>
        <v>Prediabetes</v>
      </c>
    </row>
    <row r="977" spans="1:10" x14ac:dyDescent="0.3">
      <c r="A977" s="10" t="s">
        <v>1951</v>
      </c>
      <c r="B977" s="9">
        <v>30.88</v>
      </c>
      <c r="C977" s="9">
        <v>5.82</v>
      </c>
      <c r="D977" s="9" t="s">
        <v>4676</v>
      </c>
      <c r="E977" s="9" t="s">
        <v>4676</v>
      </c>
      <c r="F977" s="9" t="s">
        <v>4676</v>
      </c>
      <c r="G977" s="9">
        <v>2</v>
      </c>
      <c r="H977" s="11" t="s">
        <v>8337</v>
      </c>
      <c r="I977" s="15" t="str">
        <f t="shared" si="30"/>
        <v>Obesity</v>
      </c>
      <c r="J977" s="15" t="str">
        <f t="shared" si="31"/>
        <v>Prediabetes</v>
      </c>
    </row>
    <row r="978" spans="1:10" x14ac:dyDescent="0.3">
      <c r="A978" s="10" t="s">
        <v>1953</v>
      </c>
      <c r="B978" s="9">
        <v>33.35</v>
      </c>
      <c r="C978" s="9">
        <v>6.05</v>
      </c>
      <c r="D978" s="9" t="s">
        <v>4676</v>
      </c>
      <c r="E978" s="9" t="s">
        <v>4676</v>
      </c>
      <c r="F978" s="9" t="s">
        <v>4677</v>
      </c>
      <c r="G978" s="9">
        <v>1</v>
      </c>
      <c r="H978" s="11" t="s">
        <v>8337</v>
      </c>
      <c r="I978" s="15" t="str">
        <f t="shared" si="30"/>
        <v>Obesity</v>
      </c>
      <c r="J978" s="15" t="str">
        <f t="shared" si="31"/>
        <v>Prediabetes</v>
      </c>
    </row>
    <row r="979" spans="1:10" x14ac:dyDescent="0.3">
      <c r="A979" s="10" t="s">
        <v>1955</v>
      </c>
      <c r="B979" s="9">
        <v>38</v>
      </c>
      <c r="C979" s="9">
        <v>6.38</v>
      </c>
      <c r="D979" s="9" t="s">
        <v>4677</v>
      </c>
      <c r="E979" s="9" t="s">
        <v>4676</v>
      </c>
      <c r="F979" s="9" t="s">
        <v>4676</v>
      </c>
      <c r="G979" s="9">
        <v>1</v>
      </c>
      <c r="H979" s="11" t="s">
        <v>8337</v>
      </c>
      <c r="I979" s="15" t="str">
        <f t="shared" si="30"/>
        <v>Obesity</v>
      </c>
      <c r="J979" s="15" t="str">
        <f t="shared" si="31"/>
        <v>Prediabetes</v>
      </c>
    </row>
    <row r="980" spans="1:10" x14ac:dyDescent="0.3">
      <c r="A980" s="10" t="s">
        <v>1957</v>
      </c>
      <c r="B980" s="9">
        <v>36.08</v>
      </c>
      <c r="C980" s="9">
        <v>5.73</v>
      </c>
      <c r="D980" s="9" t="s">
        <v>4677</v>
      </c>
      <c r="E980" s="9" t="s">
        <v>4676</v>
      </c>
      <c r="F980" s="9" t="s">
        <v>4676</v>
      </c>
      <c r="G980" s="9">
        <v>1</v>
      </c>
      <c r="H980" s="11" t="s">
        <v>8337</v>
      </c>
      <c r="I980" s="15" t="str">
        <f t="shared" si="30"/>
        <v>Obesity</v>
      </c>
      <c r="J980" s="15" t="str">
        <f t="shared" si="31"/>
        <v>Normal</v>
      </c>
    </row>
    <row r="981" spans="1:10" x14ac:dyDescent="0.3">
      <c r="A981" s="10" t="s">
        <v>1959</v>
      </c>
      <c r="B981" s="9">
        <v>35.700000000000003</v>
      </c>
      <c r="C981" s="9">
        <v>5.47</v>
      </c>
      <c r="D981" s="9" t="s">
        <v>4677</v>
      </c>
      <c r="E981" s="9" t="s">
        <v>4676</v>
      </c>
      <c r="F981" s="9" t="s">
        <v>4676</v>
      </c>
      <c r="G981" s="9">
        <v>1</v>
      </c>
      <c r="H981" s="11" t="s">
        <v>8337</v>
      </c>
      <c r="I981" s="15" t="str">
        <f t="shared" si="30"/>
        <v>Obesity</v>
      </c>
      <c r="J981" s="15" t="str">
        <f t="shared" si="31"/>
        <v>Diabetes</v>
      </c>
    </row>
    <row r="982" spans="1:10" x14ac:dyDescent="0.3">
      <c r="A982" s="10" t="s">
        <v>1961</v>
      </c>
      <c r="B982" s="9">
        <v>34.01</v>
      </c>
      <c r="C982" s="9">
        <v>11.3</v>
      </c>
      <c r="D982" s="9" t="s">
        <v>4676</v>
      </c>
      <c r="E982" s="9" t="s">
        <v>4676</v>
      </c>
      <c r="F982" s="9" t="s">
        <v>4676</v>
      </c>
      <c r="G982" s="9">
        <v>0</v>
      </c>
      <c r="H982" s="11" t="s">
        <v>8337</v>
      </c>
      <c r="I982" s="15" t="str">
        <f t="shared" si="30"/>
        <v>Obesity</v>
      </c>
      <c r="J982" s="15" t="str">
        <f t="shared" si="31"/>
        <v>Diabetes</v>
      </c>
    </row>
    <row r="983" spans="1:10" x14ac:dyDescent="0.3">
      <c r="A983" s="10" t="s">
        <v>1963</v>
      </c>
      <c r="B983" s="9">
        <v>31.54</v>
      </c>
      <c r="C983" s="9">
        <v>6.72</v>
      </c>
      <c r="D983" s="9" t="s">
        <v>4676</v>
      </c>
      <c r="E983" s="9" t="s">
        <v>4676</v>
      </c>
      <c r="F983" s="9" t="s">
        <v>4676</v>
      </c>
      <c r="G983" s="9">
        <v>0</v>
      </c>
      <c r="H983" s="11" t="s">
        <v>8337</v>
      </c>
      <c r="I983" s="15" t="str">
        <f t="shared" si="30"/>
        <v>Obesity</v>
      </c>
      <c r="J983" s="15" t="str">
        <f t="shared" si="31"/>
        <v>Normal</v>
      </c>
    </row>
    <row r="984" spans="1:10" x14ac:dyDescent="0.3">
      <c r="A984" s="10" t="s">
        <v>1965</v>
      </c>
      <c r="B984" s="9">
        <v>23.3</v>
      </c>
      <c r="C984" s="9">
        <v>5.36</v>
      </c>
      <c r="D984" s="9" t="s">
        <v>4677</v>
      </c>
      <c r="E984" s="9" t="s">
        <v>4676</v>
      </c>
      <c r="F984" s="9" t="s">
        <v>4676</v>
      </c>
      <c r="G984" s="9">
        <v>1</v>
      </c>
      <c r="H984" s="11" t="s">
        <v>8337</v>
      </c>
      <c r="I984" s="15" t="str">
        <f t="shared" si="30"/>
        <v>Normal Weight</v>
      </c>
      <c r="J984" s="15" t="str">
        <f t="shared" si="31"/>
        <v>Diabetes</v>
      </c>
    </row>
    <row r="985" spans="1:10" x14ac:dyDescent="0.3">
      <c r="A985" s="10" t="s">
        <v>1967</v>
      </c>
      <c r="B985" s="9">
        <v>27.75</v>
      </c>
      <c r="C985" s="9">
        <v>9.8800000000000008</v>
      </c>
      <c r="D985" s="9" t="s">
        <v>4676</v>
      </c>
      <c r="E985" s="9" t="s">
        <v>4676</v>
      </c>
      <c r="F985" s="9" t="s">
        <v>4676</v>
      </c>
      <c r="G985" s="9">
        <v>0</v>
      </c>
      <c r="H985" s="11" t="s">
        <v>8337</v>
      </c>
      <c r="I985" s="15" t="str">
        <f t="shared" si="30"/>
        <v>Over Weight</v>
      </c>
      <c r="J985" s="15" t="str">
        <f t="shared" si="31"/>
        <v>Normal</v>
      </c>
    </row>
    <row r="986" spans="1:10" x14ac:dyDescent="0.3">
      <c r="A986" s="10" t="s">
        <v>1969</v>
      </c>
      <c r="B986" s="9">
        <v>42.46</v>
      </c>
      <c r="C986" s="9">
        <v>4.1100000000000003</v>
      </c>
      <c r="D986" s="9" t="s">
        <v>4676</v>
      </c>
      <c r="E986" s="9" t="s">
        <v>4676</v>
      </c>
      <c r="F986" s="9" t="s">
        <v>4676</v>
      </c>
      <c r="G986" s="9">
        <v>0</v>
      </c>
      <c r="H986" s="11" t="s">
        <v>8337</v>
      </c>
      <c r="I986" s="15" t="str">
        <f t="shared" si="30"/>
        <v>Obesity</v>
      </c>
      <c r="J986" s="15" t="str">
        <f t="shared" si="31"/>
        <v>Diabetes</v>
      </c>
    </row>
    <row r="987" spans="1:10" x14ac:dyDescent="0.3">
      <c r="A987" s="10" t="s">
        <v>1971</v>
      </c>
      <c r="B987" s="9">
        <v>54.47</v>
      </c>
      <c r="C987" s="9">
        <v>7.48</v>
      </c>
      <c r="D987" s="9" t="s">
        <v>4676</v>
      </c>
      <c r="E987" s="9" t="s">
        <v>4676</v>
      </c>
      <c r="F987" s="9" t="s">
        <v>4676</v>
      </c>
      <c r="G987" s="9">
        <v>0</v>
      </c>
      <c r="H987" s="11" t="s">
        <v>8337</v>
      </c>
      <c r="I987" s="15" t="str">
        <f t="shared" si="30"/>
        <v>Obesity</v>
      </c>
      <c r="J987" s="15" t="str">
        <f t="shared" si="31"/>
        <v>Diabetes</v>
      </c>
    </row>
    <row r="988" spans="1:10" x14ac:dyDescent="0.3">
      <c r="A988" s="10" t="s">
        <v>1973</v>
      </c>
      <c r="B988" s="9">
        <v>24.93</v>
      </c>
      <c r="C988" s="9">
        <v>9.18</v>
      </c>
      <c r="D988" s="9" t="s">
        <v>4677</v>
      </c>
      <c r="E988" s="9" t="s">
        <v>4676</v>
      </c>
      <c r="F988" s="9" t="s">
        <v>4677</v>
      </c>
      <c r="G988" s="9">
        <v>1</v>
      </c>
      <c r="H988" s="11" t="s">
        <v>8337</v>
      </c>
      <c r="I988" s="15" t="str">
        <f t="shared" si="30"/>
        <v>Over Weight</v>
      </c>
      <c r="J988" s="15" t="str">
        <f t="shared" si="31"/>
        <v>Normal</v>
      </c>
    </row>
    <row r="989" spans="1:10" x14ac:dyDescent="0.3">
      <c r="A989" s="10" t="s">
        <v>1975</v>
      </c>
      <c r="B989" s="9">
        <v>48.12</v>
      </c>
      <c r="C989" s="9">
        <v>4.51</v>
      </c>
      <c r="D989" s="9" t="s">
        <v>4677</v>
      </c>
      <c r="E989" s="9" t="s">
        <v>4676</v>
      </c>
      <c r="F989" s="9" t="s">
        <v>4676</v>
      </c>
      <c r="G989" s="9">
        <v>1</v>
      </c>
      <c r="H989" s="11" t="s">
        <v>8337</v>
      </c>
      <c r="I989" s="15" t="str">
        <f t="shared" si="30"/>
        <v>Obesity</v>
      </c>
      <c r="J989" s="15" t="str">
        <f t="shared" si="31"/>
        <v>Diabetes</v>
      </c>
    </row>
    <row r="990" spans="1:10" x14ac:dyDescent="0.3">
      <c r="A990" s="10" t="s">
        <v>1977</v>
      </c>
      <c r="B990" s="9">
        <v>24.91</v>
      </c>
      <c r="C990" s="9">
        <v>7.33</v>
      </c>
      <c r="D990" s="9" t="s">
        <v>4677</v>
      </c>
      <c r="E990" s="9" t="s">
        <v>4676</v>
      </c>
      <c r="F990" s="9" t="s">
        <v>4677</v>
      </c>
      <c r="G990" s="9">
        <v>1</v>
      </c>
      <c r="H990" s="11" t="s">
        <v>8337</v>
      </c>
      <c r="I990" s="15" t="str">
        <f t="shared" si="30"/>
        <v>Over Weight</v>
      </c>
      <c r="J990" s="15" t="str">
        <f t="shared" si="31"/>
        <v>Diabetes</v>
      </c>
    </row>
    <row r="991" spans="1:10" x14ac:dyDescent="0.3">
      <c r="A991" s="10" t="s">
        <v>1979</v>
      </c>
      <c r="B991" s="9">
        <v>27.645</v>
      </c>
      <c r="C991" s="9">
        <v>10.56</v>
      </c>
      <c r="D991" s="9" t="s">
        <v>4676</v>
      </c>
      <c r="E991" s="9" t="s">
        <v>4676</v>
      </c>
      <c r="F991" s="9" t="s">
        <v>4676</v>
      </c>
      <c r="G991" s="9">
        <v>0</v>
      </c>
      <c r="H991" s="11" t="s">
        <v>8337</v>
      </c>
      <c r="I991" s="15" t="str">
        <f t="shared" si="30"/>
        <v>Over Weight</v>
      </c>
      <c r="J991" s="15" t="str">
        <f t="shared" si="31"/>
        <v>Normal</v>
      </c>
    </row>
    <row r="992" spans="1:10" x14ac:dyDescent="0.3">
      <c r="A992" s="10" t="s">
        <v>1981</v>
      </c>
      <c r="B992" s="9">
        <v>33.700000000000003</v>
      </c>
      <c r="C992" s="9">
        <v>4.01</v>
      </c>
      <c r="D992" s="9" t="s">
        <v>4676</v>
      </c>
      <c r="E992" s="9" t="s">
        <v>4676</v>
      </c>
      <c r="F992" s="9" t="s">
        <v>4676</v>
      </c>
      <c r="G992" s="9">
        <v>2</v>
      </c>
      <c r="H992" s="11" t="s">
        <v>8337</v>
      </c>
      <c r="I992" s="15" t="str">
        <f t="shared" si="30"/>
        <v>Obesity</v>
      </c>
      <c r="J992" s="15" t="str">
        <f t="shared" si="31"/>
        <v>Normal</v>
      </c>
    </row>
    <row r="993" spans="1:10" x14ac:dyDescent="0.3">
      <c r="A993" s="10" t="s">
        <v>1983</v>
      </c>
      <c r="B993" s="9">
        <v>38.93</v>
      </c>
      <c r="C993" s="9">
        <v>5.64</v>
      </c>
      <c r="D993" s="9" t="s">
        <v>4677</v>
      </c>
      <c r="E993" s="9" t="s">
        <v>4676</v>
      </c>
      <c r="F993" s="9" t="s">
        <v>4676</v>
      </c>
      <c r="G993" s="9">
        <v>1</v>
      </c>
      <c r="H993" s="11" t="s">
        <v>8337</v>
      </c>
      <c r="I993" s="15" t="str">
        <f t="shared" si="30"/>
        <v>Obesity</v>
      </c>
      <c r="J993" s="15" t="str">
        <f t="shared" si="31"/>
        <v>Diabetes</v>
      </c>
    </row>
    <row r="994" spans="1:10" x14ac:dyDescent="0.3">
      <c r="A994" s="10" t="s">
        <v>1985</v>
      </c>
      <c r="B994" s="9">
        <v>32.774999999999999</v>
      </c>
      <c r="C994" s="9">
        <v>8.02</v>
      </c>
      <c r="D994" s="9" t="s">
        <v>4677</v>
      </c>
      <c r="E994" s="9" t="s">
        <v>4676</v>
      </c>
      <c r="F994" s="9" t="s">
        <v>4676</v>
      </c>
      <c r="G994" s="9">
        <v>2</v>
      </c>
      <c r="H994" s="11" t="s">
        <v>8337</v>
      </c>
      <c r="I994" s="15" t="str">
        <f t="shared" si="30"/>
        <v>Obesity</v>
      </c>
      <c r="J994" s="15" t="str">
        <f t="shared" si="31"/>
        <v>Diabetes</v>
      </c>
    </row>
    <row r="995" spans="1:10" x14ac:dyDescent="0.3">
      <c r="A995" s="10" t="s">
        <v>1987</v>
      </c>
      <c r="B995" s="9">
        <v>29.83</v>
      </c>
      <c r="C995" s="9">
        <v>7.2</v>
      </c>
      <c r="D995" s="9" t="s">
        <v>4677</v>
      </c>
      <c r="E995" s="9" t="s">
        <v>4676</v>
      </c>
      <c r="F995" s="9" t="s">
        <v>4676</v>
      </c>
      <c r="G995" s="9">
        <v>0</v>
      </c>
      <c r="H995" s="11" t="s">
        <v>8337</v>
      </c>
      <c r="I995" s="15" t="str">
        <f t="shared" si="30"/>
        <v>Over Weight</v>
      </c>
      <c r="J995" s="15" t="str">
        <f t="shared" si="31"/>
        <v>Normal</v>
      </c>
    </row>
    <row r="996" spans="1:10" x14ac:dyDescent="0.3">
      <c r="A996" s="10" t="s">
        <v>1989</v>
      </c>
      <c r="B996" s="9">
        <v>28.31</v>
      </c>
      <c r="C996" s="9">
        <v>4.55</v>
      </c>
      <c r="D996" s="9" t="s">
        <v>4676</v>
      </c>
      <c r="E996" s="9" t="s">
        <v>4677</v>
      </c>
      <c r="F996" s="9" t="s">
        <v>4676</v>
      </c>
      <c r="G996" s="9">
        <v>1</v>
      </c>
      <c r="H996" s="11" t="s">
        <v>8337</v>
      </c>
      <c r="I996" s="15" t="str">
        <f t="shared" si="30"/>
        <v>Over Weight</v>
      </c>
      <c r="J996" s="15" t="str">
        <f t="shared" si="31"/>
        <v>Diabetes</v>
      </c>
    </row>
    <row r="997" spans="1:10" x14ac:dyDescent="0.3">
      <c r="A997" s="10" t="s">
        <v>1991</v>
      </c>
      <c r="B997" s="9">
        <v>29.79</v>
      </c>
      <c r="C997" s="9">
        <v>9.0299999999999994</v>
      </c>
      <c r="D997" s="9" t="s">
        <v>4676</v>
      </c>
      <c r="E997" s="9" t="s">
        <v>4676</v>
      </c>
      <c r="F997" s="9" t="s">
        <v>4676</v>
      </c>
      <c r="G997" s="9">
        <v>0</v>
      </c>
      <c r="H997" s="11" t="s">
        <v>8337</v>
      </c>
      <c r="I997" s="15" t="str">
        <f t="shared" si="30"/>
        <v>Over Weight</v>
      </c>
      <c r="J997" s="15" t="str">
        <f t="shared" si="31"/>
        <v>Normal</v>
      </c>
    </row>
    <row r="998" spans="1:10" x14ac:dyDescent="0.3">
      <c r="A998" s="10" t="s">
        <v>1993</v>
      </c>
      <c r="B998" s="9">
        <v>36.6</v>
      </c>
      <c r="C998" s="9">
        <v>5.2</v>
      </c>
      <c r="D998" s="9" t="s">
        <v>4677</v>
      </c>
      <c r="E998" s="9" t="s">
        <v>4676</v>
      </c>
      <c r="F998" s="9" t="s">
        <v>4677</v>
      </c>
      <c r="G998" s="9">
        <v>1</v>
      </c>
      <c r="H998" s="11" t="s">
        <v>8337</v>
      </c>
      <c r="I998" s="15" t="str">
        <f t="shared" si="30"/>
        <v>Obesity</v>
      </c>
      <c r="J998" s="15" t="str">
        <f t="shared" si="31"/>
        <v>Diabetes</v>
      </c>
    </row>
    <row r="999" spans="1:10" x14ac:dyDescent="0.3">
      <c r="A999" s="10" t="s">
        <v>1995</v>
      </c>
      <c r="B999" s="9">
        <v>35.93</v>
      </c>
      <c r="C999" s="9">
        <v>8.3000000000000007</v>
      </c>
      <c r="D999" s="9" t="s">
        <v>4677</v>
      </c>
      <c r="E999" s="9" t="s">
        <v>4676</v>
      </c>
      <c r="F999" s="9" t="s">
        <v>4676</v>
      </c>
      <c r="G999" s="9">
        <v>0</v>
      </c>
      <c r="H999" s="11" t="s">
        <v>8337</v>
      </c>
      <c r="I999" s="15" t="str">
        <f t="shared" si="30"/>
        <v>Obesity</v>
      </c>
      <c r="J999" s="15" t="str">
        <f t="shared" si="31"/>
        <v>Normal</v>
      </c>
    </row>
    <row r="1000" spans="1:10" x14ac:dyDescent="0.3">
      <c r="A1000" s="10" t="s">
        <v>1997</v>
      </c>
      <c r="B1000" s="9">
        <v>28.6</v>
      </c>
      <c r="C1000" s="9">
        <v>5.56</v>
      </c>
      <c r="D1000" s="9" t="s">
        <v>4677</v>
      </c>
      <c r="E1000" s="9" t="s">
        <v>4676</v>
      </c>
      <c r="F1000" s="9" t="s">
        <v>4677</v>
      </c>
      <c r="G1000" s="9">
        <v>1</v>
      </c>
      <c r="H1000" s="11" t="s">
        <v>8337</v>
      </c>
      <c r="I1000" s="15" t="str">
        <f t="shared" si="30"/>
        <v>Over Weight</v>
      </c>
      <c r="J1000" s="15" t="str">
        <f t="shared" si="31"/>
        <v>Normal</v>
      </c>
    </row>
    <row r="1001" spans="1:10" x14ac:dyDescent="0.3">
      <c r="A1001" s="10" t="s">
        <v>1999</v>
      </c>
      <c r="B1001" s="9">
        <v>39.17</v>
      </c>
      <c r="C1001" s="9">
        <v>4.1500000000000004</v>
      </c>
      <c r="D1001" s="9" t="s">
        <v>4676</v>
      </c>
      <c r="E1001" s="9" t="s">
        <v>4676</v>
      </c>
      <c r="F1001" s="9" t="s">
        <v>4676</v>
      </c>
      <c r="G1001" s="9">
        <v>0</v>
      </c>
      <c r="H1001" s="11" t="s">
        <v>8337</v>
      </c>
      <c r="I1001" s="15" t="str">
        <f t="shared" si="30"/>
        <v>Obesity</v>
      </c>
      <c r="J1001" s="15" t="str">
        <f t="shared" si="31"/>
        <v>Prediabetes</v>
      </c>
    </row>
    <row r="1002" spans="1:10" x14ac:dyDescent="0.3">
      <c r="A1002" s="10" t="s">
        <v>2001</v>
      </c>
      <c r="B1002" s="9">
        <v>26.41</v>
      </c>
      <c r="C1002" s="9">
        <v>5.99</v>
      </c>
      <c r="D1002" s="9" t="s">
        <v>4677</v>
      </c>
      <c r="E1002" s="9" t="s">
        <v>4676</v>
      </c>
      <c r="F1002" s="9" t="s">
        <v>4677</v>
      </c>
      <c r="G1002" s="9">
        <v>1</v>
      </c>
      <c r="H1002" s="11" t="s">
        <v>8337</v>
      </c>
      <c r="I1002" s="15" t="str">
        <f t="shared" si="30"/>
        <v>Over Weight</v>
      </c>
      <c r="J1002" s="15" t="str">
        <f t="shared" si="31"/>
        <v>Prediabetes</v>
      </c>
    </row>
    <row r="1003" spans="1:10" x14ac:dyDescent="0.3">
      <c r="A1003" s="10" t="s">
        <v>2003</v>
      </c>
      <c r="B1003" s="9">
        <v>30.63</v>
      </c>
      <c r="C1003" s="9">
        <v>5.8</v>
      </c>
      <c r="D1003" s="9" t="s">
        <v>4677</v>
      </c>
      <c r="E1003" s="9" t="s">
        <v>4676</v>
      </c>
      <c r="F1003" s="9" t="s">
        <v>4676</v>
      </c>
      <c r="G1003" s="9">
        <v>0</v>
      </c>
      <c r="H1003" s="11" t="s">
        <v>8337</v>
      </c>
      <c r="I1003" s="15" t="str">
        <f t="shared" si="30"/>
        <v>Obesity</v>
      </c>
      <c r="J1003" s="15" t="str">
        <f t="shared" si="31"/>
        <v>Diabetes</v>
      </c>
    </row>
    <row r="1004" spans="1:10" x14ac:dyDescent="0.3">
      <c r="A1004" s="10" t="s">
        <v>2005</v>
      </c>
      <c r="B1004" s="9">
        <v>31.73</v>
      </c>
      <c r="C1004" s="9">
        <v>7.32</v>
      </c>
      <c r="D1004" s="9" t="s">
        <v>4677</v>
      </c>
      <c r="E1004" s="9" t="s">
        <v>4676</v>
      </c>
      <c r="F1004" s="9" t="s">
        <v>4676</v>
      </c>
      <c r="G1004" s="9">
        <v>2</v>
      </c>
      <c r="H1004" s="11" t="s">
        <v>8337</v>
      </c>
      <c r="I1004" s="15" t="str">
        <f t="shared" si="30"/>
        <v>Obesity</v>
      </c>
      <c r="J1004" s="15" t="str">
        <f t="shared" si="31"/>
        <v>Normal</v>
      </c>
    </row>
    <row r="1005" spans="1:10" x14ac:dyDescent="0.3">
      <c r="A1005" s="10" t="s">
        <v>2007</v>
      </c>
      <c r="B1005" s="9">
        <v>30.7</v>
      </c>
      <c r="C1005" s="9">
        <v>5.16</v>
      </c>
      <c r="D1005" s="9" t="s">
        <v>4676</v>
      </c>
      <c r="E1005" s="9" t="s">
        <v>4676</v>
      </c>
      <c r="F1005" s="9" t="s">
        <v>4676</v>
      </c>
      <c r="G1005" s="9">
        <v>2</v>
      </c>
      <c r="H1005" s="11" t="s">
        <v>8337</v>
      </c>
      <c r="I1005" s="15" t="str">
        <f t="shared" si="30"/>
        <v>Obesity</v>
      </c>
      <c r="J1005" s="15" t="str">
        <f t="shared" si="31"/>
        <v>Prediabetes</v>
      </c>
    </row>
    <row r="1006" spans="1:10" x14ac:dyDescent="0.3">
      <c r="A1006" s="10" t="s">
        <v>2009</v>
      </c>
      <c r="B1006" s="9">
        <v>25.934999999999999</v>
      </c>
      <c r="C1006" s="9">
        <v>5.96</v>
      </c>
      <c r="D1006" s="9" t="s">
        <v>4677</v>
      </c>
      <c r="E1006" s="9" t="s">
        <v>4676</v>
      </c>
      <c r="F1006" s="9" t="s">
        <v>4676</v>
      </c>
      <c r="G1006" s="9">
        <v>2</v>
      </c>
      <c r="H1006" s="11" t="s">
        <v>8337</v>
      </c>
      <c r="I1006" s="15" t="str">
        <f t="shared" si="30"/>
        <v>Over Weight</v>
      </c>
      <c r="J1006" s="15" t="str">
        <f t="shared" si="31"/>
        <v>Normal</v>
      </c>
    </row>
    <row r="1007" spans="1:10" x14ac:dyDescent="0.3">
      <c r="A1007" s="10" t="s">
        <v>2011</v>
      </c>
      <c r="B1007" s="9">
        <v>35.9</v>
      </c>
      <c r="C1007" s="9">
        <v>4.8499999999999996</v>
      </c>
      <c r="D1007" s="9" t="s">
        <v>4677</v>
      </c>
      <c r="E1007" s="9" t="s">
        <v>4676</v>
      </c>
      <c r="F1007" s="9" t="s">
        <v>4677</v>
      </c>
      <c r="G1007" s="9">
        <v>1</v>
      </c>
      <c r="H1007" s="11" t="s">
        <v>8337</v>
      </c>
      <c r="I1007" s="15" t="str">
        <f t="shared" si="30"/>
        <v>Obesity</v>
      </c>
      <c r="J1007" s="15" t="str">
        <f t="shared" si="31"/>
        <v>Normal</v>
      </c>
    </row>
    <row r="1008" spans="1:10" x14ac:dyDescent="0.3">
      <c r="A1008" s="10" t="s">
        <v>2013</v>
      </c>
      <c r="B1008" s="9">
        <v>26.7</v>
      </c>
      <c r="C1008" s="9">
        <v>5.09</v>
      </c>
      <c r="D1008" s="9" t="s">
        <v>4677</v>
      </c>
      <c r="E1008" s="9" t="s">
        <v>4676</v>
      </c>
      <c r="F1008" s="9" t="s">
        <v>4677</v>
      </c>
      <c r="G1008" s="9">
        <v>1</v>
      </c>
      <c r="H1008" s="11" t="s">
        <v>8337</v>
      </c>
      <c r="I1008" s="15" t="str">
        <f t="shared" si="30"/>
        <v>Over Weight</v>
      </c>
      <c r="J1008" s="15" t="str">
        <f t="shared" si="31"/>
        <v>Normal</v>
      </c>
    </row>
    <row r="1009" spans="1:10" x14ac:dyDescent="0.3">
      <c r="A1009" s="10" t="s">
        <v>2015</v>
      </c>
      <c r="B1009" s="9">
        <v>33.71</v>
      </c>
      <c r="C1009" s="9">
        <v>4.9400000000000004</v>
      </c>
      <c r="D1009" s="9" t="s">
        <v>4676</v>
      </c>
      <c r="E1009" s="9" t="s">
        <v>4676</v>
      </c>
      <c r="F1009" s="9" t="s">
        <v>4676</v>
      </c>
      <c r="G1009" s="9">
        <v>0</v>
      </c>
      <c r="H1009" s="11" t="s">
        <v>8337</v>
      </c>
      <c r="I1009" s="15" t="str">
        <f t="shared" si="30"/>
        <v>Obesity</v>
      </c>
      <c r="J1009" s="15" t="str">
        <f t="shared" si="31"/>
        <v>Normal</v>
      </c>
    </row>
    <row r="1010" spans="1:10" x14ac:dyDescent="0.3">
      <c r="A1010" s="10" t="s">
        <v>2017</v>
      </c>
      <c r="B1010" s="9">
        <v>41.91</v>
      </c>
      <c r="C1010" s="9">
        <v>4.92</v>
      </c>
      <c r="D1010" s="9" t="s">
        <v>4677</v>
      </c>
      <c r="E1010" s="9" t="s">
        <v>4676</v>
      </c>
      <c r="F1010" s="9" t="s">
        <v>4676</v>
      </c>
      <c r="G1010" s="9">
        <v>2</v>
      </c>
      <c r="H1010" s="11" t="s">
        <v>8337</v>
      </c>
      <c r="I1010" s="15" t="str">
        <f t="shared" si="30"/>
        <v>Obesity</v>
      </c>
      <c r="J1010" s="15" t="str">
        <f t="shared" si="31"/>
        <v>Prediabetes</v>
      </c>
    </row>
    <row r="1011" spans="1:10" x14ac:dyDescent="0.3">
      <c r="A1011" s="10" t="s">
        <v>2019</v>
      </c>
      <c r="B1011" s="9">
        <v>39.82</v>
      </c>
      <c r="C1011" s="9">
        <v>6.05</v>
      </c>
      <c r="D1011" s="9" t="s">
        <v>4677</v>
      </c>
      <c r="E1011" s="9" t="s">
        <v>4676</v>
      </c>
      <c r="F1011" s="9" t="s">
        <v>4676</v>
      </c>
      <c r="G1011" s="9">
        <v>2</v>
      </c>
      <c r="H1011" s="11" t="s">
        <v>8337</v>
      </c>
      <c r="I1011" s="15" t="str">
        <f t="shared" si="30"/>
        <v>Obesity</v>
      </c>
      <c r="J1011" s="15" t="str">
        <f t="shared" si="31"/>
        <v>Normal</v>
      </c>
    </row>
    <row r="1012" spans="1:10" x14ac:dyDescent="0.3">
      <c r="A1012" s="10" t="s">
        <v>2021</v>
      </c>
      <c r="B1012" s="9">
        <v>28.12</v>
      </c>
      <c r="C1012" s="9">
        <v>4.67</v>
      </c>
      <c r="D1012" s="9" t="s">
        <v>4676</v>
      </c>
      <c r="E1012" s="9" t="s">
        <v>4676</v>
      </c>
      <c r="F1012" s="9" t="s">
        <v>4676</v>
      </c>
      <c r="G1012" s="9">
        <v>2</v>
      </c>
      <c r="H1012" s="11" t="s">
        <v>8337</v>
      </c>
      <c r="I1012" s="15" t="str">
        <f t="shared" si="30"/>
        <v>Over Weight</v>
      </c>
      <c r="J1012" s="15" t="str">
        <f t="shared" si="31"/>
        <v>Diabetes</v>
      </c>
    </row>
    <row r="1013" spans="1:10" x14ac:dyDescent="0.3">
      <c r="A1013" s="10" t="s">
        <v>2023</v>
      </c>
      <c r="B1013" s="9">
        <v>26.98</v>
      </c>
      <c r="C1013" s="9">
        <v>9.81</v>
      </c>
      <c r="D1013" s="9" t="s">
        <v>4677</v>
      </c>
      <c r="E1013" s="9" t="s">
        <v>4676</v>
      </c>
      <c r="F1013" s="9" t="s">
        <v>4676</v>
      </c>
      <c r="G1013" s="9">
        <v>0</v>
      </c>
      <c r="H1013" s="11" t="s">
        <v>8337</v>
      </c>
      <c r="I1013" s="15" t="str">
        <f t="shared" si="30"/>
        <v>Over Weight</v>
      </c>
      <c r="J1013" s="15" t="str">
        <f t="shared" si="31"/>
        <v>Prediabetes</v>
      </c>
    </row>
    <row r="1014" spans="1:10" x14ac:dyDescent="0.3">
      <c r="A1014" s="10" t="s">
        <v>2025</v>
      </c>
      <c r="B1014" s="9">
        <v>27.2</v>
      </c>
      <c r="C1014" s="9">
        <v>6.06</v>
      </c>
      <c r="D1014" s="9" t="s">
        <v>4677</v>
      </c>
      <c r="E1014" s="9" t="s">
        <v>4676</v>
      </c>
      <c r="F1014" s="9" t="s">
        <v>4676</v>
      </c>
      <c r="G1014" s="9">
        <v>2</v>
      </c>
      <c r="H1014" s="11" t="s">
        <v>8337</v>
      </c>
      <c r="I1014" s="15" t="str">
        <f t="shared" si="30"/>
        <v>Over Weight</v>
      </c>
      <c r="J1014" s="15" t="str">
        <f t="shared" si="31"/>
        <v>Normal</v>
      </c>
    </row>
    <row r="1015" spans="1:10" x14ac:dyDescent="0.3">
      <c r="A1015" s="10" t="s">
        <v>2027</v>
      </c>
      <c r="B1015" s="9">
        <v>25.3</v>
      </c>
      <c r="C1015" s="9">
        <v>5.19</v>
      </c>
      <c r="D1015" s="9" t="s">
        <v>4677</v>
      </c>
      <c r="E1015" s="9" t="s">
        <v>4676</v>
      </c>
      <c r="F1015" s="9" t="s">
        <v>4676</v>
      </c>
      <c r="G1015" s="9">
        <v>2</v>
      </c>
      <c r="H1015" s="11" t="s">
        <v>8337</v>
      </c>
      <c r="I1015" s="15" t="str">
        <f t="shared" si="30"/>
        <v>Over Weight</v>
      </c>
      <c r="J1015" s="15" t="str">
        <f t="shared" si="31"/>
        <v>Diabetes</v>
      </c>
    </row>
    <row r="1016" spans="1:10" x14ac:dyDescent="0.3">
      <c r="A1016" s="10" t="s">
        <v>2029</v>
      </c>
      <c r="B1016" s="9">
        <v>30.25</v>
      </c>
      <c r="C1016" s="9">
        <v>10.16</v>
      </c>
      <c r="D1016" s="9" t="s">
        <v>4676</v>
      </c>
      <c r="E1016" s="9" t="s">
        <v>4676</v>
      </c>
      <c r="F1016" s="9" t="s">
        <v>4676</v>
      </c>
      <c r="G1016" s="9">
        <v>0</v>
      </c>
      <c r="H1016" s="11" t="s">
        <v>8337</v>
      </c>
      <c r="I1016" s="15" t="str">
        <f t="shared" si="30"/>
        <v>Obesity</v>
      </c>
      <c r="J1016" s="15" t="str">
        <f t="shared" si="31"/>
        <v>Normal</v>
      </c>
    </row>
    <row r="1017" spans="1:10" x14ac:dyDescent="0.3">
      <c r="A1017" s="10" t="s">
        <v>2031</v>
      </c>
      <c r="B1017" s="9">
        <v>54</v>
      </c>
      <c r="C1017" s="9">
        <v>4.68</v>
      </c>
      <c r="D1017" s="9" t="s">
        <v>4677</v>
      </c>
      <c r="E1017" s="9" t="s">
        <v>4677</v>
      </c>
      <c r="F1017" s="9" t="s">
        <v>4676</v>
      </c>
      <c r="G1017" s="9">
        <v>2</v>
      </c>
      <c r="H1017" s="11" t="s">
        <v>8337</v>
      </c>
      <c r="I1017" s="15" t="str">
        <f t="shared" si="30"/>
        <v>Obesity</v>
      </c>
      <c r="J1017" s="15" t="str">
        <f t="shared" si="31"/>
        <v>Normal</v>
      </c>
    </row>
    <row r="1018" spans="1:10" x14ac:dyDescent="0.3">
      <c r="A1018" s="10" t="s">
        <v>2033</v>
      </c>
      <c r="B1018" s="9">
        <v>51.86</v>
      </c>
      <c r="C1018" s="9">
        <v>5.32</v>
      </c>
      <c r="D1018" s="9" t="s">
        <v>4677</v>
      </c>
      <c r="E1018" s="9" t="s">
        <v>4676</v>
      </c>
      <c r="F1018" s="9" t="s">
        <v>4676</v>
      </c>
      <c r="G1018" s="9">
        <v>0</v>
      </c>
      <c r="H1018" s="11" t="s">
        <v>8337</v>
      </c>
      <c r="I1018" s="15" t="str">
        <f t="shared" si="30"/>
        <v>Obesity</v>
      </c>
      <c r="J1018" s="15" t="str">
        <f t="shared" si="31"/>
        <v>Diabetes</v>
      </c>
    </row>
    <row r="1019" spans="1:10" x14ac:dyDescent="0.3">
      <c r="A1019" s="10" t="s">
        <v>2035</v>
      </c>
      <c r="B1019" s="9">
        <v>31.39</v>
      </c>
      <c r="C1019" s="9">
        <v>6.99</v>
      </c>
      <c r="D1019" s="9" t="s">
        <v>4676</v>
      </c>
      <c r="E1019" s="9" t="s">
        <v>4676</v>
      </c>
      <c r="F1019" s="9" t="s">
        <v>4676</v>
      </c>
      <c r="G1019" s="9">
        <v>0</v>
      </c>
      <c r="H1019" s="11" t="s">
        <v>8337</v>
      </c>
      <c r="I1019" s="15" t="str">
        <f t="shared" si="30"/>
        <v>Obesity</v>
      </c>
      <c r="J1019" s="15" t="str">
        <f t="shared" si="31"/>
        <v>Normal</v>
      </c>
    </row>
    <row r="1020" spans="1:10" x14ac:dyDescent="0.3">
      <c r="A1020" s="10" t="s">
        <v>2037</v>
      </c>
      <c r="B1020" s="9">
        <v>39.97</v>
      </c>
      <c r="C1020" s="9">
        <v>5.55</v>
      </c>
      <c r="D1020" s="9" t="s">
        <v>4676</v>
      </c>
      <c r="E1020" s="9" t="s">
        <v>4676</v>
      </c>
      <c r="F1020" s="9" t="s">
        <v>4676</v>
      </c>
      <c r="G1020" s="9">
        <v>0</v>
      </c>
      <c r="H1020" s="11" t="s">
        <v>8337</v>
      </c>
      <c r="I1020" s="15" t="str">
        <f t="shared" si="30"/>
        <v>Obesity</v>
      </c>
      <c r="J1020" s="15" t="str">
        <f t="shared" si="31"/>
        <v>Diabetes</v>
      </c>
    </row>
    <row r="1021" spans="1:10" x14ac:dyDescent="0.3">
      <c r="A1021" s="10" t="s">
        <v>2039</v>
      </c>
      <c r="B1021" s="9">
        <v>41.23</v>
      </c>
      <c r="C1021" s="9">
        <v>6.94</v>
      </c>
      <c r="D1021" s="9" t="s">
        <v>4676</v>
      </c>
      <c r="E1021" s="9" t="s">
        <v>4676</v>
      </c>
      <c r="F1021" s="9" t="s">
        <v>4676</v>
      </c>
      <c r="G1021" s="9">
        <v>0</v>
      </c>
      <c r="H1021" s="11" t="s">
        <v>8337</v>
      </c>
      <c r="I1021" s="15" t="str">
        <f t="shared" si="30"/>
        <v>Obesity</v>
      </c>
      <c r="J1021" s="15" t="str">
        <f t="shared" si="31"/>
        <v>Normal</v>
      </c>
    </row>
    <row r="1022" spans="1:10" x14ac:dyDescent="0.3">
      <c r="A1022" s="10" t="s">
        <v>2041</v>
      </c>
      <c r="B1022" s="9">
        <v>49.45</v>
      </c>
      <c r="C1022" s="9">
        <v>4.2</v>
      </c>
      <c r="D1022" s="9" t="s">
        <v>4677</v>
      </c>
      <c r="E1022" s="9" t="s">
        <v>4676</v>
      </c>
      <c r="F1022" s="9" t="s">
        <v>4676</v>
      </c>
      <c r="G1022" s="9">
        <v>0</v>
      </c>
      <c r="H1022" s="11" t="s">
        <v>8337</v>
      </c>
      <c r="I1022" s="15" t="str">
        <f t="shared" si="30"/>
        <v>Obesity</v>
      </c>
      <c r="J1022" s="15" t="str">
        <f t="shared" si="31"/>
        <v>Normal</v>
      </c>
    </row>
    <row r="1023" spans="1:10" x14ac:dyDescent="0.3">
      <c r="A1023" s="10" t="s">
        <v>2043</v>
      </c>
      <c r="B1023" s="9">
        <v>41.04</v>
      </c>
      <c r="C1023" s="9">
        <v>5.59</v>
      </c>
      <c r="D1023" s="9" t="s">
        <v>4676</v>
      </c>
      <c r="E1023" s="9" t="s">
        <v>4676</v>
      </c>
      <c r="F1023" s="9" t="s">
        <v>4676</v>
      </c>
      <c r="G1023" s="9">
        <v>0</v>
      </c>
      <c r="H1023" s="11" t="s">
        <v>8337</v>
      </c>
      <c r="I1023" s="15" t="str">
        <f t="shared" si="30"/>
        <v>Obesity</v>
      </c>
      <c r="J1023" s="15" t="str">
        <f t="shared" si="31"/>
        <v>Diabetes</v>
      </c>
    </row>
    <row r="1024" spans="1:10" x14ac:dyDescent="0.3">
      <c r="A1024" s="10" t="s">
        <v>2045</v>
      </c>
      <c r="B1024" s="9">
        <v>27.93</v>
      </c>
      <c r="C1024" s="9">
        <v>9.9600000000000009</v>
      </c>
      <c r="D1024" s="9" t="s">
        <v>4676</v>
      </c>
      <c r="E1024" s="9" t="s">
        <v>4676</v>
      </c>
      <c r="F1024" s="9" t="s">
        <v>4676</v>
      </c>
      <c r="G1024" s="9">
        <v>0</v>
      </c>
      <c r="H1024" s="11" t="s">
        <v>8337</v>
      </c>
      <c r="I1024" s="15" t="str">
        <f t="shared" si="30"/>
        <v>Over Weight</v>
      </c>
      <c r="J1024" s="15" t="str">
        <f t="shared" si="31"/>
        <v>Diabetes</v>
      </c>
    </row>
    <row r="1025" spans="1:10" x14ac:dyDescent="0.3">
      <c r="A1025" s="10" t="s">
        <v>2047</v>
      </c>
      <c r="B1025" s="9">
        <v>21.01</v>
      </c>
      <c r="C1025" s="9">
        <v>7.37</v>
      </c>
      <c r="D1025" s="9" t="s">
        <v>4676</v>
      </c>
      <c r="E1025" s="9" t="s">
        <v>4676</v>
      </c>
      <c r="F1025" s="9" t="s">
        <v>4676</v>
      </c>
      <c r="G1025" s="9">
        <v>0</v>
      </c>
      <c r="H1025" s="11" t="s">
        <v>8337</v>
      </c>
      <c r="I1025" s="15" t="str">
        <f t="shared" si="30"/>
        <v>Normal Weight</v>
      </c>
      <c r="J1025" s="15" t="str">
        <f t="shared" si="31"/>
        <v>Normal</v>
      </c>
    </row>
    <row r="1026" spans="1:10" x14ac:dyDescent="0.3">
      <c r="A1026" s="10" t="s">
        <v>2049</v>
      </c>
      <c r="B1026" s="9">
        <v>52.37</v>
      </c>
      <c r="C1026" s="9">
        <v>5.0599999999999996</v>
      </c>
      <c r="D1026" s="9" t="s">
        <v>4677</v>
      </c>
      <c r="E1026" s="9" t="s">
        <v>4677</v>
      </c>
      <c r="F1026" s="9" t="s">
        <v>4676</v>
      </c>
      <c r="G1026" s="9">
        <v>2</v>
      </c>
      <c r="H1026" s="11" t="s">
        <v>8337</v>
      </c>
      <c r="I1026" s="15" t="str">
        <f t="shared" si="30"/>
        <v>Obesity</v>
      </c>
      <c r="J1026" s="15" t="str">
        <f t="shared" si="31"/>
        <v>Diabetes</v>
      </c>
    </row>
    <row r="1027" spans="1:10" x14ac:dyDescent="0.3">
      <c r="A1027" s="10" t="s">
        <v>2051</v>
      </c>
      <c r="B1027" s="9">
        <v>40.369999999999997</v>
      </c>
      <c r="C1027" s="9">
        <v>8.2100000000000009</v>
      </c>
      <c r="D1027" s="9" t="s">
        <v>4676</v>
      </c>
      <c r="E1027" s="9" t="s">
        <v>4676</v>
      </c>
      <c r="F1027" s="9" t="s">
        <v>4676</v>
      </c>
      <c r="G1027" s="9">
        <v>0</v>
      </c>
      <c r="H1027" s="11" t="s">
        <v>8337</v>
      </c>
      <c r="I1027" s="15" t="str">
        <f t="shared" ref="I1027:I1090" si="32">IF(B1027&lt;18.5,"Under Weight",IF(B1027&lt;24.9,"Normal Weight",IF(B1027&lt;29.9,"Over Weight","Obesity")))</f>
        <v>Obesity</v>
      </c>
      <c r="J1027" s="15" t="str">
        <f t="shared" ref="J1027:J1090" si="33">IF(C1028&lt;5.7,"Normal",IF(C1028&lt;6.4,"Prediabetes","Diabetes"))</f>
        <v>Diabetes</v>
      </c>
    </row>
    <row r="1028" spans="1:10" x14ac:dyDescent="0.3">
      <c r="A1028" s="10" t="s">
        <v>2053</v>
      </c>
      <c r="B1028" s="9">
        <v>41.47</v>
      </c>
      <c r="C1028" s="9">
        <v>10.34</v>
      </c>
      <c r="D1028" s="9" t="s">
        <v>4676</v>
      </c>
      <c r="E1028" s="9" t="s">
        <v>4676</v>
      </c>
      <c r="F1028" s="9" t="s">
        <v>4676</v>
      </c>
      <c r="G1028" s="9">
        <v>2</v>
      </c>
      <c r="H1028" s="11" t="s">
        <v>8337</v>
      </c>
      <c r="I1028" s="15" t="str">
        <f t="shared" si="32"/>
        <v>Obesity</v>
      </c>
      <c r="J1028" s="15" t="str">
        <f t="shared" si="33"/>
        <v>Normal</v>
      </c>
    </row>
    <row r="1029" spans="1:10" x14ac:dyDescent="0.3">
      <c r="A1029" s="10" t="s">
        <v>2055</v>
      </c>
      <c r="B1029" s="9">
        <v>33.725000000000001</v>
      </c>
      <c r="C1029" s="9">
        <v>5.51</v>
      </c>
      <c r="D1029" s="9" t="s">
        <v>4677</v>
      </c>
      <c r="E1029" s="9" t="s">
        <v>4676</v>
      </c>
      <c r="F1029" s="9" t="s">
        <v>4676</v>
      </c>
      <c r="G1029" s="9">
        <v>2</v>
      </c>
      <c r="H1029" s="11" t="s">
        <v>8337</v>
      </c>
      <c r="I1029" s="15" t="str">
        <f t="shared" si="32"/>
        <v>Obesity</v>
      </c>
      <c r="J1029" s="15" t="str">
        <f t="shared" si="33"/>
        <v>Diabetes</v>
      </c>
    </row>
    <row r="1030" spans="1:10" x14ac:dyDescent="0.3">
      <c r="A1030" s="10" t="s">
        <v>2057</v>
      </c>
      <c r="B1030" s="9">
        <v>28.1</v>
      </c>
      <c r="C1030" s="9">
        <v>11.2</v>
      </c>
      <c r="D1030" s="9" t="s">
        <v>4676</v>
      </c>
      <c r="E1030" s="9" t="s">
        <v>4676</v>
      </c>
      <c r="F1030" s="9" t="s">
        <v>4676</v>
      </c>
      <c r="G1030" s="9">
        <v>0</v>
      </c>
      <c r="H1030" s="11" t="s">
        <v>8337</v>
      </c>
      <c r="I1030" s="15" t="str">
        <f t="shared" si="32"/>
        <v>Over Weight</v>
      </c>
      <c r="J1030" s="15" t="str">
        <f t="shared" si="33"/>
        <v>Normal</v>
      </c>
    </row>
    <row r="1031" spans="1:10" x14ac:dyDescent="0.3">
      <c r="A1031" s="10" t="s">
        <v>2059</v>
      </c>
      <c r="B1031" s="9">
        <v>37.43</v>
      </c>
      <c r="C1031" s="9">
        <v>4.3499999999999996</v>
      </c>
      <c r="D1031" s="9" t="s">
        <v>4677</v>
      </c>
      <c r="E1031" s="9" t="s">
        <v>4676</v>
      </c>
      <c r="F1031" s="9" t="s">
        <v>4677</v>
      </c>
      <c r="G1031" s="9">
        <v>1</v>
      </c>
      <c r="H1031" s="11" t="s">
        <v>8337</v>
      </c>
      <c r="I1031" s="15" t="str">
        <f t="shared" si="32"/>
        <v>Obesity</v>
      </c>
      <c r="J1031" s="15" t="str">
        <f t="shared" si="33"/>
        <v>Diabetes</v>
      </c>
    </row>
    <row r="1032" spans="1:10" x14ac:dyDescent="0.3">
      <c r="A1032" s="10" t="s">
        <v>2061</v>
      </c>
      <c r="B1032" s="9">
        <v>23.7</v>
      </c>
      <c r="C1032" s="9">
        <v>10.45</v>
      </c>
      <c r="D1032" s="9" t="s">
        <v>4676</v>
      </c>
      <c r="E1032" s="9" t="s">
        <v>4676</v>
      </c>
      <c r="F1032" s="9" t="s">
        <v>4676</v>
      </c>
      <c r="G1032" s="9">
        <v>0</v>
      </c>
      <c r="H1032" s="11" t="s">
        <v>8337</v>
      </c>
      <c r="I1032" s="15" t="str">
        <f t="shared" si="32"/>
        <v>Normal Weight</v>
      </c>
      <c r="J1032" s="15" t="str">
        <f t="shared" si="33"/>
        <v>Normal</v>
      </c>
    </row>
    <row r="1033" spans="1:10" x14ac:dyDescent="0.3">
      <c r="A1033" s="10" t="s">
        <v>2063</v>
      </c>
      <c r="B1033" s="9">
        <v>24.795000000000002</v>
      </c>
      <c r="C1033" s="9">
        <v>4.07</v>
      </c>
      <c r="D1033" s="9" t="s">
        <v>4677</v>
      </c>
      <c r="E1033" s="9" t="s">
        <v>4676</v>
      </c>
      <c r="F1033" s="9" t="s">
        <v>4677</v>
      </c>
      <c r="G1033" s="9">
        <v>1</v>
      </c>
      <c r="H1033" s="11" t="s">
        <v>8337</v>
      </c>
      <c r="I1033" s="15" t="str">
        <f t="shared" si="32"/>
        <v>Normal Weight</v>
      </c>
      <c r="J1033" s="15" t="str">
        <f t="shared" si="33"/>
        <v>Diabetes</v>
      </c>
    </row>
    <row r="1034" spans="1:10" x14ac:dyDescent="0.3">
      <c r="A1034" s="10" t="s">
        <v>2065</v>
      </c>
      <c r="B1034" s="9">
        <v>31.9</v>
      </c>
      <c r="C1034" s="9">
        <v>8.34</v>
      </c>
      <c r="D1034" s="9" t="s">
        <v>4676</v>
      </c>
      <c r="E1034" s="9" t="s">
        <v>4676</v>
      </c>
      <c r="F1034" s="9" t="s">
        <v>4676</v>
      </c>
      <c r="G1034" s="9">
        <v>0</v>
      </c>
      <c r="H1034" s="11" t="s">
        <v>8337</v>
      </c>
      <c r="I1034" s="15" t="str">
        <f t="shared" si="32"/>
        <v>Obesity</v>
      </c>
      <c r="J1034" s="15" t="str">
        <f t="shared" si="33"/>
        <v>Diabetes</v>
      </c>
    </row>
    <row r="1035" spans="1:10" x14ac:dyDescent="0.3">
      <c r="A1035" s="10" t="s">
        <v>2067</v>
      </c>
      <c r="B1035" s="9">
        <v>32.68</v>
      </c>
      <c r="C1035" s="9">
        <v>7.41</v>
      </c>
      <c r="D1035" s="9" t="s">
        <v>4676</v>
      </c>
      <c r="E1035" s="9" t="s">
        <v>4676</v>
      </c>
      <c r="F1035" s="9" t="s">
        <v>4676</v>
      </c>
      <c r="G1035" s="9">
        <v>0</v>
      </c>
      <c r="H1035" s="11" t="s">
        <v>8337</v>
      </c>
      <c r="I1035" s="15" t="str">
        <f t="shared" si="32"/>
        <v>Obesity</v>
      </c>
      <c r="J1035" s="15" t="str">
        <f t="shared" si="33"/>
        <v>Normal</v>
      </c>
    </row>
    <row r="1036" spans="1:10" x14ac:dyDescent="0.3">
      <c r="A1036" s="10" t="s">
        <v>2069</v>
      </c>
      <c r="B1036" s="9">
        <v>47.13</v>
      </c>
      <c r="C1036" s="9">
        <v>4.3099999999999996</v>
      </c>
      <c r="D1036" s="9" t="s">
        <v>4676</v>
      </c>
      <c r="E1036" s="9" t="s">
        <v>4676</v>
      </c>
      <c r="F1036" s="9" t="s">
        <v>4676</v>
      </c>
      <c r="G1036" s="9">
        <v>0</v>
      </c>
      <c r="H1036" s="11" t="s">
        <v>8337</v>
      </c>
      <c r="I1036" s="15" t="str">
        <f t="shared" si="32"/>
        <v>Obesity</v>
      </c>
      <c r="J1036" s="15" t="str">
        <f t="shared" si="33"/>
        <v>Diabetes</v>
      </c>
    </row>
    <row r="1037" spans="1:10" x14ac:dyDescent="0.3">
      <c r="A1037" s="10" t="s">
        <v>2071</v>
      </c>
      <c r="B1037" s="9">
        <v>36.67</v>
      </c>
      <c r="C1037" s="9">
        <v>10.83</v>
      </c>
      <c r="D1037" s="9" t="s">
        <v>4676</v>
      </c>
      <c r="E1037" s="9" t="s">
        <v>4676</v>
      </c>
      <c r="F1037" s="9" t="s">
        <v>4676</v>
      </c>
      <c r="G1037" s="9">
        <v>0</v>
      </c>
      <c r="H1037" s="11" t="s">
        <v>8337</v>
      </c>
      <c r="I1037" s="15" t="str">
        <f t="shared" si="32"/>
        <v>Obesity</v>
      </c>
      <c r="J1037" s="15" t="str">
        <f t="shared" si="33"/>
        <v>Diabetes</v>
      </c>
    </row>
    <row r="1038" spans="1:10" x14ac:dyDescent="0.3">
      <c r="A1038" s="10" t="s">
        <v>2073</v>
      </c>
      <c r="B1038" s="9">
        <v>33.630000000000003</v>
      </c>
      <c r="C1038" s="9">
        <v>11.31</v>
      </c>
      <c r="D1038" s="9" t="s">
        <v>4676</v>
      </c>
      <c r="E1038" s="9" t="s">
        <v>4676</v>
      </c>
      <c r="F1038" s="9" t="s">
        <v>4676</v>
      </c>
      <c r="G1038" s="9">
        <v>0</v>
      </c>
      <c r="H1038" s="11" t="s">
        <v>8337</v>
      </c>
      <c r="I1038" s="15" t="str">
        <f t="shared" si="32"/>
        <v>Obesity</v>
      </c>
      <c r="J1038" s="15" t="str">
        <f t="shared" si="33"/>
        <v>Diabetes</v>
      </c>
    </row>
    <row r="1039" spans="1:10" x14ac:dyDescent="0.3">
      <c r="A1039" s="10" t="s">
        <v>2075</v>
      </c>
      <c r="B1039" s="9">
        <v>32.67</v>
      </c>
      <c r="C1039" s="9">
        <v>11.81</v>
      </c>
      <c r="D1039" s="9" t="s">
        <v>4677</v>
      </c>
      <c r="E1039" s="9" t="s">
        <v>4676</v>
      </c>
      <c r="F1039" s="9" t="s">
        <v>4676</v>
      </c>
      <c r="G1039" s="9">
        <v>0</v>
      </c>
      <c r="H1039" s="11" t="s">
        <v>8337</v>
      </c>
      <c r="I1039" s="15" t="str">
        <f t="shared" si="32"/>
        <v>Obesity</v>
      </c>
      <c r="J1039" s="15" t="str">
        <f t="shared" si="33"/>
        <v>Diabetes</v>
      </c>
    </row>
    <row r="1040" spans="1:10" x14ac:dyDescent="0.3">
      <c r="A1040" s="10" t="s">
        <v>2077</v>
      </c>
      <c r="B1040" s="9">
        <v>33.299999999999997</v>
      </c>
      <c r="C1040" s="9">
        <v>8.26</v>
      </c>
      <c r="D1040" s="9" t="s">
        <v>4677</v>
      </c>
      <c r="E1040" s="9" t="s">
        <v>4676</v>
      </c>
      <c r="F1040" s="9" t="s">
        <v>4676</v>
      </c>
      <c r="G1040" s="9">
        <v>2</v>
      </c>
      <c r="H1040" s="11" t="s">
        <v>8337</v>
      </c>
      <c r="I1040" s="15" t="str">
        <f t="shared" si="32"/>
        <v>Obesity</v>
      </c>
      <c r="J1040" s="15" t="str">
        <f t="shared" si="33"/>
        <v>Diabetes</v>
      </c>
    </row>
    <row r="1041" spans="1:10" x14ac:dyDescent="0.3">
      <c r="A1041" s="10" t="s">
        <v>2079</v>
      </c>
      <c r="B1041" s="9">
        <v>30.78</v>
      </c>
      <c r="C1041" s="9">
        <v>10.74</v>
      </c>
      <c r="D1041" s="9" t="s">
        <v>4677</v>
      </c>
      <c r="E1041" s="9" t="s">
        <v>4676</v>
      </c>
      <c r="F1041" s="9" t="s">
        <v>4676</v>
      </c>
      <c r="G1041" s="9">
        <v>2</v>
      </c>
      <c r="H1041" s="11" t="s">
        <v>8337</v>
      </c>
      <c r="I1041" s="15" t="str">
        <f t="shared" si="32"/>
        <v>Obesity</v>
      </c>
      <c r="J1041" s="15" t="str">
        <f t="shared" si="33"/>
        <v>Diabetes</v>
      </c>
    </row>
    <row r="1042" spans="1:10" x14ac:dyDescent="0.3">
      <c r="A1042" s="10" t="s">
        <v>2081</v>
      </c>
      <c r="B1042" s="9">
        <v>28.975000000000001</v>
      </c>
      <c r="C1042" s="9">
        <v>7.69</v>
      </c>
      <c r="D1042" s="9" t="s">
        <v>4677</v>
      </c>
      <c r="E1042" s="9" t="s">
        <v>4676</v>
      </c>
      <c r="F1042" s="9" t="s">
        <v>4676</v>
      </c>
      <c r="G1042" s="9">
        <v>0</v>
      </c>
      <c r="H1042" s="11" t="s">
        <v>8337</v>
      </c>
      <c r="I1042" s="15" t="str">
        <f t="shared" si="32"/>
        <v>Over Weight</v>
      </c>
      <c r="J1042" s="15" t="str">
        <f t="shared" si="33"/>
        <v>Normal</v>
      </c>
    </row>
    <row r="1043" spans="1:10" x14ac:dyDescent="0.3">
      <c r="A1043" s="10" t="s">
        <v>2083</v>
      </c>
      <c r="B1043" s="9">
        <v>33.4</v>
      </c>
      <c r="C1043" s="9">
        <v>4.84</v>
      </c>
      <c r="D1043" s="9" t="s">
        <v>4676</v>
      </c>
      <c r="E1043" s="9" t="s">
        <v>4676</v>
      </c>
      <c r="F1043" s="9" t="s">
        <v>4676</v>
      </c>
      <c r="G1043" s="9">
        <v>0</v>
      </c>
      <c r="H1043" s="11" t="s">
        <v>8337</v>
      </c>
      <c r="I1043" s="15" t="str">
        <f t="shared" si="32"/>
        <v>Obesity</v>
      </c>
      <c r="J1043" s="15" t="str">
        <f t="shared" si="33"/>
        <v>Diabetes</v>
      </c>
    </row>
    <row r="1044" spans="1:10" x14ac:dyDescent="0.3">
      <c r="A1044" s="10" t="s">
        <v>2085</v>
      </c>
      <c r="B1044" s="9">
        <v>21.5</v>
      </c>
      <c r="C1044" s="9">
        <v>9.77</v>
      </c>
      <c r="D1044" s="9" t="s">
        <v>4677</v>
      </c>
      <c r="E1044" s="9" t="s">
        <v>4676</v>
      </c>
      <c r="F1044" s="9" t="s">
        <v>4676</v>
      </c>
      <c r="G1044" s="9">
        <v>0</v>
      </c>
      <c r="H1044" s="11" t="s">
        <v>8337</v>
      </c>
      <c r="I1044" s="15" t="str">
        <f t="shared" si="32"/>
        <v>Normal Weight</v>
      </c>
      <c r="J1044" s="15" t="str">
        <f t="shared" si="33"/>
        <v>Prediabetes</v>
      </c>
    </row>
    <row r="1045" spans="1:10" x14ac:dyDescent="0.3">
      <c r="A1045" s="10" t="s">
        <v>2087</v>
      </c>
      <c r="B1045" s="9">
        <v>38.14</v>
      </c>
      <c r="C1045" s="9">
        <v>5.84</v>
      </c>
      <c r="D1045" s="9" t="s">
        <v>4676</v>
      </c>
      <c r="E1045" s="9" t="s">
        <v>4676</v>
      </c>
      <c r="F1045" s="9" t="s">
        <v>4676</v>
      </c>
      <c r="G1045" s="9">
        <v>0</v>
      </c>
      <c r="H1045" s="11" t="s">
        <v>8337</v>
      </c>
      <c r="I1045" s="15" t="str">
        <f t="shared" si="32"/>
        <v>Obesity</v>
      </c>
      <c r="J1045" s="15" t="str">
        <f t="shared" si="33"/>
        <v>Diabetes</v>
      </c>
    </row>
    <row r="1046" spans="1:10" x14ac:dyDescent="0.3">
      <c r="A1046" s="10" t="s">
        <v>2089</v>
      </c>
      <c r="B1046" s="9">
        <v>35.42</v>
      </c>
      <c r="C1046" s="9">
        <v>8.6999999999999993</v>
      </c>
      <c r="D1046" s="9" t="s">
        <v>4677</v>
      </c>
      <c r="E1046" s="9" t="s">
        <v>4676</v>
      </c>
      <c r="F1046" s="9" t="s">
        <v>4676</v>
      </c>
      <c r="G1046" s="9">
        <v>1</v>
      </c>
      <c r="H1046" s="11" t="s">
        <v>8337</v>
      </c>
      <c r="I1046" s="15" t="str">
        <f t="shared" si="32"/>
        <v>Obesity</v>
      </c>
      <c r="J1046" s="15" t="str">
        <f t="shared" si="33"/>
        <v>Diabetes</v>
      </c>
    </row>
    <row r="1047" spans="1:10" x14ac:dyDescent="0.3">
      <c r="A1047" s="10" t="s">
        <v>2091</v>
      </c>
      <c r="B1047" s="9">
        <v>35.625</v>
      </c>
      <c r="C1047" s="9">
        <v>10.79</v>
      </c>
      <c r="D1047" s="9" t="s">
        <v>4676</v>
      </c>
      <c r="E1047" s="9" t="s">
        <v>4676</v>
      </c>
      <c r="F1047" s="9" t="s">
        <v>4676</v>
      </c>
      <c r="G1047" s="9">
        <v>0</v>
      </c>
      <c r="H1047" s="11" t="s">
        <v>8337</v>
      </c>
      <c r="I1047" s="15" t="str">
        <f t="shared" si="32"/>
        <v>Obesity</v>
      </c>
      <c r="J1047" s="15" t="str">
        <f t="shared" si="33"/>
        <v>Normal</v>
      </c>
    </row>
    <row r="1048" spans="1:10" x14ac:dyDescent="0.3">
      <c r="A1048" s="10" t="s">
        <v>2093</v>
      </c>
      <c r="B1048" s="9">
        <v>45.51</v>
      </c>
      <c r="C1048" s="9">
        <v>4.32</v>
      </c>
      <c r="D1048" s="9" t="s">
        <v>4676</v>
      </c>
      <c r="E1048" s="9" t="s">
        <v>4676</v>
      </c>
      <c r="F1048" s="9" t="s">
        <v>4676</v>
      </c>
      <c r="G1048" s="9">
        <v>1</v>
      </c>
      <c r="H1048" s="11" t="s">
        <v>8337</v>
      </c>
      <c r="I1048" s="15" t="str">
        <f t="shared" si="32"/>
        <v>Obesity</v>
      </c>
      <c r="J1048" s="15" t="str">
        <f t="shared" si="33"/>
        <v>Diabetes</v>
      </c>
    </row>
    <row r="1049" spans="1:10" x14ac:dyDescent="0.3">
      <c r="A1049" s="10" t="s">
        <v>2095</v>
      </c>
      <c r="B1049" s="9">
        <v>37.1</v>
      </c>
      <c r="C1049" s="9">
        <v>7.19</v>
      </c>
      <c r="D1049" s="9" t="s">
        <v>4677</v>
      </c>
      <c r="E1049" s="9" t="s">
        <v>4676</v>
      </c>
      <c r="F1049" s="9" t="s">
        <v>4676</v>
      </c>
      <c r="G1049" s="9">
        <v>0</v>
      </c>
      <c r="H1049" s="11" t="s">
        <v>8337</v>
      </c>
      <c r="I1049" s="15" t="str">
        <f t="shared" si="32"/>
        <v>Obesity</v>
      </c>
      <c r="J1049" s="15" t="str">
        <f t="shared" si="33"/>
        <v>Diabetes</v>
      </c>
    </row>
    <row r="1050" spans="1:10" x14ac:dyDescent="0.3">
      <c r="A1050" s="10" t="s">
        <v>2097</v>
      </c>
      <c r="B1050" s="9">
        <v>30.5</v>
      </c>
      <c r="C1050" s="9">
        <v>11.94</v>
      </c>
      <c r="D1050" s="9" t="s">
        <v>4677</v>
      </c>
      <c r="E1050" s="9" t="s">
        <v>4676</v>
      </c>
      <c r="F1050" s="9" t="s">
        <v>4676</v>
      </c>
      <c r="G1050" s="9">
        <v>0</v>
      </c>
      <c r="H1050" s="11" t="s">
        <v>8337</v>
      </c>
      <c r="I1050" s="15" t="str">
        <f t="shared" si="32"/>
        <v>Obesity</v>
      </c>
      <c r="J1050" s="15" t="str">
        <f t="shared" si="33"/>
        <v>Normal</v>
      </c>
    </row>
    <row r="1051" spans="1:10" x14ac:dyDescent="0.3">
      <c r="A1051" s="10" t="s">
        <v>2099</v>
      </c>
      <c r="B1051" s="9">
        <v>28.16</v>
      </c>
      <c r="C1051" s="9">
        <v>5.56</v>
      </c>
      <c r="D1051" s="9" t="s">
        <v>4676</v>
      </c>
      <c r="E1051" s="9" t="s">
        <v>4676</v>
      </c>
      <c r="F1051" s="9" t="s">
        <v>4676</v>
      </c>
      <c r="G1051" s="9">
        <v>2</v>
      </c>
      <c r="H1051" s="11" t="s">
        <v>8337</v>
      </c>
      <c r="I1051" s="15" t="str">
        <f t="shared" si="32"/>
        <v>Over Weight</v>
      </c>
      <c r="J1051" s="15" t="str">
        <f t="shared" si="33"/>
        <v>Normal</v>
      </c>
    </row>
    <row r="1052" spans="1:10" x14ac:dyDescent="0.3">
      <c r="A1052" s="10" t="s">
        <v>2101</v>
      </c>
      <c r="B1052" s="9">
        <v>29.1</v>
      </c>
      <c r="C1052" s="9">
        <v>5.64</v>
      </c>
      <c r="D1052" s="9" t="s">
        <v>4677</v>
      </c>
      <c r="E1052" s="9" t="s">
        <v>4676</v>
      </c>
      <c r="F1052" s="9" t="s">
        <v>4676</v>
      </c>
      <c r="G1052" s="9">
        <v>0</v>
      </c>
      <c r="H1052" s="11" t="s">
        <v>8337</v>
      </c>
      <c r="I1052" s="15" t="str">
        <f t="shared" si="32"/>
        <v>Over Weight</v>
      </c>
      <c r="J1052" s="15" t="str">
        <f t="shared" si="33"/>
        <v>Normal</v>
      </c>
    </row>
    <row r="1053" spans="1:10" x14ac:dyDescent="0.3">
      <c r="A1053" s="10" t="s">
        <v>2103</v>
      </c>
      <c r="B1053" s="9">
        <v>30.22</v>
      </c>
      <c r="C1053" s="9">
        <v>4.6500000000000004</v>
      </c>
      <c r="D1053" s="9" t="s">
        <v>4676</v>
      </c>
      <c r="E1053" s="9" t="s">
        <v>4676</v>
      </c>
      <c r="F1053" s="9" t="s">
        <v>4676</v>
      </c>
      <c r="G1053" s="9">
        <v>0</v>
      </c>
      <c r="H1053" s="11" t="s">
        <v>8337</v>
      </c>
      <c r="I1053" s="15" t="str">
        <f t="shared" si="32"/>
        <v>Obesity</v>
      </c>
      <c r="J1053" s="15" t="str">
        <f t="shared" si="33"/>
        <v>Diabetes</v>
      </c>
    </row>
    <row r="1054" spans="1:10" x14ac:dyDescent="0.3">
      <c r="A1054" s="10" t="s">
        <v>2105</v>
      </c>
      <c r="B1054" s="9">
        <v>24.29</v>
      </c>
      <c r="C1054" s="9">
        <v>9.0500000000000007</v>
      </c>
      <c r="D1054" s="9" t="s">
        <v>4676</v>
      </c>
      <c r="E1054" s="9" t="s">
        <v>4676</v>
      </c>
      <c r="F1054" s="9" t="s">
        <v>4676</v>
      </c>
      <c r="G1054" s="9">
        <v>0</v>
      </c>
      <c r="H1054" s="11" t="s">
        <v>8337</v>
      </c>
      <c r="I1054" s="15" t="str">
        <f t="shared" si="32"/>
        <v>Normal Weight</v>
      </c>
      <c r="J1054" s="15" t="str">
        <f t="shared" si="33"/>
        <v>Normal</v>
      </c>
    </row>
    <row r="1055" spans="1:10" x14ac:dyDescent="0.3">
      <c r="A1055" s="10" t="s">
        <v>2107</v>
      </c>
      <c r="B1055" s="9">
        <v>29.39</v>
      </c>
      <c r="C1055" s="9">
        <v>4.5199999999999996</v>
      </c>
      <c r="D1055" s="9" t="s">
        <v>4677</v>
      </c>
      <c r="E1055" s="9" t="s">
        <v>4676</v>
      </c>
      <c r="F1055" s="9" t="s">
        <v>4676</v>
      </c>
      <c r="G1055" s="9">
        <v>0</v>
      </c>
      <c r="H1055" s="11" t="s">
        <v>8337</v>
      </c>
      <c r="I1055" s="15" t="str">
        <f t="shared" si="32"/>
        <v>Over Weight</v>
      </c>
      <c r="J1055" s="15" t="str">
        <f t="shared" si="33"/>
        <v>Normal</v>
      </c>
    </row>
    <row r="1056" spans="1:10" x14ac:dyDescent="0.3">
      <c r="A1056" s="10" t="s">
        <v>2109</v>
      </c>
      <c r="B1056" s="9">
        <v>25.66</v>
      </c>
      <c r="C1056" s="9">
        <v>4.62</v>
      </c>
      <c r="D1056" s="9" t="s">
        <v>4677</v>
      </c>
      <c r="E1056" s="9" t="s">
        <v>4676</v>
      </c>
      <c r="F1056" s="9" t="s">
        <v>4676</v>
      </c>
      <c r="G1056" s="9">
        <v>1</v>
      </c>
      <c r="H1056" s="11" t="s">
        <v>8337</v>
      </c>
      <c r="I1056" s="15" t="str">
        <f t="shared" si="32"/>
        <v>Over Weight</v>
      </c>
      <c r="J1056" s="15" t="str">
        <f t="shared" si="33"/>
        <v>Prediabetes</v>
      </c>
    </row>
    <row r="1057" spans="1:10" x14ac:dyDescent="0.3">
      <c r="A1057" s="10" t="s">
        <v>2111</v>
      </c>
      <c r="B1057" s="9">
        <v>39.11</v>
      </c>
      <c r="C1057" s="9">
        <v>5.87</v>
      </c>
      <c r="D1057" s="9" t="s">
        <v>4676</v>
      </c>
      <c r="E1057" s="9" t="s">
        <v>4676</v>
      </c>
      <c r="F1057" s="9" t="s">
        <v>4676</v>
      </c>
      <c r="G1057" s="9">
        <v>0</v>
      </c>
      <c r="H1057" s="11" t="s">
        <v>8337</v>
      </c>
      <c r="I1057" s="15" t="str">
        <f t="shared" si="32"/>
        <v>Obesity</v>
      </c>
      <c r="J1057" s="15" t="str">
        <f t="shared" si="33"/>
        <v>Prediabetes</v>
      </c>
    </row>
    <row r="1058" spans="1:10" x14ac:dyDescent="0.3">
      <c r="A1058" s="10" t="s">
        <v>2113</v>
      </c>
      <c r="B1058" s="9">
        <v>43.78</v>
      </c>
      <c r="C1058" s="9">
        <v>5.71</v>
      </c>
      <c r="D1058" s="9" t="s">
        <v>4676</v>
      </c>
      <c r="E1058" s="9" t="s">
        <v>4676</v>
      </c>
      <c r="F1058" s="9" t="s">
        <v>4676</v>
      </c>
      <c r="G1058" s="9">
        <v>1</v>
      </c>
      <c r="H1058" s="11" t="s">
        <v>8337</v>
      </c>
      <c r="I1058" s="15" t="str">
        <f t="shared" si="32"/>
        <v>Obesity</v>
      </c>
      <c r="J1058" s="15" t="str">
        <f t="shared" si="33"/>
        <v>Diabetes</v>
      </c>
    </row>
    <row r="1059" spans="1:10" x14ac:dyDescent="0.3">
      <c r="A1059" s="10" t="s">
        <v>2115</v>
      </c>
      <c r="B1059" s="9">
        <v>24.35</v>
      </c>
      <c r="C1059" s="9">
        <v>9.08</v>
      </c>
      <c r="D1059" s="9" t="s">
        <v>4676</v>
      </c>
      <c r="E1059" s="9" t="s">
        <v>4676</v>
      </c>
      <c r="F1059" s="9" t="s">
        <v>4676</v>
      </c>
      <c r="G1059" s="9">
        <v>0</v>
      </c>
      <c r="H1059" s="11" t="s">
        <v>8337</v>
      </c>
      <c r="I1059" s="15" t="str">
        <f t="shared" si="32"/>
        <v>Normal Weight</v>
      </c>
      <c r="J1059" s="15" t="str">
        <f t="shared" si="33"/>
        <v>Normal</v>
      </c>
    </row>
    <row r="1060" spans="1:10" x14ac:dyDescent="0.3">
      <c r="A1060" s="10" t="s">
        <v>2117</v>
      </c>
      <c r="B1060" s="9">
        <v>40.299999999999997</v>
      </c>
      <c r="C1060" s="9">
        <v>5.3</v>
      </c>
      <c r="D1060" s="9" t="s">
        <v>4677</v>
      </c>
      <c r="E1060" s="9" t="s">
        <v>4676</v>
      </c>
      <c r="F1060" s="9" t="s">
        <v>4676</v>
      </c>
      <c r="G1060" s="9">
        <v>2</v>
      </c>
      <c r="H1060" s="11" t="s">
        <v>8337</v>
      </c>
      <c r="I1060" s="15" t="str">
        <f t="shared" si="32"/>
        <v>Obesity</v>
      </c>
      <c r="J1060" s="15" t="str">
        <f t="shared" si="33"/>
        <v>Diabetes</v>
      </c>
    </row>
    <row r="1061" spans="1:10" x14ac:dyDescent="0.3">
      <c r="A1061" s="10" t="s">
        <v>2119</v>
      </c>
      <c r="B1061" s="9">
        <v>32.774999999999999</v>
      </c>
      <c r="C1061" s="9">
        <v>11.76</v>
      </c>
      <c r="D1061" s="9" t="s">
        <v>4677</v>
      </c>
      <c r="E1061" s="9" t="s">
        <v>4676</v>
      </c>
      <c r="F1061" s="9" t="s">
        <v>4676</v>
      </c>
      <c r="G1061" s="9">
        <v>0</v>
      </c>
      <c r="H1061" s="11" t="s">
        <v>8337</v>
      </c>
      <c r="I1061" s="15" t="str">
        <f t="shared" si="32"/>
        <v>Obesity</v>
      </c>
      <c r="J1061" s="15" t="str">
        <f t="shared" si="33"/>
        <v>Normal</v>
      </c>
    </row>
    <row r="1062" spans="1:10" x14ac:dyDescent="0.3">
      <c r="A1062" s="10" t="s">
        <v>2121</v>
      </c>
      <c r="B1062" s="9">
        <v>39.6</v>
      </c>
      <c r="C1062" s="9">
        <v>5.1100000000000003</v>
      </c>
      <c r="D1062" s="9" t="s">
        <v>4677</v>
      </c>
      <c r="E1062" s="9" t="s">
        <v>4676</v>
      </c>
      <c r="F1062" s="9" t="s">
        <v>4676</v>
      </c>
      <c r="G1062" s="9">
        <v>2</v>
      </c>
      <c r="H1062" s="11" t="s">
        <v>8337</v>
      </c>
      <c r="I1062" s="15" t="str">
        <f t="shared" si="32"/>
        <v>Obesity</v>
      </c>
      <c r="J1062" s="15" t="str">
        <f t="shared" si="33"/>
        <v>Normal</v>
      </c>
    </row>
    <row r="1063" spans="1:10" x14ac:dyDescent="0.3">
      <c r="A1063" s="10" t="s">
        <v>2123</v>
      </c>
      <c r="B1063" s="9">
        <v>30.97</v>
      </c>
      <c r="C1063" s="9">
        <v>5.54</v>
      </c>
      <c r="D1063" s="9" t="s">
        <v>4676</v>
      </c>
      <c r="E1063" s="9" t="s">
        <v>4676</v>
      </c>
      <c r="F1063" s="9" t="s">
        <v>4676</v>
      </c>
      <c r="G1063" s="9">
        <v>2</v>
      </c>
      <c r="H1063" s="11" t="s">
        <v>8337</v>
      </c>
      <c r="I1063" s="15" t="str">
        <f t="shared" si="32"/>
        <v>Obesity</v>
      </c>
      <c r="J1063" s="15" t="str">
        <f t="shared" si="33"/>
        <v>Diabetes</v>
      </c>
    </row>
    <row r="1064" spans="1:10" x14ac:dyDescent="0.3">
      <c r="A1064" s="10" t="s">
        <v>2125</v>
      </c>
      <c r="B1064" s="9">
        <v>27.645</v>
      </c>
      <c r="C1064" s="9">
        <v>8.8699999999999992</v>
      </c>
      <c r="D1064" s="9" t="s">
        <v>4677</v>
      </c>
      <c r="E1064" s="9" t="s">
        <v>4676</v>
      </c>
      <c r="F1064" s="9" t="s">
        <v>4676</v>
      </c>
      <c r="G1064" s="9">
        <v>0</v>
      </c>
      <c r="H1064" s="11" t="s">
        <v>8337</v>
      </c>
      <c r="I1064" s="15" t="str">
        <f t="shared" si="32"/>
        <v>Over Weight</v>
      </c>
      <c r="J1064" s="15" t="str">
        <f t="shared" si="33"/>
        <v>Prediabetes</v>
      </c>
    </row>
    <row r="1065" spans="1:10" x14ac:dyDescent="0.3">
      <c r="A1065" s="10" t="s">
        <v>2127</v>
      </c>
      <c r="B1065" s="9">
        <v>34.43</v>
      </c>
      <c r="C1065" s="9">
        <v>5.96</v>
      </c>
      <c r="D1065" s="9" t="s">
        <v>4677</v>
      </c>
      <c r="E1065" s="9" t="s">
        <v>4676</v>
      </c>
      <c r="F1065" s="9" t="s">
        <v>4676</v>
      </c>
      <c r="G1065" s="9">
        <v>2</v>
      </c>
      <c r="H1065" s="11" t="s">
        <v>8337</v>
      </c>
      <c r="I1065" s="15" t="str">
        <f t="shared" si="32"/>
        <v>Obesity</v>
      </c>
      <c r="J1065" s="15" t="str">
        <f t="shared" si="33"/>
        <v>Normal</v>
      </c>
    </row>
    <row r="1066" spans="1:10" x14ac:dyDescent="0.3">
      <c r="A1066" s="10" t="s">
        <v>2129</v>
      </c>
      <c r="B1066" s="9">
        <v>39.6</v>
      </c>
      <c r="C1066" s="9">
        <v>4.4400000000000004</v>
      </c>
      <c r="D1066" s="9" t="s">
        <v>4677</v>
      </c>
      <c r="E1066" s="9" t="s">
        <v>4676</v>
      </c>
      <c r="F1066" s="9" t="s">
        <v>4677</v>
      </c>
      <c r="G1066" s="9">
        <v>1</v>
      </c>
      <c r="H1066" s="11" t="s">
        <v>8337</v>
      </c>
      <c r="I1066" s="15" t="str">
        <f t="shared" si="32"/>
        <v>Obesity</v>
      </c>
      <c r="J1066" s="15" t="str">
        <f t="shared" si="33"/>
        <v>Normal</v>
      </c>
    </row>
    <row r="1067" spans="1:10" x14ac:dyDescent="0.3">
      <c r="A1067" s="10" t="s">
        <v>2131</v>
      </c>
      <c r="B1067" s="9">
        <v>22.1</v>
      </c>
      <c r="C1067" s="9">
        <v>4.6500000000000004</v>
      </c>
      <c r="D1067" s="9" t="s">
        <v>4677</v>
      </c>
      <c r="E1067" s="9" t="s">
        <v>4676</v>
      </c>
      <c r="F1067" s="9" t="s">
        <v>4676</v>
      </c>
      <c r="G1067" s="9">
        <v>2</v>
      </c>
      <c r="H1067" s="11" t="s">
        <v>8337</v>
      </c>
      <c r="I1067" s="15" t="str">
        <f t="shared" si="32"/>
        <v>Normal Weight</v>
      </c>
      <c r="J1067" s="15" t="str">
        <f t="shared" si="33"/>
        <v>Normal</v>
      </c>
    </row>
    <row r="1068" spans="1:10" x14ac:dyDescent="0.3">
      <c r="A1068" s="10" t="s">
        <v>2133</v>
      </c>
      <c r="B1068" s="9">
        <v>33.25</v>
      </c>
      <c r="C1068" s="9">
        <v>5.64</v>
      </c>
      <c r="D1068" s="9" t="s">
        <v>4677</v>
      </c>
      <c r="E1068" s="9" t="s">
        <v>4676</v>
      </c>
      <c r="F1068" s="9" t="s">
        <v>4677</v>
      </c>
      <c r="G1068" s="9">
        <v>1</v>
      </c>
      <c r="H1068" s="11" t="s">
        <v>8337</v>
      </c>
      <c r="I1068" s="15" t="str">
        <f t="shared" si="32"/>
        <v>Obesity</v>
      </c>
      <c r="J1068" s="15" t="str">
        <f t="shared" si="33"/>
        <v>Diabetes</v>
      </c>
    </row>
    <row r="1069" spans="1:10" x14ac:dyDescent="0.3">
      <c r="A1069" s="10" t="s">
        <v>2135</v>
      </c>
      <c r="B1069" s="9">
        <v>33.33</v>
      </c>
      <c r="C1069" s="9">
        <v>10.19</v>
      </c>
      <c r="D1069" s="9" t="s">
        <v>4676</v>
      </c>
      <c r="E1069" s="9" t="s">
        <v>4676</v>
      </c>
      <c r="F1069" s="9" t="s">
        <v>4676</v>
      </c>
      <c r="G1069" s="9">
        <v>0</v>
      </c>
      <c r="H1069" s="11" t="s">
        <v>8337</v>
      </c>
      <c r="I1069" s="15" t="str">
        <f t="shared" si="32"/>
        <v>Obesity</v>
      </c>
      <c r="J1069" s="15" t="str">
        <f t="shared" si="33"/>
        <v>Diabetes</v>
      </c>
    </row>
    <row r="1070" spans="1:10" x14ac:dyDescent="0.3">
      <c r="A1070" s="10" t="s">
        <v>2137</v>
      </c>
      <c r="B1070" s="9">
        <v>30.5</v>
      </c>
      <c r="C1070" s="9">
        <v>10.79</v>
      </c>
      <c r="D1070" s="9" t="s">
        <v>4676</v>
      </c>
      <c r="E1070" s="9" t="s">
        <v>4676</v>
      </c>
      <c r="F1070" s="9" t="s">
        <v>4676</v>
      </c>
      <c r="G1070" s="9">
        <v>0</v>
      </c>
      <c r="H1070" s="11" t="s">
        <v>8337</v>
      </c>
      <c r="I1070" s="15" t="str">
        <f t="shared" si="32"/>
        <v>Obesity</v>
      </c>
      <c r="J1070" s="15" t="str">
        <f t="shared" si="33"/>
        <v>Normal</v>
      </c>
    </row>
    <row r="1071" spans="1:10" x14ac:dyDescent="0.3">
      <c r="A1071" s="10" t="s">
        <v>2139</v>
      </c>
      <c r="B1071" s="9">
        <v>30.3</v>
      </c>
      <c r="C1071" s="9">
        <v>4.24</v>
      </c>
      <c r="D1071" s="9" t="s">
        <v>4676</v>
      </c>
      <c r="E1071" s="9" t="s">
        <v>4676</v>
      </c>
      <c r="F1071" s="9" t="s">
        <v>4676</v>
      </c>
      <c r="G1071" s="9">
        <v>0</v>
      </c>
      <c r="H1071" s="11" t="s">
        <v>8337</v>
      </c>
      <c r="I1071" s="15" t="str">
        <f t="shared" si="32"/>
        <v>Obesity</v>
      </c>
      <c r="J1071" s="15" t="str">
        <f t="shared" si="33"/>
        <v>Prediabetes</v>
      </c>
    </row>
    <row r="1072" spans="1:10" x14ac:dyDescent="0.3">
      <c r="A1072" s="10" t="s">
        <v>2141</v>
      </c>
      <c r="B1072" s="9">
        <v>26.22</v>
      </c>
      <c r="C1072" s="9">
        <v>5.83</v>
      </c>
      <c r="D1072" s="9" t="s">
        <v>4676</v>
      </c>
      <c r="E1072" s="9" t="s">
        <v>4676</v>
      </c>
      <c r="F1072" s="9" t="s">
        <v>4676</v>
      </c>
      <c r="G1072" s="9">
        <v>2</v>
      </c>
      <c r="H1072" s="11" t="s">
        <v>8337</v>
      </c>
      <c r="I1072" s="15" t="str">
        <f t="shared" si="32"/>
        <v>Over Weight</v>
      </c>
      <c r="J1072" s="15" t="str">
        <f t="shared" si="33"/>
        <v>Diabetes</v>
      </c>
    </row>
    <row r="1073" spans="1:10" x14ac:dyDescent="0.3">
      <c r="A1073" s="10" t="s">
        <v>2143</v>
      </c>
      <c r="B1073" s="9">
        <v>29.99</v>
      </c>
      <c r="C1073" s="9">
        <v>11.85</v>
      </c>
      <c r="D1073" s="9" t="s">
        <v>4676</v>
      </c>
      <c r="E1073" s="9" t="s">
        <v>4676</v>
      </c>
      <c r="F1073" s="9" t="s">
        <v>4676</v>
      </c>
      <c r="G1073" s="9">
        <v>0</v>
      </c>
      <c r="H1073" s="11" t="s">
        <v>8337</v>
      </c>
      <c r="I1073" s="15" t="str">
        <f t="shared" si="32"/>
        <v>Obesity</v>
      </c>
      <c r="J1073" s="15" t="str">
        <f t="shared" si="33"/>
        <v>Prediabetes</v>
      </c>
    </row>
    <row r="1074" spans="1:10" x14ac:dyDescent="0.3">
      <c r="A1074" s="10" t="s">
        <v>2145</v>
      </c>
      <c r="B1074" s="9">
        <v>36.380000000000003</v>
      </c>
      <c r="C1074" s="9">
        <v>5.98</v>
      </c>
      <c r="D1074" s="9" t="s">
        <v>4676</v>
      </c>
      <c r="E1074" s="9" t="s">
        <v>4676</v>
      </c>
      <c r="F1074" s="9" t="s">
        <v>4676</v>
      </c>
      <c r="G1074" s="9">
        <v>1</v>
      </c>
      <c r="H1074" s="11" t="s">
        <v>8337</v>
      </c>
      <c r="I1074" s="15" t="str">
        <f t="shared" si="32"/>
        <v>Obesity</v>
      </c>
      <c r="J1074" s="15" t="str">
        <f t="shared" si="33"/>
        <v>Normal</v>
      </c>
    </row>
    <row r="1075" spans="1:10" x14ac:dyDescent="0.3">
      <c r="A1075" s="10" t="s">
        <v>2147</v>
      </c>
      <c r="B1075" s="9">
        <v>31.16</v>
      </c>
      <c r="C1075" s="9">
        <v>4.26</v>
      </c>
      <c r="D1075" s="9" t="s">
        <v>4677</v>
      </c>
      <c r="E1075" s="9" t="s">
        <v>4676</v>
      </c>
      <c r="F1075" s="9" t="s">
        <v>4677</v>
      </c>
      <c r="G1075" s="9">
        <v>1</v>
      </c>
      <c r="H1075" s="11" t="s">
        <v>8337</v>
      </c>
      <c r="I1075" s="15" t="str">
        <f t="shared" si="32"/>
        <v>Obesity</v>
      </c>
      <c r="J1075" s="15" t="str">
        <f t="shared" si="33"/>
        <v>Normal</v>
      </c>
    </row>
    <row r="1076" spans="1:10" x14ac:dyDescent="0.3">
      <c r="A1076" s="10" t="s">
        <v>2149</v>
      </c>
      <c r="B1076" s="9">
        <v>25.55</v>
      </c>
      <c r="C1076" s="9">
        <v>4.96</v>
      </c>
      <c r="D1076" s="9" t="s">
        <v>4677</v>
      </c>
      <c r="E1076" s="9" t="s">
        <v>4676</v>
      </c>
      <c r="F1076" s="9" t="s">
        <v>4676</v>
      </c>
      <c r="G1076" s="9">
        <v>1</v>
      </c>
      <c r="H1076" s="11" t="s">
        <v>8337</v>
      </c>
      <c r="I1076" s="15" t="str">
        <f t="shared" si="32"/>
        <v>Over Weight</v>
      </c>
      <c r="J1076" s="15" t="str">
        <f t="shared" si="33"/>
        <v>Normal</v>
      </c>
    </row>
    <row r="1077" spans="1:10" x14ac:dyDescent="0.3">
      <c r="A1077" s="10" t="s">
        <v>2151</v>
      </c>
      <c r="B1077" s="9">
        <v>28.77</v>
      </c>
      <c r="C1077" s="9">
        <v>4</v>
      </c>
      <c r="D1077" s="9" t="s">
        <v>4677</v>
      </c>
      <c r="E1077" s="9" t="s">
        <v>4676</v>
      </c>
      <c r="F1077" s="9" t="s">
        <v>4676</v>
      </c>
      <c r="G1077" s="9">
        <v>0</v>
      </c>
      <c r="H1077" s="11" t="s">
        <v>8337</v>
      </c>
      <c r="I1077" s="15" t="str">
        <f t="shared" si="32"/>
        <v>Over Weight</v>
      </c>
      <c r="J1077" s="15" t="str">
        <f t="shared" si="33"/>
        <v>Normal</v>
      </c>
    </row>
    <row r="1078" spans="1:10" x14ac:dyDescent="0.3">
      <c r="A1078" s="10" t="s">
        <v>2153</v>
      </c>
      <c r="B1078" s="9">
        <v>23.14</v>
      </c>
      <c r="C1078" s="9">
        <v>4.1500000000000004</v>
      </c>
      <c r="D1078" s="9" t="s">
        <v>4677</v>
      </c>
      <c r="E1078" s="9" t="s">
        <v>4676</v>
      </c>
      <c r="F1078" s="9" t="s">
        <v>4676</v>
      </c>
      <c r="G1078" s="9">
        <v>1</v>
      </c>
      <c r="H1078" s="11" t="s">
        <v>8337</v>
      </c>
      <c r="I1078" s="15" t="str">
        <f t="shared" si="32"/>
        <v>Normal Weight</v>
      </c>
      <c r="J1078" s="15" t="str">
        <f t="shared" si="33"/>
        <v>Diabetes</v>
      </c>
    </row>
    <row r="1079" spans="1:10" x14ac:dyDescent="0.3">
      <c r="A1079" s="10" t="s">
        <v>2155</v>
      </c>
      <c r="B1079" s="9">
        <v>39.6</v>
      </c>
      <c r="C1079" s="9">
        <v>11.36</v>
      </c>
      <c r="D1079" s="9" t="s">
        <v>4676</v>
      </c>
      <c r="E1079" s="9" t="s">
        <v>4676</v>
      </c>
      <c r="F1079" s="9" t="s">
        <v>4676</v>
      </c>
      <c r="G1079" s="9">
        <v>0</v>
      </c>
      <c r="H1079" s="11" t="s">
        <v>8337</v>
      </c>
      <c r="I1079" s="15" t="str">
        <f t="shared" si="32"/>
        <v>Obesity</v>
      </c>
      <c r="J1079" s="15" t="str">
        <f t="shared" si="33"/>
        <v>Diabetes</v>
      </c>
    </row>
    <row r="1080" spans="1:10" x14ac:dyDescent="0.3">
      <c r="A1080" s="10" t="s">
        <v>2157</v>
      </c>
      <c r="B1080" s="9">
        <v>29.2</v>
      </c>
      <c r="C1080" s="9">
        <v>7.53</v>
      </c>
      <c r="D1080" s="9" t="s">
        <v>4676</v>
      </c>
      <c r="E1080" s="9" t="s">
        <v>4676</v>
      </c>
      <c r="F1080" s="9" t="s">
        <v>4676</v>
      </c>
      <c r="G1080" s="9">
        <v>0</v>
      </c>
      <c r="H1080" s="11" t="s">
        <v>8337</v>
      </c>
      <c r="I1080" s="15" t="str">
        <f t="shared" si="32"/>
        <v>Over Weight</v>
      </c>
      <c r="J1080" s="15" t="str">
        <f t="shared" si="33"/>
        <v>Diabetes</v>
      </c>
    </row>
    <row r="1081" spans="1:10" x14ac:dyDescent="0.3">
      <c r="A1081" s="10" t="s">
        <v>2159</v>
      </c>
      <c r="B1081" s="9">
        <v>32.774999999999999</v>
      </c>
      <c r="C1081" s="9">
        <v>7.95</v>
      </c>
      <c r="D1081" s="9" t="s">
        <v>4676</v>
      </c>
      <c r="E1081" s="9" t="s">
        <v>4676</v>
      </c>
      <c r="F1081" s="9" t="s">
        <v>4676</v>
      </c>
      <c r="G1081" s="9">
        <v>0</v>
      </c>
      <c r="H1081" s="11" t="s">
        <v>8337</v>
      </c>
      <c r="I1081" s="15" t="str">
        <f t="shared" si="32"/>
        <v>Obesity</v>
      </c>
      <c r="J1081" s="15" t="str">
        <f t="shared" si="33"/>
        <v>Diabetes</v>
      </c>
    </row>
    <row r="1082" spans="1:10" x14ac:dyDescent="0.3">
      <c r="A1082" s="10" t="s">
        <v>2161</v>
      </c>
      <c r="B1082" s="9">
        <v>24.035</v>
      </c>
      <c r="C1082" s="9">
        <v>8.5</v>
      </c>
      <c r="D1082" s="9" t="s">
        <v>4676</v>
      </c>
      <c r="E1082" s="9" t="s">
        <v>4676</v>
      </c>
      <c r="F1082" s="9" t="s">
        <v>4676</v>
      </c>
      <c r="G1082" s="9">
        <v>0</v>
      </c>
      <c r="H1082" s="11" t="s">
        <v>8337</v>
      </c>
      <c r="I1082" s="15" t="str">
        <f t="shared" si="32"/>
        <v>Normal Weight</v>
      </c>
      <c r="J1082" s="15" t="str">
        <f t="shared" si="33"/>
        <v>Prediabetes</v>
      </c>
    </row>
    <row r="1083" spans="1:10" x14ac:dyDescent="0.3">
      <c r="A1083" s="10" t="s">
        <v>2163</v>
      </c>
      <c r="B1083" s="9">
        <v>30.55</v>
      </c>
      <c r="C1083" s="9">
        <v>5.89</v>
      </c>
      <c r="D1083" s="9" t="s">
        <v>4676</v>
      </c>
      <c r="E1083" s="9" t="s">
        <v>4676</v>
      </c>
      <c r="F1083" s="9" t="s">
        <v>4677</v>
      </c>
      <c r="G1083" s="9">
        <v>1</v>
      </c>
      <c r="H1083" s="11" t="s">
        <v>8337</v>
      </c>
      <c r="I1083" s="15" t="str">
        <f t="shared" si="32"/>
        <v>Obesity</v>
      </c>
      <c r="J1083" s="15" t="str">
        <f t="shared" si="33"/>
        <v>Diabetes</v>
      </c>
    </row>
    <row r="1084" spans="1:10" x14ac:dyDescent="0.3">
      <c r="A1084" s="10" t="s">
        <v>2165</v>
      </c>
      <c r="B1084" s="9">
        <v>28.81</v>
      </c>
      <c r="C1084" s="9">
        <v>8.76</v>
      </c>
      <c r="D1084" s="9" t="s">
        <v>4676</v>
      </c>
      <c r="E1084" s="9" t="s">
        <v>4676</v>
      </c>
      <c r="F1084" s="9" t="s">
        <v>4676</v>
      </c>
      <c r="G1084" s="9">
        <v>2</v>
      </c>
      <c r="H1084" s="11" t="s">
        <v>8337</v>
      </c>
      <c r="I1084" s="15" t="str">
        <f t="shared" si="32"/>
        <v>Over Weight</v>
      </c>
      <c r="J1084" s="15" t="str">
        <f t="shared" si="33"/>
        <v>Normal</v>
      </c>
    </row>
    <row r="1085" spans="1:10" x14ac:dyDescent="0.3">
      <c r="A1085" s="10" t="s">
        <v>2167</v>
      </c>
      <c r="B1085" s="9">
        <v>31.66</v>
      </c>
      <c r="C1085" s="9">
        <v>4.1100000000000003</v>
      </c>
      <c r="D1085" s="9" t="s">
        <v>4676</v>
      </c>
      <c r="E1085" s="9" t="s">
        <v>4676</v>
      </c>
      <c r="F1085" s="9" t="s">
        <v>4676</v>
      </c>
      <c r="G1085" s="9">
        <v>0</v>
      </c>
      <c r="H1085" s="11" t="s">
        <v>8337</v>
      </c>
      <c r="I1085" s="15" t="str">
        <f t="shared" si="32"/>
        <v>Obesity</v>
      </c>
      <c r="J1085" s="15" t="str">
        <f t="shared" si="33"/>
        <v>Diabetes</v>
      </c>
    </row>
    <row r="1086" spans="1:10" x14ac:dyDescent="0.3">
      <c r="A1086" s="10" t="s">
        <v>2169</v>
      </c>
      <c r="B1086" s="9">
        <v>28.215</v>
      </c>
      <c r="C1086" s="9">
        <v>7.56</v>
      </c>
      <c r="D1086" s="9" t="s">
        <v>4677</v>
      </c>
      <c r="E1086" s="9" t="s">
        <v>4676</v>
      </c>
      <c r="F1086" s="9" t="s">
        <v>4676</v>
      </c>
      <c r="G1086" s="9">
        <v>1</v>
      </c>
      <c r="H1086" s="11" t="s">
        <v>8337</v>
      </c>
      <c r="I1086" s="15" t="str">
        <f t="shared" si="32"/>
        <v>Over Weight</v>
      </c>
      <c r="J1086" s="15" t="str">
        <f t="shared" si="33"/>
        <v>Normal</v>
      </c>
    </row>
    <row r="1087" spans="1:10" x14ac:dyDescent="0.3">
      <c r="A1087" s="10" t="s">
        <v>2171</v>
      </c>
      <c r="B1087" s="9">
        <v>26.12</v>
      </c>
      <c r="C1087" s="9">
        <v>4.17</v>
      </c>
      <c r="D1087" s="9" t="s">
        <v>4677</v>
      </c>
      <c r="E1087" s="9" t="s">
        <v>4676</v>
      </c>
      <c r="F1087" s="9" t="s">
        <v>4677</v>
      </c>
      <c r="G1087" s="9">
        <v>1</v>
      </c>
      <c r="H1087" s="11" t="s">
        <v>8337</v>
      </c>
      <c r="I1087" s="15" t="str">
        <f t="shared" si="32"/>
        <v>Over Weight</v>
      </c>
      <c r="J1087" s="15" t="str">
        <f t="shared" si="33"/>
        <v>Diabetes</v>
      </c>
    </row>
    <row r="1088" spans="1:10" x14ac:dyDescent="0.3">
      <c r="A1088" s="10" t="s">
        <v>2173</v>
      </c>
      <c r="B1088" s="9">
        <v>36.630000000000003</v>
      </c>
      <c r="C1088" s="9">
        <v>11.42</v>
      </c>
      <c r="D1088" s="9" t="s">
        <v>4676</v>
      </c>
      <c r="E1088" s="9" t="s">
        <v>4676</v>
      </c>
      <c r="F1088" s="9" t="s">
        <v>4676</v>
      </c>
      <c r="G1088" s="9">
        <v>2</v>
      </c>
      <c r="H1088" s="11" t="s">
        <v>8337</v>
      </c>
      <c r="I1088" s="15" t="str">
        <f t="shared" si="32"/>
        <v>Obesity</v>
      </c>
      <c r="J1088" s="15" t="str">
        <f t="shared" si="33"/>
        <v>Diabetes</v>
      </c>
    </row>
    <row r="1089" spans="1:10" x14ac:dyDescent="0.3">
      <c r="A1089" s="10" t="s">
        <v>2175</v>
      </c>
      <c r="B1089" s="9">
        <v>33.344999999999999</v>
      </c>
      <c r="C1089" s="9">
        <v>7.33</v>
      </c>
      <c r="D1089" s="9" t="s">
        <v>4676</v>
      </c>
      <c r="E1089" s="9" t="s">
        <v>4676</v>
      </c>
      <c r="F1089" s="9" t="s">
        <v>4676</v>
      </c>
      <c r="G1089" s="9">
        <v>2</v>
      </c>
      <c r="H1089" s="11" t="s">
        <v>8337</v>
      </c>
      <c r="I1089" s="15" t="str">
        <f t="shared" si="32"/>
        <v>Obesity</v>
      </c>
      <c r="J1089" s="15" t="str">
        <f t="shared" si="33"/>
        <v>Diabetes</v>
      </c>
    </row>
    <row r="1090" spans="1:10" x14ac:dyDescent="0.3">
      <c r="A1090" s="10" t="s">
        <v>2177</v>
      </c>
      <c r="B1090" s="9">
        <v>27.11</v>
      </c>
      <c r="C1090" s="9">
        <v>6.7</v>
      </c>
      <c r="D1090" s="9" t="s">
        <v>4676</v>
      </c>
      <c r="E1090" s="9" t="s">
        <v>4676</v>
      </c>
      <c r="F1090" s="9" t="s">
        <v>4676</v>
      </c>
      <c r="G1090" s="9">
        <v>0</v>
      </c>
      <c r="H1090" s="11" t="s">
        <v>8337</v>
      </c>
      <c r="I1090" s="15" t="str">
        <f t="shared" si="32"/>
        <v>Over Weight</v>
      </c>
      <c r="J1090" s="15" t="str">
        <f t="shared" si="33"/>
        <v>Normal</v>
      </c>
    </row>
    <row r="1091" spans="1:10" x14ac:dyDescent="0.3">
      <c r="A1091" s="10" t="s">
        <v>2179</v>
      </c>
      <c r="B1091" s="9">
        <v>26.6</v>
      </c>
      <c r="C1091" s="9">
        <v>5.27</v>
      </c>
      <c r="D1091" s="9" t="s">
        <v>4677</v>
      </c>
      <c r="E1091" s="9" t="s">
        <v>4676</v>
      </c>
      <c r="F1091" s="9" t="s">
        <v>4677</v>
      </c>
      <c r="G1091" s="9">
        <v>1</v>
      </c>
      <c r="H1091" s="11" t="s">
        <v>8337</v>
      </c>
      <c r="I1091" s="15" t="str">
        <f t="shared" ref="I1091:I1154" si="34">IF(B1091&lt;18.5,"Under Weight",IF(B1091&lt;24.9,"Normal Weight",IF(B1091&lt;29.9,"Over Weight","Obesity")))</f>
        <v>Over Weight</v>
      </c>
      <c r="J1091" s="15" t="str">
        <f t="shared" ref="J1091:J1154" si="35">IF(C1092&lt;5.7,"Normal",IF(C1092&lt;6.4,"Prediabetes","Diabetes"))</f>
        <v>Diabetes</v>
      </c>
    </row>
    <row r="1092" spans="1:10" x14ac:dyDescent="0.3">
      <c r="A1092" s="10" t="s">
        <v>2181</v>
      </c>
      <c r="B1092" s="9">
        <v>30.41</v>
      </c>
      <c r="C1092" s="9">
        <v>7.72</v>
      </c>
      <c r="D1092" s="9" t="s">
        <v>4676</v>
      </c>
      <c r="E1092" s="9" t="s">
        <v>4676</v>
      </c>
      <c r="F1092" s="9" t="s">
        <v>4676</v>
      </c>
      <c r="G1092" s="9">
        <v>0</v>
      </c>
      <c r="H1092" s="11" t="s">
        <v>8337</v>
      </c>
      <c r="I1092" s="15" t="str">
        <f t="shared" si="34"/>
        <v>Obesity</v>
      </c>
      <c r="J1092" s="15" t="str">
        <f t="shared" si="35"/>
        <v>Diabetes</v>
      </c>
    </row>
    <row r="1093" spans="1:10" x14ac:dyDescent="0.3">
      <c r="A1093" s="10" t="s">
        <v>2183</v>
      </c>
      <c r="B1093" s="9">
        <v>28.98</v>
      </c>
      <c r="C1093" s="9">
        <v>8.68</v>
      </c>
      <c r="D1093" s="9" t="s">
        <v>4676</v>
      </c>
      <c r="E1093" s="9" t="s">
        <v>4676</v>
      </c>
      <c r="F1093" s="9" t="s">
        <v>4676</v>
      </c>
      <c r="G1093" s="9">
        <v>2</v>
      </c>
      <c r="H1093" s="11" t="s">
        <v>8337</v>
      </c>
      <c r="I1093" s="15" t="str">
        <f t="shared" si="34"/>
        <v>Over Weight</v>
      </c>
      <c r="J1093" s="15" t="str">
        <f t="shared" si="35"/>
        <v>Diabetes</v>
      </c>
    </row>
    <row r="1094" spans="1:10" x14ac:dyDescent="0.3">
      <c r="A1094" s="10" t="s">
        <v>2185</v>
      </c>
      <c r="B1094" s="9">
        <v>31.24</v>
      </c>
      <c r="C1094" s="9">
        <v>9.8000000000000007</v>
      </c>
      <c r="D1094" s="9" t="s">
        <v>4676</v>
      </c>
      <c r="E1094" s="9" t="s">
        <v>4676</v>
      </c>
      <c r="F1094" s="9" t="s">
        <v>4676</v>
      </c>
      <c r="G1094" s="9">
        <v>0</v>
      </c>
      <c r="H1094" s="11" t="s">
        <v>8337</v>
      </c>
      <c r="I1094" s="15" t="str">
        <f t="shared" si="34"/>
        <v>Obesity</v>
      </c>
      <c r="J1094" s="15" t="str">
        <f t="shared" si="35"/>
        <v>Normal</v>
      </c>
    </row>
    <row r="1095" spans="1:10" x14ac:dyDescent="0.3">
      <c r="A1095" s="10" t="s">
        <v>2187</v>
      </c>
      <c r="B1095" s="9">
        <v>31.54</v>
      </c>
      <c r="C1095" s="9">
        <v>4.4400000000000004</v>
      </c>
      <c r="D1095" s="9" t="s">
        <v>4676</v>
      </c>
      <c r="E1095" s="9" t="s">
        <v>4676</v>
      </c>
      <c r="F1095" s="9" t="s">
        <v>4676</v>
      </c>
      <c r="G1095" s="9">
        <v>0</v>
      </c>
      <c r="H1095" s="11" t="s">
        <v>8337</v>
      </c>
      <c r="I1095" s="15" t="str">
        <f t="shared" si="34"/>
        <v>Obesity</v>
      </c>
      <c r="J1095" s="15" t="str">
        <f t="shared" si="35"/>
        <v>Diabetes</v>
      </c>
    </row>
    <row r="1096" spans="1:10" x14ac:dyDescent="0.3">
      <c r="A1096" s="10" t="s">
        <v>2189</v>
      </c>
      <c r="B1096" s="9">
        <v>38.6</v>
      </c>
      <c r="C1096" s="9">
        <v>7.19</v>
      </c>
      <c r="D1096" s="9" t="s">
        <v>4677</v>
      </c>
      <c r="E1096" s="9" t="s">
        <v>4676</v>
      </c>
      <c r="F1096" s="9" t="s">
        <v>4676</v>
      </c>
      <c r="G1096" s="9">
        <v>2</v>
      </c>
      <c r="H1096" s="11" t="s">
        <v>8337</v>
      </c>
      <c r="I1096" s="15" t="str">
        <f t="shared" si="34"/>
        <v>Obesity</v>
      </c>
      <c r="J1096" s="15" t="str">
        <f t="shared" si="35"/>
        <v>Prediabetes</v>
      </c>
    </row>
    <row r="1097" spans="1:10" x14ac:dyDescent="0.3">
      <c r="A1097" s="10" t="s">
        <v>2191</v>
      </c>
      <c r="B1097" s="9">
        <v>37.950000000000003</v>
      </c>
      <c r="C1097" s="9">
        <v>6.06</v>
      </c>
      <c r="D1097" s="9" t="s">
        <v>4676</v>
      </c>
      <c r="E1097" s="9" t="s">
        <v>4676</v>
      </c>
      <c r="F1097" s="9" t="s">
        <v>4676</v>
      </c>
      <c r="G1097" s="9">
        <v>0</v>
      </c>
      <c r="H1097" s="11" t="s">
        <v>8337</v>
      </c>
      <c r="I1097" s="15" t="str">
        <f t="shared" si="34"/>
        <v>Obesity</v>
      </c>
      <c r="J1097" s="15" t="str">
        <f t="shared" si="35"/>
        <v>Normal</v>
      </c>
    </row>
    <row r="1098" spans="1:10" x14ac:dyDescent="0.3">
      <c r="A1098" s="10" t="s">
        <v>2193</v>
      </c>
      <c r="B1098" s="9">
        <v>38.97</v>
      </c>
      <c r="C1098" s="9">
        <v>5.12</v>
      </c>
      <c r="D1098" s="9" t="s">
        <v>4676</v>
      </c>
      <c r="E1098" s="9" t="s">
        <v>4676</v>
      </c>
      <c r="F1098" s="9" t="s">
        <v>4676</v>
      </c>
      <c r="G1098" s="9">
        <v>0</v>
      </c>
      <c r="H1098" s="11" t="s">
        <v>8337</v>
      </c>
      <c r="I1098" s="15" t="str">
        <f t="shared" si="34"/>
        <v>Obesity</v>
      </c>
      <c r="J1098" s="15" t="str">
        <f t="shared" si="35"/>
        <v>Diabetes</v>
      </c>
    </row>
    <row r="1099" spans="1:10" x14ac:dyDescent="0.3">
      <c r="A1099" s="10" t="s">
        <v>2195</v>
      </c>
      <c r="B1099" s="9">
        <v>21.2</v>
      </c>
      <c r="C1099" s="9">
        <v>10.72</v>
      </c>
      <c r="D1099" s="9" t="s">
        <v>4676</v>
      </c>
      <c r="E1099" s="9" t="s">
        <v>4676</v>
      </c>
      <c r="F1099" s="9" t="s">
        <v>4676</v>
      </c>
      <c r="G1099" s="9">
        <v>0</v>
      </c>
      <c r="H1099" s="11" t="s">
        <v>8337</v>
      </c>
      <c r="I1099" s="15" t="str">
        <f t="shared" si="34"/>
        <v>Normal Weight</v>
      </c>
      <c r="J1099" s="15" t="str">
        <f t="shared" si="35"/>
        <v>Diabetes</v>
      </c>
    </row>
    <row r="1100" spans="1:10" x14ac:dyDescent="0.3">
      <c r="A1100" s="10" t="s">
        <v>2197</v>
      </c>
      <c r="B1100" s="9">
        <v>23.96</v>
      </c>
      <c r="C1100" s="9">
        <v>9.58</v>
      </c>
      <c r="D1100" s="9" t="s">
        <v>4677</v>
      </c>
      <c r="E1100" s="9" t="s">
        <v>4676</v>
      </c>
      <c r="F1100" s="9" t="s">
        <v>4677</v>
      </c>
      <c r="G1100" s="9">
        <v>1</v>
      </c>
      <c r="H1100" s="11" t="s">
        <v>8337</v>
      </c>
      <c r="I1100" s="15" t="str">
        <f t="shared" si="34"/>
        <v>Normal Weight</v>
      </c>
      <c r="J1100" s="15" t="str">
        <f t="shared" si="35"/>
        <v>Diabetes</v>
      </c>
    </row>
    <row r="1101" spans="1:10" x14ac:dyDescent="0.3">
      <c r="A1101" s="10" t="s">
        <v>2199</v>
      </c>
      <c r="B1101" s="9">
        <v>35.93</v>
      </c>
      <c r="C1101" s="9">
        <v>6.4</v>
      </c>
      <c r="D1101" s="9" t="s">
        <v>4677</v>
      </c>
      <c r="E1101" s="9" t="s">
        <v>4676</v>
      </c>
      <c r="F1101" s="9" t="s">
        <v>4676</v>
      </c>
      <c r="G1101" s="9">
        <v>1</v>
      </c>
      <c r="H1101" s="11" t="s">
        <v>8337</v>
      </c>
      <c r="I1101" s="15" t="str">
        <f t="shared" si="34"/>
        <v>Obesity</v>
      </c>
      <c r="J1101" s="15" t="str">
        <f t="shared" si="35"/>
        <v>Diabetes</v>
      </c>
    </row>
    <row r="1102" spans="1:10" x14ac:dyDescent="0.3">
      <c r="A1102" s="10" t="s">
        <v>2201</v>
      </c>
      <c r="B1102" s="9">
        <v>26.11</v>
      </c>
      <c r="C1102" s="9">
        <v>6.8</v>
      </c>
      <c r="D1102" s="9" t="s">
        <v>4677</v>
      </c>
      <c r="E1102" s="9" t="s">
        <v>4676</v>
      </c>
      <c r="F1102" s="9" t="s">
        <v>4676</v>
      </c>
      <c r="G1102" s="9">
        <v>2</v>
      </c>
      <c r="H1102" s="11" t="s">
        <v>8337</v>
      </c>
      <c r="I1102" s="15" t="str">
        <f t="shared" si="34"/>
        <v>Over Weight</v>
      </c>
      <c r="J1102" s="15" t="str">
        <f t="shared" si="35"/>
        <v>Diabetes</v>
      </c>
    </row>
    <row r="1103" spans="1:10" x14ac:dyDescent="0.3">
      <c r="A1103" s="10" t="s">
        <v>2203</v>
      </c>
      <c r="B1103" s="9">
        <v>32.299999999999997</v>
      </c>
      <c r="C1103" s="9">
        <v>9.48</v>
      </c>
      <c r="D1103" s="9" t="s">
        <v>4676</v>
      </c>
      <c r="E1103" s="9" t="s">
        <v>4676</v>
      </c>
      <c r="F1103" s="9" t="s">
        <v>4676</v>
      </c>
      <c r="G1103" s="9">
        <v>2</v>
      </c>
      <c r="H1103" s="11" t="s">
        <v>8337</v>
      </c>
      <c r="I1103" s="15" t="str">
        <f t="shared" si="34"/>
        <v>Obesity</v>
      </c>
      <c r="J1103" s="15" t="str">
        <f t="shared" si="35"/>
        <v>Diabetes</v>
      </c>
    </row>
    <row r="1104" spans="1:10" x14ac:dyDescent="0.3">
      <c r="A1104" s="10" t="s">
        <v>2205</v>
      </c>
      <c r="B1104" s="9">
        <v>28.69</v>
      </c>
      <c r="C1104" s="9">
        <v>7.45</v>
      </c>
      <c r="D1104" s="9" t="s">
        <v>4676</v>
      </c>
      <c r="E1104" s="9" t="s">
        <v>4676</v>
      </c>
      <c r="F1104" s="9" t="s">
        <v>4676</v>
      </c>
      <c r="G1104" s="9">
        <v>2</v>
      </c>
      <c r="H1104" s="11" t="s">
        <v>8337</v>
      </c>
      <c r="I1104" s="15" t="str">
        <f t="shared" si="34"/>
        <v>Over Weight</v>
      </c>
      <c r="J1104" s="15" t="str">
        <f t="shared" si="35"/>
        <v>Diabetes</v>
      </c>
    </row>
    <row r="1105" spans="1:10" x14ac:dyDescent="0.3">
      <c r="A1105" s="10" t="s">
        <v>2207</v>
      </c>
      <c r="B1105" s="9">
        <v>31.28</v>
      </c>
      <c r="C1105" s="9">
        <v>6.94</v>
      </c>
      <c r="D1105" s="9" t="s">
        <v>4677</v>
      </c>
      <c r="E1105" s="9" t="s">
        <v>4676</v>
      </c>
      <c r="F1105" s="9" t="s">
        <v>4676</v>
      </c>
      <c r="G1105" s="9">
        <v>1</v>
      </c>
      <c r="H1105" s="11" t="s">
        <v>8337</v>
      </c>
      <c r="I1105" s="15" t="str">
        <f t="shared" si="34"/>
        <v>Obesity</v>
      </c>
      <c r="J1105" s="15" t="str">
        <f t="shared" si="35"/>
        <v>Diabetes</v>
      </c>
    </row>
    <row r="1106" spans="1:10" x14ac:dyDescent="0.3">
      <c r="A1106" s="10" t="s">
        <v>2209</v>
      </c>
      <c r="B1106" s="9">
        <v>30.21</v>
      </c>
      <c r="C1106" s="9">
        <v>7.83</v>
      </c>
      <c r="D1106" s="9" t="s">
        <v>4676</v>
      </c>
      <c r="E1106" s="9" t="s">
        <v>4676</v>
      </c>
      <c r="F1106" s="9" t="s">
        <v>4676</v>
      </c>
      <c r="G1106" s="9">
        <v>0</v>
      </c>
      <c r="H1106" s="11" t="s">
        <v>8337</v>
      </c>
      <c r="I1106" s="15" t="str">
        <f t="shared" si="34"/>
        <v>Obesity</v>
      </c>
      <c r="J1106" s="15" t="str">
        <f t="shared" si="35"/>
        <v>Diabetes</v>
      </c>
    </row>
    <row r="1107" spans="1:10" x14ac:dyDescent="0.3">
      <c r="A1107" s="10" t="s">
        <v>2211</v>
      </c>
      <c r="B1107" s="9">
        <v>38.28</v>
      </c>
      <c r="C1107" s="9">
        <v>10.17</v>
      </c>
      <c r="D1107" s="9" t="s">
        <v>4677</v>
      </c>
      <c r="E1107" s="9" t="s">
        <v>4676</v>
      </c>
      <c r="F1107" s="9" t="s">
        <v>4676</v>
      </c>
      <c r="G1107" s="9">
        <v>0</v>
      </c>
      <c r="H1107" s="11" t="s">
        <v>8337</v>
      </c>
      <c r="I1107" s="15" t="str">
        <f t="shared" si="34"/>
        <v>Obesity</v>
      </c>
      <c r="J1107" s="15" t="str">
        <f t="shared" si="35"/>
        <v>Diabetes</v>
      </c>
    </row>
    <row r="1108" spans="1:10" x14ac:dyDescent="0.3">
      <c r="A1108" s="10" t="s">
        <v>2213</v>
      </c>
      <c r="B1108" s="9">
        <v>29.9</v>
      </c>
      <c r="C1108" s="9">
        <v>8.9600000000000009</v>
      </c>
      <c r="D1108" s="9" t="s">
        <v>4677</v>
      </c>
      <c r="E1108" s="9" t="s">
        <v>4676</v>
      </c>
      <c r="F1108" s="9" t="s">
        <v>4676</v>
      </c>
      <c r="G1108" s="9">
        <v>0</v>
      </c>
      <c r="H1108" s="11" t="s">
        <v>8337</v>
      </c>
      <c r="I1108" s="15" t="str">
        <f t="shared" si="34"/>
        <v>Obesity</v>
      </c>
      <c r="J1108" s="15" t="str">
        <f t="shared" si="35"/>
        <v>Diabetes</v>
      </c>
    </row>
    <row r="1109" spans="1:10" x14ac:dyDescent="0.3">
      <c r="A1109" s="10" t="s">
        <v>2215</v>
      </c>
      <c r="B1109" s="9">
        <v>23.18</v>
      </c>
      <c r="C1109" s="9">
        <v>6.96</v>
      </c>
      <c r="D1109" s="9" t="s">
        <v>4677</v>
      </c>
      <c r="E1109" s="9" t="s">
        <v>4676</v>
      </c>
      <c r="F1109" s="9" t="s">
        <v>4676</v>
      </c>
      <c r="G1109" s="9">
        <v>2</v>
      </c>
      <c r="H1109" s="11" t="s">
        <v>8337</v>
      </c>
      <c r="I1109" s="15" t="str">
        <f t="shared" si="34"/>
        <v>Normal Weight</v>
      </c>
      <c r="J1109" s="15" t="str">
        <f t="shared" si="35"/>
        <v>Normal</v>
      </c>
    </row>
    <row r="1110" spans="1:10" x14ac:dyDescent="0.3">
      <c r="A1110" s="10" t="s">
        <v>2217</v>
      </c>
      <c r="B1110" s="9">
        <v>33.020000000000003</v>
      </c>
      <c r="C1110" s="9">
        <v>5.07</v>
      </c>
      <c r="D1110" s="9" t="s">
        <v>4677</v>
      </c>
      <c r="E1110" s="9" t="s">
        <v>4676</v>
      </c>
      <c r="F1110" s="9" t="s">
        <v>4676</v>
      </c>
      <c r="G1110" s="9">
        <v>0</v>
      </c>
      <c r="H1110" s="11" t="s">
        <v>8337</v>
      </c>
      <c r="I1110" s="15" t="str">
        <f t="shared" si="34"/>
        <v>Obesity</v>
      </c>
      <c r="J1110" s="15" t="str">
        <f t="shared" si="35"/>
        <v>Prediabetes</v>
      </c>
    </row>
    <row r="1111" spans="1:10" x14ac:dyDescent="0.3">
      <c r="A1111" s="10" t="s">
        <v>2219</v>
      </c>
      <c r="B1111" s="9">
        <v>27.29</v>
      </c>
      <c r="C1111" s="9">
        <v>5.85</v>
      </c>
      <c r="D1111" s="9" t="s">
        <v>4676</v>
      </c>
      <c r="E1111" s="9" t="s">
        <v>4676</v>
      </c>
      <c r="F1111" s="9" t="s">
        <v>4676</v>
      </c>
      <c r="G1111" s="9">
        <v>2</v>
      </c>
      <c r="H1111" s="11" t="s">
        <v>8337</v>
      </c>
      <c r="I1111" s="15" t="str">
        <f t="shared" si="34"/>
        <v>Over Weight</v>
      </c>
      <c r="J1111" s="15" t="str">
        <f t="shared" si="35"/>
        <v>Diabetes</v>
      </c>
    </row>
    <row r="1112" spans="1:10" x14ac:dyDescent="0.3">
      <c r="A1112" s="10" t="s">
        <v>2221</v>
      </c>
      <c r="B1112" s="9">
        <v>23.18</v>
      </c>
      <c r="C1112" s="9">
        <v>10.56</v>
      </c>
      <c r="D1112" s="9" t="s">
        <v>4676</v>
      </c>
      <c r="E1112" s="9" t="s">
        <v>4676</v>
      </c>
      <c r="F1112" s="9" t="s">
        <v>4676</v>
      </c>
      <c r="G1112" s="9">
        <v>2</v>
      </c>
      <c r="H1112" s="11" t="s">
        <v>8337</v>
      </c>
      <c r="I1112" s="15" t="str">
        <f t="shared" si="34"/>
        <v>Normal Weight</v>
      </c>
      <c r="J1112" s="15" t="str">
        <f t="shared" si="35"/>
        <v>Diabetes</v>
      </c>
    </row>
    <row r="1113" spans="1:10" x14ac:dyDescent="0.3">
      <c r="A1113" s="10" t="s">
        <v>2223</v>
      </c>
      <c r="B1113" s="9">
        <v>32.659999999999997</v>
      </c>
      <c r="C1113" s="9">
        <v>8.92</v>
      </c>
      <c r="D1113" s="9" t="s">
        <v>4677</v>
      </c>
      <c r="E1113" s="9" t="s">
        <v>4676</v>
      </c>
      <c r="F1113" s="9" t="s">
        <v>4676</v>
      </c>
      <c r="G1113" s="9">
        <v>0</v>
      </c>
      <c r="H1113" s="11" t="s">
        <v>8337</v>
      </c>
      <c r="I1113" s="15" t="str">
        <f t="shared" si="34"/>
        <v>Obesity</v>
      </c>
      <c r="J1113" s="15" t="str">
        <f t="shared" si="35"/>
        <v>Diabetes</v>
      </c>
    </row>
    <row r="1114" spans="1:10" x14ac:dyDescent="0.3">
      <c r="A1114" s="10" t="s">
        <v>2225</v>
      </c>
      <c r="B1114" s="9">
        <v>30.78</v>
      </c>
      <c r="C1114" s="9">
        <v>8.6300000000000008</v>
      </c>
      <c r="D1114" s="9" t="s">
        <v>4676</v>
      </c>
      <c r="E1114" s="9" t="s">
        <v>4676</v>
      </c>
      <c r="F1114" s="9" t="s">
        <v>4676</v>
      </c>
      <c r="G1114" s="9">
        <v>0</v>
      </c>
      <c r="H1114" s="11" t="s">
        <v>8337</v>
      </c>
      <c r="I1114" s="15" t="str">
        <f t="shared" si="34"/>
        <v>Obesity</v>
      </c>
      <c r="J1114" s="15" t="str">
        <f t="shared" si="35"/>
        <v>Prediabetes</v>
      </c>
    </row>
    <row r="1115" spans="1:10" x14ac:dyDescent="0.3">
      <c r="A1115" s="10" t="s">
        <v>2227</v>
      </c>
      <c r="B1115" s="9">
        <v>47.2</v>
      </c>
      <c r="C1115" s="9">
        <v>6.29</v>
      </c>
      <c r="D1115" s="9" t="s">
        <v>4677</v>
      </c>
      <c r="E1115" s="9" t="s">
        <v>4676</v>
      </c>
      <c r="F1115" s="9" t="s">
        <v>4677</v>
      </c>
      <c r="G1115" s="9">
        <v>1</v>
      </c>
      <c r="H1115" s="11" t="s">
        <v>8337</v>
      </c>
      <c r="I1115" s="15" t="str">
        <f t="shared" si="34"/>
        <v>Obesity</v>
      </c>
      <c r="J1115" s="15" t="str">
        <f t="shared" si="35"/>
        <v>Prediabetes</v>
      </c>
    </row>
    <row r="1116" spans="1:10" x14ac:dyDescent="0.3">
      <c r="A1116" s="10" t="s">
        <v>2229</v>
      </c>
      <c r="B1116" s="9">
        <v>31.6</v>
      </c>
      <c r="C1116" s="9">
        <v>5.75</v>
      </c>
      <c r="D1116" s="9" t="s">
        <v>4676</v>
      </c>
      <c r="E1116" s="9" t="s">
        <v>4676</v>
      </c>
      <c r="F1116" s="9" t="s">
        <v>4676</v>
      </c>
      <c r="G1116" s="9">
        <v>2</v>
      </c>
      <c r="H1116" s="11" t="s">
        <v>8337</v>
      </c>
      <c r="I1116" s="15" t="str">
        <f t="shared" si="34"/>
        <v>Obesity</v>
      </c>
      <c r="J1116" s="15" t="str">
        <f t="shared" si="35"/>
        <v>Diabetes</v>
      </c>
    </row>
    <row r="1117" spans="1:10" x14ac:dyDescent="0.3">
      <c r="A1117" s="10" t="s">
        <v>2231</v>
      </c>
      <c r="B1117" s="9">
        <v>33.914999999999999</v>
      </c>
      <c r="C1117" s="9">
        <v>6.66</v>
      </c>
      <c r="D1117" s="9" t="s">
        <v>4677</v>
      </c>
      <c r="E1117" s="9" t="s">
        <v>4676</v>
      </c>
      <c r="F1117" s="9" t="s">
        <v>4676</v>
      </c>
      <c r="G1117" s="9">
        <v>1</v>
      </c>
      <c r="H1117" s="11" t="s">
        <v>8337</v>
      </c>
      <c r="I1117" s="15" t="str">
        <f t="shared" si="34"/>
        <v>Obesity</v>
      </c>
      <c r="J1117" s="15" t="str">
        <f t="shared" si="35"/>
        <v>Normal</v>
      </c>
    </row>
    <row r="1118" spans="1:10" x14ac:dyDescent="0.3">
      <c r="A1118" s="10" t="s">
        <v>2233</v>
      </c>
      <c r="B1118" s="9">
        <v>23.54</v>
      </c>
      <c r="C1118" s="9">
        <v>5.0999999999999996</v>
      </c>
      <c r="D1118" s="9" t="s">
        <v>4676</v>
      </c>
      <c r="E1118" s="9" t="s">
        <v>4676</v>
      </c>
      <c r="F1118" s="9" t="s">
        <v>4676</v>
      </c>
      <c r="G1118" s="9">
        <v>2</v>
      </c>
      <c r="H1118" s="11" t="s">
        <v>8337</v>
      </c>
      <c r="I1118" s="15" t="str">
        <f t="shared" si="34"/>
        <v>Normal Weight</v>
      </c>
      <c r="J1118" s="15" t="str">
        <f t="shared" si="35"/>
        <v>Normal</v>
      </c>
    </row>
    <row r="1119" spans="1:10" x14ac:dyDescent="0.3">
      <c r="A1119" s="10" t="s">
        <v>2235</v>
      </c>
      <c r="B1119" s="9">
        <v>27.074999999999999</v>
      </c>
      <c r="C1119" s="9">
        <v>4.41</v>
      </c>
      <c r="D1119" s="9" t="s">
        <v>4676</v>
      </c>
      <c r="E1119" s="9" t="s">
        <v>4676</v>
      </c>
      <c r="F1119" s="9" t="s">
        <v>4676</v>
      </c>
      <c r="G1119" s="9">
        <v>2</v>
      </c>
      <c r="H1119" s="11" t="s">
        <v>8337</v>
      </c>
      <c r="I1119" s="15" t="str">
        <f t="shared" si="34"/>
        <v>Over Weight</v>
      </c>
      <c r="J1119" s="15" t="str">
        <f t="shared" si="35"/>
        <v>Normal</v>
      </c>
    </row>
    <row r="1120" spans="1:10" x14ac:dyDescent="0.3">
      <c r="A1120" s="10" t="s">
        <v>2237</v>
      </c>
      <c r="B1120" s="9">
        <v>25.8</v>
      </c>
      <c r="C1120" s="9">
        <v>5.52</v>
      </c>
      <c r="D1120" s="9" t="s">
        <v>4677</v>
      </c>
      <c r="E1120" s="9" t="s">
        <v>4676</v>
      </c>
      <c r="F1120" s="9" t="s">
        <v>4676</v>
      </c>
      <c r="G1120" s="9">
        <v>0</v>
      </c>
      <c r="H1120" s="11" t="s">
        <v>8337</v>
      </c>
      <c r="I1120" s="15" t="str">
        <f t="shared" si="34"/>
        <v>Over Weight</v>
      </c>
      <c r="J1120" s="15" t="str">
        <f t="shared" si="35"/>
        <v>Normal</v>
      </c>
    </row>
    <row r="1121" spans="1:10" x14ac:dyDescent="0.3">
      <c r="A1121" s="10" t="s">
        <v>2239</v>
      </c>
      <c r="B1121" s="9">
        <v>36.1</v>
      </c>
      <c r="C1121" s="9">
        <v>4.62</v>
      </c>
      <c r="D1121" s="9" t="s">
        <v>4677</v>
      </c>
      <c r="E1121" s="9" t="s">
        <v>4676</v>
      </c>
      <c r="F1121" s="9" t="s">
        <v>4677</v>
      </c>
      <c r="G1121" s="9">
        <v>1</v>
      </c>
      <c r="H1121" s="11" t="s">
        <v>8337</v>
      </c>
      <c r="I1121" s="15" t="str">
        <f t="shared" si="34"/>
        <v>Obesity</v>
      </c>
      <c r="J1121" s="15" t="str">
        <f t="shared" si="35"/>
        <v>Prediabetes</v>
      </c>
    </row>
    <row r="1122" spans="1:10" x14ac:dyDescent="0.3">
      <c r="A1122" s="10" t="s">
        <v>2241</v>
      </c>
      <c r="B1122" s="9">
        <v>30.495000000000001</v>
      </c>
      <c r="C1122" s="9">
        <v>5.74</v>
      </c>
      <c r="D1122" s="9" t="s">
        <v>4677</v>
      </c>
      <c r="E1122" s="9" t="s">
        <v>4676</v>
      </c>
      <c r="F1122" s="9" t="s">
        <v>4677</v>
      </c>
      <c r="G1122" s="9">
        <v>1</v>
      </c>
      <c r="H1122" s="11" t="s">
        <v>8337</v>
      </c>
      <c r="I1122" s="15" t="str">
        <f t="shared" si="34"/>
        <v>Obesity</v>
      </c>
      <c r="J1122" s="15" t="str">
        <f t="shared" si="35"/>
        <v>Prediabetes</v>
      </c>
    </row>
    <row r="1123" spans="1:10" x14ac:dyDescent="0.3">
      <c r="A1123" s="10" t="s">
        <v>2243</v>
      </c>
      <c r="B1123" s="9">
        <v>21.4</v>
      </c>
      <c r="C1123" s="9">
        <v>6.3</v>
      </c>
      <c r="D1123" s="9" t="s">
        <v>4677</v>
      </c>
      <c r="E1123" s="9" t="s">
        <v>4676</v>
      </c>
      <c r="F1123" s="9" t="s">
        <v>4677</v>
      </c>
      <c r="G1123" s="9">
        <v>1</v>
      </c>
      <c r="H1123" s="11" t="s">
        <v>8337</v>
      </c>
      <c r="I1123" s="15" t="str">
        <f t="shared" si="34"/>
        <v>Normal Weight</v>
      </c>
      <c r="J1123" s="15" t="str">
        <f t="shared" si="35"/>
        <v>Diabetes</v>
      </c>
    </row>
    <row r="1124" spans="1:10" x14ac:dyDescent="0.3">
      <c r="A1124" s="10" t="s">
        <v>2245</v>
      </c>
      <c r="B1124" s="9">
        <v>32.299999999999997</v>
      </c>
      <c r="C1124" s="9">
        <v>10.27</v>
      </c>
      <c r="D1124" s="9" t="s">
        <v>4676</v>
      </c>
      <c r="E1124" s="9" t="s">
        <v>4676</v>
      </c>
      <c r="F1124" s="9" t="s">
        <v>4676</v>
      </c>
      <c r="G1124" s="9">
        <v>0</v>
      </c>
      <c r="H1124" s="11" t="s">
        <v>8337</v>
      </c>
      <c r="I1124" s="15" t="str">
        <f t="shared" si="34"/>
        <v>Obesity</v>
      </c>
      <c r="J1124" s="15" t="str">
        <f t="shared" si="35"/>
        <v>Prediabetes</v>
      </c>
    </row>
    <row r="1125" spans="1:10" x14ac:dyDescent="0.3">
      <c r="A1125" s="10" t="s">
        <v>2247</v>
      </c>
      <c r="B1125" s="9">
        <v>29.78</v>
      </c>
      <c r="C1125" s="9">
        <v>5.85</v>
      </c>
      <c r="D1125" s="9" t="s">
        <v>4676</v>
      </c>
      <c r="E1125" s="9" t="s">
        <v>4676</v>
      </c>
      <c r="F1125" s="9" t="s">
        <v>4677</v>
      </c>
      <c r="G1125" s="9">
        <v>1</v>
      </c>
      <c r="H1125" s="11" t="s">
        <v>8337</v>
      </c>
      <c r="I1125" s="15" t="str">
        <f t="shared" si="34"/>
        <v>Over Weight</v>
      </c>
      <c r="J1125" s="15" t="str">
        <f t="shared" si="35"/>
        <v>Prediabetes</v>
      </c>
    </row>
    <row r="1126" spans="1:10" x14ac:dyDescent="0.3">
      <c r="A1126" s="10" t="s">
        <v>2249</v>
      </c>
      <c r="B1126" s="9">
        <v>34.76</v>
      </c>
      <c r="C1126" s="9">
        <v>5.92</v>
      </c>
      <c r="D1126" s="9" t="s">
        <v>4677</v>
      </c>
      <c r="E1126" s="9" t="s">
        <v>4676</v>
      </c>
      <c r="F1126" s="9" t="s">
        <v>4676</v>
      </c>
      <c r="G1126" s="9">
        <v>1</v>
      </c>
      <c r="H1126" s="11" t="s">
        <v>8337</v>
      </c>
      <c r="I1126" s="15" t="str">
        <f t="shared" si="34"/>
        <v>Obesity</v>
      </c>
      <c r="J1126" s="15" t="str">
        <f t="shared" si="35"/>
        <v>Diabetes</v>
      </c>
    </row>
    <row r="1127" spans="1:10" x14ac:dyDescent="0.3">
      <c r="A1127" s="10" t="s">
        <v>2251</v>
      </c>
      <c r="B1127" s="9">
        <v>18.335000000000001</v>
      </c>
      <c r="C1127" s="9">
        <v>10.01</v>
      </c>
      <c r="D1127" s="9" t="s">
        <v>4677</v>
      </c>
      <c r="E1127" s="9" t="s">
        <v>4676</v>
      </c>
      <c r="F1127" s="9" t="s">
        <v>4676</v>
      </c>
      <c r="G1127" s="9">
        <v>2</v>
      </c>
      <c r="H1127" s="11" t="s">
        <v>8337</v>
      </c>
      <c r="I1127" s="15" t="str">
        <f t="shared" si="34"/>
        <v>Under Weight</v>
      </c>
      <c r="J1127" s="15" t="str">
        <f t="shared" si="35"/>
        <v>Diabetes</v>
      </c>
    </row>
    <row r="1128" spans="1:10" x14ac:dyDescent="0.3">
      <c r="A1128" s="10" t="s">
        <v>2253</v>
      </c>
      <c r="B1128" s="9">
        <v>32.299999999999997</v>
      </c>
      <c r="C1128" s="9">
        <v>9.59</v>
      </c>
      <c r="D1128" s="9" t="s">
        <v>4676</v>
      </c>
      <c r="E1128" s="9" t="s">
        <v>4676</v>
      </c>
      <c r="F1128" s="9" t="s">
        <v>4676</v>
      </c>
      <c r="G1128" s="9">
        <v>0</v>
      </c>
      <c r="H1128" s="11" t="s">
        <v>8337</v>
      </c>
      <c r="I1128" s="15" t="str">
        <f t="shared" si="34"/>
        <v>Obesity</v>
      </c>
      <c r="J1128" s="15" t="str">
        <f t="shared" si="35"/>
        <v>Diabetes</v>
      </c>
    </row>
    <row r="1129" spans="1:10" x14ac:dyDescent="0.3">
      <c r="A1129" s="10" t="s">
        <v>2255</v>
      </c>
      <c r="B1129" s="9">
        <v>27.74</v>
      </c>
      <c r="C1129" s="9">
        <v>10.37</v>
      </c>
      <c r="D1129" s="9" t="s">
        <v>4676</v>
      </c>
      <c r="E1129" s="9" t="s">
        <v>4676</v>
      </c>
      <c r="F1129" s="9" t="s">
        <v>4676</v>
      </c>
      <c r="G1129" s="9">
        <v>0</v>
      </c>
      <c r="H1129" s="11" t="s">
        <v>8337</v>
      </c>
      <c r="I1129" s="15" t="str">
        <f t="shared" si="34"/>
        <v>Over Weight</v>
      </c>
      <c r="J1129" s="15" t="str">
        <f t="shared" si="35"/>
        <v>Normal</v>
      </c>
    </row>
    <row r="1130" spans="1:10" x14ac:dyDescent="0.3">
      <c r="A1130" s="10" t="s">
        <v>2257</v>
      </c>
      <c r="B1130" s="9">
        <v>24</v>
      </c>
      <c r="C1130" s="9">
        <v>4.01</v>
      </c>
      <c r="D1130" s="9" t="s">
        <v>4677</v>
      </c>
      <c r="E1130" s="9" t="s">
        <v>4676</v>
      </c>
      <c r="F1130" s="9" t="s">
        <v>4676</v>
      </c>
      <c r="G1130" s="9">
        <v>1</v>
      </c>
      <c r="H1130" s="11" t="s">
        <v>8337</v>
      </c>
      <c r="I1130" s="15" t="str">
        <f t="shared" si="34"/>
        <v>Normal Weight</v>
      </c>
      <c r="J1130" s="15" t="str">
        <f t="shared" si="35"/>
        <v>Normal</v>
      </c>
    </row>
    <row r="1131" spans="1:10" x14ac:dyDescent="0.3">
      <c r="A1131" s="10" t="s">
        <v>2259</v>
      </c>
      <c r="B1131" s="9">
        <v>31.78</v>
      </c>
      <c r="C1131" s="9">
        <v>4.24</v>
      </c>
      <c r="D1131" s="9" t="s">
        <v>4677</v>
      </c>
      <c r="E1131" s="9" t="s">
        <v>4676</v>
      </c>
      <c r="F1131" s="9" t="s">
        <v>4677</v>
      </c>
      <c r="G1131" s="9">
        <v>1</v>
      </c>
      <c r="H1131" s="11" t="s">
        <v>8337</v>
      </c>
      <c r="I1131" s="15" t="str">
        <f t="shared" si="34"/>
        <v>Obesity</v>
      </c>
      <c r="J1131" s="15" t="str">
        <f t="shared" si="35"/>
        <v>Normal</v>
      </c>
    </row>
    <row r="1132" spans="1:10" x14ac:dyDescent="0.3">
      <c r="A1132" s="10" t="s">
        <v>2261</v>
      </c>
      <c r="B1132" s="9">
        <v>32.25</v>
      </c>
      <c r="C1132" s="9">
        <v>5.36</v>
      </c>
      <c r="D1132" s="9" t="s">
        <v>4677</v>
      </c>
      <c r="E1132" s="9" t="s">
        <v>4676</v>
      </c>
      <c r="F1132" s="9" t="s">
        <v>4676</v>
      </c>
      <c r="G1132" s="9">
        <v>0</v>
      </c>
      <c r="H1132" s="11" t="s">
        <v>8337</v>
      </c>
      <c r="I1132" s="15" t="str">
        <f t="shared" si="34"/>
        <v>Obesity</v>
      </c>
      <c r="J1132" s="15" t="str">
        <f t="shared" si="35"/>
        <v>Normal</v>
      </c>
    </row>
    <row r="1133" spans="1:10" x14ac:dyDescent="0.3">
      <c r="A1133" s="10" t="s">
        <v>2263</v>
      </c>
      <c r="B1133" s="9">
        <v>30.114999999999998</v>
      </c>
      <c r="C1133" s="9">
        <v>4.99</v>
      </c>
      <c r="D1133" s="9" t="s">
        <v>4676</v>
      </c>
      <c r="E1133" s="9" t="s">
        <v>4676</v>
      </c>
      <c r="F1133" s="9" t="s">
        <v>4676</v>
      </c>
      <c r="G1133" s="9">
        <v>2</v>
      </c>
      <c r="H1133" s="11" t="s">
        <v>8337</v>
      </c>
      <c r="I1133" s="15" t="str">
        <f t="shared" si="34"/>
        <v>Obesity</v>
      </c>
      <c r="J1133" s="15" t="str">
        <f t="shared" si="35"/>
        <v>Diabetes</v>
      </c>
    </row>
    <row r="1134" spans="1:10" x14ac:dyDescent="0.3">
      <c r="A1134" s="10" t="s">
        <v>2265</v>
      </c>
      <c r="B1134" s="9">
        <v>22.41</v>
      </c>
      <c r="C1134" s="9">
        <v>8.68</v>
      </c>
      <c r="D1134" s="9" t="s">
        <v>4676</v>
      </c>
      <c r="E1134" s="9" t="s">
        <v>4676</v>
      </c>
      <c r="F1134" s="9" t="s">
        <v>4676</v>
      </c>
      <c r="G1134" s="9">
        <v>0</v>
      </c>
      <c r="H1134" s="11" t="s">
        <v>8337</v>
      </c>
      <c r="I1134" s="15" t="str">
        <f t="shared" si="34"/>
        <v>Normal Weight</v>
      </c>
      <c r="J1134" s="15" t="str">
        <f t="shared" si="35"/>
        <v>Normal</v>
      </c>
    </row>
    <row r="1135" spans="1:10" x14ac:dyDescent="0.3">
      <c r="A1135" s="10" t="s">
        <v>2267</v>
      </c>
      <c r="B1135" s="9">
        <v>45.72</v>
      </c>
      <c r="C1135" s="9">
        <v>4.2300000000000004</v>
      </c>
      <c r="D1135" s="9" t="s">
        <v>4677</v>
      </c>
      <c r="E1135" s="9" t="s">
        <v>4676</v>
      </c>
      <c r="F1135" s="9" t="s">
        <v>4676</v>
      </c>
      <c r="G1135" s="9">
        <v>0</v>
      </c>
      <c r="H1135" s="11" t="s">
        <v>8337</v>
      </c>
      <c r="I1135" s="15" t="str">
        <f t="shared" si="34"/>
        <v>Obesity</v>
      </c>
      <c r="J1135" s="15" t="str">
        <f t="shared" si="35"/>
        <v>Normal</v>
      </c>
    </row>
    <row r="1136" spans="1:10" x14ac:dyDescent="0.3">
      <c r="A1136" s="10" t="s">
        <v>2269</v>
      </c>
      <c r="B1136" s="9">
        <v>25</v>
      </c>
      <c r="C1136" s="9">
        <v>5.32</v>
      </c>
      <c r="D1136" s="9" t="s">
        <v>4677</v>
      </c>
      <c r="E1136" s="9" t="s">
        <v>4676</v>
      </c>
      <c r="F1136" s="9" t="s">
        <v>4676</v>
      </c>
      <c r="G1136" s="9">
        <v>2</v>
      </c>
      <c r="H1136" s="11" t="s">
        <v>8337</v>
      </c>
      <c r="I1136" s="15" t="str">
        <f t="shared" si="34"/>
        <v>Over Weight</v>
      </c>
      <c r="J1136" s="15" t="str">
        <f t="shared" si="35"/>
        <v>Diabetes</v>
      </c>
    </row>
    <row r="1137" spans="1:10" x14ac:dyDescent="0.3">
      <c r="A1137" s="10" t="s">
        <v>2271</v>
      </c>
      <c r="B1137" s="9">
        <v>39.5</v>
      </c>
      <c r="C1137" s="9">
        <v>6.66</v>
      </c>
      <c r="D1137" s="9" t="s">
        <v>4676</v>
      </c>
      <c r="E1137" s="9" t="s">
        <v>4676</v>
      </c>
      <c r="F1137" s="9" t="s">
        <v>4676</v>
      </c>
      <c r="G1137" s="9">
        <v>0</v>
      </c>
      <c r="H1137" s="11" t="s">
        <v>8337</v>
      </c>
      <c r="I1137" s="15" t="str">
        <f t="shared" si="34"/>
        <v>Obesity</v>
      </c>
      <c r="J1137" s="15" t="str">
        <f t="shared" si="35"/>
        <v>Diabetes</v>
      </c>
    </row>
    <row r="1138" spans="1:10" x14ac:dyDescent="0.3">
      <c r="A1138" s="10" t="s">
        <v>2273</v>
      </c>
      <c r="B1138" s="9">
        <v>37.729999999999997</v>
      </c>
      <c r="C1138" s="9">
        <v>7.4</v>
      </c>
      <c r="D1138" s="9" t="s">
        <v>4676</v>
      </c>
      <c r="E1138" s="9" t="s">
        <v>4676</v>
      </c>
      <c r="F1138" s="9" t="s">
        <v>4676</v>
      </c>
      <c r="G1138" s="9">
        <v>0</v>
      </c>
      <c r="H1138" s="11" t="s">
        <v>8337</v>
      </c>
      <c r="I1138" s="15" t="str">
        <f t="shared" si="34"/>
        <v>Obesity</v>
      </c>
      <c r="J1138" s="15" t="str">
        <f t="shared" si="35"/>
        <v>Diabetes</v>
      </c>
    </row>
    <row r="1139" spans="1:10" x14ac:dyDescent="0.3">
      <c r="A1139" s="10" t="s">
        <v>2275</v>
      </c>
      <c r="B1139" s="9">
        <v>40.659999999999997</v>
      </c>
      <c r="C1139" s="9">
        <v>10.08</v>
      </c>
      <c r="D1139" s="9" t="s">
        <v>4676</v>
      </c>
      <c r="E1139" s="9" t="s">
        <v>4676</v>
      </c>
      <c r="F1139" s="9" t="s">
        <v>4676</v>
      </c>
      <c r="G1139" s="9">
        <v>0</v>
      </c>
      <c r="H1139" s="11" t="s">
        <v>8337</v>
      </c>
      <c r="I1139" s="15" t="str">
        <f t="shared" si="34"/>
        <v>Obesity</v>
      </c>
      <c r="J1139" s="15" t="str">
        <f t="shared" si="35"/>
        <v>Diabetes</v>
      </c>
    </row>
    <row r="1140" spans="1:10" x14ac:dyDescent="0.3">
      <c r="A1140" s="10" t="s">
        <v>2277</v>
      </c>
      <c r="B1140" s="9">
        <v>34.200000000000003</v>
      </c>
      <c r="C1140" s="9">
        <v>8.58</v>
      </c>
      <c r="D1140" s="9" t="s">
        <v>4676</v>
      </c>
      <c r="E1140" s="9" t="s">
        <v>4676</v>
      </c>
      <c r="F1140" s="9" t="s">
        <v>4676</v>
      </c>
      <c r="G1140" s="9">
        <v>0</v>
      </c>
      <c r="H1140" s="11" t="s">
        <v>8337</v>
      </c>
      <c r="I1140" s="15" t="str">
        <f t="shared" si="34"/>
        <v>Obesity</v>
      </c>
      <c r="J1140" s="15" t="str">
        <f t="shared" si="35"/>
        <v>Prediabetes</v>
      </c>
    </row>
    <row r="1141" spans="1:10" x14ac:dyDescent="0.3">
      <c r="A1141" s="10" t="s">
        <v>2279</v>
      </c>
      <c r="B1141" s="9">
        <v>46.51</v>
      </c>
      <c r="C1141" s="9">
        <v>5.84</v>
      </c>
      <c r="D1141" s="9" t="s">
        <v>4676</v>
      </c>
      <c r="E1141" s="9" t="s">
        <v>4676</v>
      </c>
      <c r="F1141" s="9" t="s">
        <v>4676</v>
      </c>
      <c r="G1141" s="9">
        <v>1</v>
      </c>
      <c r="H1141" s="11" t="s">
        <v>8337</v>
      </c>
      <c r="I1141" s="15" t="str">
        <f t="shared" si="34"/>
        <v>Obesity</v>
      </c>
      <c r="J1141" s="15" t="str">
        <f t="shared" si="35"/>
        <v>Normal</v>
      </c>
    </row>
    <row r="1142" spans="1:10" x14ac:dyDescent="0.3">
      <c r="A1142" s="10" t="s">
        <v>2281</v>
      </c>
      <c r="B1142" s="9">
        <v>28.88</v>
      </c>
      <c r="C1142" s="9">
        <v>4.8600000000000003</v>
      </c>
      <c r="D1142" s="9" t="s">
        <v>4677</v>
      </c>
      <c r="E1142" s="9" t="s">
        <v>4676</v>
      </c>
      <c r="F1142" s="9" t="s">
        <v>4677</v>
      </c>
      <c r="G1142" s="9">
        <v>1</v>
      </c>
      <c r="H1142" s="11" t="s">
        <v>8337</v>
      </c>
      <c r="I1142" s="15" t="str">
        <f t="shared" si="34"/>
        <v>Over Weight</v>
      </c>
      <c r="J1142" s="15" t="str">
        <f t="shared" si="35"/>
        <v>Diabetes</v>
      </c>
    </row>
    <row r="1143" spans="1:10" x14ac:dyDescent="0.3">
      <c r="A1143" s="10" t="s">
        <v>2283</v>
      </c>
      <c r="B1143" s="9">
        <v>33.914999999999999</v>
      </c>
      <c r="C1143" s="9">
        <v>11.52</v>
      </c>
      <c r="D1143" s="9" t="s">
        <v>4676</v>
      </c>
      <c r="E1143" s="9" t="s">
        <v>4676</v>
      </c>
      <c r="F1143" s="9" t="s">
        <v>4676</v>
      </c>
      <c r="G1143" s="9">
        <v>0</v>
      </c>
      <c r="H1143" s="11" t="s">
        <v>8337</v>
      </c>
      <c r="I1143" s="15" t="str">
        <f t="shared" si="34"/>
        <v>Obesity</v>
      </c>
      <c r="J1143" s="15" t="str">
        <f t="shared" si="35"/>
        <v>Prediabetes</v>
      </c>
    </row>
    <row r="1144" spans="1:10" x14ac:dyDescent="0.3">
      <c r="A1144" s="10" t="s">
        <v>2285</v>
      </c>
      <c r="B1144" s="9">
        <v>24.32</v>
      </c>
      <c r="C1144" s="9">
        <v>6.15</v>
      </c>
      <c r="D1144" s="9" t="s">
        <v>4677</v>
      </c>
      <c r="E1144" s="9" t="s">
        <v>4676</v>
      </c>
      <c r="F1144" s="9" t="s">
        <v>4677</v>
      </c>
      <c r="G1144" s="9">
        <v>1</v>
      </c>
      <c r="H1144" s="11" t="s">
        <v>8337</v>
      </c>
      <c r="I1144" s="15" t="str">
        <f t="shared" si="34"/>
        <v>Normal Weight</v>
      </c>
      <c r="J1144" s="15" t="str">
        <f t="shared" si="35"/>
        <v>Diabetes</v>
      </c>
    </row>
    <row r="1145" spans="1:10" x14ac:dyDescent="0.3">
      <c r="A1145" s="10" t="s">
        <v>2287</v>
      </c>
      <c r="B1145" s="9">
        <v>25.8</v>
      </c>
      <c r="C1145" s="9">
        <v>9.94</v>
      </c>
      <c r="D1145" s="9" t="s">
        <v>4676</v>
      </c>
      <c r="E1145" s="9" t="s">
        <v>4676</v>
      </c>
      <c r="F1145" s="9" t="s">
        <v>4676</v>
      </c>
      <c r="G1145" s="9">
        <v>0</v>
      </c>
      <c r="H1145" s="11" t="s">
        <v>8337</v>
      </c>
      <c r="I1145" s="15" t="str">
        <f t="shared" si="34"/>
        <v>Over Weight</v>
      </c>
      <c r="J1145" s="15" t="str">
        <f t="shared" si="35"/>
        <v>Diabetes</v>
      </c>
    </row>
    <row r="1146" spans="1:10" x14ac:dyDescent="0.3">
      <c r="A1146" s="10" t="s">
        <v>2289</v>
      </c>
      <c r="B1146" s="9">
        <v>21.56</v>
      </c>
      <c r="C1146" s="9">
        <v>10.56</v>
      </c>
      <c r="D1146" s="9" t="s">
        <v>4676</v>
      </c>
      <c r="E1146" s="9" t="s">
        <v>4676</v>
      </c>
      <c r="F1146" s="9" t="s">
        <v>4676</v>
      </c>
      <c r="G1146" s="9">
        <v>0</v>
      </c>
      <c r="H1146" s="11" t="s">
        <v>8337</v>
      </c>
      <c r="I1146" s="15" t="str">
        <f t="shared" si="34"/>
        <v>Normal Weight</v>
      </c>
      <c r="J1146" s="15" t="str">
        <f t="shared" si="35"/>
        <v>Diabetes</v>
      </c>
    </row>
    <row r="1147" spans="1:10" x14ac:dyDescent="0.3">
      <c r="A1147" s="10" t="s">
        <v>2291</v>
      </c>
      <c r="B1147" s="9">
        <v>31.6</v>
      </c>
      <c r="C1147" s="9">
        <v>6.79</v>
      </c>
      <c r="D1147" s="9" t="s">
        <v>4676</v>
      </c>
      <c r="E1147" s="9" t="s">
        <v>4676</v>
      </c>
      <c r="F1147" s="9" t="s">
        <v>4676</v>
      </c>
      <c r="G1147" s="9">
        <v>0</v>
      </c>
      <c r="H1147" s="11" t="s">
        <v>8337</v>
      </c>
      <c r="I1147" s="15" t="str">
        <f t="shared" si="34"/>
        <v>Obesity</v>
      </c>
      <c r="J1147" s="15" t="str">
        <f t="shared" si="35"/>
        <v>Normal</v>
      </c>
    </row>
    <row r="1148" spans="1:10" x14ac:dyDescent="0.3">
      <c r="A1148" s="10" t="s">
        <v>2293</v>
      </c>
      <c r="B1148" s="9">
        <v>42.93</v>
      </c>
      <c r="C1148" s="9">
        <v>4.8</v>
      </c>
      <c r="D1148" s="9" t="s">
        <v>4676</v>
      </c>
      <c r="E1148" s="9" t="s">
        <v>4676</v>
      </c>
      <c r="F1148" s="9" t="s">
        <v>4676</v>
      </c>
      <c r="G1148" s="9">
        <v>1</v>
      </c>
      <c r="H1148" s="11" t="s">
        <v>8337</v>
      </c>
      <c r="I1148" s="15" t="str">
        <f t="shared" si="34"/>
        <v>Obesity</v>
      </c>
      <c r="J1148" s="15" t="str">
        <f t="shared" si="35"/>
        <v>Prediabetes</v>
      </c>
    </row>
    <row r="1149" spans="1:10" x14ac:dyDescent="0.3">
      <c r="A1149" s="10" t="s">
        <v>2295</v>
      </c>
      <c r="B1149" s="9">
        <v>26.72</v>
      </c>
      <c r="C1149" s="9">
        <v>5.75</v>
      </c>
      <c r="D1149" s="9" t="s">
        <v>4676</v>
      </c>
      <c r="E1149" s="9" t="s">
        <v>4676</v>
      </c>
      <c r="F1149" s="9" t="s">
        <v>4676</v>
      </c>
      <c r="G1149" s="9">
        <v>2</v>
      </c>
      <c r="H1149" s="11" t="s">
        <v>8337</v>
      </c>
      <c r="I1149" s="15" t="str">
        <f t="shared" si="34"/>
        <v>Over Weight</v>
      </c>
      <c r="J1149" s="15" t="str">
        <f t="shared" si="35"/>
        <v>Prediabetes</v>
      </c>
    </row>
    <row r="1150" spans="1:10" x14ac:dyDescent="0.3">
      <c r="A1150" s="10" t="s">
        <v>2297</v>
      </c>
      <c r="B1150" s="9">
        <v>26.67</v>
      </c>
      <c r="C1150" s="9">
        <v>5.81</v>
      </c>
      <c r="D1150" s="9" t="s">
        <v>4676</v>
      </c>
      <c r="E1150" s="9" t="s">
        <v>4676</v>
      </c>
      <c r="F1150" s="9" t="s">
        <v>4676</v>
      </c>
      <c r="G1150" s="9">
        <v>2</v>
      </c>
      <c r="H1150" s="11" t="s">
        <v>8337</v>
      </c>
      <c r="I1150" s="15" t="str">
        <f t="shared" si="34"/>
        <v>Over Weight</v>
      </c>
      <c r="J1150" s="15" t="str">
        <f t="shared" si="35"/>
        <v>Diabetes</v>
      </c>
    </row>
    <row r="1151" spans="1:10" x14ac:dyDescent="0.3">
      <c r="A1151" s="10" t="s">
        <v>2299</v>
      </c>
      <c r="B1151" s="9">
        <v>42.68</v>
      </c>
      <c r="C1151" s="9">
        <v>9.2799999999999994</v>
      </c>
      <c r="D1151" s="9" t="s">
        <v>4676</v>
      </c>
      <c r="E1151" s="9" t="s">
        <v>4676</v>
      </c>
      <c r="F1151" s="9" t="s">
        <v>4676</v>
      </c>
      <c r="G1151" s="9">
        <v>2</v>
      </c>
      <c r="H1151" s="11" t="s">
        <v>8337</v>
      </c>
      <c r="I1151" s="15" t="str">
        <f t="shared" si="34"/>
        <v>Obesity</v>
      </c>
      <c r="J1151" s="15" t="str">
        <f t="shared" si="35"/>
        <v>Prediabetes</v>
      </c>
    </row>
    <row r="1152" spans="1:10" x14ac:dyDescent="0.3">
      <c r="A1152" s="10" t="s">
        <v>2301</v>
      </c>
      <c r="B1152" s="9">
        <v>24.31</v>
      </c>
      <c r="C1152" s="9">
        <v>6.37</v>
      </c>
      <c r="D1152" s="9" t="s">
        <v>4676</v>
      </c>
      <c r="E1152" s="9" t="s">
        <v>4676</v>
      </c>
      <c r="F1152" s="9" t="s">
        <v>4676</v>
      </c>
      <c r="G1152" s="9">
        <v>0</v>
      </c>
      <c r="H1152" s="11" t="s">
        <v>8337</v>
      </c>
      <c r="I1152" s="15" t="str">
        <f t="shared" si="34"/>
        <v>Normal Weight</v>
      </c>
      <c r="J1152" s="15" t="str">
        <f t="shared" si="35"/>
        <v>Normal</v>
      </c>
    </row>
    <row r="1153" spans="1:10" x14ac:dyDescent="0.3">
      <c r="A1153" s="10" t="s">
        <v>2303</v>
      </c>
      <c r="B1153" s="9">
        <v>44.75</v>
      </c>
      <c r="C1153" s="9">
        <v>5.09</v>
      </c>
      <c r="D1153" s="9" t="s">
        <v>4677</v>
      </c>
      <c r="E1153" s="9" t="s">
        <v>4676</v>
      </c>
      <c r="F1153" s="9" t="s">
        <v>4676</v>
      </c>
      <c r="G1153" s="9">
        <v>0</v>
      </c>
      <c r="H1153" s="11" t="s">
        <v>8337</v>
      </c>
      <c r="I1153" s="15" t="str">
        <f t="shared" si="34"/>
        <v>Obesity</v>
      </c>
      <c r="J1153" s="15" t="str">
        <f t="shared" si="35"/>
        <v>Diabetes</v>
      </c>
    </row>
    <row r="1154" spans="1:10" x14ac:dyDescent="0.3">
      <c r="A1154" s="10" t="s">
        <v>2305</v>
      </c>
      <c r="B1154" s="9">
        <v>30.78</v>
      </c>
      <c r="C1154" s="9">
        <v>7.94</v>
      </c>
      <c r="D1154" s="9" t="s">
        <v>4676</v>
      </c>
      <c r="E1154" s="9" t="s">
        <v>4676</v>
      </c>
      <c r="F1154" s="9" t="s">
        <v>4676</v>
      </c>
      <c r="G1154" s="9">
        <v>2</v>
      </c>
      <c r="H1154" s="11" t="s">
        <v>8337</v>
      </c>
      <c r="I1154" s="15" t="str">
        <f t="shared" si="34"/>
        <v>Obesity</v>
      </c>
      <c r="J1154" s="15" t="str">
        <f t="shared" si="35"/>
        <v>Diabetes</v>
      </c>
    </row>
    <row r="1155" spans="1:10" x14ac:dyDescent="0.3">
      <c r="A1155" s="10" t="s">
        <v>2307</v>
      </c>
      <c r="B1155" s="9">
        <v>21.86</v>
      </c>
      <c r="C1155" s="9">
        <v>10.95</v>
      </c>
      <c r="D1155" s="9" t="s">
        <v>4676</v>
      </c>
      <c r="E1155" s="9" t="s">
        <v>4676</v>
      </c>
      <c r="F1155" s="9" t="s">
        <v>4676</v>
      </c>
      <c r="G1155" s="9">
        <v>0</v>
      </c>
      <c r="H1155" s="11" t="s">
        <v>8337</v>
      </c>
      <c r="I1155" s="15" t="str">
        <f t="shared" ref="I1155:I1218" si="36">IF(B1155&lt;18.5,"Under Weight",IF(B1155&lt;24.9,"Normal Weight",IF(B1155&lt;29.9,"Over Weight","Obesity")))</f>
        <v>Normal Weight</v>
      </c>
      <c r="J1155" s="15" t="str">
        <f t="shared" ref="J1155:J1218" si="37">IF(C1156&lt;5.7,"Normal",IF(C1156&lt;6.4,"Prediabetes","Diabetes"))</f>
        <v>Prediabetes</v>
      </c>
    </row>
    <row r="1156" spans="1:10" x14ac:dyDescent="0.3">
      <c r="A1156" s="10" t="s">
        <v>2309</v>
      </c>
      <c r="B1156" s="9">
        <v>49.09</v>
      </c>
      <c r="C1156" s="9">
        <v>6.3</v>
      </c>
      <c r="D1156" s="9" t="s">
        <v>4677</v>
      </c>
      <c r="E1156" s="9" t="s">
        <v>4676</v>
      </c>
      <c r="F1156" s="9" t="s">
        <v>4676</v>
      </c>
      <c r="G1156" s="9">
        <v>0</v>
      </c>
      <c r="H1156" s="11" t="s">
        <v>8337</v>
      </c>
      <c r="I1156" s="15" t="str">
        <f t="shared" si="36"/>
        <v>Obesity</v>
      </c>
      <c r="J1156" s="15" t="str">
        <f t="shared" si="37"/>
        <v>Diabetes</v>
      </c>
    </row>
    <row r="1157" spans="1:10" x14ac:dyDescent="0.3">
      <c r="A1157" s="10" t="s">
        <v>2311</v>
      </c>
      <c r="B1157" s="9">
        <v>47.74</v>
      </c>
      <c r="C1157" s="9">
        <v>8.0500000000000007</v>
      </c>
      <c r="D1157" s="9" t="s">
        <v>4677</v>
      </c>
      <c r="E1157" s="9" t="s">
        <v>4676</v>
      </c>
      <c r="F1157" s="9" t="s">
        <v>4676</v>
      </c>
      <c r="G1157" s="9">
        <v>2</v>
      </c>
      <c r="H1157" s="11" t="s">
        <v>8337</v>
      </c>
      <c r="I1157" s="15" t="str">
        <f t="shared" si="36"/>
        <v>Obesity</v>
      </c>
      <c r="J1157" s="15" t="str">
        <f t="shared" si="37"/>
        <v>Diabetes</v>
      </c>
    </row>
    <row r="1158" spans="1:10" x14ac:dyDescent="0.3">
      <c r="A1158" s="10" t="s">
        <v>2313</v>
      </c>
      <c r="B1158" s="9">
        <v>30.2</v>
      </c>
      <c r="C1158" s="9">
        <v>9.8800000000000008</v>
      </c>
      <c r="D1158" s="9" t="s">
        <v>4677</v>
      </c>
      <c r="E1158" s="9" t="s">
        <v>4676</v>
      </c>
      <c r="F1158" s="9" t="s">
        <v>4676</v>
      </c>
      <c r="G1158" s="9">
        <v>2</v>
      </c>
      <c r="H1158" s="11" t="s">
        <v>8337</v>
      </c>
      <c r="I1158" s="15" t="str">
        <f t="shared" si="36"/>
        <v>Obesity</v>
      </c>
      <c r="J1158" s="15" t="str">
        <f t="shared" si="37"/>
        <v>Diabetes</v>
      </c>
    </row>
    <row r="1159" spans="1:10" x14ac:dyDescent="0.3">
      <c r="A1159" s="10" t="s">
        <v>2315</v>
      </c>
      <c r="B1159" s="9">
        <v>33.25</v>
      </c>
      <c r="C1159" s="9">
        <v>7.42</v>
      </c>
      <c r="D1159" s="9" t="s">
        <v>4677</v>
      </c>
      <c r="E1159" s="9" t="s">
        <v>4676</v>
      </c>
      <c r="F1159" s="9" t="s">
        <v>4676</v>
      </c>
      <c r="G1159" s="9">
        <v>2</v>
      </c>
      <c r="H1159" s="11" t="s">
        <v>8337</v>
      </c>
      <c r="I1159" s="15" t="str">
        <f t="shared" si="36"/>
        <v>Obesity</v>
      </c>
      <c r="J1159" s="15" t="str">
        <f t="shared" si="37"/>
        <v>Diabetes</v>
      </c>
    </row>
    <row r="1160" spans="1:10" x14ac:dyDescent="0.3">
      <c r="A1160" s="10" t="s">
        <v>2317</v>
      </c>
      <c r="B1160" s="9">
        <v>26.6</v>
      </c>
      <c r="C1160" s="9">
        <v>8.4499999999999993</v>
      </c>
      <c r="D1160" s="9" t="s">
        <v>4677</v>
      </c>
      <c r="E1160" s="9" t="s">
        <v>4676</v>
      </c>
      <c r="F1160" s="9" t="s">
        <v>4676</v>
      </c>
      <c r="G1160" s="9">
        <v>1</v>
      </c>
      <c r="H1160" s="11" t="s">
        <v>8337</v>
      </c>
      <c r="I1160" s="15" t="str">
        <f t="shared" si="36"/>
        <v>Over Weight</v>
      </c>
      <c r="J1160" s="15" t="str">
        <f t="shared" si="37"/>
        <v>Prediabetes</v>
      </c>
    </row>
    <row r="1161" spans="1:10" x14ac:dyDescent="0.3">
      <c r="A1161" s="10" t="s">
        <v>2319</v>
      </c>
      <c r="B1161" s="9">
        <v>26.35</v>
      </c>
      <c r="C1161" s="9">
        <v>6.21</v>
      </c>
      <c r="D1161" s="9" t="s">
        <v>4676</v>
      </c>
      <c r="E1161" s="9" t="s">
        <v>4676</v>
      </c>
      <c r="F1161" s="9" t="s">
        <v>4676</v>
      </c>
      <c r="G1161" s="9">
        <v>2</v>
      </c>
      <c r="H1161" s="11" t="s">
        <v>8337</v>
      </c>
      <c r="I1161" s="15" t="str">
        <f t="shared" si="36"/>
        <v>Over Weight</v>
      </c>
      <c r="J1161" s="15" t="str">
        <f t="shared" si="37"/>
        <v>Normal</v>
      </c>
    </row>
    <row r="1162" spans="1:10" x14ac:dyDescent="0.3">
      <c r="A1162" s="10" t="s">
        <v>2321</v>
      </c>
      <c r="B1162" s="9">
        <v>39.994999999999997</v>
      </c>
      <c r="C1162" s="9">
        <v>4.6500000000000004</v>
      </c>
      <c r="D1162" s="9" t="s">
        <v>4676</v>
      </c>
      <c r="E1162" s="9" t="s">
        <v>4676</v>
      </c>
      <c r="F1162" s="9" t="s">
        <v>4676</v>
      </c>
      <c r="G1162" s="9">
        <v>0</v>
      </c>
      <c r="H1162" s="11" t="s">
        <v>8337</v>
      </c>
      <c r="I1162" s="15" t="str">
        <f t="shared" si="36"/>
        <v>Obesity</v>
      </c>
      <c r="J1162" s="15" t="str">
        <f t="shared" si="37"/>
        <v>Prediabetes</v>
      </c>
    </row>
    <row r="1163" spans="1:10" x14ac:dyDescent="0.3">
      <c r="A1163" s="10" t="s">
        <v>2323</v>
      </c>
      <c r="B1163" s="9">
        <v>22.92</v>
      </c>
      <c r="C1163" s="9">
        <v>5.87</v>
      </c>
      <c r="D1163" s="9" t="s">
        <v>4677</v>
      </c>
      <c r="E1163" s="9" t="s">
        <v>4676</v>
      </c>
      <c r="F1163" s="9" t="s">
        <v>4676</v>
      </c>
      <c r="G1163" s="9">
        <v>1</v>
      </c>
      <c r="H1163" s="11" t="s">
        <v>8337</v>
      </c>
      <c r="I1163" s="15" t="str">
        <f t="shared" si="36"/>
        <v>Normal Weight</v>
      </c>
      <c r="J1163" s="15" t="str">
        <f t="shared" si="37"/>
        <v>Normal</v>
      </c>
    </row>
    <row r="1164" spans="1:10" x14ac:dyDescent="0.3">
      <c r="A1164" s="10" t="s">
        <v>2325</v>
      </c>
      <c r="B1164" s="9">
        <v>24.78</v>
      </c>
      <c r="C1164" s="9">
        <v>4.24</v>
      </c>
      <c r="D1164" s="9" t="s">
        <v>4677</v>
      </c>
      <c r="E1164" s="9" t="s">
        <v>4676</v>
      </c>
      <c r="F1164" s="9" t="s">
        <v>4676</v>
      </c>
      <c r="G1164" s="9">
        <v>2</v>
      </c>
      <c r="H1164" s="11" t="s">
        <v>8337</v>
      </c>
      <c r="I1164" s="15" t="str">
        <f t="shared" si="36"/>
        <v>Normal Weight</v>
      </c>
      <c r="J1164" s="15" t="str">
        <f t="shared" si="37"/>
        <v>Diabetes</v>
      </c>
    </row>
    <row r="1165" spans="1:10" x14ac:dyDescent="0.3">
      <c r="A1165" s="10" t="s">
        <v>2327</v>
      </c>
      <c r="B1165" s="9">
        <v>34.07</v>
      </c>
      <c r="C1165" s="9">
        <v>7.81</v>
      </c>
      <c r="D1165" s="9" t="s">
        <v>4677</v>
      </c>
      <c r="E1165" s="9" t="s">
        <v>4676</v>
      </c>
      <c r="F1165" s="9" t="s">
        <v>4676</v>
      </c>
      <c r="G1165" s="9">
        <v>0</v>
      </c>
      <c r="H1165" s="11" t="s">
        <v>8337</v>
      </c>
      <c r="I1165" s="15" t="str">
        <f t="shared" si="36"/>
        <v>Obesity</v>
      </c>
      <c r="J1165" s="15" t="str">
        <f t="shared" si="37"/>
        <v>Diabetes</v>
      </c>
    </row>
    <row r="1166" spans="1:10" x14ac:dyDescent="0.3">
      <c r="A1166" s="10" t="s">
        <v>2329</v>
      </c>
      <c r="B1166" s="9">
        <v>30.14</v>
      </c>
      <c r="C1166" s="9">
        <v>9.85</v>
      </c>
      <c r="D1166" s="9" t="s">
        <v>4676</v>
      </c>
      <c r="E1166" s="9" t="s">
        <v>4676</v>
      </c>
      <c r="F1166" s="9" t="s">
        <v>4676</v>
      </c>
      <c r="G1166" s="9">
        <v>0</v>
      </c>
      <c r="H1166" s="11" t="s">
        <v>8337</v>
      </c>
      <c r="I1166" s="15" t="str">
        <f t="shared" si="36"/>
        <v>Obesity</v>
      </c>
      <c r="J1166" s="15" t="str">
        <f t="shared" si="37"/>
        <v>Diabetes</v>
      </c>
    </row>
    <row r="1167" spans="1:10" x14ac:dyDescent="0.3">
      <c r="A1167" s="10" t="s">
        <v>2331</v>
      </c>
      <c r="B1167" s="9">
        <v>18.05</v>
      </c>
      <c r="C1167" s="9">
        <v>6.94</v>
      </c>
      <c r="D1167" s="9" t="s">
        <v>4676</v>
      </c>
      <c r="E1167" s="9" t="s">
        <v>4676</v>
      </c>
      <c r="F1167" s="9" t="s">
        <v>4676</v>
      </c>
      <c r="G1167" s="9">
        <v>0</v>
      </c>
      <c r="H1167" s="11" t="s">
        <v>8337</v>
      </c>
      <c r="I1167" s="15" t="str">
        <f t="shared" si="36"/>
        <v>Under Weight</v>
      </c>
      <c r="J1167" s="15" t="str">
        <f t="shared" si="37"/>
        <v>Diabetes</v>
      </c>
    </row>
    <row r="1168" spans="1:10" x14ac:dyDescent="0.3">
      <c r="A1168" s="10" t="s">
        <v>2333</v>
      </c>
      <c r="B1168" s="9">
        <v>37.4</v>
      </c>
      <c r="C1168" s="9">
        <v>11.3</v>
      </c>
      <c r="D1168" s="9" t="s">
        <v>4677</v>
      </c>
      <c r="E1168" s="9" t="s">
        <v>4676</v>
      </c>
      <c r="F1168" s="9" t="s">
        <v>4676</v>
      </c>
      <c r="G1168" s="9">
        <v>2</v>
      </c>
      <c r="H1168" s="11" t="s">
        <v>8337</v>
      </c>
      <c r="I1168" s="15" t="str">
        <f t="shared" si="36"/>
        <v>Obesity</v>
      </c>
      <c r="J1168" s="15" t="str">
        <f t="shared" si="37"/>
        <v>Diabetes</v>
      </c>
    </row>
    <row r="1169" spans="1:10" x14ac:dyDescent="0.3">
      <c r="A1169" s="10" t="s">
        <v>2335</v>
      </c>
      <c r="B1169" s="9">
        <v>25.75</v>
      </c>
      <c r="C1169" s="9">
        <v>9.23</v>
      </c>
      <c r="D1169" s="9" t="s">
        <v>4676</v>
      </c>
      <c r="E1169" s="9" t="s">
        <v>4676</v>
      </c>
      <c r="F1169" s="9" t="s">
        <v>4676</v>
      </c>
      <c r="G1169" s="9">
        <v>0</v>
      </c>
      <c r="H1169" s="11" t="s">
        <v>8337</v>
      </c>
      <c r="I1169" s="15" t="str">
        <f t="shared" si="36"/>
        <v>Over Weight</v>
      </c>
      <c r="J1169" s="15" t="str">
        <f t="shared" si="37"/>
        <v>Normal</v>
      </c>
    </row>
    <row r="1170" spans="1:10" x14ac:dyDescent="0.3">
      <c r="A1170" s="10" t="s">
        <v>2337</v>
      </c>
      <c r="B1170" s="9">
        <v>32.299999999999997</v>
      </c>
      <c r="C1170" s="9">
        <v>4.37</v>
      </c>
      <c r="D1170" s="9" t="s">
        <v>4676</v>
      </c>
      <c r="E1170" s="9" t="s">
        <v>4676</v>
      </c>
      <c r="F1170" s="9" t="s">
        <v>4676</v>
      </c>
      <c r="G1170" s="9">
        <v>2</v>
      </c>
      <c r="H1170" s="11" t="s">
        <v>8337</v>
      </c>
      <c r="I1170" s="15" t="str">
        <f t="shared" si="36"/>
        <v>Obesity</v>
      </c>
      <c r="J1170" s="15" t="str">
        <f t="shared" si="37"/>
        <v>Prediabetes</v>
      </c>
    </row>
    <row r="1171" spans="1:10" x14ac:dyDescent="0.3">
      <c r="A1171" s="10" t="s">
        <v>2339</v>
      </c>
      <c r="B1171" s="9">
        <v>28.61</v>
      </c>
      <c r="C1171" s="9">
        <v>5.76</v>
      </c>
      <c r="D1171" s="9" t="s">
        <v>4676</v>
      </c>
      <c r="E1171" s="9" t="s">
        <v>4676</v>
      </c>
      <c r="F1171" s="9" t="s">
        <v>4677</v>
      </c>
      <c r="G1171" s="9">
        <v>1</v>
      </c>
      <c r="H1171" s="11" t="s">
        <v>8337</v>
      </c>
      <c r="I1171" s="15" t="str">
        <f t="shared" si="36"/>
        <v>Over Weight</v>
      </c>
      <c r="J1171" s="15" t="str">
        <f t="shared" si="37"/>
        <v>Normal</v>
      </c>
    </row>
    <row r="1172" spans="1:10" x14ac:dyDescent="0.3">
      <c r="A1172" s="10" t="s">
        <v>2341</v>
      </c>
      <c r="B1172" s="9">
        <v>45.41</v>
      </c>
      <c r="C1172" s="9">
        <v>4.96</v>
      </c>
      <c r="D1172" s="9" t="s">
        <v>4676</v>
      </c>
      <c r="E1172" s="9" t="s">
        <v>4676</v>
      </c>
      <c r="F1172" s="9" t="s">
        <v>4676</v>
      </c>
      <c r="G1172" s="9">
        <v>1</v>
      </c>
      <c r="H1172" s="11" t="s">
        <v>8337</v>
      </c>
      <c r="I1172" s="15" t="str">
        <f t="shared" si="36"/>
        <v>Obesity</v>
      </c>
      <c r="J1172" s="15" t="str">
        <f t="shared" si="37"/>
        <v>Diabetes</v>
      </c>
    </row>
    <row r="1173" spans="1:10" x14ac:dyDescent="0.3">
      <c r="A1173" s="10" t="s">
        <v>2343</v>
      </c>
      <c r="B1173" s="9">
        <v>31.2</v>
      </c>
      <c r="C1173" s="9">
        <v>11.04</v>
      </c>
      <c r="D1173" s="9" t="s">
        <v>4677</v>
      </c>
      <c r="E1173" s="9" t="s">
        <v>4676</v>
      </c>
      <c r="F1173" s="9" t="s">
        <v>4676</v>
      </c>
      <c r="G1173" s="9">
        <v>2</v>
      </c>
      <c r="H1173" s="11" t="s">
        <v>8337</v>
      </c>
      <c r="I1173" s="15" t="str">
        <f t="shared" si="36"/>
        <v>Obesity</v>
      </c>
      <c r="J1173" s="15" t="str">
        <f t="shared" si="37"/>
        <v>Diabetes</v>
      </c>
    </row>
    <row r="1174" spans="1:10" x14ac:dyDescent="0.3">
      <c r="A1174" s="10" t="s">
        <v>2345</v>
      </c>
      <c r="B1174" s="9">
        <v>29.83</v>
      </c>
      <c r="C1174" s="9">
        <v>7.81</v>
      </c>
      <c r="D1174" s="9" t="s">
        <v>4677</v>
      </c>
      <c r="E1174" s="9" t="s">
        <v>4676</v>
      </c>
      <c r="F1174" s="9" t="s">
        <v>4676</v>
      </c>
      <c r="G1174" s="9">
        <v>1</v>
      </c>
      <c r="H1174" s="11" t="s">
        <v>8337</v>
      </c>
      <c r="I1174" s="15" t="str">
        <f t="shared" si="36"/>
        <v>Over Weight</v>
      </c>
      <c r="J1174" s="15" t="str">
        <f t="shared" si="37"/>
        <v>Normal</v>
      </c>
    </row>
    <row r="1175" spans="1:10" x14ac:dyDescent="0.3">
      <c r="A1175" s="10" t="s">
        <v>2347</v>
      </c>
      <c r="B1175" s="9">
        <v>29.06</v>
      </c>
      <c r="C1175" s="9">
        <v>4.55</v>
      </c>
      <c r="D1175" s="9" t="s">
        <v>4676</v>
      </c>
      <c r="E1175" s="9" t="s">
        <v>4676</v>
      </c>
      <c r="F1175" s="9" t="s">
        <v>4676</v>
      </c>
      <c r="G1175" s="9">
        <v>0</v>
      </c>
      <c r="H1175" s="11" t="s">
        <v>8337</v>
      </c>
      <c r="I1175" s="15" t="str">
        <f t="shared" si="36"/>
        <v>Over Weight</v>
      </c>
      <c r="J1175" s="15" t="str">
        <f t="shared" si="37"/>
        <v>Prediabetes</v>
      </c>
    </row>
    <row r="1176" spans="1:10" x14ac:dyDescent="0.3">
      <c r="A1176" s="10" t="s">
        <v>2349</v>
      </c>
      <c r="B1176" s="9">
        <v>27.454999999999998</v>
      </c>
      <c r="C1176" s="9">
        <v>6.13</v>
      </c>
      <c r="D1176" s="9" t="s">
        <v>4676</v>
      </c>
      <c r="E1176" s="9" t="s">
        <v>4676</v>
      </c>
      <c r="F1176" s="9" t="s">
        <v>4676</v>
      </c>
      <c r="G1176" s="9">
        <v>2</v>
      </c>
      <c r="H1176" s="11" t="s">
        <v>8337</v>
      </c>
      <c r="I1176" s="15" t="str">
        <f t="shared" si="36"/>
        <v>Over Weight</v>
      </c>
      <c r="J1176" s="15" t="str">
        <f t="shared" si="37"/>
        <v>Prediabetes</v>
      </c>
    </row>
    <row r="1177" spans="1:10" x14ac:dyDescent="0.3">
      <c r="A1177" s="10" t="s">
        <v>2351</v>
      </c>
      <c r="B1177" s="9">
        <v>23.01</v>
      </c>
      <c r="C1177" s="9">
        <v>6.04</v>
      </c>
      <c r="D1177" s="9" t="s">
        <v>4677</v>
      </c>
      <c r="E1177" s="9" t="s">
        <v>4676</v>
      </c>
      <c r="F1177" s="9" t="s">
        <v>4676</v>
      </c>
      <c r="G1177" s="9">
        <v>1</v>
      </c>
      <c r="H1177" s="11" t="s">
        <v>8337</v>
      </c>
      <c r="I1177" s="15" t="str">
        <f t="shared" si="36"/>
        <v>Normal Weight</v>
      </c>
      <c r="J1177" s="15" t="str">
        <f t="shared" si="37"/>
        <v>Diabetes</v>
      </c>
    </row>
    <row r="1178" spans="1:10" x14ac:dyDescent="0.3">
      <c r="A1178" s="10" t="s">
        <v>2353</v>
      </c>
      <c r="B1178" s="9">
        <v>31.39</v>
      </c>
      <c r="C1178" s="9">
        <v>8.85</v>
      </c>
      <c r="D1178" s="9" t="s">
        <v>4677</v>
      </c>
      <c r="E1178" s="9" t="s">
        <v>4676</v>
      </c>
      <c r="F1178" s="9" t="s">
        <v>4676</v>
      </c>
      <c r="G1178" s="9">
        <v>0</v>
      </c>
      <c r="H1178" s="11" t="s">
        <v>8337</v>
      </c>
      <c r="I1178" s="15" t="str">
        <f t="shared" si="36"/>
        <v>Obesity</v>
      </c>
      <c r="J1178" s="15" t="str">
        <f t="shared" si="37"/>
        <v>Diabetes</v>
      </c>
    </row>
    <row r="1179" spans="1:10" x14ac:dyDescent="0.3">
      <c r="A1179" s="10" t="s">
        <v>2355</v>
      </c>
      <c r="B1179" s="9">
        <v>34.770000000000003</v>
      </c>
      <c r="C1179" s="9">
        <v>10.54</v>
      </c>
      <c r="D1179" s="9" t="s">
        <v>4676</v>
      </c>
      <c r="E1179" s="9" t="s">
        <v>4676</v>
      </c>
      <c r="F1179" s="9" t="s">
        <v>4676</v>
      </c>
      <c r="G1179" s="9">
        <v>2</v>
      </c>
      <c r="H1179" s="11" t="s">
        <v>8337</v>
      </c>
      <c r="I1179" s="15" t="str">
        <f t="shared" si="36"/>
        <v>Obesity</v>
      </c>
      <c r="J1179" s="15" t="str">
        <f t="shared" si="37"/>
        <v>Normal</v>
      </c>
    </row>
    <row r="1180" spans="1:10" x14ac:dyDescent="0.3">
      <c r="A1180" s="10" t="s">
        <v>2357</v>
      </c>
      <c r="B1180" s="9">
        <v>24.48</v>
      </c>
      <c r="C1180" s="9">
        <v>4.37</v>
      </c>
      <c r="D1180" s="9" t="s">
        <v>4677</v>
      </c>
      <c r="E1180" s="9" t="s">
        <v>4676</v>
      </c>
      <c r="F1180" s="9" t="s">
        <v>4676</v>
      </c>
      <c r="G1180" s="9">
        <v>2</v>
      </c>
      <c r="H1180" s="11" t="s">
        <v>8337</v>
      </c>
      <c r="I1180" s="15" t="str">
        <f t="shared" si="36"/>
        <v>Normal Weight</v>
      </c>
      <c r="J1180" s="15" t="str">
        <f t="shared" si="37"/>
        <v>Diabetes</v>
      </c>
    </row>
    <row r="1181" spans="1:10" x14ac:dyDescent="0.3">
      <c r="A1181" s="10" t="s">
        <v>2359</v>
      </c>
      <c r="B1181" s="9">
        <v>22.61</v>
      </c>
      <c r="C1181" s="9">
        <v>9.6300000000000008</v>
      </c>
      <c r="D1181" s="9" t="s">
        <v>4676</v>
      </c>
      <c r="E1181" s="9" t="s">
        <v>4676</v>
      </c>
      <c r="F1181" s="9" t="s">
        <v>4676</v>
      </c>
      <c r="G1181" s="9">
        <v>2</v>
      </c>
      <c r="H1181" s="11" t="s">
        <v>8337</v>
      </c>
      <c r="I1181" s="15" t="str">
        <f t="shared" si="36"/>
        <v>Normal Weight</v>
      </c>
      <c r="J1181" s="15" t="str">
        <f t="shared" si="37"/>
        <v>Diabetes</v>
      </c>
    </row>
    <row r="1182" spans="1:10" x14ac:dyDescent="0.3">
      <c r="A1182" s="10" t="s">
        <v>2361</v>
      </c>
      <c r="B1182" s="9">
        <v>34.299999999999997</v>
      </c>
      <c r="C1182" s="9">
        <v>10.37</v>
      </c>
      <c r="D1182" s="9" t="s">
        <v>4676</v>
      </c>
      <c r="E1182" s="9" t="s">
        <v>4676</v>
      </c>
      <c r="F1182" s="9" t="s">
        <v>4676</v>
      </c>
      <c r="G1182" s="9">
        <v>0</v>
      </c>
      <c r="H1182" s="11" t="s">
        <v>8337</v>
      </c>
      <c r="I1182" s="15" t="str">
        <f t="shared" si="36"/>
        <v>Obesity</v>
      </c>
      <c r="J1182" s="15" t="str">
        <f t="shared" si="37"/>
        <v>Normal</v>
      </c>
    </row>
    <row r="1183" spans="1:10" x14ac:dyDescent="0.3">
      <c r="A1183" s="10" t="s">
        <v>2363</v>
      </c>
      <c r="B1183" s="9">
        <v>46.09</v>
      </c>
      <c r="C1183" s="9">
        <v>5.44</v>
      </c>
      <c r="D1183" s="9" t="s">
        <v>4676</v>
      </c>
      <c r="E1183" s="9" t="s">
        <v>4676</v>
      </c>
      <c r="F1183" s="9" t="s">
        <v>4676</v>
      </c>
      <c r="G1183" s="9">
        <v>2</v>
      </c>
      <c r="H1183" s="11" t="s">
        <v>8337</v>
      </c>
      <c r="I1183" s="15" t="str">
        <f t="shared" si="36"/>
        <v>Obesity</v>
      </c>
      <c r="J1183" s="15" t="str">
        <f t="shared" si="37"/>
        <v>Normal</v>
      </c>
    </row>
    <row r="1184" spans="1:10" x14ac:dyDescent="0.3">
      <c r="A1184" s="10" t="s">
        <v>2365</v>
      </c>
      <c r="B1184" s="9">
        <v>44.744999999999997</v>
      </c>
      <c r="C1184" s="9">
        <v>5.19</v>
      </c>
      <c r="D1184" s="9" t="s">
        <v>4676</v>
      </c>
      <c r="E1184" s="9" t="s">
        <v>4676</v>
      </c>
      <c r="F1184" s="9" t="s">
        <v>4676</v>
      </c>
      <c r="G1184" s="9">
        <v>2</v>
      </c>
      <c r="H1184" s="11" t="s">
        <v>8337</v>
      </c>
      <c r="I1184" s="15" t="str">
        <f t="shared" si="36"/>
        <v>Obesity</v>
      </c>
      <c r="J1184" s="15" t="str">
        <f t="shared" si="37"/>
        <v>Diabetes</v>
      </c>
    </row>
    <row r="1185" spans="1:10" x14ac:dyDescent="0.3">
      <c r="A1185" s="10" t="s">
        <v>2367</v>
      </c>
      <c r="B1185" s="9">
        <v>26.33</v>
      </c>
      <c r="C1185" s="9">
        <v>11.8</v>
      </c>
      <c r="D1185" s="9" t="s">
        <v>4677</v>
      </c>
      <c r="E1185" s="9" t="s">
        <v>4676</v>
      </c>
      <c r="F1185" s="9" t="s">
        <v>4676</v>
      </c>
      <c r="G1185" s="9">
        <v>1</v>
      </c>
      <c r="H1185" s="11" t="s">
        <v>8337</v>
      </c>
      <c r="I1185" s="15" t="str">
        <f t="shared" si="36"/>
        <v>Over Weight</v>
      </c>
      <c r="J1185" s="15" t="str">
        <f t="shared" si="37"/>
        <v>Diabetes</v>
      </c>
    </row>
    <row r="1186" spans="1:10" x14ac:dyDescent="0.3">
      <c r="A1186" s="10" t="s">
        <v>2369</v>
      </c>
      <c r="B1186" s="9">
        <v>26.6</v>
      </c>
      <c r="C1186" s="9">
        <v>8.3800000000000008</v>
      </c>
      <c r="D1186" s="9" t="s">
        <v>4676</v>
      </c>
      <c r="E1186" s="9" t="s">
        <v>4676</v>
      </c>
      <c r="F1186" s="9" t="s">
        <v>4676</v>
      </c>
      <c r="G1186" s="9">
        <v>2</v>
      </c>
      <c r="H1186" s="11" t="s">
        <v>8337</v>
      </c>
      <c r="I1186" s="15" t="str">
        <f t="shared" si="36"/>
        <v>Over Weight</v>
      </c>
      <c r="J1186" s="15" t="str">
        <f t="shared" si="37"/>
        <v>Diabetes</v>
      </c>
    </row>
    <row r="1187" spans="1:10" x14ac:dyDescent="0.3">
      <c r="A1187" s="10" t="s">
        <v>2371</v>
      </c>
      <c r="B1187" s="9">
        <v>27.5</v>
      </c>
      <c r="C1187" s="9">
        <v>7.58</v>
      </c>
      <c r="D1187" s="9" t="s">
        <v>4676</v>
      </c>
      <c r="E1187" s="9" t="s">
        <v>4676</v>
      </c>
      <c r="F1187" s="9" t="s">
        <v>4676</v>
      </c>
      <c r="G1187" s="9">
        <v>0</v>
      </c>
      <c r="H1187" s="11" t="s">
        <v>8337</v>
      </c>
      <c r="I1187" s="15" t="str">
        <f t="shared" si="36"/>
        <v>Over Weight</v>
      </c>
      <c r="J1187" s="15" t="str">
        <f t="shared" si="37"/>
        <v>Normal</v>
      </c>
    </row>
    <row r="1188" spans="1:10" x14ac:dyDescent="0.3">
      <c r="A1188" s="10" t="s">
        <v>2373</v>
      </c>
      <c r="B1188" s="9">
        <v>41.55</v>
      </c>
      <c r="C1188" s="9">
        <v>4.6100000000000003</v>
      </c>
      <c r="D1188" s="9" t="s">
        <v>4676</v>
      </c>
      <c r="E1188" s="9" t="s">
        <v>4676</v>
      </c>
      <c r="F1188" s="9" t="s">
        <v>4676</v>
      </c>
      <c r="G1188" s="9">
        <v>1</v>
      </c>
      <c r="H1188" s="11" t="s">
        <v>8337</v>
      </c>
      <c r="I1188" s="15" t="str">
        <f t="shared" si="36"/>
        <v>Obesity</v>
      </c>
      <c r="J1188" s="15" t="str">
        <f t="shared" si="37"/>
        <v>Normal</v>
      </c>
    </row>
    <row r="1189" spans="1:10" x14ac:dyDescent="0.3">
      <c r="A1189" s="10" t="s">
        <v>2375</v>
      </c>
      <c r="B1189" s="9">
        <v>41.47</v>
      </c>
      <c r="C1189" s="9">
        <v>4.7</v>
      </c>
      <c r="D1189" s="9" t="s">
        <v>4677</v>
      </c>
      <c r="E1189" s="9" t="s">
        <v>4676</v>
      </c>
      <c r="F1189" s="9" t="s">
        <v>4677</v>
      </c>
      <c r="G1189" s="9">
        <v>1</v>
      </c>
      <c r="H1189" s="11" t="s">
        <v>8337</v>
      </c>
      <c r="I1189" s="15" t="str">
        <f t="shared" si="36"/>
        <v>Obesity</v>
      </c>
      <c r="J1189" s="15" t="str">
        <f t="shared" si="37"/>
        <v>Prediabetes</v>
      </c>
    </row>
    <row r="1190" spans="1:10" x14ac:dyDescent="0.3">
      <c r="A1190" s="10" t="s">
        <v>2377</v>
      </c>
      <c r="B1190" s="9">
        <v>24.795000000000002</v>
      </c>
      <c r="C1190" s="9">
        <v>6.05</v>
      </c>
      <c r="D1190" s="9" t="s">
        <v>4677</v>
      </c>
      <c r="E1190" s="9" t="s">
        <v>4676</v>
      </c>
      <c r="F1190" s="9" t="s">
        <v>4676</v>
      </c>
      <c r="G1190" s="9">
        <v>0</v>
      </c>
      <c r="H1190" s="11" t="s">
        <v>8337</v>
      </c>
      <c r="I1190" s="15" t="str">
        <f t="shared" si="36"/>
        <v>Normal Weight</v>
      </c>
      <c r="J1190" s="15" t="str">
        <f t="shared" si="37"/>
        <v>Normal</v>
      </c>
    </row>
    <row r="1191" spans="1:10" x14ac:dyDescent="0.3">
      <c r="A1191" s="10" t="s">
        <v>2379</v>
      </c>
      <c r="B1191" s="9">
        <v>29.48</v>
      </c>
      <c r="C1191" s="9">
        <v>5.63</v>
      </c>
      <c r="D1191" s="9" t="s">
        <v>4677</v>
      </c>
      <c r="E1191" s="9" t="s">
        <v>4676</v>
      </c>
      <c r="F1191" s="9" t="s">
        <v>4677</v>
      </c>
      <c r="G1191" s="9">
        <v>1</v>
      </c>
      <c r="H1191" s="11" t="s">
        <v>8337</v>
      </c>
      <c r="I1191" s="15" t="str">
        <f t="shared" si="36"/>
        <v>Over Weight</v>
      </c>
      <c r="J1191" s="15" t="str">
        <f t="shared" si="37"/>
        <v>Prediabetes</v>
      </c>
    </row>
    <row r="1192" spans="1:10" x14ac:dyDescent="0.3">
      <c r="A1192" s="10" t="s">
        <v>2381</v>
      </c>
      <c r="B1192" s="9">
        <v>28.09</v>
      </c>
      <c r="C1192" s="9">
        <v>6.06</v>
      </c>
      <c r="D1192" s="9" t="s">
        <v>4676</v>
      </c>
      <c r="E1192" s="9" t="s">
        <v>4676</v>
      </c>
      <c r="F1192" s="9" t="s">
        <v>4677</v>
      </c>
      <c r="G1192" s="9">
        <v>1</v>
      </c>
      <c r="H1192" s="11" t="s">
        <v>8337</v>
      </c>
      <c r="I1192" s="15" t="str">
        <f t="shared" si="36"/>
        <v>Over Weight</v>
      </c>
      <c r="J1192" s="15" t="str">
        <f t="shared" si="37"/>
        <v>Normal</v>
      </c>
    </row>
    <row r="1193" spans="1:10" x14ac:dyDescent="0.3">
      <c r="A1193" s="10" t="s">
        <v>2383</v>
      </c>
      <c r="B1193" s="9">
        <v>32.729999999999997</v>
      </c>
      <c r="C1193" s="9">
        <v>5.19</v>
      </c>
      <c r="D1193" s="9" t="s">
        <v>4676</v>
      </c>
      <c r="E1193" s="9" t="s">
        <v>4676</v>
      </c>
      <c r="F1193" s="9" t="s">
        <v>4676</v>
      </c>
      <c r="G1193" s="9">
        <v>1</v>
      </c>
      <c r="H1193" s="11" t="s">
        <v>8337</v>
      </c>
      <c r="I1193" s="15" t="str">
        <f t="shared" si="36"/>
        <v>Obesity</v>
      </c>
      <c r="J1193" s="15" t="str">
        <f t="shared" si="37"/>
        <v>Diabetes</v>
      </c>
    </row>
    <row r="1194" spans="1:10" x14ac:dyDescent="0.3">
      <c r="A1194" s="10" t="s">
        <v>2385</v>
      </c>
      <c r="B1194" s="9">
        <v>27.36</v>
      </c>
      <c r="C1194" s="9">
        <v>8.9600000000000009</v>
      </c>
      <c r="D1194" s="9" t="s">
        <v>4676</v>
      </c>
      <c r="E1194" s="9" t="s">
        <v>4676</v>
      </c>
      <c r="F1194" s="9" t="s">
        <v>4676</v>
      </c>
      <c r="G1194" s="9">
        <v>0</v>
      </c>
      <c r="H1194" s="11" t="s">
        <v>8337</v>
      </c>
      <c r="I1194" s="15" t="str">
        <f t="shared" si="36"/>
        <v>Over Weight</v>
      </c>
      <c r="J1194" s="15" t="str">
        <f t="shared" si="37"/>
        <v>Diabetes</v>
      </c>
    </row>
    <row r="1195" spans="1:10" x14ac:dyDescent="0.3">
      <c r="A1195" s="10" t="s">
        <v>2387</v>
      </c>
      <c r="B1195" s="9">
        <v>27.265000000000001</v>
      </c>
      <c r="C1195" s="9">
        <v>11.39</v>
      </c>
      <c r="D1195" s="9" t="s">
        <v>4676</v>
      </c>
      <c r="E1195" s="9" t="s">
        <v>4676</v>
      </c>
      <c r="F1195" s="9" t="s">
        <v>4676</v>
      </c>
      <c r="G1195" s="9">
        <v>0</v>
      </c>
      <c r="H1195" s="11" t="s">
        <v>8337</v>
      </c>
      <c r="I1195" s="15" t="str">
        <f t="shared" si="36"/>
        <v>Over Weight</v>
      </c>
      <c r="J1195" s="15" t="str">
        <f t="shared" si="37"/>
        <v>Normal</v>
      </c>
    </row>
    <row r="1196" spans="1:10" x14ac:dyDescent="0.3">
      <c r="A1196" s="10" t="s">
        <v>2389</v>
      </c>
      <c r="B1196" s="9">
        <v>48.07</v>
      </c>
      <c r="C1196" s="9">
        <v>4.0599999999999996</v>
      </c>
      <c r="D1196" s="9" t="s">
        <v>4677</v>
      </c>
      <c r="E1196" s="9" t="s">
        <v>4676</v>
      </c>
      <c r="F1196" s="9" t="s">
        <v>4676</v>
      </c>
      <c r="G1196" s="9">
        <v>0</v>
      </c>
      <c r="H1196" s="11" t="s">
        <v>8337</v>
      </c>
      <c r="I1196" s="15" t="str">
        <f t="shared" si="36"/>
        <v>Obesity</v>
      </c>
      <c r="J1196" s="15" t="str">
        <f t="shared" si="37"/>
        <v>Normal</v>
      </c>
    </row>
    <row r="1197" spans="1:10" x14ac:dyDescent="0.3">
      <c r="A1197" s="10" t="s">
        <v>2391</v>
      </c>
      <c r="B1197" s="9">
        <v>30.8</v>
      </c>
      <c r="C1197" s="9">
        <v>5.23</v>
      </c>
      <c r="D1197" s="9" t="s">
        <v>4677</v>
      </c>
      <c r="E1197" s="9" t="s">
        <v>4676</v>
      </c>
      <c r="F1197" s="9" t="s">
        <v>4676</v>
      </c>
      <c r="G1197" s="9">
        <v>0</v>
      </c>
      <c r="H1197" s="11" t="s">
        <v>8337</v>
      </c>
      <c r="I1197" s="15" t="str">
        <f t="shared" si="36"/>
        <v>Obesity</v>
      </c>
      <c r="J1197" s="15" t="str">
        <f t="shared" si="37"/>
        <v>Normal</v>
      </c>
    </row>
    <row r="1198" spans="1:10" x14ac:dyDescent="0.3">
      <c r="A1198" s="10" t="s">
        <v>2393</v>
      </c>
      <c r="B1198" s="9">
        <v>32.299999999999997</v>
      </c>
      <c r="C1198" s="9">
        <v>5.05</v>
      </c>
      <c r="D1198" s="9" t="s">
        <v>4677</v>
      </c>
      <c r="E1198" s="9" t="s">
        <v>4676</v>
      </c>
      <c r="F1198" s="9" t="s">
        <v>4676</v>
      </c>
      <c r="G1198" s="9">
        <v>0</v>
      </c>
      <c r="H1198" s="11" t="s">
        <v>8337</v>
      </c>
      <c r="I1198" s="15" t="str">
        <f t="shared" si="36"/>
        <v>Obesity</v>
      </c>
      <c r="J1198" s="15" t="str">
        <f t="shared" si="37"/>
        <v>Diabetes</v>
      </c>
    </row>
    <row r="1199" spans="1:10" x14ac:dyDescent="0.3">
      <c r="A1199" s="10" t="s">
        <v>2395</v>
      </c>
      <c r="B1199" s="9">
        <v>39.700000000000003</v>
      </c>
      <c r="C1199" s="9">
        <v>7.34</v>
      </c>
      <c r="D1199" s="9" t="s">
        <v>4676</v>
      </c>
      <c r="E1199" s="9" t="s">
        <v>4676</v>
      </c>
      <c r="F1199" s="9" t="s">
        <v>4676</v>
      </c>
      <c r="G1199" s="9">
        <v>0</v>
      </c>
      <c r="H1199" s="11" t="s">
        <v>8337</v>
      </c>
      <c r="I1199" s="15" t="str">
        <f t="shared" si="36"/>
        <v>Obesity</v>
      </c>
      <c r="J1199" s="15" t="str">
        <f t="shared" si="37"/>
        <v>Diabetes</v>
      </c>
    </row>
    <row r="1200" spans="1:10" x14ac:dyDescent="0.3">
      <c r="A1200" s="10" t="s">
        <v>2397</v>
      </c>
      <c r="B1200" s="9">
        <v>35.97</v>
      </c>
      <c r="C1200" s="9">
        <v>8.1300000000000008</v>
      </c>
      <c r="D1200" s="9" t="s">
        <v>4676</v>
      </c>
      <c r="E1200" s="9" t="s">
        <v>4676</v>
      </c>
      <c r="F1200" s="9" t="s">
        <v>4676</v>
      </c>
      <c r="G1200" s="9">
        <v>0</v>
      </c>
      <c r="H1200" s="11" t="s">
        <v>8337</v>
      </c>
      <c r="I1200" s="15" t="str">
        <f t="shared" si="36"/>
        <v>Obesity</v>
      </c>
      <c r="J1200" s="15" t="str">
        <f t="shared" si="37"/>
        <v>Diabetes</v>
      </c>
    </row>
    <row r="1201" spans="1:10" x14ac:dyDescent="0.3">
      <c r="A1201" s="10" t="s">
        <v>2399</v>
      </c>
      <c r="B1201" s="9">
        <v>25.86</v>
      </c>
      <c r="C1201" s="9">
        <v>6.68</v>
      </c>
      <c r="D1201" s="9" t="s">
        <v>4677</v>
      </c>
      <c r="E1201" s="9" t="s">
        <v>4676</v>
      </c>
      <c r="F1201" s="9" t="s">
        <v>4676</v>
      </c>
      <c r="G1201" s="9">
        <v>1</v>
      </c>
      <c r="H1201" s="11" t="s">
        <v>8337</v>
      </c>
      <c r="I1201" s="15" t="str">
        <f t="shared" si="36"/>
        <v>Over Weight</v>
      </c>
      <c r="J1201" s="15" t="str">
        <f t="shared" si="37"/>
        <v>Diabetes</v>
      </c>
    </row>
    <row r="1202" spans="1:10" x14ac:dyDescent="0.3">
      <c r="A1202" s="10" t="s">
        <v>2401</v>
      </c>
      <c r="B1202" s="9">
        <v>30.03</v>
      </c>
      <c r="C1202" s="9">
        <v>11.51</v>
      </c>
      <c r="D1202" s="9" t="s">
        <v>4676</v>
      </c>
      <c r="E1202" s="9" t="s">
        <v>4676</v>
      </c>
      <c r="F1202" s="9" t="s">
        <v>4676</v>
      </c>
      <c r="G1202" s="9">
        <v>0</v>
      </c>
      <c r="H1202" s="11" t="s">
        <v>8337</v>
      </c>
      <c r="I1202" s="15" t="str">
        <f t="shared" si="36"/>
        <v>Obesity</v>
      </c>
      <c r="J1202" s="15" t="str">
        <f t="shared" si="37"/>
        <v>Prediabetes</v>
      </c>
    </row>
    <row r="1203" spans="1:10" x14ac:dyDescent="0.3">
      <c r="A1203" s="10" t="s">
        <v>2403</v>
      </c>
      <c r="B1203" s="9">
        <v>25.76</v>
      </c>
      <c r="C1203" s="9">
        <v>6.02</v>
      </c>
      <c r="D1203" s="9" t="s">
        <v>4677</v>
      </c>
      <c r="E1203" s="9" t="s">
        <v>4676</v>
      </c>
      <c r="F1203" s="9" t="s">
        <v>4677</v>
      </c>
      <c r="G1203" s="9">
        <v>1</v>
      </c>
      <c r="H1203" s="11" t="s">
        <v>8337</v>
      </c>
      <c r="I1203" s="15" t="str">
        <f t="shared" si="36"/>
        <v>Over Weight</v>
      </c>
      <c r="J1203" s="15" t="str">
        <f t="shared" si="37"/>
        <v>Diabetes</v>
      </c>
    </row>
    <row r="1204" spans="1:10" x14ac:dyDescent="0.3">
      <c r="A1204" s="10" t="s">
        <v>2405</v>
      </c>
      <c r="B1204" s="9">
        <v>22.42</v>
      </c>
      <c r="C1204" s="9">
        <v>7.96</v>
      </c>
      <c r="D1204" s="9" t="s">
        <v>4676</v>
      </c>
      <c r="E1204" s="9" t="s">
        <v>4676</v>
      </c>
      <c r="F1204" s="9" t="s">
        <v>4676</v>
      </c>
      <c r="G1204" s="9">
        <v>0</v>
      </c>
      <c r="H1204" s="11" t="s">
        <v>8337</v>
      </c>
      <c r="I1204" s="15" t="str">
        <f t="shared" si="36"/>
        <v>Normal Weight</v>
      </c>
      <c r="J1204" s="15" t="str">
        <f t="shared" si="37"/>
        <v>Prediabetes</v>
      </c>
    </row>
    <row r="1205" spans="1:10" x14ac:dyDescent="0.3">
      <c r="A1205" s="10" t="s">
        <v>2407</v>
      </c>
      <c r="B1205" s="9">
        <v>33.18</v>
      </c>
      <c r="C1205" s="9">
        <v>6.01</v>
      </c>
      <c r="D1205" s="9" t="s">
        <v>4677</v>
      </c>
      <c r="E1205" s="9" t="s">
        <v>4676</v>
      </c>
      <c r="F1205" s="9" t="s">
        <v>4676</v>
      </c>
      <c r="G1205" s="9">
        <v>1</v>
      </c>
      <c r="H1205" s="11" t="s">
        <v>8337</v>
      </c>
      <c r="I1205" s="15" t="str">
        <f t="shared" si="36"/>
        <v>Obesity</v>
      </c>
      <c r="J1205" s="15" t="str">
        <f t="shared" si="37"/>
        <v>Prediabetes</v>
      </c>
    </row>
    <row r="1206" spans="1:10" x14ac:dyDescent="0.3">
      <c r="A1206" s="10" t="s">
        <v>2409</v>
      </c>
      <c r="B1206" s="9">
        <v>43.04</v>
      </c>
      <c r="C1206" s="9">
        <v>5.9</v>
      </c>
      <c r="D1206" s="9" t="s">
        <v>4677</v>
      </c>
      <c r="E1206" s="9" t="s">
        <v>4676</v>
      </c>
      <c r="F1206" s="9" t="s">
        <v>4676</v>
      </c>
      <c r="G1206" s="9">
        <v>0</v>
      </c>
      <c r="H1206" s="11" t="s">
        <v>8337</v>
      </c>
      <c r="I1206" s="15" t="str">
        <f t="shared" si="36"/>
        <v>Obesity</v>
      </c>
      <c r="J1206" s="15" t="str">
        <f t="shared" si="37"/>
        <v>Normal</v>
      </c>
    </row>
    <row r="1207" spans="1:10" x14ac:dyDescent="0.3">
      <c r="A1207" s="10" t="s">
        <v>2411</v>
      </c>
      <c r="B1207" s="9">
        <v>34.15</v>
      </c>
      <c r="C1207" s="9">
        <v>4.49</v>
      </c>
      <c r="D1207" s="9" t="s">
        <v>4677</v>
      </c>
      <c r="E1207" s="9" t="s">
        <v>4676</v>
      </c>
      <c r="F1207" s="9" t="s">
        <v>4676</v>
      </c>
      <c r="G1207" s="9">
        <v>1</v>
      </c>
      <c r="H1207" s="11" t="s">
        <v>8337</v>
      </c>
      <c r="I1207" s="15" t="str">
        <f t="shared" si="36"/>
        <v>Obesity</v>
      </c>
      <c r="J1207" s="15" t="str">
        <f t="shared" si="37"/>
        <v>Prediabetes</v>
      </c>
    </row>
    <row r="1208" spans="1:10" x14ac:dyDescent="0.3">
      <c r="A1208" s="10" t="s">
        <v>2413</v>
      </c>
      <c r="B1208" s="9">
        <v>25.78</v>
      </c>
      <c r="C1208" s="9">
        <v>6.25</v>
      </c>
      <c r="D1208" s="9" t="s">
        <v>4676</v>
      </c>
      <c r="E1208" s="9" t="s">
        <v>4676</v>
      </c>
      <c r="F1208" s="9" t="s">
        <v>4676</v>
      </c>
      <c r="G1208" s="9">
        <v>0</v>
      </c>
      <c r="H1208" s="11" t="s">
        <v>8337</v>
      </c>
      <c r="I1208" s="15" t="str">
        <f t="shared" si="36"/>
        <v>Over Weight</v>
      </c>
      <c r="J1208" s="15" t="str">
        <f t="shared" si="37"/>
        <v>Diabetes</v>
      </c>
    </row>
    <row r="1209" spans="1:10" x14ac:dyDescent="0.3">
      <c r="A1209" s="10" t="s">
        <v>2415</v>
      </c>
      <c r="B1209" s="9">
        <v>21.02</v>
      </c>
      <c r="C1209" s="9">
        <v>9.6199999999999992</v>
      </c>
      <c r="D1209" s="9" t="s">
        <v>4677</v>
      </c>
      <c r="E1209" s="9" t="s">
        <v>4676</v>
      </c>
      <c r="F1209" s="9" t="s">
        <v>4677</v>
      </c>
      <c r="G1209" s="9">
        <v>1</v>
      </c>
      <c r="H1209" s="11" t="s">
        <v>8337</v>
      </c>
      <c r="I1209" s="15" t="str">
        <f t="shared" si="36"/>
        <v>Normal Weight</v>
      </c>
      <c r="J1209" s="15" t="str">
        <f t="shared" si="37"/>
        <v>Diabetes</v>
      </c>
    </row>
    <row r="1210" spans="1:10" x14ac:dyDescent="0.3">
      <c r="A1210" s="10" t="s">
        <v>2417</v>
      </c>
      <c r="B1210" s="9">
        <v>37.51</v>
      </c>
      <c r="C1210" s="9">
        <v>11.06</v>
      </c>
      <c r="D1210" s="9" t="s">
        <v>4676</v>
      </c>
      <c r="E1210" s="9" t="s">
        <v>4676</v>
      </c>
      <c r="F1210" s="9" t="s">
        <v>4676</v>
      </c>
      <c r="G1210" s="9">
        <v>2</v>
      </c>
      <c r="H1210" s="11" t="s">
        <v>8337</v>
      </c>
      <c r="I1210" s="15" t="str">
        <f t="shared" si="36"/>
        <v>Obesity</v>
      </c>
      <c r="J1210" s="15" t="str">
        <f t="shared" si="37"/>
        <v>Prediabetes</v>
      </c>
    </row>
    <row r="1211" spans="1:10" x14ac:dyDescent="0.3">
      <c r="A1211" s="10" t="s">
        <v>2419</v>
      </c>
      <c r="B1211" s="9">
        <v>25.745000000000001</v>
      </c>
      <c r="C1211" s="9">
        <v>6.11</v>
      </c>
      <c r="D1211" s="9" t="s">
        <v>4677</v>
      </c>
      <c r="E1211" s="9" t="s">
        <v>4676</v>
      </c>
      <c r="F1211" s="9" t="s">
        <v>4676</v>
      </c>
      <c r="G1211" s="9">
        <v>0</v>
      </c>
      <c r="H1211" s="11" t="s">
        <v>8337</v>
      </c>
      <c r="I1211" s="15" t="str">
        <f t="shared" si="36"/>
        <v>Over Weight</v>
      </c>
      <c r="J1211" s="15" t="str">
        <f t="shared" si="37"/>
        <v>Diabetes</v>
      </c>
    </row>
    <row r="1212" spans="1:10" x14ac:dyDescent="0.3">
      <c r="A1212" s="10" t="s">
        <v>2421</v>
      </c>
      <c r="B1212" s="9">
        <v>31.35</v>
      </c>
      <c r="C1212" s="9">
        <v>11.49</v>
      </c>
      <c r="D1212" s="9" t="s">
        <v>4676</v>
      </c>
      <c r="E1212" s="9" t="s">
        <v>4676</v>
      </c>
      <c r="F1212" s="9" t="s">
        <v>4676</v>
      </c>
      <c r="G1212" s="9">
        <v>2</v>
      </c>
      <c r="H1212" s="11" t="s">
        <v>8337</v>
      </c>
      <c r="I1212" s="15" t="str">
        <f t="shared" si="36"/>
        <v>Obesity</v>
      </c>
      <c r="J1212" s="15" t="str">
        <f t="shared" si="37"/>
        <v>Diabetes</v>
      </c>
    </row>
    <row r="1213" spans="1:10" x14ac:dyDescent="0.3">
      <c r="A1213" s="10" t="s">
        <v>2423</v>
      </c>
      <c r="B1213" s="9">
        <v>29.83</v>
      </c>
      <c r="C1213" s="9">
        <v>8.68</v>
      </c>
      <c r="D1213" s="9" t="s">
        <v>4676</v>
      </c>
      <c r="E1213" s="9" t="s">
        <v>4676</v>
      </c>
      <c r="F1213" s="9" t="s">
        <v>4676</v>
      </c>
      <c r="G1213" s="9">
        <v>2</v>
      </c>
      <c r="H1213" s="11" t="s">
        <v>8337</v>
      </c>
      <c r="I1213" s="15" t="str">
        <f t="shared" si="36"/>
        <v>Over Weight</v>
      </c>
      <c r="J1213" s="15" t="str">
        <f t="shared" si="37"/>
        <v>Normal</v>
      </c>
    </row>
    <row r="1214" spans="1:10" x14ac:dyDescent="0.3">
      <c r="A1214" s="10" t="s">
        <v>2425</v>
      </c>
      <c r="B1214" s="9">
        <v>25.49</v>
      </c>
      <c r="C1214" s="9">
        <v>5.68</v>
      </c>
      <c r="D1214" s="9" t="s">
        <v>4677</v>
      </c>
      <c r="E1214" s="9" t="s">
        <v>4676</v>
      </c>
      <c r="F1214" s="9" t="s">
        <v>4677</v>
      </c>
      <c r="G1214" s="9">
        <v>1</v>
      </c>
      <c r="H1214" s="11" t="s">
        <v>8337</v>
      </c>
      <c r="I1214" s="15" t="str">
        <f t="shared" si="36"/>
        <v>Over Weight</v>
      </c>
      <c r="J1214" s="15" t="str">
        <f t="shared" si="37"/>
        <v>Diabetes</v>
      </c>
    </row>
    <row r="1215" spans="1:10" x14ac:dyDescent="0.3">
      <c r="A1215" s="10" t="s">
        <v>2427</v>
      </c>
      <c r="B1215" s="9">
        <v>34.1</v>
      </c>
      <c r="C1215" s="9">
        <v>8.4499999999999993</v>
      </c>
      <c r="D1215" s="9" t="s">
        <v>4676</v>
      </c>
      <c r="E1215" s="9" t="s">
        <v>4676</v>
      </c>
      <c r="F1215" s="9" t="s">
        <v>4676</v>
      </c>
      <c r="G1215" s="9">
        <v>0</v>
      </c>
      <c r="H1215" s="11" t="s">
        <v>8337</v>
      </c>
      <c r="I1215" s="15" t="str">
        <f t="shared" si="36"/>
        <v>Obesity</v>
      </c>
      <c r="J1215" s="15" t="str">
        <f t="shared" si="37"/>
        <v>Diabetes</v>
      </c>
    </row>
    <row r="1216" spans="1:10" x14ac:dyDescent="0.3">
      <c r="A1216" s="10" t="s">
        <v>2429</v>
      </c>
      <c r="B1216" s="9">
        <v>25.84</v>
      </c>
      <c r="C1216" s="9">
        <v>8.51</v>
      </c>
      <c r="D1216" s="9" t="s">
        <v>4676</v>
      </c>
      <c r="E1216" s="9" t="s">
        <v>4676</v>
      </c>
      <c r="F1216" s="9" t="s">
        <v>4676</v>
      </c>
      <c r="G1216" s="9">
        <v>2</v>
      </c>
      <c r="H1216" s="11" t="s">
        <v>8337</v>
      </c>
      <c r="I1216" s="15" t="str">
        <f t="shared" si="36"/>
        <v>Over Weight</v>
      </c>
      <c r="J1216" s="15" t="str">
        <f t="shared" si="37"/>
        <v>Diabetes</v>
      </c>
    </row>
    <row r="1217" spans="1:10" x14ac:dyDescent="0.3">
      <c r="A1217" s="10" t="s">
        <v>2431</v>
      </c>
      <c r="B1217" s="9">
        <v>20.6</v>
      </c>
      <c r="C1217" s="9">
        <v>7.62</v>
      </c>
      <c r="D1217" s="9" t="s">
        <v>4676</v>
      </c>
      <c r="E1217" s="9" t="s">
        <v>4676</v>
      </c>
      <c r="F1217" s="9" t="s">
        <v>4676</v>
      </c>
      <c r="G1217" s="9">
        <v>0</v>
      </c>
      <c r="H1217" s="11" t="s">
        <v>8337</v>
      </c>
      <c r="I1217" s="15" t="str">
        <f t="shared" si="36"/>
        <v>Normal Weight</v>
      </c>
      <c r="J1217" s="15" t="str">
        <f t="shared" si="37"/>
        <v>Diabetes</v>
      </c>
    </row>
    <row r="1218" spans="1:10" x14ac:dyDescent="0.3">
      <c r="A1218" s="10" t="s">
        <v>2433</v>
      </c>
      <c r="B1218" s="9">
        <v>28.88</v>
      </c>
      <c r="C1218" s="9">
        <v>10.18</v>
      </c>
      <c r="D1218" s="9" t="s">
        <v>4676</v>
      </c>
      <c r="E1218" s="9" t="s">
        <v>4676</v>
      </c>
      <c r="F1218" s="9" t="s">
        <v>4676</v>
      </c>
      <c r="G1218" s="9">
        <v>0</v>
      </c>
      <c r="H1218" s="11" t="s">
        <v>8337</v>
      </c>
      <c r="I1218" s="15" t="str">
        <f t="shared" si="36"/>
        <v>Over Weight</v>
      </c>
      <c r="J1218" s="15" t="str">
        <f t="shared" si="37"/>
        <v>Normal</v>
      </c>
    </row>
    <row r="1219" spans="1:10" x14ac:dyDescent="0.3">
      <c r="A1219" s="10" t="s">
        <v>2435</v>
      </c>
      <c r="B1219" s="9">
        <v>28.24</v>
      </c>
      <c r="C1219" s="9">
        <v>5.36</v>
      </c>
      <c r="D1219" s="9" t="s">
        <v>4676</v>
      </c>
      <c r="E1219" s="9" t="s">
        <v>4676</v>
      </c>
      <c r="F1219" s="9" t="s">
        <v>4676</v>
      </c>
      <c r="G1219" s="9">
        <v>0</v>
      </c>
      <c r="H1219" s="11" t="s">
        <v>8337</v>
      </c>
      <c r="I1219" s="15" t="str">
        <f t="shared" ref="I1219:I1282" si="38">IF(B1219&lt;18.5,"Under Weight",IF(B1219&lt;24.9,"Normal Weight",IF(B1219&lt;29.9,"Over Weight","Obesity")))</f>
        <v>Over Weight</v>
      </c>
      <c r="J1219" s="15" t="str">
        <f t="shared" ref="J1219:J1282" si="39">IF(C1220&lt;5.7,"Normal",IF(C1220&lt;6.4,"Prediabetes","Diabetes"))</f>
        <v>Diabetes</v>
      </c>
    </row>
    <row r="1220" spans="1:10" x14ac:dyDescent="0.3">
      <c r="A1220" s="10" t="s">
        <v>2437</v>
      </c>
      <c r="B1220" s="9">
        <v>25.46</v>
      </c>
      <c r="C1220" s="9">
        <v>11.78</v>
      </c>
      <c r="D1220" s="9" t="s">
        <v>4677</v>
      </c>
      <c r="E1220" s="9" t="s">
        <v>4676</v>
      </c>
      <c r="F1220" s="9" t="s">
        <v>4676</v>
      </c>
      <c r="G1220" s="9">
        <v>1</v>
      </c>
      <c r="H1220" s="11" t="s">
        <v>8337</v>
      </c>
      <c r="I1220" s="15" t="str">
        <f t="shared" si="38"/>
        <v>Over Weight</v>
      </c>
      <c r="J1220" s="15" t="str">
        <f t="shared" si="39"/>
        <v>Diabetes</v>
      </c>
    </row>
    <row r="1221" spans="1:10" x14ac:dyDescent="0.3">
      <c r="A1221" s="10" t="s">
        <v>2439</v>
      </c>
      <c r="B1221" s="9">
        <v>29.64</v>
      </c>
      <c r="C1221" s="9">
        <v>10.82</v>
      </c>
      <c r="D1221" s="9" t="s">
        <v>4677</v>
      </c>
      <c r="E1221" s="9" t="s">
        <v>4676</v>
      </c>
      <c r="F1221" s="9" t="s">
        <v>4676</v>
      </c>
      <c r="G1221" s="9">
        <v>0</v>
      </c>
      <c r="H1221" s="11" t="s">
        <v>8337</v>
      </c>
      <c r="I1221" s="15" t="str">
        <f t="shared" si="38"/>
        <v>Over Weight</v>
      </c>
      <c r="J1221" s="15" t="str">
        <f t="shared" si="39"/>
        <v>Diabetes</v>
      </c>
    </row>
    <row r="1222" spans="1:10" x14ac:dyDescent="0.3">
      <c r="A1222" s="10" t="s">
        <v>2441</v>
      </c>
      <c r="B1222" s="9">
        <v>31.27</v>
      </c>
      <c r="C1222" s="9">
        <v>7.73</v>
      </c>
      <c r="D1222" s="9" t="s">
        <v>4677</v>
      </c>
      <c r="E1222" s="9" t="s">
        <v>4676</v>
      </c>
      <c r="F1222" s="9" t="s">
        <v>4676</v>
      </c>
      <c r="G1222" s="9">
        <v>1</v>
      </c>
      <c r="H1222" s="11" t="s">
        <v>8337</v>
      </c>
      <c r="I1222" s="15" t="str">
        <f t="shared" si="38"/>
        <v>Obesity</v>
      </c>
      <c r="J1222" s="15" t="str">
        <f t="shared" si="39"/>
        <v>Prediabetes</v>
      </c>
    </row>
    <row r="1223" spans="1:10" x14ac:dyDescent="0.3">
      <c r="A1223" s="10" t="s">
        <v>2443</v>
      </c>
      <c r="B1223" s="9">
        <v>19.95</v>
      </c>
      <c r="C1223" s="9">
        <v>6.24</v>
      </c>
      <c r="D1223" s="9" t="s">
        <v>4677</v>
      </c>
      <c r="E1223" s="9" t="s">
        <v>4676</v>
      </c>
      <c r="F1223" s="9" t="s">
        <v>4676</v>
      </c>
      <c r="G1223" s="9">
        <v>0</v>
      </c>
      <c r="H1223" s="11" t="s">
        <v>8337</v>
      </c>
      <c r="I1223" s="15" t="str">
        <f t="shared" si="38"/>
        <v>Normal Weight</v>
      </c>
      <c r="J1223" s="15" t="str">
        <f t="shared" si="39"/>
        <v>Diabetes</v>
      </c>
    </row>
    <row r="1224" spans="1:10" x14ac:dyDescent="0.3">
      <c r="A1224" s="10" t="s">
        <v>2445</v>
      </c>
      <c r="B1224" s="9">
        <v>21.3</v>
      </c>
      <c r="C1224" s="9">
        <v>10.42</v>
      </c>
      <c r="D1224" s="9" t="s">
        <v>4676</v>
      </c>
      <c r="E1224" s="9" t="s">
        <v>4676</v>
      </c>
      <c r="F1224" s="9" t="s">
        <v>4676</v>
      </c>
      <c r="G1224" s="9">
        <v>2</v>
      </c>
      <c r="H1224" s="11" t="s">
        <v>8337</v>
      </c>
      <c r="I1224" s="15" t="str">
        <f t="shared" si="38"/>
        <v>Normal Weight</v>
      </c>
      <c r="J1224" s="15" t="str">
        <f t="shared" si="39"/>
        <v>Diabetes</v>
      </c>
    </row>
    <row r="1225" spans="1:10" x14ac:dyDescent="0.3">
      <c r="A1225" s="10" t="s">
        <v>2447</v>
      </c>
      <c r="B1225" s="9">
        <v>31.635000000000002</v>
      </c>
      <c r="C1225" s="9">
        <v>11.11</v>
      </c>
      <c r="D1225" s="9" t="s">
        <v>4676</v>
      </c>
      <c r="E1225" s="9" t="s">
        <v>4676</v>
      </c>
      <c r="F1225" s="9" t="s">
        <v>4676</v>
      </c>
      <c r="G1225" s="9">
        <v>0</v>
      </c>
      <c r="H1225" s="11" t="s">
        <v>8337</v>
      </c>
      <c r="I1225" s="15" t="str">
        <f t="shared" si="38"/>
        <v>Obesity</v>
      </c>
      <c r="J1225" s="15" t="str">
        <f t="shared" si="39"/>
        <v>Diabetes</v>
      </c>
    </row>
    <row r="1226" spans="1:10" x14ac:dyDescent="0.3">
      <c r="A1226" s="10" t="s">
        <v>2449</v>
      </c>
      <c r="B1226" s="9">
        <v>23.9</v>
      </c>
      <c r="C1226" s="9">
        <v>7.67</v>
      </c>
      <c r="D1226" s="9" t="s">
        <v>4677</v>
      </c>
      <c r="E1226" s="9" t="s">
        <v>4676</v>
      </c>
      <c r="F1226" s="9" t="s">
        <v>4676</v>
      </c>
      <c r="G1226" s="9">
        <v>2</v>
      </c>
      <c r="H1226" s="11" t="s">
        <v>8337</v>
      </c>
      <c r="I1226" s="15" t="str">
        <f t="shared" si="38"/>
        <v>Normal Weight</v>
      </c>
      <c r="J1226" s="15" t="str">
        <f t="shared" si="39"/>
        <v>Prediabetes</v>
      </c>
    </row>
    <row r="1227" spans="1:10" x14ac:dyDescent="0.3">
      <c r="A1227" s="10" t="s">
        <v>2451</v>
      </c>
      <c r="B1227" s="9">
        <v>34.15</v>
      </c>
      <c r="C1227" s="9">
        <v>6.15</v>
      </c>
      <c r="D1227" s="9" t="s">
        <v>4676</v>
      </c>
      <c r="E1227" s="9" t="s">
        <v>4676</v>
      </c>
      <c r="F1227" s="9" t="s">
        <v>4676</v>
      </c>
      <c r="G1227" s="9">
        <v>0</v>
      </c>
      <c r="H1227" s="11" t="s">
        <v>8337</v>
      </c>
      <c r="I1227" s="15" t="str">
        <f t="shared" si="38"/>
        <v>Obesity</v>
      </c>
      <c r="J1227" s="15" t="str">
        <f t="shared" si="39"/>
        <v>Prediabetes</v>
      </c>
    </row>
    <row r="1228" spans="1:10" x14ac:dyDescent="0.3">
      <c r="A1228" s="10" t="s">
        <v>2453</v>
      </c>
      <c r="B1228" s="9">
        <v>28.71</v>
      </c>
      <c r="C1228" s="9">
        <v>5.71</v>
      </c>
      <c r="D1228" s="9" t="s">
        <v>4676</v>
      </c>
      <c r="E1228" s="9" t="s">
        <v>4676</v>
      </c>
      <c r="F1228" s="9" t="s">
        <v>4676</v>
      </c>
      <c r="G1228" s="9">
        <v>0</v>
      </c>
      <c r="H1228" s="11" t="s">
        <v>8337</v>
      </c>
      <c r="I1228" s="15" t="str">
        <f t="shared" si="38"/>
        <v>Over Weight</v>
      </c>
      <c r="J1228" s="15" t="str">
        <f t="shared" si="39"/>
        <v>Diabetes</v>
      </c>
    </row>
    <row r="1229" spans="1:10" x14ac:dyDescent="0.3">
      <c r="A1229" s="10" t="s">
        <v>2455</v>
      </c>
      <c r="B1229" s="9">
        <v>36.700000000000003</v>
      </c>
      <c r="C1229" s="9">
        <v>8.6999999999999993</v>
      </c>
      <c r="D1229" s="9" t="s">
        <v>4677</v>
      </c>
      <c r="E1229" s="9" t="s">
        <v>4676</v>
      </c>
      <c r="F1229" s="9" t="s">
        <v>4676</v>
      </c>
      <c r="G1229" s="9">
        <v>2</v>
      </c>
      <c r="H1229" s="11" t="s">
        <v>8337</v>
      </c>
      <c r="I1229" s="15" t="str">
        <f t="shared" si="38"/>
        <v>Obesity</v>
      </c>
      <c r="J1229" s="15" t="str">
        <f t="shared" si="39"/>
        <v>Diabetes</v>
      </c>
    </row>
    <row r="1230" spans="1:10" x14ac:dyDescent="0.3">
      <c r="A1230" s="10" t="s">
        <v>2457</v>
      </c>
      <c r="B1230" s="9">
        <v>34.1</v>
      </c>
      <c r="C1230" s="9">
        <v>9.0399999999999991</v>
      </c>
      <c r="D1230" s="9" t="s">
        <v>4677</v>
      </c>
      <c r="E1230" s="9" t="s">
        <v>4676</v>
      </c>
      <c r="F1230" s="9" t="s">
        <v>4676</v>
      </c>
      <c r="G1230" s="9">
        <v>2</v>
      </c>
      <c r="H1230" s="11" t="s">
        <v>8337</v>
      </c>
      <c r="I1230" s="15" t="str">
        <f t="shared" si="38"/>
        <v>Obesity</v>
      </c>
      <c r="J1230" s="15" t="str">
        <f t="shared" si="39"/>
        <v>Normal</v>
      </c>
    </row>
    <row r="1231" spans="1:10" x14ac:dyDescent="0.3">
      <c r="A1231" s="10" t="s">
        <v>2459</v>
      </c>
      <c r="B1231" s="9">
        <v>25.7</v>
      </c>
      <c r="C1231" s="9">
        <v>5.61</v>
      </c>
      <c r="D1231" s="9" t="s">
        <v>4676</v>
      </c>
      <c r="E1231" s="9" t="s">
        <v>4676</v>
      </c>
      <c r="F1231" s="9" t="s">
        <v>4676</v>
      </c>
      <c r="G1231" s="9">
        <v>0</v>
      </c>
      <c r="H1231" s="11" t="s">
        <v>8337</v>
      </c>
      <c r="I1231" s="15" t="str">
        <f t="shared" si="38"/>
        <v>Over Weight</v>
      </c>
      <c r="J1231" s="15" t="str">
        <f t="shared" si="39"/>
        <v>Diabetes</v>
      </c>
    </row>
    <row r="1232" spans="1:10" x14ac:dyDescent="0.3">
      <c r="A1232" s="10" t="s">
        <v>2461</v>
      </c>
      <c r="B1232" s="9">
        <v>21.68</v>
      </c>
      <c r="C1232" s="9">
        <v>8.1199999999999992</v>
      </c>
      <c r="D1232" s="9" t="s">
        <v>4676</v>
      </c>
      <c r="E1232" s="9" t="s">
        <v>4676</v>
      </c>
      <c r="F1232" s="9" t="s">
        <v>4676</v>
      </c>
      <c r="G1232" s="9">
        <v>0</v>
      </c>
      <c r="H1232" s="11" t="s">
        <v>8337</v>
      </c>
      <c r="I1232" s="15" t="str">
        <f t="shared" si="38"/>
        <v>Normal Weight</v>
      </c>
      <c r="J1232" s="15" t="str">
        <f t="shared" si="39"/>
        <v>Normal</v>
      </c>
    </row>
    <row r="1233" spans="1:10" x14ac:dyDescent="0.3">
      <c r="A1233" s="10" t="s">
        <v>2463</v>
      </c>
      <c r="B1233" s="9">
        <v>25.175000000000001</v>
      </c>
      <c r="C1233" s="9">
        <v>4.74</v>
      </c>
      <c r="D1233" s="9" t="s">
        <v>4676</v>
      </c>
      <c r="E1233" s="9" t="s">
        <v>4676</v>
      </c>
      <c r="F1233" s="9" t="s">
        <v>4676</v>
      </c>
      <c r="G1233" s="9">
        <v>0</v>
      </c>
      <c r="H1233" s="11" t="s">
        <v>8337</v>
      </c>
      <c r="I1233" s="15" t="str">
        <f t="shared" si="38"/>
        <v>Over Weight</v>
      </c>
      <c r="J1233" s="15" t="str">
        <f t="shared" si="39"/>
        <v>Normal</v>
      </c>
    </row>
    <row r="1234" spans="1:10" x14ac:dyDescent="0.3">
      <c r="A1234" s="10" t="s">
        <v>2465</v>
      </c>
      <c r="B1234" s="9">
        <v>44.77</v>
      </c>
      <c r="C1234" s="9">
        <v>4.0599999999999996</v>
      </c>
      <c r="D1234" s="9" t="s">
        <v>4676</v>
      </c>
      <c r="E1234" s="9" t="s">
        <v>4676</v>
      </c>
      <c r="F1234" s="9" t="s">
        <v>4676</v>
      </c>
      <c r="G1234" s="9">
        <v>2</v>
      </c>
      <c r="H1234" s="11" t="s">
        <v>8337</v>
      </c>
      <c r="I1234" s="15" t="str">
        <f t="shared" si="38"/>
        <v>Obesity</v>
      </c>
      <c r="J1234" s="15" t="str">
        <f t="shared" si="39"/>
        <v>Normal</v>
      </c>
    </row>
    <row r="1235" spans="1:10" x14ac:dyDescent="0.3">
      <c r="A1235" s="10" t="s">
        <v>2467</v>
      </c>
      <c r="B1235" s="9">
        <v>37.07</v>
      </c>
      <c r="C1235" s="9">
        <v>5.69</v>
      </c>
      <c r="D1235" s="9" t="s">
        <v>4676</v>
      </c>
      <c r="E1235" s="9" t="s">
        <v>4676</v>
      </c>
      <c r="F1235" s="9" t="s">
        <v>4676</v>
      </c>
      <c r="G1235" s="9">
        <v>2</v>
      </c>
      <c r="H1235" s="11" t="s">
        <v>8337</v>
      </c>
      <c r="I1235" s="15" t="str">
        <f t="shared" si="38"/>
        <v>Obesity</v>
      </c>
      <c r="J1235" s="15" t="str">
        <f t="shared" si="39"/>
        <v>Normal</v>
      </c>
    </row>
    <row r="1236" spans="1:10" x14ac:dyDescent="0.3">
      <c r="A1236" s="10" t="s">
        <v>2469</v>
      </c>
      <c r="B1236" s="9">
        <v>39.799999999999997</v>
      </c>
      <c r="C1236" s="9">
        <v>5.66</v>
      </c>
      <c r="D1236" s="9" t="s">
        <v>4676</v>
      </c>
      <c r="E1236" s="9" t="s">
        <v>4676</v>
      </c>
      <c r="F1236" s="9" t="s">
        <v>4677</v>
      </c>
      <c r="G1236" s="9">
        <v>1</v>
      </c>
      <c r="H1236" s="11" t="s">
        <v>8337</v>
      </c>
      <c r="I1236" s="15" t="str">
        <f t="shared" si="38"/>
        <v>Obesity</v>
      </c>
      <c r="J1236" s="15" t="str">
        <f t="shared" si="39"/>
        <v>Normal</v>
      </c>
    </row>
    <row r="1237" spans="1:10" x14ac:dyDescent="0.3">
      <c r="A1237" s="10" t="s">
        <v>2471</v>
      </c>
      <c r="B1237" s="9">
        <v>26.36</v>
      </c>
      <c r="C1237" s="9">
        <v>4.32</v>
      </c>
      <c r="D1237" s="9" t="s">
        <v>4676</v>
      </c>
      <c r="E1237" s="9" t="s">
        <v>4676</v>
      </c>
      <c r="F1237" s="9" t="s">
        <v>4677</v>
      </c>
      <c r="G1237" s="9">
        <v>1</v>
      </c>
      <c r="H1237" s="11" t="s">
        <v>8337</v>
      </c>
      <c r="I1237" s="15" t="str">
        <f t="shared" si="38"/>
        <v>Over Weight</v>
      </c>
      <c r="J1237" s="15" t="str">
        <f t="shared" si="39"/>
        <v>Diabetes</v>
      </c>
    </row>
    <row r="1238" spans="1:10" x14ac:dyDescent="0.3">
      <c r="A1238" s="10" t="s">
        <v>2473</v>
      </c>
      <c r="B1238" s="9">
        <v>29.925000000000001</v>
      </c>
      <c r="C1238" s="9">
        <v>8.2899999999999991</v>
      </c>
      <c r="D1238" s="9" t="s">
        <v>4676</v>
      </c>
      <c r="E1238" s="9" t="s">
        <v>4676</v>
      </c>
      <c r="F1238" s="9" t="s">
        <v>4676</v>
      </c>
      <c r="G1238" s="9">
        <v>2</v>
      </c>
      <c r="H1238" s="11" t="s">
        <v>8337</v>
      </c>
      <c r="I1238" s="15" t="str">
        <f t="shared" si="38"/>
        <v>Obesity</v>
      </c>
      <c r="J1238" s="15" t="str">
        <f t="shared" si="39"/>
        <v>Diabetes</v>
      </c>
    </row>
    <row r="1239" spans="1:10" x14ac:dyDescent="0.3">
      <c r="A1239" s="10" t="s">
        <v>2475</v>
      </c>
      <c r="B1239" s="9">
        <v>37.29</v>
      </c>
      <c r="C1239" s="9">
        <v>10.46</v>
      </c>
      <c r="D1239" s="9" t="s">
        <v>4676</v>
      </c>
      <c r="E1239" s="9" t="s">
        <v>4676</v>
      </c>
      <c r="F1239" s="9" t="s">
        <v>4676</v>
      </c>
      <c r="G1239" s="9">
        <v>0</v>
      </c>
      <c r="H1239" s="11" t="s">
        <v>8337</v>
      </c>
      <c r="I1239" s="15" t="str">
        <f t="shared" si="38"/>
        <v>Obesity</v>
      </c>
      <c r="J1239" s="15" t="str">
        <f t="shared" si="39"/>
        <v>Diabetes</v>
      </c>
    </row>
    <row r="1240" spans="1:10" x14ac:dyDescent="0.3">
      <c r="A1240" s="10" t="s">
        <v>2477</v>
      </c>
      <c r="B1240" s="9">
        <v>30.2</v>
      </c>
      <c r="C1240" s="9">
        <v>11.96</v>
      </c>
      <c r="D1240" s="9" t="s">
        <v>4676</v>
      </c>
      <c r="E1240" s="9" t="s">
        <v>4676</v>
      </c>
      <c r="F1240" s="9" t="s">
        <v>4676</v>
      </c>
      <c r="G1240" s="9">
        <v>0</v>
      </c>
      <c r="H1240" s="11" t="s">
        <v>8337</v>
      </c>
      <c r="I1240" s="15" t="str">
        <f t="shared" si="38"/>
        <v>Obesity</v>
      </c>
      <c r="J1240" s="15" t="str">
        <f t="shared" si="39"/>
        <v>Normal</v>
      </c>
    </row>
    <row r="1241" spans="1:10" x14ac:dyDescent="0.3">
      <c r="A1241" s="10" t="s">
        <v>2479</v>
      </c>
      <c r="B1241" s="9">
        <v>24.225000000000001</v>
      </c>
      <c r="C1241" s="9">
        <v>4.25</v>
      </c>
      <c r="D1241" s="9" t="s">
        <v>4677</v>
      </c>
      <c r="E1241" s="9" t="s">
        <v>4676</v>
      </c>
      <c r="F1241" s="9" t="s">
        <v>4677</v>
      </c>
      <c r="G1241" s="9">
        <v>1</v>
      </c>
      <c r="H1241" s="11" t="s">
        <v>8337</v>
      </c>
      <c r="I1241" s="15" t="str">
        <f t="shared" si="38"/>
        <v>Normal Weight</v>
      </c>
      <c r="J1241" s="15" t="str">
        <f t="shared" si="39"/>
        <v>Diabetes</v>
      </c>
    </row>
    <row r="1242" spans="1:10" x14ac:dyDescent="0.3">
      <c r="A1242" s="10" t="s">
        <v>2481</v>
      </c>
      <c r="B1242" s="9">
        <v>31.445</v>
      </c>
      <c r="C1242" s="9">
        <v>8.33</v>
      </c>
      <c r="D1242" s="9" t="s">
        <v>4676</v>
      </c>
      <c r="E1242" s="9" t="s">
        <v>4676</v>
      </c>
      <c r="F1242" s="9" t="s">
        <v>4676</v>
      </c>
      <c r="G1242" s="9">
        <v>0</v>
      </c>
      <c r="H1242" s="11" t="s">
        <v>8337</v>
      </c>
      <c r="I1242" s="15" t="str">
        <f t="shared" si="38"/>
        <v>Obesity</v>
      </c>
      <c r="J1242" s="15" t="str">
        <f t="shared" si="39"/>
        <v>Normal</v>
      </c>
    </row>
    <row r="1243" spans="1:10" x14ac:dyDescent="0.3">
      <c r="A1243" s="10" t="s">
        <v>2483</v>
      </c>
      <c r="B1243" s="9">
        <v>38.880000000000003</v>
      </c>
      <c r="C1243" s="9">
        <v>4.29</v>
      </c>
      <c r="D1243" s="9" t="s">
        <v>4676</v>
      </c>
      <c r="E1243" s="9" t="s">
        <v>4676</v>
      </c>
      <c r="F1243" s="9" t="s">
        <v>4676</v>
      </c>
      <c r="G1243" s="9">
        <v>1</v>
      </c>
      <c r="H1243" s="11" t="s">
        <v>8337</v>
      </c>
      <c r="I1243" s="15" t="str">
        <f t="shared" si="38"/>
        <v>Obesity</v>
      </c>
      <c r="J1243" s="15" t="str">
        <f t="shared" si="39"/>
        <v>Prediabetes</v>
      </c>
    </row>
    <row r="1244" spans="1:10" x14ac:dyDescent="0.3">
      <c r="A1244" s="10" t="s">
        <v>2485</v>
      </c>
      <c r="B1244" s="9">
        <v>43.89</v>
      </c>
      <c r="C1244" s="9">
        <v>6.32</v>
      </c>
      <c r="D1244" s="9" t="s">
        <v>4677</v>
      </c>
      <c r="E1244" s="9" t="s">
        <v>4676</v>
      </c>
      <c r="F1244" s="9" t="s">
        <v>4676</v>
      </c>
      <c r="G1244" s="9">
        <v>0</v>
      </c>
      <c r="H1244" s="11" t="s">
        <v>8337</v>
      </c>
      <c r="I1244" s="15" t="str">
        <f t="shared" si="38"/>
        <v>Obesity</v>
      </c>
      <c r="J1244" s="15" t="str">
        <f t="shared" si="39"/>
        <v>Normal</v>
      </c>
    </row>
    <row r="1245" spans="1:10" x14ac:dyDescent="0.3">
      <c r="A1245" s="10" t="s">
        <v>2487</v>
      </c>
      <c r="B1245" s="9">
        <v>25.6</v>
      </c>
      <c r="C1245" s="9">
        <v>5.65</v>
      </c>
      <c r="D1245" s="9" t="s">
        <v>4676</v>
      </c>
      <c r="E1245" s="9" t="s">
        <v>4676</v>
      </c>
      <c r="F1245" s="9" t="s">
        <v>4676</v>
      </c>
      <c r="G1245" s="9">
        <v>2</v>
      </c>
      <c r="H1245" s="11" t="s">
        <v>8337</v>
      </c>
      <c r="I1245" s="15" t="str">
        <f t="shared" si="38"/>
        <v>Over Weight</v>
      </c>
      <c r="J1245" s="15" t="str">
        <f t="shared" si="39"/>
        <v>Diabetes</v>
      </c>
    </row>
    <row r="1246" spans="1:10" x14ac:dyDescent="0.3">
      <c r="A1246" s="10" t="s">
        <v>2489</v>
      </c>
      <c r="B1246" s="9">
        <v>29.545000000000002</v>
      </c>
      <c r="C1246" s="9">
        <v>8.41</v>
      </c>
      <c r="D1246" s="9" t="s">
        <v>4677</v>
      </c>
      <c r="E1246" s="9" t="s">
        <v>4676</v>
      </c>
      <c r="F1246" s="9" t="s">
        <v>4676</v>
      </c>
      <c r="G1246" s="9">
        <v>1</v>
      </c>
      <c r="H1246" s="11" t="s">
        <v>8337</v>
      </c>
      <c r="I1246" s="15" t="str">
        <f t="shared" si="38"/>
        <v>Over Weight</v>
      </c>
      <c r="J1246" s="15" t="str">
        <f t="shared" si="39"/>
        <v>Diabetes</v>
      </c>
    </row>
    <row r="1247" spans="1:10" x14ac:dyDescent="0.3">
      <c r="A1247" s="10" t="s">
        <v>2491</v>
      </c>
      <c r="B1247" s="9">
        <v>23.25</v>
      </c>
      <c r="C1247" s="9">
        <v>11.96</v>
      </c>
      <c r="D1247" s="9" t="s">
        <v>4677</v>
      </c>
      <c r="E1247" s="9" t="s">
        <v>4676</v>
      </c>
      <c r="F1247" s="9" t="s">
        <v>4676</v>
      </c>
      <c r="G1247" s="9">
        <v>0</v>
      </c>
      <c r="H1247" s="11" t="s">
        <v>8337</v>
      </c>
      <c r="I1247" s="15" t="str">
        <f t="shared" si="38"/>
        <v>Normal Weight</v>
      </c>
      <c r="J1247" s="15" t="str">
        <f t="shared" si="39"/>
        <v>Normal</v>
      </c>
    </row>
    <row r="1248" spans="1:10" x14ac:dyDescent="0.3">
      <c r="A1248" s="10" t="s">
        <v>2493</v>
      </c>
      <c r="B1248" s="9">
        <v>43.95</v>
      </c>
      <c r="C1248" s="9">
        <v>5.17</v>
      </c>
      <c r="D1248" s="9" t="s">
        <v>4677</v>
      </c>
      <c r="E1248" s="9" t="s">
        <v>4676</v>
      </c>
      <c r="F1248" s="9" t="s">
        <v>4677</v>
      </c>
      <c r="G1248" s="9">
        <v>1</v>
      </c>
      <c r="H1248" s="11" t="s">
        <v>8337</v>
      </c>
      <c r="I1248" s="15" t="str">
        <f t="shared" si="38"/>
        <v>Obesity</v>
      </c>
      <c r="J1248" s="15" t="str">
        <f t="shared" si="39"/>
        <v>Diabetes</v>
      </c>
    </row>
    <row r="1249" spans="1:10" x14ac:dyDescent="0.3">
      <c r="A1249" s="10" t="s">
        <v>2495</v>
      </c>
      <c r="B1249" s="9">
        <v>21.85</v>
      </c>
      <c r="C1249" s="9">
        <v>8.76</v>
      </c>
      <c r="D1249" s="9" t="s">
        <v>4676</v>
      </c>
      <c r="E1249" s="9" t="s">
        <v>4676</v>
      </c>
      <c r="F1249" s="9" t="s">
        <v>4676</v>
      </c>
      <c r="G1249" s="9">
        <v>0</v>
      </c>
      <c r="H1249" s="11" t="s">
        <v>8337</v>
      </c>
      <c r="I1249" s="15" t="str">
        <f t="shared" si="38"/>
        <v>Normal Weight</v>
      </c>
      <c r="J1249" s="15" t="str">
        <f t="shared" si="39"/>
        <v>Diabetes</v>
      </c>
    </row>
    <row r="1250" spans="1:10" x14ac:dyDescent="0.3">
      <c r="A1250" s="10" t="s">
        <v>2497</v>
      </c>
      <c r="B1250" s="9">
        <v>25.73</v>
      </c>
      <c r="C1250" s="9">
        <v>7.99</v>
      </c>
      <c r="D1250" s="9" t="s">
        <v>4676</v>
      </c>
      <c r="E1250" s="9" t="s">
        <v>4676</v>
      </c>
      <c r="F1250" s="9" t="s">
        <v>4676</v>
      </c>
      <c r="G1250" s="9">
        <v>2</v>
      </c>
      <c r="H1250" s="11" t="s">
        <v>8337</v>
      </c>
      <c r="I1250" s="15" t="str">
        <f t="shared" si="38"/>
        <v>Over Weight</v>
      </c>
      <c r="J1250" s="15" t="str">
        <f t="shared" si="39"/>
        <v>Diabetes</v>
      </c>
    </row>
    <row r="1251" spans="1:10" x14ac:dyDescent="0.3">
      <c r="A1251" s="10" t="s">
        <v>2499</v>
      </c>
      <c r="B1251" s="9">
        <v>32.229999999999997</v>
      </c>
      <c r="C1251" s="9">
        <v>8.59</v>
      </c>
      <c r="D1251" s="9" t="s">
        <v>4676</v>
      </c>
      <c r="E1251" s="9" t="s">
        <v>4676</v>
      </c>
      <c r="F1251" s="9" t="s">
        <v>4676</v>
      </c>
      <c r="G1251" s="9">
        <v>0</v>
      </c>
      <c r="H1251" s="11" t="s">
        <v>8337</v>
      </c>
      <c r="I1251" s="15" t="str">
        <f t="shared" si="38"/>
        <v>Obesity</v>
      </c>
      <c r="J1251" s="15" t="str">
        <f t="shared" si="39"/>
        <v>Prediabetes</v>
      </c>
    </row>
    <row r="1252" spans="1:10" x14ac:dyDescent="0.3">
      <c r="A1252" s="10" t="s">
        <v>2501</v>
      </c>
      <c r="B1252" s="9">
        <v>32.204999999999998</v>
      </c>
      <c r="C1252" s="9">
        <v>6.14</v>
      </c>
      <c r="D1252" s="9" t="s">
        <v>4676</v>
      </c>
      <c r="E1252" s="9" t="s">
        <v>4676</v>
      </c>
      <c r="F1252" s="9" t="s">
        <v>4676</v>
      </c>
      <c r="G1252" s="9">
        <v>2</v>
      </c>
      <c r="H1252" s="11" t="s">
        <v>8337</v>
      </c>
      <c r="I1252" s="15" t="str">
        <f t="shared" si="38"/>
        <v>Obesity</v>
      </c>
      <c r="J1252" s="15" t="str">
        <f t="shared" si="39"/>
        <v>Normal</v>
      </c>
    </row>
    <row r="1253" spans="1:10" x14ac:dyDescent="0.3">
      <c r="A1253" s="10" t="s">
        <v>2503</v>
      </c>
      <c r="B1253" s="9">
        <v>26.41</v>
      </c>
      <c r="C1253" s="9">
        <v>4.08</v>
      </c>
      <c r="D1253" s="9" t="s">
        <v>4676</v>
      </c>
      <c r="E1253" s="9" t="s">
        <v>4676</v>
      </c>
      <c r="F1253" s="9" t="s">
        <v>4676</v>
      </c>
      <c r="G1253" s="9">
        <v>2</v>
      </c>
      <c r="H1253" s="11" t="s">
        <v>8337</v>
      </c>
      <c r="I1253" s="15" t="str">
        <f t="shared" si="38"/>
        <v>Over Weight</v>
      </c>
      <c r="J1253" s="15" t="str">
        <f t="shared" si="39"/>
        <v>Prediabetes</v>
      </c>
    </row>
    <row r="1254" spans="1:10" x14ac:dyDescent="0.3">
      <c r="A1254" s="10" t="s">
        <v>2505</v>
      </c>
      <c r="B1254" s="9">
        <v>30.2</v>
      </c>
      <c r="C1254" s="9">
        <v>6.25</v>
      </c>
      <c r="D1254" s="9" t="s">
        <v>4677</v>
      </c>
      <c r="E1254" s="9" t="s">
        <v>4676</v>
      </c>
      <c r="F1254" s="9" t="s">
        <v>4676</v>
      </c>
      <c r="G1254" s="9">
        <v>0</v>
      </c>
      <c r="H1254" s="11" t="s">
        <v>8337</v>
      </c>
      <c r="I1254" s="15" t="str">
        <f t="shared" si="38"/>
        <v>Obesity</v>
      </c>
      <c r="J1254" s="15" t="str">
        <f t="shared" si="39"/>
        <v>Prediabetes</v>
      </c>
    </row>
    <row r="1255" spans="1:10" x14ac:dyDescent="0.3">
      <c r="A1255" s="10" t="s">
        <v>2507</v>
      </c>
      <c r="B1255" s="9">
        <v>31.26</v>
      </c>
      <c r="C1255" s="9">
        <v>5.94</v>
      </c>
      <c r="D1255" s="9" t="s">
        <v>4677</v>
      </c>
      <c r="E1255" s="9" t="s">
        <v>4676</v>
      </c>
      <c r="F1255" s="9" t="s">
        <v>4676</v>
      </c>
      <c r="G1255" s="9">
        <v>1</v>
      </c>
      <c r="H1255" s="11" t="s">
        <v>8337</v>
      </c>
      <c r="I1255" s="15" t="str">
        <f t="shared" si="38"/>
        <v>Obesity</v>
      </c>
      <c r="J1255" s="15" t="str">
        <f t="shared" si="39"/>
        <v>Diabetes</v>
      </c>
    </row>
    <row r="1256" spans="1:10" x14ac:dyDescent="0.3">
      <c r="A1256" s="10" t="s">
        <v>2509</v>
      </c>
      <c r="B1256" s="9">
        <v>33.725000000000001</v>
      </c>
      <c r="C1256" s="9">
        <v>6.45</v>
      </c>
      <c r="D1256" s="9" t="s">
        <v>4677</v>
      </c>
      <c r="E1256" s="9" t="s">
        <v>4676</v>
      </c>
      <c r="F1256" s="9" t="s">
        <v>4676</v>
      </c>
      <c r="G1256" s="9">
        <v>0</v>
      </c>
      <c r="H1256" s="11" t="s">
        <v>8337</v>
      </c>
      <c r="I1256" s="15" t="str">
        <f t="shared" si="38"/>
        <v>Obesity</v>
      </c>
      <c r="J1256" s="15" t="str">
        <f t="shared" si="39"/>
        <v>Prediabetes</v>
      </c>
    </row>
    <row r="1257" spans="1:10" x14ac:dyDescent="0.3">
      <c r="A1257" s="10" t="s">
        <v>2511</v>
      </c>
      <c r="B1257" s="9">
        <v>28.9</v>
      </c>
      <c r="C1257" s="9">
        <v>5.74</v>
      </c>
      <c r="D1257" s="9" t="s">
        <v>4677</v>
      </c>
      <c r="E1257" s="9" t="s">
        <v>4676</v>
      </c>
      <c r="F1257" s="9" t="s">
        <v>4676</v>
      </c>
      <c r="G1257" s="9">
        <v>0</v>
      </c>
      <c r="H1257" s="11" t="s">
        <v>8337</v>
      </c>
      <c r="I1257" s="15" t="str">
        <f t="shared" si="38"/>
        <v>Over Weight</v>
      </c>
      <c r="J1257" s="15" t="str">
        <f t="shared" si="39"/>
        <v>Normal</v>
      </c>
    </row>
    <row r="1258" spans="1:10" x14ac:dyDescent="0.3">
      <c r="A1258" s="10" t="s">
        <v>2513</v>
      </c>
      <c r="B1258" s="9">
        <v>45.69</v>
      </c>
      <c r="C1258" s="9">
        <v>4.43</v>
      </c>
      <c r="D1258" s="9" t="s">
        <v>4677</v>
      </c>
      <c r="E1258" s="9" t="s">
        <v>4676</v>
      </c>
      <c r="F1258" s="9" t="s">
        <v>4676</v>
      </c>
      <c r="G1258" s="9">
        <v>0</v>
      </c>
      <c r="H1258" s="11" t="s">
        <v>8337</v>
      </c>
      <c r="I1258" s="15" t="str">
        <f t="shared" si="38"/>
        <v>Obesity</v>
      </c>
      <c r="J1258" s="15" t="str">
        <f t="shared" si="39"/>
        <v>Diabetes</v>
      </c>
    </row>
    <row r="1259" spans="1:10" x14ac:dyDescent="0.3">
      <c r="A1259" s="10" t="s">
        <v>2515</v>
      </c>
      <c r="B1259" s="9">
        <v>21.03</v>
      </c>
      <c r="C1259" s="9">
        <v>6.5</v>
      </c>
      <c r="D1259" s="9" t="s">
        <v>4676</v>
      </c>
      <c r="E1259" s="9" t="s">
        <v>4676</v>
      </c>
      <c r="F1259" s="9" t="s">
        <v>4676</v>
      </c>
      <c r="G1259" s="9">
        <v>0</v>
      </c>
      <c r="H1259" s="11" t="s">
        <v>8337</v>
      </c>
      <c r="I1259" s="15" t="str">
        <f t="shared" si="38"/>
        <v>Normal Weight</v>
      </c>
      <c r="J1259" s="15" t="str">
        <f t="shared" si="39"/>
        <v>Diabetes</v>
      </c>
    </row>
    <row r="1260" spans="1:10" x14ac:dyDescent="0.3">
      <c r="A1260" s="10" t="s">
        <v>2517</v>
      </c>
      <c r="B1260" s="9">
        <v>37</v>
      </c>
      <c r="C1260" s="9">
        <v>8.75</v>
      </c>
      <c r="D1260" s="9" t="s">
        <v>4676</v>
      </c>
      <c r="E1260" s="9" t="s">
        <v>4676</v>
      </c>
      <c r="F1260" s="9" t="s">
        <v>4676</v>
      </c>
      <c r="G1260" s="9">
        <v>0</v>
      </c>
      <c r="H1260" s="11" t="s">
        <v>8337</v>
      </c>
      <c r="I1260" s="15" t="str">
        <f t="shared" si="38"/>
        <v>Obesity</v>
      </c>
      <c r="J1260" s="15" t="str">
        <f t="shared" si="39"/>
        <v>Diabetes</v>
      </c>
    </row>
    <row r="1261" spans="1:10" x14ac:dyDescent="0.3">
      <c r="A1261" s="10" t="s">
        <v>2519</v>
      </c>
      <c r="B1261" s="9">
        <v>25.4</v>
      </c>
      <c r="C1261" s="9">
        <v>11.96</v>
      </c>
      <c r="D1261" s="9" t="s">
        <v>4676</v>
      </c>
      <c r="E1261" s="9" t="s">
        <v>4676</v>
      </c>
      <c r="F1261" s="9" t="s">
        <v>4676</v>
      </c>
      <c r="G1261" s="9">
        <v>0</v>
      </c>
      <c r="H1261" s="11" t="s">
        <v>8337</v>
      </c>
      <c r="I1261" s="15" t="str">
        <f t="shared" si="38"/>
        <v>Over Weight</v>
      </c>
      <c r="J1261" s="15" t="str">
        <f t="shared" si="39"/>
        <v>Diabetes</v>
      </c>
    </row>
    <row r="1262" spans="1:10" x14ac:dyDescent="0.3">
      <c r="A1262" s="10" t="s">
        <v>2521</v>
      </c>
      <c r="B1262" s="9">
        <v>32.299999999999997</v>
      </c>
      <c r="C1262" s="9">
        <v>10.54</v>
      </c>
      <c r="D1262" s="9" t="s">
        <v>4676</v>
      </c>
      <c r="E1262" s="9" t="s">
        <v>4676</v>
      </c>
      <c r="F1262" s="9" t="s">
        <v>4676</v>
      </c>
      <c r="G1262" s="9">
        <v>0</v>
      </c>
      <c r="H1262" s="11" t="s">
        <v>8337</v>
      </c>
      <c r="I1262" s="15" t="str">
        <f t="shared" si="38"/>
        <v>Obesity</v>
      </c>
      <c r="J1262" s="15" t="str">
        <f t="shared" si="39"/>
        <v>Normal</v>
      </c>
    </row>
    <row r="1263" spans="1:10" x14ac:dyDescent="0.3">
      <c r="A1263" s="10" t="s">
        <v>2523</v>
      </c>
      <c r="B1263" s="9">
        <v>23.94</v>
      </c>
      <c r="C1263" s="9">
        <v>4.54</v>
      </c>
      <c r="D1263" s="9" t="s">
        <v>4677</v>
      </c>
      <c r="E1263" s="9" t="s">
        <v>4676</v>
      </c>
      <c r="F1263" s="9" t="s">
        <v>4677</v>
      </c>
      <c r="G1263" s="9">
        <v>1</v>
      </c>
      <c r="H1263" s="11" t="s">
        <v>8337</v>
      </c>
      <c r="I1263" s="15" t="str">
        <f t="shared" si="38"/>
        <v>Normal Weight</v>
      </c>
      <c r="J1263" s="15" t="str">
        <f t="shared" si="39"/>
        <v>Prediabetes</v>
      </c>
    </row>
    <row r="1264" spans="1:10" x14ac:dyDescent="0.3">
      <c r="A1264" s="10" t="s">
        <v>2525</v>
      </c>
      <c r="B1264" s="9">
        <v>46.4</v>
      </c>
      <c r="C1264" s="9">
        <v>5.71</v>
      </c>
      <c r="D1264" s="9" t="s">
        <v>4676</v>
      </c>
      <c r="E1264" s="9" t="s">
        <v>4676</v>
      </c>
      <c r="F1264" s="9" t="s">
        <v>4676</v>
      </c>
      <c r="G1264" s="9">
        <v>0</v>
      </c>
      <c r="H1264" s="11" t="s">
        <v>8337</v>
      </c>
      <c r="I1264" s="15" t="str">
        <f t="shared" si="38"/>
        <v>Obesity</v>
      </c>
      <c r="J1264" s="15" t="str">
        <f t="shared" si="39"/>
        <v>Prediabetes</v>
      </c>
    </row>
    <row r="1265" spans="1:10" x14ac:dyDescent="0.3">
      <c r="A1265" s="10" t="s">
        <v>2527</v>
      </c>
      <c r="B1265" s="9">
        <v>40.375</v>
      </c>
      <c r="C1265" s="9">
        <v>6.25</v>
      </c>
      <c r="D1265" s="9" t="s">
        <v>4677</v>
      </c>
      <c r="E1265" s="9" t="s">
        <v>4676</v>
      </c>
      <c r="F1265" s="9" t="s">
        <v>4676</v>
      </c>
      <c r="G1265" s="9">
        <v>0</v>
      </c>
      <c r="H1265" s="11" t="s">
        <v>8337</v>
      </c>
      <c r="I1265" s="15" t="str">
        <f t="shared" si="38"/>
        <v>Obesity</v>
      </c>
      <c r="J1265" s="15" t="str">
        <f t="shared" si="39"/>
        <v>Diabetes</v>
      </c>
    </row>
    <row r="1266" spans="1:10" x14ac:dyDescent="0.3">
      <c r="A1266" s="10" t="s">
        <v>2529</v>
      </c>
      <c r="B1266" s="9">
        <v>28.7</v>
      </c>
      <c r="C1266" s="9">
        <v>9.4700000000000006</v>
      </c>
      <c r="D1266" s="9" t="s">
        <v>4676</v>
      </c>
      <c r="E1266" s="9" t="s">
        <v>4676</v>
      </c>
      <c r="F1266" s="9" t="s">
        <v>4676</v>
      </c>
      <c r="G1266" s="9">
        <v>2</v>
      </c>
      <c r="H1266" s="11" t="s">
        <v>8337</v>
      </c>
      <c r="I1266" s="15" t="str">
        <f t="shared" si="38"/>
        <v>Over Weight</v>
      </c>
      <c r="J1266" s="15" t="str">
        <f t="shared" si="39"/>
        <v>Prediabetes</v>
      </c>
    </row>
    <row r="1267" spans="1:10" x14ac:dyDescent="0.3">
      <c r="A1267" s="10" t="s">
        <v>2531</v>
      </c>
      <c r="B1267" s="9">
        <v>26.63</v>
      </c>
      <c r="C1267" s="9">
        <v>5.7</v>
      </c>
      <c r="D1267" s="9" t="s">
        <v>4676</v>
      </c>
      <c r="E1267" s="9" t="s">
        <v>4676</v>
      </c>
      <c r="F1267" s="9" t="s">
        <v>4676</v>
      </c>
      <c r="G1267" s="9">
        <v>0</v>
      </c>
      <c r="H1267" s="11" t="s">
        <v>8337</v>
      </c>
      <c r="I1267" s="15" t="str">
        <f t="shared" si="38"/>
        <v>Over Weight</v>
      </c>
      <c r="J1267" s="15" t="str">
        <f t="shared" si="39"/>
        <v>Diabetes</v>
      </c>
    </row>
    <row r="1268" spans="1:10" x14ac:dyDescent="0.3">
      <c r="A1268" s="10" t="s">
        <v>2533</v>
      </c>
      <c r="B1268" s="9">
        <v>22.515000000000001</v>
      </c>
      <c r="C1268" s="9">
        <v>11.18</v>
      </c>
      <c r="D1268" s="9" t="s">
        <v>4676</v>
      </c>
      <c r="E1268" s="9" t="s">
        <v>4676</v>
      </c>
      <c r="F1268" s="9" t="s">
        <v>4676</v>
      </c>
      <c r="G1268" s="9">
        <v>2</v>
      </c>
      <c r="H1268" s="11" t="s">
        <v>8337</v>
      </c>
      <c r="I1268" s="15" t="str">
        <f t="shared" si="38"/>
        <v>Normal Weight</v>
      </c>
      <c r="J1268" s="15" t="str">
        <f t="shared" si="39"/>
        <v>Diabetes</v>
      </c>
    </row>
    <row r="1269" spans="1:10" x14ac:dyDescent="0.3">
      <c r="A1269" s="10" t="s">
        <v>2535</v>
      </c>
      <c r="B1269" s="9">
        <v>36.575000000000003</v>
      </c>
      <c r="C1269" s="9">
        <v>10.98</v>
      </c>
      <c r="D1269" s="9" t="s">
        <v>4676</v>
      </c>
      <c r="E1269" s="9" t="s">
        <v>4676</v>
      </c>
      <c r="F1269" s="9" t="s">
        <v>4676</v>
      </c>
      <c r="G1269" s="9">
        <v>0</v>
      </c>
      <c r="H1269" s="11" t="s">
        <v>8337</v>
      </c>
      <c r="I1269" s="15" t="str">
        <f t="shared" si="38"/>
        <v>Obesity</v>
      </c>
      <c r="J1269" s="15" t="str">
        <f t="shared" si="39"/>
        <v>Normal</v>
      </c>
    </row>
    <row r="1270" spans="1:10" x14ac:dyDescent="0.3">
      <c r="A1270" s="10" t="s">
        <v>2537</v>
      </c>
      <c r="B1270" s="9">
        <v>23.66</v>
      </c>
      <c r="C1270" s="9">
        <v>5.1100000000000003</v>
      </c>
      <c r="D1270" s="9" t="s">
        <v>4677</v>
      </c>
      <c r="E1270" s="9" t="s">
        <v>4676</v>
      </c>
      <c r="F1270" s="9" t="s">
        <v>4677</v>
      </c>
      <c r="G1270" s="9">
        <v>1</v>
      </c>
      <c r="H1270" s="11" t="s">
        <v>8337</v>
      </c>
      <c r="I1270" s="15" t="str">
        <f t="shared" si="38"/>
        <v>Normal Weight</v>
      </c>
      <c r="J1270" s="15" t="str">
        <f t="shared" si="39"/>
        <v>Diabetes</v>
      </c>
    </row>
    <row r="1271" spans="1:10" x14ac:dyDescent="0.3">
      <c r="A1271" s="10" t="s">
        <v>2539</v>
      </c>
      <c r="B1271" s="9">
        <v>18.62</v>
      </c>
      <c r="C1271" s="9">
        <v>10.24</v>
      </c>
      <c r="D1271" s="9" t="s">
        <v>4676</v>
      </c>
      <c r="E1271" s="9" t="s">
        <v>4676</v>
      </c>
      <c r="F1271" s="9" t="s">
        <v>4676</v>
      </c>
      <c r="G1271" s="9">
        <v>0</v>
      </c>
      <c r="H1271" s="11" t="s">
        <v>8337</v>
      </c>
      <c r="I1271" s="15" t="str">
        <f t="shared" si="38"/>
        <v>Normal Weight</v>
      </c>
      <c r="J1271" s="15" t="str">
        <f t="shared" si="39"/>
        <v>Diabetes</v>
      </c>
    </row>
    <row r="1272" spans="1:10" x14ac:dyDescent="0.3">
      <c r="A1272" s="10" t="s">
        <v>2541</v>
      </c>
      <c r="B1272" s="9">
        <v>19.190000000000001</v>
      </c>
      <c r="C1272" s="9">
        <v>7.71</v>
      </c>
      <c r="D1272" s="9" t="s">
        <v>4677</v>
      </c>
      <c r="E1272" s="9" t="s">
        <v>4676</v>
      </c>
      <c r="F1272" s="9" t="s">
        <v>4676</v>
      </c>
      <c r="G1272" s="9">
        <v>1</v>
      </c>
      <c r="H1272" s="11" t="s">
        <v>8337</v>
      </c>
      <c r="I1272" s="15" t="str">
        <f t="shared" si="38"/>
        <v>Normal Weight</v>
      </c>
      <c r="J1272" s="15" t="str">
        <f t="shared" si="39"/>
        <v>Prediabetes</v>
      </c>
    </row>
    <row r="1273" spans="1:10" x14ac:dyDescent="0.3">
      <c r="A1273" s="10" t="s">
        <v>2543</v>
      </c>
      <c r="B1273" s="9">
        <v>27.5</v>
      </c>
      <c r="C1273" s="9">
        <v>6.03</v>
      </c>
      <c r="D1273" s="9" t="s">
        <v>4676</v>
      </c>
      <c r="E1273" s="9" t="s">
        <v>4676</v>
      </c>
      <c r="F1273" s="9" t="s">
        <v>4676</v>
      </c>
      <c r="G1273" s="9">
        <v>0</v>
      </c>
      <c r="H1273" s="11" t="s">
        <v>8337</v>
      </c>
      <c r="I1273" s="15" t="str">
        <f t="shared" si="38"/>
        <v>Over Weight</v>
      </c>
      <c r="J1273" s="15" t="str">
        <f t="shared" si="39"/>
        <v>Prediabetes</v>
      </c>
    </row>
    <row r="1274" spans="1:10" x14ac:dyDescent="0.3">
      <c r="A1274" s="10" t="s">
        <v>2545</v>
      </c>
      <c r="B1274" s="9">
        <v>27.36</v>
      </c>
      <c r="C1274" s="9">
        <v>5.96</v>
      </c>
      <c r="D1274" s="9" t="s">
        <v>4676</v>
      </c>
      <c r="E1274" s="9" t="s">
        <v>4676</v>
      </c>
      <c r="F1274" s="9" t="s">
        <v>4677</v>
      </c>
      <c r="G1274" s="9">
        <v>1</v>
      </c>
      <c r="H1274" s="11" t="s">
        <v>8337</v>
      </c>
      <c r="I1274" s="15" t="str">
        <f t="shared" si="38"/>
        <v>Over Weight</v>
      </c>
      <c r="J1274" s="15" t="str">
        <f t="shared" si="39"/>
        <v>Normal</v>
      </c>
    </row>
    <row r="1275" spans="1:10" x14ac:dyDescent="0.3">
      <c r="A1275" s="10" t="s">
        <v>2547</v>
      </c>
      <c r="B1275" s="9">
        <v>20.350000000000001</v>
      </c>
      <c r="C1275" s="9">
        <v>4.16</v>
      </c>
      <c r="D1275" s="9" t="s">
        <v>4676</v>
      </c>
      <c r="E1275" s="9" t="s">
        <v>4676</v>
      </c>
      <c r="F1275" s="9" t="s">
        <v>4676</v>
      </c>
      <c r="G1275" s="9">
        <v>0</v>
      </c>
      <c r="H1275" s="11" t="s">
        <v>8337</v>
      </c>
      <c r="I1275" s="15" t="str">
        <f t="shared" si="38"/>
        <v>Normal Weight</v>
      </c>
      <c r="J1275" s="15" t="str">
        <f t="shared" si="39"/>
        <v>Prediabetes</v>
      </c>
    </row>
    <row r="1276" spans="1:10" x14ac:dyDescent="0.3">
      <c r="A1276" s="10" t="s">
        <v>2549</v>
      </c>
      <c r="B1276" s="9">
        <v>24.035</v>
      </c>
      <c r="C1276" s="9">
        <v>6.11</v>
      </c>
      <c r="D1276" s="9" t="s">
        <v>4676</v>
      </c>
      <c r="E1276" s="9" t="s">
        <v>4676</v>
      </c>
      <c r="F1276" s="9" t="s">
        <v>4676</v>
      </c>
      <c r="G1276" s="9">
        <v>0</v>
      </c>
      <c r="H1276" s="11" t="s">
        <v>8337</v>
      </c>
      <c r="I1276" s="15" t="str">
        <f t="shared" si="38"/>
        <v>Normal Weight</v>
      </c>
      <c r="J1276" s="15" t="str">
        <f t="shared" si="39"/>
        <v>Prediabetes</v>
      </c>
    </row>
    <row r="1277" spans="1:10" x14ac:dyDescent="0.3">
      <c r="A1277" s="10" t="s">
        <v>2551</v>
      </c>
      <c r="B1277" s="9">
        <v>23.56</v>
      </c>
      <c r="C1277" s="9">
        <v>5.97</v>
      </c>
      <c r="D1277" s="9" t="s">
        <v>4676</v>
      </c>
      <c r="E1277" s="9" t="s">
        <v>4676</v>
      </c>
      <c r="F1277" s="9" t="s">
        <v>4676</v>
      </c>
      <c r="G1277" s="9">
        <v>0</v>
      </c>
      <c r="H1277" s="11" t="s">
        <v>8337</v>
      </c>
      <c r="I1277" s="15" t="str">
        <f t="shared" si="38"/>
        <v>Normal Weight</v>
      </c>
      <c r="J1277" s="15" t="str">
        <f t="shared" si="39"/>
        <v>Diabetes</v>
      </c>
    </row>
    <row r="1278" spans="1:10" x14ac:dyDescent="0.3">
      <c r="A1278" s="10" t="s">
        <v>2553</v>
      </c>
      <c r="B1278" s="9">
        <v>27.17</v>
      </c>
      <c r="C1278" s="9">
        <v>10.81</v>
      </c>
      <c r="D1278" s="9" t="s">
        <v>4676</v>
      </c>
      <c r="E1278" s="9" t="s">
        <v>4676</v>
      </c>
      <c r="F1278" s="9" t="s">
        <v>4676</v>
      </c>
      <c r="G1278" s="9">
        <v>2</v>
      </c>
      <c r="H1278" s="11" t="s">
        <v>8337</v>
      </c>
      <c r="I1278" s="15" t="str">
        <f t="shared" si="38"/>
        <v>Over Weight</v>
      </c>
      <c r="J1278" s="15" t="str">
        <f t="shared" si="39"/>
        <v>Prediabetes</v>
      </c>
    </row>
    <row r="1279" spans="1:10" x14ac:dyDescent="0.3">
      <c r="A1279" s="10" t="s">
        <v>2555</v>
      </c>
      <c r="B1279" s="9">
        <v>34.32</v>
      </c>
      <c r="C1279" s="9">
        <v>5.7</v>
      </c>
      <c r="D1279" s="9" t="s">
        <v>4677</v>
      </c>
      <c r="E1279" s="9" t="s">
        <v>4676</v>
      </c>
      <c r="F1279" s="9" t="s">
        <v>4677</v>
      </c>
      <c r="G1279" s="9">
        <v>1</v>
      </c>
      <c r="H1279" s="11" t="s">
        <v>8337</v>
      </c>
      <c r="I1279" s="15" t="str">
        <f t="shared" si="38"/>
        <v>Obesity</v>
      </c>
      <c r="J1279" s="15" t="str">
        <f t="shared" si="39"/>
        <v>Normal</v>
      </c>
    </row>
    <row r="1280" spans="1:10" x14ac:dyDescent="0.3">
      <c r="A1280" s="10" t="s">
        <v>2557</v>
      </c>
      <c r="B1280" s="9">
        <v>23.87</v>
      </c>
      <c r="C1280" s="9">
        <v>4.7699999999999996</v>
      </c>
      <c r="D1280" s="9" t="s">
        <v>4677</v>
      </c>
      <c r="E1280" s="9" t="s">
        <v>4676</v>
      </c>
      <c r="F1280" s="9" t="s">
        <v>4677</v>
      </c>
      <c r="G1280" s="9">
        <v>1</v>
      </c>
      <c r="H1280" s="11" t="s">
        <v>8337</v>
      </c>
      <c r="I1280" s="15" t="str">
        <f t="shared" si="38"/>
        <v>Normal Weight</v>
      </c>
      <c r="J1280" s="15" t="str">
        <f t="shared" si="39"/>
        <v>Normal</v>
      </c>
    </row>
    <row r="1281" spans="1:10" x14ac:dyDescent="0.3">
      <c r="A1281" s="10" t="s">
        <v>2559</v>
      </c>
      <c r="B1281" s="9">
        <v>30.15</v>
      </c>
      <c r="C1281" s="9">
        <v>4.25</v>
      </c>
      <c r="D1281" s="9" t="s">
        <v>4676</v>
      </c>
      <c r="E1281" s="9" t="s">
        <v>4676</v>
      </c>
      <c r="F1281" s="9" t="s">
        <v>4676</v>
      </c>
      <c r="G1281" s="9">
        <v>1</v>
      </c>
      <c r="H1281" s="11" t="s">
        <v>8337</v>
      </c>
      <c r="I1281" s="15" t="str">
        <f t="shared" si="38"/>
        <v>Obesity</v>
      </c>
      <c r="J1281" s="15" t="str">
        <f t="shared" si="39"/>
        <v>Normal</v>
      </c>
    </row>
    <row r="1282" spans="1:10" x14ac:dyDescent="0.3">
      <c r="A1282" s="10" t="s">
        <v>2561</v>
      </c>
      <c r="B1282" s="9">
        <v>26.36</v>
      </c>
      <c r="C1282" s="9">
        <v>5.52</v>
      </c>
      <c r="D1282" s="9" t="s">
        <v>4676</v>
      </c>
      <c r="E1282" s="9" t="s">
        <v>4676</v>
      </c>
      <c r="F1282" s="9" t="s">
        <v>4676</v>
      </c>
      <c r="G1282" s="9">
        <v>0</v>
      </c>
      <c r="H1282" s="11" t="s">
        <v>8337</v>
      </c>
      <c r="I1282" s="15" t="str">
        <f t="shared" si="38"/>
        <v>Over Weight</v>
      </c>
      <c r="J1282" s="15" t="str">
        <f t="shared" si="39"/>
        <v>Diabetes</v>
      </c>
    </row>
    <row r="1283" spans="1:10" x14ac:dyDescent="0.3">
      <c r="A1283" s="10" t="s">
        <v>2563</v>
      </c>
      <c r="B1283" s="9">
        <v>45.32</v>
      </c>
      <c r="C1283" s="9">
        <v>6.53</v>
      </c>
      <c r="D1283" s="9" t="s">
        <v>4677</v>
      </c>
      <c r="E1283" s="9" t="s">
        <v>4676</v>
      </c>
      <c r="F1283" s="9" t="s">
        <v>4676</v>
      </c>
      <c r="G1283" s="9">
        <v>1</v>
      </c>
      <c r="H1283" s="11" t="s">
        <v>8337</v>
      </c>
      <c r="I1283" s="15" t="str">
        <f t="shared" ref="I1283:I1346" si="40">IF(B1283&lt;18.5,"Under Weight",IF(B1283&lt;24.9,"Normal Weight",IF(B1283&lt;29.9,"Over Weight","Obesity")))</f>
        <v>Obesity</v>
      </c>
      <c r="J1283" s="15" t="str">
        <f t="shared" ref="J1283:J1346" si="41">IF(C1284&lt;5.7,"Normal",IF(C1284&lt;6.4,"Prediabetes","Diabetes"))</f>
        <v>Normal</v>
      </c>
    </row>
    <row r="1284" spans="1:10" x14ac:dyDescent="0.3">
      <c r="A1284" s="10" t="s">
        <v>2565</v>
      </c>
      <c r="B1284" s="9">
        <v>31.93</v>
      </c>
      <c r="C1284" s="9">
        <v>4.82</v>
      </c>
      <c r="D1284" s="9" t="s">
        <v>4677</v>
      </c>
      <c r="E1284" s="9" t="s">
        <v>4676</v>
      </c>
      <c r="F1284" s="9" t="s">
        <v>4676</v>
      </c>
      <c r="G1284" s="9">
        <v>1</v>
      </c>
      <c r="H1284" s="11" t="s">
        <v>8337</v>
      </c>
      <c r="I1284" s="15" t="str">
        <f t="shared" si="40"/>
        <v>Obesity</v>
      </c>
      <c r="J1284" s="15" t="str">
        <f t="shared" si="41"/>
        <v>Diabetes</v>
      </c>
    </row>
    <row r="1285" spans="1:10" x14ac:dyDescent="0.3">
      <c r="A1285" s="10" t="s">
        <v>2567</v>
      </c>
      <c r="B1285" s="9">
        <v>36</v>
      </c>
      <c r="C1285" s="9">
        <v>11.94</v>
      </c>
      <c r="D1285" s="9" t="s">
        <v>4677</v>
      </c>
      <c r="E1285" s="9" t="s">
        <v>4676</v>
      </c>
      <c r="F1285" s="9" t="s">
        <v>4676</v>
      </c>
      <c r="G1285" s="9">
        <v>1</v>
      </c>
      <c r="H1285" s="11" t="s">
        <v>8337</v>
      </c>
      <c r="I1285" s="15" t="str">
        <f t="shared" si="40"/>
        <v>Obesity</v>
      </c>
      <c r="J1285" s="15" t="str">
        <f t="shared" si="41"/>
        <v>Diabetes</v>
      </c>
    </row>
    <row r="1286" spans="1:10" x14ac:dyDescent="0.3">
      <c r="A1286" s="10" t="s">
        <v>2569</v>
      </c>
      <c r="B1286" s="9">
        <v>32</v>
      </c>
      <c r="C1286" s="9">
        <v>7.85</v>
      </c>
      <c r="D1286" s="9" t="s">
        <v>4677</v>
      </c>
      <c r="E1286" s="9" t="s">
        <v>4676</v>
      </c>
      <c r="F1286" s="9" t="s">
        <v>4676</v>
      </c>
      <c r="G1286" s="9">
        <v>1</v>
      </c>
      <c r="H1286" s="11" t="s">
        <v>8337</v>
      </c>
      <c r="I1286" s="15" t="str">
        <f t="shared" si="40"/>
        <v>Obesity</v>
      </c>
      <c r="J1286" s="15" t="str">
        <f t="shared" si="41"/>
        <v>Diabetes</v>
      </c>
    </row>
    <row r="1287" spans="1:10" x14ac:dyDescent="0.3">
      <c r="A1287" s="10" t="s">
        <v>2571</v>
      </c>
      <c r="B1287" s="9">
        <v>29.37</v>
      </c>
      <c r="C1287" s="9">
        <v>8.01</v>
      </c>
      <c r="D1287" s="9" t="s">
        <v>4677</v>
      </c>
      <c r="E1287" s="9" t="s">
        <v>4676</v>
      </c>
      <c r="F1287" s="9" t="s">
        <v>4676</v>
      </c>
      <c r="G1287" s="9">
        <v>1</v>
      </c>
      <c r="H1287" s="11" t="s">
        <v>8337</v>
      </c>
      <c r="I1287" s="15" t="str">
        <f t="shared" si="40"/>
        <v>Over Weight</v>
      </c>
      <c r="J1287" s="15" t="str">
        <f t="shared" si="41"/>
        <v>Diabetes</v>
      </c>
    </row>
    <row r="1288" spans="1:10" x14ac:dyDescent="0.3">
      <c r="A1288" s="10" t="s">
        <v>2573</v>
      </c>
      <c r="B1288" s="9">
        <v>23.6</v>
      </c>
      <c r="C1288" s="9">
        <v>7.4</v>
      </c>
      <c r="D1288" s="9" t="s">
        <v>4677</v>
      </c>
      <c r="E1288" s="9" t="s">
        <v>4676</v>
      </c>
      <c r="F1288" s="9" t="s">
        <v>4676</v>
      </c>
      <c r="G1288" s="9">
        <v>1</v>
      </c>
      <c r="H1288" s="11" t="s">
        <v>8337</v>
      </c>
      <c r="I1288" s="15" t="str">
        <f t="shared" si="40"/>
        <v>Normal Weight</v>
      </c>
      <c r="J1288" s="15" t="str">
        <f t="shared" si="41"/>
        <v>Diabetes</v>
      </c>
    </row>
    <row r="1289" spans="1:10" x14ac:dyDescent="0.3">
      <c r="A1289" s="10" t="s">
        <v>2575</v>
      </c>
      <c r="B1289" s="9">
        <v>33.155000000000001</v>
      </c>
      <c r="C1289" s="9">
        <v>8.3800000000000008</v>
      </c>
      <c r="D1289" s="9" t="s">
        <v>4677</v>
      </c>
      <c r="E1289" s="9" t="s">
        <v>4676</v>
      </c>
      <c r="F1289" s="9" t="s">
        <v>4676</v>
      </c>
      <c r="G1289" s="9">
        <v>0</v>
      </c>
      <c r="H1289" s="11" t="s">
        <v>8337</v>
      </c>
      <c r="I1289" s="15" t="str">
        <f t="shared" si="40"/>
        <v>Obesity</v>
      </c>
      <c r="J1289" s="15" t="str">
        <f t="shared" si="41"/>
        <v>Diabetes</v>
      </c>
    </row>
    <row r="1290" spans="1:10" x14ac:dyDescent="0.3">
      <c r="A1290" s="10" t="s">
        <v>2577</v>
      </c>
      <c r="B1290" s="9">
        <v>24.32</v>
      </c>
      <c r="C1290" s="9">
        <v>11.56</v>
      </c>
      <c r="D1290" s="9" t="s">
        <v>4677</v>
      </c>
      <c r="E1290" s="9" t="s">
        <v>4676</v>
      </c>
      <c r="F1290" s="9" t="s">
        <v>4676</v>
      </c>
      <c r="G1290" s="9">
        <v>1</v>
      </c>
      <c r="H1290" s="11" t="s">
        <v>8337</v>
      </c>
      <c r="I1290" s="15" t="str">
        <f t="shared" si="40"/>
        <v>Normal Weight</v>
      </c>
      <c r="J1290" s="15" t="str">
        <f t="shared" si="41"/>
        <v>Normal</v>
      </c>
    </row>
    <row r="1291" spans="1:10" x14ac:dyDescent="0.3">
      <c r="A1291" s="10" t="s">
        <v>2579</v>
      </c>
      <c r="B1291" s="9">
        <v>36.299999999999997</v>
      </c>
      <c r="C1291" s="9">
        <v>4.6100000000000003</v>
      </c>
      <c r="D1291" s="9" t="s">
        <v>4676</v>
      </c>
      <c r="E1291" s="9" t="s">
        <v>4676</v>
      </c>
      <c r="F1291" s="9" t="s">
        <v>4676</v>
      </c>
      <c r="G1291" s="9">
        <v>0</v>
      </c>
      <c r="H1291" s="11" t="s">
        <v>8337</v>
      </c>
      <c r="I1291" s="15" t="str">
        <f t="shared" si="40"/>
        <v>Obesity</v>
      </c>
      <c r="J1291" s="15" t="str">
        <f t="shared" si="41"/>
        <v>Normal</v>
      </c>
    </row>
    <row r="1292" spans="1:10" x14ac:dyDescent="0.3">
      <c r="A1292" s="10" t="s">
        <v>2581</v>
      </c>
      <c r="B1292" s="9">
        <v>34.4</v>
      </c>
      <c r="C1292" s="9">
        <v>4.95</v>
      </c>
      <c r="D1292" s="9" t="s">
        <v>4676</v>
      </c>
      <c r="E1292" s="9" t="s">
        <v>4676</v>
      </c>
      <c r="F1292" s="9" t="s">
        <v>4677</v>
      </c>
      <c r="G1292" s="9">
        <v>1</v>
      </c>
      <c r="H1292" s="11" t="s">
        <v>8337</v>
      </c>
      <c r="I1292" s="15" t="str">
        <f t="shared" si="40"/>
        <v>Obesity</v>
      </c>
      <c r="J1292" s="15" t="str">
        <f t="shared" si="41"/>
        <v>Normal</v>
      </c>
    </row>
    <row r="1293" spans="1:10" x14ac:dyDescent="0.3">
      <c r="A1293" s="10" t="s">
        <v>2583</v>
      </c>
      <c r="B1293" s="9">
        <v>30.9</v>
      </c>
      <c r="C1293" s="9">
        <v>5.04</v>
      </c>
      <c r="D1293" s="9" t="s">
        <v>4676</v>
      </c>
      <c r="E1293" s="9" t="s">
        <v>4676</v>
      </c>
      <c r="F1293" s="9" t="s">
        <v>4676</v>
      </c>
      <c r="G1293" s="9">
        <v>0</v>
      </c>
      <c r="H1293" s="11" t="s">
        <v>8337</v>
      </c>
      <c r="I1293" s="15" t="str">
        <f t="shared" si="40"/>
        <v>Obesity</v>
      </c>
      <c r="J1293" s="15" t="str">
        <f t="shared" si="41"/>
        <v>Normal</v>
      </c>
    </row>
    <row r="1294" spans="1:10" x14ac:dyDescent="0.3">
      <c r="A1294" s="10" t="s">
        <v>2585</v>
      </c>
      <c r="B1294" s="9">
        <v>28.6</v>
      </c>
      <c r="C1294" s="9">
        <v>5.42</v>
      </c>
      <c r="D1294" s="9" t="s">
        <v>4676</v>
      </c>
      <c r="E1294" s="9" t="s">
        <v>4676</v>
      </c>
      <c r="F1294" s="9" t="s">
        <v>4676</v>
      </c>
      <c r="G1294" s="9">
        <v>0</v>
      </c>
      <c r="H1294" s="11" t="s">
        <v>8337</v>
      </c>
      <c r="I1294" s="15" t="str">
        <f t="shared" si="40"/>
        <v>Over Weight</v>
      </c>
      <c r="J1294" s="15" t="str">
        <f t="shared" si="41"/>
        <v>Normal</v>
      </c>
    </row>
    <row r="1295" spans="1:10" x14ac:dyDescent="0.3">
      <c r="A1295" s="10" t="s">
        <v>2587</v>
      </c>
      <c r="B1295" s="9">
        <v>27.83</v>
      </c>
      <c r="C1295" s="9">
        <v>5.39</v>
      </c>
      <c r="D1295" s="9" t="s">
        <v>4676</v>
      </c>
      <c r="E1295" s="9" t="s">
        <v>4676</v>
      </c>
      <c r="F1295" s="9" t="s">
        <v>4676</v>
      </c>
      <c r="G1295" s="9">
        <v>0</v>
      </c>
      <c r="H1295" s="11" t="s">
        <v>8337</v>
      </c>
      <c r="I1295" s="15" t="str">
        <f t="shared" si="40"/>
        <v>Over Weight</v>
      </c>
      <c r="J1295" s="15" t="str">
        <f t="shared" si="41"/>
        <v>Prediabetes</v>
      </c>
    </row>
    <row r="1296" spans="1:10" x14ac:dyDescent="0.3">
      <c r="A1296" s="10" t="s">
        <v>2589</v>
      </c>
      <c r="B1296" s="9">
        <v>39.64</v>
      </c>
      <c r="C1296" s="9">
        <v>6</v>
      </c>
      <c r="D1296" s="9" t="s">
        <v>4676</v>
      </c>
      <c r="E1296" s="9" t="s">
        <v>4676</v>
      </c>
      <c r="F1296" s="9" t="s">
        <v>4677</v>
      </c>
      <c r="G1296" s="9">
        <v>1</v>
      </c>
      <c r="H1296" s="11" t="s">
        <v>8337</v>
      </c>
      <c r="I1296" s="15" t="str">
        <f t="shared" si="40"/>
        <v>Obesity</v>
      </c>
      <c r="J1296" s="15" t="str">
        <f t="shared" si="41"/>
        <v>Prediabetes</v>
      </c>
    </row>
    <row r="1297" spans="1:10" x14ac:dyDescent="0.3">
      <c r="A1297" s="10" t="s">
        <v>2591</v>
      </c>
      <c r="B1297" s="9">
        <v>38.479999999999997</v>
      </c>
      <c r="C1297" s="9">
        <v>6.02</v>
      </c>
      <c r="D1297" s="9" t="s">
        <v>4676</v>
      </c>
      <c r="E1297" s="9" t="s">
        <v>4676</v>
      </c>
      <c r="F1297" s="9" t="s">
        <v>4676</v>
      </c>
      <c r="G1297" s="9">
        <v>1</v>
      </c>
      <c r="H1297" s="11" t="s">
        <v>8337</v>
      </c>
      <c r="I1297" s="15" t="str">
        <f t="shared" si="40"/>
        <v>Obesity</v>
      </c>
      <c r="J1297" s="15" t="str">
        <f t="shared" si="41"/>
        <v>Normal</v>
      </c>
    </row>
    <row r="1298" spans="1:10" x14ac:dyDescent="0.3">
      <c r="A1298" s="10" t="s">
        <v>2593</v>
      </c>
      <c r="B1298" s="9">
        <v>36.200000000000003</v>
      </c>
      <c r="C1298" s="9">
        <v>4.62</v>
      </c>
      <c r="D1298" s="9" t="s">
        <v>4676</v>
      </c>
      <c r="E1298" s="9" t="s">
        <v>4676</v>
      </c>
      <c r="F1298" s="9" t="s">
        <v>4676</v>
      </c>
      <c r="G1298" s="9">
        <v>2</v>
      </c>
      <c r="H1298" s="11" t="s">
        <v>8337</v>
      </c>
      <c r="I1298" s="15" t="str">
        <f t="shared" si="40"/>
        <v>Obesity</v>
      </c>
      <c r="J1298" s="15" t="str">
        <f t="shared" si="41"/>
        <v>Normal</v>
      </c>
    </row>
    <row r="1299" spans="1:10" x14ac:dyDescent="0.3">
      <c r="A1299" s="10" t="s">
        <v>2595</v>
      </c>
      <c r="B1299" s="9">
        <v>27.13</v>
      </c>
      <c r="C1299" s="9">
        <v>5.59</v>
      </c>
      <c r="D1299" s="9" t="s">
        <v>4676</v>
      </c>
      <c r="E1299" s="9" t="s">
        <v>4676</v>
      </c>
      <c r="F1299" s="9" t="s">
        <v>4676</v>
      </c>
      <c r="G1299" s="9">
        <v>1</v>
      </c>
      <c r="H1299" s="11" t="s">
        <v>8337</v>
      </c>
      <c r="I1299" s="15" t="str">
        <f t="shared" si="40"/>
        <v>Over Weight</v>
      </c>
      <c r="J1299" s="15" t="str">
        <f t="shared" si="41"/>
        <v>Normal</v>
      </c>
    </row>
    <row r="1300" spans="1:10" x14ac:dyDescent="0.3">
      <c r="A1300" s="10" t="s">
        <v>2597</v>
      </c>
      <c r="B1300" s="9">
        <v>20.75</v>
      </c>
      <c r="C1300" s="9">
        <v>5.18</v>
      </c>
      <c r="D1300" s="9" t="s">
        <v>4677</v>
      </c>
      <c r="E1300" s="9" t="s">
        <v>4676</v>
      </c>
      <c r="F1300" s="9" t="s">
        <v>4676</v>
      </c>
      <c r="G1300" s="9">
        <v>2</v>
      </c>
      <c r="H1300" s="11" t="s">
        <v>8337</v>
      </c>
      <c r="I1300" s="15" t="str">
        <f t="shared" si="40"/>
        <v>Normal Weight</v>
      </c>
      <c r="J1300" s="15" t="str">
        <f t="shared" si="41"/>
        <v>Prediabetes</v>
      </c>
    </row>
    <row r="1301" spans="1:10" x14ac:dyDescent="0.3">
      <c r="A1301" s="10" t="s">
        <v>2599</v>
      </c>
      <c r="B1301" s="9">
        <v>26.6</v>
      </c>
      <c r="C1301" s="9">
        <v>6.29</v>
      </c>
      <c r="D1301" s="9" t="s">
        <v>4676</v>
      </c>
      <c r="E1301" s="9" t="s">
        <v>4676</v>
      </c>
      <c r="F1301" s="9" t="s">
        <v>4676</v>
      </c>
      <c r="G1301" s="9">
        <v>2</v>
      </c>
      <c r="H1301" s="11" t="s">
        <v>8337</v>
      </c>
      <c r="I1301" s="15" t="str">
        <f t="shared" si="40"/>
        <v>Over Weight</v>
      </c>
      <c r="J1301" s="15" t="str">
        <f t="shared" si="41"/>
        <v>Normal</v>
      </c>
    </row>
    <row r="1302" spans="1:10" x14ac:dyDescent="0.3">
      <c r="A1302" s="10" t="s">
        <v>2601</v>
      </c>
      <c r="B1302" s="9">
        <v>25.3</v>
      </c>
      <c r="C1302" s="9">
        <v>4.49</v>
      </c>
      <c r="D1302" s="9" t="s">
        <v>4676</v>
      </c>
      <c r="E1302" s="9" t="s">
        <v>4676</v>
      </c>
      <c r="F1302" s="9" t="s">
        <v>4676</v>
      </c>
      <c r="G1302" s="9">
        <v>2</v>
      </c>
      <c r="H1302" s="11" t="s">
        <v>8337</v>
      </c>
      <c r="I1302" s="15" t="str">
        <f t="shared" si="40"/>
        <v>Over Weight</v>
      </c>
      <c r="J1302" s="15" t="str">
        <f t="shared" si="41"/>
        <v>Diabetes</v>
      </c>
    </row>
    <row r="1303" spans="1:10" x14ac:dyDescent="0.3">
      <c r="A1303" s="10" t="s">
        <v>2603</v>
      </c>
      <c r="B1303" s="9">
        <v>18.84</v>
      </c>
      <c r="C1303" s="9">
        <v>11.82</v>
      </c>
      <c r="D1303" s="9" t="s">
        <v>4677</v>
      </c>
      <c r="E1303" s="9" t="s">
        <v>4676</v>
      </c>
      <c r="F1303" s="9" t="s">
        <v>4677</v>
      </c>
      <c r="G1303" s="9">
        <v>1</v>
      </c>
      <c r="H1303" s="11" t="s">
        <v>8337</v>
      </c>
      <c r="I1303" s="15" t="str">
        <f t="shared" si="40"/>
        <v>Normal Weight</v>
      </c>
      <c r="J1303" s="15" t="str">
        <f t="shared" si="41"/>
        <v>Diabetes</v>
      </c>
    </row>
    <row r="1304" spans="1:10" x14ac:dyDescent="0.3">
      <c r="A1304" s="10" t="s">
        <v>2605</v>
      </c>
      <c r="B1304" s="9">
        <v>19.57</v>
      </c>
      <c r="C1304" s="9">
        <v>7.41</v>
      </c>
      <c r="D1304" s="9" t="s">
        <v>4677</v>
      </c>
      <c r="E1304" s="9" t="s">
        <v>4676</v>
      </c>
      <c r="F1304" s="9" t="s">
        <v>4676</v>
      </c>
      <c r="G1304" s="9">
        <v>1</v>
      </c>
      <c r="H1304" s="11" t="s">
        <v>8337</v>
      </c>
      <c r="I1304" s="15" t="str">
        <f t="shared" si="40"/>
        <v>Normal Weight</v>
      </c>
      <c r="J1304" s="15" t="str">
        <f t="shared" si="41"/>
        <v>Prediabetes</v>
      </c>
    </row>
    <row r="1305" spans="1:10" x14ac:dyDescent="0.3">
      <c r="A1305" s="10" t="s">
        <v>2607</v>
      </c>
      <c r="B1305" s="9">
        <v>30.495000000000001</v>
      </c>
      <c r="C1305" s="9">
        <v>5.97</v>
      </c>
      <c r="D1305" s="9" t="s">
        <v>4676</v>
      </c>
      <c r="E1305" s="9" t="s">
        <v>4676</v>
      </c>
      <c r="F1305" s="9" t="s">
        <v>4676</v>
      </c>
      <c r="G1305" s="9">
        <v>0</v>
      </c>
      <c r="H1305" s="11" t="s">
        <v>8337</v>
      </c>
      <c r="I1305" s="15" t="str">
        <f t="shared" si="40"/>
        <v>Obesity</v>
      </c>
      <c r="J1305" s="15" t="str">
        <f t="shared" si="41"/>
        <v>Prediabetes</v>
      </c>
    </row>
    <row r="1306" spans="1:10" x14ac:dyDescent="0.3">
      <c r="A1306" s="10" t="s">
        <v>2609</v>
      </c>
      <c r="B1306" s="9">
        <v>30.114999999999998</v>
      </c>
      <c r="C1306" s="9">
        <v>5.74</v>
      </c>
      <c r="D1306" s="9" t="s">
        <v>4676</v>
      </c>
      <c r="E1306" s="9" t="s">
        <v>4676</v>
      </c>
      <c r="F1306" s="9" t="s">
        <v>4677</v>
      </c>
      <c r="G1306" s="9">
        <v>1</v>
      </c>
      <c r="H1306" s="11" t="s">
        <v>8337</v>
      </c>
      <c r="I1306" s="15" t="str">
        <f t="shared" si="40"/>
        <v>Obesity</v>
      </c>
      <c r="J1306" s="15" t="str">
        <f t="shared" si="41"/>
        <v>Diabetes</v>
      </c>
    </row>
    <row r="1307" spans="1:10" x14ac:dyDescent="0.3">
      <c r="A1307" s="10" t="s">
        <v>2611</v>
      </c>
      <c r="B1307" s="9">
        <v>24.78</v>
      </c>
      <c r="C1307" s="9">
        <v>9.85</v>
      </c>
      <c r="D1307" s="9" t="s">
        <v>4676</v>
      </c>
      <c r="E1307" s="9" t="s">
        <v>4676</v>
      </c>
      <c r="F1307" s="9" t="s">
        <v>4676</v>
      </c>
      <c r="G1307" s="9">
        <v>0</v>
      </c>
      <c r="H1307" s="11" t="s">
        <v>8337</v>
      </c>
      <c r="I1307" s="15" t="str">
        <f t="shared" si="40"/>
        <v>Normal Weight</v>
      </c>
      <c r="J1307" s="15" t="str">
        <f t="shared" si="41"/>
        <v>Diabetes</v>
      </c>
    </row>
    <row r="1308" spans="1:10" x14ac:dyDescent="0.3">
      <c r="A1308" s="10" t="s">
        <v>2613</v>
      </c>
      <c r="B1308" s="9">
        <v>24.77</v>
      </c>
      <c r="C1308" s="9">
        <v>7.59</v>
      </c>
      <c r="D1308" s="9" t="s">
        <v>4676</v>
      </c>
      <c r="E1308" s="9" t="s">
        <v>4676</v>
      </c>
      <c r="F1308" s="9" t="s">
        <v>4676</v>
      </c>
      <c r="G1308" s="9">
        <v>0</v>
      </c>
      <c r="H1308" s="11" t="s">
        <v>8337</v>
      </c>
      <c r="I1308" s="15" t="str">
        <f t="shared" si="40"/>
        <v>Normal Weight</v>
      </c>
      <c r="J1308" s="15" t="str">
        <f t="shared" si="41"/>
        <v>Diabetes</v>
      </c>
    </row>
    <row r="1309" spans="1:10" x14ac:dyDescent="0.3">
      <c r="A1309" s="10" t="s">
        <v>2615</v>
      </c>
      <c r="B1309" s="9">
        <v>16.579999999999998</v>
      </c>
      <c r="C1309" s="9">
        <v>6.98</v>
      </c>
      <c r="D1309" s="9" t="s">
        <v>4677</v>
      </c>
      <c r="E1309" s="9" t="s">
        <v>4676</v>
      </c>
      <c r="F1309" s="9" t="s">
        <v>4677</v>
      </c>
      <c r="G1309" s="9">
        <v>1</v>
      </c>
      <c r="H1309" s="11" t="s">
        <v>8337</v>
      </c>
      <c r="I1309" s="15" t="str">
        <f t="shared" si="40"/>
        <v>Under Weight</v>
      </c>
      <c r="J1309" s="15" t="str">
        <f t="shared" si="41"/>
        <v>Normal</v>
      </c>
    </row>
    <row r="1310" spans="1:10" x14ac:dyDescent="0.3">
      <c r="A1310" s="10" t="s">
        <v>2617</v>
      </c>
      <c r="B1310" s="9">
        <v>38.17</v>
      </c>
      <c r="C1310" s="9">
        <v>4.7300000000000004</v>
      </c>
      <c r="D1310" s="9" t="s">
        <v>4677</v>
      </c>
      <c r="E1310" s="9" t="s">
        <v>4676</v>
      </c>
      <c r="F1310" s="9" t="s">
        <v>4676</v>
      </c>
      <c r="G1310" s="9">
        <v>0</v>
      </c>
      <c r="H1310" s="11" t="s">
        <v>8337</v>
      </c>
      <c r="I1310" s="15" t="str">
        <f t="shared" si="40"/>
        <v>Obesity</v>
      </c>
      <c r="J1310" s="15" t="str">
        <f t="shared" si="41"/>
        <v>Normal</v>
      </c>
    </row>
    <row r="1311" spans="1:10" x14ac:dyDescent="0.3">
      <c r="A1311" s="10" t="s">
        <v>2619</v>
      </c>
      <c r="B1311" s="9">
        <v>39.424999999999997</v>
      </c>
      <c r="C1311" s="9">
        <v>4.76</v>
      </c>
      <c r="D1311" s="9" t="s">
        <v>4677</v>
      </c>
      <c r="E1311" s="9" t="s">
        <v>4676</v>
      </c>
      <c r="F1311" s="9" t="s">
        <v>4676</v>
      </c>
      <c r="G1311" s="9">
        <v>0</v>
      </c>
      <c r="H1311" s="11" t="s">
        <v>8337</v>
      </c>
      <c r="I1311" s="15" t="str">
        <f t="shared" si="40"/>
        <v>Obesity</v>
      </c>
      <c r="J1311" s="15" t="str">
        <f t="shared" si="41"/>
        <v>Prediabetes</v>
      </c>
    </row>
    <row r="1312" spans="1:10" x14ac:dyDescent="0.3">
      <c r="A1312" s="10" t="s">
        <v>2621</v>
      </c>
      <c r="B1312" s="9">
        <v>33.44</v>
      </c>
      <c r="C1312" s="9">
        <v>6.24</v>
      </c>
      <c r="D1312" s="9" t="s">
        <v>4677</v>
      </c>
      <c r="E1312" s="9" t="s">
        <v>4676</v>
      </c>
      <c r="F1312" s="9" t="s">
        <v>4676</v>
      </c>
      <c r="G1312" s="9">
        <v>0</v>
      </c>
      <c r="H1312" s="11" t="s">
        <v>8337</v>
      </c>
      <c r="I1312" s="15" t="str">
        <f t="shared" si="40"/>
        <v>Obesity</v>
      </c>
      <c r="J1312" s="15" t="str">
        <f t="shared" si="41"/>
        <v>Normal</v>
      </c>
    </row>
    <row r="1313" spans="1:10" x14ac:dyDescent="0.3">
      <c r="A1313" s="10" t="s">
        <v>2623</v>
      </c>
      <c r="B1313" s="9">
        <v>33.344999999999999</v>
      </c>
      <c r="C1313" s="9">
        <v>5.44</v>
      </c>
      <c r="D1313" s="9" t="s">
        <v>4677</v>
      </c>
      <c r="E1313" s="9" t="s">
        <v>4676</v>
      </c>
      <c r="F1313" s="9" t="s">
        <v>4676</v>
      </c>
      <c r="G1313" s="9">
        <v>0</v>
      </c>
      <c r="H1313" s="11" t="s">
        <v>8337</v>
      </c>
      <c r="I1313" s="15" t="str">
        <f t="shared" si="40"/>
        <v>Obesity</v>
      </c>
      <c r="J1313" s="15" t="str">
        <f t="shared" si="41"/>
        <v>Normal</v>
      </c>
    </row>
    <row r="1314" spans="1:10" x14ac:dyDescent="0.3">
      <c r="A1314" s="10" t="s">
        <v>2625</v>
      </c>
      <c r="B1314" s="9">
        <v>38.79</v>
      </c>
      <c r="C1314" s="9">
        <v>5.08</v>
      </c>
      <c r="D1314" s="9" t="s">
        <v>4676</v>
      </c>
      <c r="E1314" s="9" t="s">
        <v>4676</v>
      </c>
      <c r="F1314" s="9" t="s">
        <v>4677</v>
      </c>
      <c r="G1314" s="9">
        <v>1</v>
      </c>
      <c r="H1314" s="11" t="s">
        <v>8337</v>
      </c>
      <c r="I1314" s="15" t="str">
        <f t="shared" si="40"/>
        <v>Obesity</v>
      </c>
      <c r="J1314" s="15" t="str">
        <f t="shared" si="41"/>
        <v>Normal</v>
      </c>
    </row>
    <row r="1315" spans="1:10" x14ac:dyDescent="0.3">
      <c r="A1315" s="10" t="s">
        <v>2627</v>
      </c>
      <c r="B1315" s="9">
        <v>30.684999999999999</v>
      </c>
      <c r="C1315" s="9">
        <v>4.87</v>
      </c>
      <c r="D1315" s="9" t="s">
        <v>4676</v>
      </c>
      <c r="E1315" s="9" t="s">
        <v>4676</v>
      </c>
      <c r="F1315" s="9" t="s">
        <v>4677</v>
      </c>
      <c r="G1315" s="9">
        <v>1</v>
      </c>
      <c r="H1315" s="11" t="s">
        <v>8337</v>
      </c>
      <c r="I1315" s="15" t="str">
        <f t="shared" si="40"/>
        <v>Obesity</v>
      </c>
      <c r="J1315" s="15" t="str">
        <f t="shared" si="41"/>
        <v>Diabetes</v>
      </c>
    </row>
    <row r="1316" spans="1:10" x14ac:dyDescent="0.3">
      <c r="A1316" s="10" t="s">
        <v>2629</v>
      </c>
      <c r="B1316" s="9">
        <v>22.135000000000002</v>
      </c>
      <c r="C1316" s="9">
        <v>8.17</v>
      </c>
      <c r="D1316" s="9" t="s">
        <v>4676</v>
      </c>
      <c r="E1316" s="9" t="s">
        <v>4676</v>
      </c>
      <c r="F1316" s="9" t="s">
        <v>4676</v>
      </c>
      <c r="G1316" s="9">
        <v>0</v>
      </c>
      <c r="H1316" s="11" t="s">
        <v>8337</v>
      </c>
      <c r="I1316" s="15" t="str">
        <f t="shared" si="40"/>
        <v>Normal Weight</v>
      </c>
      <c r="J1316" s="15" t="str">
        <f t="shared" si="41"/>
        <v>Diabetes</v>
      </c>
    </row>
    <row r="1317" spans="1:10" x14ac:dyDescent="0.3">
      <c r="A1317" s="10" t="s">
        <v>2631</v>
      </c>
      <c r="B1317" s="9">
        <v>33.33</v>
      </c>
      <c r="C1317" s="9">
        <v>7.61</v>
      </c>
      <c r="D1317" s="9" t="s">
        <v>4676</v>
      </c>
      <c r="E1317" s="9" t="s">
        <v>4676</v>
      </c>
      <c r="F1317" s="9" t="s">
        <v>4676</v>
      </c>
      <c r="G1317" s="9">
        <v>0</v>
      </c>
      <c r="H1317" s="11" t="s">
        <v>8337</v>
      </c>
      <c r="I1317" s="15" t="str">
        <f t="shared" si="40"/>
        <v>Obesity</v>
      </c>
      <c r="J1317" s="15" t="str">
        <f t="shared" si="41"/>
        <v>Diabetes</v>
      </c>
    </row>
    <row r="1318" spans="1:10" x14ac:dyDescent="0.3">
      <c r="A1318" s="10" t="s">
        <v>2633</v>
      </c>
      <c r="B1318" s="9">
        <v>31.13</v>
      </c>
      <c r="C1318" s="9">
        <v>10.1</v>
      </c>
      <c r="D1318" s="9" t="s">
        <v>4676</v>
      </c>
      <c r="E1318" s="9" t="s">
        <v>4676</v>
      </c>
      <c r="F1318" s="9" t="s">
        <v>4676</v>
      </c>
      <c r="G1318" s="9">
        <v>0</v>
      </c>
      <c r="H1318" s="11" t="s">
        <v>8337</v>
      </c>
      <c r="I1318" s="15" t="str">
        <f t="shared" si="40"/>
        <v>Obesity</v>
      </c>
      <c r="J1318" s="15" t="str">
        <f t="shared" si="41"/>
        <v>Diabetes</v>
      </c>
    </row>
    <row r="1319" spans="1:10" x14ac:dyDescent="0.3">
      <c r="A1319" s="10" t="s">
        <v>2635</v>
      </c>
      <c r="B1319" s="9">
        <v>28.9</v>
      </c>
      <c r="C1319" s="9">
        <v>11.24</v>
      </c>
      <c r="D1319" s="9" t="s">
        <v>4676</v>
      </c>
      <c r="E1319" s="9" t="s">
        <v>4676</v>
      </c>
      <c r="F1319" s="9" t="s">
        <v>4676</v>
      </c>
      <c r="G1319" s="9">
        <v>0</v>
      </c>
      <c r="H1319" s="11" t="s">
        <v>8337</v>
      </c>
      <c r="I1319" s="15" t="str">
        <f t="shared" si="40"/>
        <v>Over Weight</v>
      </c>
      <c r="J1319" s="15" t="str">
        <f t="shared" si="41"/>
        <v>Prediabetes</v>
      </c>
    </row>
    <row r="1320" spans="1:10" x14ac:dyDescent="0.3">
      <c r="A1320" s="10" t="s">
        <v>2637</v>
      </c>
      <c r="B1320" s="9">
        <v>43.31</v>
      </c>
      <c r="C1320" s="9">
        <v>6.1</v>
      </c>
      <c r="D1320" s="9" t="s">
        <v>4677</v>
      </c>
      <c r="E1320" s="9" t="s">
        <v>4677</v>
      </c>
      <c r="F1320" s="9" t="s">
        <v>4676</v>
      </c>
      <c r="G1320" s="9">
        <v>1</v>
      </c>
      <c r="H1320" s="11" t="s">
        <v>8337</v>
      </c>
      <c r="I1320" s="15" t="str">
        <f t="shared" si="40"/>
        <v>Obesity</v>
      </c>
      <c r="J1320" s="15" t="str">
        <f t="shared" si="41"/>
        <v>Diabetes</v>
      </c>
    </row>
    <row r="1321" spans="1:10" x14ac:dyDescent="0.3">
      <c r="A1321" s="10" t="s">
        <v>2639</v>
      </c>
      <c r="B1321" s="9">
        <v>22.8</v>
      </c>
      <c r="C1321" s="9">
        <v>6.98</v>
      </c>
      <c r="D1321" s="9" t="s">
        <v>4676</v>
      </c>
      <c r="E1321" s="9" t="s">
        <v>4676</v>
      </c>
      <c r="F1321" s="9" t="s">
        <v>4676</v>
      </c>
      <c r="G1321" s="9">
        <v>0</v>
      </c>
      <c r="H1321" s="11" t="s">
        <v>8337</v>
      </c>
      <c r="I1321" s="15" t="str">
        <f t="shared" si="40"/>
        <v>Normal Weight</v>
      </c>
      <c r="J1321" s="15" t="str">
        <f t="shared" si="41"/>
        <v>Normal</v>
      </c>
    </row>
    <row r="1322" spans="1:10" x14ac:dyDescent="0.3">
      <c r="A1322" s="10" t="s">
        <v>2641</v>
      </c>
      <c r="B1322" s="9">
        <v>19.09</v>
      </c>
      <c r="C1322" s="9">
        <v>4</v>
      </c>
      <c r="D1322" s="9" t="s">
        <v>4677</v>
      </c>
      <c r="E1322" s="9" t="s">
        <v>4676</v>
      </c>
      <c r="F1322" s="9" t="s">
        <v>4676</v>
      </c>
      <c r="G1322" s="9">
        <v>1</v>
      </c>
      <c r="H1322" s="11" t="s">
        <v>8337</v>
      </c>
      <c r="I1322" s="15" t="str">
        <f t="shared" si="40"/>
        <v>Normal Weight</v>
      </c>
      <c r="J1322" s="15" t="str">
        <f t="shared" si="41"/>
        <v>Normal</v>
      </c>
    </row>
    <row r="1323" spans="1:10" x14ac:dyDescent="0.3">
      <c r="A1323" s="10" t="s">
        <v>2643</v>
      </c>
      <c r="B1323" s="9">
        <v>23.37</v>
      </c>
      <c r="C1323" s="9">
        <v>4.2300000000000004</v>
      </c>
      <c r="D1323" s="9" t="s">
        <v>4676</v>
      </c>
      <c r="E1323" s="9" t="s">
        <v>4676</v>
      </c>
      <c r="F1323" s="9" t="s">
        <v>4676</v>
      </c>
      <c r="G1323" s="9">
        <v>0</v>
      </c>
      <c r="H1323" s="11" t="s">
        <v>8337</v>
      </c>
      <c r="I1323" s="15" t="str">
        <f t="shared" si="40"/>
        <v>Normal Weight</v>
      </c>
      <c r="J1323" s="15" t="str">
        <f t="shared" si="41"/>
        <v>Normal</v>
      </c>
    </row>
    <row r="1324" spans="1:10" x14ac:dyDescent="0.3">
      <c r="A1324" s="10" t="s">
        <v>2645</v>
      </c>
      <c r="B1324" s="9">
        <v>33.44</v>
      </c>
      <c r="C1324" s="9">
        <v>4.72</v>
      </c>
      <c r="D1324" s="9" t="s">
        <v>4677</v>
      </c>
      <c r="E1324" s="9" t="s">
        <v>4676</v>
      </c>
      <c r="F1324" s="9" t="s">
        <v>4676</v>
      </c>
      <c r="G1324" s="9">
        <v>0</v>
      </c>
      <c r="H1324" s="11" t="s">
        <v>8337</v>
      </c>
      <c r="I1324" s="15" t="str">
        <f t="shared" si="40"/>
        <v>Obesity</v>
      </c>
      <c r="J1324" s="15" t="str">
        <f t="shared" si="41"/>
        <v>Normal</v>
      </c>
    </row>
    <row r="1325" spans="1:10" x14ac:dyDescent="0.3">
      <c r="A1325" s="10" t="s">
        <v>2647</v>
      </c>
      <c r="B1325" s="9">
        <v>28.05</v>
      </c>
      <c r="C1325" s="9">
        <v>5.63</v>
      </c>
      <c r="D1325" s="9" t="s">
        <v>4677</v>
      </c>
      <c r="E1325" s="9" t="s">
        <v>4676</v>
      </c>
      <c r="F1325" s="9" t="s">
        <v>4676</v>
      </c>
      <c r="G1325" s="9">
        <v>0</v>
      </c>
      <c r="H1325" s="11" t="s">
        <v>8337</v>
      </c>
      <c r="I1325" s="15" t="str">
        <f t="shared" si="40"/>
        <v>Over Weight</v>
      </c>
      <c r="J1325" s="15" t="str">
        <f t="shared" si="41"/>
        <v>Prediabetes</v>
      </c>
    </row>
    <row r="1326" spans="1:10" x14ac:dyDescent="0.3">
      <c r="A1326" s="10" t="s">
        <v>2649</v>
      </c>
      <c r="B1326" s="9">
        <v>27.72</v>
      </c>
      <c r="C1326" s="9">
        <v>5.83</v>
      </c>
      <c r="D1326" s="9" t="s">
        <v>4677</v>
      </c>
      <c r="E1326" s="9" t="s">
        <v>4676</v>
      </c>
      <c r="F1326" s="9" t="s">
        <v>4676</v>
      </c>
      <c r="G1326" s="9">
        <v>0</v>
      </c>
      <c r="H1326" s="11" t="s">
        <v>8337</v>
      </c>
      <c r="I1326" s="15" t="str">
        <f t="shared" si="40"/>
        <v>Over Weight</v>
      </c>
      <c r="J1326" s="15" t="str">
        <f t="shared" si="41"/>
        <v>Diabetes</v>
      </c>
    </row>
    <row r="1327" spans="1:10" x14ac:dyDescent="0.3">
      <c r="A1327" s="10" t="s">
        <v>2651</v>
      </c>
      <c r="B1327" s="9">
        <v>29.81</v>
      </c>
      <c r="C1327" s="9">
        <v>9.23</v>
      </c>
      <c r="D1327" s="9" t="s">
        <v>4676</v>
      </c>
      <c r="E1327" s="9" t="s">
        <v>4676</v>
      </c>
      <c r="F1327" s="9" t="s">
        <v>4676</v>
      </c>
      <c r="G1327" s="9">
        <v>0</v>
      </c>
      <c r="H1327" s="11" t="s">
        <v>8337</v>
      </c>
      <c r="I1327" s="15" t="str">
        <f t="shared" si="40"/>
        <v>Over Weight</v>
      </c>
      <c r="J1327" s="15" t="str">
        <f t="shared" si="41"/>
        <v>Diabetes</v>
      </c>
    </row>
    <row r="1328" spans="1:10" x14ac:dyDescent="0.3">
      <c r="A1328" s="10" t="s">
        <v>2653</v>
      </c>
      <c r="B1328" s="9">
        <v>23.98</v>
      </c>
      <c r="C1328" s="9">
        <v>9.89</v>
      </c>
      <c r="D1328" s="9" t="s">
        <v>4676</v>
      </c>
      <c r="E1328" s="9" t="s">
        <v>4676</v>
      </c>
      <c r="F1328" s="9" t="s">
        <v>4676</v>
      </c>
      <c r="G1328" s="9">
        <v>0</v>
      </c>
      <c r="H1328" s="11" t="s">
        <v>8337</v>
      </c>
      <c r="I1328" s="15" t="str">
        <f t="shared" si="40"/>
        <v>Normal Weight</v>
      </c>
      <c r="J1328" s="15" t="str">
        <f t="shared" si="41"/>
        <v>Diabetes</v>
      </c>
    </row>
    <row r="1329" spans="1:10" x14ac:dyDescent="0.3">
      <c r="A1329" s="10" t="s">
        <v>2655</v>
      </c>
      <c r="B1329" s="9">
        <v>17.34</v>
      </c>
      <c r="C1329" s="9">
        <v>12</v>
      </c>
      <c r="D1329" s="9" t="s">
        <v>4676</v>
      </c>
      <c r="E1329" s="9" t="s">
        <v>4676</v>
      </c>
      <c r="F1329" s="9" t="s">
        <v>4676</v>
      </c>
      <c r="G1329" s="9">
        <v>0</v>
      </c>
      <c r="H1329" s="11" t="s">
        <v>8337</v>
      </c>
      <c r="I1329" s="15" t="str">
        <f t="shared" si="40"/>
        <v>Under Weight</v>
      </c>
      <c r="J1329" s="15" t="str">
        <f t="shared" si="41"/>
        <v>Normal</v>
      </c>
    </row>
    <row r="1330" spans="1:10" x14ac:dyDescent="0.3">
      <c r="A1330" s="10" t="s">
        <v>2657</v>
      </c>
      <c r="B1330" s="9">
        <v>40.39</v>
      </c>
      <c r="C1330" s="9">
        <v>4.24</v>
      </c>
      <c r="D1330" s="9" t="s">
        <v>4677</v>
      </c>
      <c r="E1330" s="9" t="s">
        <v>4676</v>
      </c>
      <c r="F1330" s="9" t="s">
        <v>4677</v>
      </c>
      <c r="G1330" s="9">
        <v>1</v>
      </c>
      <c r="H1330" s="11" t="s">
        <v>8337</v>
      </c>
      <c r="I1330" s="15" t="str">
        <f t="shared" si="40"/>
        <v>Obesity</v>
      </c>
      <c r="J1330" s="15" t="str">
        <f t="shared" si="41"/>
        <v>Normal</v>
      </c>
    </row>
    <row r="1331" spans="1:10" x14ac:dyDescent="0.3">
      <c r="A1331" s="10" t="s">
        <v>2659</v>
      </c>
      <c r="B1331" s="9">
        <v>25.96</v>
      </c>
      <c r="C1331" s="9">
        <v>4.68</v>
      </c>
      <c r="D1331" s="9" t="s">
        <v>4677</v>
      </c>
      <c r="E1331" s="9" t="s">
        <v>4676</v>
      </c>
      <c r="F1331" s="9" t="s">
        <v>4677</v>
      </c>
      <c r="G1331" s="9">
        <v>1</v>
      </c>
      <c r="H1331" s="11" t="s">
        <v>8337</v>
      </c>
      <c r="I1331" s="15" t="str">
        <f t="shared" si="40"/>
        <v>Over Weight</v>
      </c>
      <c r="J1331" s="15" t="str">
        <f t="shared" si="41"/>
        <v>Diabetes</v>
      </c>
    </row>
    <row r="1332" spans="1:10" x14ac:dyDescent="0.3">
      <c r="A1332" s="10" t="s">
        <v>2661</v>
      </c>
      <c r="B1332" s="9">
        <v>17.68</v>
      </c>
      <c r="C1332" s="9">
        <v>8.57</v>
      </c>
      <c r="D1332" s="9" t="s">
        <v>4677</v>
      </c>
      <c r="E1332" s="9" t="s">
        <v>4676</v>
      </c>
      <c r="F1332" s="9" t="s">
        <v>4677</v>
      </c>
      <c r="G1332" s="9">
        <v>1</v>
      </c>
      <c r="H1332" s="11" t="s">
        <v>8337</v>
      </c>
      <c r="I1332" s="15" t="str">
        <f t="shared" si="40"/>
        <v>Under Weight</v>
      </c>
      <c r="J1332" s="15" t="str">
        <f t="shared" si="41"/>
        <v>Normal</v>
      </c>
    </row>
    <row r="1333" spans="1:10" x14ac:dyDescent="0.3">
      <c r="A1333" s="10" t="s">
        <v>2663</v>
      </c>
      <c r="B1333" s="9">
        <v>30.875</v>
      </c>
      <c r="C1333" s="9">
        <v>4.0999999999999996</v>
      </c>
      <c r="D1333" s="9" t="s">
        <v>4676</v>
      </c>
      <c r="E1333" s="9" t="s">
        <v>4676</v>
      </c>
      <c r="F1333" s="9" t="s">
        <v>4676</v>
      </c>
      <c r="G1333" s="9">
        <v>0</v>
      </c>
      <c r="H1333" s="11" t="s">
        <v>8337</v>
      </c>
      <c r="I1333" s="15" t="str">
        <f t="shared" si="40"/>
        <v>Obesity</v>
      </c>
      <c r="J1333" s="15" t="str">
        <f t="shared" si="41"/>
        <v>Normal</v>
      </c>
    </row>
    <row r="1334" spans="1:10" x14ac:dyDescent="0.3">
      <c r="A1334" s="10" t="s">
        <v>2665</v>
      </c>
      <c r="B1334" s="9">
        <v>30.81</v>
      </c>
      <c r="C1334" s="9">
        <v>4.49</v>
      </c>
      <c r="D1334" s="9" t="s">
        <v>4676</v>
      </c>
      <c r="E1334" s="9" t="s">
        <v>4676</v>
      </c>
      <c r="F1334" s="9" t="s">
        <v>4676</v>
      </c>
      <c r="G1334" s="9">
        <v>0</v>
      </c>
      <c r="H1334" s="11" t="s">
        <v>8337</v>
      </c>
      <c r="I1334" s="15" t="str">
        <f t="shared" si="40"/>
        <v>Obesity</v>
      </c>
      <c r="J1334" s="15" t="str">
        <f t="shared" si="41"/>
        <v>Diabetes</v>
      </c>
    </row>
    <row r="1335" spans="1:10" x14ac:dyDescent="0.3">
      <c r="A1335" s="10" t="s">
        <v>2667</v>
      </c>
      <c r="B1335" s="9">
        <v>36.85</v>
      </c>
      <c r="C1335" s="9">
        <v>8.8000000000000007</v>
      </c>
      <c r="D1335" s="9" t="s">
        <v>4676</v>
      </c>
      <c r="E1335" s="9" t="s">
        <v>4676</v>
      </c>
      <c r="F1335" s="9" t="s">
        <v>4676</v>
      </c>
      <c r="G1335" s="9">
        <v>2</v>
      </c>
      <c r="H1335" s="11" t="s">
        <v>8337</v>
      </c>
      <c r="I1335" s="15" t="str">
        <f t="shared" si="40"/>
        <v>Obesity</v>
      </c>
      <c r="J1335" s="15" t="str">
        <f t="shared" si="41"/>
        <v>Diabetes</v>
      </c>
    </row>
    <row r="1336" spans="1:10" x14ac:dyDescent="0.3">
      <c r="A1336" s="10" t="s">
        <v>2669</v>
      </c>
      <c r="B1336" s="9">
        <v>35.86</v>
      </c>
      <c r="C1336" s="9">
        <v>7.93</v>
      </c>
      <c r="D1336" s="9" t="s">
        <v>4676</v>
      </c>
      <c r="E1336" s="9" t="s">
        <v>4676</v>
      </c>
      <c r="F1336" s="9" t="s">
        <v>4676</v>
      </c>
      <c r="G1336" s="9">
        <v>2</v>
      </c>
      <c r="H1336" s="11" t="s">
        <v>8337</v>
      </c>
      <c r="I1336" s="15" t="str">
        <f t="shared" si="40"/>
        <v>Obesity</v>
      </c>
      <c r="J1336" s="15" t="str">
        <f t="shared" si="41"/>
        <v>Diabetes</v>
      </c>
    </row>
    <row r="1337" spans="1:10" x14ac:dyDescent="0.3">
      <c r="A1337" s="10" t="s">
        <v>2671</v>
      </c>
      <c r="B1337" s="9">
        <v>30.3</v>
      </c>
      <c r="C1337" s="9">
        <v>9.4499999999999993</v>
      </c>
      <c r="D1337" s="9" t="s">
        <v>4676</v>
      </c>
      <c r="E1337" s="9" t="s">
        <v>4676</v>
      </c>
      <c r="F1337" s="9" t="s">
        <v>4676</v>
      </c>
      <c r="G1337" s="9">
        <v>2</v>
      </c>
      <c r="H1337" s="11" t="s">
        <v>8337</v>
      </c>
      <c r="I1337" s="15" t="str">
        <f t="shared" si="40"/>
        <v>Obesity</v>
      </c>
      <c r="J1337" s="15" t="str">
        <f t="shared" si="41"/>
        <v>Diabetes</v>
      </c>
    </row>
    <row r="1338" spans="1:10" x14ac:dyDescent="0.3">
      <c r="A1338" s="10" t="s">
        <v>2673</v>
      </c>
      <c r="B1338" s="9">
        <v>32.015000000000001</v>
      </c>
      <c r="C1338" s="9">
        <v>7.67</v>
      </c>
      <c r="D1338" s="9" t="s">
        <v>4676</v>
      </c>
      <c r="E1338" s="9" t="s">
        <v>4676</v>
      </c>
      <c r="F1338" s="9" t="s">
        <v>4676</v>
      </c>
      <c r="G1338" s="9">
        <v>0</v>
      </c>
      <c r="H1338" s="11" t="s">
        <v>8337</v>
      </c>
      <c r="I1338" s="15" t="str">
        <f t="shared" si="40"/>
        <v>Obesity</v>
      </c>
      <c r="J1338" s="15" t="str">
        <f t="shared" si="41"/>
        <v>Diabetes</v>
      </c>
    </row>
    <row r="1339" spans="1:10" x14ac:dyDescent="0.3">
      <c r="A1339" s="10" t="s">
        <v>2675</v>
      </c>
      <c r="B1339" s="9">
        <v>25.06</v>
      </c>
      <c r="C1339" s="9">
        <v>10.53</v>
      </c>
      <c r="D1339" s="9" t="s">
        <v>4676</v>
      </c>
      <c r="E1339" s="9" t="s">
        <v>4676</v>
      </c>
      <c r="F1339" s="9" t="s">
        <v>4676</v>
      </c>
      <c r="G1339" s="9">
        <v>2</v>
      </c>
      <c r="H1339" s="11" t="s">
        <v>8337</v>
      </c>
      <c r="I1339" s="15" t="str">
        <f t="shared" si="40"/>
        <v>Over Weight</v>
      </c>
      <c r="J1339" s="15" t="str">
        <f t="shared" si="41"/>
        <v>Diabetes</v>
      </c>
    </row>
    <row r="1340" spans="1:10" x14ac:dyDescent="0.3">
      <c r="A1340" s="10" t="s">
        <v>2677</v>
      </c>
      <c r="B1340" s="9">
        <v>18.829999999999998</v>
      </c>
      <c r="C1340" s="9">
        <v>10.08</v>
      </c>
      <c r="D1340" s="9" t="s">
        <v>4677</v>
      </c>
      <c r="E1340" s="9" t="s">
        <v>4676</v>
      </c>
      <c r="F1340" s="9" t="s">
        <v>4676</v>
      </c>
      <c r="G1340" s="9">
        <v>0</v>
      </c>
      <c r="H1340" s="11" t="s">
        <v>8337</v>
      </c>
      <c r="I1340" s="15" t="str">
        <f t="shared" si="40"/>
        <v>Normal Weight</v>
      </c>
      <c r="J1340" s="15" t="str">
        <f t="shared" si="41"/>
        <v>Diabetes</v>
      </c>
    </row>
    <row r="1341" spans="1:10" x14ac:dyDescent="0.3">
      <c r="A1341" s="10" t="s">
        <v>2679</v>
      </c>
      <c r="B1341" s="9">
        <v>47.52</v>
      </c>
      <c r="C1341" s="9">
        <v>11.39</v>
      </c>
      <c r="D1341" s="9" t="s">
        <v>4677</v>
      </c>
      <c r="E1341" s="9" t="s">
        <v>4676</v>
      </c>
      <c r="F1341" s="9" t="s">
        <v>4676</v>
      </c>
      <c r="G1341" s="9">
        <v>1</v>
      </c>
      <c r="H1341" s="11" t="s">
        <v>8337</v>
      </c>
      <c r="I1341" s="15" t="str">
        <f t="shared" si="40"/>
        <v>Obesity</v>
      </c>
      <c r="J1341" s="15" t="str">
        <f t="shared" si="41"/>
        <v>Prediabetes</v>
      </c>
    </row>
    <row r="1342" spans="1:10" x14ac:dyDescent="0.3">
      <c r="A1342" s="10" t="s">
        <v>2681</v>
      </c>
      <c r="B1342" s="9">
        <v>37.82</v>
      </c>
      <c r="C1342" s="9">
        <v>6.36</v>
      </c>
      <c r="D1342" s="9" t="s">
        <v>4676</v>
      </c>
      <c r="E1342" s="9" t="s">
        <v>4676</v>
      </c>
      <c r="F1342" s="9" t="s">
        <v>4676</v>
      </c>
      <c r="G1342" s="9">
        <v>0</v>
      </c>
      <c r="H1342" s="11" t="s">
        <v>8337</v>
      </c>
      <c r="I1342" s="15" t="str">
        <f t="shared" si="40"/>
        <v>Obesity</v>
      </c>
      <c r="J1342" s="15" t="str">
        <f t="shared" si="41"/>
        <v>Normal</v>
      </c>
    </row>
    <row r="1343" spans="1:10" x14ac:dyDescent="0.3">
      <c r="A1343" s="10" t="s">
        <v>2683</v>
      </c>
      <c r="B1343" s="9">
        <v>44.16</v>
      </c>
      <c r="C1343" s="9">
        <v>5.31</v>
      </c>
      <c r="D1343" s="9" t="s">
        <v>4677</v>
      </c>
      <c r="E1343" s="9" t="s">
        <v>4676</v>
      </c>
      <c r="F1343" s="9" t="s">
        <v>4676</v>
      </c>
      <c r="G1343" s="9">
        <v>0</v>
      </c>
      <c r="H1343" s="11" t="s">
        <v>8337</v>
      </c>
      <c r="I1343" s="15" t="str">
        <f t="shared" si="40"/>
        <v>Obesity</v>
      </c>
      <c r="J1343" s="15" t="str">
        <f t="shared" si="41"/>
        <v>Normal</v>
      </c>
    </row>
    <row r="1344" spans="1:10" x14ac:dyDescent="0.3">
      <c r="A1344" s="10" t="s">
        <v>2685</v>
      </c>
      <c r="B1344" s="9">
        <v>37.049999999999997</v>
      </c>
      <c r="C1344" s="9">
        <v>4.74</v>
      </c>
      <c r="D1344" s="9" t="s">
        <v>4676</v>
      </c>
      <c r="E1344" s="9" t="s">
        <v>4676</v>
      </c>
      <c r="F1344" s="9" t="s">
        <v>4677</v>
      </c>
      <c r="G1344" s="9">
        <v>1</v>
      </c>
      <c r="H1344" s="11" t="s">
        <v>8337</v>
      </c>
      <c r="I1344" s="15" t="str">
        <f t="shared" si="40"/>
        <v>Obesity</v>
      </c>
      <c r="J1344" s="15" t="str">
        <f t="shared" si="41"/>
        <v>Diabetes</v>
      </c>
    </row>
    <row r="1345" spans="1:10" x14ac:dyDescent="0.3">
      <c r="A1345" s="10" t="s">
        <v>2687</v>
      </c>
      <c r="B1345" s="9">
        <v>18.66</v>
      </c>
      <c r="C1345" s="9">
        <v>11.35</v>
      </c>
      <c r="D1345" s="9" t="s">
        <v>4676</v>
      </c>
      <c r="E1345" s="9" t="s">
        <v>4676</v>
      </c>
      <c r="F1345" s="9" t="s">
        <v>4676</v>
      </c>
      <c r="G1345" s="9">
        <v>0</v>
      </c>
      <c r="H1345" s="11" t="s">
        <v>8337</v>
      </c>
      <c r="I1345" s="15" t="str">
        <f t="shared" si="40"/>
        <v>Normal Weight</v>
      </c>
      <c r="J1345" s="15" t="str">
        <f t="shared" si="41"/>
        <v>Diabetes</v>
      </c>
    </row>
    <row r="1346" spans="1:10" x14ac:dyDescent="0.3">
      <c r="A1346" s="10" t="s">
        <v>2689</v>
      </c>
      <c r="B1346" s="9">
        <v>36.200000000000003</v>
      </c>
      <c r="C1346" s="9">
        <v>6.81</v>
      </c>
      <c r="D1346" s="9" t="s">
        <v>4677</v>
      </c>
      <c r="E1346" s="9" t="s">
        <v>4676</v>
      </c>
      <c r="F1346" s="9" t="s">
        <v>4676</v>
      </c>
      <c r="G1346" s="9">
        <v>1</v>
      </c>
      <c r="H1346" s="11" t="s">
        <v>8337</v>
      </c>
      <c r="I1346" s="15" t="str">
        <f t="shared" si="40"/>
        <v>Obesity</v>
      </c>
      <c r="J1346" s="15" t="str">
        <f t="shared" si="41"/>
        <v>Diabetes</v>
      </c>
    </row>
    <row r="1347" spans="1:10" x14ac:dyDescent="0.3">
      <c r="A1347" s="10" t="s">
        <v>2691</v>
      </c>
      <c r="B1347" s="9">
        <v>18.87</v>
      </c>
      <c r="C1347" s="9">
        <v>8.06</v>
      </c>
      <c r="D1347" s="9" t="s">
        <v>4676</v>
      </c>
      <c r="E1347" s="9" t="s">
        <v>4676</v>
      </c>
      <c r="F1347" s="9" t="s">
        <v>4676</v>
      </c>
      <c r="G1347" s="9">
        <v>0</v>
      </c>
      <c r="H1347" s="11" t="s">
        <v>8337</v>
      </c>
      <c r="I1347" s="15" t="str">
        <f t="shared" ref="I1347:I1410" si="42">IF(B1347&lt;18.5,"Under Weight",IF(B1347&lt;24.9,"Normal Weight",IF(B1347&lt;29.9,"Over Weight","Obesity")))</f>
        <v>Normal Weight</v>
      </c>
      <c r="J1347" s="15" t="str">
        <f t="shared" ref="J1347:J1410" si="43">IF(C1348&lt;5.7,"Normal",IF(C1348&lt;6.4,"Prediabetes","Diabetes"))</f>
        <v>Diabetes</v>
      </c>
    </row>
    <row r="1348" spans="1:10" x14ac:dyDescent="0.3">
      <c r="A1348" s="10" t="s">
        <v>2693</v>
      </c>
      <c r="B1348" s="9">
        <v>32.299999999999997</v>
      </c>
      <c r="C1348" s="9">
        <v>6.74</v>
      </c>
      <c r="D1348" s="9" t="s">
        <v>4677</v>
      </c>
      <c r="E1348" s="9" t="s">
        <v>4676</v>
      </c>
      <c r="F1348" s="9" t="s">
        <v>4676</v>
      </c>
      <c r="G1348" s="9">
        <v>1</v>
      </c>
      <c r="H1348" s="11" t="s">
        <v>8337</v>
      </c>
      <c r="I1348" s="15" t="str">
        <f t="shared" si="42"/>
        <v>Obesity</v>
      </c>
      <c r="J1348" s="15" t="str">
        <f t="shared" si="43"/>
        <v>Diabetes</v>
      </c>
    </row>
    <row r="1349" spans="1:10" x14ac:dyDescent="0.3">
      <c r="A1349" s="10" t="s">
        <v>2695</v>
      </c>
      <c r="B1349" s="9">
        <v>22.64</v>
      </c>
      <c r="C1349" s="9">
        <v>6.54</v>
      </c>
      <c r="D1349" s="9" t="s">
        <v>4677</v>
      </c>
      <c r="E1349" s="9" t="s">
        <v>4676</v>
      </c>
      <c r="F1349" s="9" t="s">
        <v>4676</v>
      </c>
      <c r="G1349" s="9">
        <v>2</v>
      </c>
      <c r="H1349" s="11" t="s">
        <v>8337</v>
      </c>
      <c r="I1349" s="15" t="str">
        <f t="shared" si="42"/>
        <v>Normal Weight</v>
      </c>
      <c r="J1349" s="15" t="str">
        <f t="shared" si="43"/>
        <v>Normal</v>
      </c>
    </row>
    <row r="1350" spans="1:10" x14ac:dyDescent="0.3">
      <c r="A1350" s="10" t="s">
        <v>2697</v>
      </c>
      <c r="B1350" s="9">
        <v>28.69</v>
      </c>
      <c r="C1350" s="9">
        <v>5.4</v>
      </c>
      <c r="D1350" s="9" t="s">
        <v>4676</v>
      </c>
      <c r="E1350" s="9" t="s">
        <v>4676</v>
      </c>
      <c r="F1350" s="9" t="s">
        <v>4676</v>
      </c>
      <c r="G1350" s="9">
        <v>0</v>
      </c>
      <c r="H1350" s="11" t="s">
        <v>8337</v>
      </c>
      <c r="I1350" s="15" t="str">
        <f t="shared" si="42"/>
        <v>Over Weight</v>
      </c>
      <c r="J1350" s="15" t="str">
        <f t="shared" si="43"/>
        <v>Normal</v>
      </c>
    </row>
    <row r="1351" spans="1:10" x14ac:dyDescent="0.3">
      <c r="A1351" s="10" t="s">
        <v>2699</v>
      </c>
      <c r="B1351" s="9">
        <v>28.16</v>
      </c>
      <c r="C1351" s="9">
        <v>5.58</v>
      </c>
      <c r="D1351" s="9" t="s">
        <v>4677</v>
      </c>
      <c r="E1351" s="9" t="s">
        <v>4676</v>
      </c>
      <c r="F1351" s="9" t="s">
        <v>4676</v>
      </c>
      <c r="G1351" s="9">
        <v>0</v>
      </c>
      <c r="H1351" s="11" t="s">
        <v>8337</v>
      </c>
      <c r="I1351" s="15" t="str">
        <f t="shared" si="42"/>
        <v>Over Weight</v>
      </c>
      <c r="J1351" s="15" t="str">
        <f t="shared" si="43"/>
        <v>Prediabetes</v>
      </c>
    </row>
    <row r="1352" spans="1:10" x14ac:dyDescent="0.3">
      <c r="A1352" s="10" t="s">
        <v>2701</v>
      </c>
      <c r="B1352" s="9">
        <v>45.54</v>
      </c>
      <c r="C1352" s="9">
        <v>5.84</v>
      </c>
      <c r="D1352" s="9" t="s">
        <v>4676</v>
      </c>
      <c r="E1352" s="9" t="s">
        <v>4676</v>
      </c>
      <c r="F1352" s="9" t="s">
        <v>4677</v>
      </c>
      <c r="G1352" s="9">
        <v>1</v>
      </c>
      <c r="H1352" s="11" t="s">
        <v>8337</v>
      </c>
      <c r="I1352" s="15" t="str">
        <f t="shared" si="42"/>
        <v>Obesity</v>
      </c>
      <c r="J1352" s="15" t="str">
        <f t="shared" si="43"/>
        <v>Normal</v>
      </c>
    </row>
    <row r="1353" spans="1:10" x14ac:dyDescent="0.3">
      <c r="A1353" s="10" t="s">
        <v>2703</v>
      </c>
      <c r="B1353" s="9">
        <v>28.7</v>
      </c>
      <c r="C1353" s="9">
        <v>4.2</v>
      </c>
      <c r="D1353" s="9" t="s">
        <v>4676</v>
      </c>
      <c r="E1353" s="9" t="s">
        <v>4676</v>
      </c>
      <c r="F1353" s="9" t="s">
        <v>4676</v>
      </c>
      <c r="G1353" s="9">
        <v>0</v>
      </c>
      <c r="H1353" s="11" t="s">
        <v>8337</v>
      </c>
      <c r="I1353" s="15" t="str">
        <f t="shared" si="42"/>
        <v>Over Weight</v>
      </c>
      <c r="J1353" s="15" t="str">
        <f t="shared" si="43"/>
        <v>Prediabetes</v>
      </c>
    </row>
    <row r="1354" spans="1:10" x14ac:dyDescent="0.3">
      <c r="A1354" s="10" t="s">
        <v>2705</v>
      </c>
      <c r="B1354" s="9">
        <v>27.74</v>
      </c>
      <c r="C1354" s="9">
        <v>6.06</v>
      </c>
      <c r="D1354" s="9" t="s">
        <v>4677</v>
      </c>
      <c r="E1354" s="9" t="s">
        <v>4676</v>
      </c>
      <c r="F1354" s="9" t="s">
        <v>4676</v>
      </c>
      <c r="G1354" s="9">
        <v>0</v>
      </c>
      <c r="H1354" s="11" t="s">
        <v>8337</v>
      </c>
      <c r="I1354" s="15" t="str">
        <f t="shared" si="42"/>
        <v>Over Weight</v>
      </c>
      <c r="J1354" s="15" t="str">
        <f t="shared" si="43"/>
        <v>Diabetes</v>
      </c>
    </row>
    <row r="1355" spans="1:10" x14ac:dyDescent="0.3">
      <c r="A1355" s="10" t="s">
        <v>2707</v>
      </c>
      <c r="B1355" s="9">
        <v>36.954999999999998</v>
      </c>
      <c r="C1355" s="9">
        <v>7.57</v>
      </c>
      <c r="D1355" s="9" t="s">
        <v>4676</v>
      </c>
      <c r="E1355" s="9" t="s">
        <v>4676</v>
      </c>
      <c r="F1355" s="9" t="s">
        <v>4676</v>
      </c>
      <c r="G1355" s="9">
        <v>0</v>
      </c>
      <c r="H1355" s="11" t="s">
        <v>8337</v>
      </c>
      <c r="I1355" s="15" t="str">
        <f t="shared" si="42"/>
        <v>Obesity</v>
      </c>
      <c r="J1355" s="15" t="str">
        <f t="shared" si="43"/>
        <v>Prediabetes</v>
      </c>
    </row>
    <row r="1356" spans="1:10" x14ac:dyDescent="0.3">
      <c r="A1356" s="10" t="s">
        <v>2709</v>
      </c>
      <c r="B1356" s="9">
        <v>30.69</v>
      </c>
      <c r="C1356" s="9">
        <v>6.15</v>
      </c>
      <c r="D1356" s="9" t="s">
        <v>4676</v>
      </c>
      <c r="E1356" s="9" t="s">
        <v>4676</v>
      </c>
      <c r="F1356" s="9" t="s">
        <v>4676</v>
      </c>
      <c r="G1356" s="9">
        <v>0</v>
      </c>
      <c r="H1356" s="11" t="s">
        <v>8337</v>
      </c>
      <c r="I1356" s="15" t="str">
        <f t="shared" si="42"/>
        <v>Obesity</v>
      </c>
      <c r="J1356" s="15" t="str">
        <f t="shared" si="43"/>
        <v>Normal</v>
      </c>
    </row>
    <row r="1357" spans="1:10" x14ac:dyDescent="0.3">
      <c r="A1357" s="10" t="s">
        <v>2711</v>
      </c>
      <c r="B1357" s="9">
        <v>24.984999999999999</v>
      </c>
      <c r="C1357" s="9">
        <v>4.5599999999999996</v>
      </c>
      <c r="D1357" s="9" t="s">
        <v>4676</v>
      </c>
      <c r="E1357" s="9" t="s">
        <v>4676</v>
      </c>
      <c r="F1357" s="9" t="s">
        <v>4676</v>
      </c>
      <c r="G1357" s="9">
        <v>0</v>
      </c>
      <c r="H1357" s="11" t="s">
        <v>8337</v>
      </c>
      <c r="I1357" s="15" t="str">
        <f t="shared" si="42"/>
        <v>Over Weight</v>
      </c>
      <c r="J1357" s="15" t="str">
        <f t="shared" si="43"/>
        <v>Normal</v>
      </c>
    </row>
    <row r="1358" spans="1:10" x14ac:dyDescent="0.3">
      <c r="A1358" s="10" t="s">
        <v>2713</v>
      </c>
      <c r="B1358" s="9">
        <v>39.42</v>
      </c>
      <c r="C1358" s="9">
        <v>4.72</v>
      </c>
      <c r="D1358" s="9" t="s">
        <v>4677</v>
      </c>
      <c r="E1358" s="9" t="s">
        <v>4676</v>
      </c>
      <c r="F1358" s="9" t="s">
        <v>4676</v>
      </c>
      <c r="G1358" s="9">
        <v>1</v>
      </c>
      <c r="H1358" s="11" t="s">
        <v>8337</v>
      </c>
      <c r="I1358" s="15" t="str">
        <f t="shared" si="42"/>
        <v>Obesity</v>
      </c>
      <c r="J1358" s="15" t="str">
        <f t="shared" si="43"/>
        <v>Diabetes</v>
      </c>
    </row>
    <row r="1359" spans="1:10" x14ac:dyDescent="0.3">
      <c r="A1359" s="10" t="s">
        <v>2715</v>
      </c>
      <c r="B1359" s="9">
        <v>16.8</v>
      </c>
      <c r="C1359" s="9">
        <v>7.98</v>
      </c>
      <c r="D1359" s="9" t="s">
        <v>4676</v>
      </c>
      <c r="E1359" s="9" t="s">
        <v>4676</v>
      </c>
      <c r="F1359" s="9" t="s">
        <v>4676</v>
      </c>
      <c r="G1359" s="9">
        <v>0</v>
      </c>
      <c r="H1359" s="11" t="s">
        <v>8337</v>
      </c>
      <c r="I1359" s="15" t="str">
        <f t="shared" si="42"/>
        <v>Under Weight</v>
      </c>
      <c r="J1359" s="15" t="str">
        <f t="shared" si="43"/>
        <v>Prediabetes</v>
      </c>
    </row>
    <row r="1360" spans="1:10" x14ac:dyDescent="0.3">
      <c r="A1360" s="10" t="s">
        <v>2717</v>
      </c>
      <c r="B1360" s="9">
        <v>23.274999999999999</v>
      </c>
      <c r="C1360" s="9">
        <v>6.26</v>
      </c>
      <c r="D1360" s="9" t="s">
        <v>4677</v>
      </c>
      <c r="E1360" s="9" t="s">
        <v>4676</v>
      </c>
      <c r="F1360" s="9" t="s">
        <v>4677</v>
      </c>
      <c r="G1360" s="9">
        <v>1</v>
      </c>
      <c r="H1360" s="11" t="s">
        <v>8337</v>
      </c>
      <c r="I1360" s="15" t="str">
        <f t="shared" si="42"/>
        <v>Normal Weight</v>
      </c>
      <c r="J1360" s="15" t="str">
        <f t="shared" si="43"/>
        <v>Normal</v>
      </c>
    </row>
    <row r="1361" spans="1:10" x14ac:dyDescent="0.3">
      <c r="A1361" s="10" t="s">
        <v>2719</v>
      </c>
      <c r="B1361" s="9">
        <v>22.8</v>
      </c>
      <c r="C1361" s="9">
        <v>4.29</v>
      </c>
      <c r="D1361" s="9" t="s">
        <v>4677</v>
      </c>
      <c r="E1361" s="9" t="s">
        <v>4676</v>
      </c>
      <c r="F1361" s="9" t="s">
        <v>4677</v>
      </c>
      <c r="G1361" s="9">
        <v>1</v>
      </c>
      <c r="H1361" s="11" t="s">
        <v>8337</v>
      </c>
      <c r="I1361" s="15" t="str">
        <f t="shared" si="42"/>
        <v>Normal Weight</v>
      </c>
      <c r="J1361" s="15" t="str">
        <f t="shared" si="43"/>
        <v>Normal</v>
      </c>
    </row>
    <row r="1362" spans="1:10" x14ac:dyDescent="0.3">
      <c r="A1362" s="10" t="s">
        <v>2721</v>
      </c>
      <c r="B1362" s="9">
        <v>24.3</v>
      </c>
      <c r="C1362" s="9">
        <v>5.43</v>
      </c>
      <c r="D1362" s="9" t="s">
        <v>4676</v>
      </c>
      <c r="E1362" s="9" t="s">
        <v>4676</v>
      </c>
      <c r="F1362" s="9" t="s">
        <v>4676</v>
      </c>
      <c r="G1362" s="9">
        <v>2</v>
      </c>
      <c r="H1362" s="11" t="s">
        <v>8337</v>
      </c>
      <c r="I1362" s="15" t="str">
        <f t="shared" si="42"/>
        <v>Normal Weight</v>
      </c>
      <c r="J1362" s="15" t="str">
        <f t="shared" si="43"/>
        <v>Diabetes</v>
      </c>
    </row>
    <row r="1363" spans="1:10" x14ac:dyDescent="0.3">
      <c r="A1363" s="10" t="s">
        <v>2723</v>
      </c>
      <c r="B1363" s="9">
        <v>25.13</v>
      </c>
      <c r="C1363" s="9">
        <v>8</v>
      </c>
      <c r="D1363" s="9" t="s">
        <v>4677</v>
      </c>
      <c r="E1363" s="9" t="s">
        <v>4676</v>
      </c>
      <c r="F1363" s="9" t="s">
        <v>4676</v>
      </c>
      <c r="G1363" s="9">
        <v>1</v>
      </c>
      <c r="H1363" s="11" t="s">
        <v>8337</v>
      </c>
      <c r="I1363" s="15" t="str">
        <f t="shared" si="42"/>
        <v>Over Weight</v>
      </c>
      <c r="J1363" s="15" t="str">
        <f t="shared" si="43"/>
        <v>Diabetes</v>
      </c>
    </row>
    <row r="1364" spans="1:10" x14ac:dyDescent="0.3">
      <c r="A1364" s="10" t="s">
        <v>2725</v>
      </c>
      <c r="B1364" s="9">
        <v>22.72</v>
      </c>
      <c r="C1364" s="9">
        <v>9.9600000000000009</v>
      </c>
      <c r="D1364" s="9" t="s">
        <v>4677</v>
      </c>
      <c r="E1364" s="9" t="s">
        <v>4676</v>
      </c>
      <c r="F1364" s="9" t="s">
        <v>4676</v>
      </c>
      <c r="G1364" s="9">
        <v>2</v>
      </c>
      <c r="H1364" s="11" t="s">
        <v>8337</v>
      </c>
      <c r="I1364" s="15" t="str">
        <f t="shared" si="42"/>
        <v>Normal Weight</v>
      </c>
      <c r="J1364" s="15" t="str">
        <f t="shared" si="43"/>
        <v>Diabetes</v>
      </c>
    </row>
    <row r="1365" spans="1:10" x14ac:dyDescent="0.3">
      <c r="A1365" s="10" t="s">
        <v>2727</v>
      </c>
      <c r="B1365" s="9">
        <v>32.6</v>
      </c>
      <c r="C1365" s="9">
        <v>6.8</v>
      </c>
      <c r="D1365" s="9" t="s">
        <v>4677</v>
      </c>
      <c r="E1365" s="9" t="s">
        <v>4676</v>
      </c>
      <c r="F1365" s="9" t="s">
        <v>4676</v>
      </c>
      <c r="G1365" s="9">
        <v>0</v>
      </c>
      <c r="H1365" s="11" t="s">
        <v>8337</v>
      </c>
      <c r="I1365" s="15" t="str">
        <f t="shared" si="42"/>
        <v>Obesity</v>
      </c>
      <c r="J1365" s="15" t="str">
        <f t="shared" si="43"/>
        <v>Prediabetes</v>
      </c>
    </row>
    <row r="1366" spans="1:10" x14ac:dyDescent="0.3">
      <c r="A1366" s="10" t="s">
        <v>2729</v>
      </c>
      <c r="B1366" s="9">
        <v>17.28</v>
      </c>
      <c r="C1366" s="9">
        <v>6.22</v>
      </c>
      <c r="D1366" s="9" t="s">
        <v>4677</v>
      </c>
      <c r="E1366" s="9" t="s">
        <v>4676</v>
      </c>
      <c r="F1366" s="9" t="s">
        <v>4676</v>
      </c>
      <c r="G1366" s="9">
        <v>2</v>
      </c>
      <c r="H1366" s="11" t="s">
        <v>8337</v>
      </c>
      <c r="I1366" s="15" t="str">
        <f t="shared" si="42"/>
        <v>Under Weight</v>
      </c>
      <c r="J1366" s="15" t="str">
        <f t="shared" si="43"/>
        <v>Prediabetes</v>
      </c>
    </row>
    <row r="1367" spans="1:10" x14ac:dyDescent="0.3">
      <c r="A1367" s="10" t="s">
        <v>2731</v>
      </c>
      <c r="B1367" s="9">
        <v>27.92</v>
      </c>
      <c r="C1367" s="9">
        <v>5.79</v>
      </c>
      <c r="D1367" s="9" t="s">
        <v>4676</v>
      </c>
      <c r="E1367" s="9" t="s">
        <v>4676</v>
      </c>
      <c r="F1367" s="9" t="s">
        <v>4676</v>
      </c>
      <c r="G1367" s="9">
        <v>1</v>
      </c>
      <c r="H1367" s="11" t="s">
        <v>8337</v>
      </c>
      <c r="I1367" s="15" t="str">
        <f t="shared" si="42"/>
        <v>Over Weight</v>
      </c>
      <c r="J1367" s="15" t="str">
        <f t="shared" si="43"/>
        <v>Normal</v>
      </c>
    </row>
    <row r="1368" spans="1:10" x14ac:dyDescent="0.3">
      <c r="A1368" s="10" t="s">
        <v>2733</v>
      </c>
      <c r="B1368" s="9">
        <v>38.284999999999997</v>
      </c>
      <c r="C1368" s="9">
        <v>5.41</v>
      </c>
      <c r="D1368" s="9" t="s">
        <v>4676</v>
      </c>
      <c r="E1368" s="9" t="s">
        <v>4676</v>
      </c>
      <c r="F1368" s="9" t="s">
        <v>4676</v>
      </c>
      <c r="G1368" s="9">
        <v>0</v>
      </c>
      <c r="H1368" s="11" t="s">
        <v>8337</v>
      </c>
      <c r="I1368" s="15" t="str">
        <f t="shared" si="42"/>
        <v>Obesity</v>
      </c>
      <c r="J1368" s="15" t="str">
        <f t="shared" si="43"/>
        <v>Diabetes</v>
      </c>
    </row>
    <row r="1369" spans="1:10" x14ac:dyDescent="0.3">
      <c r="A1369" s="10" t="s">
        <v>2735</v>
      </c>
      <c r="B1369" s="9">
        <v>16.48</v>
      </c>
      <c r="C1369" s="9">
        <v>11.05</v>
      </c>
      <c r="D1369" s="9" t="s">
        <v>4676</v>
      </c>
      <c r="E1369" s="9" t="s">
        <v>4676</v>
      </c>
      <c r="F1369" s="9" t="s">
        <v>4676</v>
      </c>
      <c r="G1369" s="9">
        <v>0</v>
      </c>
      <c r="H1369" s="11" t="s">
        <v>8337</v>
      </c>
      <c r="I1369" s="15" t="str">
        <f t="shared" si="42"/>
        <v>Under Weight</v>
      </c>
      <c r="J1369" s="15" t="str">
        <f t="shared" si="43"/>
        <v>Prediabetes</v>
      </c>
    </row>
    <row r="1370" spans="1:10" x14ac:dyDescent="0.3">
      <c r="A1370" s="10" t="s">
        <v>2737</v>
      </c>
      <c r="B1370" s="9">
        <v>38.57</v>
      </c>
      <c r="C1370" s="9">
        <v>6.27</v>
      </c>
      <c r="D1370" s="9" t="s">
        <v>4676</v>
      </c>
      <c r="E1370" s="9" t="s">
        <v>4676</v>
      </c>
      <c r="F1370" s="9" t="s">
        <v>4676</v>
      </c>
      <c r="G1370" s="9">
        <v>0</v>
      </c>
      <c r="H1370" s="11" t="s">
        <v>8337</v>
      </c>
      <c r="I1370" s="15" t="str">
        <f t="shared" si="42"/>
        <v>Obesity</v>
      </c>
      <c r="J1370" s="15" t="str">
        <f t="shared" si="43"/>
        <v>Normal</v>
      </c>
    </row>
    <row r="1371" spans="1:10" x14ac:dyDescent="0.3">
      <c r="A1371" s="10" t="s">
        <v>2739</v>
      </c>
      <c r="B1371" s="9">
        <v>43.85</v>
      </c>
      <c r="C1371" s="9">
        <v>4.7699999999999996</v>
      </c>
      <c r="D1371" s="9" t="s">
        <v>4677</v>
      </c>
      <c r="E1371" s="9" t="s">
        <v>4676</v>
      </c>
      <c r="F1371" s="9" t="s">
        <v>4676</v>
      </c>
      <c r="G1371" s="9">
        <v>0</v>
      </c>
      <c r="H1371" s="11" t="s">
        <v>8337</v>
      </c>
      <c r="I1371" s="15" t="str">
        <f t="shared" si="42"/>
        <v>Obesity</v>
      </c>
      <c r="J1371" s="15" t="str">
        <f t="shared" si="43"/>
        <v>Normal</v>
      </c>
    </row>
    <row r="1372" spans="1:10" x14ac:dyDescent="0.3">
      <c r="A1372" s="10" t="s">
        <v>2741</v>
      </c>
      <c r="B1372" s="9">
        <v>30.11</v>
      </c>
      <c r="C1372" s="9">
        <v>4.08</v>
      </c>
      <c r="D1372" s="9" t="s">
        <v>4676</v>
      </c>
      <c r="E1372" s="9" t="s">
        <v>4676</v>
      </c>
      <c r="F1372" s="9" t="s">
        <v>4676</v>
      </c>
      <c r="G1372" s="9">
        <v>0</v>
      </c>
      <c r="H1372" s="11" t="s">
        <v>8337</v>
      </c>
      <c r="I1372" s="15" t="str">
        <f t="shared" si="42"/>
        <v>Obesity</v>
      </c>
      <c r="J1372" s="15" t="str">
        <f t="shared" si="43"/>
        <v>Prediabetes</v>
      </c>
    </row>
    <row r="1373" spans="1:10" x14ac:dyDescent="0.3">
      <c r="A1373" s="10" t="s">
        <v>2743</v>
      </c>
      <c r="B1373" s="9">
        <v>31.59</v>
      </c>
      <c r="C1373" s="9">
        <v>6.01</v>
      </c>
      <c r="D1373" s="9" t="s">
        <v>4676</v>
      </c>
      <c r="E1373" s="9" t="s">
        <v>4676</v>
      </c>
      <c r="F1373" s="9" t="s">
        <v>4676</v>
      </c>
      <c r="G1373" s="9">
        <v>0</v>
      </c>
      <c r="H1373" s="11" t="s">
        <v>8337</v>
      </c>
      <c r="I1373" s="15" t="str">
        <f t="shared" si="42"/>
        <v>Obesity</v>
      </c>
      <c r="J1373" s="15" t="str">
        <f t="shared" si="43"/>
        <v>Diabetes</v>
      </c>
    </row>
    <row r="1374" spans="1:10" x14ac:dyDescent="0.3">
      <c r="A1374" s="10" t="s">
        <v>2745</v>
      </c>
      <c r="B1374" s="9">
        <v>40.15</v>
      </c>
      <c r="C1374" s="9">
        <v>11.84</v>
      </c>
      <c r="D1374" s="9" t="s">
        <v>4676</v>
      </c>
      <c r="E1374" s="9" t="s">
        <v>4676</v>
      </c>
      <c r="F1374" s="9" t="s">
        <v>4676</v>
      </c>
      <c r="G1374" s="9">
        <v>0</v>
      </c>
      <c r="H1374" s="11" t="s">
        <v>8337</v>
      </c>
      <c r="I1374" s="15" t="str">
        <f t="shared" si="42"/>
        <v>Obesity</v>
      </c>
      <c r="J1374" s="15" t="str">
        <f t="shared" si="43"/>
        <v>Prediabetes</v>
      </c>
    </row>
    <row r="1375" spans="1:10" x14ac:dyDescent="0.3">
      <c r="A1375" s="10" t="s">
        <v>2747</v>
      </c>
      <c r="B1375" s="9">
        <v>40.700000000000003</v>
      </c>
      <c r="C1375" s="9">
        <v>6.27</v>
      </c>
      <c r="D1375" s="9" t="s">
        <v>4677</v>
      </c>
      <c r="E1375" s="9" t="s">
        <v>4676</v>
      </c>
      <c r="F1375" s="9" t="s">
        <v>4677</v>
      </c>
      <c r="G1375" s="9">
        <v>1</v>
      </c>
      <c r="H1375" s="11" t="s">
        <v>8337</v>
      </c>
      <c r="I1375" s="15" t="str">
        <f t="shared" si="42"/>
        <v>Obesity</v>
      </c>
      <c r="J1375" s="15" t="str">
        <f t="shared" si="43"/>
        <v>Normal</v>
      </c>
    </row>
    <row r="1376" spans="1:10" x14ac:dyDescent="0.3">
      <c r="A1376" s="10" t="s">
        <v>2749</v>
      </c>
      <c r="B1376" s="9">
        <v>40.76</v>
      </c>
      <c r="C1376" s="9">
        <v>5.28</v>
      </c>
      <c r="D1376" s="9" t="s">
        <v>4676</v>
      </c>
      <c r="E1376" s="9" t="s">
        <v>4676</v>
      </c>
      <c r="F1376" s="9" t="s">
        <v>4676</v>
      </c>
      <c r="G1376" s="9">
        <v>0</v>
      </c>
      <c r="H1376" s="11" t="s">
        <v>8337</v>
      </c>
      <c r="I1376" s="15" t="str">
        <f t="shared" si="42"/>
        <v>Obesity</v>
      </c>
      <c r="J1376" s="15" t="str">
        <f t="shared" si="43"/>
        <v>Diabetes</v>
      </c>
    </row>
    <row r="1377" spans="1:10" x14ac:dyDescent="0.3">
      <c r="A1377" s="10" t="s">
        <v>2751</v>
      </c>
      <c r="B1377" s="9">
        <v>29.7</v>
      </c>
      <c r="C1377" s="9">
        <v>7.03</v>
      </c>
      <c r="D1377" s="9" t="s">
        <v>4676</v>
      </c>
      <c r="E1377" s="9" t="s">
        <v>4676</v>
      </c>
      <c r="F1377" s="9" t="s">
        <v>4676</v>
      </c>
      <c r="G1377" s="9">
        <v>0</v>
      </c>
      <c r="H1377" s="11" t="s">
        <v>8337</v>
      </c>
      <c r="I1377" s="15" t="str">
        <f t="shared" si="42"/>
        <v>Over Weight</v>
      </c>
      <c r="J1377" s="15" t="str">
        <f t="shared" si="43"/>
        <v>Normal</v>
      </c>
    </row>
    <row r="1378" spans="1:10" x14ac:dyDescent="0.3">
      <c r="A1378" s="10" t="s">
        <v>2753</v>
      </c>
      <c r="B1378" s="9">
        <v>40.58</v>
      </c>
      <c r="C1378" s="9">
        <v>5.32</v>
      </c>
      <c r="D1378" s="9" t="s">
        <v>4677</v>
      </c>
      <c r="E1378" s="9" t="s">
        <v>4676</v>
      </c>
      <c r="F1378" s="9" t="s">
        <v>4677</v>
      </c>
      <c r="G1378" s="9">
        <v>1</v>
      </c>
      <c r="H1378" s="11" t="s">
        <v>8337</v>
      </c>
      <c r="I1378" s="15" t="str">
        <f t="shared" si="42"/>
        <v>Obesity</v>
      </c>
      <c r="J1378" s="15" t="str">
        <f t="shared" si="43"/>
        <v>Diabetes</v>
      </c>
    </row>
    <row r="1379" spans="1:10" x14ac:dyDescent="0.3">
      <c r="A1379" s="10" t="s">
        <v>2755</v>
      </c>
      <c r="B1379" s="9">
        <v>33.06</v>
      </c>
      <c r="C1379" s="9">
        <v>9.59</v>
      </c>
      <c r="D1379" s="9" t="s">
        <v>4677</v>
      </c>
      <c r="E1379" s="9" t="s">
        <v>4676</v>
      </c>
      <c r="F1379" s="9" t="s">
        <v>4676</v>
      </c>
      <c r="G1379" s="9">
        <v>0</v>
      </c>
      <c r="H1379" s="11" t="s">
        <v>8337</v>
      </c>
      <c r="I1379" s="15" t="str">
        <f t="shared" si="42"/>
        <v>Obesity</v>
      </c>
      <c r="J1379" s="15" t="str">
        <f t="shared" si="43"/>
        <v>Prediabetes</v>
      </c>
    </row>
    <row r="1380" spans="1:10" x14ac:dyDescent="0.3">
      <c r="A1380" s="10" t="s">
        <v>2757</v>
      </c>
      <c r="B1380" s="9">
        <v>26.62</v>
      </c>
      <c r="C1380" s="9">
        <v>6.15</v>
      </c>
      <c r="D1380" s="9" t="s">
        <v>4677</v>
      </c>
      <c r="E1380" s="9" t="s">
        <v>4676</v>
      </c>
      <c r="F1380" s="9" t="s">
        <v>4676</v>
      </c>
      <c r="G1380" s="9">
        <v>0</v>
      </c>
      <c r="H1380" s="11" t="s">
        <v>8337</v>
      </c>
      <c r="I1380" s="15" t="str">
        <f t="shared" si="42"/>
        <v>Over Weight</v>
      </c>
      <c r="J1380" s="15" t="str">
        <f t="shared" si="43"/>
        <v>Diabetes</v>
      </c>
    </row>
    <row r="1381" spans="1:10" x14ac:dyDescent="0.3">
      <c r="A1381" s="10" t="s">
        <v>2759</v>
      </c>
      <c r="B1381" s="9">
        <v>37.1</v>
      </c>
      <c r="C1381" s="9">
        <v>11.08</v>
      </c>
      <c r="D1381" s="9" t="s">
        <v>4676</v>
      </c>
      <c r="E1381" s="9" t="s">
        <v>4676</v>
      </c>
      <c r="F1381" s="9" t="s">
        <v>4676</v>
      </c>
      <c r="G1381" s="9">
        <v>0</v>
      </c>
      <c r="H1381" s="11" t="s">
        <v>8337</v>
      </c>
      <c r="I1381" s="15" t="str">
        <f t="shared" si="42"/>
        <v>Obesity</v>
      </c>
      <c r="J1381" s="15" t="str">
        <f t="shared" si="43"/>
        <v>Diabetes</v>
      </c>
    </row>
    <row r="1382" spans="1:10" x14ac:dyDescent="0.3">
      <c r="A1382" s="10" t="s">
        <v>2761</v>
      </c>
      <c r="B1382" s="9">
        <v>18.28</v>
      </c>
      <c r="C1382" s="9">
        <v>7.95</v>
      </c>
      <c r="D1382" s="9" t="s">
        <v>4676</v>
      </c>
      <c r="E1382" s="9" t="s">
        <v>4676</v>
      </c>
      <c r="F1382" s="9" t="s">
        <v>4676</v>
      </c>
      <c r="G1382" s="9">
        <v>0</v>
      </c>
      <c r="H1382" s="11" t="s">
        <v>8337</v>
      </c>
      <c r="I1382" s="15" t="str">
        <f t="shared" si="42"/>
        <v>Under Weight</v>
      </c>
      <c r="J1382" s="15" t="str">
        <f t="shared" si="43"/>
        <v>Prediabetes</v>
      </c>
    </row>
    <row r="1383" spans="1:10" x14ac:dyDescent="0.3">
      <c r="A1383" s="10" t="s">
        <v>2763</v>
      </c>
      <c r="B1383" s="9">
        <v>35.814999999999998</v>
      </c>
      <c r="C1383" s="9">
        <v>6.23</v>
      </c>
      <c r="D1383" s="9" t="s">
        <v>4676</v>
      </c>
      <c r="E1383" s="9" t="s">
        <v>4676</v>
      </c>
      <c r="F1383" s="9" t="s">
        <v>4676</v>
      </c>
      <c r="G1383" s="9">
        <v>0</v>
      </c>
      <c r="H1383" s="11" t="s">
        <v>8337</v>
      </c>
      <c r="I1383" s="15" t="str">
        <f t="shared" si="42"/>
        <v>Obesity</v>
      </c>
      <c r="J1383" s="15" t="str">
        <f t="shared" si="43"/>
        <v>Diabetes</v>
      </c>
    </row>
    <row r="1384" spans="1:10" x14ac:dyDescent="0.3">
      <c r="A1384" s="10" t="s">
        <v>2765</v>
      </c>
      <c r="B1384" s="9">
        <v>30.69</v>
      </c>
      <c r="C1384" s="9">
        <v>6.5</v>
      </c>
      <c r="D1384" s="9" t="s">
        <v>4676</v>
      </c>
      <c r="E1384" s="9" t="s">
        <v>4676</v>
      </c>
      <c r="F1384" s="9" t="s">
        <v>4676</v>
      </c>
      <c r="G1384" s="9">
        <v>0</v>
      </c>
      <c r="H1384" s="11" t="s">
        <v>8337</v>
      </c>
      <c r="I1384" s="15" t="str">
        <f t="shared" si="42"/>
        <v>Obesity</v>
      </c>
      <c r="J1384" s="15" t="str">
        <f t="shared" si="43"/>
        <v>Normal</v>
      </c>
    </row>
    <row r="1385" spans="1:10" x14ac:dyDescent="0.3">
      <c r="A1385" s="10" t="s">
        <v>2767</v>
      </c>
      <c r="B1385" s="9">
        <v>26.125</v>
      </c>
      <c r="C1385" s="9">
        <v>5.22</v>
      </c>
      <c r="D1385" s="9" t="s">
        <v>4676</v>
      </c>
      <c r="E1385" s="9" t="s">
        <v>4676</v>
      </c>
      <c r="F1385" s="9" t="s">
        <v>4676</v>
      </c>
      <c r="G1385" s="9">
        <v>0</v>
      </c>
      <c r="H1385" s="11" t="s">
        <v>8337</v>
      </c>
      <c r="I1385" s="15" t="str">
        <f t="shared" si="42"/>
        <v>Over Weight</v>
      </c>
      <c r="J1385" s="15" t="str">
        <f t="shared" si="43"/>
        <v>Prediabetes</v>
      </c>
    </row>
    <row r="1386" spans="1:10" x14ac:dyDescent="0.3">
      <c r="A1386" s="10" t="s">
        <v>2769</v>
      </c>
      <c r="B1386" s="9">
        <v>34.58</v>
      </c>
      <c r="C1386" s="9">
        <v>6.3</v>
      </c>
      <c r="D1386" s="9" t="s">
        <v>4676</v>
      </c>
      <c r="E1386" s="9" t="s">
        <v>4676</v>
      </c>
      <c r="F1386" s="9" t="s">
        <v>4677</v>
      </c>
      <c r="G1386" s="9">
        <v>1</v>
      </c>
      <c r="H1386" s="11" t="s">
        <v>8337</v>
      </c>
      <c r="I1386" s="15" t="str">
        <f t="shared" si="42"/>
        <v>Obesity</v>
      </c>
      <c r="J1386" s="15" t="str">
        <f t="shared" si="43"/>
        <v>Diabetes</v>
      </c>
    </row>
    <row r="1387" spans="1:10" x14ac:dyDescent="0.3">
      <c r="A1387" s="10" t="s">
        <v>2771</v>
      </c>
      <c r="B1387" s="9">
        <v>27.4</v>
      </c>
      <c r="C1387" s="9">
        <v>8.84</v>
      </c>
      <c r="D1387" s="9" t="s">
        <v>4676</v>
      </c>
      <c r="E1387" s="9" t="s">
        <v>4676</v>
      </c>
      <c r="F1387" s="9" t="s">
        <v>4676</v>
      </c>
      <c r="G1387" s="9">
        <v>0</v>
      </c>
      <c r="H1387" s="11" t="s">
        <v>8337</v>
      </c>
      <c r="I1387" s="15" t="str">
        <f t="shared" si="42"/>
        <v>Over Weight</v>
      </c>
      <c r="J1387" s="15" t="str">
        <f t="shared" si="43"/>
        <v>Normal</v>
      </c>
    </row>
    <row r="1388" spans="1:10" x14ac:dyDescent="0.3">
      <c r="A1388" s="10" t="s">
        <v>2773</v>
      </c>
      <c r="B1388" s="9">
        <v>27.53</v>
      </c>
      <c r="C1388" s="9">
        <v>4.1100000000000003</v>
      </c>
      <c r="D1388" s="9" t="s">
        <v>4676</v>
      </c>
      <c r="E1388" s="9" t="s">
        <v>4676</v>
      </c>
      <c r="F1388" s="9" t="s">
        <v>4676</v>
      </c>
      <c r="G1388" s="9">
        <v>1</v>
      </c>
      <c r="H1388" s="11" t="s">
        <v>8337</v>
      </c>
      <c r="I1388" s="15" t="str">
        <f t="shared" si="42"/>
        <v>Over Weight</v>
      </c>
      <c r="J1388" s="15" t="str">
        <f t="shared" si="43"/>
        <v>Normal</v>
      </c>
    </row>
    <row r="1389" spans="1:10" x14ac:dyDescent="0.3">
      <c r="A1389" s="10" t="s">
        <v>2775</v>
      </c>
      <c r="B1389" s="9">
        <v>33</v>
      </c>
      <c r="C1389" s="9">
        <v>4.57</v>
      </c>
      <c r="D1389" s="9" t="s">
        <v>4676</v>
      </c>
      <c r="E1389" s="9" t="s">
        <v>4676</v>
      </c>
      <c r="F1389" s="9" t="s">
        <v>4676</v>
      </c>
      <c r="G1389" s="9">
        <v>0</v>
      </c>
      <c r="H1389" s="11" t="s">
        <v>8337</v>
      </c>
      <c r="I1389" s="15" t="str">
        <f t="shared" si="42"/>
        <v>Obesity</v>
      </c>
      <c r="J1389" s="15" t="str">
        <f t="shared" si="43"/>
        <v>Diabetes</v>
      </c>
    </row>
    <row r="1390" spans="1:10" x14ac:dyDescent="0.3">
      <c r="A1390" s="10" t="s">
        <v>2777</v>
      </c>
      <c r="B1390" s="9">
        <v>25.78</v>
      </c>
      <c r="C1390" s="9">
        <v>11.06</v>
      </c>
      <c r="D1390" s="9" t="s">
        <v>4677</v>
      </c>
      <c r="E1390" s="9" t="s">
        <v>4676</v>
      </c>
      <c r="F1390" s="9" t="s">
        <v>4676</v>
      </c>
      <c r="G1390" s="9">
        <v>0</v>
      </c>
      <c r="H1390" s="11" t="s">
        <v>8337</v>
      </c>
      <c r="I1390" s="15" t="str">
        <f t="shared" si="42"/>
        <v>Over Weight</v>
      </c>
      <c r="J1390" s="15" t="str">
        <f t="shared" si="43"/>
        <v>Diabetes</v>
      </c>
    </row>
    <row r="1391" spans="1:10" x14ac:dyDescent="0.3">
      <c r="A1391" s="10" t="s">
        <v>2779</v>
      </c>
      <c r="B1391" s="9">
        <v>22.66</v>
      </c>
      <c r="C1391" s="9">
        <v>10.68</v>
      </c>
      <c r="D1391" s="9" t="s">
        <v>4676</v>
      </c>
      <c r="E1391" s="9" t="s">
        <v>4676</v>
      </c>
      <c r="F1391" s="9" t="s">
        <v>4676</v>
      </c>
      <c r="G1391" s="9">
        <v>0</v>
      </c>
      <c r="H1391" s="11" t="s">
        <v>8337</v>
      </c>
      <c r="I1391" s="15" t="str">
        <f t="shared" si="42"/>
        <v>Normal Weight</v>
      </c>
      <c r="J1391" s="15" t="str">
        <f t="shared" si="43"/>
        <v>Prediabetes</v>
      </c>
    </row>
    <row r="1392" spans="1:10" x14ac:dyDescent="0.3">
      <c r="A1392" s="10" t="s">
        <v>2781</v>
      </c>
      <c r="B1392" s="9">
        <v>38.81</v>
      </c>
      <c r="C1392" s="9">
        <v>6.14</v>
      </c>
      <c r="D1392" s="9" t="s">
        <v>4677</v>
      </c>
      <c r="E1392" s="9" t="s">
        <v>4676</v>
      </c>
      <c r="F1392" s="9" t="s">
        <v>4676</v>
      </c>
      <c r="G1392" s="9">
        <v>1</v>
      </c>
      <c r="H1392" s="11" t="s">
        <v>8337</v>
      </c>
      <c r="I1392" s="15" t="str">
        <f t="shared" si="42"/>
        <v>Obesity</v>
      </c>
      <c r="J1392" s="15" t="str">
        <f t="shared" si="43"/>
        <v>Normal</v>
      </c>
    </row>
    <row r="1393" spans="1:10" x14ac:dyDescent="0.3">
      <c r="A1393" s="10" t="s">
        <v>2783</v>
      </c>
      <c r="B1393" s="9">
        <v>38.51</v>
      </c>
      <c r="C1393" s="9">
        <v>5.45</v>
      </c>
      <c r="D1393" s="9" t="s">
        <v>4677</v>
      </c>
      <c r="E1393" s="9" t="s">
        <v>4676</v>
      </c>
      <c r="F1393" s="9" t="s">
        <v>4676</v>
      </c>
      <c r="G1393" s="9">
        <v>0</v>
      </c>
      <c r="H1393" s="11" t="s">
        <v>8337</v>
      </c>
      <c r="I1393" s="15" t="str">
        <f t="shared" si="42"/>
        <v>Obesity</v>
      </c>
      <c r="J1393" s="15" t="str">
        <f t="shared" si="43"/>
        <v>Prediabetes</v>
      </c>
    </row>
    <row r="1394" spans="1:10" x14ac:dyDescent="0.3">
      <c r="A1394" s="10" t="s">
        <v>2785</v>
      </c>
      <c r="B1394" s="9">
        <v>22.98</v>
      </c>
      <c r="C1394" s="9">
        <v>6.14</v>
      </c>
      <c r="D1394" s="9" t="s">
        <v>4677</v>
      </c>
      <c r="E1394" s="9" t="s">
        <v>4676</v>
      </c>
      <c r="F1394" s="9" t="s">
        <v>4676</v>
      </c>
      <c r="G1394" s="9">
        <v>0</v>
      </c>
      <c r="H1394" s="11" t="s">
        <v>8337</v>
      </c>
      <c r="I1394" s="15" t="str">
        <f t="shared" si="42"/>
        <v>Normal Weight</v>
      </c>
      <c r="J1394" s="15" t="str">
        <f t="shared" si="43"/>
        <v>Diabetes</v>
      </c>
    </row>
    <row r="1395" spans="1:10" x14ac:dyDescent="0.3">
      <c r="A1395" s="10" t="s">
        <v>2787</v>
      </c>
      <c r="B1395" s="9">
        <v>15.65</v>
      </c>
      <c r="C1395" s="9">
        <v>7.85</v>
      </c>
      <c r="D1395" s="9" t="s">
        <v>4676</v>
      </c>
      <c r="E1395" s="9" t="s">
        <v>4676</v>
      </c>
      <c r="F1395" s="9" t="s">
        <v>4676</v>
      </c>
      <c r="G1395" s="9">
        <v>0</v>
      </c>
      <c r="H1395" s="11" t="s">
        <v>8337</v>
      </c>
      <c r="I1395" s="15" t="str">
        <f t="shared" si="42"/>
        <v>Under Weight</v>
      </c>
      <c r="J1395" s="15" t="str">
        <f t="shared" si="43"/>
        <v>Normal</v>
      </c>
    </row>
    <row r="1396" spans="1:10" x14ac:dyDescent="0.3">
      <c r="A1396" s="10" t="s">
        <v>2789</v>
      </c>
      <c r="B1396" s="9">
        <v>39.97</v>
      </c>
      <c r="C1396" s="9">
        <v>4.09</v>
      </c>
      <c r="D1396" s="9" t="s">
        <v>4676</v>
      </c>
      <c r="E1396" s="9" t="s">
        <v>4676</v>
      </c>
      <c r="F1396" s="9" t="s">
        <v>4676</v>
      </c>
      <c r="G1396" s="9">
        <v>1</v>
      </c>
      <c r="H1396" s="11" t="s">
        <v>8337</v>
      </c>
      <c r="I1396" s="15" t="str">
        <f t="shared" si="42"/>
        <v>Obesity</v>
      </c>
      <c r="J1396" s="15" t="str">
        <f t="shared" si="43"/>
        <v>Normal</v>
      </c>
    </row>
    <row r="1397" spans="1:10" x14ac:dyDescent="0.3">
      <c r="A1397" s="10" t="s">
        <v>2791</v>
      </c>
      <c r="B1397" s="9">
        <v>37.22</v>
      </c>
      <c r="C1397" s="9">
        <v>4.62</v>
      </c>
      <c r="D1397" s="9" t="s">
        <v>4676</v>
      </c>
      <c r="E1397" s="9" t="s">
        <v>4676</v>
      </c>
      <c r="F1397" s="9" t="s">
        <v>4677</v>
      </c>
      <c r="G1397" s="9">
        <v>1</v>
      </c>
      <c r="H1397" s="11" t="s">
        <v>8337</v>
      </c>
      <c r="I1397" s="15" t="str">
        <f t="shared" si="42"/>
        <v>Obesity</v>
      </c>
      <c r="J1397" s="15" t="str">
        <f t="shared" si="43"/>
        <v>Prediabetes</v>
      </c>
    </row>
    <row r="1398" spans="1:10" x14ac:dyDescent="0.3">
      <c r="A1398" s="10" t="s">
        <v>2793</v>
      </c>
      <c r="B1398" s="9">
        <v>41.325000000000003</v>
      </c>
      <c r="C1398" s="9">
        <v>5.77</v>
      </c>
      <c r="D1398" s="9" t="s">
        <v>4676</v>
      </c>
      <c r="E1398" s="9" t="s">
        <v>4676</v>
      </c>
      <c r="F1398" s="9" t="s">
        <v>4676</v>
      </c>
      <c r="G1398" s="9">
        <v>0</v>
      </c>
      <c r="H1398" s="11" t="s">
        <v>8337</v>
      </c>
      <c r="I1398" s="15" t="str">
        <f t="shared" si="42"/>
        <v>Obesity</v>
      </c>
      <c r="J1398" s="15" t="str">
        <f t="shared" si="43"/>
        <v>Prediabetes</v>
      </c>
    </row>
    <row r="1399" spans="1:10" x14ac:dyDescent="0.3">
      <c r="A1399" s="10" t="s">
        <v>2795</v>
      </c>
      <c r="B1399" s="9">
        <v>40.31</v>
      </c>
      <c r="C1399" s="9">
        <v>5.84</v>
      </c>
      <c r="D1399" s="9" t="s">
        <v>4676</v>
      </c>
      <c r="E1399" s="9" t="s">
        <v>4676</v>
      </c>
      <c r="F1399" s="9" t="s">
        <v>4676</v>
      </c>
      <c r="G1399" s="9">
        <v>0</v>
      </c>
      <c r="H1399" s="11" t="s">
        <v>8337</v>
      </c>
      <c r="I1399" s="15" t="str">
        <f t="shared" si="42"/>
        <v>Obesity</v>
      </c>
      <c r="J1399" s="15" t="str">
        <f t="shared" si="43"/>
        <v>Normal</v>
      </c>
    </row>
    <row r="1400" spans="1:10" x14ac:dyDescent="0.3">
      <c r="A1400" s="10" t="s">
        <v>2797</v>
      </c>
      <c r="B1400" s="9">
        <v>29.48</v>
      </c>
      <c r="C1400" s="9">
        <v>4.91</v>
      </c>
      <c r="D1400" s="9" t="s">
        <v>4676</v>
      </c>
      <c r="E1400" s="9" t="s">
        <v>4676</v>
      </c>
      <c r="F1400" s="9" t="s">
        <v>4676</v>
      </c>
      <c r="G1400" s="9">
        <v>0</v>
      </c>
      <c r="H1400" s="11" t="s">
        <v>8337</v>
      </c>
      <c r="I1400" s="15" t="str">
        <f t="shared" si="42"/>
        <v>Over Weight</v>
      </c>
      <c r="J1400" s="15" t="str">
        <f t="shared" si="43"/>
        <v>Normal</v>
      </c>
    </row>
    <row r="1401" spans="1:10" x14ac:dyDescent="0.3">
      <c r="A1401" s="10" t="s">
        <v>2799</v>
      </c>
      <c r="B1401" s="9">
        <v>33.155000000000001</v>
      </c>
      <c r="C1401" s="9">
        <v>5.07</v>
      </c>
      <c r="D1401" s="9" t="s">
        <v>4676</v>
      </c>
      <c r="E1401" s="9" t="s">
        <v>4676</v>
      </c>
      <c r="F1401" s="9" t="s">
        <v>4676</v>
      </c>
      <c r="G1401" s="9">
        <v>0</v>
      </c>
      <c r="H1401" s="11" t="s">
        <v>8337</v>
      </c>
      <c r="I1401" s="15" t="str">
        <f t="shared" si="42"/>
        <v>Obesity</v>
      </c>
      <c r="J1401" s="15" t="str">
        <f t="shared" si="43"/>
        <v>Prediabetes</v>
      </c>
    </row>
    <row r="1402" spans="1:10" x14ac:dyDescent="0.3">
      <c r="A1402" s="10" t="s">
        <v>2801</v>
      </c>
      <c r="B1402" s="9">
        <v>42.85</v>
      </c>
      <c r="C1402" s="9">
        <v>5.81</v>
      </c>
      <c r="D1402" s="9" t="s">
        <v>4677</v>
      </c>
      <c r="E1402" s="9" t="s">
        <v>4676</v>
      </c>
      <c r="F1402" s="9" t="s">
        <v>4676</v>
      </c>
      <c r="G1402" s="9">
        <v>0</v>
      </c>
      <c r="H1402" s="11" t="s">
        <v>8337</v>
      </c>
      <c r="I1402" s="15" t="str">
        <f t="shared" si="42"/>
        <v>Obesity</v>
      </c>
      <c r="J1402" s="15" t="str">
        <f t="shared" si="43"/>
        <v>Diabetes</v>
      </c>
    </row>
    <row r="1403" spans="1:10" x14ac:dyDescent="0.3">
      <c r="A1403" s="10" t="s">
        <v>2803</v>
      </c>
      <c r="B1403" s="9">
        <v>32.340000000000003</v>
      </c>
      <c r="C1403" s="9">
        <v>11.2</v>
      </c>
      <c r="D1403" s="9" t="s">
        <v>4676</v>
      </c>
      <c r="E1403" s="9" t="s">
        <v>4676</v>
      </c>
      <c r="F1403" s="9" t="s">
        <v>4676</v>
      </c>
      <c r="G1403" s="9">
        <v>0</v>
      </c>
      <c r="H1403" s="11" t="s">
        <v>8337</v>
      </c>
      <c r="I1403" s="15" t="str">
        <f t="shared" si="42"/>
        <v>Obesity</v>
      </c>
      <c r="J1403" s="15" t="str">
        <f t="shared" si="43"/>
        <v>Diabetes</v>
      </c>
    </row>
    <row r="1404" spans="1:10" x14ac:dyDescent="0.3">
      <c r="A1404" s="10" t="s">
        <v>2805</v>
      </c>
      <c r="B1404" s="9">
        <v>27.5</v>
      </c>
      <c r="C1404" s="9">
        <v>10.75</v>
      </c>
      <c r="D1404" s="9" t="s">
        <v>4676</v>
      </c>
      <c r="E1404" s="9" t="s">
        <v>4676</v>
      </c>
      <c r="F1404" s="9" t="s">
        <v>4676</v>
      </c>
      <c r="G1404" s="9">
        <v>0</v>
      </c>
      <c r="H1404" s="11" t="s">
        <v>8337</v>
      </c>
      <c r="I1404" s="15" t="str">
        <f t="shared" si="42"/>
        <v>Over Weight</v>
      </c>
      <c r="J1404" s="15" t="str">
        <f t="shared" si="43"/>
        <v>Diabetes</v>
      </c>
    </row>
    <row r="1405" spans="1:10" x14ac:dyDescent="0.3">
      <c r="A1405" s="10" t="s">
        <v>2807</v>
      </c>
      <c r="B1405" s="9">
        <v>25.8</v>
      </c>
      <c r="C1405" s="9">
        <v>7.8</v>
      </c>
      <c r="D1405" s="9" t="s">
        <v>4676</v>
      </c>
      <c r="E1405" s="9" t="s">
        <v>4676</v>
      </c>
      <c r="F1405" s="9" t="s">
        <v>4676</v>
      </c>
      <c r="G1405" s="9">
        <v>0</v>
      </c>
      <c r="H1405" s="11" t="s">
        <v>8337</v>
      </c>
      <c r="I1405" s="15" t="str">
        <f t="shared" si="42"/>
        <v>Over Weight</v>
      </c>
      <c r="J1405" s="15" t="str">
        <f t="shared" si="43"/>
        <v>Diabetes</v>
      </c>
    </row>
    <row r="1406" spans="1:10" x14ac:dyDescent="0.3">
      <c r="A1406" s="10" t="s">
        <v>2809</v>
      </c>
      <c r="B1406" s="9">
        <v>25</v>
      </c>
      <c r="C1406" s="9">
        <v>7.04</v>
      </c>
      <c r="D1406" s="9" t="s">
        <v>4676</v>
      </c>
      <c r="E1406" s="9" t="s">
        <v>4676</v>
      </c>
      <c r="F1406" s="9" t="s">
        <v>4676</v>
      </c>
      <c r="G1406" s="9">
        <v>0</v>
      </c>
      <c r="H1406" s="11" t="s">
        <v>8337</v>
      </c>
      <c r="I1406" s="15" t="str">
        <f t="shared" si="42"/>
        <v>Over Weight</v>
      </c>
      <c r="J1406" s="15" t="str">
        <f t="shared" si="43"/>
        <v>Normal</v>
      </c>
    </row>
    <row r="1407" spans="1:10" x14ac:dyDescent="0.3">
      <c r="A1407" s="10" t="s">
        <v>2811</v>
      </c>
      <c r="B1407" s="9">
        <v>41.2</v>
      </c>
      <c r="C1407" s="9">
        <v>4.18</v>
      </c>
      <c r="D1407" s="9" t="s">
        <v>4677</v>
      </c>
      <c r="E1407" s="9" t="s">
        <v>4676</v>
      </c>
      <c r="F1407" s="9" t="s">
        <v>4676</v>
      </c>
      <c r="G1407" s="9">
        <v>0</v>
      </c>
      <c r="H1407" s="11" t="s">
        <v>8337</v>
      </c>
      <c r="I1407" s="15" t="str">
        <f t="shared" si="42"/>
        <v>Obesity</v>
      </c>
      <c r="J1407" s="15" t="str">
        <f t="shared" si="43"/>
        <v>Diabetes</v>
      </c>
    </row>
    <row r="1408" spans="1:10" x14ac:dyDescent="0.3">
      <c r="A1408" s="10" t="s">
        <v>2813</v>
      </c>
      <c r="B1408" s="9">
        <v>17.78</v>
      </c>
      <c r="C1408" s="9">
        <v>8.19</v>
      </c>
      <c r="D1408" s="9" t="s">
        <v>4676</v>
      </c>
      <c r="E1408" s="9" t="s">
        <v>4676</v>
      </c>
      <c r="F1408" s="9" t="s">
        <v>4676</v>
      </c>
      <c r="G1408" s="9">
        <v>0</v>
      </c>
      <c r="H1408" s="11" t="s">
        <v>8337</v>
      </c>
      <c r="I1408" s="15" t="str">
        <f t="shared" si="42"/>
        <v>Under Weight</v>
      </c>
      <c r="J1408" s="15" t="str">
        <f t="shared" si="43"/>
        <v>Prediabetes</v>
      </c>
    </row>
    <row r="1409" spans="1:10" x14ac:dyDescent="0.3">
      <c r="A1409" s="10" t="s">
        <v>2815</v>
      </c>
      <c r="B1409" s="9">
        <v>40.119999999999997</v>
      </c>
      <c r="C1409" s="9">
        <v>6.22</v>
      </c>
      <c r="D1409" s="9" t="s">
        <v>4677</v>
      </c>
      <c r="E1409" s="9" t="s">
        <v>4676</v>
      </c>
      <c r="F1409" s="9" t="s">
        <v>4677</v>
      </c>
      <c r="G1409" s="9">
        <v>1</v>
      </c>
      <c r="H1409" s="11" t="s">
        <v>8337</v>
      </c>
      <c r="I1409" s="15" t="str">
        <f t="shared" si="42"/>
        <v>Obesity</v>
      </c>
      <c r="J1409" s="15" t="str">
        <f t="shared" si="43"/>
        <v>Diabetes</v>
      </c>
    </row>
    <row r="1410" spans="1:10" x14ac:dyDescent="0.3">
      <c r="A1410" s="10" t="s">
        <v>2817</v>
      </c>
      <c r="B1410" s="9">
        <v>19.350000000000001</v>
      </c>
      <c r="C1410" s="9">
        <v>8.2200000000000006</v>
      </c>
      <c r="D1410" s="9" t="s">
        <v>4677</v>
      </c>
      <c r="E1410" s="9" t="s">
        <v>4676</v>
      </c>
      <c r="F1410" s="9" t="s">
        <v>4676</v>
      </c>
      <c r="G1410" s="9">
        <v>0</v>
      </c>
      <c r="H1410" s="11" t="s">
        <v>8337</v>
      </c>
      <c r="I1410" s="15" t="str">
        <f t="shared" si="42"/>
        <v>Normal Weight</v>
      </c>
      <c r="J1410" s="15" t="str">
        <f t="shared" si="43"/>
        <v>Prediabetes</v>
      </c>
    </row>
    <row r="1411" spans="1:10" x14ac:dyDescent="0.3">
      <c r="A1411" s="10" t="s">
        <v>2819</v>
      </c>
      <c r="B1411" s="9">
        <v>36.69</v>
      </c>
      <c r="C1411" s="9">
        <v>6.15</v>
      </c>
      <c r="D1411" s="9" t="s">
        <v>4676</v>
      </c>
      <c r="E1411" s="9" t="s">
        <v>4676</v>
      </c>
      <c r="F1411" s="9" t="s">
        <v>4676</v>
      </c>
      <c r="G1411" s="9">
        <v>0</v>
      </c>
      <c r="H1411" s="11" t="s">
        <v>8337</v>
      </c>
      <c r="I1411" s="15" t="str">
        <f t="shared" ref="I1411:I1474" si="44">IF(B1411&lt;18.5,"Under Weight",IF(B1411&lt;24.9,"Normal Weight",IF(B1411&lt;29.9,"Over Weight","Obesity")))</f>
        <v>Obesity</v>
      </c>
      <c r="J1411" s="15" t="str">
        <f t="shared" ref="J1411:J1474" si="45">IF(C1412&lt;5.7,"Normal",IF(C1412&lt;6.4,"Prediabetes","Diabetes"))</f>
        <v>Normal</v>
      </c>
    </row>
    <row r="1412" spans="1:10" x14ac:dyDescent="0.3">
      <c r="A1412" s="10" t="s">
        <v>2821</v>
      </c>
      <c r="B1412" s="9">
        <v>28.51</v>
      </c>
      <c r="C1412" s="9">
        <v>5.65</v>
      </c>
      <c r="D1412" s="9" t="s">
        <v>4677</v>
      </c>
      <c r="E1412" s="9" t="s">
        <v>4676</v>
      </c>
      <c r="F1412" s="9" t="s">
        <v>4676</v>
      </c>
      <c r="G1412" s="9">
        <v>1</v>
      </c>
      <c r="H1412" s="11" t="s">
        <v>8337</v>
      </c>
      <c r="I1412" s="15" t="str">
        <f t="shared" si="44"/>
        <v>Over Weight</v>
      </c>
      <c r="J1412" s="15" t="str">
        <f t="shared" si="45"/>
        <v>Normal</v>
      </c>
    </row>
    <row r="1413" spans="1:10" x14ac:dyDescent="0.3">
      <c r="A1413" s="10" t="s">
        <v>2823</v>
      </c>
      <c r="B1413" s="9">
        <v>30.21</v>
      </c>
      <c r="C1413" s="9">
        <v>5.5</v>
      </c>
      <c r="D1413" s="9" t="s">
        <v>4676</v>
      </c>
      <c r="E1413" s="9" t="s">
        <v>4676</v>
      </c>
      <c r="F1413" s="9" t="s">
        <v>4676</v>
      </c>
      <c r="G1413" s="9">
        <v>1</v>
      </c>
      <c r="H1413" s="11" t="s">
        <v>8337</v>
      </c>
      <c r="I1413" s="15" t="str">
        <f t="shared" si="44"/>
        <v>Obesity</v>
      </c>
      <c r="J1413" s="15" t="str">
        <f t="shared" si="45"/>
        <v>Diabetes</v>
      </c>
    </row>
    <row r="1414" spans="1:10" x14ac:dyDescent="0.3">
      <c r="A1414" s="10" t="s">
        <v>2825</v>
      </c>
      <c r="B1414" s="9">
        <v>24.33</v>
      </c>
      <c r="C1414" s="9">
        <v>8</v>
      </c>
      <c r="D1414" s="9" t="s">
        <v>4676</v>
      </c>
      <c r="E1414" s="9" t="s">
        <v>4676</v>
      </c>
      <c r="F1414" s="9" t="s">
        <v>4676</v>
      </c>
      <c r="G1414" s="9">
        <v>0</v>
      </c>
      <c r="H1414" s="11" t="s">
        <v>8337</v>
      </c>
      <c r="I1414" s="15" t="str">
        <f t="shared" si="44"/>
        <v>Normal Weight</v>
      </c>
      <c r="J1414" s="15" t="str">
        <f t="shared" si="45"/>
        <v>Prediabetes</v>
      </c>
    </row>
    <row r="1415" spans="1:10" x14ac:dyDescent="0.3">
      <c r="A1415" s="10" t="s">
        <v>2827</v>
      </c>
      <c r="B1415" s="9">
        <v>19.855</v>
      </c>
      <c r="C1415" s="9">
        <v>5.71</v>
      </c>
      <c r="D1415" s="9" t="s">
        <v>4677</v>
      </c>
      <c r="E1415" s="9" t="s">
        <v>4676</v>
      </c>
      <c r="F1415" s="9" t="s">
        <v>4676</v>
      </c>
      <c r="G1415" s="9">
        <v>0</v>
      </c>
      <c r="H1415" s="11" t="s">
        <v>8337</v>
      </c>
      <c r="I1415" s="15" t="str">
        <f t="shared" si="44"/>
        <v>Normal Weight</v>
      </c>
      <c r="J1415" s="15" t="str">
        <f t="shared" si="45"/>
        <v>Diabetes</v>
      </c>
    </row>
    <row r="1416" spans="1:10" x14ac:dyDescent="0.3">
      <c r="A1416" s="10" t="s">
        <v>2829</v>
      </c>
      <c r="B1416" s="9">
        <v>25.364999999999998</v>
      </c>
      <c r="C1416" s="9">
        <v>11.71</v>
      </c>
      <c r="D1416" s="9" t="s">
        <v>4676</v>
      </c>
      <c r="E1416" s="9" t="s">
        <v>4676</v>
      </c>
      <c r="F1416" s="9" t="s">
        <v>4676</v>
      </c>
      <c r="G1416" s="9">
        <v>0</v>
      </c>
      <c r="H1416" s="11" t="s">
        <v>8337</v>
      </c>
      <c r="I1416" s="15" t="str">
        <f t="shared" si="44"/>
        <v>Over Weight</v>
      </c>
      <c r="J1416" s="15" t="str">
        <f t="shared" si="45"/>
        <v>Prediabetes</v>
      </c>
    </row>
    <row r="1417" spans="1:10" x14ac:dyDescent="0.3">
      <c r="A1417" s="10" t="s">
        <v>2831</v>
      </c>
      <c r="B1417" s="9">
        <v>29.6</v>
      </c>
      <c r="C1417" s="9">
        <v>6.17</v>
      </c>
      <c r="D1417" s="9" t="s">
        <v>4677</v>
      </c>
      <c r="E1417" s="9" t="s">
        <v>4676</v>
      </c>
      <c r="F1417" s="9" t="s">
        <v>4677</v>
      </c>
      <c r="G1417" s="9">
        <v>1</v>
      </c>
      <c r="H1417" s="11" t="s">
        <v>8337</v>
      </c>
      <c r="I1417" s="15" t="str">
        <f t="shared" si="44"/>
        <v>Over Weight</v>
      </c>
      <c r="J1417" s="15" t="str">
        <f t="shared" si="45"/>
        <v>Prediabetes</v>
      </c>
    </row>
    <row r="1418" spans="1:10" x14ac:dyDescent="0.3">
      <c r="A1418" s="10" t="s">
        <v>2833</v>
      </c>
      <c r="B1418" s="9">
        <v>39.43</v>
      </c>
      <c r="C1418" s="9">
        <v>6.1</v>
      </c>
      <c r="D1418" s="9" t="s">
        <v>4677</v>
      </c>
      <c r="E1418" s="9" t="s">
        <v>4676</v>
      </c>
      <c r="F1418" s="9" t="s">
        <v>4677</v>
      </c>
      <c r="G1418" s="9">
        <v>1</v>
      </c>
      <c r="H1418" s="11" t="s">
        <v>8337</v>
      </c>
      <c r="I1418" s="15" t="str">
        <f t="shared" si="44"/>
        <v>Obesity</v>
      </c>
      <c r="J1418" s="15" t="str">
        <f t="shared" si="45"/>
        <v>Normal</v>
      </c>
    </row>
    <row r="1419" spans="1:10" x14ac:dyDescent="0.3">
      <c r="A1419" s="10" t="s">
        <v>2835</v>
      </c>
      <c r="B1419" s="9">
        <v>27.34</v>
      </c>
      <c r="C1419" s="9">
        <v>5.19</v>
      </c>
      <c r="D1419" s="9" t="s">
        <v>4677</v>
      </c>
      <c r="E1419" s="9" t="s">
        <v>4676</v>
      </c>
      <c r="F1419" s="9" t="s">
        <v>4676</v>
      </c>
      <c r="G1419" s="9">
        <v>1</v>
      </c>
      <c r="H1419" s="11" t="s">
        <v>8337</v>
      </c>
      <c r="I1419" s="15" t="str">
        <f t="shared" si="44"/>
        <v>Over Weight</v>
      </c>
      <c r="J1419" s="15" t="str">
        <f t="shared" si="45"/>
        <v>Normal</v>
      </c>
    </row>
    <row r="1420" spans="1:10" x14ac:dyDescent="0.3">
      <c r="A1420" s="10" t="s">
        <v>2837</v>
      </c>
      <c r="B1420" s="9">
        <v>39.01</v>
      </c>
      <c r="C1420" s="9">
        <v>5.37</v>
      </c>
      <c r="D1420" s="9" t="s">
        <v>4677</v>
      </c>
      <c r="E1420" s="9" t="s">
        <v>4676</v>
      </c>
      <c r="F1420" s="9" t="s">
        <v>4676</v>
      </c>
      <c r="G1420" s="9">
        <v>0</v>
      </c>
      <c r="H1420" s="11" t="s">
        <v>8337</v>
      </c>
      <c r="I1420" s="15" t="str">
        <f t="shared" si="44"/>
        <v>Obesity</v>
      </c>
      <c r="J1420" s="15" t="str">
        <f t="shared" si="45"/>
        <v>Diabetes</v>
      </c>
    </row>
    <row r="1421" spans="1:10" x14ac:dyDescent="0.3">
      <c r="A1421" s="10" t="s">
        <v>2839</v>
      </c>
      <c r="B1421" s="9">
        <v>18.989999999999998</v>
      </c>
      <c r="C1421" s="9">
        <v>10.82</v>
      </c>
      <c r="D1421" s="9" t="s">
        <v>4677</v>
      </c>
      <c r="E1421" s="9" t="s">
        <v>4676</v>
      </c>
      <c r="F1421" s="9" t="s">
        <v>4676</v>
      </c>
      <c r="G1421" s="9">
        <v>0</v>
      </c>
      <c r="H1421" s="11" t="s">
        <v>8337</v>
      </c>
      <c r="I1421" s="15" t="str">
        <f t="shared" si="44"/>
        <v>Normal Weight</v>
      </c>
      <c r="J1421" s="15" t="str">
        <f t="shared" si="45"/>
        <v>Prediabetes</v>
      </c>
    </row>
    <row r="1422" spans="1:10" x14ac:dyDescent="0.3">
      <c r="A1422" s="10" t="s">
        <v>2841</v>
      </c>
      <c r="B1422" s="9">
        <v>42.3</v>
      </c>
      <c r="C1422" s="9">
        <v>6.06</v>
      </c>
      <c r="D1422" s="9" t="s">
        <v>4677</v>
      </c>
      <c r="E1422" s="9" t="s">
        <v>4676</v>
      </c>
      <c r="F1422" s="9" t="s">
        <v>4676</v>
      </c>
      <c r="G1422" s="9">
        <v>0</v>
      </c>
      <c r="H1422" s="11" t="s">
        <v>8337</v>
      </c>
      <c r="I1422" s="15" t="str">
        <f t="shared" si="44"/>
        <v>Obesity</v>
      </c>
      <c r="J1422" s="15" t="str">
        <f t="shared" si="45"/>
        <v>Prediabetes</v>
      </c>
    </row>
    <row r="1423" spans="1:10" x14ac:dyDescent="0.3">
      <c r="A1423" s="10" t="s">
        <v>2843</v>
      </c>
      <c r="B1423" s="9">
        <v>39.805</v>
      </c>
      <c r="C1423" s="9">
        <v>5.91</v>
      </c>
      <c r="D1423" s="9" t="s">
        <v>4676</v>
      </c>
      <c r="E1423" s="9" t="s">
        <v>4676</v>
      </c>
      <c r="F1423" s="9" t="s">
        <v>4676</v>
      </c>
      <c r="G1423" s="9">
        <v>0</v>
      </c>
      <c r="H1423" s="11" t="s">
        <v>8337</v>
      </c>
      <c r="I1423" s="15" t="str">
        <f t="shared" si="44"/>
        <v>Obesity</v>
      </c>
      <c r="J1423" s="15" t="str">
        <f t="shared" si="45"/>
        <v>Prediabetes</v>
      </c>
    </row>
    <row r="1424" spans="1:10" x14ac:dyDescent="0.3">
      <c r="A1424" s="10" t="s">
        <v>2845</v>
      </c>
      <c r="B1424" s="9">
        <v>33.700000000000003</v>
      </c>
      <c r="C1424" s="9">
        <v>5.87</v>
      </c>
      <c r="D1424" s="9" t="s">
        <v>4676</v>
      </c>
      <c r="E1424" s="9" t="s">
        <v>4676</v>
      </c>
      <c r="F1424" s="9" t="s">
        <v>4676</v>
      </c>
      <c r="G1424" s="9">
        <v>0</v>
      </c>
      <c r="H1424" s="11" t="s">
        <v>8337</v>
      </c>
      <c r="I1424" s="15" t="str">
        <f t="shared" si="44"/>
        <v>Obesity</v>
      </c>
      <c r="J1424" s="15" t="str">
        <f t="shared" si="45"/>
        <v>Prediabetes</v>
      </c>
    </row>
    <row r="1425" spans="1:10" x14ac:dyDescent="0.3">
      <c r="A1425" s="10" t="s">
        <v>2847</v>
      </c>
      <c r="B1425" s="9">
        <v>36.195</v>
      </c>
      <c r="C1425" s="9">
        <v>6.22</v>
      </c>
      <c r="D1425" s="9" t="s">
        <v>4676</v>
      </c>
      <c r="E1425" s="9" t="s">
        <v>4676</v>
      </c>
      <c r="F1425" s="9" t="s">
        <v>4676</v>
      </c>
      <c r="G1425" s="9">
        <v>0</v>
      </c>
      <c r="H1425" s="11" t="s">
        <v>8337</v>
      </c>
      <c r="I1425" s="15" t="str">
        <f t="shared" si="44"/>
        <v>Obesity</v>
      </c>
      <c r="J1425" s="15" t="str">
        <f t="shared" si="45"/>
        <v>Prediabetes</v>
      </c>
    </row>
    <row r="1426" spans="1:10" x14ac:dyDescent="0.3">
      <c r="A1426" s="10" t="s">
        <v>2849</v>
      </c>
      <c r="B1426" s="9">
        <v>32.6</v>
      </c>
      <c r="C1426" s="9">
        <v>5.73</v>
      </c>
      <c r="D1426" s="9" t="s">
        <v>4676</v>
      </c>
      <c r="E1426" s="9" t="s">
        <v>4676</v>
      </c>
      <c r="F1426" s="9" t="s">
        <v>4677</v>
      </c>
      <c r="G1426" s="9">
        <v>1</v>
      </c>
      <c r="H1426" s="11" t="s">
        <v>8337</v>
      </c>
      <c r="I1426" s="15" t="str">
        <f t="shared" si="44"/>
        <v>Obesity</v>
      </c>
      <c r="J1426" s="15" t="str">
        <f t="shared" si="45"/>
        <v>Prediabetes</v>
      </c>
    </row>
    <row r="1427" spans="1:10" x14ac:dyDescent="0.3">
      <c r="A1427" s="10" t="s">
        <v>2851</v>
      </c>
      <c r="B1427" s="9">
        <v>30.2</v>
      </c>
      <c r="C1427" s="9">
        <v>5.7</v>
      </c>
      <c r="D1427" s="9" t="s">
        <v>4676</v>
      </c>
      <c r="E1427" s="9" t="s">
        <v>4676</v>
      </c>
      <c r="F1427" s="9" t="s">
        <v>4676</v>
      </c>
      <c r="G1427" s="9">
        <v>0</v>
      </c>
      <c r="H1427" s="11" t="s">
        <v>8337</v>
      </c>
      <c r="I1427" s="15" t="str">
        <f t="shared" si="44"/>
        <v>Obesity</v>
      </c>
      <c r="J1427" s="15" t="str">
        <f t="shared" si="45"/>
        <v>Diabetes</v>
      </c>
    </row>
    <row r="1428" spans="1:10" x14ac:dyDescent="0.3">
      <c r="A1428" s="10" t="s">
        <v>2853</v>
      </c>
      <c r="B1428" s="9">
        <v>27.645</v>
      </c>
      <c r="C1428" s="9">
        <v>9.91</v>
      </c>
      <c r="D1428" s="9" t="s">
        <v>4676</v>
      </c>
      <c r="E1428" s="9" t="s">
        <v>4676</v>
      </c>
      <c r="F1428" s="9" t="s">
        <v>4676</v>
      </c>
      <c r="G1428" s="9">
        <v>0</v>
      </c>
      <c r="H1428" s="11" t="s">
        <v>8337</v>
      </c>
      <c r="I1428" s="15" t="str">
        <f t="shared" si="44"/>
        <v>Over Weight</v>
      </c>
      <c r="J1428" s="15" t="str">
        <f t="shared" si="45"/>
        <v>Diabetes</v>
      </c>
    </row>
    <row r="1429" spans="1:10" x14ac:dyDescent="0.3">
      <c r="A1429" s="10" t="s">
        <v>2855</v>
      </c>
      <c r="B1429" s="9">
        <v>26.41</v>
      </c>
      <c r="C1429" s="9">
        <v>11.4</v>
      </c>
      <c r="D1429" s="9" t="s">
        <v>4676</v>
      </c>
      <c r="E1429" s="9" t="s">
        <v>4676</v>
      </c>
      <c r="F1429" s="9" t="s">
        <v>4676</v>
      </c>
      <c r="G1429" s="9">
        <v>0</v>
      </c>
      <c r="H1429" s="11" t="s">
        <v>8337</v>
      </c>
      <c r="I1429" s="15" t="str">
        <f t="shared" si="44"/>
        <v>Over Weight</v>
      </c>
      <c r="J1429" s="15" t="str">
        <f t="shared" si="45"/>
        <v>Prediabetes</v>
      </c>
    </row>
    <row r="1430" spans="1:10" x14ac:dyDescent="0.3">
      <c r="A1430" s="10" t="s">
        <v>2857</v>
      </c>
      <c r="B1430" s="9">
        <v>34.1</v>
      </c>
      <c r="C1430" s="9">
        <v>6.29</v>
      </c>
      <c r="D1430" s="9" t="s">
        <v>4677</v>
      </c>
      <c r="E1430" s="9" t="s">
        <v>4676</v>
      </c>
      <c r="F1430" s="9" t="s">
        <v>4677</v>
      </c>
      <c r="G1430" s="9">
        <v>1</v>
      </c>
      <c r="H1430" s="11" t="s">
        <v>8337</v>
      </c>
      <c r="I1430" s="15" t="str">
        <f t="shared" si="44"/>
        <v>Obesity</v>
      </c>
      <c r="J1430" s="15" t="str">
        <f t="shared" si="45"/>
        <v>Diabetes</v>
      </c>
    </row>
    <row r="1431" spans="1:10" x14ac:dyDescent="0.3">
      <c r="A1431" s="10" t="s">
        <v>2859</v>
      </c>
      <c r="B1431" s="9">
        <v>17.3</v>
      </c>
      <c r="C1431" s="9">
        <v>9.2799999999999994</v>
      </c>
      <c r="D1431" s="9" t="s">
        <v>4676</v>
      </c>
      <c r="E1431" s="9" t="s">
        <v>4676</v>
      </c>
      <c r="F1431" s="9" t="s">
        <v>4676</v>
      </c>
      <c r="G1431" s="9">
        <v>0</v>
      </c>
      <c r="H1431" s="11" t="s">
        <v>8337</v>
      </c>
      <c r="I1431" s="15" t="str">
        <f t="shared" si="44"/>
        <v>Under Weight</v>
      </c>
      <c r="J1431" s="15" t="str">
        <f t="shared" si="45"/>
        <v>Normal</v>
      </c>
    </row>
    <row r="1432" spans="1:10" x14ac:dyDescent="0.3">
      <c r="A1432" s="10" t="s">
        <v>2861</v>
      </c>
      <c r="B1432" s="9">
        <v>35.020000000000003</v>
      </c>
      <c r="C1432" s="9">
        <v>4.78</v>
      </c>
      <c r="D1432" s="9" t="s">
        <v>4676</v>
      </c>
      <c r="E1432" s="9" t="s">
        <v>4676</v>
      </c>
      <c r="F1432" s="9" t="s">
        <v>4677</v>
      </c>
      <c r="G1432" s="9">
        <v>1</v>
      </c>
      <c r="H1432" s="11" t="s">
        <v>8337</v>
      </c>
      <c r="I1432" s="15" t="str">
        <f t="shared" si="44"/>
        <v>Obesity</v>
      </c>
      <c r="J1432" s="15" t="str">
        <f t="shared" si="45"/>
        <v>Diabetes</v>
      </c>
    </row>
    <row r="1433" spans="1:10" x14ac:dyDescent="0.3">
      <c r="A1433" s="10" t="s">
        <v>2863</v>
      </c>
      <c r="B1433" s="9">
        <v>37.1</v>
      </c>
      <c r="C1433" s="9">
        <v>8.8699999999999992</v>
      </c>
      <c r="D1433" s="9" t="s">
        <v>4677</v>
      </c>
      <c r="E1433" s="9" t="s">
        <v>4676</v>
      </c>
      <c r="F1433" s="9" t="s">
        <v>4676</v>
      </c>
      <c r="G1433" s="9">
        <v>0</v>
      </c>
      <c r="H1433" s="11" t="s">
        <v>8337</v>
      </c>
      <c r="I1433" s="15" t="str">
        <f t="shared" si="44"/>
        <v>Obesity</v>
      </c>
      <c r="J1433" s="15" t="str">
        <f t="shared" si="45"/>
        <v>Diabetes</v>
      </c>
    </row>
    <row r="1434" spans="1:10" x14ac:dyDescent="0.3">
      <c r="A1434" s="10" t="s">
        <v>2865</v>
      </c>
      <c r="B1434" s="9">
        <v>16.79</v>
      </c>
      <c r="C1434" s="9">
        <v>11.4</v>
      </c>
      <c r="D1434" s="9" t="s">
        <v>4676</v>
      </c>
      <c r="E1434" s="9" t="s">
        <v>4676</v>
      </c>
      <c r="F1434" s="9" t="s">
        <v>4676</v>
      </c>
      <c r="G1434" s="9">
        <v>0</v>
      </c>
      <c r="H1434" s="11" t="s">
        <v>8337</v>
      </c>
      <c r="I1434" s="15" t="str">
        <f t="shared" si="44"/>
        <v>Under Weight</v>
      </c>
      <c r="J1434" s="15" t="str">
        <f t="shared" si="45"/>
        <v>Diabetes</v>
      </c>
    </row>
    <row r="1435" spans="1:10" x14ac:dyDescent="0.3">
      <c r="A1435" s="10" t="s">
        <v>2867</v>
      </c>
      <c r="B1435" s="9">
        <v>31.635000000000002</v>
      </c>
      <c r="C1435" s="9">
        <v>9.1300000000000008</v>
      </c>
      <c r="D1435" s="9" t="s">
        <v>4677</v>
      </c>
      <c r="E1435" s="9" t="s">
        <v>4676</v>
      </c>
      <c r="F1435" s="9" t="s">
        <v>4676</v>
      </c>
      <c r="G1435" s="9">
        <v>0</v>
      </c>
      <c r="H1435" s="11" t="s">
        <v>8337</v>
      </c>
      <c r="I1435" s="15" t="str">
        <f t="shared" si="44"/>
        <v>Obesity</v>
      </c>
      <c r="J1435" s="15" t="str">
        <f t="shared" si="45"/>
        <v>Prediabetes</v>
      </c>
    </row>
    <row r="1436" spans="1:10" x14ac:dyDescent="0.3">
      <c r="A1436" s="10" t="s">
        <v>2869</v>
      </c>
      <c r="B1436" s="9">
        <v>24.19</v>
      </c>
      <c r="C1436" s="9">
        <v>6.22</v>
      </c>
      <c r="D1436" s="9" t="s">
        <v>4677</v>
      </c>
      <c r="E1436" s="9" t="s">
        <v>4676</v>
      </c>
      <c r="F1436" s="9" t="s">
        <v>4677</v>
      </c>
      <c r="G1436" s="9">
        <v>1</v>
      </c>
      <c r="H1436" s="11" t="s">
        <v>8337</v>
      </c>
      <c r="I1436" s="15" t="str">
        <f t="shared" si="44"/>
        <v>Normal Weight</v>
      </c>
      <c r="J1436" s="15" t="str">
        <f t="shared" si="45"/>
        <v>Prediabetes</v>
      </c>
    </row>
    <row r="1437" spans="1:10" x14ac:dyDescent="0.3">
      <c r="A1437" s="10" t="s">
        <v>2871</v>
      </c>
      <c r="B1437" s="9">
        <v>35.29</v>
      </c>
      <c r="C1437" s="9">
        <v>5.9</v>
      </c>
      <c r="D1437" s="9" t="s">
        <v>4676</v>
      </c>
      <c r="E1437" s="9" t="s">
        <v>4676</v>
      </c>
      <c r="F1437" s="9" t="s">
        <v>4677</v>
      </c>
      <c r="G1437" s="9">
        <v>1</v>
      </c>
      <c r="H1437" s="11" t="s">
        <v>8337</v>
      </c>
      <c r="I1437" s="15" t="str">
        <f t="shared" si="44"/>
        <v>Obesity</v>
      </c>
      <c r="J1437" s="15" t="str">
        <f t="shared" si="45"/>
        <v>Normal</v>
      </c>
    </row>
    <row r="1438" spans="1:10" x14ac:dyDescent="0.3">
      <c r="A1438" s="10" t="s">
        <v>2873</v>
      </c>
      <c r="B1438" s="9">
        <v>35.299999999999997</v>
      </c>
      <c r="C1438" s="9">
        <v>4.45</v>
      </c>
      <c r="D1438" s="9" t="s">
        <v>4676</v>
      </c>
      <c r="E1438" s="9" t="s">
        <v>4676</v>
      </c>
      <c r="F1438" s="9" t="s">
        <v>4676</v>
      </c>
      <c r="G1438" s="9">
        <v>0</v>
      </c>
      <c r="H1438" s="11" t="s">
        <v>8337</v>
      </c>
      <c r="I1438" s="15" t="str">
        <f t="shared" si="44"/>
        <v>Obesity</v>
      </c>
      <c r="J1438" s="15" t="str">
        <f t="shared" si="45"/>
        <v>Prediabetes</v>
      </c>
    </row>
    <row r="1439" spans="1:10" x14ac:dyDescent="0.3">
      <c r="A1439" s="10" t="s">
        <v>2875</v>
      </c>
      <c r="B1439" s="9">
        <v>35.64</v>
      </c>
      <c r="C1439" s="9">
        <v>6.17</v>
      </c>
      <c r="D1439" s="9" t="s">
        <v>4676</v>
      </c>
      <c r="E1439" s="9" t="s">
        <v>4676</v>
      </c>
      <c r="F1439" s="9" t="s">
        <v>4677</v>
      </c>
      <c r="G1439" s="9">
        <v>1</v>
      </c>
      <c r="H1439" s="11" t="s">
        <v>8337</v>
      </c>
      <c r="I1439" s="15" t="str">
        <f t="shared" si="44"/>
        <v>Obesity</v>
      </c>
      <c r="J1439" s="15" t="str">
        <f t="shared" si="45"/>
        <v>Normal</v>
      </c>
    </row>
    <row r="1440" spans="1:10" x14ac:dyDescent="0.3">
      <c r="A1440" s="10" t="s">
        <v>2877</v>
      </c>
      <c r="B1440" s="9">
        <v>33.1</v>
      </c>
      <c r="C1440" s="9">
        <v>4.93</v>
      </c>
      <c r="D1440" s="9" t="s">
        <v>4676</v>
      </c>
      <c r="E1440" s="9" t="s">
        <v>4676</v>
      </c>
      <c r="F1440" s="9" t="s">
        <v>4676</v>
      </c>
      <c r="G1440" s="9">
        <v>0</v>
      </c>
      <c r="H1440" s="11" t="s">
        <v>8337</v>
      </c>
      <c r="I1440" s="15" t="str">
        <f t="shared" si="44"/>
        <v>Obesity</v>
      </c>
      <c r="J1440" s="15" t="str">
        <f t="shared" si="45"/>
        <v>Diabetes</v>
      </c>
    </row>
    <row r="1441" spans="1:10" x14ac:dyDescent="0.3">
      <c r="A1441" s="10" t="s">
        <v>2879</v>
      </c>
      <c r="B1441" s="9">
        <v>26.41</v>
      </c>
      <c r="C1441" s="9">
        <v>7.32</v>
      </c>
      <c r="D1441" s="9" t="s">
        <v>4677</v>
      </c>
      <c r="E1441" s="9" t="s">
        <v>4676</v>
      </c>
      <c r="F1441" s="9" t="s">
        <v>4676</v>
      </c>
      <c r="G1441" s="9">
        <v>1</v>
      </c>
      <c r="H1441" s="11" t="s">
        <v>8337</v>
      </c>
      <c r="I1441" s="15" t="str">
        <f t="shared" si="44"/>
        <v>Over Weight</v>
      </c>
      <c r="J1441" s="15" t="str">
        <f t="shared" si="45"/>
        <v>Normal</v>
      </c>
    </row>
    <row r="1442" spans="1:10" x14ac:dyDescent="0.3">
      <c r="A1442" s="10" t="s">
        <v>2881</v>
      </c>
      <c r="B1442" s="9">
        <v>29.9</v>
      </c>
      <c r="C1442" s="9">
        <v>5.27</v>
      </c>
      <c r="D1442" s="9" t="s">
        <v>4676</v>
      </c>
      <c r="E1442" s="9" t="s">
        <v>4676</v>
      </c>
      <c r="F1442" s="9" t="s">
        <v>4677</v>
      </c>
      <c r="G1442" s="9">
        <v>1</v>
      </c>
      <c r="H1442" s="11" t="s">
        <v>8337</v>
      </c>
      <c r="I1442" s="15" t="str">
        <f t="shared" si="44"/>
        <v>Obesity</v>
      </c>
      <c r="J1442" s="15" t="str">
        <f t="shared" si="45"/>
        <v>Prediabetes</v>
      </c>
    </row>
    <row r="1443" spans="1:10" x14ac:dyDescent="0.3">
      <c r="A1443" s="10" t="s">
        <v>2883</v>
      </c>
      <c r="B1443" s="9">
        <v>25.24</v>
      </c>
      <c r="C1443" s="9">
        <v>5.82</v>
      </c>
      <c r="D1443" s="9" t="s">
        <v>4676</v>
      </c>
      <c r="E1443" s="9" t="s">
        <v>4676</v>
      </c>
      <c r="F1443" s="9" t="s">
        <v>4676</v>
      </c>
      <c r="G1443" s="9">
        <v>1</v>
      </c>
      <c r="H1443" s="11" t="s">
        <v>8337</v>
      </c>
      <c r="I1443" s="15" t="str">
        <f t="shared" si="44"/>
        <v>Over Weight</v>
      </c>
      <c r="J1443" s="15" t="str">
        <f t="shared" si="45"/>
        <v>Prediabetes</v>
      </c>
    </row>
    <row r="1444" spans="1:10" x14ac:dyDescent="0.3">
      <c r="A1444" s="10" t="s">
        <v>2885</v>
      </c>
      <c r="B1444" s="9">
        <v>25.08</v>
      </c>
      <c r="C1444" s="9">
        <v>5.8</v>
      </c>
      <c r="D1444" s="9" t="s">
        <v>4676</v>
      </c>
      <c r="E1444" s="9" t="s">
        <v>4676</v>
      </c>
      <c r="F1444" s="9" t="s">
        <v>4677</v>
      </c>
      <c r="G1444" s="9">
        <v>1</v>
      </c>
      <c r="H1444" s="11" t="s">
        <v>8337</v>
      </c>
      <c r="I1444" s="15" t="str">
        <f t="shared" si="44"/>
        <v>Over Weight</v>
      </c>
      <c r="J1444" s="15" t="str">
        <f t="shared" si="45"/>
        <v>Normal</v>
      </c>
    </row>
    <row r="1445" spans="1:10" x14ac:dyDescent="0.3">
      <c r="A1445" s="10" t="s">
        <v>2887</v>
      </c>
      <c r="B1445" s="9">
        <v>29.164999999999999</v>
      </c>
      <c r="C1445" s="9">
        <v>4.87</v>
      </c>
      <c r="D1445" s="9" t="s">
        <v>4676</v>
      </c>
      <c r="E1445" s="9" t="s">
        <v>4677</v>
      </c>
      <c r="F1445" s="9" t="s">
        <v>4676</v>
      </c>
      <c r="G1445" s="9">
        <v>1</v>
      </c>
      <c r="H1445" s="11" t="s">
        <v>8337</v>
      </c>
      <c r="I1445" s="15" t="str">
        <f t="shared" si="44"/>
        <v>Over Weight</v>
      </c>
      <c r="J1445" s="15" t="str">
        <f t="shared" si="45"/>
        <v>Diabetes</v>
      </c>
    </row>
    <row r="1446" spans="1:10" x14ac:dyDescent="0.3">
      <c r="A1446" s="10" t="s">
        <v>2889</v>
      </c>
      <c r="B1446" s="9">
        <v>15.05</v>
      </c>
      <c r="C1446" s="9">
        <v>8.1199999999999992</v>
      </c>
      <c r="D1446" s="9" t="s">
        <v>4676</v>
      </c>
      <c r="E1446" s="9" t="s">
        <v>4676</v>
      </c>
      <c r="F1446" s="9" t="s">
        <v>4676</v>
      </c>
      <c r="G1446" s="9">
        <v>0</v>
      </c>
      <c r="H1446" s="11" t="s">
        <v>8337</v>
      </c>
      <c r="I1446" s="15" t="str">
        <f t="shared" si="44"/>
        <v>Under Weight</v>
      </c>
      <c r="J1446" s="15" t="str">
        <f t="shared" si="45"/>
        <v>Normal</v>
      </c>
    </row>
    <row r="1447" spans="1:10" x14ac:dyDescent="0.3">
      <c r="A1447" s="10" t="s">
        <v>2891</v>
      </c>
      <c r="B1447" s="9">
        <v>19.95</v>
      </c>
      <c r="C1447" s="9">
        <v>4.3600000000000003</v>
      </c>
      <c r="D1447" s="9" t="s">
        <v>4676</v>
      </c>
      <c r="E1447" s="9" t="s">
        <v>4676</v>
      </c>
      <c r="F1447" s="9" t="s">
        <v>4676</v>
      </c>
      <c r="G1447" s="9">
        <v>2</v>
      </c>
      <c r="H1447" s="11" t="s">
        <v>8337</v>
      </c>
      <c r="I1447" s="15" t="str">
        <f t="shared" si="44"/>
        <v>Normal Weight</v>
      </c>
      <c r="J1447" s="15" t="str">
        <f t="shared" si="45"/>
        <v>Diabetes</v>
      </c>
    </row>
    <row r="1448" spans="1:10" x14ac:dyDescent="0.3">
      <c r="A1448" s="10" t="s">
        <v>2893</v>
      </c>
      <c r="B1448" s="9">
        <v>16.66</v>
      </c>
      <c r="C1448" s="9">
        <v>9.16</v>
      </c>
      <c r="D1448" s="9" t="s">
        <v>4676</v>
      </c>
      <c r="E1448" s="9" t="s">
        <v>4676</v>
      </c>
      <c r="F1448" s="9" t="s">
        <v>4676</v>
      </c>
      <c r="G1448" s="9">
        <v>0</v>
      </c>
      <c r="H1448" s="11" t="s">
        <v>8337</v>
      </c>
      <c r="I1448" s="15" t="str">
        <f t="shared" si="44"/>
        <v>Under Weight</v>
      </c>
      <c r="J1448" s="15" t="str">
        <f t="shared" si="45"/>
        <v>Diabetes</v>
      </c>
    </row>
    <row r="1449" spans="1:10" x14ac:dyDescent="0.3">
      <c r="A1449" s="10" t="s">
        <v>2895</v>
      </c>
      <c r="B1449" s="9">
        <v>16.62</v>
      </c>
      <c r="C1449" s="9">
        <v>9.14</v>
      </c>
      <c r="D1449" s="9" t="s">
        <v>4676</v>
      </c>
      <c r="E1449" s="9" t="s">
        <v>4676</v>
      </c>
      <c r="F1449" s="9" t="s">
        <v>4676</v>
      </c>
      <c r="G1449" s="9">
        <v>0</v>
      </c>
      <c r="H1449" s="11" t="s">
        <v>8337</v>
      </c>
      <c r="I1449" s="15" t="str">
        <f t="shared" si="44"/>
        <v>Under Weight</v>
      </c>
      <c r="J1449" s="15" t="str">
        <f t="shared" si="45"/>
        <v>Normal</v>
      </c>
    </row>
    <row r="1450" spans="1:10" x14ac:dyDescent="0.3">
      <c r="A1450" s="10" t="s">
        <v>2897</v>
      </c>
      <c r="B1450" s="9">
        <v>15.36</v>
      </c>
      <c r="C1450" s="9">
        <v>5.49</v>
      </c>
      <c r="D1450" s="9" t="s">
        <v>4677</v>
      </c>
      <c r="E1450" s="9" t="s">
        <v>4676</v>
      </c>
      <c r="F1450" s="9" t="s">
        <v>4676</v>
      </c>
      <c r="G1450" s="9">
        <v>2</v>
      </c>
      <c r="H1450" s="11" t="s">
        <v>8337</v>
      </c>
      <c r="I1450" s="15" t="str">
        <f t="shared" si="44"/>
        <v>Under Weight</v>
      </c>
      <c r="J1450" s="15" t="str">
        <f t="shared" si="45"/>
        <v>Prediabetes</v>
      </c>
    </row>
    <row r="1451" spans="1:10" x14ac:dyDescent="0.3">
      <c r="A1451" s="10" t="s">
        <v>2899</v>
      </c>
      <c r="B1451" s="9">
        <v>27.74</v>
      </c>
      <c r="C1451" s="9">
        <v>5.96</v>
      </c>
      <c r="D1451" s="9" t="s">
        <v>4677</v>
      </c>
      <c r="E1451" s="9" t="s">
        <v>4676</v>
      </c>
      <c r="F1451" s="9" t="s">
        <v>4676</v>
      </c>
      <c r="G1451" s="9">
        <v>0</v>
      </c>
      <c r="H1451" s="11" t="s">
        <v>8337</v>
      </c>
      <c r="I1451" s="15" t="str">
        <f t="shared" si="44"/>
        <v>Over Weight</v>
      </c>
      <c r="J1451" s="15" t="str">
        <f t="shared" si="45"/>
        <v>Normal</v>
      </c>
    </row>
    <row r="1452" spans="1:10" x14ac:dyDescent="0.3">
      <c r="A1452" s="10" t="s">
        <v>2901</v>
      </c>
      <c r="B1452" s="9">
        <v>22.44</v>
      </c>
      <c r="C1452" s="9">
        <v>4.62</v>
      </c>
      <c r="D1452" s="9" t="s">
        <v>4677</v>
      </c>
      <c r="E1452" s="9" t="s">
        <v>4676</v>
      </c>
      <c r="F1452" s="9" t="s">
        <v>4676</v>
      </c>
      <c r="G1452" s="9">
        <v>0</v>
      </c>
      <c r="H1452" s="11" t="s">
        <v>8337</v>
      </c>
      <c r="I1452" s="15" t="str">
        <f t="shared" si="44"/>
        <v>Normal Weight</v>
      </c>
      <c r="J1452" s="15" t="str">
        <f t="shared" si="45"/>
        <v>Diabetes</v>
      </c>
    </row>
    <row r="1453" spans="1:10" x14ac:dyDescent="0.3">
      <c r="A1453" s="10" t="s">
        <v>2903</v>
      </c>
      <c r="B1453" s="9">
        <v>37.049999999999997</v>
      </c>
      <c r="C1453" s="9">
        <v>9.9600000000000009</v>
      </c>
      <c r="D1453" s="9" t="s">
        <v>4677</v>
      </c>
      <c r="E1453" s="9" t="s">
        <v>4676</v>
      </c>
      <c r="F1453" s="9" t="s">
        <v>4676</v>
      </c>
      <c r="G1453" s="9">
        <v>0</v>
      </c>
      <c r="H1453" s="11" t="s">
        <v>8337</v>
      </c>
      <c r="I1453" s="15" t="str">
        <f t="shared" si="44"/>
        <v>Obesity</v>
      </c>
      <c r="J1453" s="15" t="str">
        <f t="shared" si="45"/>
        <v>Diabetes</v>
      </c>
    </row>
    <row r="1454" spans="1:10" x14ac:dyDescent="0.3">
      <c r="A1454" s="10" t="s">
        <v>2905</v>
      </c>
      <c r="B1454" s="9">
        <v>22.95</v>
      </c>
      <c r="C1454" s="9">
        <v>10.53</v>
      </c>
      <c r="D1454" s="9" t="s">
        <v>4676</v>
      </c>
      <c r="E1454" s="9" t="s">
        <v>4676</v>
      </c>
      <c r="F1454" s="9" t="s">
        <v>4676</v>
      </c>
      <c r="G1454" s="9">
        <v>2</v>
      </c>
      <c r="H1454" s="11" t="s">
        <v>8337</v>
      </c>
      <c r="I1454" s="15" t="str">
        <f t="shared" si="44"/>
        <v>Normal Weight</v>
      </c>
      <c r="J1454" s="15" t="str">
        <f t="shared" si="45"/>
        <v>Diabetes</v>
      </c>
    </row>
    <row r="1455" spans="1:10" x14ac:dyDescent="0.3">
      <c r="A1455" s="10" t="s">
        <v>2907</v>
      </c>
      <c r="B1455" s="9">
        <v>34.200000000000003</v>
      </c>
      <c r="C1455" s="9">
        <v>6.69</v>
      </c>
      <c r="D1455" s="9" t="s">
        <v>4677</v>
      </c>
      <c r="E1455" s="9" t="s">
        <v>4676</v>
      </c>
      <c r="F1455" s="9" t="s">
        <v>4676</v>
      </c>
      <c r="G1455" s="9">
        <v>0</v>
      </c>
      <c r="H1455" s="11" t="s">
        <v>8337</v>
      </c>
      <c r="I1455" s="15" t="str">
        <f t="shared" si="44"/>
        <v>Obesity</v>
      </c>
      <c r="J1455" s="15" t="str">
        <f t="shared" si="45"/>
        <v>Diabetes</v>
      </c>
    </row>
    <row r="1456" spans="1:10" x14ac:dyDescent="0.3">
      <c r="A1456" s="10" t="s">
        <v>2909</v>
      </c>
      <c r="B1456" s="9">
        <v>30.59</v>
      </c>
      <c r="C1456" s="9">
        <v>9.5500000000000007</v>
      </c>
      <c r="D1456" s="9" t="s">
        <v>4677</v>
      </c>
      <c r="E1456" s="9" t="s">
        <v>4676</v>
      </c>
      <c r="F1456" s="9" t="s">
        <v>4676</v>
      </c>
      <c r="G1456" s="9">
        <v>0</v>
      </c>
      <c r="H1456" s="11" t="s">
        <v>8337</v>
      </c>
      <c r="I1456" s="15" t="str">
        <f t="shared" si="44"/>
        <v>Obesity</v>
      </c>
      <c r="J1456" s="15" t="str">
        <f t="shared" si="45"/>
        <v>Prediabetes</v>
      </c>
    </row>
    <row r="1457" spans="1:10" x14ac:dyDescent="0.3">
      <c r="A1457" s="10" t="s">
        <v>2911</v>
      </c>
      <c r="B1457" s="9">
        <v>25.51</v>
      </c>
      <c r="C1457" s="9">
        <v>6.05</v>
      </c>
      <c r="D1457" s="9" t="s">
        <v>4676</v>
      </c>
      <c r="E1457" s="9" t="s">
        <v>4676</v>
      </c>
      <c r="F1457" s="9" t="s">
        <v>4676</v>
      </c>
      <c r="G1457" s="9">
        <v>0</v>
      </c>
      <c r="H1457" s="11" t="s">
        <v>8337</v>
      </c>
      <c r="I1457" s="15" t="str">
        <f t="shared" si="44"/>
        <v>Over Weight</v>
      </c>
      <c r="J1457" s="15" t="str">
        <f t="shared" si="45"/>
        <v>Diabetes</v>
      </c>
    </row>
    <row r="1458" spans="1:10" x14ac:dyDescent="0.3">
      <c r="A1458" s="10" t="s">
        <v>2913</v>
      </c>
      <c r="B1458" s="9">
        <v>29.04</v>
      </c>
      <c r="C1458" s="9">
        <v>10.56</v>
      </c>
      <c r="D1458" s="9" t="s">
        <v>4677</v>
      </c>
      <c r="E1458" s="9" t="s">
        <v>4676</v>
      </c>
      <c r="F1458" s="9" t="s">
        <v>4676</v>
      </c>
      <c r="G1458" s="9">
        <v>1</v>
      </c>
      <c r="H1458" s="11" t="s">
        <v>8337</v>
      </c>
      <c r="I1458" s="15" t="str">
        <f t="shared" si="44"/>
        <v>Over Weight</v>
      </c>
      <c r="J1458" s="15" t="str">
        <f t="shared" si="45"/>
        <v>Diabetes</v>
      </c>
    </row>
    <row r="1459" spans="1:10" x14ac:dyDescent="0.3">
      <c r="A1459" s="10" t="s">
        <v>2915</v>
      </c>
      <c r="B1459" s="9">
        <v>22.135000000000002</v>
      </c>
      <c r="C1459" s="9">
        <v>10.81</v>
      </c>
      <c r="D1459" s="9" t="s">
        <v>4677</v>
      </c>
      <c r="E1459" s="9" t="s">
        <v>4676</v>
      </c>
      <c r="F1459" s="9" t="s">
        <v>4676</v>
      </c>
      <c r="G1459" s="9">
        <v>1</v>
      </c>
      <c r="H1459" s="11" t="s">
        <v>8337</v>
      </c>
      <c r="I1459" s="15" t="str">
        <f t="shared" si="44"/>
        <v>Normal Weight</v>
      </c>
      <c r="J1459" s="15" t="str">
        <f t="shared" si="45"/>
        <v>Normal</v>
      </c>
    </row>
    <row r="1460" spans="1:10" x14ac:dyDescent="0.3">
      <c r="A1460" s="10" t="s">
        <v>2917</v>
      </c>
      <c r="B1460" s="9">
        <v>21.375</v>
      </c>
      <c r="C1460" s="9">
        <v>4.32</v>
      </c>
      <c r="D1460" s="9" t="s">
        <v>4676</v>
      </c>
      <c r="E1460" s="9" t="s">
        <v>4676</v>
      </c>
      <c r="F1460" s="9" t="s">
        <v>4676</v>
      </c>
      <c r="G1460" s="9">
        <v>0</v>
      </c>
      <c r="H1460" s="11" t="s">
        <v>8337</v>
      </c>
      <c r="I1460" s="15" t="str">
        <f t="shared" si="44"/>
        <v>Normal Weight</v>
      </c>
      <c r="J1460" s="15" t="str">
        <f t="shared" si="45"/>
        <v>Normal</v>
      </c>
    </row>
    <row r="1461" spans="1:10" x14ac:dyDescent="0.3">
      <c r="A1461" s="10" t="s">
        <v>2919</v>
      </c>
      <c r="B1461" s="9">
        <v>29.19</v>
      </c>
      <c r="C1461" s="9">
        <v>4.37</v>
      </c>
      <c r="D1461" s="9" t="s">
        <v>4676</v>
      </c>
      <c r="E1461" s="9" t="s">
        <v>4676</v>
      </c>
      <c r="F1461" s="9" t="s">
        <v>4676</v>
      </c>
      <c r="G1461" s="9">
        <v>0</v>
      </c>
      <c r="H1461" s="11" t="s">
        <v>8337</v>
      </c>
      <c r="I1461" s="15" t="str">
        <f t="shared" si="44"/>
        <v>Over Weight</v>
      </c>
      <c r="J1461" s="15" t="str">
        <f t="shared" si="45"/>
        <v>Normal</v>
      </c>
    </row>
    <row r="1462" spans="1:10" x14ac:dyDescent="0.3">
      <c r="A1462" s="10" t="s">
        <v>2921</v>
      </c>
      <c r="B1462" s="9">
        <v>31.92</v>
      </c>
      <c r="C1462" s="9">
        <v>4.8099999999999996</v>
      </c>
      <c r="D1462" s="9" t="s">
        <v>4677</v>
      </c>
      <c r="E1462" s="9" t="s">
        <v>4676</v>
      </c>
      <c r="F1462" s="9" t="s">
        <v>4677</v>
      </c>
      <c r="G1462" s="9">
        <v>1</v>
      </c>
      <c r="H1462" s="11" t="s">
        <v>8337</v>
      </c>
      <c r="I1462" s="15" t="str">
        <f t="shared" si="44"/>
        <v>Obesity</v>
      </c>
      <c r="J1462" s="15" t="str">
        <f t="shared" si="45"/>
        <v>Normal</v>
      </c>
    </row>
    <row r="1463" spans="1:10" x14ac:dyDescent="0.3">
      <c r="A1463" s="10" t="s">
        <v>2923</v>
      </c>
      <c r="B1463" s="9">
        <v>26.315000000000001</v>
      </c>
      <c r="C1463" s="9">
        <v>4.5599999999999996</v>
      </c>
      <c r="D1463" s="9" t="s">
        <v>4677</v>
      </c>
      <c r="E1463" s="9" t="s">
        <v>4676</v>
      </c>
      <c r="F1463" s="9" t="s">
        <v>4677</v>
      </c>
      <c r="G1463" s="9">
        <v>1</v>
      </c>
      <c r="H1463" s="11" t="s">
        <v>8337</v>
      </c>
      <c r="I1463" s="15" t="str">
        <f t="shared" si="44"/>
        <v>Over Weight</v>
      </c>
      <c r="J1463" s="15" t="str">
        <f t="shared" si="45"/>
        <v>Normal</v>
      </c>
    </row>
    <row r="1464" spans="1:10" x14ac:dyDescent="0.3">
      <c r="A1464" s="10" t="s">
        <v>2925</v>
      </c>
      <c r="B1464" s="9">
        <v>35.299999999999997</v>
      </c>
      <c r="C1464" s="9">
        <v>4.3899999999999997</v>
      </c>
      <c r="D1464" s="9" t="s">
        <v>4676</v>
      </c>
      <c r="E1464" s="9" t="s">
        <v>4676</v>
      </c>
      <c r="F1464" s="9" t="s">
        <v>4676</v>
      </c>
      <c r="G1464" s="9">
        <v>0</v>
      </c>
      <c r="H1464" s="11" t="s">
        <v>8337</v>
      </c>
      <c r="I1464" s="15" t="str">
        <f t="shared" si="44"/>
        <v>Obesity</v>
      </c>
      <c r="J1464" s="15" t="str">
        <f t="shared" si="45"/>
        <v>Diabetes</v>
      </c>
    </row>
    <row r="1465" spans="1:10" x14ac:dyDescent="0.3">
      <c r="A1465" s="10" t="s">
        <v>2927</v>
      </c>
      <c r="B1465" s="9">
        <v>18.91</v>
      </c>
      <c r="C1465" s="9">
        <v>11.44</v>
      </c>
      <c r="D1465" s="9" t="s">
        <v>4676</v>
      </c>
      <c r="E1465" s="9" t="s">
        <v>4676</v>
      </c>
      <c r="F1465" s="9" t="s">
        <v>4676</v>
      </c>
      <c r="G1465" s="9">
        <v>0</v>
      </c>
      <c r="H1465" s="11" t="s">
        <v>8337</v>
      </c>
      <c r="I1465" s="15" t="str">
        <f t="shared" si="44"/>
        <v>Normal Weight</v>
      </c>
      <c r="J1465" s="15" t="str">
        <f t="shared" si="45"/>
        <v>Diabetes</v>
      </c>
    </row>
    <row r="1466" spans="1:10" x14ac:dyDescent="0.3">
      <c r="A1466" s="10" t="s">
        <v>2929</v>
      </c>
      <c r="B1466" s="9">
        <v>22.41</v>
      </c>
      <c r="C1466" s="9">
        <v>11.37</v>
      </c>
      <c r="D1466" s="9" t="s">
        <v>4677</v>
      </c>
      <c r="E1466" s="9" t="s">
        <v>4676</v>
      </c>
      <c r="F1466" s="9" t="s">
        <v>4676</v>
      </c>
      <c r="G1466" s="9">
        <v>1</v>
      </c>
      <c r="H1466" s="11" t="s">
        <v>8337</v>
      </c>
      <c r="I1466" s="15" t="str">
        <f t="shared" si="44"/>
        <v>Normal Weight</v>
      </c>
      <c r="J1466" s="15" t="str">
        <f t="shared" si="45"/>
        <v>Prediabetes</v>
      </c>
    </row>
    <row r="1467" spans="1:10" x14ac:dyDescent="0.3">
      <c r="A1467" s="10" t="s">
        <v>2931</v>
      </c>
      <c r="B1467" s="9">
        <v>22.704999999999998</v>
      </c>
      <c r="C1467" s="9">
        <v>6.14</v>
      </c>
      <c r="D1467" s="9" t="s">
        <v>4676</v>
      </c>
      <c r="E1467" s="9" t="s">
        <v>4676</v>
      </c>
      <c r="F1467" s="9" t="s">
        <v>4676</v>
      </c>
      <c r="G1467" s="9">
        <v>0</v>
      </c>
      <c r="H1467" s="11" t="s">
        <v>8337</v>
      </c>
      <c r="I1467" s="15" t="str">
        <f t="shared" si="44"/>
        <v>Normal Weight</v>
      </c>
      <c r="J1467" s="15" t="str">
        <f t="shared" si="45"/>
        <v>Normal</v>
      </c>
    </row>
    <row r="1468" spans="1:10" x14ac:dyDescent="0.3">
      <c r="A1468" s="10" t="s">
        <v>2933</v>
      </c>
      <c r="B1468" s="9">
        <v>37.18</v>
      </c>
      <c r="C1468" s="9">
        <v>4.8899999999999997</v>
      </c>
      <c r="D1468" s="9" t="s">
        <v>4676</v>
      </c>
      <c r="E1468" s="9" t="s">
        <v>4676</v>
      </c>
      <c r="F1468" s="9" t="s">
        <v>4676</v>
      </c>
      <c r="G1468" s="9">
        <v>0</v>
      </c>
      <c r="H1468" s="11" t="s">
        <v>8337</v>
      </c>
      <c r="I1468" s="15" t="str">
        <f t="shared" si="44"/>
        <v>Obesity</v>
      </c>
      <c r="J1468" s="15" t="str">
        <f t="shared" si="45"/>
        <v>Normal</v>
      </c>
    </row>
    <row r="1469" spans="1:10" x14ac:dyDescent="0.3">
      <c r="A1469" s="10" t="s">
        <v>2935</v>
      </c>
      <c r="B1469" s="9">
        <v>35.97</v>
      </c>
      <c r="C1469" s="9">
        <v>4.5999999999999996</v>
      </c>
      <c r="D1469" s="9" t="s">
        <v>4676</v>
      </c>
      <c r="E1469" s="9" t="s">
        <v>4676</v>
      </c>
      <c r="F1469" s="9" t="s">
        <v>4676</v>
      </c>
      <c r="G1469" s="9">
        <v>0</v>
      </c>
      <c r="H1469" s="11" t="s">
        <v>8337</v>
      </c>
      <c r="I1469" s="15" t="str">
        <f t="shared" si="44"/>
        <v>Obesity</v>
      </c>
      <c r="J1469" s="15" t="str">
        <f t="shared" si="45"/>
        <v>Normal</v>
      </c>
    </row>
    <row r="1470" spans="1:10" x14ac:dyDescent="0.3">
      <c r="A1470" s="10" t="s">
        <v>2937</v>
      </c>
      <c r="B1470" s="9">
        <v>35.799999999999997</v>
      </c>
      <c r="C1470" s="9">
        <v>4.42</v>
      </c>
      <c r="D1470" s="9" t="s">
        <v>4676</v>
      </c>
      <c r="E1470" s="9" t="s">
        <v>4676</v>
      </c>
      <c r="F1470" s="9" t="s">
        <v>4676</v>
      </c>
      <c r="G1470" s="9">
        <v>0</v>
      </c>
      <c r="H1470" s="11" t="s">
        <v>8337</v>
      </c>
      <c r="I1470" s="15" t="str">
        <f t="shared" si="44"/>
        <v>Obesity</v>
      </c>
      <c r="J1470" s="15" t="str">
        <f t="shared" si="45"/>
        <v>Diabetes</v>
      </c>
    </row>
    <row r="1471" spans="1:10" x14ac:dyDescent="0.3">
      <c r="A1471" s="10" t="s">
        <v>2939</v>
      </c>
      <c r="B1471" s="9">
        <v>28.31</v>
      </c>
      <c r="C1471" s="9">
        <v>7.48</v>
      </c>
      <c r="D1471" s="9" t="s">
        <v>4677</v>
      </c>
      <c r="E1471" s="9" t="s">
        <v>4676</v>
      </c>
      <c r="F1471" s="9" t="s">
        <v>4676</v>
      </c>
      <c r="G1471" s="9">
        <v>0</v>
      </c>
      <c r="H1471" s="11" t="s">
        <v>8337</v>
      </c>
      <c r="I1471" s="15" t="str">
        <f t="shared" si="44"/>
        <v>Over Weight</v>
      </c>
      <c r="J1471" s="15" t="str">
        <f t="shared" si="45"/>
        <v>Diabetes</v>
      </c>
    </row>
    <row r="1472" spans="1:10" x14ac:dyDescent="0.3">
      <c r="A1472" s="10" t="s">
        <v>2941</v>
      </c>
      <c r="B1472" s="9">
        <v>38.06</v>
      </c>
      <c r="C1472" s="9">
        <v>10.74</v>
      </c>
      <c r="D1472" s="9" t="s">
        <v>4676</v>
      </c>
      <c r="E1472" s="9" t="s">
        <v>4676</v>
      </c>
      <c r="F1472" s="9" t="s">
        <v>4676</v>
      </c>
      <c r="G1472" s="9">
        <v>0</v>
      </c>
      <c r="H1472" s="11" t="s">
        <v>8337</v>
      </c>
      <c r="I1472" s="15" t="str">
        <f t="shared" si="44"/>
        <v>Obesity</v>
      </c>
      <c r="J1472" s="15" t="str">
        <f t="shared" si="45"/>
        <v>Normal</v>
      </c>
    </row>
    <row r="1473" spans="1:10" x14ac:dyDescent="0.3">
      <c r="A1473" s="10" t="s">
        <v>2943</v>
      </c>
      <c r="B1473" s="9">
        <v>28</v>
      </c>
      <c r="C1473" s="9">
        <v>5.19</v>
      </c>
      <c r="D1473" s="9" t="s">
        <v>4676</v>
      </c>
      <c r="E1473" s="9" t="s">
        <v>4676</v>
      </c>
      <c r="F1473" s="9" t="s">
        <v>4676</v>
      </c>
      <c r="G1473" s="9">
        <v>1</v>
      </c>
      <c r="H1473" s="11" t="s">
        <v>8337</v>
      </c>
      <c r="I1473" s="15" t="str">
        <f t="shared" si="44"/>
        <v>Over Weight</v>
      </c>
      <c r="J1473" s="15" t="str">
        <f t="shared" si="45"/>
        <v>Diabetes</v>
      </c>
    </row>
    <row r="1474" spans="1:10" x14ac:dyDescent="0.3">
      <c r="A1474" s="10" t="s">
        <v>2945</v>
      </c>
      <c r="B1474" s="9">
        <v>34.32</v>
      </c>
      <c r="C1474" s="9">
        <v>9.17</v>
      </c>
      <c r="D1474" s="9" t="s">
        <v>4676</v>
      </c>
      <c r="E1474" s="9" t="s">
        <v>4676</v>
      </c>
      <c r="F1474" s="9" t="s">
        <v>4676</v>
      </c>
      <c r="G1474" s="9">
        <v>0</v>
      </c>
      <c r="H1474" s="11" t="s">
        <v>8337</v>
      </c>
      <c r="I1474" s="15" t="str">
        <f t="shared" si="44"/>
        <v>Obesity</v>
      </c>
      <c r="J1474" s="15" t="str">
        <f t="shared" si="45"/>
        <v>Normal</v>
      </c>
    </row>
    <row r="1475" spans="1:10" x14ac:dyDescent="0.3">
      <c r="A1475" s="10" t="s">
        <v>2947</v>
      </c>
      <c r="B1475" s="9">
        <v>22.3</v>
      </c>
      <c r="C1475" s="9">
        <v>4.95</v>
      </c>
      <c r="D1475" s="9" t="s">
        <v>4677</v>
      </c>
      <c r="E1475" s="9" t="s">
        <v>4676</v>
      </c>
      <c r="F1475" s="9" t="s">
        <v>4676</v>
      </c>
      <c r="G1475" s="9">
        <v>0</v>
      </c>
      <c r="H1475" s="11" t="s">
        <v>8337</v>
      </c>
      <c r="I1475" s="15" t="str">
        <f t="shared" ref="I1475:I1538" si="46">IF(B1475&lt;18.5,"Under Weight",IF(B1475&lt;24.9,"Normal Weight",IF(B1475&lt;29.9,"Over Weight","Obesity")))</f>
        <v>Normal Weight</v>
      </c>
      <c r="J1475" s="15" t="str">
        <f t="shared" ref="J1475:J1538" si="47">IF(C1476&lt;5.7,"Normal",IF(C1476&lt;6.4,"Prediabetes","Diabetes"))</f>
        <v>Prediabetes</v>
      </c>
    </row>
    <row r="1476" spans="1:10" x14ac:dyDescent="0.3">
      <c r="A1476" s="10" t="s">
        <v>2949</v>
      </c>
      <c r="B1476" s="9">
        <v>27.835000000000001</v>
      </c>
      <c r="C1476" s="9">
        <v>6.03</v>
      </c>
      <c r="D1476" s="9" t="s">
        <v>4676</v>
      </c>
      <c r="E1476" s="9" t="s">
        <v>4676</v>
      </c>
      <c r="F1476" s="9" t="s">
        <v>4676</v>
      </c>
      <c r="G1476" s="9">
        <v>1</v>
      </c>
      <c r="H1476" s="11" t="s">
        <v>8337</v>
      </c>
      <c r="I1476" s="15" t="str">
        <f t="shared" si="46"/>
        <v>Over Weight</v>
      </c>
      <c r="J1476" s="15" t="str">
        <f t="shared" si="47"/>
        <v>Normal</v>
      </c>
    </row>
    <row r="1477" spans="1:10" x14ac:dyDescent="0.3">
      <c r="A1477" s="10" t="s">
        <v>2951</v>
      </c>
      <c r="B1477" s="9">
        <v>39.229999999999997</v>
      </c>
      <c r="C1477" s="9">
        <v>5.36</v>
      </c>
      <c r="D1477" s="9" t="s">
        <v>4676</v>
      </c>
      <c r="E1477" s="9" t="s">
        <v>4676</v>
      </c>
      <c r="F1477" s="9" t="s">
        <v>4676</v>
      </c>
      <c r="G1477" s="9">
        <v>0</v>
      </c>
      <c r="H1477" s="11" t="s">
        <v>8337</v>
      </c>
      <c r="I1477" s="15" t="str">
        <f t="shared" si="46"/>
        <v>Obesity</v>
      </c>
      <c r="J1477" s="15" t="str">
        <f t="shared" si="47"/>
        <v>Prediabetes</v>
      </c>
    </row>
    <row r="1478" spans="1:10" x14ac:dyDescent="0.3">
      <c r="A1478" s="10" t="s">
        <v>2953</v>
      </c>
      <c r="B1478" s="9">
        <v>19.95</v>
      </c>
      <c r="C1478" s="9">
        <v>6.11</v>
      </c>
      <c r="D1478" s="9" t="s">
        <v>4676</v>
      </c>
      <c r="E1478" s="9" t="s">
        <v>4676</v>
      </c>
      <c r="F1478" s="9" t="s">
        <v>4676</v>
      </c>
      <c r="G1478" s="9">
        <v>1</v>
      </c>
      <c r="H1478" s="11" t="s">
        <v>8337</v>
      </c>
      <c r="I1478" s="15" t="str">
        <f t="shared" si="46"/>
        <v>Normal Weight</v>
      </c>
      <c r="J1478" s="15" t="str">
        <f t="shared" si="47"/>
        <v>Normal</v>
      </c>
    </row>
    <row r="1479" spans="1:10" x14ac:dyDescent="0.3">
      <c r="A1479" s="10" t="s">
        <v>2955</v>
      </c>
      <c r="B1479" s="9">
        <v>34.64</v>
      </c>
      <c r="C1479" s="9">
        <v>4.88</v>
      </c>
      <c r="D1479" s="9" t="s">
        <v>4676</v>
      </c>
      <c r="E1479" s="9" t="s">
        <v>4676</v>
      </c>
      <c r="F1479" s="9" t="s">
        <v>4677</v>
      </c>
      <c r="G1479" s="9">
        <v>1</v>
      </c>
      <c r="H1479" s="11" t="s">
        <v>8337</v>
      </c>
      <c r="I1479" s="15" t="str">
        <f t="shared" si="46"/>
        <v>Obesity</v>
      </c>
      <c r="J1479" s="15" t="str">
        <f t="shared" si="47"/>
        <v>Diabetes</v>
      </c>
    </row>
    <row r="1480" spans="1:10" x14ac:dyDescent="0.3">
      <c r="A1480" s="10" t="s">
        <v>2957</v>
      </c>
      <c r="B1480" s="9">
        <v>18.75</v>
      </c>
      <c r="C1480" s="9">
        <v>6.72</v>
      </c>
      <c r="D1480" s="9" t="s">
        <v>4676</v>
      </c>
      <c r="E1480" s="9" t="s">
        <v>4676</v>
      </c>
      <c r="F1480" s="9" t="s">
        <v>4676</v>
      </c>
      <c r="G1480" s="9">
        <v>0</v>
      </c>
      <c r="H1480" s="11" t="s">
        <v>8337</v>
      </c>
      <c r="I1480" s="15" t="str">
        <f t="shared" si="46"/>
        <v>Normal Weight</v>
      </c>
      <c r="J1480" s="15" t="str">
        <f t="shared" si="47"/>
        <v>Normal</v>
      </c>
    </row>
    <row r="1481" spans="1:10" x14ac:dyDescent="0.3">
      <c r="A1481" s="10" t="s">
        <v>2959</v>
      </c>
      <c r="B1481" s="9">
        <v>26.48</v>
      </c>
      <c r="C1481" s="9">
        <v>4.2</v>
      </c>
      <c r="D1481" s="9" t="s">
        <v>4676</v>
      </c>
      <c r="E1481" s="9" t="s">
        <v>4676</v>
      </c>
      <c r="F1481" s="9" t="s">
        <v>4676</v>
      </c>
      <c r="G1481" s="9">
        <v>1</v>
      </c>
      <c r="H1481" s="11" t="s">
        <v>8337</v>
      </c>
      <c r="I1481" s="15" t="str">
        <f t="shared" si="46"/>
        <v>Over Weight</v>
      </c>
      <c r="J1481" s="15" t="str">
        <f t="shared" si="47"/>
        <v>Prediabetes</v>
      </c>
    </row>
    <row r="1482" spans="1:10" x14ac:dyDescent="0.3">
      <c r="A1482" s="10" t="s">
        <v>2961</v>
      </c>
      <c r="B1482" s="9">
        <v>34.83</v>
      </c>
      <c r="C1482" s="9">
        <v>5.79</v>
      </c>
      <c r="D1482" s="9" t="s">
        <v>4676</v>
      </c>
      <c r="E1482" s="9" t="s">
        <v>4676</v>
      </c>
      <c r="F1482" s="9" t="s">
        <v>4676</v>
      </c>
      <c r="G1482" s="9">
        <v>1</v>
      </c>
      <c r="H1482" s="11" t="s">
        <v>8337</v>
      </c>
      <c r="I1482" s="15" t="str">
        <f t="shared" si="46"/>
        <v>Obesity</v>
      </c>
      <c r="J1482" s="15" t="str">
        <f t="shared" si="47"/>
        <v>Normal</v>
      </c>
    </row>
    <row r="1483" spans="1:10" x14ac:dyDescent="0.3">
      <c r="A1483" s="10" t="s">
        <v>2963</v>
      </c>
      <c r="B1483" s="9">
        <v>25.46</v>
      </c>
      <c r="C1483" s="9">
        <v>4.29</v>
      </c>
      <c r="D1483" s="9" t="s">
        <v>4676</v>
      </c>
      <c r="E1483" s="9" t="s">
        <v>4676</v>
      </c>
      <c r="F1483" s="9" t="s">
        <v>4676</v>
      </c>
      <c r="G1483" s="9">
        <v>0</v>
      </c>
      <c r="H1483" s="11" t="s">
        <v>8337</v>
      </c>
      <c r="I1483" s="15" t="str">
        <f t="shared" si="46"/>
        <v>Over Weight</v>
      </c>
      <c r="J1483" s="15" t="str">
        <f t="shared" si="47"/>
        <v>Diabetes</v>
      </c>
    </row>
    <row r="1484" spans="1:10" x14ac:dyDescent="0.3">
      <c r="A1484" s="10" t="s">
        <v>2965</v>
      </c>
      <c r="B1484" s="9">
        <v>23.31</v>
      </c>
      <c r="C1484" s="9">
        <v>8.27</v>
      </c>
      <c r="D1484" s="9" t="s">
        <v>4676</v>
      </c>
      <c r="E1484" s="9" t="s">
        <v>4676</v>
      </c>
      <c r="F1484" s="9" t="s">
        <v>4676</v>
      </c>
      <c r="G1484" s="9">
        <v>0</v>
      </c>
      <c r="H1484" s="11" t="s">
        <v>8337</v>
      </c>
      <c r="I1484" s="15" t="str">
        <f t="shared" si="46"/>
        <v>Normal Weight</v>
      </c>
      <c r="J1484" s="15" t="str">
        <f t="shared" si="47"/>
        <v>Normal</v>
      </c>
    </row>
    <row r="1485" spans="1:10" x14ac:dyDescent="0.3">
      <c r="A1485" s="10" t="s">
        <v>2967</v>
      </c>
      <c r="B1485" s="9">
        <v>29</v>
      </c>
      <c r="C1485" s="9">
        <v>4.5599999999999996</v>
      </c>
      <c r="D1485" s="9" t="s">
        <v>4676</v>
      </c>
      <c r="E1485" s="9" t="s">
        <v>4676</v>
      </c>
      <c r="F1485" s="9" t="s">
        <v>4676</v>
      </c>
      <c r="G1485" s="9">
        <v>0</v>
      </c>
      <c r="H1485" s="11" t="s">
        <v>8337</v>
      </c>
      <c r="I1485" s="15" t="str">
        <f t="shared" si="46"/>
        <v>Over Weight</v>
      </c>
      <c r="J1485" s="15" t="str">
        <f t="shared" si="47"/>
        <v>Normal</v>
      </c>
    </row>
    <row r="1486" spans="1:10" x14ac:dyDescent="0.3">
      <c r="A1486" s="10" t="s">
        <v>2969</v>
      </c>
      <c r="B1486" s="9">
        <v>32.869999999999997</v>
      </c>
      <c r="C1486" s="9">
        <v>5.33</v>
      </c>
      <c r="D1486" s="9" t="s">
        <v>4676</v>
      </c>
      <c r="E1486" s="9" t="s">
        <v>4676</v>
      </c>
      <c r="F1486" s="9" t="s">
        <v>4676</v>
      </c>
      <c r="G1486" s="9">
        <v>0</v>
      </c>
      <c r="H1486" s="11" t="s">
        <v>8337</v>
      </c>
      <c r="I1486" s="15" t="str">
        <f t="shared" si="46"/>
        <v>Obesity</v>
      </c>
      <c r="J1486" s="15" t="str">
        <f t="shared" si="47"/>
        <v>Normal</v>
      </c>
    </row>
    <row r="1487" spans="1:10" x14ac:dyDescent="0.3">
      <c r="A1487" s="10" t="s">
        <v>2971</v>
      </c>
      <c r="B1487" s="9">
        <v>26.18</v>
      </c>
      <c r="C1487" s="9">
        <v>5.63</v>
      </c>
      <c r="D1487" s="9" t="s">
        <v>4676</v>
      </c>
      <c r="E1487" s="9" t="s">
        <v>4676</v>
      </c>
      <c r="F1487" s="9" t="s">
        <v>4676</v>
      </c>
      <c r="G1487" s="9">
        <v>0</v>
      </c>
      <c r="H1487" s="11" t="s">
        <v>8337</v>
      </c>
      <c r="I1487" s="15" t="str">
        <f t="shared" si="46"/>
        <v>Over Weight</v>
      </c>
      <c r="J1487" s="15" t="str">
        <f t="shared" si="47"/>
        <v>Normal</v>
      </c>
    </row>
    <row r="1488" spans="1:10" x14ac:dyDescent="0.3">
      <c r="A1488" s="10" t="s">
        <v>2973</v>
      </c>
      <c r="B1488" s="9">
        <v>25.3</v>
      </c>
      <c r="C1488" s="9">
        <v>5.12</v>
      </c>
      <c r="D1488" s="9" t="s">
        <v>4676</v>
      </c>
      <c r="E1488" s="9" t="s">
        <v>4676</v>
      </c>
      <c r="F1488" s="9" t="s">
        <v>4676</v>
      </c>
      <c r="G1488" s="9">
        <v>0</v>
      </c>
      <c r="H1488" s="11" t="s">
        <v>8337</v>
      </c>
      <c r="I1488" s="15" t="str">
        <f t="shared" si="46"/>
        <v>Over Weight</v>
      </c>
      <c r="J1488" s="15" t="str">
        <f t="shared" si="47"/>
        <v>Normal</v>
      </c>
    </row>
    <row r="1489" spans="1:10" x14ac:dyDescent="0.3">
      <c r="A1489" s="10" t="s">
        <v>2975</v>
      </c>
      <c r="B1489" s="9">
        <v>36.94</v>
      </c>
      <c r="C1489" s="9">
        <v>5.15</v>
      </c>
      <c r="D1489" s="9" t="s">
        <v>4677</v>
      </c>
      <c r="E1489" s="9" t="s">
        <v>4676</v>
      </c>
      <c r="F1489" s="9" t="s">
        <v>4676</v>
      </c>
      <c r="G1489" s="9">
        <v>1</v>
      </c>
      <c r="H1489" s="11" t="s">
        <v>8337</v>
      </c>
      <c r="I1489" s="15" t="str">
        <f t="shared" si="46"/>
        <v>Obesity</v>
      </c>
      <c r="J1489" s="15" t="str">
        <f t="shared" si="47"/>
        <v>Diabetes</v>
      </c>
    </row>
    <row r="1490" spans="1:10" x14ac:dyDescent="0.3">
      <c r="A1490" s="10" t="s">
        <v>2977</v>
      </c>
      <c r="B1490" s="9">
        <v>22.86</v>
      </c>
      <c r="C1490" s="9">
        <v>7.5</v>
      </c>
      <c r="D1490" s="9" t="s">
        <v>4676</v>
      </c>
      <c r="E1490" s="9" t="s">
        <v>4676</v>
      </c>
      <c r="F1490" s="9" t="s">
        <v>4676</v>
      </c>
      <c r="G1490" s="9">
        <v>0</v>
      </c>
      <c r="H1490" s="11" t="s">
        <v>8337</v>
      </c>
      <c r="I1490" s="15" t="str">
        <f t="shared" si="46"/>
        <v>Normal Weight</v>
      </c>
      <c r="J1490" s="15" t="str">
        <f t="shared" si="47"/>
        <v>Normal</v>
      </c>
    </row>
    <row r="1491" spans="1:10" x14ac:dyDescent="0.3">
      <c r="A1491" s="10" t="s">
        <v>2979</v>
      </c>
      <c r="B1491" s="9">
        <v>18.760000000000002</v>
      </c>
      <c r="C1491" s="9">
        <v>4.88</v>
      </c>
      <c r="D1491" s="9" t="s">
        <v>4677</v>
      </c>
      <c r="E1491" s="9" t="s">
        <v>4676</v>
      </c>
      <c r="F1491" s="9" t="s">
        <v>4677</v>
      </c>
      <c r="G1491" s="9">
        <v>1</v>
      </c>
      <c r="H1491" s="11" t="s">
        <v>8337</v>
      </c>
      <c r="I1491" s="15" t="str">
        <f t="shared" si="46"/>
        <v>Normal Weight</v>
      </c>
      <c r="J1491" s="15" t="str">
        <f t="shared" si="47"/>
        <v>Normal</v>
      </c>
    </row>
    <row r="1492" spans="1:10" x14ac:dyDescent="0.3">
      <c r="A1492" s="10" t="s">
        <v>2981</v>
      </c>
      <c r="B1492" s="9">
        <v>24.36</v>
      </c>
      <c r="C1492" s="9">
        <v>5.57</v>
      </c>
      <c r="D1492" s="9" t="s">
        <v>4676</v>
      </c>
      <c r="E1492" s="9" t="s">
        <v>4676</v>
      </c>
      <c r="F1492" s="9" t="s">
        <v>4676</v>
      </c>
      <c r="G1492" s="9">
        <v>0</v>
      </c>
      <c r="H1492" s="11" t="s">
        <v>8337</v>
      </c>
      <c r="I1492" s="15" t="str">
        <f t="shared" si="46"/>
        <v>Normal Weight</v>
      </c>
      <c r="J1492" s="15" t="str">
        <f t="shared" si="47"/>
        <v>Normal</v>
      </c>
    </row>
    <row r="1493" spans="1:10" x14ac:dyDescent="0.3">
      <c r="A1493" s="10" t="s">
        <v>2983</v>
      </c>
      <c r="B1493" s="9">
        <v>32.299999999999997</v>
      </c>
      <c r="C1493" s="9">
        <v>5.31</v>
      </c>
      <c r="D1493" s="9" t="s">
        <v>4676</v>
      </c>
      <c r="E1493" s="9" t="s">
        <v>4676</v>
      </c>
      <c r="F1493" s="9" t="s">
        <v>4676</v>
      </c>
      <c r="G1493" s="9">
        <v>0</v>
      </c>
      <c r="H1493" s="11" t="s">
        <v>8337</v>
      </c>
      <c r="I1493" s="15" t="str">
        <f t="shared" si="46"/>
        <v>Obesity</v>
      </c>
      <c r="J1493" s="15" t="str">
        <f t="shared" si="47"/>
        <v>Normal</v>
      </c>
    </row>
    <row r="1494" spans="1:10" x14ac:dyDescent="0.3">
      <c r="A1494" s="10" t="s">
        <v>2985</v>
      </c>
      <c r="B1494" s="9">
        <v>22.704999999999998</v>
      </c>
      <c r="C1494" s="9">
        <v>4.57</v>
      </c>
      <c r="D1494" s="9" t="s">
        <v>4677</v>
      </c>
      <c r="E1494" s="9" t="s">
        <v>4676</v>
      </c>
      <c r="F1494" s="9" t="s">
        <v>4676</v>
      </c>
      <c r="G1494" s="9">
        <v>0</v>
      </c>
      <c r="H1494" s="11" t="s">
        <v>8337</v>
      </c>
      <c r="I1494" s="15" t="str">
        <f t="shared" si="46"/>
        <v>Normal Weight</v>
      </c>
      <c r="J1494" s="15" t="str">
        <f t="shared" si="47"/>
        <v>Diabetes</v>
      </c>
    </row>
    <row r="1495" spans="1:10" x14ac:dyDescent="0.3">
      <c r="A1495" s="10" t="s">
        <v>2987</v>
      </c>
      <c r="B1495" s="9">
        <v>21.79</v>
      </c>
      <c r="C1495" s="9">
        <v>8.6999999999999993</v>
      </c>
      <c r="D1495" s="9" t="s">
        <v>4677</v>
      </c>
      <c r="E1495" s="9" t="s">
        <v>4676</v>
      </c>
      <c r="F1495" s="9" t="s">
        <v>4676</v>
      </c>
      <c r="G1495" s="9">
        <v>1</v>
      </c>
      <c r="H1495" s="11" t="s">
        <v>8337</v>
      </c>
      <c r="I1495" s="15" t="str">
        <f t="shared" si="46"/>
        <v>Normal Weight</v>
      </c>
      <c r="J1495" s="15" t="str">
        <f t="shared" si="47"/>
        <v>Normal</v>
      </c>
    </row>
    <row r="1496" spans="1:10" x14ac:dyDescent="0.3">
      <c r="A1496" s="10" t="s">
        <v>2989</v>
      </c>
      <c r="B1496" s="9">
        <v>24.52</v>
      </c>
      <c r="C1496" s="9">
        <v>4.76</v>
      </c>
      <c r="D1496" s="9" t="s">
        <v>4676</v>
      </c>
      <c r="E1496" s="9" t="s">
        <v>4676</v>
      </c>
      <c r="F1496" s="9" t="s">
        <v>4676</v>
      </c>
      <c r="G1496" s="9">
        <v>0</v>
      </c>
      <c r="H1496" s="11" t="s">
        <v>8337</v>
      </c>
      <c r="I1496" s="15" t="str">
        <f t="shared" si="46"/>
        <v>Normal Weight</v>
      </c>
      <c r="J1496" s="15" t="str">
        <f t="shared" si="47"/>
        <v>Diabetes</v>
      </c>
    </row>
    <row r="1497" spans="1:10" x14ac:dyDescent="0.3">
      <c r="A1497" s="10" t="s">
        <v>2991</v>
      </c>
      <c r="B1497" s="9">
        <v>39.520000000000003</v>
      </c>
      <c r="C1497" s="9">
        <v>11.81</v>
      </c>
      <c r="D1497" s="9" t="s">
        <v>4676</v>
      </c>
      <c r="E1497" s="9" t="s">
        <v>4676</v>
      </c>
      <c r="F1497" s="9" t="s">
        <v>4676</v>
      </c>
      <c r="G1497" s="9">
        <v>0</v>
      </c>
      <c r="H1497" s="11" t="s">
        <v>8337</v>
      </c>
      <c r="I1497" s="15" t="str">
        <f t="shared" si="46"/>
        <v>Obesity</v>
      </c>
      <c r="J1497" s="15" t="str">
        <f t="shared" si="47"/>
        <v>Normal</v>
      </c>
    </row>
    <row r="1498" spans="1:10" x14ac:dyDescent="0.3">
      <c r="A1498" s="10" t="s">
        <v>2993</v>
      </c>
      <c r="B1498" s="9">
        <v>24.49</v>
      </c>
      <c r="C1498" s="9">
        <v>4.67</v>
      </c>
      <c r="D1498" s="9" t="s">
        <v>4676</v>
      </c>
      <c r="E1498" s="9" t="s">
        <v>4676</v>
      </c>
      <c r="F1498" s="9" t="s">
        <v>4676</v>
      </c>
      <c r="G1498" s="9">
        <v>0</v>
      </c>
      <c r="H1498" s="11" t="s">
        <v>8337</v>
      </c>
      <c r="I1498" s="15" t="str">
        <f t="shared" si="46"/>
        <v>Normal Weight</v>
      </c>
      <c r="J1498" s="15" t="str">
        <f t="shared" si="47"/>
        <v>Prediabetes</v>
      </c>
    </row>
    <row r="1499" spans="1:10" x14ac:dyDescent="0.3">
      <c r="A1499" s="10" t="s">
        <v>2995</v>
      </c>
      <c r="B1499" s="9">
        <v>26.315000000000001</v>
      </c>
      <c r="C1499" s="9">
        <v>6.02</v>
      </c>
      <c r="D1499" s="9" t="s">
        <v>4676</v>
      </c>
      <c r="E1499" s="9" t="s">
        <v>4676</v>
      </c>
      <c r="F1499" s="9" t="s">
        <v>4676</v>
      </c>
      <c r="G1499" s="9">
        <v>0</v>
      </c>
      <c r="H1499" s="11" t="s">
        <v>8337</v>
      </c>
      <c r="I1499" s="15" t="str">
        <f t="shared" si="46"/>
        <v>Over Weight</v>
      </c>
      <c r="J1499" s="15" t="str">
        <f t="shared" si="47"/>
        <v>Diabetes</v>
      </c>
    </row>
    <row r="1500" spans="1:10" x14ac:dyDescent="0.3">
      <c r="A1500" s="10" t="s">
        <v>2997</v>
      </c>
      <c r="B1500" s="9">
        <v>22.58</v>
      </c>
      <c r="C1500" s="9">
        <v>7.46</v>
      </c>
      <c r="D1500" s="9" t="s">
        <v>4676</v>
      </c>
      <c r="E1500" s="9" t="s">
        <v>4676</v>
      </c>
      <c r="F1500" s="9" t="s">
        <v>4676</v>
      </c>
      <c r="G1500" s="9">
        <v>0</v>
      </c>
      <c r="H1500" s="11" t="s">
        <v>8337</v>
      </c>
      <c r="I1500" s="15" t="str">
        <f t="shared" si="46"/>
        <v>Normal Weight</v>
      </c>
      <c r="J1500" s="15" t="str">
        <f t="shared" si="47"/>
        <v>Normal</v>
      </c>
    </row>
    <row r="1501" spans="1:10" x14ac:dyDescent="0.3">
      <c r="A1501" s="10" t="s">
        <v>2999</v>
      </c>
      <c r="B1501" s="9">
        <v>19.475000000000001</v>
      </c>
      <c r="C1501" s="9">
        <v>4.74</v>
      </c>
      <c r="D1501" s="9" t="s">
        <v>4676</v>
      </c>
      <c r="E1501" s="9" t="s">
        <v>4676</v>
      </c>
      <c r="F1501" s="9" t="s">
        <v>4676</v>
      </c>
      <c r="G1501" s="9">
        <v>1</v>
      </c>
      <c r="H1501" s="11" t="s">
        <v>8337</v>
      </c>
      <c r="I1501" s="15" t="str">
        <f t="shared" si="46"/>
        <v>Normal Weight</v>
      </c>
      <c r="J1501" s="15" t="str">
        <f t="shared" si="47"/>
        <v>Normal</v>
      </c>
    </row>
    <row r="1502" spans="1:10" x14ac:dyDescent="0.3">
      <c r="A1502" s="10" t="s">
        <v>3001</v>
      </c>
      <c r="B1502" s="9">
        <v>26.33</v>
      </c>
      <c r="C1502" s="9">
        <v>4.79</v>
      </c>
      <c r="D1502" s="9" t="s">
        <v>4676</v>
      </c>
      <c r="E1502" s="9" t="s">
        <v>4676</v>
      </c>
      <c r="F1502" s="9" t="s">
        <v>4676</v>
      </c>
      <c r="G1502" s="9">
        <v>0</v>
      </c>
      <c r="H1502" s="11" t="s">
        <v>8337</v>
      </c>
      <c r="I1502" s="15" t="str">
        <f t="shared" si="46"/>
        <v>Over Weight</v>
      </c>
      <c r="J1502" s="15" t="str">
        <f t="shared" si="47"/>
        <v>Normal</v>
      </c>
    </row>
    <row r="1503" spans="1:10" x14ac:dyDescent="0.3">
      <c r="A1503" s="10" t="s">
        <v>3003</v>
      </c>
      <c r="B1503" s="9">
        <v>17.29</v>
      </c>
      <c r="C1503" s="9">
        <v>5.35</v>
      </c>
      <c r="D1503" s="9" t="s">
        <v>4677</v>
      </c>
      <c r="E1503" s="9" t="s">
        <v>4676</v>
      </c>
      <c r="F1503" s="9" t="s">
        <v>4676</v>
      </c>
      <c r="G1503" s="9">
        <v>0</v>
      </c>
      <c r="H1503" s="11" t="s">
        <v>8337</v>
      </c>
      <c r="I1503" s="15" t="str">
        <f t="shared" si="46"/>
        <v>Under Weight</v>
      </c>
      <c r="J1503" s="15" t="str">
        <f t="shared" si="47"/>
        <v>Normal</v>
      </c>
    </row>
    <row r="1504" spans="1:10" x14ac:dyDescent="0.3">
      <c r="A1504" s="10" t="s">
        <v>3005</v>
      </c>
      <c r="B1504" s="9">
        <v>42.88</v>
      </c>
      <c r="C1504" s="9">
        <v>4.87</v>
      </c>
      <c r="D1504" s="9" t="s">
        <v>4676</v>
      </c>
      <c r="E1504" s="9" t="s">
        <v>4677</v>
      </c>
      <c r="F1504" s="9" t="s">
        <v>4676</v>
      </c>
      <c r="G1504" s="9">
        <v>1</v>
      </c>
      <c r="H1504" s="11" t="s">
        <v>8337</v>
      </c>
      <c r="I1504" s="15" t="str">
        <f t="shared" si="46"/>
        <v>Obesity</v>
      </c>
      <c r="J1504" s="15" t="str">
        <f t="shared" si="47"/>
        <v>Diabetes</v>
      </c>
    </row>
    <row r="1505" spans="1:10" x14ac:dyDescent="0.3">
      <c r="A1505" s="10" t="s">
        <v>3007</v>
      </c>
      <c r="B1505" s="9">
        <v>32.200000000000003</v>
      </c>
      <c r="C1505" s="9">
        <v>10.09</v>
      </c>
      <c r="D1505" s="9" t="s">
        <v>4677</v>
      </c>
      <c r="E1505" s="9" t="s">
        <v>4676</v>
      </c>
      <c r="F1505" s="9" t="s">
        <v>4676</v>
      </c>
      <c r="G1505" s="9">
        <v>0</v>
      </c>
      <c r="H1505" s="11" t="s">
        <v>8337</v>
      </c>
      <c r="I1505" s="15" t="str">
        <f t="shared" si="46"/>
        <v>Obesity</v>
      </c>
      <c r="J1505" s="15" t="str">
        <f t="shared" si="47"/>
        <v>Normal</v>
      </c>
    </row>
    <row r="1506" spans="1:10" x14ac:dyDescent="0.3">
      <c r="A1506" s="10" t="s">
        <v>3009</v>
      </c>
      <c r="B1506" s="9">
        <v>18.75</v>
      </c>
      <c r="C1506" s="9">
        <v>5.47</v>
      </c>
      <c r="D1506" s="9" t="s">
        <v>4677</v>
      </c>
      <c r="E1506" s="9" t="s">
        <v>4676</v>
      </c>
      <c r="F1506" s="9" t="s">
        <v>4677</v>
      </c>
      <c r="G1506" s="9">
        <v>1</v>
      </c>
      <c r="H1506" s="11" t="s">
        <v>8337</v>
      </c>
      <c r="I1506" s="15" t="str">
        <f t="shared" si="46"/>
        <v>Normal Weight</v>
      </c>
      <c r="J1506" s="15" t="str">
        <f t="shared" si="47"/>
        <v>Diabetes</v>
      </c>
    </row>
    <row r="1507" spans="1:10" x14ac:dyDescent="0.3">
      <c r="A1507" s="10" t="s">
        <v>3011</v>
      </c>
      <c r="B1507" s="9">
        <v>22.36</v>
      </c>
      <c r="C1507" s="9">
        <v>8.6</v>
      </c>
      <c r="D1507" s="9" t="s">
        <v>4676</v>
      </c>
      <c r="E1507" s="9" t="s">
        <v>4676</v>
      </c>
      <c r="F1507" s="9" t="s">
        <v>4676</v>
      </c>
      <c r="G1507" s="9">
        <v>0</v>
      </c>
      <c r="H1507" s="11" t="s">
        <v>8337</v>
      </c>
      <c r="I1507" s="15" t="str">
        <f t="shared" si="46"/>
        <v>Normal Weight</v>
      </c>
      <c r="J1507" s="15" t="str">
        <f t="shared" si="47"/>
        <v>Diabetes</v>
      </c>
    </row>
    <row r="1508" spans="1:10" x14ac:dyDescent="0.3">
      <c r="A1508" s="10" t="s">
        <v>3013</v>
      </c>
      <c r="B1508" s="9">
        <v>23.94</v>
      </c>
      <c r="C1508" s="9">
        <v>10.74</v>
      </c>
      <c r="D1508" s="9" t="s">
        <v>4677</v>
      </c>
      <c r="E1508" s="9" t="s">
        <v>4676</v>
      </c>
      <c r="F1508" s="9" t="s">
        <v>4676</v>
      </c>
      <c r="G1508" s="9">
        <v>0</v>
      </c>
      <c r="H1508" s="11" t="s">
        <v>8337</v>
      </c>
      <c r="I1508" s="15" t="str">
        <f t="shared" si="46"/>
        <v>Normal Weight</v>
      </c>
      <c r="J1508" s="15" t="str">
        <f t="shared" si="47"/>
        <v>Normal</v>
      </c>
    </row>
    <row r="1509" spans="1:10" x14ac:dyDescent="0.3">
      <c r="A1509" s="10" t="s">
        <v>3015</v>
      </c>
      <c r="B1509" s="9">
        <v>30.1</v>
      </c>
      <c r="C1509" s="9">
        <v>4.3899999999999997</v>
      </c>
      <c r="D1509" s="9" t="s">
        <v>4676</v>
      </c>
      <c r="E1509" s="9" t="s">
        <v>4676</v>
      </c>
      <c r="F1509" s="9" t="s">
        <v>4677</v>
      </c>
      <c r="G1509" s="9">
        <v>1</v>
      </c>
      <c r="H1509" s="11" t="s">
        <v>8337</v>
      </c>
      <c r="I1509" s="15" t="str">
        <f t="shared" si="46"/>
        <v>Obesity</v>
      </c>
      <c r="J1509" s="15" t="str">
        <f t="shared" si="47"/>
        <v>Prediabetes</v>
      </c>
    </row>
    <row r="1510" spans="1:10" x14ac:dyDescent="0.3">
      <c r="A1510" s="10" t="s">
        <v>3017</v>
      </c>
      <c r="B1510" s="9">
        <v>21.93</v>
      </c>
      <c r="C1510" s="9">
        <v>6.3</v>
      </c>
      <c r="D1510" s="9" t="s">
        <v>4676</v>
      </c>
      <c r="E1510" s="9" t="s">
        <v>4676</v>
      </c>
      <c r="F1510" s="9" t="s">
        <v>4676</v>
      </c>
      <c r="G1510" s="9">
        <v>0</v>
      </c>
      <c r="H1510" s="11" t="s">
        <v>8337</v>
      </c>
      <c r="I1510" s="15" t="str">
        <f t="shared" si="46"/>
        <v>Normal Weight</v>
      </c>
      <c r="J1510" s="15" t="str">
        <f t="shared" si="47"/>
        <v>Normal</v>
      </c>
    </row>
    <row r="1511" spans="1:10" x14ac:dyDescent="0.3">
      <c r="A1511" s="10" t="s">
        <v>3019</v>
      </c>
      <c r="B1511" s="9">
        <v>39.75</v>
      </c>
      <c r="C1511" s="9">
        <v>5.41</v>
      </c>
      <c r="D1511" s="9" t="s">
        <v>4676</v>
      </c>
      <c r="E1511" s="9" t="s">
        <v>4677</v>
      </c>
      <c r="F1511" s="9" t="s">
        <v>4676</v>
      </c>
      <c r="G1511" s="9">
        <v>1</v>
      </c>
      <c r="H1511" s="11" t="s">
        <v>8337</v>
      </c>
      <c r="I1511" s="15" t="str">
        <f t="shared" si="46"/>
        <v>Obesity</v>
      </c>
      <c r="J1511" s="15" t="str">
        <f t="shared" si="47"/>
        <v>Normal</v>
      </c>
    </row>
    <row r="1512" spans="1:10" x14ac:dyDescent="0.3">
      <c r="A1512" s="10" t="s">
        <v>3021</v>
      </c>
      <c r="B1512" s="9">
        <v>26.03</v>
      </c>
      <c r="C1512" s="9">
        <v>4.47</v>
      </c>
      <c r="D1512" s="9" t="s">
        <v>4676</v>
      </c>
      <c r="E1512" s="9" t="s">
        <v>4676</v>
      </c>
      <c r="F1512" s="9" t="s">
        <v>4677</v>
      </c>
      <c r="G1512" s="9">
        <v>1</v>
      </c>
      <c r="H1512" s="11" t="s">
        <v>8337</v>
      </c>
      <c r="I1512" s="15" t="str">
        <f t="shared" si="46"/>
        <v>Over Weight</v>
      </c>
      <c r="J1512" s="15" t="str">
        <f t="shared" si="47"/>
        <v>Prediabetes</v>
      </c>
    </row>
    <row r="1513" spans="1:10" x14ac:dyDescent="0.3">
      <c r="A1513" s="10" t="s">
        <v>3023</v>
      </c>
      <c r="B1513" s="9">
        <v>34.51</v>
      </c>
      <c r="C1513" s="9">
        <v>6.26</v>
      </c>
      <c r="D1513" s="9" t="s">
        <v>4676</v>
      </c>
      <c r="E1513" s="9" t="s">
        <v>4676</v>
      </c>
      <c r="F1513" s="9" t="s">
        <v>4676</v>
      </c>
      <c r="G1513" s="9">
        <v>0</v>
      </c>
      <c r="H1513" s="11" t="s">
        <v>8337</v>
      </c>
      <c r="I1513" s="15" t="str">
        <f t="shared" si="46"/>
        <v>Obesity</v>
      </c>
      <c r="J1513" s="15" t="str">
        <f t="shared" si="47"/>
        <v>Diabetes</v>
      </c>
    </row>
    <row r="1514" spans="1:10" x14ac:dyDescent="0.3">
      <c r="A1514" s="10" t="s">
        <v>3025</v>
      </c>
      <c r="B1514" s="9">
        <v>19.32</v>
      </c>
      <c r="C1514" s="9">
        <v>11.58</v>
      </c>
      <c r="D1514" s="9" t="s">
        <v>4677</v>
      </c>
      <c r="E1514" s="9" t="s">
        <v>4676</v>
      </c>
      <c r="F1514" s="9" t="s">
        <v>4676</v>
      </c>
      <c r="G1514" s="9">
        <v>1</v>
      </c>
      <c r="H1514" s="11" t="s">
        <v>8337</v>
      </c>
      <c r="I1514" s="15" t="str">
        <f t="shared" si="46"/>
        <v>Normal Weight</v>
      </c>
      <c r="J1514" s="15" t="str">
        <f t="shared" si="47"/>
        <v>Normal</v>
      </c>
    </row>
    <row r="1515" spans="1:10" x14ac:dyDescent="0.3">
      <c r="A1515" s="10" t="s">
        <v>3027</v>
      </c>
      <c r="B1515" s="9">
        <v>28.5</v>
      </c>
      <c r="C1515" s="9">
        <v>4.3600000000000003</v>
      </c>
      <c r="D1515" s="9" t="s">
        <v>4676</v>
      </c>
      <c r="E1515" s="9" t="s">
        <v>4676</v>
      </c>
      <c r="F1515" s="9" t="s">
        <v>4676</v>
      </c>
      <c r="G1515" s="9">
        <v>0</v>
      </c>
      <c r="H1515" s="11" t="s">
        <v>8337</v>
      </c>
      <c r="I1515" s="15" t="str">
        <f t="shared" si="46"/>
        <v>Over Weight</v>
      </c>
      <c r="J1515" s="15" t="str">
        <f t="shared" si="47"/>
        <v>Normal</v>
      </c>
    </row>
    <row r="1516" spans="1:10" x14ac:dyDescent="0.3">
      <c r="A1516" s="10" t="s">
        <v>3029</v>
      </c>
      <c r="B1516" s="9">
        <v>30.875</v>
      </c>
      <c r="C1516" s="9">
        <v>4.1399999999999997</v>
      </c>
      <c r="D1516" s="9" t="s">
        <v>4677</v>
      </c>
      <c r="E1516" s="9" t="s">
        <v>4676</v>
      </c>
      <c r="F1516" s="9" t="s">
        <v>4676</v>
      </c>
      <c r="G1516" s="9">
        <v>0</v>
      </c>
      <c r="H1516" s="11" t="s">
        <v>8337</v>
      </c>
      <c r="I1516" s="15" t="str">
        <f t="shared" si="46"/>
        <v>Obesity</v>
      </c>
      <c r="J1516" s="15" t="str">
        <f t="shared" si="47"/>
        <v>Normal</v>
      </c>
    </row>
    <row r="1517" spans="1:10" x14ac:dyDescent="0.3">
      <c r="A1517" s="10" t="s">
        <v>3031</v>
      </c>
      <c r="B1517" s="9">
        <v>24.02</v>
      </c>
      <c r="C1517" s="9">
        <v>4.38</v>
      </c>
      <c r="D1517" s="9" t="s">
        <v>4676</v>
      </c>
      <c r="E1517" s="9" t="s">
        <v>4676</v>
      </c>
      <c r="F1517" s="9" t="s">
        <v>4676</v>
      </c>
      <c r="G1517" s="9">
        <v>0</v>
      </c>
      <c r="H1517" s="11" t="s">
        <v>8337</v>
      </c>
      <c r="I1517" s="15" t="str">
        <f t="shared" si="46"/>
        <v>Normal Weight</v>
      </c>
      <c r="J1517" s="15" t="str">
        <f t="shared" si="47"/>
        <v>Diabetes</v>
      </c>
    </row>
    <row r="1518" spans="1:10" x14ac:dyDescent="0.3">
      <c r="A1518" s="10" t="s">
        <v>3033</v>
      </c>
      <c r="B1518" s="9">
        <v>36.08</v>
      </c>
      <c r="C1518" s="9">
        <v>11.61</v>
      </c>
      <c r="D1518" s="9" t="s">
        <v>4677</v>
      </c>
      <c r="E1518" s="9" t="s">
        <v>4676</v>
      </c>
      <c r="F1518" s="9" t="s">
        <v>4676</v>
      </c>
      <c r="G1518" s="9">
        <v>0</v>
      </c>
      <c r="H1518" s="11" t="s">
        <v>8337</v>
      </c>
      <c r="I1518" s="15" t="str">
        <f t="shared" si="46"/>
        <v>Obesity</v>
      </c>
      <c r="J1518" s="15" t="str">
        <f t="shared" si="47"/>
        <v>Diabetes</v>
      </c>
    </row>
    <row r="1519" spans="1:10" x14ac:dyDescent="0.3">
      <c r="A1519" s="10" t="s">
        <v>3035</v>
      </c>
      <c r="B1519" s="9">
        <v>32.200000000000003</v>
      </c>
      <c r="C1519" s="9">
        <v>10.59</v>
      </c>
      <c r="D1519" s="9" t="s">
        <v>4677</v>
      </c>
      <c r="E1519" s="9" t="s">
        <v>4676</v>
      </c>
      <c r="F1519" s="9" t="s">
        <v>4676</v>
      </c>
      <c r="G1519" s="9">
        <v>0</v>
      </c>
      <c r="H1519" s="11" t="s">
        <v>8337</v>
      </c>
      <c r="I1519" s="15" t="str">
        <f t="shared" si="46"/>
        <v>Obesity</v>
      </c>
      <c r="J1519" s="15" t="str">
        <f t="shared" si="47"/>
        <v>Diabetes</v>
      </c>
    </row>
    <row r="1520" spans="1:10" x14ac:dyDescent="0.3">
      <c r="A1520" s="10" t="s">
        <v>3037</v>
      </c>
      <c r="B1520" s="9">
        <v>28.05</v>
      </c>
      <c r="C1520" s="9">
        <v>11.85</v>
      </c>
      <c r="D1520" s="9" t="s">
        <v>4677</v>
      </c>
      <c r="E1520" s="9" t="s">
        <v>4676</v>
      </c>
      <c r="F1520" s="9" t="s">
        <v>4676</v>
      </c>
      <c r="G1520" s="9">
        <v>0</v>
      </c>
      <c r="H1520" s="11" t="s">
        <v>8337</v>
      </c>
      <c r="I1520" s="15" t="str">
        <f t="shared" si="46"/>
        <v>Over Weight</v>
      </c>
      <c r="J1520" s="15" t="str">
        <f t="shared" si="47"/>
        <v>Normal</v>
      </c>
    </row>
    <row r="1521" spans="1:10" x14ac:dyDescent="0.3">
      <c r="A1521" s="10" t="s">
        <v>3039</v>
      </c>
      <c r="B1521" s="9">
        <v>19</v>
      </c>
      <c r="C1521" s="9">
        <v>5.46</v>
      </c>
      <c r="D1521" s="9" t="s">
        <v>4677</v>
      </c>
      <c r="E1521" s="9" t="s">
        <v>4676</v>
      </c>
      <c r="F1521" s="9" t="s">
        <v>4676</v>
      </c>
      <c r="G1521" s="9">
        <v>1</v>
      </c>
      <c r="H1521" s="11" t="s">
        <v>8337</v>
      </c>
      <c r="I1521" s="15" t="str">
        <f t="shared" si="46"/>
        <v>Normal Weight</v>
      </c>
      <c r="J1521" s="15" t="str">
        <f t="shared" si="47"/>
        <v>Normal</v>
      </c>
    </row>
    <row r="1522" spans="1:10" x14ac:dyDescent="0.3">
      <c r="A1522" s="10" t="s">
        <v>3041</v>
      </c>
      <c r="B1522" s="9">
        <v>16.13</v>
      </c>
      <c r="C1522" s="9">
        <v>4.54</v>
      </c>
      <c r="D1522" s="9" t="s">
        <v>4677</v>
      </c>
      <c r="E1522" s="9" t="s">
        <v>4676</v>
      </c>
      <c r="F1522" s="9" t="s">
        <v>4676</v>
      </c>
      <c r="G1522" s="9">
        <v>2</v>
      </c>
      <c r="H1522" s="11" t="s">
        <v>8337</v>
      </c>
      <c r="I1522" s="15" t="str">
        <f t="shared" si="46"/>
        <v>Under Weight</v>
      </c>
      <c r="J1522" s="15" t="str">
        <f t="shared" si="47"/>
        <v>Diabetes</v>
      </c>
    </row>
    <row r="1523" spans="1:10" x14ac:dyDescent="0.3">
      <c r="A1523" s="10" t="s">
        <v>3043</v>
      </c>
      <c r="B1523" s="9">
        <v>18.77</v>
      </c>
      <c r="C1523" s="9">
        <v>11.98</v>
      </c>
      <c r="D1523" s="9" t="s">
        <v>4677</v>
      </c>
      <c r="E1523" s="9" t="s">
        <v>4676</v>
      </c>
      <c r="F1523" s="9" t="s">
        <v>4676</v>
      </c>
      <c r="G1523" s="9">
        <v>2</v>
      </c>
      <c r="H1523" s="11" t="s">
        <v>8337</v>
      </c>
      <c r="I1523" s="15" t="str">
        <f t="shared" si="46"/>
        <v>Normal Weight</v>
      </c>
      <c r="J1523" s="15" t="str">
        <f t="shared" si="47"/>
        <v>Diabetes</v>
      </c>
    </row>
    <row r="1524" spans="1:10" x14ac:dyDescent="0.3">
      <c r="A1524" s="10" t="s">
        <v>3045</v>
      </c>
      <c r="B1524" s="9">
        <v>28.88</v>
      </c>
      <c r="C1524" s="9">
        <v>6.59</v>
      </c>
      <c r="D1524" s="9" t="s">
        <v>4677</v>
      </c>
      <c r="E1524" s="9" t="s">
        <v>4676</v>
      </c>
      <c r="F1524" s="9" t="s">
        <v>4676</v>
      </c>
      <c r="G1524" s="9">
        <v>1</v>
      </c>
      <c r="H1524" s="11" t="s">
        <v>8337</v>
      </c>
      <c r="I1524" s="15" t="str">
        <f t="shared" si="46"/>
        <v>Over Weight</v>
      </c>
      <c r="J1524" s="15" t="str">
        <f t="shared" si="47"/>
        <v>Diabetes</v>
      </c>
    </row>
    <row r="1525" spans="1:10" x14ac:dyDescent="0.3">
      <c r="A1525" s="10" t="s">
        <v>3047</v>
      </c>
      <c r="B1525" s="9">
        <v>27.55</v>
      </c>
      <c r="C1525" s="9">
        <v>10.83</v>
      </c>
      <c r="D1525" s="9" t="s">
        <v>4677</v>
      </c>
      <c r="E1525" s="9" t="s">
        <v>4676</v>
      </c>
      <c r="F1525" s="9" t="s">
        <v>4676</v>
      </c>
      <c r="G1525" s="9">
        <v>1</v>
      </c>
      <c r="H1525" s="11" t="s">
        <v>8337</v>
      </c>
      <c r="I1525" s="15" t="str">
        <f t="shared" si="46"/>
        <v>Over Weight</v>
      </c>
      <c r="J1525" s="15" t="str">
        <f t="shared" si="47"/>
        <v>Diabetes</v>
      </c>
    </row>
    <row r="1526" spans="1:10" x14ac:dyDescent="0.3">
      <c r="A1526" s="10" t="s">
        <v>3049</v>
      </c>
      <c r="B1526" s="9">
        <v>15.6</v>
      </c>
      <c r="C1526" s="9">
        <v>8.6</v>
      </c>
      <c r="D1526" s="9" t="s">
        <v>4676</v>
      </c>
      <c r="E1526" s="9" t="s">
        <v>4676</v>
      </c>
      <c r="F1526" s="9" t="s">
        <v>4676</v>
      </c>
      <c r="G1526" s="9">
        <v>0</v>
      </c>
      <c r="H1526" s="11" t="s">
        <v>8337</v>
      </c>
      <c r="I1526" s="15" t="str">
        <f t="shared" si="46"/>
        <v>Under Weight</v>
      </c>
      <c r="J1526" s="15" t="str">
        <f t="shared" si="47"/>
        <v>Diabetes</v>
      </c>
    </row>
    <row r="1527" spans="1:10" x14ac:dyDescent="0.3">
      <c r="A1527" s="10" t="s">
        <v>3051</v>
      </c>
      <c r="B1527" s="9">
        <v>21.99</v>
      </c>
      <c r="C1527" s="9">
        <v>11.17</v>
      </c>
      <c r="D1527" s="9" t="s">
        <v>4676</v>
      </c>
      <c r="E1527" s="9" t="s">
        <v>4676</v>
      </c>
      <c r="F1527" s="9" t="s">
        <v>4676</v>
      </c>
      <c r="G1527" s="9">
        <v>0</v>
      </c>
      <c r="H1527" s="11" t="s">
        <v>8337</v>
      </c>
      <c r="I1527" s="15" t="str">
        <f t="shared" si="46"/>
        <v>Normal Weight</v>
      </c>
      <c r="J1527" s="15" t="str">
        <f t="shared" si="47"/>
        <v>Prediabetes</v>
      </c>
    </row>
    <row r="1528" spans="1:10" x14ac:dyDescent="0.3">
      <c r="A1528" s="10" t="s">
        <v>3053</v>
      </c>
      <c r="B1528" s="9">
        <v>34.85</v>
      </c>
      <c r="C1528" s="9">
        <v>5.75</v>
      </c>
      <c r="D1528" s="9" t="s">
        <v>4676</v>
      </c>
      <c r="E1528" s="9" t="s">
        <v>4676</v>
      </c>
      <c r="F1528" s="9" t="s">
        <v>4676</v>
      </c>
      <c r="G1528" s="9">
        <v>0</v>
      </c>
      <c r="H1528" s="11" t="s">
        <v>8337</v>
      </c>
      <c r="I1528" s="15" t="str">
        <f t="shared" si="46"/>
        <v>Obesity</v>
      </c>
      <c r="J1528" s="15" t="str">
        <f t="shared" si="47"/>
        <v>Normal</v>
      </c>
    </row>
    <row r="1529" spans="1:10" x14ac:dyDescent="0.3">
      <c r="A1529" s="10" t="s">
        <v>3055</v>
      </c>
      <c r="B1529" s="9">
        <v>24.51</v>
      </c>
      <c r="C1529" s="9">
        <v>4.83</v>
      </c>
      <c r="D1529" s="9" t="s">
        <v>4677</v>
      </c>
      <c r="E1529" s="9" t="s">
        <v>4676</v>
      </c>
      <c r="F1529" s="9" t="s">
        <v>4677</v>
      </c>
      <c r="G1529" s="9">
        <v>1</v>
      </c>
      <c r="H1529" s="11" t="s">
        <v>8337</v>
      </c>
      <c r="I1529" s="15" t="str">
        <f t="shared" si="46"/>
        <v>Normal Weight</v>
      </c>
      <c r="J1529" s="15" t="str">
        <f t="shared" si="47"/>
        <v>Diabetes</v>
      </c>
    </row>
    <row r="1530" spans="1:10" x14ac:dyDescent="0.3">
      <c r="A1530" s="10" t="s">
        <v>3057</v>
      </c>
      <c r="B1530" s="9">
        <v>19.399999999999999</v>
      </c>
      <c r="C1530" s="9">
        <v>11.93</v>
      </c>
      <c r="D1530" s="9" t="s">
        <v>4676</v>
      </c>
      <c r="E1530" s="9" t="s">
        <v>4676</v>
      </c>
      <c r="F1530" s="9" t="s">
        <v>4676</v>
      </c>
      <c r="G1530" s="9">
        <v>0</v>
      </c>
      <c r="H1530" s="11" t="s">
        <v>8337</v>
      </c>
      <c r="I1530" s="15" t="str">
        <f t="shared" si="46"/>
        <v>Normal Weight</v>
      </c>
      <c r="J1530" s="15" t="str">
        <f t="shared" si="47"/>
        <v>Diabetes</v>
      </c>
    </row>
    <row r="1531" spans="1:10" x14ac:dyDescent="0.3">
      <c r="A1531" s="10" t="s">
        <v>3059</v>
      </c>
      <c r="B1531" s="9">
        <v>15.1</v>
      </c>
      <c r="C1531" s="9">
        <v>8.41</v>
      </c>
      <c r="D1531" s="9" t="s">
        <v>4676</v>
      </c>
      <c r="E1531" s="9" t="s">
        <v>4676</v>
      </c>
      <c r="F1531" s="9" t="s">
        <v>4676</v>
      </c>
      <c r="G1531" s="9">
        <v>0</v>
      </c>
      <c r="H1531" s="11" t="s">
        <v>8337</v>
      </c>
      <c r="I1531" s="15" t="str">
        <f t="shared" si="46"/>
        <v>Under Weight</v>
      </c>
      <c r="J1531" s="15" t="str">
        <f t="shared" si="47"/>
        <v>Normal</v>
      </c>
    </row>
    <row r="1532" spans="1:10" x14ac:dyDescent="0.3">
      <c r="A1532" s="10" t="s">
        <v>3061</v>
      </c>
      <c r="B1532" s="9">
        <v>23.37</v>
      </c>
      <c r="C1532" s="9">
        <v>5.59</v>
      </c>
      <c r="D1532" s="9" t="s">
        <v>4677</v>
      </c>
      <c r="E1532" s="9" t="s">
        <v>4676</v>
      </c>
      <c r="F1532" s="9" t="s">
        <v>4676</v>
      </c>
      <c r="G1532" s="9">
        <v>0</v>
      </c>
      <c r="H1532" s="11" t="s">
        <v>8337</v>
      </c>
      <c r="I1532" s="15" t="str">
        <f t="shared" si="46"/>
        <v>Normal Weight</v>
      </c>
      <c r="J1532" s="15" t="str">
        <f t="shared" si="47"/>
        <v>Normal</v>
      </c>
    </row>
    <row r="1533" spans="1:10" x14ac:dyDescent="0.3">
      <c r="A1533" s="10" t="s">
        <v>3063</v>
      </c>
      <c r="B1533" s="9">
        <v>42.4</v>
      </c>
      <c r="C1533" s="9">
        <v>4.0599999999999996</v>
      </c>
      <c r="D1533" s="9" t="s">
        <v>4676</v>
      </c>
      <c r="E1533" s="9" t="s">
        <v>4676</v>
      </c>
      <c r="F1533" s="9" t="s">
        <v>4676</v>
      </c>
      <c r="G1533" s="9">
        <v>0</v>
      </c>
      <c r="H1533" s="11" t="s">
        <v>8337</v>
      </c>
      <c r="I1533" s="15" t="str">
        <f t="shared" si="46"/>
        <v>Obesity</v>
      </c>
      <c r="J1533" s="15" t="str">
        <f t="shared" si="47"/>
        <v>Diabetes</v>
      </c>
    </row>
    <row r="1534" spans="1:10" x14ac:dyDescent="0.3">
      <c r="A1534" s="10" t="s">
        <v>3065</v>
      </c>
      <c r="B1534" s="9">
        <v>28.405000000000001</v>
      </c>
      <c r="C1534" s="9">
        <v>7.02</v>
      </c>
      <c r="D1534" s="9" t="s">
        <v>4677</v>
      </c>
      <c r="E1534" s="9" t="s">
        <v>4676</v>
      </c>
      <c r="F1534" s="9" t="s">
        <v>4676</v>
      </c>
      <c r="G1534" s="9">
        <v>0</v>
      </c>
      <c r="H1534" s="11" t="s">
        <v>8337</v>
      </c>
      <c r="I1534" s="15" t="str">
        <f t="shared" si="46"/>
        <v>Over Weight</v>
      </c>
      <c r="J1534" s="15" t="str">
        <f t="shared" si="47"/>
        <v>Normal</v>
      </c>
    </row>
    <row r="1535" spans="1:10" x14ac:dyDescent="0.3">
      <c r="A1535" s="10" t="s">
        <v>3067</v>
      </c>
      <c r="B1535" s="9">
        <v>23.4</v>
      </c>
      <c r="C1535" s="9">
        <v>4.47</v>
      </c>
      <c r="D1535" s="9" t="s">
        <v>4676</v>
      </c>
      <c r="E1535" s="9" t="s">
        <v>4676</v>
      </c>
      <c r="F1535" s="9" t="s">
        <v>4676</v>
      </c>
      <c r="G1535" s="9">
        <v>0</v>
      </c>
      <c r="H1535" s="11" t="s">
        <v>8337</v>
      </c>
      <c r="I1535" s="15" t="str">
        <f t="shared" si="46"/>
        <v>Normal Weight</v>
      </c>
      <c r="J1535" s="15" t="str">
        <f t="shared" si="47"/>
        <v>Normal</v>
      </c>
    </row>
    <row r="1536" spans="1:10" x14ac:dyDescent="0.3">
      <c r="A1536" s="10" t="s">
        <v>3069</v>
      </c>
      <c r="B1536" s="9">
        <v>33.44</v>
      </c>
      <c r="C1536" s="9">
        <v>4.54</v>
      </c>
      <c r="D1536" s="9" t="s">
        <v>4676</v>
      </c>
      <c r="E1536" s="9" t="s">
        <v>4676</v>
      </c>
      <c r="F1536" s="9" t="s">
        <v>4676</v>
      </c>
      <c r="G1536" s="9">
        <v>0</v>
      </c>
      <c r="H1536" s="11" t="s">
        <v>8337</v>
      </c>
      <c r="I1536" s="15" t="str">
        <f t="shared" si="46"/>
        <v>Obesity</v>
      </c>
      <c r="J1536" s="15" t="str">
        <f t="shared" si="47"/>
        <v>Normal</v>
      </c>
    </row>
    <row r="1537" spans="1:10" x14ac:dyDescent="0.3">
      <c r="A1537" s="10" t="s">
        <v>3071</v>
      </c>
      <c r="B1537" s="9">
        <v>21.12</v>
      </c>
      <c r="C1537" s="9">
        <v>4.99</v>
      </c>
      <c r="D1537" s="9" t="s">
        <v>4676</v>
      </c>
      <c r="E1537" s="9" t="s">
        <v>4676</v>
      </c>
      <c r="F1537" s="9" t="s">
        <v>4676</v>
      </c>
      <c r="G1537" s="9">
        <v>1</v>
      </c>
      <c r="H1537" s="11" t="s">
        <v>8337</v>
      </c>
      <c r="I1537" s="15" t="str">
        <f t="shared" si="46"/>
        <v>Normal Weight</v>
      </c>
      <c r="J1537" s="15" t="str">
        <f t="shared" si="47"/>
        <v>Diabetes</v>
      </c>
    </row>
    <row r="1538" spans="1:10" x14ac:dyDescent="0.3">
      <c r="A1538" s="10" t="s">
        <v>3073</v>
      </c>
      <c r="B1538" s="9">
        <v>18.48</v>
      </c>
      <c r="C1538" s="9">
        <v>10.84</v>
      </c>
      <c r="D1538" s="9" t="s">
        <v>4677</v>
      </c>
      <c r="E1538" s="9" t="s">
        <v>4676</v>
      </c>
      <c r="F1538" s="9" t="s">
        <v>4676</v>
      </c>
      <c r="G1538" s="9">
        <v>2</v>
      </c>
      <c r="H1538" s="11" t="s">
        <v>8337</v>
      </c>
      <c r="I1538" s="15" t="str">
        <f t="shared" si="46"/>
        <v>Under Weight</v>
      </c>
      <c r="J1538" s="15" t="str">
        <f t="shared" si="47"/>
        <v>Normal</v>
      </c>
    </row>
    <row r="1539" spans="1:10" x14ac:dyDescent="0.3">
      <c r="A1539" s="10" t="s">
        <v>3075</v>
      </c>
      <c r="B1539" s="9">
        <v>16.815000000000001</v>
      </c>
      <c r="C1539" s="9">
        <v>5.63</v>
      </c>
      <c r="D1539" s="9" t="s">
        <v>4676</v>
      </c>
      <c r="E1539" s="9" t="s">
        <v>4676</v>
      </c>
      <c r="F1539" s="9" t="s">
        <v>4676</v>
      </c>
      <c r="G1539" s="9">
        <v>1</v>
      </c>
      <c r="H1539" s="11" t="s">
        <v>8337</v>
      </c>
      <c r="I1539" s="15" t="str">
        <f t="shared" ref="I1539:I1602" si="48">IF(B1539&lt;18.5,"Under Weight",IF(B1539&lt;24.9,"Normal Weight",IF(B1539&lt;29.9,"Over Weight","Obesity")))</f>
        <v>Under Weight</v>
      </c>
      <c r="J1539" s="15" t="str">
        <f t="shared" ref="J1539:J1602" si="49">IF(C1540&lt;5.7,"Normal",IF(C1540&lt;6.4,"Prediabetes","Diabetes"))</f>
        <v>Normal</v>
      </c>
    </row>
    <row r="1540" spans="1:10" x14ac:dyDescent="0.3">
      <c r="A1540" s="10" t="s">
        <v>3077</v>
      </c>
      <c r="B1540" s="9">
        <v>26.72</v>
      </c>
      <c r="C1540" s="9">
        <v>4.1399999999999997</v>
      </c>
      <c r="D1540" s="9" t="s">
        <v>4676</v>
      </c>
      <c r="E1540" s="9" t="s">
        <v>4676</v>
      </c>
      <c r="F1540" s="9" t="s">
        <v>4676</v>
      </c>
      <c r="G1540" s="9">
        <v>0</v>
      </c>
      <c r="H1540" s="11" t="s">
        <v>8337</v>
      </c>
      <c r="I1540" s="15" t="str">
        <f t="shared" si="48"/>
        <v>Over Weight</v>
      </c>
      <c r="J1540" s="15" t="str">
        <f t="shared" si="49"/>
        <v>Normal</v>
      </c>
    </row>
    <row r="1541" spans="1:10" x14ac:dyDescent="0.3">
      <c r="A1541" s="10" t="s">
        <v>3079</v>
      </c>
      <c r="B1541" s="9">
        <v>41.42</v>
      </c>
      <c r="C1541" s="9">
        <v>5.17</v>
      </c>
      <c r="D1541" s="9" t="s">
        <v>4676</v>
      </c>
      <c r="E1541" s="9" t="s">
        <v>4676</v>
      </c>
      <c r="F1541" s="9" t="s">
        <v>4677</v>
      </c>
      <c r="G1541" s="9">
        <v>1</v>
      </c>
      <c r="H1541" s="11" t="s">
        <v>8337</v>
      </c>
      <c r="I1541" s="15" t="str">
        <f t="shared" si="48"/>
        <v>Obesity</v>
      </c>
      <c r="J1541" s="15" t="str">
        <f t="shared" si="49"/>
        <v>Diabetes</v>
      </c>
    </row>
    <row r="1542" spans="1:10" x14ac:dyDescent="0.3">
      <c r="A1542" s="10" t="s">
        <v>3081</v>
      </c>
      <c r="B1542" s="9">
        <v>20.69</v>
      </c>
      <c r="C1542" s="9">
        <v>6.93</v>
      </c>
      <c r="D1542" s="9" t="s">
        <v>4676</v>
      </c>
      <c r="E1542" s="9" t="s">
        <v>4676</v>
      </c>
      <c r="F1542" s="9" t="s">
        <v>4676</v>
      </c>
      <c r="G1542" s="9">
        <v>2</v>
      </c>
      <c r="H1542" s="11" t="s">
        <v>8337</v>
      </c>
      <c r="I1542" s="15" t="str">
        <f t="shared" si="48"/>
        <v>Normal Weight</v>
      </c>
      <c r="J1542" s="15" t="str">
        <f t="shared" si="49"/>
        <v>Normal</v>
      </c>
    </row>
    <row r="1543" spans="1:10" x14ac:dyDescent="0.3">
      <c r="A1543" s="10" t="s">
        <v>3083</v>
      </c>
      <c r="B1543" s="9">
        <v>41.23</v>
      </c>
      <c r="C1543" s="9">
        <v>4.24</v>
      </c>
      <c r="D1543" s="9" t="s">
        <v>4676</v>
      </c>
      <c r="E1543" s="9" t="s">
        <v>4676</v>
      </c>
      <c r="F1543" s="9" t="s">
        <v>4676</v>
      </c>
      <c r="G1543" s="9">
        <v>0</v>
      </c>
      <c r="H1543" s="11" t="s">
        <v>8337</v>
      </c>
      <c r="I1543" s="15" t="str">
        <f t="shared" si="48"/>
        <v>Obesity</v>
      </c>
      <c r="J1543" s="15" t="str">
        <f t="shared" si="49"/>
        <v>Prediabetes</v>
      </c>
    </row>
    <row r="1544" spans="1:10" x14ac:dyDescent="0.3">
      <c r="A1544" s="10" t="s">
        <v>3085</v>
      </c>
      <c r="B1544" s="9">
        <v>29.9</v>
      </c>
      <c r="C1544" s="9">
        <v>5.91</v>
      </c>
      <c r="D1544" s="9" t="s">
        <v>4676</v>
      </c>
      <c r="E1544" s="9" t="s">
        <v>4676</v>
      </c>
      <c r="F1544" s="9" t="s">
        <v>4676</v>
      </c>
      <c r="G1544" s="9">
        <v>0</v>
      </c>
      <c r="H1544" s="11" t="s">
        <v>8337</v>
      </c>
      <c r="I1544" s="15" t="str">
        <f t="shared" si="48"/>
        <v>Obesity</v>
      </c>
      <c r="J1544" s="15" t="str">
        <f t="shared" si="49"/>
        <v>Prediabetes</v>
      </c>
    </row>
    <row r="1545" spans="1:10" x14ac:dyDescent="0.3">
      <c r="A1545" s="10" t="s">
        <v>3087</v>
      </c>
      <c r="B1545" s="9">
        <v>34.104999999999997</v>
      </c>
      <c r="C1545" s="9">
        <v>5.93</v>
      </c>
      <c r="D1545" s="9" t="s">
        <v>4676</v>
      </c>
      <c r="E1545" s="9" t="s">
        <v>4676</v>
      </c>
      <c r="F1545" s="9" t="s">
        <v>4676</v>
      </c>
      <c r="G1545" s="9">
        <v>0</v>
      </c>
      <c r="H1545" s="11" t="s">
        <v>8337</v>
      </c>
      <c r="I1545" s="15" t="str">
        <f t="shared" si="48"/>
        <v>Obesity</v>
      </c>
      <c r="J1545" s="15" t="str">
        <f t="shared" si="49"/>
        <v>Normal</v>
      </c>
    </row>
    <row r="1546" spans="1:10" x14ac:dyDescent="0.3">
      <c r="A1546" s="10" t="s">
        <v>3089</v>
      </c>
      <c r="B1546" s="9">
        <v>24.97</v>
      </c>
      <c r="C1546" s="9">
        <v>5.66</v>
      </c>
      <c r="D1546" s="9" t="s">
        <v>4676</v>
      </c>
      <c r="E1546" s="9" t="s">
        <v>4676</v>
      </c>
      <c r="F1546" s="9" t="s">
        <v>4676</v>
      </c>
      <c r="G1546" s="9">
        <v>0</v>
      </c>
      <c r="H1546" s="11" t="s">
        <v>8337</v>
      </c>
      <c r="I1546" s="15" t="str">
        <f t="shared" si="48"/>
        <v>Over Weight</v>
      </c>
      <c r="J1546" s="15" t="str">
        <f t="shared" si="49"/>
        <v>Normal</v>
      </c>
    </row>
    <row r="1547" spans="1:10" x14ac:dyDescent="0.3">
      <c r="A1547" s="10" t="s">
        <v>3091</v>
      </c>
      <c r="B1547" s="9">
        <v>34.799999999999997</v>
      </c>
      <c r="C1547" s="9">
        <v>4.1900000000000004</v>
      </c>
      <c r="D1547" s="9" t="s">
        <v>4676</v>
      </c>
      <c r="E1547" s="9" t="s">
        <v>4676</v>
      </c>
      <c r="F1547" s="9" t="s">
        <v>4676</v>
      </c>
      <c r="G1547" s="9">
        <v>1</v>
      </c>
      <c r="H1547" s="11" t="s">
        <v>8337</v>
      </c>
      <c r="I1547" s="15" t="str">
        <f t="shared" si="48"/>
        <v>Obesity</v>
      </c>
      <c r="J1547" s="15" t="str">
        <f t="shared" si="49"/>
        <v>Diabetes</v>
      </c>
    </row>
    <row r="1548" spans="1:10" x14ac:dyDescent="0.3">
      <c r="A1548" s="10" t="s">
        <v>3093</v>
      </c>
      <c r="B1548" s="9">
        <v>32.965000000000003</v>
      </c>
      <c r="C1548" s="9">
        <v>9.2100000000000009</v>
      </c>
      <c r="D1548" s="9" t="s">
        <v>4677</v>
      </c>
      <c r="E1548" s="9" t="s">
        <v>4676</v>
      </c>
      <c r="F1548" s="9" t="s">
        <v>4676</v>
      </c>
      <c r="G1548" s="9">
        <v>0</v>
      </c>
      <c r="H1548" s="11" t="s">
        <v>8337</v>
      </c>
      <c r="I1548" s="15" t="str">
        <f t="shared" si="48"/>
        <v>Obesity</v>
      </c>
      <c r="J1548" s="15" t="str">
        <f t="shared" si="49"/>
        <v>Normal</v>
      </c>
    </row>
    <row r="1549" spans="1:10" x14ac:dyDescent="0.3">
      <c r="A1549" s="10" t="s">
        <v>3095</v>
      </c>
      <c r="B1549" s="9">
        <v>27.265000000000001</v>
      </c>
      <c r="C1549" s="9">
        <v>5.51</v>
      </c>
      <c r="D1549" s="9" t="s">
        <v>4676</v>
      </c>
      <c r="E1549" s="9" t="s">
        <v>4676</v>
      </c>
      <c r="F1549" s="9" t="s">
        <v>4676</v>
      </c>
      <c r="G1549" s="9">
        <v>1</v>
      </c>
      <c r="H1549" s="11" t="s">
        <v>8337</v>
      </c>
      <c r="I1549" s="15" t="str">
        <f t="shared" si="48"/>
        <v>Over Weight</v>
      </c>
      <c r="J1549" s="15" t="str">
        <f t="shared" si="49"/>
        <v>Diabetes</v>
      </c>
    </row>
    <row r="1550" spans="1:10" x14ac:dyDescent="0.3">
      <c r="A1550" s="10" t="s">
        <v>3097</v>
      </c>
      <c r="B1550" s="9">
        <v>17.059999999999999</v>
      </c>
      <c r="C1550" s="9">
        <v>8.5</v>
      </c>
      <c r="D1550" s="9" t="s">
        <v>4676</v>
      </c>
      <c r="E1550" s="9" t="s">
        <v>4676</v>
      </c>
      <c r="F1550" s="9" t="s">
        <v>4676</v>
      </c>
      <c r="G1550" s="9">
        <v>0</v>
      </c>
      <c r="H1550" s="11" t="s">
        <v>8337</v>
      </c>
      <c r="I1550" s="15" t="str">
        <f t="shared" si="48"/>
        <v>Under Weight</v>
      </c>
      <c r="J1550" s="15" t="str">
        <f t="shared" si="49"/>
        <v>Prediabetes</v>
      </c>
    </row>
    <row r="1551" spans="1:10" x14ac:dyDescent="0.3">
      <c r="A1551" s="10" t="s">
        <v>3099</v>
      </c>
      <c r="B1551" s="9">
        <v>36.29</v>
      </c>
      <c r="C1551" s="9">
        <v>6.23</v>
      </c>
      <c r="D1551" s="9" t="s">
        <v>4676</v>
      </c>
      <c r="E1551" s="9" t="s">
        <v>4676</v>
      </c>
      <c r="F1551" s="9" t="s">
        <v>4676</v>
      </c>
      <c r="G1551" s="9">
        <v>0</v>
      </c>
      <c r="H1551" s="11" t="s">
        <v>8337</v>
      </c>
      <c r="I1551" s="15" t="str">
        <f t="shared" si="48"/>
        <v>Obesity</v>
      </c>
      <c r="J1551" s="15" t="str">
        <f t="shared" si="49"/>
        <v>Diabetes</v>
      </c>
    </row>
    <row r="1552" spans="1:10" x14ac:dyDescent="0.3">
      <c r="A1552" s="10" t="s">
        <v>3101</v>
      </c>
      <c r="B1552" s="9">
        <v>28.594999999999999</v>
      </c>
      <c r="C1552" s="9">
        <v>8.5299999999999994</v>
      </c>
      <c r="D1552" s="9" t="s">
        <v>4677</v>
      </c>
      <c r="E1552" s="9" t="s">
        <v>4676</v>
      </c>
      <c r="F1552" s="9" t="s">
        <v>4676</v>
      </c>
      <c r="G1552" s="9">
        <v>1</v>
      </c>
      <c r="H1552" s="11" t="s">
        <v>8337</v>
      </c>
      <c r="I1552" s="15" t="str">
        <f t="shared" si="48"/>
        <v>Over Weight</v>
      </c>
      <c r="J1552" s="15" t="str">
        <f t="shared" si="49"/>
        <v>Prediabetes</v>
      </c>
    </row>
    <row r="1553" spans="1:10" x14ac:dyDescent="0.3">
      <c r="A1553" s="10" t="s">
        <v>3103</v>
      </c>
      <c r="B1553" s="9">
        <v>17.8</v>
      </c>
      <c r="C1553" s="9">
        <v>5.75</v>
      </c>
      <c r="D1553" s="9" t="s">
        <v>4677</v>
      </c>
      <c r="E1553" s="9" t="s">
        <v>4676</v>
      </c>
      <c r="F1553" s="9" t="s">
        <v>4677</v>
      </c>
      <c r="G1553" s="9">
        <v>1</v>
      </c>
      <c r="H1553" s="11" t="s">
        <v>8337</v>
      </c>
      <c r="I1553" s="15" t="str">
        <f t="shared" si="48"/>
        <v>Under Weight</v>
      </c>
      <c r="J1553" s="15" t="str">
        <f t="shared" si="49"/>
        <v>Normal</v>
      </c>
    </row>
    <row r="1554" spans="1:10" x14ac:dyDescent="0.3">
      <c r="A1554" s="10" t="s">
        <v>3105</v>
      </c>
      <c r="B1554" s="9">
        <v>21.4</v>
      </c>
      <c r="C1554" s="9">
        <v>5.6</v>
      </c>
      <c r="D1554" s="9" t="s">
        <v>4676</v>
      </c>
      <c r="E1554" s="9" t="s">
        <v>4676</v>
      </c>
      <c r="F1554" s="9" t="s">
        <v>4676</v>
      </c>
      <c r="G1554" s="9">
        <v>0</v>
      </c>
      <c r="H1554" s="11" t="s">
        <v>8337</v>
      </c>
      <c r="I1554" s="15" t="str">
        <f t="shared" si="48"/>
        <v>Normal Weight</v>
      </c>
      <c r="J1554" s="15" t="str">
        <f t="shared" si="49"/>
        <v>Normal</v>
      </c>
    </row>
    <row r="1555" spans="1:10" x14ac:dyDescent="0.3">
      <c r="A1555" s="10" t="s">
        <v>3107</v>
      </c>
      <c r="B1555" s="9">
        <v>23.01</v>
      </c>
      <c r="C1555" s="9">
        <v>4.68</v>
      </c>
      <c r="D1555" s="9" t="s">
        <v>4676</v>
      </c>
      <c r="E1555" s="9" t="s">
        <v>4676</v>
      </c>
      <c r="F1555" s="9" t="s">
        <v>4676</v>
      </c>
      <c r="G1555" s="9">
        <v>0</v>
      </c>
      <c r="H1555" s="11" t="s">
        <v>8337</v>
      </c>
      <c r="I1555" s="15" t="str">
        <f t="shared" si="48"/>
        <v>Normal Weight</v>
      </c>
      <c r="J1555" s="15" t="str">
        <f t="shared" si="49"/>
        <v>Normal</v>
      </c>
    </row>
    <row r="1556" spans="1:10" x14ac:dyDescent="0.3">
      <c r="A1556" s="10" t="s">
        <v>3109</v>
      </c>
      <c r="B1556" s="9">
        <v>19.86</v>
      </c>
      <c r="C1556" s="9">
        <v>5.62</v>
      </c>
      <c r="D1556" s="9" t="s">
        <v>4677</v>
      </c>
      <c r="E1556" s="9" t="s">
        <v>4676</v>
      </c>
      <c r="F1556" s="9" t="s">
        <v>4676</v>
      </c>
      <c r="G1556" s="9">
        <v>0</v>
      </c>
      <c r="H1556" s="11" t="s">
        <v>8337</v>
      </c>
      <c r="I1556" s="15" t="str">
        <f t="shared" si="48"/>
        <v>Normal Weight</v>
      </c>
      <c r="J1556" s="15" t="str">
        <f t="shared" si="49"/>
        <v>Normal</v>
      </c>
    </row>
    <row r="1557" spans="1:10" x14ac:dyDescent="0.3">
      <c r="A1557" s="10" t="s">
        <v>3111</v>
      </c>
      <c r="B1557" s="9">
        <v>33.58</v>
      </c>
      <c r="C1557" s="9">
        <v>5.08</v>
      </c>
      <c r="D1557" s="9" t="s">
        <v>4676</v>
      </c>
      <c r="E1557" s="9" t="s">
        <v>4676</v>
      </c>
      <c r="F1557" s="9" t="s">
        <v>4676</v>
      </c>
      <c r="G1557" s="9">
        <v>0</v>
      </c>
      <c r="H1557" s="11" t="s">
        <v>8337</v>
      </c>
      <c r="I1557" s="15" t="str">
        <f t="shared" si="48"/>
        <v>Obesity</v>
      </c>
      <c r="J1557" s="15" t="str">
        <f t="shared" si="49"/>
        <v>Normal</v>
      </c>
    </row>
    <row r="1558" spans="1:10" x14ac:dyDescent="0.3">
      <c r="A1558" s="10" t="s">
        <v>3113</v>
      </c>
      <c r="B1558" s="9">
        <v>29.81</v>
      </c>
      <c r="C1558" s="9">
        <v>5.28</v>
      </c>
      <c r="D1558" s="9" t="s">
        <v>4676</v>
      </c>
      <c r="E1558" s="9" t="s">
        <v>4676</v>
      </c>
      <c r="F1558" s="9" t="s">
        <v>4676</v>
      </c>
      <c r="G1558" s="9">
        <v>0</v>
      </c>
      <c r="H1558" s="11" t="s">
        <v>8337</v>
      </c>
      <c r="I1558" s="15" t="str">
        <f t="shared" si="48"/>
        <v>Over Weight</v>
      </c>
      <c r="J1558" s="15" t="str">
        <f t="shared" si="49"/>
        <v>Normal</v>
      </c>
    </row>
    <row r="1559" spans="1:10" x14ac:dyDescent="0.3">
      <c r="A1559" s="10" t="s">
        <v>3115</v>
      </c>
      <c r="B1559" s="9">
        <v>27.4</v>
      </c>
      <c r="C1559" s="9">
        <v>4.6100000000000003</v>
      </c>
      <c r="D1559" s="9" t="s">
        <v>4676</v>
      </c>
      <c r="E1559" s="9" t="s">
        <v>4676</v>
      </c>
      <c r="F1559" s="9" t="s">
        <v>4676</v>
      </c>
      <c r="G1559" s="9">
        <v>0</v>
      </c>
      <c r="H1559" s="11" t="s">
        <v>8337</v>
      </c>
      <c r="I1559" s="15" t="str">
        <f t="shared" si="48"/>
        <v>Over Weight</v>
      </c>
      <c r="J1559" s="15" t="str">
        <f t="shared" si="49"/>
        <v>Diabetes</v>
      </c>
    </row>
    <row r="1560" spans="1:10" x14ac:dyDescent="0.3">
      <c r="A1560" s="10" t="s">
        <v>3117</v>
      </c>
      <c r="B1560" s="9">
        <v>17.98</v>
      </c>
      <c r="C1560" s="9">
        <v>6.57</v>
      </c>
      <c r="D1560" s="9" t="s">
        <v>4677</v>
      </c>
      <c r="E1560" s="9" t="s">
        <v>4676</v>
      </c>
      <c r="F1560" s="9" t="s">
        <v>4676</v>
      </c>
      <c r="G1560" s="9">
        <v>2</v>
      </c>
      <c r="H1560" s="11" t="s">
        <v>8337</v>
      </c>
      <c r="I1560" s="15" t="str">
        <f t="shared" si="48"/>
        <v>Under Weight</v>
      </c>
      <c r="J1560" s="15" t="str">
        <f t="shared" si="49"/>
        <v>Prediabetes</v>
      </c>
    </row>
    <row r="1561" spans="1:10" x14ac:dyDescent="0.3">
      <c r="A1561" s="10" t="s">
        <v>3119</v>
      </c>
      <c r="B1561" s="9">
        <v>37.9</v>
      </c>
      <c r="C1561" s="9">
        <v>5.83</v>
      </c>
      <c r="D1561" s="9" t="s">
        <v>4676</v>
      </c>
      <c r="E1561" s="9" t="s">
        <v>4676</v>
      </c>
      <c r="F1561" s="9" t="s">
        <v>4676</v>
      </c>
      <c r="G1561" s="9">
        <v>0</v>
      </c>
      <c r="H1561" s="11" t="s">
        <v>8337</v>
      </c>
      <c r="I1561" s="15" t="str">
        <f t="shared" si="48"/>
        <v>Obesity</v>
      </c>
      <c r="J1561" s="15" t="str">
        <f t="shared" si="49"/>
        <v>Diabetes</v>
      </c>
    </row>
    <row r="1562" spans="1:10" x14ac:dyDescent="0.3">
      <c r="A1562" s="10" t="s">
        <v>3121</v>
      </c>
      <c r="B1562" s="9">
        <v>25.27</v>
      </c>
      <c r="C1562" s="9">
        <v>6.98</v>
      </c>
      <c r="D1562" s="9" t="s">
        <v>4677</v>
      </c>
      <c r="E1562" s="9" t="s">
        <v>4676</v>
      </c>
      <c r="F1562" s="9" t="s">
        <v>4676</v>
      </c>
      <c r="G1562" s="9">
        <v>0</v>
      </c>
      <c r="H1562" s="11" t="s">
        <v>8337</v>
      </c>
      <c r="I1562" s="15" t="str">
        <f t="shared" si="48"/>
        <v>Over Weight</v>
      </c>
      <c r="J1562" s="15" t="str">
        <f t="shared" si="49"/>
        <v>Normal</v>
      </c>
    </row>
    <row r="1563" spans="1:10" x14ac:dyDescent="0.3">
      <c r="A1563" s="10" t="s">
        <v>3123</v>
      </c>
      <c r="B1563" s="9">
        <v>29.26</v>
      </c>
      <c r="C1563" s="9">
        <v>4.03</v>
      </c>
      <c r="D1563" s="9" t="s">
        <v>4676</v>
      </c>
      <c r="E1563" s="9" t="s">
        <v>4676</v>
      </c>
      <c r="F1563" s="9" t="s">
        <v>4676</v>
      </c>
      <c r="G1563" s="9">
        <v>1</v>
      </c>
      <c r="H1563" s="11" t="s">
        <v>8337</v>
      </c>
      <c r="I1563" s="15" t="str">
        <f t="shared" si="48"/>
        <v>Over Weight</v>
      </c>
      <c r="J1563" s="15" t="str">
        <f t="shared" si="49"/>
        <v>Normal</v>
      </c>
    </row>
    <row r="1564" spans="1:10" x14ac:dyDescent="0.3">
      <c r="A1564" s="10" t="s">
        <v>3125</v>
      </c>
      <c r="B1564" s="9">
        <v>27.835000000000001</v>
      </c>
      <c r="C1564" s="9">
        <v>4.5599999999999996</v>
      </c>
      <c r="D1564" s="9" t="s">
        <v>4676</v>
      </c>
      <c r="E1564" s="9" t="s">
        <v>4676</v>
      </c>
      <c r="F1564" s="9" t="s">
        <v>4676</v>
      </c>
      <c r="G1564" s="9">
        <v>1</v>
      </c>
      <c r="H1564" s="11" t="s">
        <v>8337</v>
      </c>
      <c r="I1564" s="15" t="str">
        <f t="shared" si="48"/>
        <v>Over Weight</v>
      </c>
      <c r="J1564" s="15" t="str">
        <f t="shared" si="49"/>
        <v>Normal</v>
      </c>
    </row>
    <row r="1565" spans="1:10" x14ac:dyDescent="0.3">
      <c r="A1565" s="10" t="s">
        <v>3127</v>
      </c>
      <c r="B1565" s="9">
        <v>46.53</v>
      </c>
      <c r="C1565" s="9">
        <v>5.38</v>
      </c>
      <c r="D1565" s="9" t="s">
        <v>4677</v>
      </c>
      <c r="E1565" s="9" t="s">
        <v>4676</v>
      </c>
      <c r="F1565" s="9" t="s">
        <v>4676</v>
      </c>
      <c r="G1565" s="9">
        <v>0</v>
      </c>
      <c r="H1565" s="11" t="s">
        <v>8337</v>
      </c>
      <c r="I1565" s="15" t="str">
        <f t="shared" si="48"/>
        <v>Obesity</v>
      </c>
      <c r="J1565" s="15" t="str">
        <f t="shared" si="49"/>
        <v>Diabetes</v>
      </c>
    </row>
    <row r="1566" spans="1:10" x14ac:dyDescent="0.3">
      <c r="A1566" s="10" t="s">
        <v>3129</v>
      </c>
      <c r="B1566" s="9">
        <v>20.58</v>
      </c>
      <c r="C1566" s="9">
        <v>11.04</v>
      </c>
      <c r="D1566" s="9" t="s">
        <v>4677</v>
      </c>
      <c r="E1566" s="9" t="s">
        <v>4676</v>
      </c>
      <c r="F1566" s="9" t="s">
        <v>4676</v>
      </c>
      <c r="G1566" s="9">
        <v>1</v>
      </c>
      <c r="H1566" s="11" t="s">
        <v>8337</v>
      </c>
      <c r="I1566" s="15" t="str">
        <f t="shared" si="48"/>
        <v>Normal Weight</v>
      </c>
      <c r="J1566" s="15" t="str">
        <f t="shared" si="49"/>
        <v>Prediabetes</v>
      </c>
    </row>
    <row r="1567" spans="1:10" x14ac:dyDescent="0.3">
      <c r="A1567" s="10" t="s">
        <v>3131</v>
      </c>
      <c r="B1567" s="9">
        <v>19.53</v>
      </c>
      <c r="C1567" s="9">
        <v>6.09</v>
      </c>
      <c r="D1567" s="9" t="s">
        <v>4677</v>
      </c>
      <c r="E1567" s="9" t="s">
        <v>4676</v>
      </c>
      <c r="F1567" s="9" t="s">
        <v>4676</v>
      </c>
      <c r="G1567" s="9">
        <v>0</v>
      </c>
      <c r="H1567" s="11" t="s">
        <v>8337</v>
      </c>
      <c r="I1567" s="15" t="str">
        <f t="shared" si="48"/>
        <v>Normal Weight</v>
      </c>
      <c r="J1567" s="15" t="str">
        <f t="shared" si="49"/>
        <v>Normal</v>
      </c>
    </row>
    <row r="1568" spans="1:10" x14ac:dyDescent="0.3">
      <c r="A1568" s="10" t="s">
        <v>3133</v>
      </c>
      <c r="B1568" s="9">
        <v>27.7</v>
      </c>
      <c r="C1568" s="9">
        <v>4.71</v>
      </c>
      <c r="D1568" s="9" t="s">
        <v>4676</v>
      </c>
      <c r="E1568" s="9" t="s">
        <v>4676</v>
      </c>
      <c r="F1568" s="9" t="s">
        <v>4676</v>
      </c>
      <c r="G1568" s="9">
        <v>1</v>
      </c>
      <c r="H1568" s="11" t="s">
        <v>8337</v>
      </c>
      <c r="I1568" s="15" t="str">
        <f t="shared" si="48"/>
        <v>Over Weight</v>
      </c>
      <c r="J1568" s="15" t="str">
        <f t="shared" si="49"/>
        <v>Diabetes</v>
      </c>
    </row>
    <row r="1569" spans="1:10" x14ac:dyDescent="0.3">
      <c r="A1569" s="10" t="s">
        <v>3135</v>
      </c>
      <c r="B1569" s="9">
        <v>18.920000000000002</v>
      </c>
      <c r="C1569" s="9">
        <v>8.18</v>
      </c>
      <c r="D1569" s="9" t="s">
        <v>4676</v>
      </c>
      <c r="E1569" s="9" t="s">
        <v>4676</v>
      </c>
      <c r="F1569" s="9" t="s">
        <v>4676</v>
      </c>
      <c r="G1569" s="9">
        <v>0</v>
      </c>
      <c r="H1569" s="11" t="s">
        <v>8337</v>
      </c>
      <c r="I1569" s="15" t="str">
        <f t="shared" si="48"/>
        <v>Normal Weight</v>
      </c>
      <c r="J1569" s="15" t="str">
        <f t="shared" si="49"/>
        <v>Diabetes</v>
      </c>
    </row>
    <row r="1570" spans="1:10" x14ac:dyDescent="0.3">
      <c r="A1570" s="10" t="s">
        <v>3137</v>
      </c>
      <c r="B1570" s="9">
        <v>17.760000000000002</v>
      </c>
      <c r="C1570" s="9">
        <v>11.18</v>
      </c>
      <c r="D1570" s="9" t="s">
        <v>4677</v>
      </c>
      <c r="E1570" s="9" t="s">
        <v>4676</v>
      </c>
      <c r="F1570" s="9" t="s">
        <v>4676</v>
      </c>
      <c r="G1570" s="9">
        <v>2</v>
      </c>
      <c r="H1570" s="11" t="s">
        <v>8337</v>
      </c>
      <c r="I1570" s="15" t="str">
        <f t="shared" si="48"/>
        <v>Under Weight</v>
      </c>
      <c r="J1570" s="15" t="str">
        <f t="shared" si="49"/>
        <v>Normal</v>
      </c>
    </row>
    <row r="1571" spans="1:10" x14ac:dyDescent="0.3">
      <c r="A1571" s="10" t="s">
        <v>3139</v>
      </c>
      <c r="B1571" s="9">
        <v>29.83</v>
      </c>
      <c r="C1571" s="9">
        <v>5.03</v>
      </c>
      <c r="D1571" s="9" t="s">
        <v>4677</v>
      </c>
      <c r="E1571" s="9" t="s">
        <v>4676</v>
      </c>
      <c r="F1571" s="9" t="s">
        <v>4676</v>
      </c>
      <c r="G1571" s="9">
        <v>0</v>
      </c>
      <c r="H1571" s="11" t="s">
        <v>8337</v>
      </c>
      <c r="I1571" s="15" t="str">
        <f t="shared" si="48"/>
        <v>Over Weight</v>
      </c>
      <c r="J1571" s="15" t="str">
        <f t="shared" si="49"/>
        <v>Normal</v>
      </c>
    </row>
    <row r="1572" spans="1:10" x14ac:dyDescent="0.3">
      <c r="A1572" s="10" t="s">
        <v>3141</v>
      </c>
      <c r="B1572" s="9">
        <v>23.465</v>
      </c>
      <c r="C1572" s="9">
        <v>5.56</v>
      </c>
      <c r="D1572" s="9" t="s">
        <v>4676</v>
      </c>
      <c r="E1572" s="9" t="s">
        <v>4676</v>
      </c>
      <c r="F1572" s="9" t="s">
        <v>4676</v>
      </c>
      <c r="G1572" s="9">
        <v>1</v>
      </c>
      <c r="H1572" s="11" t="s">
        <v>8337</v>
      </c>
      <c r="I1572" s="15" t="str">
        <f t="shared" si="48"/>
        <v>Normal Weight</v>
      </c>
      <c r="J1572" s="15" t="str">
        <f t="shared" si="49"/>
        <v>Normal</v>
      </c>
    </row>
    <row r="1573" spans="1:10" x14ac:dyDescent="0.3">
      <c r="A1573" s="10" t="s">
        <v>3143</v>
      </c>
      <c r="B1573" s="9">
        <v>29.355</v>
      </c>
      <c r="C1573" s="9">
        <v>4.33</v>
      </c>
      <c r="D1573" s="9" t="s">
        <v>4676</v>
      </c>
      <c r="E1573" s="9" t="s">
        <v>4676</v>
      </c>
      <c r="F1573" s="9" t="s">
        <v>4676</v>
      </c>
      <c r="G1573" s="9">
        <v>0</v>
      </c>
      <c r="H1573" s="11" t="s">
        <v>8337</v>
      </c>
      <c r="I1573" s="15" t="str">
        <f t="shared" si="48"/>
        <v>Over Weight</v>
      </c>
      <c r="J1573" s="15" t="str">
        <f t="shared" si="49"/>
        <v>Normal</v>
      </c>
    </row>
    <row r="1574" spans="1:10" x14ac:dyDescent="0.3">
      <c r="A1574" s="10" t="s">
        <v>3145</v>
      </c>
      <c r="B1574" s="9">
        <v>35.49</v>
      </c>
      <c r="C1574" s="9">
        <v>5.21</v>
      </c>
      <c r="D1574" s="9" t="s">
        <v>4677</v>
      </c>
      <c r="E1574" s="9" t="s">
        <v>4676</v>
      </c>
      <c r="F1574" s="9" t="s">
        <v>4677</v>
      </c>
      <c r="G1574" s="9">
        <v>1</v>
      </c>
      <c r="H1574" s="11" t="s">
        <v>8337</v>
      </c>
      <c r="I1574" s="15" t="str">
        <f t="shared" si="48"/>
        <v>Obesity</v>
      </c>
      <c r="J1574" s="15" t="str">
        <f t="shared" si="49"/>
        <v>Prediabetes</v>
      </c>
    </row>
    <row r="1575" spans="1:10" x14ac:dyDescent="0.3">
      <c r="A1575" s="10" t="s">
        <v>3147</v>
      </c>
      <c r="B1575" s="9">
        <v>26.315000000000001</v>
      </c>
      <c r="C1575" s="9">
        <v>5.89</v>
      </c>
      <c r="D1575" s="9" t="s">
        <v>4676</v>
      </c>
      <c r="E1575" s="9" t="s">
        <v>4676</v>
      </c>
      <c r="F1575" s="9" t="s">
        <v>4676</v>
      </c>
      <c r="G1575" s="9">
        <v>0</v>
      </c>
      <c r="H1575" s="11" t="s">
        <v>8337</v>
      </c>
      <c r="I1575" s="15" t="str">
        <f t="shared" si="48"/>
        <v>Over Weight</v>
      </c>
      <c r="J1575" s="15" t="str">
        <f t="shared" si="49"/>
        <v>Normal</v>
      </c>
    </row>
    <row r="1576" spans="1:10" x14ac:dyDescent="0.3">
      <c r="A1576" s="10" t="s">
        <v>3149</v>
      </c>
      <c r="B1576" s="9">
        <v>19.79</v>
      </c>
      <c r="C1576" s="9">
        <v>4.8099999999999996</v>
      </c>
      <c r="D1576" s="9" t="s">
        <v>4677</v>
      </c>
      <c r="E1576" s="9" t="s">
        <v>4676</v>
      </c>
      <c r="F1576" s="9" t="s">
        <v>4676</v>
      </c>
      <c r="G1576" s="9">
        <v>0</v>
      </c>
      <c r="H1576" s="11" t="s">
        <v>8337</v>
      </c>
      <c r="I1576" s="15" t="str">
        <f t="shared" si="48"/>
        <v>Normal Weight</v>
      </c>
      <c r="J1576" s="15" t="str">
        <f t="shared" si="49"/>
        <v>Normal</v>
      </c>
    </row>
    <row r="1577" spans="1:10" x14ac:dyDescent="0.3">
      <c r="A1577" s="10" t="s">
        <v>3151</v>
      </c>
      <c r="B1577" s="9">
        <v>40.564999999999998</v>
      </c>
      <c r="C1577" s="9">
        <v>5.66</v>
      </c>
      <c r="D1577" s="9" t="s">
        <v>4676</v>
      </c>
      <c r="E1577" s="9" t="s">
        <v>4676</v>
      </c>
      <c r="F1577" s="9" t="s">
        <v>4676</v>
      </c>
      <c r="G1577" s="9">
        <v>1</v>
      </c>
      <c r="H1577" s="11" t="s">
        <v>8337</v>
      </c>
      <c r="I1577" s="15" t="str">
        <f t="shared" si="48"/>
        <v>Obesity</v>
      </c>
      <c r="J1577" s="15" t="str">
        <f t="shared" si="49"/>
        <v>Diabetes</v>
      </c>
    </row>
    <row r="1578" spans="1:10" x14ac:dyDescent="0.3">
      <c r="A1578" s="10" t="s">
        <v>3153</v>
      </c>
      <c r="B1578" s="9">
        <v>18.03</v>
      </c>
      <c r="C1578" s="9">
        <v>10.66</v>
      </c>
      <c r="D1578" s="9" t="s">
        <v>4677</v>
      </c>
      <c r="E1578" s="9" t="s">
        <v>4676</v>
      </c>
      <c r="F1578" s="9" t="s">
        <v>4676</v>
      </c>
      <c r="G1578" s="9">
        <v>2</v>
      </c>
      <c r="H1578" s="11" t="s">
        <v>8337</v>
      </c>
      <c r="I1578" s="15" t="str">
        <f t="shared" si="48"/>
        <v>Under Weight</v>
      </c>
      <c r="J1578" s="15" t="str">
        <f t="shared" si="49"/>
        <v>Prediabetes</v>
      </c>
    </row>
    <row r="1579" spans="1:10" x14ac:dyDescent="0.3">
      <c r="A1579" s="10" t="s">
        <v>3155</v>
      </c>
      <c r="B1579" s="9">
        <v>34.65</v>
      </c>
      <c r="C1579" s="9">
        <v>5.98</v>
      </c>
      <c r="D1579" s="9" t="s">
        <v>4677</v>
      </c>
      <c r="E1579" s="9" t="s">
        <v>4676</v>
      </c>
      <c r="F1579" s="9" t="s">
        <v>4676</v>
      </c>
      <c r="G1579" s="9">
        <v>0</v>
      </c>
      <c r="H1579" s="11" t="s">
        <v>8337</v>
      </c>
      <c r="I1579" s="15" t="str">
        <f t="shared" si="48"/>
        <v>Obesity</v>
      </c>
      <c r="J1579" s="15" t="str">
        <f t="shared" si="49"/>
        <v>Normal</v>
      </c>
    </row>
    <row r="1580" spans="1:10" x14ac:dyDescent="0.3">
      <c r="A1580" s="10" t="s">
        <v>3157</v>
      </c>
      <c r="B1580" s="9">
        <v>42.94</v>
      </c>
      <c r="C1580" s="9">
        <v>4.34</v>
      </c>
      <c r="D1580" s="9" t="s">
        <v>4676</v>
      </c>
      <c r="E1580" s="9" t="s">
        <v>4676</v>
      </c>
      <c r="F1580" s="9" t="s">
        <v>4676</v>
      </c>
      <c r="G1580" s="9">
        <v>0</v>
      </c>
      <c r="H1580" s="11" t="s">
        <v>8337</v>
      </c>
      <c r="I1580" s="15" t="str">
        <f t="shared" si="48"/>
        <v>Obesity</v>
      </c>
      <c r="J1580" s="15" t="str">
        <f t="shared" si="49"/>
        <v>Normal</v>
      </c>
    </row>
    <row r="1581" spans="1:10" x14ac:dyDescent="0.3">
      <c r="A1581" s="10" t="s">
        <v>3159</v>
      </c>
      <c r="B1581" s="9">
        <v>31.254999999999999</v>
      </c>
      <c r="C1581" s="9">
        <v>5.17</v>
      </c>
      <c r="D1581" s="9" t="s">
        <v>4676</v>
      </c>
      <c r="E1581" s="9" t="s">
        <v>4676</v>
      </c>
      <c r="F1581" s="9" t="s">
        <v>4676</v>
      </c>
      <c r="G1581" s="9">
        <v>0</v>
      </c>
      <c r="H1581" s="11" t="s">
        <v>8337</v>
      </c>
      <c r="I1581" s="15" t="str">
        <f t="shared" si="48"/>
        <v>Obesity</v>
      </c>
      <c r="J1581" s="15" t="str">
        <f t="shared" si="49"/>
        <v>Normal</v>
      </c>
    </row>
    <row r="1582" spans="1:10" x14ac:dyDescent="0.3">
      <c r="A1582" s="10" t="s">
        <v>3161</v>
      </c>
      <c r="B1582" s="9">
        <v>45.43</v>
      </c>
      <c r="C1582" s="9">
        <v>4.2300000000000004</v>
      </c>
      <c r="D1582" s="9" t="s">
        <v>4677</v>
      </c>
      <c r="E1582" s="9" t="s">
        <v>4676</v>
      </c>
      <c r="F1582" s="9" t="s">
        <v>4677</v>
      </c>
      <c r="G1582" s="9">
        <v>1</v>
      </c>
      <c r="H1582" s="11" t="s">
        <v>8337</v>
      </c>
      <c r="I1582" s="15" t="str">
        <f t="shared" si="48"/>
        <v>Obesity</v>
      </c>
      <c r="J1582" s="15" t="str">
        <f t="shared" si="49"/>
        <v>Normal</v>
      </c>
    </row>
    <row r="1583" spans="1:10" x14ac:dyDescent="0.3">
      <c r="A1583" s="10" t="s">
        <v>3163</v>
      </c>
      <c r="B1583" s="9">
        <v>32.340000000000003</v>
      </c>
      <c r="C1583" s="9">
        <v>4.88</v>
      </c>
      <c r="D1583" s="9" t="s">
        <v>4677</v>
      </c>
      <c r="E1583" s="9" t="s">
        <v>4676</v>
      </c>
      <c r="F1583" s="9" t="s">
        <v>4677</v>
      </c>
      <c r="G1583" s="9">
        <v>1</v>
      </c>
      <c r="H1583" s="11" t="s">
        <v>8337</v>
      </c>
      <c r="I1583" s="15" t="str">
        <f t="shared" si="48"/>
        <v>Obesity</v>
      </c>
      <c r="J1583" s="15" t="str">
        <f t="shared" si="49"/>
        <v>Diabetes</v>
      </c>
    </row>
    <row r="1584" spans="1:10" x14ac:dyDescent="0.3">
      <c r="A1584" s="10" t="s">
        <v>3165</v>
      </c>
      <c r="B1584" s="9">
        <v>25.46</v>
      </c>
      <c r="C1584" s="9">
        <v>9.7100000000000009</v>
      </c>
      <c r="D1584" s="9" t="s">
        <v>4677</v>
      </c>
      <c r="E1584" s="9" t="s">
        <v>4676</v>
      </c>
      <c r="F1584" s="9" t="s">
        <v>4676</v>
      </c>
      <c r="G1584" s="9">
        <v>1</v>
      </c>
      <c r="H1584" s="11" t="s">
        <v>8337</v>
      </c>
      <c r="I1584" s="15" t="str">
        <f t="shared" si="48"/>
        <v>Over Weight</v>
      </c>
      <c r="J1584" s="15" t="str">
        <f t="shared" si="49"/>
        <v>Normal</v>
      </c>
    </row>
    <row r="1585" spans="1:10" x14ac:dyDescent="0.3">
      <c r="A1585" s="10" t="s">
        <v>3167</v>
      </c>
      <c r="B1585" s="9">
        <v>37.145000000000003</v>
      </c>
      <c r="C1585" s="9">
        <v>5.32</v>
      </c>
      <c r="D1585" s="9" t="s">
        <v>4676</v>
      </c>
      <c r="E1585" s="9" t="s">
        <v>4676</v>
      </c>
      <c r="F1585" s="9" t="s">
        <v>4676</v>
      </c>
      <c r="G1585" s="9">
        <v>0</v>
      </c>
      <c r="H1585" s="11" t="s">
        <v>8337</v>
      </c>
      <c r="I1585" s="15" t="str">
        <f t="shared" si="48"/>
        <v>Obesity</v>
      </c>
      <c r="J1585" s="15" t="str">
        <f t="shared" si="49"/>
        <v>Prediabetes</v>
      </c>
    </row>
    <row r="1586" spans="1:10" x14ac:dyDescent="0.3">
      <c r="A1586" s="10" t="s">
        <v>3169</v>
      </c>
      <c r="B1586" s="9">
        <v>30.8</v>
      </c>
      <c r="C1586" s="9">
        <v>5.83</v>
      </c>
      <c r="D1586" s="9" t="s">
        <v>4677</v>
      </c>
      <c r="E1586" s="9" t="s">
        <v>4676</v>
      </c>
      <c r="F1586" s="9" t="s">
        <v>4676</v>
      </c>
      <c r="G1586" s="9">
        <v>0</v>
      </c>
      <c r="H1586" s="11" t="s">
        <v>8337</v>
      </c>
      <c r="I1586" s="15" t="str">
        <f t="shared" si="48"/>
        <v>Obesity</v>
      </c>
      <c r="J1586" s="15" t="str">
        <f t="shared" si="49"/>
        <v>Normal</v>
      </c>
    </row>
    <row r="1587" spans="1:10" x14ac:dyDescent="0.3">
      <c r="A1587" s="10" t="s">
        <v>3171</v>
      </c>
      <c r="B1587" s="9">
        <v>29.5</v>
      </c>
      <c r="C1587" s="9">
        <v>5.54</v>
      </c>
      <c r="D1587" s="9" t="s">
        <v>4677</v>
      </c>
      <c r="E1587" s="9" t="s">
        <v>4676</v>
      </c>
      <c r="F1587" s="9" t="s">
        <v>4676</v>
      </c>
      <c r="G1587" s="9">
        <v>0</v>
      </c>
      <c r="H1587" s="11" t="s">
        <v>8337</v>
      </c>
      <c r="I1587" s="15" t="str">
        <f t="shared" si="48"/>
        <v>Over Weight</v>
      </c>
      <c r="J1587" s="15" t="str">
        <f t="shared" si="49"/>
        <v>Prediabetes</v>
      </c>
    </row>
    <row r="1588" spans="1:10" x14ac:dyDescent="0.3">
      <c r="A1588" s="10" t="s">
        <v>3173</v>
      </c>
      <c r="B1588" s="9">
        <v>43.39</v>
      </c>
      <c r="C1588" s="9">
        <v>5.85</v>
      </c>
      <c r="D1588" s="9" t="s">
        <v>4676</v>
      </c>
      <c r="E1588" s="9" t="s">
        <v>4677</v>
      </c>
      <c r="F1588" s="9" t="s">
        <v>4676</v>
      </c>
      <c r="G1588" s="9">
        <v>1</v>
      </c>
      <c r="H1588" s="11" t="s">
        <v>8337</v>
      </c>
      <c r="I1588" s="15" t="str">
        <f t="shared" si="48"/>
        <v>Obesity</v>
      </c>
      <c r="J1588" s="15" t="str">
        <f t="shared" si="49"/>
        <v>Normal</v>
      </c>
    </row>
    <row r="1589" spans="1:10" x14ac:dyDescent="0.3">
      <c r="A1589" s="10" t="s">
        <v>3175</v>
      </c>
      <c r="B1589" s="9">
        <v>15.08</v>
      </c>
      <c r="C1589" s="9">
        <v>4.8499999999999996</v>
      </c>
      <c r="D1589" s="9" t="s">
        <v>4677</v>
      </c>
      <c r="E1589" s="9" t="s">
        <v>4676</v>
      </c>
      <c r="F1589" s="9" t="s">
        <v>4677</v>
      </c>
      <c r="G1589" s="9">
        <v>1</v>
      </c>
      <c r="H1589" s="11" t="s">
        <v>8337</v>
      </c>
      <c r="I1589" s="15" t="str">
        <f t="shared" si="48"/>
        <v>Under Weight</v>
      </c>
      <c r="J1589" s="15" t="str">
        <f t="shared" si="49"/>
        <v>Diabetes</v>
      </c>
    </row>
    <row r="1590" spans="1:10" x14ac:dyDescent="0.3">
      <c r="A1590" s="10" t="s">
        <v>3177</v>
      </c>
      <c r="B1590" s="9">
        <v>20.48</v>
      </c>
      <c r="C1590" s="9">
        <v>11.09</v>
      </c>
      <c r="D1590" s="9" t="s">
        <v>4676</v>
      </c>
      <c r="E1590" s="9" t="s">
        <v>4676</v>
      </c>
      <c r="F1590" s="9" t="s">
        <v>4676</v>
      </c>
      <c r="G1590" s="9">
        <v>0</v>
      </c>
      <c r="H1590" s="11" t="s">
        <v>8337</v>
      </c>
      <c r="I1590" s="15" t="str">
        <f t="shared" si="48"/>
        <v>Normal Weight</v>
      </c>
      <c r="J1590" s="15" t="str">
        <f t="shared" si="49"/>
        <v>Normal</v>
      </c>
    </row>
    <row r="1591" spans="1:10" x14ac:dyDescent="0.3">
      <c r="A1591" s="10" t="s">
        <v>3179</v>
      </c>
      <c r="B1591" s="9">
        <v>34.450000000000003</v>
      </c>
      <c r="C1591" s="9">
        <v>5.58</v>
      </c>
      <c r="D1591" s="9" t="s">
        <v>4677</v>
      </c>
      <c r="E1591" s="9" t="s">
        <v>4676</v>
      </c>
      <c r="F1591" s="9" t="s">
        <v>4676</v>
      </c>
      <c r="G1591" s="9">
        <v>0</v>
      </c>
      <c r="H1591" s="11" t="s">
        <v>8337</v>
      </c>
      <c r="I1591" s="15" t="str">
        <f t="shared" si="48"/>
        <v>Obesity</v>
      </c>
      <c r="J1591" s="15" t="str">
        <f t="shared" si="49"/>
        <v>Diabetes</v>
      </c>
    </row>
    <row r="1592" spans="1:10" x14ac:dyDescent="0.3">
      <c r="A1592" s="10" t="s">
        <v>3181</v>
      </c>
      <c r="B1592" s="9">
        <v>34.21</v>
      </c>
      <c r="C1592" s="9">
        <v>9.7200000000000006</v>
      </c>
      <c r="D1592" s="9" t="s">
        <v>4677</v>
      </c>
      <c r="E1592" s="9" t="s">
        <v>4676</v>
      </c>
      <c r="F1592" s="9" t="s">
        <v>4676</v>
      </c>
      <c r="G1592" s="9">
        <v>0</v>
      </c>
      <c r="H1592" s="11" t="s">
        <v>8337</v>
      </c>
      <c r="I1592" s="15" t="str">
        <f t="shared" si="48"/>
        <v>Obesity</v>
      </c>
      <c r="J1592" s="15" t="str">
        <f t="shared" si="49"/>
        <v>Diabetes</v>
      </c>
    </row>
    <row r="1593" spans="1:10" x14ac:dyDescent="0.3">
      <c r="A1593" s="10" t="s">
        <v>3183</v>
      </c>
      <c r="B1593" s="9">
        <v>28.8</v>
      </c>
      <c r="C1593" s="9">
        <v>11.41</v>
      </c>
      <c r="D1593" s="9" t="s">
        <v>4677</v>
      </c>
      <c r="E1593" s="9" t="s">
        <v>4676</v>
      </c>
      <c r="F1593" s="9" t="s">
        <v>4676</v>
      </c>
      <c r="G1593" s="9">
        <v>0</v>
      </c>
      <c r="H1593" s="11" t="s">
        <v>8337</v>
      </c>
      <c r="I1593" s="15" t="str">
        <f t="shared" si="48"/>
        <v>Over Weight</v>
      </c>
      <c r="J1593" s="15" t="str">
        <f t="shared" si="49"/>
        <v>Normal</v>
      </c>
    </row>
    <row r="1594" spans="1:10" x14ac:dyDescent="0.3">
      <c r="A1594" s="10" t="s">
        <v>3185</v>
      </c>
      <c r="B1594" s="9">
        <v>31.74</v>
      </c>
      <c r="C1594" s="9">
        <v>4.46</v>
      </c>
      <c r="D1594" s="9" t="s">
        <v>4676</v>
      </c>
      <c r="E1594" s="9" t="s">
        <v>4676</v>
      </c>
      <c r="F1594" s="9" t="s">
        <v>4677</v>
      </c>
      <c r="G1594" s="9">
        <v>1</v>
      </c>
      <c r="H1594" s="11" t="s">
        <v>8337</v>
      </c>
      <c r="I1594" s="15" t="str">
        <f t="shared" si="48"/>
        <v>Obesity</v>
      </c>
      <c r="J1594" s="15" t="str">
        <f t="shared" si="49"/>
        <v>Diabetes</v>
      </c>
    </row>
    <row r="1595" spans="1:10" x14ac:dyDescent="0.3">
      <c r="A1595" s="10" t="s">
        <v>3187</v>
      </c>
      <c r="B1595" s="9">
        <v>21.78</v>
      </c>
      <c r="C1595" s="9">
        <v>9.31</v>
      </c>
      <c r="D1595" s="9" t="s">
        <v>4677</v>
      </c>
      <c r="E1595" s="9" t="s">
        <v>4676</v>
      </c>
      <c r="F1595" s="9" t="s">
        <v>4676</v>
      </c>
      <c r="G1595" s="9">
        <v>0</v>
      </c>
      <c r="H1595" s="11" t="s">
        <v>8337</v>
      </c>
      <c r="I1595" s="15" t="str">
        <f t="shared" si="48"/>
        <v>Normal Weight</v>
      </c>
      <c r="J1595" s="15" t="str">
        <f t="shared" si="49"/>
        <v>Normal</v>
      </c>
    </row>
    <row r="1596" spans="1:10" x14ac:dyDescent="0.3">
      <c r="A1596" s="10" t="s">
        <v>3189</v>
      </c>
      <c r="B1596" s="9">
        <v>23.75</v>
      </c>
      <c r="C1596" s="9">
        <v>5.03</v>
      </c>
      <c r="D1596" s="9" t="s">
        <v>4676</v>
      </c>
      <c r="E1596" s="9" t="s">
        <v>4676</v>
      </c>
      <c r="F1596" s="9" t="s">
        <v>4676</v>
      </c>
      <c r="G1596" s="9">
        <v>1</v>
      </c>
      <c r="H1596" s="11" t="s">
        <v>8337</v>
      </c>
      <c r="I1596" s="15" t="str">
        <f t="shared" si="48"/>
        <v>Normal Weight</v>
      </c>
      <c r="J1596" s="15" t="str">
        <f t="shared" si="49"/>
        <v>Normal</v>
      </c>
    </row>
    <row r="1597" spans="1:10" x14ac:dyDescent="0.3">
      <c r="A1597" s="10" t="s">
        <v>3191</v>
      </c>
      <c r="B1597" s="9">
        <v>33.21</v>
      </c>
      <c r="C1597" s="9">
        <v>5.07</v>
      </c>
      <c r="D1597" s="9" t="s">
        <v>4677</v>
      </c>
      <c r="E1597" s="9" t="s">
        <v>4676</v>
      </c>
      <c r="F1597" s="9" t="s">
        <v>4676</v>
      </c>
      <c r="G1597" s="9">
        <v>1</v>
      </c>
      <c r="H1597" s="11" t="s">
        <v>8337</v>
      </c>
      <c r="I1597" s="15" t="str">
        <f t="shared" si="48"/>
        <v>Obesity</v>
      </c>
      <c r="J1597" s="15" t="str">
        <f t="shared" si="49"/>
        <v>Diabetes</v>
      </c>
    </row>
    <row r="1598" spans="1:10" x14ac:dyDescent="0.3">
      <c r="A1598" s="10" t="s">
        <v>3193</v>
      </c>
      <c r="B1598" s="9">
        <v>17.7</v>
      </c>
      <c r="C1598" s="9">
        <v>10.42</v>
      </c>
      <c r="D1598" s="9" t="s">
        <v>4677</v>
      </c>
      <c r="E1598" s="9" t="s">
        <v>4676</v>
      </c>
      <c r="F1598" s="9" t="s">
        <v>4676</v>
      </c>
      <c r="G1598" s="9">
        <v>2</v>
      </c>
      <c r="H1598" s="11" t="s">
        <v>8337</v>
      </c>
      <c r="I1598" s="15" t="str">
        <f t="shared" si="48"/>
        <v>Under Weight</v>
      </c>
      <c r="J1598" s="15" t="str">
        <f t="shared" si="49"/>
        <v>Diabetes</v>
      </c>
    </row>
    <row r="1599" spans="1:10" x14ac:dyDescent="0.3">
      <c r="A1599" s="10" t="s">
        <v>3195</v>
      </c>
      <c r="B1599" s="9">
        <v>17.2</v>
      </c>
      <c r="C1599" s="9">
        <v>6.45</v>
      </c>
      <c r="D1599" s="9" t="s">
        <v>4676</v>
      </c>
      <c r="E1599" s="9" t="s">
        <v>4676</v>
      </c>
      <c r="F1599" s="9" t="s">
        <v>4676</v>
      </c>
      <c r="G1599" s="9">
        <v>2</v>
      </c>
      <c r="H1599" s="11" t="s">
        <v>8337</v>
      </c>
      <c r="I1599" s="15" t="str">
        <f t="shared" si="48"/>
        <v>Under Weight</v>
      </c>
      <c r="J1599" s="15" t="str">
        <f t="shared" si="49"/>
        <v>Normal</v>
      </c>
    </row>
    <row r="1600" spans="1:10" x14ac:dyDescent="0.3">
      <c r="A1600" s="10" t="s">
        <v>3197</v>
      </c>
      <c r="B1600" s="9">
        <v>19.21</v>
      </c>
      <c r="C1600" s="9">
        <v>5.52</v>
      </c>
      <c r="D1600" s="9" t="s">
        <v>4676</v>
      </c>
      <c r="E1600" s="9" t="s">
        <v>4676</v>
      </c>
      <c r="F1600" s="9" t="s">
        <v>4676</v>
      </c>
      <c r="G1600" s="9">
        <v>2</v>
      </c>
      <c r="H1600" s="11" t="s">
        <v>8337</v>
      </c>
      <c r="I1600" s="15" t="str">
        <f t="shared" si="48"/>
        <v>Normal Weight</v>
      </c>
      <c r="J1600" s="15" t="str">
        <f t="shared" si="49"/>
        <v>Normal</v>
      </c>
    </row>
    <row r="1601" spans="1:10" x14ac:dyDescent="0.3">
      <c r="A1601" s="10" t="s">
        <v>3199</v>
      </c>
      <c r="B1601" s="9">
        <v>23.2</v>
      </c>
      <c r="C1601" s="9">
        <v>4.41</v>
      </c>
      <c r="D1601" s="9" t="s">
        <v>4676</v>
      </c>
      <c r="E1601" s="9" t="s">
        <v>4676</v>
      </c>
      <c r="F1601" s="9" t="s">
        <v>4677</v>
      </c>
      <c r="G1601" s="9">
        <v>1</v>
      </c>
      <c r="H1601" s="11" t="s">
        <v>8337</v>
      </c>
      <c r="I1601" s="15" t="str">
        <f t="shared" si="48"/>
        <v>Normal Weight</v>
      </c>
      <c r="J1601" s="15" t="str">
        <f t="shared" si="49"/>
        <v>Normal</v>
      </c>
    </row>
    <row r="1602" spans="1:10" x14ac:dyDescent="0.3">
      <c r="A1602" s="10" t="s">
        <v>3201</v>
      </c>
      <c r="B1602" s="9">
        <v>32.5</v>
      </c>
      <c r="C1602" s="9">
        <v>4.6900000000000004</v>
      </c>
      <c r="D1602" s="9" t="s">
        <v>4677</v>
      </c>
      <c r="E1602" s="9" t="s">
        <v>4676</v>
      </c>
      <c r="F1602" s="9" t="s">
        <v>4677</v>
      </c>
      <c r="G1602" s="9">
        <v>1</v>
      </c>
      <c r="H1602" s="11" t="s">
        <v>8337</v>
      </c>
      <c r="I1602" s="15" t="str">
        <f t="shared" si="48"/>
        <v>Obesity</v>
      </c>
      <c r="J1602" s="15" t="str">
        <f t="shared" si="49"/>
        <v>Diabetes</v>
      </c>
    </row>
    <row r="1603" spans="1:10" x14ac:dyDescent="0.3">
      <c r="A1603" s="10" t="s">
        <v>3203</v>
      </c>
      <c r="B1603" s="9">
        <v>20.9</v>
      </c>
      <c r="C1603" s="9">
        <v>6.94</v>
      </c>
      <c r="D1603" s="9" t="s">
        <v>4676</v>
      </c>
      <c r="E1603" s="9" t="s">
        <v>4676</v>
      </c>
      <c r="F1603" s="9" t="s">
        <v>4676</v>
      </c>
      <c r="G1603" s="9">
        <v>0</v>
      </c>
      <c r="H1603" s="11" t="s">
        <v>8337</v>
      </c>
      <c r="I1603" s="15" t="str">
        <f t="shared" ref="I1603:I1666" si="50">IF(B1603&lt;18.5,"Under Weight",IF(B1603&lt;24.9,"Normal Weight",IF(B1603&lt;29.9,"Over Weight","Obesity")))</f>
        <v>Normal Weight</v>
      </c>
      <c r="J1603" s="15" t="str">
        <f t="shared" ref="J1603:J1666" si="51">IF(C1604&lt;5.7,"Normal",IF(C1604&lt;6.4,"Prediabetes","Diabetes"))</f>
        <v>Normal</v>
      </c>
    </row>
    <row r="1604" spans="1:10" x14ac:dyDescent="0.3">
      <c r="A1604" s="10" t="s">
        <v>3205</v>
      </c>
      <c r="B1604" s="9">
        <v>19.11</v>
      </c>
      <c r="C1604" s="9">
        <v>4.3499999999999996</v>
      </c>
      <c r="D1604" s="9" t="s">
        <v>4676</v>
      </c>
      <c r="E1604" s="9" t="s">
        <v>4676</v>
      </c>
      <c r="F1604" s="9" t="s">
        <v>4676</v>
      </c>
      <c r="G1604" s="9">
        <v>2</v>
      </c>
      <c r="H1604" s="11" t="s">
        <v>8337</v>
      </c>
      <c r="I1604" s="15" t="str">
        <f t="shared" si="50"/>
        <v>Normal Weight</v>
      </c>
      <c r="J1604" s="15" t="str">
        <f t="shared" si="51"/>
        <v>Normal</v>
      </c>
    </row>
    <row r="1605" spans="1:10" x14ac:dyDescent="0.3">
      <c r="A1605" s="10" t="s">
        <v>3207</v>
      </c>
      <c r="B1605" s="9">
        <v>31.17</v>
      </c>
      <c r="C1605" s="9">
        <v>5.28</v>
      </c>
      <c r="D1605" s="9" t="s">
        <v>4676</v>
      </c>
      <c r="E1605" s="9" t="s">
        <v>4676</v>
      </c>
      <c r="F1605" s="9" t="s">
        <v>4676</v>
      </c>
      <c r="G1605" s="9">
        <v>1</v>
      </c>
      <c r="H1605" s="11" t="s">
        <v>8337</v>
      </c>
      <c r="I1605" s="15" t="str">
        <f t="shared" si="50"/>
        <v>Obesity</v>
      </c>
      <c r="J1605" s="15" t="str">
        <f t="shared" si="51"/>
        <v>Normal</v>
      </c>
    </row>
    <row r="1606" spans="1:10" x14ac:dyDescent="0.3">
      <c r="A1606" s="10" t="s">
        <v>3209</v>
      </c>
      <c r="B1606" s="9">
        <v>36.08</v>
      </c>
      <c r="C1606" s="9">
        <v>4.29</v>
      </c>
      <c r="D1606" s="9" t="s">
        <v>4676</v>
      </c>
      <c r="E1606" s="9" t="s">
        <v>4676</v>
      </c>
      <c r="F1606" s="9" t="s">
        <v>4676</v>
      </c>
      <c r="G1606" s="9">
        <v>0</v>
      </c>
      <c r="H1606" s="11" t="s">
        <v>8337</v>
      </c>
      <c r="I1606" s="15" t="str">
        <f t="shared" si="50"/>
        <v>Obesity</v>
      </c>
      <c r="J1606" s="15" t="str">
        <f t="shared" si="51"/>
        <v>Normal</v>
      </c>
    </row>
    <row r="1607" spans="1:10" x14ac:dyDescent="0.3">
      <c r="A1607" s="10" t="s">
        <v>3211</v>
      </c>
      <c r="B1607" s="9">
        <v>28.024999999999999</v>
      </c>
      <c r="C1607" s="9">
        <v>5.69</v>
      </c>
      <c r="D1607" s="9" t="s">
        <v>4677</v>
      </c>
      <c r="E1607" s="9" t="s">
        <v>4676</v>
      </c>
      <c r="F1607" s="9" t="s">
        <v>4676</v>
      </c>
      <c r="G1607" s="9">
        <v>0</v>
      </c>
      <c r="H1607" s="11" t="s">
        <v>8337</v>
      </c>
      <c r="I1607" s="15" t="str">
        <f t="shared" si="50"/>
        <v>Over Weight</v>
      </c>
      <c r="J1607" s="15" t="str">
        <f t="shared" si="51"/>
        <v>Normal</v>
      </c>
    </row>
    <row r="1608" spans="1:10" x14ac:dyDescent="0.3">
      <c r="A1608" s="10" t="s">
        <v>3213</v>
      </c>
      <c r="B1608" s="9">
        <v>24.32</v>
      </c>
      <c r="C1608" s="9">
        <v>5.56</v>
      </c>
      <c r="D1608" s="9" t="s">
        <v>4677</v>
      </c>
      <c r="E1608" s="9" t="s">
        <v>4676</v>
      </c>
      <c r="F1608" s="9" t="s">
        <v>4676</v>
      </c>
      <c r="G1608" s="9">
        <v>0</v>
      </c>
      <c r="H1608" s="11" t="s">
        <v>8337</v>
      </c>
      <c r="I1608" s="15" t="str">
        <f t="shared" si="50"/>
        <v>Normal Weight</v>
      </c>
      <c r="J1608" s="15" t="str">
        <f t="shared" si="51"/>
        <v>Normal</v>
      </c>
    </row>
    <row r="1609" spans="1:10" x14ac:dyDescent="0.3">
      <c r="A1609" s="10" t="s">
        <v>3215</v>
      </c>
      <c r="B1609" s="9">
        <v>38</v>
      </c>
      <c r="C1609" s="9">
        <v>5.41</v>
      </c>
      <c r="D1609" s="9" t="s">
        <v>4677</v>
      </c>
      <c r="E1609" s="9" t="s">
        <v>4676</v>
      </c>
      <c r="F1609" s="9" t="s">
        <v>4676</v>
      </c>
      <c r="G1609" s="9">
        <v>1</v>
      </c>
      <c r="H1609" s="11" t="s">
        <v>8337</v>
      </c>
      <c r="I1609" s="15" t="str">
        <f t="shared" si="50"/>
        <v>Obesity</v>
      </c>
      <c r="J1609" s="15" t="str">
        <f t="shared" si="51"/>
        <v>Diabetes</v>
      </c>
    </row>
    <row r="1610" spans="1:10" x14ac:dyDescent="0.3">
      <c r="A1610" s="10" t="s">
        <v>3217</v>
      </c>
      <c r="B1610" s="9">
        <v>31.6</v>
      </c>
      <c r="C1610" s="9">
        <v>10.85</v>
      </c>
      <c r="D1610" s="9" t="s">
        <v>4677</v>
      </c>
      <c r="E1610" s="9" t="s">
        <v>4676</v>
      </c>
      <c r="F1610" s="9" t="s">
        <v>4676</v>
      </c>
      <c r="G1610" s="9">
        <v>0</v>
      </c>
      <c r="H1610" s="11" t="s">
        <v>8337</v>
      </c>
      <c r="I1610" s="15" t="str">
        <f t="shared" si="50"/>
        <v>Obesity</v>
      </c>
      <c r="J1610" s="15" t="str">
        <f t="shared" si="51"/>
        <v>Diabetes</v>
      </c>
    </row>
    <row r="1611" spans="1:10" x14ac:dyDescent="0.3">
      <c r="A1611" s="10" t="s">
        <v>3219</v>
      </c>
      <c r="B1611" s="9">
        <v>31.02</v>
      </c>
      <c r="C1611" s="9">
        <v>11.63</v>
      </c>
      <c r="D1611" s="9" t="s">
        <v>4677</v>
      </c>
      <c r="E1611" s="9" t="s">
        <v>4676</v>
      </c>
      <c r="F1611" s="9" t="s">
        <v>4676</v>
      </c>
      <c r="G1611" s="9">
        <v>0</v>
      </c>
      <c r="H1611" s="11" t="s">
        <v>8337</v>
      </c>
      <c r="I1611" s="15" t="str">
        <f t="shared" si="50"/>
        <v>Obesity</v>
      </c>
      <c r="J1611" s="15" t="str">
        <f t="shared" si="51"/>
        <v>Normal</v>
      </c>
    </row>
    <row r="1612" spans="1:10" x14ac:dyDescent="0.3">
      <c r="A1612" s="10" t="s">
        <v>3221</v>
      </c>
      <c r="B1612" s="9">
        <v>29.26</v>
      </c>
      <c r="C1612" s="9">
        <v>5.68</v>
      </c>
      <c r="D1612" s="9" t="s">
        <v>4677</v>
      </c>
      <c r="E1612" s="9" t="s">
        <v>4676</v>
      </c>
      <c r="F1612" s="9" t="s">
        <v>4676</v>
      </c>
      <c r="G1612" s="9">
        <v>1</v>
      </c>
      <c r="H1612" s="11" t="s">
        <v>8337</v>
      </c>
      <c r="I1612" s="15" t="str">
        <f t="shared" si="50"/>
        <v>Over Weight</v>
      </c>
      <c r="J1612" s="15" t="str">
        <f t="shared" si="51"/>
        <v>Diabetes</v>
      </c>
    </row>
    <row r="1613" spans="1:10" x14ac:dyDescent="0.3">
      <c r="A1613" s="10" t="s">
        <v>3223</v>
      </c>
      <c r="B1613" s="9">
        <v>15.09</v>
      </c>
      <c r="C1613" s="9">
        <v>7.59</v>
      </c>
      <c r="D1613" s="9" t="s">
        <v>4677</v>
      </c>
      <c r="E1613" s="9" t="s">
        <v>4676</v>
      </c>
      <c r="F1613" s="9" t="s">
        <v>4676</v>
      </c>
      <c r="G1613" s="9">
        <v>2</v>
      </c>
      <c r="H1613" s="11" t="s">
        <v>8337</v>
      </c>
      <c r="I1613" s="15" t="str">
        <f t="shared" si="50"/>
        <v>Under Weight</v>
      </c>
      <c r="J1613" s="15" t="str">
        <f t="shared" si="51"/>
        <v>Normal</v>
      </c>
    </row>
    <row r="1614" spans="1:10" x14ac:dyDescent="0.3">
      <c r="A1614" s="10" t="s">
        <v>3225</v>
      </c>
      <c r="B1614" s="9">
        <v>22.63</v>
      </c>
      <c r="C1614" s="9">
        <v>5.09</v>
      </c>
      <c r="D1614" s="9" t="s">
        <v>4677</v>
      </c>
      <c r="E1614" s="9" t="s">
        <v>4676</v>
      </c>
      <c r="F1614" s="9" t="s">
        <v>4676</v>
      </c>
      <c r="G1614" s="9">
        <v>0</v>
      </c>
      <c r="H1614" s="11" t="s">
        <v>8337</v>
      </c>
      <c r="I1614" s="15" t="str">
        <f t="shared" si="50"/>
        <v>Normal Weight</v>
      </c>
      <c r="J1614" s="15" t="str">
        <f t="shared" si="51"/>
        <v>Normal</v>
      </c>
    </row>
    <row r="1615" spans="1:10" x14ac:dyDescent="0.3">
      <c r="A1615" s="10" t="s">
        <v>3227</v>
      </c>
      <c r="B1615" s="9">
        <v>23.46</v>
      </c>
      <c r="C1615" s="9">
        <v>4.21</v>
      </c>
      <c r="D1615" s="9" t="s">
        <v>4676</v>
      </c>
      <c r="E1615" s="9" t="s">
        <v>4676</v>
      </c>
      <c r="F1615" s="9" t="s">
        <v>4676</v>
      </c>
      <c r="G1615" s="9">
        <v>1</v>
      </c>
      <c r="H1615" s="11" t="s">
        <v>8337</v>
      </c>
      <c r="I1615" s="15" t="str">
        <f t="shared" si="50"/>
        <v>Normal Weight</v>
      </c>
      <c r="J1615" s="15" t="str">
        <f t="shared" si="51"/>
        <v>Normal</v>
      </c>
    </row>
    <row r="1616" spans="1:10" x14ac:dyDescent="0.3">
      <c r="A1616" s="10" t="s">
        <v>3229</v>
      </c>
      <c r="B1616" s="9">
        <v>22.56</v>
      </c>
      <c r="C1616" s="9">
        <v>4.34</v>
      </c>
      <c r="D1616" s="9" t="s">
        <v>4677</v>
      </c>
      <c r="E1616" s="9" t="s">
        <v>4676</v>
      </c>
      <c r="F1616" s="9" t="s">
        <v>4676</v>
      </c>
      <c r="G1616" s="9">
        <v>0</v>
      </c>
      <c r="H1616" s="11" t="s">
        <v>8337</v>
      </c>
      <c r="I1616" s="15" t="str">
        <f t="shared" si="50"/>
        <v>Normal Weight</v>
      </c>
      <c r="J1616" s="15" t="str">
        <f t="shared" si="51"/>
        <v>Diabetes</v>
      </c>
    </row>
    <row r="1617" spans="1:10" x14ac:dyDescent="0.3">
      <c r="A1617" s="10" t="s">
        <v>3231</v>
      </c>
      <c r="B1617" s="9">
        <v>19.28</v>
      </c>
      <c r="C1617" s="9">
        <v>11.85</v>
      </c>
      <c r="D1617" s="9" t="s">
        <v>4676</v>
      </c>
      <c r="E1617" s="9" t="s">
        <v>4676</v>
      </c>
      <c r="F1617" s="9" t="s">
        <v>4676</v>
      </c>
      <c r="G1617" s="9">
        <v>2</v>
      </c>
      <c r="H1617" s="11" t="s">
        <v>8337</v>
      </c>
      <c r="I1617" s="15" t="str">
        <f t="shared" si="50"/>
        <v>Normal Weight</v>
      </c>
      <c r="J1617" s="15" t="str">
        <f t="shared" si="51"/>
        <v>Diabetes</v>
      </c>
    </row>
    <row r="1618" spans="1:10" x14ac:dyDescent="0.3">
      <c r="A1618" s="10" t="s">
        <v>3233</v>
      </c>
      <c r="B1618" s="9">
        <v>15.37</v>
      </c>
      <c r="C1618" s="9">
        <v>9.61</v>
      </c>
      <c r="D1618" s="9" t="s">
        <v>4677</v>
      </c>
      <c r="E1618" s="9" t="s">
        <v>4676</v>
      </c>
      <c r="F1618" s="9" t="s">
        <v>4676</v>
      </c>
      <c r="G1618" s="9">
        <v>2</v>
      </c>
      <c r="H1618" s="11" t="s">
        <v>8337</v>
      </c>
      <c r="I1618" s="15" t="str">
        <f t="shared" si="50"/>
        <v>Under Weight</v>
      </c>
      <c r="J1618" s="15" t="str">
        <f t="shared" si="51"/>
        <v>Normal</v>
      </c>
    </row>
    <row r="1619" spans="1:10" x14ac:dyDescent="0.3">
      <c r="A1619" s="10" t="s">
        <v>3235</v>
      </c>
      <c r="B1619" s="9">
        <v>18.71</v>
      </c>
      <c r="C1619" s="9">
        <v>5.29</v>
      </c>
      <c r="D1619" s="9" t="s">
        <v>4677</v>
      </c>
      <c r="E1619" s="9" t="s">
        <v>4676</v>
      </c>
      <c r="F1619" s="9" t="s">
        <v>4676</v>
      </c>
      <c r="G1619" s="9">
        <v>0</v>
      </c>
      <c r="H1619" s="11" t="s">
        <v>8337</v>
      </c>
      <c r="I1619" s="15" t="str">
        <f t="shared" si="50"/>
        <v>Normal Weight</v>
      </c>
      <c r="J1619" s="15" t="str">
        <f t="shared" si="51"/>
        <v>Diabetes</v>
      </c>
    </row>
    <row r="1620" spans="1:10" x14ac:dyDescent="0.3">
      <c r="A1620" s="10" t="s">
        <v>3237</v>
      </c>
      <c r="B1620" s="9">
        <v>20.61</v>
      </c>
      <c r="C1620" s="9">
        <v>6.89</v>
      </c>
      <c r="D1620" s="9" t="s">
        <v>4676</v>
      </c>
      <c r="E1620" s="9" t="s">
        <v>4676</v>
      </c>
      <c r="F1620" s="9" t="s">
        <v>4676</v>
      </c>
      <c r="G1620" s="9">
        <v>0</v>
      </c>
      <c r="H1620" s="11" t="s">
        <v>8337</v>
      </c>
      <c r="I1620" s="15" t="str">
        <f t="shared" si="50"/>
        <v>Normal Weight</v>
      </c>
      <c r="J1620" s="15" t="str">
        <f t="shared" si="51"/>
        <v>Normal</v>
      </c>
    </row>
    <row r="1621" spans="1:10" x14ac:dyDescent="0.3">
      <c r="A1621" s="10" t="s">
        <v>3239</v>
      </c>
      <c r="B1621" s="9">
        <v>15.99</v>
      </c>
      <c r="C1621" s="9">
        <v>4.57</v>
      </c>
      <c r="D1621" s="9" t="s">
        <v>4677</v>
      </c>
      <c r="E1621" s="9" t="s">
        <v>4676</v>
      </c>
      <c r="F1621" s="9" t="s">
        <v>4677</v>
      </c>
      <c r="G1621" s="9">
        <v>1</v>
      </c>
      <c r="H1621" s="11" t="s">
        <v>8337</v>
      </c>
      <c r="I1621" s="15" t="str">
        <f t="shared" si="50"/>
        <v>Under Weight</v>
      </c>
      <c r="J1621" s="15" t="str">
        <f t="shared" si="51"/>
        <v>Normal</v>
      </c>
    </row>
    <row r="1622" spans="1:10" x14ac:dyDescent="0.3">
      <c r="A1622" s="10" t="s">
        <v>3241</v>
      </c>
      <c r="B1622" s="9">
        <v>33.155000000000001</v>
      </c>
      <c r="C1622" s="9">
        <v>4.32</v>
      </c>
      <c r="D1622" s="9" t="s">
        <v>4676</v>
      </c>
      <c r="E1622" s="9" t="s">
        <v>4676</v>
      </c>
      <c r="F1622" s="9" t="s">
        <v>4676</v>
      </c>
      <c r="G1622" s="9">
        <v>0</v>
      </c>
      <c r="H1622" s="11" t="s">
        <v>8337</v>
      </c>
      <c r="I1622" s="15" t="str">
        <f t="shared" si="50"/>
        <v>Obesity</v>
      </c>
      <c r="J1622" s="15" t="str">
        <f t="shared" si="51"/>
        <v>Normal</v>
      </c>
    </row>
    <row r="1623" spans="1:10" x14ac:dyDescent="0.3">
      <c r="A1623" s="10" t="s">
        <v>3243</v>
      </c>
      <c r="B1623" s="9">
        <v>26.22</v>
      </c>
      <c r="C1623" s="9">
        <v>5.57</v>
      </c>
      <c r="D1623" s="9" t="s">
        <v>4677</v>
      </c>
      <c r="E1623" s="9" t="s">
        <v>4676</v>
      </c>
      <c r="F1623" s="9" t="s">
        <v>4677</v>
      </c>
      <c r="G1623" s="9">
        <v>1</v>
      </c>
      <c r="H1623" s="11" t="s">
        <v>8337</v>
      </c>
      <c r="I1623" s="15" t="str">
        <f t="shared" si="50"/>
        <v>Over Weight</v>
      </c>
      <c r="J1623" s="15" t="str">
        <f t="shared" si="51"/>
        <v>Normal</v>
      </c>
    </row>
    <row r="1624" spans="1:10" x14ac:dyDescent="0.3">
      <c r="A1624" s="10" t="s">
        <v>3245</v>
      </c>
      <c r="B1624" s="9">
        <v>21.85</v>
      </c>
      <c r="C1624" s="9">
        <v>5.26</v>
      </c>
      <c r="D1624" s="9" t="s">
        <v>4677</v>
      </c>
      <c r="E1624" s="9" t="s">
        <v>4676</v>
      </c>
      <c r="F1624" s="9" t="s">
        <v>4677</v>
      </c>
      <c r="G1624" s="9">
        <v>1</v>
      </c>
      <c r="H1624" s="11" t="s">
        <v>8337</v>
      </c>
      <c r="I1624" s="15" t="str">
        <f t="shared" si="50"/>
        <v>Normal Weight</v>
      </c>
      <c r="J1624" s="15" t="str">
        <f t="shared" si="51"/>
        <v>Prediabetes</v>
      </c>
    </row>
    <row r="1625" spans="1:10" x14ac:dyDescent="0.3">
      <c r="A1625" s="10" t="s">
        <v>3247</v>
      </c>
      <c r="B1625" s="9">
        <v>30.495000000000001</v>
      </c>
      <c r="C1625" s="9">
        <v>6.25</v>
      </c>
      <c r="D1625" s="9" t="s">
        <v>4676</v>
      </c>
      <c r="E1625" s="9" t="s">
        <v>4676</v>
      </c>
      <c r="F1625" s="9" t="s">
        <v>4676</v>
      </c>
      <c r="G1625" s="9">
        <v>0</v>
      </c>
      <c r="H1625" s="11" t="s">
        <v>8337</v>
      </c>
      <c r="I1625" s="15" t="str">
        <f t="shared" si="50"/>
        <v>Obesity</v>
      </c>
      <c r="J1625" s="15" t="str">
        <f t="shared" si="51"/>
        <v>Normal</v>
      </c>
    </row>
    <row r="1626" spans="1:10" x14ac:dyDescent="0.3">
      <c r="A1626" s="10" t="s">
        <v>3249</v>
      </c>
      <c r="B1626" s="9">
        <v>34.104999999999997</v>
      </c>
      <c r="C1626" s="9">
        <v>5.67</v>
      </c>
      <c r="D1626" s="9" t="s">
        <v>4677</v>
      </c>
      <c r="E1626" s="9" t="s">
        <v>4676</v>
      </c>
      <c r="F1626" s="9" t="s">
        <v>4676</v>
      </c>
      <c r="G1626" s="9">
        <v>0</v>
      </c>
      <c r="H1626" s="11" t="s">
        <v>8337</v>
      </c>
      <c r="I1626" s="15" t="str">
        <f t="shared" si="50"/>
        <v>Obesity</v>
      </c>
      <c r="J1626" s="15" t="str">
        <f t="shared" si="51"/>
        <v>Normal</v>
      </c>
    </row>
    <row r="1627" spans="1:10" x14ac:dyDescent="0.3">
      <c r="A1627" s="10" t="s">
        <v>3251</v>
      </c>
      <c r="B1627" s="9">
        <v>32.770000000000003</v>
      </c>
      <c r="C1627" s="9">
        <v>4.42</v>
      </c>
      <c r="D1627" s="9" t="s">
        <v>4677</v>
      </c>
      <c r="E1627" s="9" t="s">
        <v>4676</v>
      </c>
      <c r="F1627" s="9" t="s">
        <v>4676</v>
      </c>
      <c r="G1627" s="9">
        <v>1</v>
      </c>
      <c r="H1627" s="11" t="s">
        <v>8337</v>
      </c>
      <c r="I1627" s="15" t="str">
        <f t="shared" si="50"/>
        <v>Obesity</v>
      </c>
      <c r="J1627" s="15" t="str">
        <f t="shared" si="51"/>
        <v>Diabetes</v>
      </c>
    </row>
    <row r="1628" spans="1:10" x14ac:dyDescent="0.3">
      <c r="A1628" s="10" t="s">
        <v>3253</v>
      </c>
      <c r="B1628" s="9">
        <v>16.850000000000001</v>
      </c>
      <c r="C1628" s="9">
        <v>11.75</v>
      </c>
      <c r="D1628" s="9" t="s">
        <v>4677</v>
      </c>
      <c r="E1628" s="9" t="s">
        <v>4676</v>
      </c>
      <c r="F1628" s="9" t="s">
        <v>4676</v>
      </c>
      <c r="G1628" s="9">
        <v>2</v>
      </c>
      <c r="H1628" s="11" t="s">
        <v>8337</v>
      </c>
      <c r="I1628" s="15" t="str">
        <f t="shared" si="50"/>
        <v>Under Weight</v>
      </c>
      <c r="J1628" s="15" t="str">
        <f t="shared" si="51"/>
        <v>Prediabetes</v>
      </c>
    </row>
    <row r="1629" spans="1:10" x14ac:dyDescent="0.3">
      <c r="A1629" s="10" t="s">
        <v>3255</v>
      </c>
      <c r="B1629" s="9">
        <v>34.700000000000003</v>
      </c>
      <c r="C1629" s="9">
        <v>6.06</v>
      </c>
      <c r="D1629" s="9" t="s">
        <v>4676</v>
      </c>
      <c r="E1629" s="9" t="s">
        <v>4676</v>
      </c>
      <c r="F1629" s="9" t="s">
        <v>4676</v>
      </c>
      <c r="G1629" s="9">
        <v>1</v>
      </c>
      <c r="H1629" s="11" t="s">
        <v>8337</v>
      </c>
      <c r="I1629" s="15" t="str">
        <f t="shared" si="50"/>
        <v>Obesity</v>
      </c>
      <c r="J1629" s="15" t="str">
        <f t="shared" si="51"/>
        <v>Normal</v>
      </c>
    </row>
    <row r="1630" spans="1:10" x14ac:dyDescent="0.3">
      <c r="A1630" s="10" t="s">
        <v>3257</v>
      </c>
      <c r="B1630" s="9">
        <v>37.049999999999997</v>
      </c>
      <c r="C1630" s="9">
        <v>5.48</v>
      </c>
      <c r="D1630" s="9" t="s">
        <v>4676</v>
      </c>
      <c r="E1630" s="9" t="s">
        <v>4676</v>
      </c>
      <c r="F1630" s="9" t="s">
        <v>4676</v>
      </c>
      <c r="G1630" s="9">
        <v>1</v>
      </c>
      <c r="H1630" s="11" t="s">
        <v>8337</v>
      </c>
      <c r="I1630" s="15" t="str">
        <f t="shared" si="50"/>
        <v>Obesity</v>
      </c>
      <c r="J1630" s="15" t="str">
        <f t="shared" si="51"/>
        <v>Normal</v>
      </c>
    </row>
    <row r="1631" spans="1:10" x14ac:dyDescent="0.3">
      <c r="A1631" s="10" t="s">
        <v>3259</v>
      </c>
      <c r="B1631" s="9">
        <v>18.78</v>
      </c>
      <c r="C1631" s="9">
        <v>4.45</v>
      </c>
      <c r="D1631" s="9" t="s">
        <v>4676</v>
      </c>
      <c r="E1631" s="9" t="s">
        <v>4676</v>
      </c>
      <c r="F1631" s="9" t="s">
        <v>4677</v>
      </c>
      <c r="G1631" s="9">
        <v>1</v>
      </c>
      <c r="H1631" s="11" t="s">
        <v>8337</v>
      </c>
      <c r="I1631" s="15" t="str">
        <f t="shared" si="50"/>
        <v>Normal Weight</v>
      </c>
      <c r="J1631" s="15" t="str">
        <f t="shared" si="51"/>
        <v>Normal</v>
      </c>
    </row>
    <row r="1632" spans="1:10" x14ac:dyDescent="0.3">
      <c r="A1632" s="10" t="s">
        <v>3261</v>
      </c>
      <c r="B1632" s="9">
        <v>28.024999999999999</v>
      </c>
      <c r="C1632" s="9">
        <v>5</v>
      </c>
      <c r="D1632" s="9" t="s">
        <v>4676</v>
      </c>
      <c r="E1632" s="9" t="s">
        <v>4676</v>
      </c>
      <c r="F1632" s="9" t="s">
        <v>4676</v>
      </c>
      <c r="G1632" s="9">
        <v>1</v>
      </c>
      <c r="H1632" s="11" t="s">
        <v>8337</v>
      </c>
      <c r="I1632" s="15" t="str">
        <f t="shared" si="50"/>
        <v>Over Weight</v>
      </c>
      <c r="J1632" s="15" t="str">
        <f t="shared" si="51"/>
        <v>Prediabetes</v>
      </c>
    </row>
    <row r="1633" spans="1:10" x14ac:dyDescent="0.3">
      <c r="A1633" s="10" t="s">
        <v>3263</v>
      </c>
      <c r="B1633" s="9">
        <v>35.090000000000003</v>
      </c>
      <c r="C1633" s="9">
        <v>5.84</v>
      </c>
      <c r="D1633" s="9" t="s">
        <v>4676</v>
      </c>
      <c r="E1633" s="9" t="s">
        <v>4676</v>
      </c>
      <c r="F1633" s="9" t="s">
        <v>4676</v>
      </c>
      <c r="G1633" s="9">
        <v>0</v>
      </c>
      <c r="H1633" s="11" t="s">
        <v>8337</v>
      </c>
      <c r="I1633" s="15" t="str">
        <f t="shared" si="50"/>
        <v>Obesity</v>
      </c>
      <c r="J1633" s="15" t="str">
        <f t="shared" si="51"/>
        <v>Normal</v>
      </c>
    </row>
    <row r="1634" spans="1:10" x14ac:dyDescent="0.3">
      <c r="A1634" s="10" t="s">
        <v>3265</v>
      </c>
      <c r="B1634" s="9">
        <v>34.42</v>
      </c>
      <c r="C1634" s="9">
        <v>5.21</v>
      </c>
      <c r="D1634" s="9" t="s">
        <v>4677</v>
      </c>
      <c r="E1634" s="9" t="s">
        <v>4676</v>
      </c>
      <c r="F1634" s="9" t="s">
        <v>4676</v>
      </c>
      <c r="G1634" s="9">
        <v>0</v>
      </c>
      <c r="H1634" s="11" t="s">
        <v>8337</v>
      </c>
      <c r="I1634" s="15" t="str">
        <f t="shared" si="50"/>
        <v>Obesity</v>
      </c>
      <c r="J1634" s="15" t="str">
        <f t="shared" si="51"/>
        <v>Normal</v>
      </c>
    </row>
    <row r="1635" spans="1:10" x14ac:dyDescent="0.3">
      <c r="A1635" s="10" t="s">
        <v>3267</v>
      </c>
      <c r="B1635" s="9">
        <v>29.4</v>
      </c>
      <c r="C1635" s="9">
        <v>4.26</v>
      </c>
      <c r="D1635" s="9" t="s">
        <v>4676</v>
      </c>
      <c r="E1635" s="9" t="s">
        <v>4676</v>
      </c>
      <c r="F1635" s="9" t="s">
        <v>4676</v>
      </c>
      <c r="G1635" s="9">
        <v>0</v>
      </c>
      <c r="H1635" s="11" t="s">
        <v>8337</v>
      </c>
      <c r="I1635" s="15" t="str">
        <f t="shared" si="50"/>
        <v>Over Weight</v>
      </c>
      <c r="J1635" s="15" t="str">
        <f t="shared" si="51"/>
        <v>Normal</v>
      </c>
    </row>
    <row r="1636" spans="1:10" x14ac:dyDescent="0.3">
      <c r="A1636" s="10" t="s">
        <v>3269</v>
      </c>
      <c r="B1636" s="9">
        <v>21.31</v>
      </c>
      <c r="C1636" s="9">
        <v>4.17</v>
      </c>
      <c r="D1636" s="9" t="s">
        <v>4676</v>
      </c>
      <c r="E1636" s="9" t="s">
        <v>4676</v>
      </c>
      <c r="F1636" s="9" t="s">
        <v>4676</v>
      </c>
      <c r="G1636" s="9">
        <v>0</v>
      </c>
      <c r="H1636" s="11" t="s">
        <v>8337</v>
      </c>
      <c r="I1636" s="15" t="str">
        <f t="shared" si="50"/>
        <v>Normal Weight</v>
      </c>
      <c r="J1636" s="15" t="str">
        <f t="shared" si="51"/>
        <v>Diabetes</v>
      </c>
    </row>
    <row r="1637" spans="1:10" x14ac:dyDescent="0.3">
      <c r="A1637" s="10" t="s">
        <v>3271</v>
      </c>
      <c r="B1637" s="9">
        <v>19.559999999999999</v>
      </c>
      <c r="C1637" s="9">
        <v>11.96</v>
      </c>
      <c r="D1637" s="9" t="s">
        <v>4676</v>
      </c>
      <c r="E1637" s="9" t="s">
        <v>4676</v>
      </c>
      <c r="F1637" s="9" t="s">
        <v>4676</v>
      </c>
      <c r="G1637" s="9">
        <v>0</v>
      </c>
      <c r="H1637" s="11" t="s">
        <v>8337</v>
      </c>
      <c r="I1637" s="15" t="str">
        <f t="shared" si="50"/>
        <v>Normal Weight</v>
      </c>
      <c r="J1637" s="15" t="str">
        <f t="shared" si="51"/>
        <v>Prediabetes</v>
      </c>
    </row>
    <row r="1638" spans="1:10" x14ac:dyDescent="0.3">
      <c r="A1638" s="10" t="s">
        <v>3273</v>
      </c>
      <c r="B1638" s="9">
        <v>37.335000000000001</v>
      </c>
      <c r="C1638" s="9">
        <v>6.26</v>
      </c>
      <c r="D1638" s="9" t="s">
        <v>4677</v>
      </c>
      <c r="E1638" s="9" t="s">
        <v>4676</v>
      </c>
      <c r="F1638" s="9" t="s">
        <v>4676</v>
      </c>
      <c r="G1638" s="9">
        <v>1</v>
      </c>
      <c r="H1638" s="11" t="s">
        <v>8337</v>
      </c>
      <c r="I1638" s="15" t="str">
        <f t="shared" si="50"/>
        <v>Obesity</v>
      </c>
      <c r="J1638" s="15" t="str">
        <f t="shared" si="51"/>
        <v>Diabetes</v>
      </c>
    </row>
    <row r="1639" spans="1:10" x14ac:dyDescent="0.3">
      <c r="A1639" s="10" t="s">
        <v>3275</v>
      </c>
      <c r="B1639" s="9">
        <v>19.53</v>
      </c>
      <c r="C1639" s="9">
        <v>11.68</v>
      </c>
      <c r="D1639" s="9" t="s">
        <v>4676</v>
      </c>
      <c r="E1639" s="9" t="s">
        <v>4676</v>
      </c>
      <c r="F1639" s="9" t="s">
        <v>4676</v>
      </c>
      <c r="G1639" s="9">
        <v>0</v>
      </c>
      <c r="H1639" s="11" t="s">
        <v>8337</v>
      </c>
      <c r="I1639" s="15" t="str">
        <f t="shared" si="50"/>
        <v>Normal Weight</v>
      </c>
      <c r="J1639" s="15" t="str">
        <f t="shared" si="51"/>
        <v>Normal</v>
      </c>
    </row>
    <row r="1640" spans="1:10" x14ac:dyDescent="0.3">
      <c r="A1640" s="10" t="s">
        <v>3277</v>
      </c>
      <c r="B1640" s="9">
        <v>34.1</v>
      </c>
      <c r="C1640" s="9">
        <v>5.16</v>
      </c>
      <c r="D1640" s="9" t="s">
        <v>4676</v>
      </c>
      <c r="E1640" s="9" t="s">
        <v>4676</v>
      </c>
      <c r="F1640" s="9" t="s">
        <v>4676</v>
      </c>
      <c r="G1640" s="9">
        <v>0</v>
      </c>
      <c r="H1640" s="11" t="s">
        <v>8337</v>
      </c>
      <c r="I1640" s="15" t="str">
        <f t="shared" si="50"/>
        <v>Obesity</v>
      </c>
      <c r="J1640" s="15" t="str">
        <f t="shared" si="51"/>
        <v>Diabetes</v>
      </c>
    </row>
    <row r="1641" spans="1:10" x14ac:dyDescent="0.3">
      <c r="A1641" s="10" t="s">
        <v>3279</v>
      </c>
      <c r="B1641" s="9">
        <v>16.5</v>
      </c>
      <c r="C1641" s="9">
        <v>6.9</v>
      </c>
      <c r="D1641" s="9" t="s">
        <v>4677</v>
      </c>
      <c r="E1641" s="9" t="s">
        <v>4676</v>
      </c>
      <c r="F1641" s="9" t="s">
        <v>4676</v>
      </c>
      <c r="G1641" s="9">
        <v>2</v>
      </c>
      <c r="H1641" s="11" t="s">
        <v>8337</v>
      </c>
      <c r="I1641" s="15" t="str">
        <f t="shared" si="50"/>
        <v>Under Weight</v>
      </c>
      <c r="J1641" s="15" t="str">
        <f t="shared" si="51"/>
        <v>Normal</v>
      </c>
    </row>
    <row r="1642" spans="1:10" x14ac:dyDescent="0.3">
      <c r="A1642" s="10" t="s">
        <v>3281</v>
      </c>
      <c r="B1642" s="9">
        <v>30.69</v>
      </c>
      <c r="C1642" s="9">
        <v>4.83</v>
      </c>
      <c r="D1642" s="9" t="s">
        <v>4676</v>
      </c>
      <c r="E1642" s="9" t="s">
        <v>4676</v>
      </c>
      <c r="F1642" s="9" t="s">
        <v>4676</v>
      </c>
      <c r="G1642" s="9">
        <v>1</v>
      </c>
      <c r="H1642" s="11" t="s">
        <v>8337</v>
      </c>
      <c r="I1642" s="15" t="str">
        <f t="shared" si="50"/>
        <v>Obesity</v>
      </c>
      <c r="J1642" s="15" t="str">
        <f t="shared" si="51"/>
        <v>Normal</v>
      </c>
    </row>
    <row r="1643" spans="1:10" x14ac:dyDescent="0.3">
      <c r="A1643" s="10" t="s">
        <v>3283</v>
      </c>
      <c r="B1643" s="9">
        <v>28.93</v>
      </c>
      <c r="C1643" s="9">
        <v>4.87</v>
      </c>
      <c r="D1643" s="9" t="s">
        <v>4676</v>
      </c>
      <c r="E1643" s="9" t="s">
        <v>4676</v>
      </c>
      <c r="F1643" s="9" t="s">
        <v>4676</v>
      </c>
      <c r="G1643" s="9">
        <v>1</v>
      </c>
      <c r="H1643" s="11" t="s">
        <v>8337</v>
      </c>
      <c r="I1643" s="15" t="str">
        <f t="shared" si="50"/>
        <v>Over Weight</v>
      </c>
      <c r="J1643" s="15" t="str">
        <f t="shared" si="51"/>
        <v>Normal</v>
      </c>
    </row>
    <row r="1644" spans="1:10" x14ac:dyDescent="0.3">
      <c r="A1644" s="10" t="s">
        <v>3285</v>
      </c>
      <c r="B1644" s="9">
        <v>38.9</v>
      </c>
      <c r="C1644" s="9">
        <v>4.28</v>
      </c>
      <c r="D1644" s="9" t="s">
        <v>4676</v>
      </c>
      <c r="E1644" s="9" t="s">
        <v>4676</v>
      </c>
      <c r="F1644" s="9" t="s">
        <v>4676</v>
      </c>
      <c r="G1644" s="9">
        <v>0</v>
      </c>
      <c r="H1644" s="11" t="s">
        <v>8337</v>
      </c>
      <c r="I1644" s="15" t="str">
        <f t="shared" si="50"/>
        <v>Obesity</v>
      </c>
      <c r="J1644" s="15" t="str">
        <f t="shared" si="51"/>
        <v>Normal</v>
      </c>
    </row>
    <row r="1645" spans="1:10" x14ac:dyDescent="0.3">
      <c r="A1645" s="10" t="s">
        <v>3287</v>
      </c>
      <c r="B1645" s="9">
        <v>26.9</v>
      </c>
      <c r="C1645" s="9">
        <v>4.07</v>
      </c>
      <c r="D1645" s="9" t="s">
        <v>4676</v>
      </c>
      <c r="E1645" s="9" t="s">
        <v>4676</v>
      </c>
      <c r="F1645" s="9" t="s">
        <v>4676</v>
      </c>
      <c r="G1645" s="9">
        <v>0</v>
      </c>
      <c r="H1645" s="11" t="s">
        <v>8337</v>
      </c>
      <c r="I1645" s="15" t="str">
        <f t="shared" si="50"/>
        <v>Over Weight</v>
      </c>
      <c r="J1645" s="15" t="str">
        <f t="shared" si="51"/>
        <v>Prediabetes</v>
      </c>
    </row>
    <row r="1646" spans="1:10" x14ac:dyDescent="0.3">
      <c r="A1646" s="10" t="s">
        <v>3289</v>
      </c>
      <c r="B1646" s="9">
        <v>24.86</v>
      </c>
      <c r="C1646" s="9">
        <v>6.23</v>
      </c>
      <c r="D1646" s="9" t="s">
        <v>4676</v>
      </c>
      <c r="E1646" s="9" t="s">
        <v>4676</v>
      </c>
      <c r="F1646" s="9" t="s">
        <v>4676</v>
      </c>
      <c r="G1646" s="9">
        <v>0</v>
      </c>
      <c r="H1646" s="11" t="s">
        <v>8337</v>
      </c>
      <c r="I1646" s="15" t="str">
        <f t="shared" si="50"/>
        <v>Normal Weight</v>
      </c>
      <c r="J1646" s="15" t="str">
        <f t="shared" si="51"/>
        <v>Prediabetes</v>
      </c>
    </row>
    <row r="1647" spans="1:10" x14ac:dyDescent="0.3">
      <c r="A1647" s="10" t="s">
        <v>3291</v>
      </c>
      <c r="B1647" s="9">
        <v>39.14</v>
      </c>
      <c r="C1647" s="9">
        <v>6.24</v>
      </c>
      <c r="D1647" s="9" t="s">
        <v>4676</v>
      </c>
      <c r="E1647" s="9" t="s">
        <v>4677</v>
      </c>
      <c r="F1647" s="9" t="s">
        <v>4676</v>
      </c>
      <c r="G1647" s="9">
        <v>1</v>
      </c>
      <c r="H1647" s="11" t="s">
        <v>8337</v>
      </c>
      <c r="I1647" s="15" t="str">
        <f t="shared" si="50"/>
        <v>Obesity</v>
      </c>
      <c r="J1647" s="15" t="str">
        <f t="shared" si="51"/>
        <v>Prediabetes</v>
      </c>
    </row>
    <row r="1648" spans="1:10" x14ac:dyDescent="0.3">
      <c r="A1648" s="10" t="s">
        <v>3293</v>
      </c>
      <c r="B1648" s="9">
        <v>39.799999999999997</v>
      </c>
      <c r="C1648" s="9">
        <v>6.17</v>
      </c>
      <c r="D1648" s="9" t="s">
        <v>4676</v>
      </c>
      <c r="E1648" s="9" t="s">
        <v>4676</v>
      </c>
      <c r="F1648" s="9" t="s">
        <v>4677</v>
      </c>
      <c r="G1648" s="9">
        <v>1</v>
      </c>
      <c r="H1648" s="11" t="s">
        <v>8337</v>
      </c>
      <c r="I1648" s="15" t="str">
        <f t="shared" si="50"/>
        <v>Obesity</v>
      </c>
      <c r="J1648" s="15" t="str">
        <f t="shared" si="51"/>
        <v>Normal</v>
      </c>
    </row>
    <row r="1649" spans="1:10" x14ac:dyDescent="0.3">
      <c r="A1649" s="10" t="s">
        <v>3295</v>
      </c>
      <c r="B1649" s="9">
        <v>34.32</v>
      </c>
      <c r="C1649" s="9">
        <v>5.16</v>
      </c>
      <c r="D1649" s="9" t="s">
        <v>4676</v>
      </c>
      <c r="E1649" s="9" t="s">
        <v>4676</v>
      </c>
      <c r="F1649" s="9" t="s">
        <v>4676</v>
      </c>
      <c r="G1649" s="9">
        <v>1</v>
      </c>
      <c r="H1649" s="11" t="s">
        <v>8337</v>
      </c>
      <c r="I1649" s="15" t="str">
        <f t="shared" si="50"/>
        <v>Obesity</v>
      </c>
      <c r="J1649" s="15" t="str">
        <f t="shared" si="51"/>
        <v>Normal</v>
      </c>
    </row>
    <row r="1650" spans="1:10" x14ac:dyDescent="0.3">
      <c r="A1650" s="10" t="s">
        <v>3297</v>
      </c>
      <c r="B1650" s="9">
        <v>32.51</v>
      </c>
      <c r="C1650" s="9">
        <v>4.3</v>
      </c>
      <c r="D1650" s="9" t="s">
        <v>4676</v>
      </c>
      <c r="E1650" s="9" t="s">
        <v>4676</v>
      </c>
      <c r="F1650" s="9" t="s">
        <v>4676</v>
      </c>
      <c r="G1650" s="9">
        <v>0</v>
      </c>
      <c r="H1650" s="11" t="s">
        <v>8337</v>
      </c>
      <c r="I1650" s="15" t="str">
        <f t="shared" si="50"/>
        <v>Obesity</v>
      </c>
      <c r="J1650" s="15" t="str">
        <f t="shared" si="51"/>
        <v>Prediabetes</v>
      </c>
    </row>
    <row r="1651" spans="1:10" x14ac:dyDescent="0.3">
      <c r="A1651" s="10" t="s">
        <v>3299</v>
      </c>
      <c r="B1651" s="9">
        <v>30.71</v>
      </c>
      <c r="C1651" s="9">
        <v>6.14</v>
      </c>
      <c r="D1651" s="9" t="s">
        <v>4676</v>
      </c>
      <c r="E1651" s="9" t="s">
        <v>4676</v>
      </c>
      <c r="F1651" s="9" t="s">
        <v>4677</v>
      </c>
      <c r="G1651" s="9">
        <v>1</v>
      </c>
      <c r="H1651" s="11" t="s">
        <v>8337</v>
      </c>
      <c r="I1651" s="15" t="str">
        <f t="shared" si="50"/>
        <v>Obesity</v>
      </c>
      <c r="J1651" s="15" t="str">
        <f t="shared" si="51"/>
        <v>Normal</v>
      </c>
    </row>
    <row r="1652" spans="1:10" x14ac:dyDescent="0.3">
      <c r="A1652" s="10" t="s">
        <v>3301</v>
      </c>
      <c r="B1652" s="9">
        <v>28.9</v>
      </c>
      <c r="C1652" s="9">
        <v>5.36</v>
      </c>
      <c r="D1652" s="9" t="s">
        <v>4676</v>
      </c>
      <c r="E1652" s="9" t="s">
        <v>4676</v>
      </c>
      <c r="F1652" s="9" t="s">
        <v>4676</v>
      </c>
      <c r="G1652" s="9">
        <v>1</v>
      </c>
      <c r="H1652" s="11" t="s">
        <v>8337</v>
      </c>
      <c r="I1652" s="15" t="str">
        <f t="shared" si="50"/>
        <v>Over Weight</v>
      </c>
      <c r="J1652" s="15" t="str">
        <f t="shared" si="51"/>
        <v>Normal</v>
      </c>
    </row>
    <row r="1653" spans="1:10" x14ac:dyDescent="0.3">
      <c r="A1653" s="10" t="s">
        <v>3303</v>
      </c>
      <c r="B1653" s="9">
        <v>36.19</v>
      </c>
      <c r="C1653" s="9">
        <v>4.3</v>
      </c>
      <c r="D1653" s="9" t="s">
        <v>4676</v>
      </c>
      <c r="E1653" s="9" t="s">
        <v>4676</v>
      </c>
      <c r="F1653" s="9" t="s">
        <v>4676</v>
      </c>
      <c r="G1653" s="9">
        <v>0</v>
      </c>
      <c r="H1653" s="11" t="s">
        <v>8337</v>
      </c>
      <c r="I1653" s="15" t="str">
        <f t="shared" si="50"/>
        <v>Obesity</v>
      </c>
      <c r="J1653" s="15" t="str">
        <f t="shared" si="51"/>
        <v>Normal</v>
      </c>
    </row>
    <row r="1654" spans="1:10" x14ac:dyDescent="0.3">
      <c r="A1654" s="10" t="s">
        <v>3305</v>
      </c>
      <c r="B1654" s="9">
        <v>29.6</v>
      </c>
      <c r="C1654" s="9">
        <v>4.09</v>
      </c>
      <c r="D1654" s="9" t="s">
        <v>4676</v>
      </c>
      <c r="E1654" s="9" t="s">
        <v>4676</v>
      </c>
      <c r="F1654" s="9" t="s">
        <v>4676</v>
      </c>
      <c r="G1654" s="9">
        <v>0</v>
      </c>
      <c r="H1654" s="11" t="s">
        <v>8337</v>
      </c>
      <c r="I1654" s="15" t="str">
        <f t="shared" si="50"/>
        <v>Over Weight</v>
      </c>
      <c r="J1654" s="15" t="str">
        <f t="shared" si="51"/>
        <v>Prediabetes</v>
      </c>
    </row>
    <row r="1655" spans="1:10" x14ac:dyDescent="0.3">
      <c r="A1655" s="10" t="s">
        <v>3307</v>
      </c>
      <c r="B1655" s="9">
        <v>30.95</v>
      </c>
      <c r="C1655" s="9">
        <v>6.27</v>
      </c>
      <c r="D1655" s="9" t="s">
        <v>4676</v>
      </c>
      <c r="E1655" s="9" t="s">
        <v>4676</v>
      </c>
      <c r="F1655" s="9" t="s">
        <v>4677</v>
      </c>
      <c r="G1655" s="9">
        <v>1</v>
      </c>
      <c r="H1655" s="11" t="s">
        <v>8337</v>
      </c>
      <c r="I1655" s="15" t="str">
        <f t="shared" si="50"/>
        <v>Obesity</v>
      </c>
      <c r="J1655" s="15" t="str">
        <f t="shared" si="51"/>
        <v>Normal</v>
      </c>
    </row>
    <row r="1656" spans="1:10" x14ac:dyDescent="0.3">
      <c r="A1656" s="10" t="s">
        <v>3309</v>
      </c>
      <c r="B1656" s="9">
        <v>19.95</v>
      </c>
      <c r="C1656" s="9">
        <v>5.39</v>
      </c>
      <c r="D1656" s="9" t="s">
        <v>4676</v>
      </c>
      <c r="E1656" s="9" t="s">
        <v>4676</v>
      </c>
      <c r="F1656" s="9" t="s">
        <v>4676</v>
      </c>
      <c r="G1656" s="9">
        <v>1</v>
      </c>
      <c r="H1656" s="11" t="s">
        <v>8337</v>
      </c>
      <c r="I1656" s="15" t="str">
        <f t="shared" si="50"/>
        <v>Normal Weight</v>
      </c>
      <c r="J1656" s="15" t="str">
        <f t="shared" si="51"/>
        <v>Prediabetes</v>
      </c>
    </row>
    <row r="1657" spans="1:10" x14ac:dyDescent="0.3">
      <c r="A1657" s="10" t="s">
        <v>3311</v>
      </c>
      <c r="B1657" s="9">
        <v>23.65</v>
      </c>
      <c r="C1657" s="9">
        <v>5.75</v>
      </c>
      <c r="D1657" s="9" t="s">
        <v>4677</v>
      </c>
      <c r="E1657" s="9" t="s">
        <v>4676</v>
      </c>
      <c r="F1657" s="9" t="s">
        <v>4676</v>
      </c>
      <c r="G1657" s="9">
        <v>0</v>
      </c>
      <c r="H1657" s="11" t="s">
        <v>8337</v>
      </c>
      <c r="I1657" s="15" t="str">
        <f t="shared" si="50"/>
        <v>Normal Weight</v>
      </c>
      <c r="J1657" s="15" t="str">
        <f t="shared" si="51"/>
        <v>Normal</v>
      </c>
    </row>
    <row r="1658" spans="1:10" x14ac:dyDescent="0.3">
      <c r="A1658" s="10" t="s">
        <v>3313</v>
      </c>
      <c r="B1658" s="9">
        <v>43.34</v>
      </c>
      <c r="C1658" s="9">
        <v>4.91</v>
      </c>
      <c r="D1658" s="9" t="s">
        <v>4676</v>
      </c>
      <c r="E1658" s="9" t="s">
        <v>4676</v>
      </c>
      <c r="F1658" s="9" t="s">
        <v>4676</v>
      </c>
      <c r="G1658" s="9">
        <v>1</v>
      </c>
      <c r="H1658" s="11" t="s">
        <v>8337</v>
      </c>
      <c r="I1658" s="15" t="str">
        <f t="shared" si="50"/>
        <v>Obesity</v>
      </c>
      <c r="J1658" s="15" t="str">
        <f t="shared" si="51"/>
        <v>Normal</v>
      </c>
    </row>
    <row r="1659" spans="1:10" x14ac:dyDescent="0.3">
      <c r="A1659" s="10" t="s">
        <v>3315</v>
      </c>
      <c r="B1659" s="9">
        <v>31.98</v>
      </c>
      <c r="C1659" s="9">
        <v>4.46</v>
      </c>
      <c r="D1659" s="9" t="s">
        <v>4677</v>
      </c>
      <c r="E1659" s="9" t="s">
        <v>4676</v>
      </c>
      <c r="F1659" s="9" t="s">
        <v>4676</v>
      </c>
      <c r="G1659" s="9">
        <v>1</v>
      </c>
      <c r="H1659" s="11" t="s">
        <v>8337</v>
      </c>
      <c r="I1659" s="15" t="str">
        <f t="shared" si="50"/>
        <v>Obesity</v>
      </c>
      <c r="J1659" s="15" t="str">
        <f t="shared" si="51"/>
        <v>Prediabetes</v>
      </c>
    </row>
    <row r="1660" spans="1:10" x14ac:dyDescent="0.3">
      <c r="A1660" s="10" t="s">
        <v>3317</v>
      </c>
      <c r="B1660" s="9">
        <v>35.86</v>
      </c>
      <c r="C1660" s="9">
        <v>6.22</v>
      </c>
      <c r="D1660" s="9" t="s">
        <v>4676</v>
      </c>
      <c r="E1660" s="9" t="s">
        <v>4676</v>
      </c>
      <c r="F1660" s="9" t="s">
        <v>4676</v>
      </c>
      <c r="G1660" s="9">
        <v>1</v>
      </c>
      <c r="H1660" s="11" t="s">
        <v>8337</v>
      </c>
      <c r="I1660" s="15" t="str">
        <f t="shared" si="50"/>
        <v>Obesity</v>
      </c>
      <c r="J1660" s="15" t="str">
        <f t="shared" si="51"/>
        <v>Diabetes</v>
      </c>
    </row>
    <row r="1661" spans="1:10" x14ac:dyDescent="0.3">
      <c r="A1661" s="10" t="s">
        <v>3319</v>
      </c>
      <c r="B1661" s="9">
        <v>15.2</v>
      </c>
      <c r="C1661" s="9">
        <v>8.82</v>
      </c>
      <c r="D1661" s="9" t="s">
        <v>4676</v>
      </c>
      <c r="E1661" s="9" t="s">
        <v>4676</v>
      </c>
      <c r="F1661" s="9" t="s">
        <v>4676</v>
      </c>
      <c r="G1661" s="9">
        <v>0</v>
      </c>
      <c r="H1661" s="11" t="s">
        <v>8337</v>
      </c>
      <c r="I1661" s="15" t="str">
        <f t="shared" si="50"/>
        <v>Under Weight</v>
      </c>
      <c r="J1661" s="15" t="str">
        <f t="shared" si="51"/>
        <v>Diabetes</v>
      </c>
    </row>
    <row r="1662" spans="1:10" x14ac:dyDescent="0.3">
      <c r="A1662" s="10" t="s">
        <v>3321</v>
      </c>
      <c r="B1662" s="9">
        <v>37.200000000000003</v>
      </c>
      <c r="C1662" s="9">
        <v>10.14</v>
      </c>
      <c r="D1662" s="9" t="s">
        <v>4676</v>
      </c>
      <c r="E1662" s="9" t="s">
        <v>4676</v>
      </c>
      <c r="F1662" s="9" t="s">
        <v>4676</v>
      </c>
      <c r="G1662" s="9">
        <v>0</v>
      </c>
      <c r="H1662" s="11" t="s">
        <v>8337</v>
      </c>
      <c r="I1662" s="15" t="str">
        <f t="shared" si="50"/>
        <v>Obesity</v>
      </c>
      <c r="J1662" s="15" t="str">
        <f t="shared" si="51"/>
        <v>Normal</v>
      </c>
    </row>
    <row r="1663" spans="1:10" x14ac:dyDescent="0.3">
      <c r="A1663" s="10" t="s">
        <v>3323</v>
      </c>
      <c r="B1663" s="9">
        <v>17.91</v>
      </c>
      <c r="C1663" s="9">
        <v>4.66</v>
      </c>
      <c r="D1663" s="9" t="s">
        <v>4676</v>
      </c>
      <c r="E1663" s="9" t="s">
        <v>4676</v>
      </c>
      <c r="F1663" s="9" t="s">
        <v>4676</v>
      </c>
      <c r="G1663" s="9">
        <v>2</v>
      </c>
      <c r="H1663" s="11" t="s">
        <v>8337</v>
      </c>
      <c r="I1663" s="15" t="str">
        <f t="shared" si="50"/>
        <v>Under Weight</v>
      </c>
      <c r="J1663" s="15" t="str">
        <f t="shared" si="51"/>
        <v>Prediabetes</v>
      </c>
    </row>
    <row r="1664" spans="1:10" x14ac:dyDescent="0.3">
      <c r="A1664" s="10" t="s">
        <v>3325</v>
      </c>
      <c r="B1664" s="9">
        <v>20.76</v>
      </c>
      <c r="C1664" s="9">
        <v>6.26</v>
      </c>
      <c r="D1664" s="9" t="s">
        <v>4676</v>
      </c>
      <c r="E1664" s="9" t="s">
        <v>4676</v>
      </c>
      <c r="F1664" s="9" t="s">
        <v>4676</v>
      </c>
      <c r="G1664" s="9">
        <v>0</v>
      </c>
      <c r="H1664" s="11" t="s">
        <v>8337</v>
      </c>
      <c r="I1664" s="15" t="str">
        <f t="shared" si="50"/>
        <v>Normal Weight</v>
      </c>
      <c r="J1664" s="15" t="str">
        <f t="shared" si="51"/>
        <v>Normal</v>
      </c>
    </row>
    <row r="1665" spans="1:10" x14ac:dyDescent="0.3">
      <c r="A1665" s="10" t="s">
        <v>3327</v>
      </c>
      <c r="B1665" s="9">
        <v>38.99</v>
      </c>
      <c r="C1665" s="9">
        <v>5.21</v>
      </c>
      <c r="D1665" s="9" t="s">
        <v>4676</v>
      </c>
      <c r="E1665" s="9" t="s">
        <v>4677</v>
      </c>
      <c r="F1665" s="9" t="s">
        <v>4676</v>
      </c>
      <c r="G1665" s="9">
        <v>1</v>
      </c>
      <c r="H1665" s="11" t="s">
        <v>8337</v>
      </c>
      <c r="I1665" s="15" t="str">
        <f t="shared" si="50"/>
        <v>Obesity</v>
      </c>
      <c r="J1665" s="15" t="str">
        <f t="shared" si="51"/>
        <v>Prediabetes</v>
      </c>
    </row>
    <row r="1666" spans="1:10" x14ac:dyDescent="0.3">
      <c r="A1666" s="10" t="s">
        <v>3329</v>
      </c>
      <c r="B1666" s="9">
        <v>42.655000000000001</v>
      </c>
      <c r="C1666" s="9">
        <v>5.94</v>
      </c>
      <c r="D1666" s="9" t="s">
        <v>4677</v>
      </c>
      <c r="E1666" s="9" t="s">
        <v>4676</v>
      </c>
      <c r="F1666" s="9" t="s">
        <v>4677</v>
      </c>
      <c r="G1666" s="9">
        <v>1</v>
      </c>
      <c r="H1666" s="11" t="s">
        <v>8337</v>
      </c>
      <c r="I1666" s="15" t="str">
        <f t="shared" si="50"/>
        <v>Obesity</v>
      </c>
      <c r="J1666" s="15" t="str">
        <f t="shared" si="51"/>
        <v>Normal</v>
      </c>
    </row>
    <row r="1667" spans="1:10" x14ac:dyDescent="0.3">
      <c r="A1667" s="10" t="s">
        <v>3331</v>
      </c>
      <c r="B1667" s="9">
        <v>30.57</v>
      </c>
      <c r="C1667" s="9">
        <v>5.34</v>
      </c>
      <c r="D1667" s="9" t="s">
        <v>4676</v>
      </c>
      <c r="E1667" s="9" t="s">
        <v>4676</v>
      </c>
      <c r="F1667" s="9" t="s">
        <v>4677</v>
      </c>
      <c r="G1667" s="9">
        <v>1</v>
      </c>
      <c r="H1667" s="11" t="s">
        <v>8337</v>
      </c>
      <c r="I1667" s="15" t="str">
        <f t="shared" ref="I1667:I1730" si="52">IF(B1667&lt;18.5,"Under Weight",IF(B1667&lt;24.9,"Normal Weight",IF(B1667&lt;29.9,"Over Weight","Obesity")))</f>
        <v>Obesity</v>
      </c>
      <c r="J1667" s="15" t="str">
        <f t="shared" ref="J1667:J1730" si="53">IF(C1668&lt;5.7,"Normal",IF(C1668&lt;6.4,"Prediabetes","Diabetes"))</f>
        <v>Prediabetes</v>
      </c>
    </row>
    <row r="1668" spans="1:10" x14ac:dyDescent="0.3">
      <c r="A1668" s="10" t="s">
        <v>3333</v>
      </c>
      <c r="B1668" s="9">
        <v>17.7</v>
      </c>
      <c r="C1668" s="9">
        <v>6.38</v>
      </c>
      <c r="D1668" s="9" t="s">
        <v>4676</v>
      </c>
      <c r="E1668" s="9" t="s">
        <v>4676</v>
      </c>
      <c r="F1668" s="9" t="s">
        <v>4676</v>
      </c>
      <c r="G1668" s="9">
        <v>2</v>
      </c>
      <c r="H1668" s="11" t="s">
        <v>8337</v>
      </c>
      <c r="I1668" s="15" t="str">
        <f t="shared" si="52"/>
        <v>Under Weight</v>
      </c>
      <c r="J1668" s="15" t="str">
        <f t="shared" si="53"/>
        <v>Normal</v>
      </c>
    </row>
    <row r="1669" spans="1:10" x14ac:dyDescent="0.3">
      <c r="A1669" s="10" t="s">
        <v>3335</v>
      </c>
      <c r="B1669" s="9">
        <v>34.770000000000003</v>
      </c>
      <c r="C1669" s="9">
        <v>4.47</v>
      </c>
      <c r="D1669" s="9" t="s">
        <v>4676</v>
      </c>
      <c r="E1669" s="9" t="s">
        <v>4676</v>
      </c>
      <c r="F1669" s="9" t="s">
        <v>4676</v>
      </c>
      <c r="G1669" s="9">
        <v>1</v>
      </c>
      <c r="H1669" s="11" t="s">
        <v>8337</v>
      </c>
      <c r="I1669" s="15" t="str">
        <f t="shared" si="52"/>
        <v>Obesity</v>
      </c>
      <c r="J1669" s="15" t="str">
        <f t="shared" si="53"/>
        <v>Diabetes</v>
      </c>
    </row>
    <row r="1670" spans="1:10" x14ac:dyDescent="0.3">
      <c r="A1670" s="10" t="s">
        <v>3337</v>
      </c>
      <c r="B1670" s="9">
        <v>16.88</v>
      </c>
      <c r="C1670" s="9">
        <v>9.9600000000000009</v>
      </c>
      <c r="D1670" s="9" t="s">
        <v>4676</v>
      </c>
      <c r="E1670" s="9" t="s">
        <v>4676</v>
      </c>
      <c r="F1670" s="9" t="s">
        <v>4676</v>
      </c>
      <c r="G1670" s="9">
        <v>0</v>
      </c>
      <c r="H1670" s="11" t="s">
        <v>8337</v>
      </c>
      <c r="I1670" s="15" t="str">
        <f t="shared" si="52"/>
        <v>Under Weight</v>
      </c>
      <c r="J1670" s="15" t="str">
        <f t="shared" si="53"/>
        <v>Diabetes</v>
      </c>
    </row>
    <row r="1671" spans="1:10" x14ac:dyDescent="0.3">
      <c r="A1671" s="10" t="s">
        <v>3339</v>
      </c>
      <c r="B1671" s="9">
        <v>40.26</v>
      </c>
      <c r="C1671" s="9">
        <v>9.92</v>
      </c>
      <c r="D1671" s="9" t="s">
        <v>4677</v>
      </c>
      <c r="E1671" s="9" t="s">
        <v>4676</v>
      </c>
      <c r="F1671" s="9" t="s">
        <v>4676</v>
      </c>
      <c r="G1671" s="9">
        <v>0</v>
      </c>
      <c r="H1671" s="11" t="s">
        <v>8337</v>
      </c>
      <c r="I1671" s="15" t="str">
        <f t="shared" si="52"/>
        <v>Obesity</v>
      </c>
      <c r="J1671" s="15" t="str">
        <f t="shared" si="53"/>
        <v>Prediabetes</v>
      </c>
    </row>
    <row r="1672" spans="1:10" x14ac:dyDescent="0.3">
      <c r="A1672" s="10" t="s">
        <v>3341</v>
      </c>
      <c r="B1672" s="9">
        <v>25.6</v>
      </c>
      <c r="C1672" s="9">
        <v>6.03</v>
      </c>
      <c r="D1672" s="9" t="s">
        <v>4676</v>
      </c>
      <c r="E1672" s="9" t="s">
        <v>4676</v>
      </c>
      <c r="F1672" s="9" t="s">
        <v>4677</v>
      </c>
      <c r="G1672" s="9">
        <v>1</v>
      </c>
      <c r="H1672" s="11" t="s">
        <v>8337</v>
      </c>
      <c r="I1672" s="15" t="str">
        <f t="shared" si="52"/>
        <v>Over Weight</v>
      </c>
      <c r="J1672" s="15" t="str">
        <f t="shared" si="53"/>
        <v>Diabetes</v>
      </c>
    </row>
    <row r="1673" spans="1:10" x14ac:dyDescent="0.3">
      <c r="A1673" s="10" t="s">
        <v>3343</v>
      </c>
      <c r="B1673" s="9">
        <v>33.549999999999997</v>
      </c>
      <c r="C1673" s="9">
        <v>10.9</v>
      </c>
      <c r="D1673" s="9" t="s">
        <v>4677</v>
      </c>
      <c r="E1673" s="9" t="s">
        <v>4676</v>
      </c>
      <c r="F1673" s="9" t="s">
        <v>4676</v>
      </c>
      <c r="G1673" s="9">
        <v>0</v>
      </c>
      <c r="H1673" s="11" t="s">
        <v>8337</v>
      </c>
      <c r="I1673" s="15" t="str">
        <f t="shared" si="52"/>
        <v>Obesity</v>
      </c>
      <c r="J1673" s="15" t="str">
        <f t="shared" si="53"/>
        <v>Diabetes</v>
      </c>
    </row>
    <row r="1674" spans="1:10" x14ac:dyDescent="0.3">
      <c r="A1674" s="10" t="s">
        <v>3345</v>
      </c>
      <c r="B1674" s="9">
        <v>16.690000000000001</v>
      </c>
      <c r="C1674" s="9">
        <v>10.66</v>
      </c>
      <c r="D1674" s="9" t="s">
        <v>4676</v>
      </c>
      <c r="E1674" s="9" t="s">
        <v>4676</v>
      </c>
      <c r="F1674" s="9" t="s">
        <v>4676</v>
      </c>
      <c r="G1674" s="9">
        <v>0</v>
      </c>
      <c r="H1674" s="11" t="s">
        <v>8337</v>
      </c>
      <c r="I1674" s="15" t="str">
        <f t="shared" si="52"/>
        <v>Under Weight</v>
      </c>
      <c r="J1674" s="15" t="str">
        <f t="shared" si="53"/>
        <v>Normal</v>
      </c>
    </row>
    <row r="1675" spans="1:10" x14ac:dyDescent="0.3">
      <c r="A1675" s="10" t="s">
        <v>3347</v>
      </c>
      <c r="B1675" s="9">
        <v>19.95</v>
      </c>
      <c r="C1675" s="9">
        <v>4.05</v>
      </c>
      <c r="D1675" s="9" t="s">
        <v>4676</v>
      </c>
      <c r="E1675" s="9" t="s">
        <v>4676</v>
      </c>
      <c r="F1675" s="9" t="s">
        <v>4676</v>
      </c>
      <c r="G1675" s="9">
        <v>1</v>
      </c>
      <c r="H1675" s="11" t="s">
        <v>8337</v>
      </c>
      <c r="I1675" s="15" t="str">
        <f t="shared" si="52"/>
        <v>Normal Weight</v>
      </c>
      <c r="J1675" s="15" t="str">
        <f t="shared" si="53"/>
        <v>Normal</v>
      </c>
    </row>
    <row r="1676" spans="1:10" x14ac:dyDescent="0.3">
      <c r="A1676" s="10" t="s">
        <v>3349</v>
      </c>
      <c r="B1676" s="9">
        <v>17.55</v>
      </c>
      <c r="C1676" s="9">
        <v>4.2300000000000004</v>
      </c>
      <c r="D1676" s="9" t="s">
        <v>4676</v>
      </c>
      <c r="E1676" s="9" t="s">
        <v>4676</v>
      </c>
      <c r="F1676" s="9" t="s">
        <v>4676</v>
      </c>
      <c r="G1676" s="9">
        <v>2</v>
      </c>
      <c r="H1676" s="11" t="s">
        <v>8337</v>
      </c>
      <c r="I1676" s="15" t="str">
        <f t="shared" si="52"/>
        <v>Under Weight</v>
      </c>
      <c r="J1676" s="15" t="str">
        <f t="shared" si="53"/>
        <v>Normal</v>
      </c>
    </row>
    <row r="1677" spans="1:10" x14ac:dyDescent="0.3">
      <c r="A1677" s="10" t="s">
        <v>3351</v>
      </c>
      <c r="B1677" s="9">
        <v>22.01</v>
      </c>
      <c r="C1677" s="9">
        <v>5.01</v>
      </c>
      <c r="D1677" s="9" t="s">
        <v>4676</v>
      </c>
      <c r="E1677" s="9" t="s">
        <v>4676</v>
      </c>
      <c r="F1677" s="9" t="s">
        <v>4676</v>
      </c>
      <c r="G1677" s="9">
        <v>1</v>
      </c>
      <c r="H1677" s="11" t="s">
        <v>8337</v>
      </c>
      <c r="I1677" s="15" t="str">
        <f t="shared" si="52"/>
        <v>Normal Weight</v>
      </c>
      <c r="J1677" s="15" t="str">
        <f t="shared" si="53"/>
        <v>Prediabetes</v>
      </c>
    </row>
    <row r="1678" spans="1:10" x14ac:dyDescent="0.3">
      <c r="A1678" s="10" t="s">
        <v>3353</v>
      </c>
      <c r="B1678" s="9">
        <v>41.8</v>
      </c>
      <c r="C1678" s="9">
        <v>5.82</v>
      </c>
      <c r="D1678" s="9" t="s">
        <v>4677</v>
      </c>
      <c r="E1678" s="9" t="s">
        <v>4676</v>
      </c>
      <c r="F1678" s="9" t="s">
        <v>4677</v>
      </c>
      <c r="G1678" s="9">
        <v>1</v>
      </c>
      <c r="H1678" s="11" t="s">
        <v>8337</v>
      </c>
      <c r="I1678" s="15" t="str">
        <f t="shared" si="52"/>
        <v>Obesity</v>
      </c>
      <c r="J1678" s="15" t="str">
        <f t="shared" si="53"/>
        <v>Diabetes</v>
      </c>
    </row>
    <row r="1679" spans="1:10" x14ac:dyDescent="0.3">
      <c r="A1679" s="10" t="s">
        <v>3355</v>
      </c>
      <c r="B1679" s="9">
        <v>19.170000000000002</v>
      </c>
      <c r="C1679" s="9">
        <v>7.94</v>
      </c>
      <c r="D1679" s="9" t="s">
        <v>4676</v>
      </c>
      <c r="E1679" s="9" t="s">
        <v>4676</v>
      </c>
      <c r="F1679" s="9" t="s">
        <v>4676</v>
      </c>
      <c r="G1679" s="9">
        <v>0</v>
      </c>
      <c r="H1679" s="11" t="s">
        <v>8337</v>
      </c>
      <c r="I1679" s="15" t="str">
        <f t="shared" si="52"/>
        <v>Normal Weight</v>
      </c>
      <c r="J1679" s="15" t="str">
        <f t="shared" si="53"/>
        <v>Prediabetes</v>
      </c>
    </row>
    <row r="1680" spans="1:10" x14ac:dyDescent="0.3">
      <c r="A1680" s="10" t="s">
        <v>3357</v>
      </c>
      <c r="B1680" s="9">
        <v>32.799999999999997</v>
      </c>
      <c r="C1680" s="9">
        <v>6.16</v>
      </c>
      <c r="D1680" s="9" t="s">
        <v>4677</v>
      </c>
      <c r="E1680" s="9" t="s">
        <v>4676</v>
      </c>
      <c r="F1680" s="9" t="s">
        <v>4677</v>
      </c>
      <c r="G1680" s="9">
        <v>1</v>
      </c>
      <c r="H1680" s="11" t="s">
        <v>8337</v>
      </c>
      <c r="I1680" s="15" t="str">
        <f t="shared" si="52"/>
        <v>Obesity</v>
      </c>
      <c r="J1680" s="15" t="str">
        <f t="shared" si="53"/>
        <v>Normal</v>
      </c>
    </row>
    <row r="1681" spans="1:10" x14ac:dyDescent="0.3">
      <c r="A1681" s="10" t="s">
        <v>3359</v>
      </c>
      <c r="B1681" s="9">
        <v>35.814999999999998</v>
      </c>
      <c r="C1681" s="9">
        <v>4.1500000000000004</v>
      </c>
      <c r="D1681" s="9" t="s">
        <v>4676</v>
      </c>
      <c r="E1681" s="9" t="s">
        <v>4676</v>
      </c>
      <c r="F1681" s="9" t="s">
        <v>4676</v>
      </c>
      <c r="G1681" s="9">
        <v>1</v>
      </c>
      <c r="H1681" s="11" t="s">
        <v>8337</v>
      </c>
      <c r="I1681" s="15" t="str">
        <f t="shared" si="52"/>
        <v>Obesity</v>
      </c>
      <c r="J1681" s="15" t="str">
        <f t="shared" si="53"/>
        <v>Prediabetes</v>
      </c>
    </row>
    <row r="1682" spans="1:10" x14ac:dyDescent="0.3">
      <c r="A1682" s="10" t="s">
        <v>3361</v>
      </c>
      <c r="B1682" s="9">
        <v>24.3</v>
      </c>
      <c r="C1682" s="9">
        <v>6.23</v>
      </c>
      <c r="D1682" s="9" t="s">
        <v>4676</v>
      </c>
      <c r="E1682" s="9" t="s">
        <v>4676</v>
      </c>
      <c r="F1682" s="9" t="s">
        <v>4676</v>
      </c>
      <c r="G1682" s="9">
        <v>0</v>
      </c>
      <c r="H1682" s="11" t="s">
        <v>8337</v>
      </c>
      <c r="I1682" s="15" t="str">
        <f t="shared" si="52"/>
        <v>Normal Weight</v>
      </c>
      <c r="J1682" s="15" t="str">
        <f t="shared" si="53"/>
        <v>Diabetes</v>
      </c>
    </row>
    <row r="1683" spans="1:10" x14ac:dyDescent="0.3">
      <c r="A1683" s="10" t="s">
        <v>3363</v>
      </c>
      <c r="B1683" s="9">
        <v>19.059999999999999</v>
      </c>
      <c r="C1683" s="9">
        <v>7.41</v>
      </c>
      <c r="D1683" s="9" t="s">
        <v>4676</v>
      </c>
      <c r="E1683" s="9" t="s">
        <v>4676</v>
      </c>
      <c r="F1683" s="9" t="s">
        <v>4676</v>
      </c>
      <c r="G1683" s="9">
        <v>0</v>
      </c>
      <c r="H1683" s="11" t="s">
        <v>8337</v>
      </c>
      <c r="I1683" s="15" t="str">
        <f t="shared" si="52"/>
        <v>Normal Weight</v>
      </c>
      <c r="J1683" s="15" t="str">
        <f t="shared" si="53"/>
        <v>Normal</v>
      </c>
    </row>
    <row r="1684" spans="1:10" x14ac:dyDescent="0.3">
      <c r="A1684" s="10" t="s">
        <v>3365</v>
      </c>
      <c r="B1684" s="9">
        <v>33.25</v>
      </c>
      <c r="C1684" s="9">
        <v>5.62</v>
      </c>
      <c r="D1684" s="9" t="s">
        <v>4677</v>
      </c>
      <c r="E1684" s="9" t="s">
        <v>4676</v>
      </c>
      <c r="F1684" s="9" t="s">
        <v>4676</v>
      </c>
      <c r="G1684" s="9">
        <v>1</v>
      </c>
      <c r="H1684" s="11" t="s">
        <v>8337</v>
      </c>
      <c r="I1684" s="15" t="str">
        <f t="shared" si="52"/>
        <v>Obesity</v>
      </c>
      <c r="J1684" s="15" t="str">
        <f t="shared" si="53"/>
        <v>Normal</v>
      </c>
    </row>
    <row r="1685" spans="1:10" x14ac:dyDescent="0.3">
      <c r="A1685" s="10" t="s">
        <v>3367</v>
      </c>
      <c r="B1685" s="9">
        <v>21.37</v>
      </c>
      <c r="C1685" s="9">
        <v>4.54</v>
      </c>
      <c r="D1685" s="9" t="s">
        <v>4677</v>
      </c>
      <c r="E1685" s="9" t="s">
        <v>4676</v>
      </c>
      <c r="F1685" s="9" t="s">
        <v>4677</v>
      </c>
      <c r="G1685" s="9">
        <v>1</v>
      </c>
      <c r="H1685" s="11" t="s">
        <v>8337</v>
      </c>
      <c r="I1685" s="15" t="str">
        <f t="shared" si="52"/>
        <v>Normal Weight</v>
      </c>
      <c r="J1685" s="15" t="str">
        <f t="shared" si="53"/>
        <v>Diabetes</v>
      </c>
    </row>
    <row r="1686" spans="1:10" x14ac:dyDescent="0.3">
      <c r="A1686" s="10" t="s">
        <v>3369</v>
      </c>
      <c r="B1686" s="9">
        <v>34.43</v>
      </c>
      <c r="C1686" s="9">
        <v>8.6199999999999992</v>
      </c>
      <c r="D1686" s="9" t="s">
        <v>4677</v>
      </c>
      <c r="E1686" s="9" t="s">
        <v>4676</v>
      </c>
      <c r="F1686" s="9" t="s">
        <v>4676</v>
      </c>
      <c r="G1686" s="9">
        <v>1</v>
      </c>
      <c r="H1686" s="11" t="s">
        <v>8337</v>
      </c>
      <c r="I1686" s="15" t="str">
        <f t="shared" si="52"/>
        <v>Obesity</v>
      </c>
      <c r="J1686" s="15" t="str">
        <f t="shared" si="53"/>
        <v>Normal</v>
      </c>
    </row>
    <row r="1687" spans="1:10" x14ac:dyDescent="0.3">
      <c r="A1687" s="10" t="s">
        <v>3371</v>
      </c>
      <c r="B1687" s="9">
        <v>20.86</v>
      </c>
      <c r="C1687" s="9">
        <v>4.3600000000000003</v>
      </c>
      <c r="D1687" s="9" t="s">
        <v>4677</v>
      </c>
      <c r="E1687" s="9" t="s">
        <v>4676</v>
      </c>
      <c r="F1687" s="9" t="s">
        <v>4676</v>
      </c>
      <c r="G1687" s="9">
        <v>0</v>
      </c>
      <c r="H1687" s="11" t="s">
        <v>8337</v>
      </c>
      <c r="I1687" s="15" t="str">
        <f t="shared" si="52"/>
        <v>Normal Weight</v>
      </c>
      <c r="J1687" s="15" t="str">
        <f t="shared" si="53"/>
        <v>Diabetes</v>
      </c>
    </row>
    <row r="1688" spans="1:10" x14ac:dyDescent="0.3">
      <c r="A1688" s="10" t="s">
        <v>3373</v>
      </c>
      <c r="B1688" s="9">
        <v>18.34</v>
      </c>
      <c r="C1688" s="9">
        <v>10.01</v>
      </c>
      <c r="D1688" s="9" t="s">
        <v>4676</v>
      </c>
      <c r="E1688" s="9" t="s">
        <v>4676</v>
      </c>
      <c r="F1688" s="9" t="s">
        <v>4676</v>
      </c>
      <c r="G1688" s="9">
        <v>0</v>
      </c>
      <c r="H1688" s="11" t="s">
        <v>8337</v>
      </c>
      <c r="I1688" s="15" t="str">
        <f t="shared" si="52"/>
        <v>Under Weight</v>
      </c>
      <c r="J1688" s="15" t="str">
        <f t="shared" si="53"/>
        <v>Normal</v>
      </c>
    </row>
    <row r="1689" spans="1:10" x14ac:dyDescent="0.3">
      <c r="A1689" s="10" t="s">
        <v>3375</v>
      </c>
      <c r="B1689" s="9">
        <v>34.15</v>
      </c>
      <c r="C1689" s="9">
        <v>5.42</v>
      </c>
      <c r="D1689" s="9" t="s">
        <v>4676</v>
      </c>
      <c r="E1689" s="9" t="s">
        <v>4676</v>
      </c>
      <c r="F1689" s="9" t="s">
        <v>4676</v>
      </c>
      <c r="G1689" s="9">
        <v>0</v>
      </c>
      <c r="H1689" s="11" t="s">
        <v>8337</v>
      </c>
      <c r="I1689" s="15" t="str">
        <f t="shared" si="52"/>
        <v>Obesity</v>
      </c>
      <c r="J1689" s="15" t="str">
        <f t="shared" si="53"/>
        <v>Normal</v>
      </c>
    </row>
    <row r="1690" spans="1:10" x14ac:dyDescent="0.3">
      <c r="A1690" s="10" t="s">
        <v>3377</v>
      </c>
      <c r="B1690" s="9">
        <v>18.350000000000001</v>
      </c>
      <c r="C1690" s="9">
        <v>5.12</v>
      </c>
      <c r="D1690" s="9" t="s">
        <v>4676</v>
      </c>
      <c r="E1690" s="9" t="s">
        <v>4676</v>
      </c>
      <c r="F1690" s="9" t="s">
        <v>4676</v>
      </c>
      <c r="G1690" s="9">
        <v>0</v>
      </c>
      <c r="H1690" s="11" t="s">
        <v>8337</v>
      </c>
      <c r="I1690" s="15" t="str">
        <f t="shared" si="52"/>
        <v>Under Weight</v>
      </c>
      <c r="J1690" s="15" t="str">
        <f t="shared" si="53"/>
        <v>Diabetes</v>
      </c>
    </row>
    <row r="1691" spans="1:10" x14ac:dyDescent="0.3">
      <c r="A1691" s="10" t="s">
        <v>3379</v>
      </c>
      <c r="B1691" s="9">
        <v>22.13</v>
      </c>
      <c r="C1691" s="9">
        <v>9.1999999999999993</v>
      </c>
      <c r="D1691" s="9" t="s">
        <v>4677</v>
      </c>
      <c r="E1691" s="9" t="s">
        <v>4676</v>
      </c>
      <c r="F1691" s="9" t="s">
        <v>4676</v>
      </c>
      <c r="G1691" s="9">
        <v>0</v>
      </c>
      <c r="H1691" s="11" t="s">
        <v>8337</v>
      </c>
      <c r="I1691" s="15" t="str">
        <f t="shared" si="52"/>
        <v>Normal Weight</v>
      </c>
      <c r="J1691" s="15" t="str">
        <f t="shared" si="53"/>
        <v>Prediabetes</v>
      </c>
    </row>
    <row r="1692" spans="1:10" x14ac:dyDescent="0.3">
      <c r="A1692" s="10" t="s">
        <v>3381</v>
      </c>
      <c r="B1692" s="9">
        <v>22.51</v>
      </c>
      <c r="C1692" s="9">
        <v>6.08</v>
      </c>
      <c r="D1692" s="9" t="s">
        <v>4677</v>
      </c>
      <c r="E1692" s="9" t="s">
        <v>4676</v>
      </c>
      <c r="F1692" s="9" t="s">
        <v>4676</v>
      </c>
      <c r="G1692" s="9">
        <v>1</v>
      </c>
      <c r="H1692" s="11" t="s">
        <v>8337</v>
      </c>
      <c r="I1692" s="15" t="str">
        <f t="shared" si="52"/>
        <v>Normal Weight</v>
      </c>
      <c r="J1692" s="15" t="str">
        <f t="shared" si="53"/>
        <v>Normal</v>
      </c>
    </row>
    <row r="1693" spans="1:10" x14ac:dyDescent="0.3">
      <c r="A1693" s="10" t="s">
        <v>3383</v>
      </c>
      <c r="B1693" s="9">
        <v>31</v>
      </c>
      <c r="C1693" s="9">
        <v>4.7699999999999996</v>
      </c>
      <c r="D1693" s="9" t="s">
        <v>4676</v>
      </c>
      <c r="E1693" s="9" t="s">
        <v>4676</v>
      </c>
      <c r="F1693" s="9" t="s">
        <v>4676</v>
      </c>
      <c r="G1693" s="9">
        <v>1</v>
      </c>
      <c r="H1693" s="11" t="s">
        <v>8337</v>
      </c>
      <c r="I1693" s="15" t="str">
        <f t="shared" si="52"/>
        <v>Obesity</v>
      </c>
      <c r="J1693" s="15" t="str">
        <f t="shared" si="53"/>
        <v>Normal</v>
      </c>
    </row>
    <row r="1694" spans="1:10" x14ac:dyDescent="0.3">
      <c r="A1694" s="10" t="s">
        <v>3385</v>
      </c>
      <c r="B1694" s="9">
        <v>28.27</v>
      </c>
      <c r="C1694" s="9">
        <v>4.62</v>
      </c>
      <c r="D1694" s="9" t="s">
        <v>4676</v>
      </c>
      <c r="E1694" s="9" t="s">
        <v>4676</v>
      </c>
      <c r="F1694" s="9" t="s">
        <v>4676</v>
      </c>
      <c r="G1694" s="9">
        <v>1</v>
      </c>
      <c r="H1694" s="11" t="s">
        <v>8337</v>
      </c>
      <c r="I1694" s="15" t="str">
        <f t="shared" si="52"/>
        <v>Over Weight</v>
      </c>
      <c r="J1694" s="15" t="str">
        <f t="shared" si="53"/>
        <v>Diabetes</v>
      </c>
    </row>
    <row r="1695" spans="1:10" x14ac:dyDescent="0.3">
      <c r="A1695" s="10" t="s">
        <v>3387</v>
      </c>
      <c r="B1695" s="9">
        <v>29.92</v>
      </c>
      <c r="C1695" s="9">
        <v>9.07</v>
      </c>
      <c r="D1695" s="9" t="s">
        <v>4677</v>
      </c>
      <c r="E1695" s="9" t="s">
        <v>4676</v>
      </c>
      <c r="F1695" s="9" t="s">
        <v>4676</v>
      </c>
      <c r="G1695" s="9">
        <v>1</v>
      </c>
      <c r="H1695" s="11" t="s">
        <v>8337</v>
      </c>
      <c r="I1695" s="15" t="str">
        <f t="shared" si="52"/>
        <v>Obesity</v>
      </c>
      <c r="J1695" s="15" t="str">
        <f t="shared" si="53"/>
        <v>Diabetes</v>
      </c>
    </row>
    <row r="1696" spans="1:10" x14ac:dyDescent="0.3">
      <c r="A1696" s="10" t="s">
        <v>3389</v>
      </c>
      <c r="B1696" s="9">
        <v>25.9</v>
      </c>
      <c r="C1696" s="9">
        <v>9.1199999999999992</v>
      </c>
      <c r="D1696" s="9" t="s">
        <v>4677</v>
      </c>
      <c r="E1696" s="9" t="s">
        <v>4676</v>
      </c>
      <c r="F1696" s="9" t="s">
        <v>4676</v>
      </c>
      <c r="G1696" s="9">
        <v>1</v>
      </c>
      <c r="H1696" s="11" t="s">
        <v>8337</v>
      </c>
      <c r="I1696" s="15" t="str">
        <f t="shared" si="52"/>
        <v>Over Weight</v>
      </c>
      <c r="J1696" s="15" t="str">
        <f t="shared" si="53"/>
        <v>Diabetes</v>
      </c>
    </row>
    <row r="1697" spans="1:10" x14ac:dyDescent="0.3">
      <c r="A1697" s="10" t="s">
        <v>3391</v>
      </c>
      <c r="B1697" s="9">
        <v>27.74</v>
      </c>
      <c r="C1697" s="9">
        <v>7.32</v>
      </c>
      <c r="D1697" s="9" t="s">
        <v>4677</v>
      </c>
      <c r="E1697" s="9" t="s">
        <v>4676</v>
      </c>
      <c r="F1697" s="9" t="s">
        <v>4676</v>
      </c>
      <c r="G1697" s="9">
        <v>1</v>
      </c>
      <c r="H1697" s="11" t="s">
        <v>8337</v>
      </c>
      <c r="I1697" s="15" t="str">
        <f t="shared" si="52"/>
        <v>Over Weight</v>
      </c>
      <c r="J1697" s="15" t="str">
        <f t="shared" si="53"/>
        <v>Diabetes</v>
      </c>
    </row>
    <row r="1698" spans="1:10" x14ac:dyDescent="0.3">
      <c r="A1698" s="10" t="s">
        <v>3393</v>
      </c>
      <c r="B1698" s="9">
        <v>17.260000000000002</v>
      </c>
      <c r="C1698" s="9">
        <v>11.73</v>
      </c>
      <c r="D1698" s="9" t="s">
        <v>4676</v>
      </c>
      <c r="E1698" s="9" t="s">
        <v>4676</v>
      </c>
      <c r="F1698" s="9" t="s">
        <v>4676</v>
      </c>
      <c r="G1698" s="9">
        <v>2</v>
      </c>
      <c r="H1698" s="11" t="s">
        <v>8337</v>
      </c>
      <c r="I1698" s="15" t="str">
        <f t="shared" si="52"/>
        <v>Under Weight</v>
      </c>
      <c r="J1698" s="15" t="str">
        <f t="shared" si="53"/>
        <v>Diabetes</v>
      </c>
    </row>
    <row r="1699" spans="1:10" x14ac:dyDescent="0.3">
      <c r="A1699" s="10" t="s">
        <v>3395</v>
      </c>
      <c r="B1699" s="9">
        <v>19.855</v>
      </c>
      <c r="C1699" s="9">
        <v>6.64</v>
      </c>
      <c r="D1699" s="9" t="s">
        <v>4677</v>
      </c>
      <c r="E1699" s="9" t="s">
        <v>4676</v>
      </c>
      <c r="F1699" s="9" t="s">
        <v>4676</v>
      </c>
      <c r="G1699" s="9">
        <v>1</v>
      </c>
      <c r="H1699" s="11" t="s">
        <v>8337</v>
      </c>
      <c r="I1699" s="15" t="str">
        <f t="shared" si="52"/>
        <v>Normal Weight</v>
      </c>
      <c r="J1699" s="15" t="str">
        <f t="shared" si="53"/>
        <v>Prediabetes</v>
      </c>
    </row>
    <row r="1700" spans="1:10" x14ac:dyDescent="0.3">
      <c r="A1700" s="10" t="s">
        <v>3397</v>
      </c>
      <c r="B1700" s="9">
        <v>41.69</v>
      </c>
      <c r="C1700" s="9">
        <v>5.78</v>
      </c>
      <c r="D1700" s="9" t="s">
        <v>4676</v>
      </c>
      <c r="E1700" s="9" t="s">
        <v>4676</v>
      </c>
      <c r="F1700" s="9" t="s">
        <v>4676</v>
      </c>
      <c r="G1700" s="9">
        <v>0</v>
      </c>
      <c r="H1700" s="11" t="s">
        <v>8337</v>
      </c>
      <c r="I1700" s="15" t="str">
        <f t="shared" si="52"/>
        <v>Obesity</v>
      </c>
      <c r="J1700" s="15" t="str">
        <f t="shared" si="53"/>
        <v>Diabetes</v>
      </c>
    </row>
    <row r="1701" spans="1:10" x14ac:dyDescent="0.3">
      <c r="A1701" s="10" t="s">
        <v>3399</v>
      </c>
      <c r="B1701" s="9">
        <v>16.12</v>
      </c>
      <c r="C1701" s="9">
        <v>10.45</v>
      </c>
      <c r="D1701" s="9" t="s">
        <v>4676</v>
      </c>
      <c r="E1701" s="9" t="s">
        <v>4676</v>
      </c>
      <c r="F1701" s="9" t="s">
        <v>4676</v>
      </c>
      <c r="G1701" s="9">
        <v>0</v>
      </c>
      <c r="H1701" s="11" t="s">
        <v>8337</v>
      </c>
      <c r="I1701" s="15" t="str">
        <f t="shared" si="52"/>
        <v>Under Weight</v>
      </c>
      <c r="J1701" s="15" t="str">
        <f t="shared" si="53"/>
        <v>Normal</v>
      </c>
    </row>
    <row r="1702" spans="1:10" x14ac:dyDescent="0.3">
      <c r="A1702" s="10" t="s">
        <v>3401</v>
      </c>
      <c r="B1702" s="9">
        <v>37.43</v>
      </c>
      <c r="C1702" s="9">
        <v>4.5199999999999996</v>
      </c>
      <c r="D1702" s="9" t="s">
        <v>4676</v>
      </c>
      <c r="E1702" s="9" t="s">
        <v>4676</v>
      </c>
      <c r="F1702" s="9" t="s">
        <v>4676</v>
      </c>
      <c r="G1702" s="9">
        <v>1</v>
      </c>
      <c r="H1702" s="11" t="s">
        <v>8337</v>
      </c>
      <c r="I1702" s="15" t="str">
        <f t="shared" si="52"/>
        <v>Obesity</v>
      </c>
      <c r="J1702" s="15" t="str">
        <f t="shared" si="53"/>
        <v>Prediabetes</v>
      </c>
    </row>
    <row r="1703" spans="1:10" x14ac:dyDescent="0.3">
      <c r="A1703" s="10" t="s">
        <v>3403</v>
      </c>
      <c r="B1703" s="9">
        <v>31.065000000000001</v>
      </c>
      <c r="C1703" s="9">
        <v>5.71</v>
      </c>
      <c r="D1703" s="9" t="s">
        <v>4676</v>
      </c>
      <c r="E1703" s="9" t="s">
        <v>4676</v>
      </c>
      <c r="F1703" s="9" t="s">
        <v>4676</v>
      </c>
      <c r="G1703" s="9">
        <v>0</v>
      </c>
      <c r="H1703" s="11" t="s">
        <v>8337</v>
      </c>
      <c r="I1703" s="15" t="str">
        <f t="shared" si="52"/>
        <v>Obesity</v>
      </c>
      <c r="J1703" s="15" t="str">
        <f t="shared" si="53"/>
        <v>Normal</v>
      </c>
    </row>
    <row r="1704" spans="1:10" x14ac:dyDescent="0.3">
      <c r="A1704" s="10" t="s">
        <v>3405</v>
      </c>
      <c r="B1704" s="9">
        <v>25.08</v>
      </c>
      <c r="C1704" s="9">
        <v>4.7699999999999996</v>
      </c>
      <c r="D1704" s="9" t="s">
        <v>4676</v>
      </c>
      <c r="E1704" s="9" t="s">
        <v>4676</v>
      </c>
      <c r="F1704" s="9" t="s">
        <v>4676</v>
      </c>
      <c r="G1704" s="9">
        <v>0</v>
      </c>
      <c r="H1704" s="11" t="s">
        <v>8337</v>
      </c>
      <c r="I1704" s="15" t="str">
        <f t="shared" si="52"/>
        <v>Over Weight</v>
      </c>
      <c r="J1704" s="15" t="str">
        <f t="shared" si="53"/>
        <v>Diabetes</v>
      </c>
    </row>
    <row r="1705" spans="1:10" x14ac:dyDescent="0.3">
      <c r="A1705" s="10" t="s">
        <v>3407</v>
      </c>
      <c r="B1705" s="9">
        <v>15.2</v>
      </c>
      <c r="C1705" s="9">
        <v>7.81</v>
      </c>
      <c r="D1705" s="9" t="s">
        <v>4677</v>
      </c>
      <c r="E1705" s="9" t="s">
        <v>4676</v>
      </c>
      <c r="F1705" s="9" t="s">
        <v>4676</v>
      </c>
      <c r="G1705" s="9">
        <v>1</v>
      </c>
      <c r="H1705" s="11" t="s">
        <v>8337</v>
      </c>
      <c r="I1705" s="15" t="str">
        <f t="shared" si="52"/>
        <v>Under Weight</v>
      </c>
      <c r="J1705" s="15" t="str">
        <f t="shared" si="53"/>
        <v>Normal</v>
      </c>
    </row>
    <row r="1706" spans="1:10" x14ac:dyDescent="0.3">
      <c r="A1706" s="10" t="s">
        <v>3409</v>
      </c>
      <c r="B1706" s="9">
        <v>22.34</v>
      </c>
      <c r="C1706" s="9">
        <v>5.19</v>
      </c>
      <c r="D1706" s="9" t="s">
        <v>4677</v>
      </c>
      <c r="E1706" s="9" t="s">
        <v>4676</v>
      </c>
      <c r="F1706" s="9" t="s">
        <v>4676</v>
      </c>
      <c r="G1706" s="9">
        <v>0</v>
      </c>
      <c r="H1706" s="11" t="s">
        <v>8337</v>
      </c>
      <c r="I1706" s="15" t="str">
        <f t="shared" si="52"/>
        <v>Normal Weight</v>
      </c>
      <c r="J1706" s="15" t="str">
        <f t="shared" si="53"/>
        <v>Prediabetes</v>
      </c>
    </row>
    <row r="1707" spans="1:10" x14ac:dyDescent="0.3">
      <c r="A1707" s="10" t="s">
        <v>3411</v>
      </c>
      <c r="B1707" s="9">
        <v>40.15</v>
      </c>
      <c r="C1707" s="9">
        <v>5.93</v>
      </c>
      <c r="D1707" s="9" t="s">
        <v>4676</v>
      </c>
      <c r="E1707" s="9" t="s">
        <v>4676</v>
      </c>
      <c r="F1707" s="9" t="s">
        <v>4676</v>
      </c>
      <c r="G1707" s="9">
        <v>1</v>
      </c>
      <c r="H1707" s="11" t="s">
        <v>8337</v>
      </c>
      <c r="I1707" s="15" t="str">
        <f t="shared" si="52"/>
        <v>Obesity</v>
      </c>
      <c r="J1707" s="15" t="str">
        <f t="shared" si="53"/>
        <v>Prediabetes</v>
      </c>
    </row>
    <row r="1708" spans="1:10" x14ac:dyDescent="0.3">
      <c r="A1708" s="10" t="s">
        <v>3413</v>
      </c>
      <c r="B1708" s="9">
        <v>37.729999999999997</v>
      </c>
      <c r="C1708" s="9">
        <v>6.29</v>
      </c>
      <c r="D1708" s="9" t="s">
        <v>4676</v>
      </c>
      <c r="E1708" s="9" t="s">
        <v>4676</v>
      </c>
      <c r="F1708" s="9" t="s">
        <v>4676</v>
      </c>
      <c r="G1708" s="9">
        <v>1</v>
      </c>
      <c r="H1708" s="11" t="s">
        <v>8337</v>
      </c>
      <c r="I1708" s="15" t="str">
        <f t="shared" si="52"/>
        <v>Obesity</v>
      </c>
      <c r="J1708" s="15" t="str">
        <f t="shared" si="53"/>
        <v>Normal</v>
      </c>
    </row>
    <row r="1709" spans="1:10" x14ac:dyDescent="0.3">
      <c r="A1709" s="10" t="s">
        <v>3415</v>
      </c>
      <c r="B1709" s="9">
        <v>25.35</v>
      </c>
      <c r="C1709" s="9">
        <v>4.9000000000000004</v>
      </c>
      <c r="D1709" s="9" t="s">
        <v>4676</v>
      </c>
      <c r="E1709" s="9" t="s">
        <v>4676</v>
      </c>
      <c r="F1709" s="9" t="s">
        <v>4676</v>
      </c>
      <c r="G1709" s="9">
        <v>0</v>
      </c>
      <c r="H1709" s="11" t="s">
        <v>8337</v>
      </c>
      <c r="I1709" s="15" t="str">
        <f t="shared" si="52"/>
        <v>Over Weight</v>
      </c>
      <c r="J1709" s="15" t="str">
        <f t="shared" si="53"/>
        <v>Normal</v>
      </c>
    </row>
    <row r="1710" spans="1:10" x14ac:dyDescent="0.3">
      <c r="A1710" s="10" t="s">
        <v>3417</v>
      </c>
      <c r="B1710" s="9">
        <v>26.41</v>
      </c>
      <c r="C1710" s="9">
        <v>5.07</v>
      </c>
      <c r="D1710" s="9" t="s">
        <v>4677</v>
      </c>
      <c r="E1710" s="9" t="s">
        <v>4676</v>
      </c>
      <c r="F1710" s="9" t="s">
        <v>4676</v>
      </c>
      <c r="G1710" s="9">
        <v>1</v>
      </c>
      <c r="H1710" s="11" t="s">
        <v>8337</v>
      </c>
      <c r="I1710" s="15" t="str">
        <f t="shared" si="52"/>
        <v>Over Weight</v>
      </c>
      <c r="J1710" s="15" t="str">
        <f t="shared" si="53"/>
        <v>Normal</v>
      </c>
    </row>
    <row r="1711" spans="1:10" x14ac:dyDescent="0.3">
      <c r="A1711" s="10" t="s">
        <v>3419</v>
      </c>
      <c r="B1711" s="9">
        <v>27.6</v>
      </c>
      <c r="C1711" s="9">
        <v>5.33</v>
      </c>
      <c r="D1711" s="9" t="s">
        <v>4676</v>
      </c>
      <c r="E1711" s="9" t="s">
        <v>4676</v>
      </c>
      <c r="F1711" s="9" t="s">
        <v>4676</v>
      </c>
      <c r="G1711" s="9">
        <v>1</v>
      </c>
      <c r="H1711" s="11" t="s">
        <v>8337</v>
      </c>
      <c r="I1711" s="15" t="str">
        <f t="shared" si="52"/>
        <v>Over Weight</v>
      </c>
      <c r="J1711" s="15" t="str">
        <f t="shared" si="53"/>
        <v>Diabetes</v>
      </c>
    </row>
    <row r="1712" spans="1:10" x14ac:dyDescent="0.3">
      <c r="A1712" s="10" t="s">
        <v>3421</v>
      </c>
      <c r="B1712" s="9">
        <v>33.82</v>
      </c>
      <c r="C1712" s="9">
        <v>8.93</v>
      </c>
      <c r="D1712" s="9" t="s">
        <v>4677</v>
      </c>
      <c r="E1712" s="9" t="s">
        <v>4676</v>
      </c>
      <c r="F1712" s="9" t="s">
        <v>4676</v>
      </c>
      <c r="G1712" s="9">
        <v>1</v>
      </c>
      <c r="H1712" s="11" t="s">
        <v>8337</v>
      </c>
      <c r="I1712" s="15" t="str">
        <f t="shared" si="52"/>
        <v>Obesity</v>
      </c>
      <c r="J1712" s="15" t="str">
        <f t="shared" si="53"/>
        <v>Normal</v>
      </c>
    </row>
    <row r="1713" spans="1:10" x14ac:dyDescent="0.3">
      <c r="A1713" s="10" t="s">
        <v>3423</v>
      </c>
      <c r="B1713" s="9">
        <v>32.9</v>
      </c>
      <c r="C1713" s="9">
        <v>4.3499999999999996</v>
      </c>
      <c r="D1713" s="9" t="s">
        <v>4676</v>
      </c>
      <c r="E1713" s="9" t="s">
        <v>4676</v>
      </c>
      <c r="F1713" s="9" t="s">
        <v>4676</v>
      </c>
      <c r="G1713" s="9">
        <v>0</v>
      </c>
      <c r="H1713" s="11" t="s">
        <v>8337</v>
      </c>
      <c r="I1713" s="15" t="str">
        <f t="shared" si="52"/>
        <v>Obesity</v>
      </c>
      <c r="J1713" s="15" t="str">
        <f t="shared" si="53"/>
        <v>Diabetes</v>
      </c>
    </row>
    <row r="1714" spans="1:10" x14ac:dyDescent="0.3">
      <c r="A1714" s="10" t="s">
        <v>3425</v>
      </c>
      <c r="B1714" s="9">
        <v>30.875</v>
      </c>
      <c r="C1714" s="9">
        <v>9.5399999999999991</v>
      </c>
      <c r="D1714" s="9" t="s">
        <v>4677</v>
      </c>
      <c r="E1714" s="9" t="s">
        <v>4676</v>
      </c>
      <c r="F1714" s="9" t="s">
        <v>4676</v>
      </c>
      <c r="G1714" s="9">
        <v>1</v>
      </c>
      <c r="H1714" s="11" t="s">
        <v>8337</v>
      </c>
      <c r="I1714" s="15" t="str">
        <f t="shared" si="52"/>
        <v>Obesity</v>
      </c>
      <c r="J1714" s="15" t="str">
        <f t="shared" si="53"/>
        <v>Prediabetes</v>
      </c>
    </row>
    <row r="1715" spans="1:10" x14ac:dyDescent="0.3">
      <c r="A1715" s="10" t="s">
        <v>3427</v>
      </c>
      <c r="B1715" s="9">
        <v>32.64</v>
      </c>
      <c r="C1715" s="9">
        <v>5.91</v>
      </c>
      <c r="D1715" s="9" t="s">
        <v>4676</v>
      </c>
      <c r="E1715" s="9" t="s">
        <v>4676</v>
      </c>
      <c r="F1715" s="9" t="s">
        <v>4676</v>
      </c>
      <c r="G1715" s="9">
        <v>0</v>
      </c>
      <c r="H1715" s="11" t="s">
        <v>8337</v>
      </c>
      <c r="I1715" s="15" t="str">
        <f t="shared" si="52"/>
        <v>Obesity</v>
      </c>
      <c r="J1715" s="15" t="str">
        <f t="shared" si="53"/>
        <v>Normal</v>
      </c>
    </row>
    <row r="1716" spans="1:10" x14ac:dyDescent="0.3">
      <c r="A1716" s="10" t="s">
        <v>3429</v>
      </c>
      <c r="B1716" s="9">
        <v>22.135000000000002</v>
      </c>
      <c r="C1716" s="9">
        <v>5.0999999999999996</v>
      </c>
      <c r="D1716" s="9" t="s">
        <v>4676</v>
      </c>
      <c r="E1716" s="9" t="s">
        <v>4676</v>
      </c>
      <c r="F1716" s="9" t="s">
        <v>4676</v>
      </c>
      <c r="G1716" s="9">
        <v>0</v>
      </c>
      <c r="H1716" s="11" t="s">
        <v>8337</v>
      </c>
      <c r="I1716" s="15" t="str">
        <f t="shared" si="52"/>
        <v>Normal Weight</v>
      </c>
      <c r="J1716" s="15" t="str">
        <f t="shared" si="53"/>
        <v>Normal</v>
      </c>
    </row>
    <row r="1717" spans="1:10" x14ac:dyDescent="0.3">
      <c r="A1717" s="10" t="s">
        <v>3431</v>
      </c>
      <c r="B1717" s="9">
        <v>16.53</v>
      </c>
      <c r="C1717" s="9">
        <v>5.08</v>
      </c>
      <c r="D1717" s="9" t="s">
        <v>4676</v>
      </c>
      <c r="E1717" s="9" t="s">
        <v>4676</v>
      </c>
      <c r="F1717" s="9" t="s">
        <v>4676</v>
      </c>
      <c r="G1717" s="9">
        <v>2</v>
      </c>
      <c r="H1717" s="11" t="s">
        <v>8337</v>
      </c>
      <c r="I1717" s="15" t="str">
        <f t="shared" si="52"/>
        <v>Under Weight</v>
      </c>
      <c r="J1717" s="15" t="str">
        <f t="shared" si="53"/>
        <v>Normal</v>
      </c>
    </row>
    <row r="1718" spans="1:10" x14ac:dyDescent="0.3">
      <c r="A1718" s="10" t="s">
        <v>3433</v>
      </c>
      <c r="B1718" s="9">
        <v>32.774999999999999</v>
      </c>
      <c r="C1718" s="9">
        <v>4.75</v>
      </c>
      <c r="D1718" s="9" t="s">
        <v>4676</v>
      </c>
      <c r="E1718" s="9" t="s">
        <v>4676</v>
      </c>
      <c r="F1718" s="9" t="s">
        <v>4676</v>
      </c>
      <c r="G1718" s="9">
        <v>0</v>
      </c>
      <c r="H1718" s="11" t="s">
        <v>8337</v>
      </c>
      <c r="I1718" s="15" t="str">
        <f t="shared" si="52"/>
        <v>Obesity</v>
      </c>
      <c r="J1718" s="15" t="str">
        <f t="shared" si="53"/>
        <v>Prediabetes</v>
      </c>
    </row>
    <row r="1719" spans="1:10" x14ac:dyDescent="0.3">
      <c r="A1719" s="10" t="s">
        <v>3435</v>
      </c>
      <c r="B1719" s="9">
        <v>30.9</v>
      </c>
      <c r="C1719" s="9">
        <v>6.05</v>
      </c>
      <c r="D1719" s="9" t="s">
        <v>4676</v>
      </c>
      <c r="E1719" s="9" t="s">
        <v>4676</v>
      </c>
      <c r="F1719" s="9" t="s">
        <v>4676</v>
      </c>
      <c r="G1719" s="9">
        <v>1</v>
      </c>
      <c r="H1719" s="11" t="s">
        <v>8337</v>
      </c>
      <c r="I1719" s="15" t="str">
        <f t="shared" si="52"/>
        <v>Obesity</v>
      </c>
      <c r="J1719" s="15" t="str">
        <f t="shared" si="53"/>
        <v>Diabetes</v>
      </c>
    </row>
    <row r="1720" spans="1:10" x14ac:dyDescent="0.3">
      <c r="A1720" s="10" t="s">
        <v>3437</v>
      </c>
      <c r="B1720" s="9">
        <v>15.58</v>
      </c>
      <c r="C1720" s="9">
        <v>11.56</v>
      </c>
      <c r="D1720" s="9" t="s">
        <v>4676</v>
      </c>
      <c r="E1720" s="9" t="s">
        <v>4676</v>
      </c>
      <c r="F1720" s="9" t="s">
        <v>4676</v>
      </c>
      <c r="G1720" s="9">
        <v>0</v>
      </c>
      <c r="H1720" s="11" t="s">
        <v>8337</v>
      </c>
      <c r="I1720" s="15" t="str">
        <f t="shared" si="52"/>
        <v>Under Weight</v>
      </c>
      <c r="J1720" s="15" t="str">
        <f t="shared" si="53"/>
        <v>Prediabetes</v>
      </c>
    </row>
    <row r="1721" spans="1:10" x14ac:dyDescent="0.3">
      <c r="A1721" s="10" t="s">
        <v>3439</v>
      </c>
      <c r="B1721" s="9">
        <v>26.315000000000001</v>
      </c>
      <c r="C1721" s="9">
        <v>5.76</v>
      </c>
      <c r="D1721" s="9" t="s">
        <v>4676</v>
      </c>
      <c r="E1721" s="9" t="s">
        <v>4676</v>
      </c>
      <c r="F1721" s="9" t="s">
        <v>4676</v>
      </c>
      <c r="G1721" s="9">
        <v>0</v>
      </c>
      <c r="H1721" s="11" t="s">
        <v>8337</v>
      </c>
      <c r="I1721" s="15" t="str">
        <f t="shared" si="52"/>
        <v>Over Weight</v>
      </c>
      <c r="J1721" s="15" t="str">
        <f t="shared" si="53"/>
        <v>Normal</v>
      </c>
    </row>
    <row r="1722" spans="1:10" x14ac:dyDescent="0.3">
      <c r="A1722" s="10" t="s">
        <v>3441</v>
      </c>
      <c r="B1722" s="9">
        <v>35.61</v>
      </c>
      <c r="C1722" s="9">
        <v>5.65</v>
      </c>
      <c r="D1722" s="9" t="s">
        <v>4676</v>
      </c>
      <c r="E1722" s="9" t="s">
        <v>4677</v>
      </c>
      <c r="F1722" s="9" t="s">
        <v>4676</v>
      </c>
      <c r="G1722" s="9">
        <v>1</v>
      </c>
      <c r="H1722" s="11" t="s">
        <v>8337</v>
      </c>
      <c r="I1722" s="15" t="str">
        <f t="shared" si="52"/>
        <v>Obesity</v>
      </c>
      <c r="J1722" s="15" t="str">
        <f t="shared" si="53"/>
        <v>Prediabetes</v>
      </c>
    </row>
    <row r="1723" spans="1:10" x14ac:dyDescent="0.3">
      <c r="A1723" s="10" t="s">
        <v>3443</v>
      </c>
      <c r="B1723" s="9">
        <v>37.56</v>
      </c>
      <c r="C1723" s="9">
        <v>5.88</v>
      </c>
      <c r="D1723" s="9" t="s">
        <v>4676</v>
      </c>
      <c r="E1723" s="9" t="s">
        <v>4677</v>
      </c>
      <c r="F1723" s="9" t="s">
        <v>4676</v>
      </c>
      <c r="G1723" s="9">
        <v>1</v>
      </c>
      <c r="H1723" s="11" t="s">
        <v>8337</v>
      </c>
      <c r="I1723" s="15" t="str">
        <f t="shared" si="52"/>
        <v>Obesity</v>
      </c>
      <c r="J1723" s="15" t="str">
        <f t="shared" si="53"/>
        <v>Diabetes</v>
      </c>
    </row>
    <row r="1724" spans="1:10" x14ac:dyDescent="0.3">
      <c r="A1724" s="10" t="s">
        <v>3445</v>
      </c>
      <c r="B1724" s="9">
        <v>15.49</v>
      </c>
      <c r="C1724" s="9">
        <v>9.6</v>
      </c>
      <c r="D1724" s="9" t="s">
        <v>4676</v>
      </c>
      <c r="E1724" s="9" t="s">
        <v>4676</v>
      </c>
      <c r="F1724" s="9" t="s">
        <v>4676</v>
      </c>
      <c r="G1724" s="9">
        <v>0</v>
      </c>
      <c r="H1724" s="11" t="s">
        <v>8337</v>
      </c>
      <c r="I1724" s="15" t="str">
        <f t="shared" si="52"/>
        <v>Under Weight</v>
      </c>
      <c r="J1724" s="15" t="str">
        <f t="shared" si="53"/>
        <v>Prediabetes</v>
      </c>
    </row>
    <row r="1725" spans="1:10" x14ac:dyDescent="0.3">
      <c r="A1725" s="10" t="s">
        <v>3447</v>
      </c>
      <c r="B1725" s="9">
        <v>23.48</v>
      </c>
      <c r="C1725" s="9">
        <v>6.24</v>
      </c>
      <c r="D1725" s="9" t="s">
        <v>4676</v>
      </c>
      <c r="E1725" s="9" t="s">
        <v>4676</v>
      </c>
      <c r="F1725" s="9" t="s">
        <v>4676</v>
      </c>
      <c r="G1725" s="9">
        <v>1</v>
      </c>
      <c r="H1725" s="11" t="s">
        <v>8337</v>
      </c>
      <c r="I1725" s="15" t="str">
        <f t="shared" si="52"/>
        <v>Normal Weight</v>
      </c>
      <c r="J1725" s="15" t="str">
        <f t="shared" si="53"/>
        <v>Diabetes</v>
      </c>
    </row>
    <row r="1726" spans="1:10" x14ac:dyDescent="0.3">
      <c r="A1726" s="10" t="s">
        <v>3449</v>
      </c>
      <c r="B1726" s="9">
        <v>30.02</v>
      </c>
      <c r="C1726" s="9">
        <v>7.63</v>
      </c>
      <c r="D1726" s="9" t="s">
        <v>4677</v>
      </c>
      <c r="E1726" s="9" t="s">
        <v>4676</v>
      </c>
      <c r="F1726" s="9" t="s">
        <v>4676</v>
      </c>
      <c r="G1726" s="9">
        <v>1</v>
      </c>
      <c r="H1726" s="11" t="s">
        <v>8337</v>
      </c>
      <c r="I1726" s="15" t="str">
        <f t="shared" si="52"/>
        <v>Obesity</v>
      </c>
      <c r="J1726" s="15" t="str">
        <f t="shared" si="53"/>
        <v>Diabetes</v>
      </c>
    </row>
    <row r="1727" spans="1:10" x14ac:dyDescent="0.3">
      <c r="A1727" s="10" t="s">
        <v>3451</v>
      </c>
      <c r="B1727" s="9">
        <v>26.885000000000002</v>
      </c>
      <c r="C1727" s="9">
        <v>8.66</v>
      </c>
      <c r="D1727" s="9" t="s">
        <v>4677</v>
      </c>
      <c r="E1727" s="9" t="s">
        <v>4676</v>
      </c>
      <c r="F1727" s="9" t="s">
        <v>4676</v>
      </c>
      <c r="G1727" s="9">
        <v>1</v>
      </c>
      <c r="H1727" s="11" t="s">
        <v>8337</v>
      </c>
      <c r="I1727" s="15" t="str">
        <f t="shared" si="52"/>
        <v>Over Weight</v>
      </c>
      <c r="J1727" s="15" t="str">
        <f t="shared" si="53"/>
        <v>Diabetes</v>
      </c>
    </row>
    <row r="1728" spans="1:10" x14ac:dyDescent="0.3">
      <c r="A1728" s="10" t="s">
        <v>3453</v>
      </c>
      <c r="B1728" s="9">
        <v>25.84</v>
      </c>
      <c r="C1728" s="9">
        <v>8.5500000000000007</v>
      </c>
      <c r="D1728" s="9" t="s">
        <v>4677</v>
      </c>
      <c r="E1728" s="9" t="s">
        <v>4676</v>
      </c>
      <c r="F1728" s="9" t="s">
        <v>4676</v>
      </c>
      <c r="G1728" s="9">
        <v>1</v>
      </c>
      <c r="H1728" s="11" t="s">
        <v>8337</v>
      </c>
      <c r="I1728" s="15" t="str">
        <f t="shared" si="52"/>
        <v>Over Weight</v>
      </c>
      <c r="J1728" s="15" t="str">
        <f t="shared" si="53"/>
        <v>Normal</v>
      </c>
    </row>
    <row r="1729" spans="1:10" x14ac:dyDescent="0.3">
      <c r="A1729" s="10" t="s">
        <v>3455</v>
      </c>
      <c r="B1729" s="9">
        <v>27.454999999999998</v>
      </c>
      <c r="C1729" s="9">
        <v>4.54</v>
      </c>
      <c r="D1729" s="9" t="s">
        <v>4676</v>
      </c>
      <c r="E1729" s="9" t="s">
        <v>4676</v>
      </c>
      <c r="F1729" s="9" t="s">
        <v>4676</v>
      </c>
      <c r="G1729" s="9">
        <v>0</v>
      </c>
      <c r="H1729" s="11" t="s">
        <v>8337</v>
      </c>
      <c r="I1729" s="15" t="str">
        <f t="shared" si="52"/>
        <v>Over Weight</v>
      </c>
      <c r="J1729" s="15" t="str">
        <f t="shared" si="53"/>
        <v>Prediabetes</v>
      </c>
    </row>
    <row r="1730" spans="1:10" x14ac:dyDescent="0.3">
      <c r="A1730" s="10" t="s">
        <v>3457</v>
      </c>
      <c r="B1730" s="9">
        <v>24.605</v>
      </c>
      <c r="C1730" s="9">
        <v>5.7</v>
      </c>
      <c r="D1730" s="9" t="s">
        <v>4676</v>
      </c>
      <c r="E1730" s="9" t="s">
        <v>4676</v>
      </c>
      <c r="F1730" s="9" t="s">
        <v>4676</v>
      </c>
      <c r="G1730" s="9">
        <v>0</v>
      </c>
      <c r="H1730" s="11" t="s">
        <v>8337</v>
      </c>
      <c r="I1730" s="15" t="str">
        <f t="shared" si="52"/>
        <v>Normal Weight</v>
      </c>
      <c r="J1730" s="15" t="str">
        <f t="shared" si="53"/>
        <v>Normal</v>
      </c>
    </row>
    <row r="1731" spans="1:10" x14ac:dyDescent="0.3">
      <c r="A1731" s="10" t="s">
        <v>3459</v>
      </c>
      <c r="B1731" s="9">
        <v>30.8</v>
      </c>
      <c r="C1731" s="9">
        <v>5.07</v>
      </c>
      <c r="D1731" s="9" t="s">
        <v>4676</v>
      </c>
      <c r="E1731" s="9" t="s">
        <v>4676</v>
      </c>
      <c r="F1731" s="9" t="s">
        <v>4676</v>
      </c>
      <c r="G1731" s="9">
        <v>0</v>
      </c>
      <c r="H1731" s="11" t="s">
        <v>8337</v>
      </c>
      <c r="I1731" s="15" t="str">
        <f t="shared" ref="I1731:I1794" si="54">IF(B1731&lt;18.5,"Under Weight",IF(B1731&lt;24.9,"Normal Weight",IF(B1731&lt;29.9,"Over Weight","Obesity")))</f>
        <v>Obesity</v>
      </c>
      <c r="J1731" s="15" t="str">
        <f t="shared" ref="J1731:J1794" si="55">IF(C1732&lt;5.7,"Normal",IF(C1732&lt;6.4,"Prediabetes","Diabetes"))</f>
        <v>Normal</v>
      </c>
    </row>
    <row r="1732" spans="1:10" x14ac:dyDescent="0.3">
      <c r="A1732" s="10" t="s">
        <v>3461</v>
      </c>
      <c r="B1732" s="9">
        <v>34.799999999999997</v>
      </c>
      <c r="C1732" s="9">
        <v>4.38</v>
      </c>
      <c r="D1732" s="9" t="s">
        <v>4676</v>
      </c>
      <c r="E1732" s="9" t="s">
        <v>4676</v>
      </c>
      <c r="F1732" s="9" t="s">
        <v>4676</v>
      </c>
      <c r="G1732" s="9">
        <v>1</v>
      </c>
      <c r="H1732" s="11" t="s">
        <v>8337</v>
      </c>
      <c r="I1732" s="15" t="str">
        <f t="shared" si="54"/>
        <v>Obesity</v>
      </c>
      <c r="J1732" s="15" t="str">
        <f t="shared" si="55"/>
        <v>Normal</v>
      </c>
    </row>
    <row r="1733" spans="1:10" x14ac:dyDescent="0.3">
      <c r="A1733" s="10" t="s">
        <v>3463</v>
      </c>
      <c r="B1733" s="9">
        <v>34.21</v>
      </c>
      <c r="C1733" s="9">
        <v>4.54</v>
      </c>
      <c r="D1733" s="9" t="s">
        <v>4676</v>
      </c>
      <c r="E1733" s="9" t="s">
        <v>4676</v>
      </c>
      <c r="F1733" s="9" t="s">
        <v>4676</v>
      </c>
      <c r="G1733" s="9">
        <v>1</v>
      </c>
      <c r="H1733" s="11" t="s">
        <v>8337</v>
      </c>
      <c r="I1733" s="15" t="str">
        <f t="shared" si="54"/>
        <v>Obesity</v>
      </c>
      <c r="J1733" s="15" t="str">
        <f t="shared" si="55"/>
        <v>Normal</v>
      </c>
    </row>
    <row r="1734" spans="1:10" x14ac:dyDescent="0.3">
      <c r="A1734" s="10" t="s">
        <v>3465</v>
      </c>
      <c r="B1734" s="9">
        <v>31</v>
      </c>
      <c r="C1734" s="9">
        <v>5.38</v>
      </c>
      <c r="D1734" s="9" t="s">
        <v>4676</v>
      </c>
      <c r="E1734" s="9" t="s">
        <v>4676</v>
      </c>
      <c r="F1734" s="9" t="s">
        <v>4676</v>
      </c>
      <c r="G1734" s="9">
        <v>1</v>
      </c>
      <c r="H1734" s="11" t="s">
        <v>8337</v>
      </c>
      <c r="I1734" s="15" t="str">
        <f t="shared" si="54"/>
        <v>Obesity</v>
      </c>
      <c r="J1734" s="15" t="str">
        <f t="shared" si="55"/>
        <v>Normal</v>
      </c>
    </row>
    <row r="1735" spans="1:10" x14ac:dyDescent="0.3">
      <c r="A1735" s="10" t="s">
        <v>3467</v>
      </c>
      <c r="B1735" s="9">
        <v>26.125</v>
      </c>
      <c r="C1735" s="9">
        <v>5.55</v>
      </c>
      <c r="D1735" s="9" t="s">
        <v>4676</v>
      </c>
      <c r="E1735" s="9" t="s">
        <v>4676</v>
      </c>
      <c r="F1735" s="9" t="s">
        <v>4676</v>
      </c>
      <c r="G1735" s="9">
        <v>1</v>
      </c>
      <c r="H1735" s="11" t="s">
        <v>8337</v>
      </c>
      <c r="I1735" s="15" t="str">
        <f t="shared" si="54"/>
        <v>Over Weight</v>
      </c>
      <c r="J1735" s="15" t="str">
        <f t="shared" si="55"/>
        <v>Normal</v>
      </c>
    </row>
    <row r="1736" spans="1:10" x14ac:dyDescent="0.3">
      <c r="A1736" s="10" t="s">
        <v>3469</v>
      </c>
      <c r="B1736" s="9">
        <v>30.13</v>
      </c>
      <c r="C1736" s="9">
        <v>4.03</v>
      </c>
      <c r="D1736" s="9" t="s">
        <v>4677</v>
      </c>
      <c r="E1736" s="9" t="s">
        <v>4676</v>
      </c>
      <c r="F1736" s="9" t="s">
        <v>4676</v>
      </c>
      <c r="G1736" s="9">
        <v>1</v>
      </c>
      <c r="H1736" s="11" t="s">
        <v>8337</v>
      </c>
      <c r="I1736" s="15" t="str">
        <f t="shared" si="54"/>
        <v>Obesity</v>
      </c>
      <c r="J1736" s="15" t="str">
        <f t="shared" si="55"/>
        <v>Normal</v>
      </c>
    </row>
    <row r="1737" spans="1:10" x14ac:dyDescent="0.3">
      <c r="A1737" s="10" t="s">
        <v>3471</v>
      </c>
      <c r="B1737" s="9">
        <v>34.19</v>
      </c>
      <c r="C1737" s="9">
        <v>4.1900000000000004</v>
      </c>
      <c r="D1737" s="9" t="s">
        <v>4676</v>
      </c>
      <c r="E1737" s="9" t="s">
        <v>4676</v>
      </c>
      <c r="F1737" s="9" t="s">
        <v>4676</v>
      </c>
      <c r="G1737" s="9">
        <v>0</v>
      </c>
      <c r="H1737" s="11" t="s">
        <v>8337</v>
      </c>
      <c r="I1737" s="15" t="str">
        <f t="shared" si="54"/>
        <v>Obesity</v>
      </c>
      <c r="J1737" s="15" t="str">
        <f t="shared" si="55"/>
        <v>Normal</v>
      </c>
    </row>
    <row r="1738" spans="1:10" x14ac:dyDescent="0.3">
      <c r="A1738" s="10" t="s">
        <v>3473</v>
      </c>
      <c r="B1738" s="9">
        <v>22.515000000000001</v>
      </c>
      <c r="C1738" s="9">
        <v>4.37</v>
      </c>
      <c r="D1738" s="9" t="s">
        <v>4676</v>
      </c>
      <c r="E1738" s="9" t="s">
        <v>4676</v>
      </c>
      <c r="F1738" s="9" t="s">
        <v>4677</v>
      </c>
      <c r="G1738" s="9">
        <v>1</v>
      </c>
      <c r="H1738" s="11" t="s">
        <v>8337</v>
      </c>
      <c r="I1738" s="15" t="str">
        <f t="shared" si="54"/>
        <v>Normal Weight</v>
      </c>
      <c r="J1738" s="15" t="str">
        <f t="shared" si="55"/>
        <v>Normal</v>
      </c>
    </row>
    <row r="1739" spans="1:10" x14ac:dyDescent="0.3">
      <c r="A1739" s="10" t="s">
        <v>3475</v>
      </c>
      <c r="B1739" s="9">
        <v>18.239999999999998</v>
      </c>
      <c r="C1739" s="9">
        <v>5.31</v>
      </c>
      <c r="D1739" s="9" t="s">
        <v>4677</v>
      </c>
      <c r="E1739" s="9" t="s">
        <v>4676</v>
      </c>
      <c r="F1739" s="9" t="s">
        <v>4677</v>
      </c>
      <c r="G1739" s="9">
        <v>1</v>
      </c>
      <c r="H1739" s="11" t="s">
        <v>8337</v>
      </c>
      <c r="I1739" s="15" t="str">
        <f t="shared" si="54"/>
        <v>Under Weight</v>
      </c>
      <c r="J1739" s="15" t="str">
        <f t="shared" si="55"/>
        <v>Normal</v>
      </c>
    </row>
    <row r="1740" spans="1:10" x14ac:dyDescent="0.3">
      <c r="A1740" s="10" t="s">
        <v>3477</v>
      </c>
      <c r="B1740" s="9">
        <v>37.28</v>
      </c>
      <c r="C1740" s="9">
        <v>4.66</v>
      </c>
      <c r="D1740" s="9" t="s">
        <v>4676</v>
      </c>
      <c r="E1740" s="9" t="s">
        <v>4677</v>
      </c>
      <c r="F1740" s="9" t="s">
        <v>4676</v>
      </c>
      <c r="G1740" s="9">
        <v>1</v>
      </c>
      <c r="H1740" s="11" t="s">
        <v>8337</v>
      </c>
      <c r="I1740" s="15" t="str">
        <f t="shared" si="54"/>
        <v>Obesity</v>
      </c>
      <c r="J1740" s="15" t="str">
        <f t="shared" si="55"/>
        <v>Prediabetes</v>
      </c>
    </row>
    <row r="1741" spans="1:10" x14ac:dyDescent="0.3">
      <c r="A1741" s="10" t="s">
        <v>3479</v>
      </c>
      <c r="B1741" s="9">
        <v>18.2</v>
      </c>
      <c r="C1741" s="9">
        <v>6.19</v>
      </c>
      <c r="D1741" s="9" t="s">
        <v>4676</v>
      </c>
      <c r="E1741" s="9" t="s">
        <v>4676</v>
      </c>
      <c r="F1741" s="9" t="s">
        <v>4677</v>
      </c>
      <c r="G1741" s="9">
        <v>1</v>
      </c>
      <c r="H1741" s="11" t="s">
        <v>8337</v>
      </c>
      <c r="I1741" s="15" t="str">
        <f t="shared" si="54"/>
        <v>Under Weight</v>
      </c>
      <c r="J1741" s="15" t="str">
        <f t="shared" si="55"/>
        <v>Normal</v>
      </c>
    </row>
    <row r="1742" spans="1:10" x14ac:dyDescent="0.3">
      <c r="A1742" s="10" t="s">
        <v>3481</v>
      </c>
      <c r="B1742" s="9">
        <v>20.53</v>
      </c>
      <c r="C1742" s="9">
        <v>4.8600000000000003</v>
      </c>
      <c r="D1742" s="9" t="s">
        <v>4676</v>
      </c>
      <c r="E1742" s="9" t="s">
        <v>4676</v>
      </c>
      <c r="F1742" s="9" t="s">
        <v>4676</v>
      </c>
      <c r="G1742" s="9">
        <v>1</v>
      </c>
      <c r="H1742" s="11" t="s">
        <v>8337</v>
      </c>
      <c r="I1742" s="15" t="str">
        <f t="shared" si="54"/>
        <v>Normal Weight</v>
      </c>
      <c r="J1742" s="15" t="str">
        <f t="shared" si="55"/>
        <v>Normal</v>
      </c>
    </row>
    <row r="1743" spans="1:10" x14ac:dyDescent="0.3">
      <c r="A1743" s="10" t="s">
        <v>3483</v>
      </c>
      <c r="B1743" s="9">
        <v>23.79</v>
      </c>
      <c r="C1743" s="9">
        <v>4.74</v>
      </c>
      <c r="D1743" s="9" t="s">
        <v>4676</v>
      </c>
      <c r="E1743" s="9" t="s">
        <v>4676</v>
      </c>
      <c r="F1743" s="9" t="s">
        <v>4676</v>
      </c>
      <c r="G1743" s="9">
        <v>0</v>
      </c>
      <c r="H1743" s="11" t="s">
        <v>8337</v>
      </c>
      <c r="I1743" s="15" t="str">
        <f t="shared" si="54"/>
        <v>Normal Weight</v>
      </c>
      <c r="J1743" s="15" t="str">
        <f t="shared" si="55"/>
        <v>Prediabetes</v>
      </c>
    </row>
    <row r="1744" spans="1:10" x14ac:dyDescent="0.3">
      <c r="A1744" s="10" t="s">
        <v>3485</v>
      </c>
      <c r="B1744" s="9">
        <v>29.8</v>
      </c>
      <c r="C1744" s="9">
        <v>6.03</v>
      </c>
      <c r="D1744" s="9" t="s">
        <v>4676</v>
      </c>
      <c r="E1744" s="9" t="s">
        <v>4676</v>
      </c>
      <c r="F1744" s="9" t="s">
        <v>4676</v>
      </c>
      <c r="G1744" s="9">
        <v>0</v>
      </c>
      <c r="H1744" s="11" t="s">
        <v>8337</v>
      </c>
      <c r="I1744" s="15" t="str">
        <f t="shared" si="54"/>
        <v>Over Weight</v>
      </c>
      <c r="J1744" s="15" t="str">
        <f t="shared" si="55"/>
        <v>Normal</v>
      </c>
    </row>
    <row r="1745" spans="1:10" x14ac:dyDescent="0.3">
      <c r="A1745" s="10" t="s">
        <v>3487</v>
      </c>
      <c r="B1745" s="9">
        <v>31.54</v>
      </c>
      <c r="C1745" s="9">
        <v>4.71</v>
      </c>
      <c r="D1745" s="9" t="s">
        <v>4676</v>
      </c>
      <c r="E1745" s="9" t="s">
        <v>4676</v>
      </c>
      <c r="F1745" s="9" t="s">
        <v>4676</v>
      </c>
      <c r="G1745" s="9">
        <v>0</v>
      </c>
      <c r="H1745" s="11" t="s">
        <v>8337</v>
      </c>
      <c r="I1745" s="15" t="str">
        <f t="shared" si="54"/>
        <v>Obesity</v>
      </c>
      <c r="J1745" s="15" t="str">
        <f t="shared" si="55"/>
        <v>Normal</v>
      </c>
    </row>
    <row r="1746" spans="1:10" x14ac:dyDescent="0.3">
      <c r="A1746" s="10" t="s">
        <v>3489</v>
      </c>
      <c r="B1746" s="9">
        <v>20.82</v>
      </c>
      <c r="C1746" s="9">
        <v>5.55</v>
      </c>
      <c r="D1746" s="9" t="s">
        <v>4676</v>
      </c>
      <c r="E1746" s="9" t="s">
        <v>4676</v>
      </c>
      <c r="F1746" s="9" t="s">
        <v>4676</v>
      </c>
      <c r="G1746" s="9">
        <v>1</v>
      </c>
      <c r="H1746" s="11" t="s">
        <v>8337</v>
      </c>
      <c r="I1746" s="15" t="str">
        <f t="shared" si="54"/>
        <v>Normal Weight</v>
      </c>
      <c r="J1746" s="15" t="str">
        <f t="shared" si="55"/>
        <v>Normal</v>
      </c>
    </row>
    <row r="1747" spans="1:10" x14ac:dyDescent="0.3">
      <c r="A1747" s="10" t="s">
        <v>3491</v>
      </c>
      <c r="B1747" s="9">
        <v>38.83</v>
      </c>
      <c r="C1747" s="9">
        <v>4.78</v>
      </c>
      <c r="D1747" s="9" t="s">
        <v>4676</v>
      </c>
      <c r="E1747" s="9" t="s">
        <v>4676</v>
      </c>
      <c r="F1747" s="9" t="s">
        <v>4677</v>
      </c>
      <c r="G1747" s="9">
        <v>1</v>
      </c>
      <c r="H1747" s="11" t="s">
        <v>8337</v>
      </c>
      <c r="I1747" s="15" t="str">
        <f t="shared" si="54"/>
        <v>Obesity</v>
      </c>
      <c r="J1747" s="15" t="str">
        <f t="shared" si="55"/>
        <v>Normal</v>
      </c>
    </row>
    <row r="1748" spans="1:10" x14ac:dyDescent="0.3">
      <c r="A1748" s="10" t="s">
        <v>3493</v>
      </c>
      <c r="B1748" s="9">
        <v>23.44</v>
      </c>
      <c r="C1748" s="9">
        <v>4.6500000000000004</v>
      </c>
      <c r="D1748" s="9" t="s">
        <v>4677</v>
      </c>
      <c r="E1748" s="9" t="s">
        <v>4676</v>
      </c>
      <c r="F1748" s="9" t="s">
        <v>4676</v>
      </c>
      <c r="G1748" s="9">
        <v>1</v>
      </c>
      <c r="H1748" s="11" t="s">
        <v>8337</v>
      </c>
      <c r="I1748" s="15" t="str">
        <f t="shared" si="54"/>
        <v>Normal Weight</v>
      </c>
      <c r="J1748" s="15" t="str">
        <f t="shared" si="55"/>
        <v>Normal</v>
      </c>
    </row>
    <row r="1749" spans="1:10" x14ac:dyDescent="0.3">
      <c r="A1749" s="10" t="s">
        <v>3495</v>
      </c>
      <c r="B1749" s="9">
        <v>24.13</v>
      </c>
      <c r="C1749" s="9">
        <v>5.2</v>
      </c>
      <c r="D1749" s="9" t="s">
        <v>4676</v>
      </c>
      <c r="E1749" s="9" t="s">
        <v>4676</v>
      </c>
      <c r="F1749" s="9" t="s">
        <v>4676</v>
      </c>
      <c r="G1749" s="9">
        <v>1</v>
      </c>
      <c r="H1749" s="11" t="s">
        <v>8337</v>
      </c>
      <c r="I1749" s="15" t="str">
        <f t="shared" si="54"/>
        <v>Normal Weight</v>
      </c>
      <c r="J1749" s="15" t="str">
        <f t="shared" si="55"/>
        <v>Normal</v>
      </c>
    </row>
    <row r="1750" spans="1:10" x14ac:dyDescent="0.3">
      <c r="A1750" s="10" t="s">
        <v>3497</v>
      </c>
      <c r="B1750" s="9">
        <v>42.13</v>
      </c>
      <c r="C1750" s="9">
        <v>4.54</v>
      </c>
      <c r="D1750" s="9" t="s">
        <v>4677</v>
      </c>
      <c r="E1750" s="9" t="s">
        <v>4676</v>
      </c>
      <c r="F1750" s="9" t="s">
        <v>4676</v>
      </c>
      <c r="G1750" s="9">
        <v>1</v>
      </c>
      <c r="H1750" s="11" t="s">
        <v>8337</v>
      </c>
      <c r="I1750" s="15" t="str">
        <f t="shared" si="54"/>
        <v>Obesity</v>
      </c>
      <c r="J1750" s="15" t="str">
        <f t="shared" si="55"/>
        <v>Normal</v>
      </c>
    </row>
    <row r="1751" spans="1:10" x14ac:dyDescent="0.3">
      <c r="A1751" s="10" t="s">
        <v>3499</v>
      </c>
      <c r="B1751" s="9">
        <v>17.86</v>
      </c>
      <c r="C1751" s="9">
        <v>4.1100000000000003</v>
      </c>
      <c r="D1751" s="9" t="s">
        <v>4676</v>
      </c>
      <c r="E1751" s="9" t="s">
        <v>4676</v>
      </c>
      <c r="F1751" s="9" t="s">
        <v>4676</v>
      </c>
      <c r="G1751" s="9">
        <v>1</v>
      </c>
      <c r="H1751" s="11" t="s">
        <v>8337</v>
      </c>
      <c r="I1751" s="15" t="str">
        <f t="shared" si="54"/>
        <v>Under Weight</v>
      </c>
      <c r="J1751" s="15" t="str">
        <f t="shared" si="55"/>
        <v>Normal</v>
      </c>
    </row>
    <row r="1752" spans="1:10" x14ac:dyDescent="0.3">
      <c r="A1752" s="10" t="s">
        <v>3501</v>
      </c>
      <c r="B1752" s="9">
        <v>32.78</v>
      </c>
      <c r="C1752" s="9">
        <v>4.63</v>
      </c>
      <c r="D1752" s="9" t="s">
        <v>4676</v>
      </c>
      <c r="E1752" s="9" t="s">
        <v>4676</v>
      </c>
      <c r="F1752" s="9" t="s">
        <v>4676</v>
      </c>
      <c r="G1752" s="9">
        <v>0</v>
      </c>
      <c r="H1752" s="11" t="s">
        <v>8337</v>
      </c>
      <c r="I1752" s="15" t="str">
        <f t="shared" si="54"/>
        <v>Obesity</v>
      </c>
      <c r="J1752" s="15" t="str">
        <f t="shared" si="55"/>
        <v>Prediabetes</v>
      </c>
    </row>
    <row r="1753" spans="1:10" x14ac:dyDescent="0.3">
      <c r="A1753" s="10" t="s">
        <v>3503</v>
      </c>
      <c r="B1753" s="9">
        <v>23.9</v>
      </c>
      <c r="C1753" s="9">
        <v>6.06</v>
      </c>
      <c r="D1753" s="9" t="s">
        <v>4677</v>
      </c>
      <c r="E1753" s="9" t="s">
        <v>4676</v>
      </c>
      <c r="F1753" s="9" t="s">
        <v>4677</v>
      </c>
      <c r="G1753" s="9">
        <v>1</v>
      </c>
      <c r="H1753" s="11" t="s">
        <v>8337</v>
      </c>
      <c r="I1753" s="15" t="str">
        <f t="shared" si="54"/>
        <v>Normal Weight</v>
      </c>
      <c r="J1753" s="15" t="str">
        <f t="shared" si="55"/>
        <v>Diabetes</v>
      </c>
    </row>
    <row r="1754" spans="1:10" x14ac:dyDescent="0.3">
      <c r="A1754" s="10" t="s">
        <v>3505</v>
      </c>
      <c r="B1754" s="9">
        <v>15.47</v>
      </c>
      <c r="C1754" s="9">
        <v>8.43</v>
      </c>
      <c r="D1754" s="9" t="s">
        <v>4676</v>
      </c>
      <c r="E1754" s="9" t="s">
        <v>4676</v>
      </c>
      <c r="F1754" s="9" t="s">
        <v>4676</v>
      </c>
      <c r="G1754" s="9">
        <v>0</v>
      </c>
      <c r="H1754" s="11" t="s">
        <v>8337</v>
      </c>
      <c r="I1754" s="15" t="str">
        <f t="shared" si="54"/>
        <v>Under Weight</v>
      </c>
      <c r="J1754" s="15" t="str">
        <f t="shared" si="55"/>
        <v>Normal</v>
      </c>
    </row>
    <row r="1755" spans="1:10" x14ac:dyDescent="0.3">
      <c r="A1755" s="10" t="s">
        <v>3507</v>
      </c>
      <c r="B1755" s="9">
        <v>28.54</v>
      </c>
      <c r="C1755" s="9">
        <v>5.51</v>
      </c>
      <c r="D1755" s="9" t="s">
        <v>4676</v>
      </c>
      <c r="E1755" s="9" t="s">
        <v>4676</v>
      </c>
      <c r="F1755" s="9" t="s">
        <v>4677</v>
      </c>
      <c r="G1755" s="9">
        <v>1</v>
      </c>
      <c r="H1755" s="11" t="s">
        <v>8337</v>
      </c>
      <c r="I1755" s="15" t="str">
        <f t="shared" si="54"/>
        <v>Over Weight</v>
      </c>
      <c r="J1755" s="15" t="str">
        <f t="shared" si="55"/>
        <v>Normal</v>
      </c>
    </row>
    <row r="1756" spans="1:10" x14ac:dyDescent="0.3">
      <c r="A1756" s="10" t="s">
        <v>3509</v>
      </c>
      <c r="B1756" s="9">
        <v>18.54</v>
      </c>
      <c r="C1756" s="9">
        <v>4.95</v>
      </c>
      <c r="D1756" s="9" t="s">
        <v>4676</v>
      </c>
      <c r="E1756" s="9" t="s">
        <v>4676</v>
      </c>
      <c r="F1756" s="9" t="s">
        <v>4676</v>
      </c>
      <c r="G1756" s="9">
        <v>0</v>
      </c>
      <c r="H1756" s="11" t="s">
        <v>8337</v>
      </c>
      <c r="I1756" s="15" t="str">
        <f t="shared" si="54"/>
        <v>Normal Weight</v>
      </c>
      <c r="J1756" s="15" t="str">
        <f t="shared" si="55"/>
        <v>Diabetes</v>
      </c>
    </row>
    <row r="1757" spans="1:10" x14ac:dyDescent="0.3">
      <c r="A1757" s="10" t="s">
        <v>3511</v>
      </c>
      <c r="B1757" s="9">
        <v>32.18</v>
      </c>
      <c r="C1757" s="9">
        <v>6.44</v>
      </c>
      <c r="D1757" s="9" t="s">
        <v>4677</v>
      </c>
      <c r="E1757" s="9" t="s">
        <v>4676</v>
      </c>
      <c r="F1757" s="9" t="s">
        <v>4677</v>
      </c>
      <c r="G1757" s="9">
        <v>1</v>
      </c>
      <c r="H1757" s="11" t="s">
        <v>8337</v>
      </c>
      <c r="I1757" s="15" t="str">
        <f t="shared" si="54"/>
        <v>Obesity</v>
      </c>
      <c r="J1757" s="15" t="str">
        <f t="shared" si="55"/>
        <v>Prediabetes</v>
      </c>
    </row>
    <row r="1758" spans="1:10" x14ac:dyDescent="0.3">
      <c r="A1758" s="10" t="s">
        <v>3513</v>
      </c>
      <c r="B1758" s="9">
        <v>37.380000000000003</v>
      </c>
      <c r="C1758" s="9">
        <v>6.05</v>
      </c>
      <c r="D1758" s="9" t="s">
        <v>4677</v>
      </c>
      <c r="E1758" s="9" t="s">
        <v>4676</v>
      </c>
      <c r="F1758" s="9" t="s">
        <v>4676</v>
      </c>
      <c r="G1758" s="9">
        <v>0</v>
      </c>
      <c r="H1758" s="11" t="s">
        <v>8337</v>
      </c>
      <c r="I1758" s="15" t="str">
        <f t="shared" si="54"/>
        <v>Obesity</v>
      </c>
      <c r="J1758" s="15" t="str">
        <f t="shared" si="55"/>
        <v>Normal</v>
      </c>
    </row>
    <row r="1759" spans="1:10" x14ac:dyDescent="0.3">
      <c r="A1759" s="10" t="s">
        <v>3515</v>
      </c>
      <c r="B1759" s="9">
        <v>31.12</v>
      </c>
      <c r="C1759" s="9">
        <v>4.76</v>
      </c>
      <c r="D1759" s="9" t="s">
        <v>4677</v>
      </c>
      <c r="E1759" s="9" t="s">
        <v>4676</v>
      </c>
      <c r="F1759" s="9" t="s">
        <v>4677</v>
      </c>
      <c r="G1759" s="9">
        <v>1</v>
      </c>
      <c r="H1759" s="11" t="s">
        <v>8337</v>
      </c>
      <c r="I1759" s="15" t="str">
        <f t="shared" si="54"/>
        <v>Obesity</v>
      </c>
      <c r="J1759" s="15" t="str">
        <f t="shared" si="55"/>
        <v>Diabetes</v>
      </c>
    </row>
    <row r="1760" spans="1:10" x14ac:dyDescent="0.3">
      <c r="A1760" s="10" t="s">
        <v>3517</v>
      </c>
      <c r="B1760" s="9">
        <v>22.01</v>
      </c>
      <c r="C1760" s="9">
        <v>6.72</v>
      </c>
      <c r="D1760" s="9" t="s">
        <v>4677</v>
      </c>
      <c r="E1760" s="9" t="s">
        <v>4676</v>
      </c>
      <c r="F1760" s="9" t="s">
        <v>4676</v>
      </c>
      <c r="G1760" s="9">
        <v>1</v>
      </c>
      <c r="H1760" s="11" t="s">
        <v>8337</v>
      </c>
      <c r="I1760" s="15" t="str">
        <f t="shared" si="54"/>
        <v>Normal Weight</v>
      </c>
      <c r="J1760" s="15" t="str">
        <f t="shared" si="55"/>
        <v>Prediabetes</v>
      </c>
    </row>
    <row r="1761" spans="1:10" x14ac:dyDescent="0.3">
      <c r="A1761" s="10" t="s">
        <v>3519</v>
      </c>
      <c r="B1761" s="9">
        <v>27.645</v>
      </c>
      <c r="C1761" s="9">
        <v>5.7</v>
      </c>
      <c r="D1761" s="9" t="s">
        <v>4676</v>
      </c>
      <c r="E1761" s="9" t="s">
        <v>4676</v>
      </c>
      <c r="F1761" s="9" t="s">
        <v>4676</v>
      </c>
      <c r="G1761" s="9">
        <v>0</v>
      </c>
      <c r="H1761" s="11" t="s">
        <v>8337</v>
      </c>
      <c r="I1761" s="15" t="str">
        <f t="shared" si="54"/>
        <v>Over Weight</v>
      </c>
      <c r="J1761" s="15" t="str">
        <f t="shared" si="55"/>
        <v>Normal</v>
      </c>
    </row>
    <row r="1762" spans="1:10" x14ac:dyDescent="0.3">
      <c r="A1762" s="10" t="s">
        <v>3521</v>
      </c>
      <c r="B1762" s="9">
        <v>29.64</v>
      </c>
      <c r="C1762" s="9">
        <v>5.31</v>
      </c>
      <c r="D1762" s="9" t="s">
        <v>4677</v>
      </c>
      <c r="E1762" s="9" t="s">
        <v>4676</v>
      </c>
      <c r="F1762" s="9" t="s">
        <v>4676</v>
      </c>
      <c r="G1762" s="9">
        <v>0</v>
      </c>
      <c r="H1762" s="11" t="s">
        <v>8337</v>
      </c>
      <c r="I1762" s="15" t="str">
        <f t="shared" si="54"/>
        <v>Over Weight</v>
      </c>
      <c r="J1762" s="15" t="str">
        <f t="shared" si="55"/>
        <v>Normal</v>
      </c>
    </row>
    <row r="1763" spans="1:10" x14ac:dyDescent="0.3">
      <c r="A1763" s="10" t="s">
        <v>3523</v>
      </c>
      <c r="B1763" s="9">
        <v>33.700000000000003</v>
      </c>
      <c r="C1763" s="9">
        <v>4.32</v>
      </c>
      <c r="D1763" s="9" t="s">
        <v>4677</v>
      </c>
      <c r="E1763" s="9" t="s">
        <v>4676</v>
      </c>
      <c r="F1763" s="9" t="s">
        <v>4676</v>
      </c>
      <c r="G1763" s="9">
        <v>1</v>
      </c>
      <c r="H1763" s="11" t="s">
        <v>8337</v>
      </c>
      <c r="I1763" s="15" t="str">
        <f t="shared" si="54"/>
        <v>Obesity</v>
      </c>
      <c r="J1763" s="15" t="str">
        <f t="shared" si="55"/>
        <v>Normal</v>
      </c>
    </row>
    <row r="1764" spans="1:10" x14ac:dyDescent="0.3">
      <c r="A1764" s="10" t="s">
        <v>3525</v>
      </c>
      <c r="B1764" s="9">
        <v>27.5</v>
      </c>
      <c r="C1764" s="9">
        <v>4.2300000000000004</v>
      </c>
      <c r="D1764" s="9" t="s">
        <v>4677</v>
      </c>
      <c r="E1764" s="9" t="s">
        <v>4676</v>
      </c>
      <c r="F1764" s="9" t="s">
        <v>4676</v>
      </c>
      <c r="G1764" s="9">
        <v>1</v>
      </c>
      <c r="H1764" s="11" t="s">
        <v>8337</v>
      </c>
      <c r="I1764" s="15" t="str">
        <f t="shared" si="54"/>
        <v>Over Weight</v>
      </c>
      <c r="J1764" s="15" t="str">
        <f t="shared" si="55"/>
        <v>Prediabetes</v>
      </c>
    </row>
    <row r="1765" spans="1:10" x14ac:dyDescent="0.3">
      <c r="A1765" s="10" t="s">
        <v>3527</v>
      </c>
      <c r="B1765" s="9">
        <v>16.12</v>
      </c>
      <c r="C1765" s="9">
        <v>6.09</v>
      </c>
      <c r="D1765" s="9" t="s">
        <v>4676</v>
      </c>
      <c r="E1765" s="9" t="s">
        <v>4676</v>
      </c>
      <c r="F1765" s="9" t="s">
        <v>4676</v>
      </c>
      <c r="G1765" s="9">
        <v>0</v>
      </c>
      <c r="H1765" s="11" t="s">
        <v>8337</v>
      </c>
      <c r="I1765" s="15" t="str">
        <f t="shared" si="54"/>
        <v>Under Weight</v>
      </c>
      <c r="J1765" s="15" t="str">
        <f t="shared" si="55"/>
        <v>Normal</v>
      </c>
    </row>
    <row r="1766" spans="1:10" x14ac:dyDescent="0.3">
      <c r="A1766" s="10" t="s">
        <v>3529</v>
      </c>
      <c r="B1766" s="9">
        <v>26.73</v>
      </c>
      <c r="C1766" s="9">
        <v>4.74</v>
      </c>
      <c r="D1766" s="9" t="s">
        <v>4677</v>
      </c>
      <c r="E1766" s="9" t="s">
        <v>4676</v>
      </c>
      <c r="F1766" s="9" t="s">
        <v>4676</v>
      </c>
      <c r="G1766" s="9">
        <v>1</v>
      </c>
      <c r="H1766" s="11" t="s">
        <v>8337</v>
      </c>
      <c r="I1766" s="15" t="str">
        <f t="shared" si="54"/>
        <v>Over Weight</v>
      </c>
      <c r="J1766" s="15" t="str">
        <f t="shared" si="55"/>
        <v>Prediabetes</v>
      </c>
    </row>
    <row r="1767" spans="1:10" x14ac:dyDescent="0.3">
      <c r="A1767" s="10" t="s">
        <v>3531</v>
      </c>
      <c r="B1767" s="9">
        <v>37.25</v>
      </c>
      <c r="C1767" s="9">
        <v>6.23</v>
      </c>
      <c r="D1767" s="9" t="s">
        <v>4677</v>
      </c>
      <c r="E1767" s="9" t="s">
        <v>4676</v>
      </c>
      <c r="F1767" s="9" t="s">
        <v>4676</v>
      </c>
      <c r="G1767" s="9">
        <v>0</v>
      </c>
      <c r="H1767" s="11" t="s">
        <v>8337</v>
      </c>
      <c r="I1767" s="15" t="str">
        <f t="shared" si="54"/>
        <v>Obesity</v>
      </c>
      <c r="J1767" s="15" t="str">
        <f t="shared" si="55"/>
        <v>Normal</v>
      </c>
    </row>
    <row r="1768" spans="1:10" x14ac:dyDescent="0.3">
      <c r="A1768" s="10" t="s">
        <v>3533</v>
      </c>
      <c r="B1768" s="9">
        <v>23.56</v>
      </c>
      <c r="C1768" s="9">
        <v>5.45</v>
      </c>
      <c r="D1768" s="9" t="s">
        <v>4677</v>
      </c>
      <c r="E1768" s="9" t="s">
        <v>4676</v>
      </c>
      <c r="F1768" s="9" t="s">
        <v>4676</v>
      </c>
      <c r="G1768" s="9">
        <v>1</v>
      </c>
      <c r="H1768" s="11" t="s">
        <v>8337</v>
      </c>
      <c r="I1768" s="15" t="str">
        <f t="shared" si="54"/>
        <v>Normal Weight</v>
      </c>
      <c r="J1768" s="15" t="str">
        <f t="shared" si="55"/>
        <v>Diabetes</v>
      </c>
    </row>
    <row r="1769" spans="1:10" x14ac:dyDescent="0.3">
      <c r="A1769" s="10" t="s">
        <v>3535</v>
      </c>
      <c r="B1769" s="9">
        <v>15.84</v>
      </c>
      <c r="C1769" s="9">
        <v>10.34</v>
      </c>
      <c r="D1769" s="9" t="s">
        <v>4676</v>
      </c>
      <c r="E1769" s="9" t="s">
        <v>4676</v>
      </c>
      <c r="F1769" s="9" t="s">
        <v>4676</v>
      </c>
      <c r="G1769" s="9">
        <v>2</v>
      </c>
      <c r="H1769" s="11" t="s">
        <v>8337</v>
      </c>
      <c r="I1769" s="15" t="str">
        <f t="shared" si="54"/>
        <v>Under Weight</v>
      </c>
      <c r="J1769" s="15" t="str">
        <f t="shared" si="55"/>
        <v>Normal</v>
      </c>
    </row>
    <row r="1770" spans="1:10" x14ac:dyDescent="0.3">
      <c r="A1770" s="10" t="s">
        <v>3537</v>
      </c>
      <c r="B1770" s="9">
        <v>36.630000000000003</v>
      </c>
      <c r="C1770" s="9">
        <v>5.15</v>
      </c>
      <c r="D1770" s="9" t="s">
        <v>4676</v>
      </c>
      <c r="E1770" s="9" t="s">
        <v>4676</v>
      </c>
      <c r="F1770" s="9" t="s">
        <v>4676</v>
      </c>
      <c r="G1770" s="9">
        <v>0</v>
      </c>
      <c r="H1770" s="11" t="s">
        <v>8337</v>
      </c>
      <c r="I1770" s="15" t="str">
        <f t="shared" si="54"/>
        <v>Obesity</v>
      </c>
      <c r="J1770" s="15" t="str">
        <f t="shared" si="55"/>
        <v>Diabetes</v>
      </c>
    </row>
    <row r="1771" spans="1:10" x14ac:dyDescent="0.3">
      <c r="A1771" s="10" t="s">
        <v>3539</v>
      </c>
      <c r="B1771" s="9">
        <v>16.47</v>
      </c>
      <c r="C1771" s="9">
        <v>11.72</v>
      </c>
      <c r="D1771" s="9" t="s">
        <v>4676</v>
      </c>
      <c r="E1771" s="9" t="s">
        <v>4676</v>
      </c>
      <c r="F1771" s="9" t="s">
        <v>4676</v>
      </c>
      <c r="G1771" s="9">
        <v>0</v>
      </c>
      <c r="H1771" s="11" t="s">
        <v>8337</v>
      </c>
      <c r="I1771" s="15" t="str">
        <f t="shared" si="54"/>
        <v>Under Weight</v>
      </c>
      <c r="J1771" s="15" t="str">
        <f t="shared" si="55"/>
        <v>Normal</v>
      </c>
    </row>
    <row r="1772" spans="1:10" x14ac:dyDescent="0.3">
      <c r="A1772" s="10" t="s">
        <v>3541</v>
      </c>
      <c r="B1772" s="9">
        <v>25.8</v>
      </c>
      <c r="C1772" s="9">
        <v>5.29</v>
      </c>
      <c r="D1772" s="9" t="s">
        <v>4676</v>
      </c>
      <c r="E1772" s="9" t="s">
        <v>4676</v>
      </c>
      <c r="F1772" s="9" t="s">
        <v>4676</v>
      </c>
      <c r="G1772" s="9">
        <v>0</v>
      </c>
      <c r="H1772" s="11" t="s">
        <v>8337</v>
      </c>
      <c r="I1772" s="15" t="str">
        <f t="shared" si="54"/>
        <v>Over Weight</v>
      </c>
      <c r="J1772" s="15" t="str">
        <f t="shared" si="55"/>
        <v>Normal</v>
      </c>
    </row>
    <row r="1773" spans="1:10" x14ac:dyDescent="0.3">
      <c r="A1773" s="10" t="s">
        <v>3543</v>
      </c>
      <c r="B1773" s="9">
        <v>23.6</v>
      </c>
      <c r="C1773" s="9">
        <v>4.33</v>
      </c>
      <c r="D1773" s="9" t="s">
        <v>4676</v>
      </c>
      <c r="E1773" s="9" t="s">
        <v>4676</v>
      </c>
      <c r="F1773" s="9" t="s">
        <v>4676</v>
      </c>
      <c r="G1773" s="9">
        <v>0</v>
      </c>
      <c r="H1773" s="11" t="s">
        <v>8337</v>
      </c>
      <c r="I1773" s="15" t="str">
        <f t="shared" si="54"/>
        <v>Normal Weight</v>
      </c>
      <c r="J1773" s="15" t="str">
        <f t="shared" si="55"/>
        <v>Prediabetes</v>
      </c>
    </row>
    <row r="1774" spans="1:10" x14ac:dyDescent="0.3">
      <c r="A1774" s="10" t="s">
        <v>3545</v>
      </c>
      <c r="B1774" s="9">
        <v>32.11</v>
      </c>
      <c r="C1774" s="9">
        <v>6.24</v>
      </c>
      <c r="D1774" s="9" t="s">
        <v>4676</v>
      </c>
      <c r="E1774" s="9" t="s">
        <v>4676</v>
      </c>
      <c r="F1774" s="9" t="s">
        <v>4677</v>
      </c>
      <c r="G1774" s="9">
        <v>1</v>
      </c>
      <c r="H1774" s="11" t="s">
        <v>8337</v>
      </c>
      <c r="I1774" s="15" t="str">
        <f t="shared" si="54"/>
        <v>Obesity</v>
      </c>
      <c r="J1774" s="15" t="str">
        <f t="shared" si="55"/>
        <v>Diabetes</v>
      </c>
    </row>
    <row r="1775" spans="1:10" x14ac:dyDescent="0.3">
      <c r="A1775" s="10" t="s">
        <v>3547</v>
      </c>
      <c r="B1775" s="9">
        <v>30.114999999999998</v>
      </c>
      <c r="C1775" s="9">
        <v>11.61</v>
      </c>
      <c r="D1775" s="9" t="s">
        <v>4676</v>
      </c>
      <c r="E1775" s="9" t="s">
        <v>4676</v>
      </c>
      <c r="F1775" s="9" t="s">
        <v>4676</v>
      </c>
      <c r="G1775" s="9">
        <v>0</v>
      </c>
      <c r="H1775" s="11" t="s">
        <v>8337</v>
      </c>
      <c r="I1775" s="15" t="str">
        <f t="shared" si="54"/>
        <v>Obesity</v>
      </c>
      <c r="J1775" s="15" t="str">
        <f t="shared" si="55"/>
        <v>Diabetes</v>
      </c>
    </row>
    <row r="1776" spans="1:10" x14ac:dyDescent="0.3">
      <c r="A1776" s="10" t="s">
        <v>3549</v>
      </c>
      <c r="B1776" s="9">
        <v>20.28</v>
      </c>
      <c r="C1776" s="9">
        <v>11.07</v>
      </c>
      <c r="D1776" s="9" t="s">
        <v>4677</v>
      </c>
      <c r="E1776" s="9" t="s">
        <v>4676</v>
      </c>
      <c r="F1776" s="9" t="s">
        <v>4676</v>
      </c>
      <c r="G1776" s="9">
        <v>0</v>
      </c>
      <c r="H1776" s="11" t="s">
        <v>8337</v>
      </c>
      <c r="I1776" s="15" t="str">
        <f t="shared" si="54"/>
        <v>Normal Weight</v>
      </c>
      <c r="J1776" s="15" t="str">
        <f t="shared" si="55"/>
        <v>Normal</v>
      </c>
    </row>
    <row r="1777" spans="1:10" x14ac:dyDescent="0.3">
      <c r="A1777" s="10" t="s">
        <v>3551</v>
      </c>
      <c r="B1777" s="9">
        <v>20.234999999999999</v>
      </c>
      <c r="C1777" s="9">
        <v>5.19</v>
      </c>
      <c r="D1777" s="9" t="s">
        <v>4676</v>
      </c>
      <c r="E1777" s="9" t="s">
        <v>4676</v>
      </c>
      <c r="F1777" s="9" t="s">
        <v>4677</v>
      </c>
      <c r="G1777" s="9">
        <v>1</v>
      </c>
      <c r="H1777" s="11" t="s">
        <v>8337</v>
      </c>
      <c r="I1777" s="15" t="str">
        <f t="shared" si="54"/>
        <v>Normal Weight</v>
      </c>
      <c r="J1777" s="15" t="str">
        <f t="shared" si="55"/>
        <v>Prediabetes</v>
      </c>
    </row>
    <row r="1778" spans="1:10" x14ac:dyDescent="0.3">
      <c r="A1778" s="10" t="s">
        <v>3553</v>
      </c>
      <c r="B1778" s="9">
        <v>25.27</v>
      </c>
      <c r="C1778" s="9">
        <v>5.7</v>
      </c>
      <c r="D1778" s="9" t="s">
        <v>4677</v>
      </c>
      <c r="E1778" s="9" t="s">
        <v>4676</v>
      </c>
      <c r="F1778" s="9" t="s">
        <v>4676</v>
      </c>
      <c r="G1778" s="9">
        <v>1</v>
      </c>
      <c r="H1778" s="11" t="s">
        <v>8337</v>
      </c>
      <c r="I1778" s="15" t="str">
        <f t="shared" si="54"/>
        <v>Over Weight</v>
      </c>
      <c r="J1778" s="15" t="str">
        <f t="shared" si="55"/>
        <v>Prediabetes</v>
      </c>
    </row>
    <row r="1779" spans="1:10" x14ac:dyDescent="0.3">
      <c r="A1779" s="10" t="s">
        <v>3555</v>
      </c>
      <c r="B1779" s="9">
        <v>24.24</v>
      </c>
      <c r="C1779" s="9">
        <v>6.15</v>
      </c>
      <c r="D1779" s="9" t="s">
        <v>4676</v>
      </c>
      <c r="E1779" s="9" t="s">
        <v>4676</v>
      </c>
      <c r="F1779" s="9" t="s">
        <v>4676</v>
      </c>
      <c r="G1779" s="9">
        <v>0</v>
      </c>
      <c r="H1779" s="11" t="s">
        <v>8337</v>
      </c>
      <c r="I1779" s="15" t="str">
        <f t="shared" si="54"/>
        <v>Normal Weight</v>
      </c>
      <c r="J1779" s="15" t="str">
        <f t="shared" si="55"/>
        <v>Normal</v>
      </c>
    </row>
    <row r="1780" spans="1:10" x14ac:dyDescent="0.3">
      <c r="A1780" s="10" t="s">
        <v>3557</v>
      </c>
      <c r="B1780" s="9">
        <v>35.75</v>
      </c>
      <c r="C1780" s="9">
        <v>5.07</v>
      </c>
      <c r="D1780" s="9" t="s">
        <v>4676</v>
      </c>
      <c r="E1780" s="9" t="s">
        <v>4676</v>
      </c>
      <c r="F1780" s="9" t="s">
        <v>4676</v>
      </c>
      <c r="G1780" s="9">
        <v>0</v>
      </c>
      <c r="H1780" s="11" t="s">
        <v>8337</v>
      </c>
      <c r="I1780" s="15" t="str">
        <f t="shared" si="54"/>
        <v>Obesity</v>
      </c>
      <c r="J1780" s="15" t="str">
        <f t="shared" si="55"/>
        <v>Diabetes</v>
      </c>
    </row>
    <row r="1781" spans="1:10" x14ac:dyDescent="0.3">
      <c r="A1781" s="10" t="s">
        <v>3559</v>
      </c>
      <c r="B1781" s="9">
        <v>29.92</v>
      </c>
      <c r="C1781" s="9">
        <v>10.97</v>
      </c>
      <c r="D1781" s="9" t="s">
        <v>4677</v>
      </c>
      <c r="E1781" s="9" t="s">
        <v>4676</v>
      </c>
      <c r="F1781" s="9" t="s">
        <v>4676</v>
      </c>
      <c r="G1781" s="9">
        <v>1</v>
      </c>
      <c r="H1781" s="11" t="s">
        <v>8337</v>
      </c>
      <c r="I1781" s="15" t="str">
        <f t="shared" si="54"/>
        <v>Obesity</v>
      </c>
      <c r="J1781" s="15" t="str">
        <f t="shared" si="55"/>
        <v>Diabetes</v>
      </c>
    </row>
    <row r="1782" spans="1:10" x14ac:dyDescent="0.3">
      <c r="A1782" s="10" t="s">
        <v>3561</v>
      </c>
      <c r="B1782" s="9">
        <v>26.2</v>
      </c>
      <c r="C1782" s="9">
        <v>10.93</v>
      </c>
      <c r="D1782" s="9" t="s">
        <v>4677</v>
      </c>
      <c r="E1782" s="9" t="s">
        <v>4676</v>
      </c>
      <c r="F1782" s="9" t="s">
        <v>4676</v>
      </c>
      <c r="G1782" s="9">
        <v>1</v>
      </c>
      <c r="H1782" s="11" t="s">
        <v>8337</v>
      </c>
      <c r="I1782" s="15" t="str">
        <f t="shared" si="54"/>
        <v>Over Weight</v>
      </c>
      <c r="J1782" s="15" t="str">
        <f t="shared" si="55"/>
        <v>Normal</v>
      </c>
    </row>
    <row r="1783" spans="1:10" x14ac:dyDescent="0.3">
      <c r="A1783" s="10" t="s">
        <v>3563</v>
      </c>
      <c r="B1783" s="9">
        <v>26.695</v>
      </c>
      <c r="C1783" s="9">
        <v>4.21</v>
      </c>
      <c r="D1783" s="9" t="s">
        <v>4677</v>
      </c>
      <c r="E1783" s="9" t="s">
        <v>4676</v>
      </c>
      <c r="F1783" s="9" t="s">
        <v>4677</v>
      </c>
      <c r="G1783" s="9">
        <v>1</v>
      </c>
      <c r="H1783" s="11" t="s">
        <v>8337</v>
      </c>
      <c r="I1783" s="15" t="str">
        <f t="shared" si="54"/>
        <v>Over Weight</v>
      </c>
      <c r="J1783" s="15" t="str">
        <f t="shared" si="55"/>
        <v>Normal</v>
      </c>
    </row>
    <row r="1784" spans="1:10" x14ac:dyDescent="0.3">
      <c r="A1784" s="10" t="s">
        <v>3565</v>
      </c>
      <c r="B1784" s="9">
        <v>23.16</v>
      </c>
      <c r="C1784" s="9">
        <v>5.5</v>
      </c>
      <c r="D1784" s="9" t="s">
        <v>4676</v>
      </c>
      <c r="E1784" s="9" t="s">
        <v>4676</v>
      </c>
      <c r="F1784" s="9" t="s">
        <v>4676</v>
      </c>
      <c r="G1784" s="9">
        <v>0</v>
      </c>
      <c r="H1784" s="11" t="s">
        <v>8337</v>
      </c>
      <c r="I1784" s="15" t="str">
        <f t="shared" si="54"/>
        <v>Normal Weight</v>
      </c>
      <c r="J1784" s="15" t="str">
        <f t="shared" si="55"/>
        <v>Normal</v>
      </c>
    </row>
    <row r="1785" spans="1:10" x14ac:dyDescent="0.3">
      <c r="A1785" s="10" t="s">
        <v>3567</v>
      </c>
      <c r="B1785" s="9">
        <v>32.585000000000001</v>
      </c>
      <c r="C1785" s="9">
        <v>4.93</v>
      </c>
      <c r="D1785" s="9" t="s">
        <v>4677</v>
      </c>
      <c r="E1785" s="9" t="s">
        <v>4676</v>
      </c>
      <c r="F1785" s="9" t="s">
        <v>4676</v>
      </c>
      <c r="G1785" s="9">
        <v>1</v>
      </c>
      <c r="H1785" s="11" t="s">
        <v>8337</v>
      </c>
      <c r="I1785" s="15" t="str">
        <f t="shared" si="54"/>
        <v>Obesity</v>
      </c>
      <c r="J1785" s="15" t="str">
        <f t="shared" si="55"/>
        <v>Normal</v>
      </c>
    </row>
    <row r="1786" spans="1:10" x14ac:dyDescent="0.3">
      <c r="A1786" s="10" t="s">
        <v>3569</v>
      </c>
      <c r="B1786" s="9">
        <v>33.97</v>
      </c>
      <c r="C1786" s="9">
        <v>5.6</v>
      </c>
      <c r="D1786" s="9" t="s">
        <v>4677</v>
      </c>
      <c r="E1786" s="9" t="s">
        <v>4676</v>
      </c>
      <c r="F1786" s="9" t="s">
        <v>4676</v>
      </c>
      <c r="G1786" s="9">
        <v>0</v>
      </c>
      <c r="H1786" s="11" t="s">
        <v>8337</v>
      </c>
      <c r="I1786" s="15" t="str">
        <f t="shared" si="54"/>
        <v>Obesity</v>
      </c>
      <c r="J1786" s="15" t="str">
        <f t="shared" si="55"/>
        <v>Diabetes</v>
      </c>
    </row>
    <row r="1787" spans="1:10" x14ac:dyDescent="0.3">
      <c r="A1787" s="10" t="s">
        <v>3571</v>
      </c>
      <c r="B1787" s="9">
        <v>16.57</v>
      </c>
      <c r="C1787" s="9">
        <v>9.99</v>
      </c>
      <c r="D1787" s="9" t="s">
        <v>4676</v>
      </c>
      <c r="E1787" s="9" t="s">
        <v>4676</v>
      </c>
      <c r="F1787" s="9" t="s">
        <v>4676</v>
      </c>
      <c r="G1787" s="9">
        <v>0</v>
      </c>
      <c r="H1787" s="11" t="s">
        <v>8337</v>
      </c>
      <c r="I1787" s="15" t="str">
        <f t="shared" si="54"/>
        <v>Under Weight</v>
      </c>
      <c r="J1787" s="15" t="str">
        <f t="shared" si="55"/>
        <v>Prediabetes</v>
      </c>
    </row>
    <row r="1788" spans="1:10" x14ac:dyDescent="0.3">
      <c r="A1788" s="10" t="s">
        <v>3573</v>
      </c>
      <c r="B1788" s="9">
        <v>17.55</v>
      </c>
      <c r="C1788" s="9">
        <v>5.93</v>
      </c>
      <c r="D1788" s="9" t="s">
        <v>4676</v>
      </c>
      <c r="E1788" s="9" t="s">
        <v>4676</v>
      </c>
      <c r="F1788" s="9" t="s">
        <v>4677</v>
      </c>
      <c r="G1788" s="9">
        <v>1</v>
      </c>
      <c r="H1788" s="11" t="s">
        <v>8337</v>
      </c>
      <c r="I1788" s="15" t="str">
        <f t="shared" si="54"/>
        <v>Under Weight</v>
      </c>
      <c r="J1788" s="15" t="str">
        <f t="shared" si="55"/>
        <v>Prediabetes</v>
      </c>
    </row>
    <row r="1789" spans="1:10" x14ac:dyDescent="0.3">
      <c r="A1789" s="10" t="s">
        <v>3575</v>
      </c>
      <c r="B1789" s="9">
        <v>29.41</v>
      </c>
      <c r="C1789" s="9">
        <v>6.29</v>
      </c>
      <c r="D1789" s="9" t="s">
        <v>4677</v>
      </c>
      <c r="E1789" s="9" t="s">
        <v>4676</v>
      </c>
      <c r="F1789" s="9" t="s">
        <v>4676</v>
      </c>
      <c r="G1789" s="9">
        <v>1</v>
      </c>
      <c r="H1789" s="11" t="s">
        <v>8337</v>
      </c>
      <c r="I1789" s="15" t="str">
        <f t="shared" si="54"/>
        <v>Over Weight</v>
      </c>
      <c r="J1789" s="15" t="str">
        <f t="shared" si="55"/>
        <v>Normal</v>
      </c>
    </row>
    <row r="1790" spans="1:10" x14ac:dyDescent="0.3">
      <c r="A1790" s="10" t="s">
        <v>3577</v>
      </c>
      <c r="B1790" s="9">
        <v>17.91</v>
      </c>
      <c r="C1790" s="9">
        <v>5.65</v>
      </c>
      <c r="D1790" s="9" t="s">
        <v>4676</v>
      </c>
      <c r="E1790" s="9" t="s">
        <v>4676</v>
      </c>
      <c r="F1790" s="9" t="s">
        <v>4676</v>
      </c>
      <c r="G1790" s="9">
        <v>1</v>
      </c>
      <c r="H1790" s="11" t="s">
        <v>8337</v>
      </c>
      <c r="I1790" s="15" t="str">
        <f t="shared" si="54"/>
        <v>Under Weight</v>
      </c>
      <c r="J1790" s="15" t="str">
        <f t="shared" si="55"/>
        <v>Prediabetes</v>
      </c>
    </row>
    <row r="1791" spans="1:10" x14ac:dyDescent="0.3">
      <c r="A1791" s="10" t="s">
        <v>3579</v>
      </c>
      <c r="B1791" s="9">
        <v>31.57</v>
      </c>
      <c r="C1791" s="9">
        <v>6.15</v>
      </c>
      <c r="D1791" s="9" t="s">
        <v>4676</v>
      </c>
      <c r="E1791" s="9" t="s">
        <v>4676</v>
      </c>
      <c r="F1791" s="9" t="s">
        <v>4676</v>
      </c>
      <c r="G1791" s="9">
        <v>1</v>
      </c>
      <c r="H1791" s="11" t="s">
        <v>8337</v>
      </c>
      <c r="I1791" s="15" t="str">
        <f t="shared" si="54"/>
        <v>Obesity</v>
      </c>
      <c r="J1791" s="15" t="str">
        <f t="shared" si="55"/>
        <v>Normal</v>
      </c>
    </row>
    <row r="1792" spans="1:10" x14ac:dyDescent="0.3">
      <c r="A1792" s="10" t="s">
        <v>3581</v>
      </c>
      <c r="B1792" s="9">
        <v>33.18</v>
      </c>
      <c r="C1792" s="9">
        <v>5.22</v>
      </c>
      <c r="D1792" s="9" t="s">
        <v>4676</v>
      </c>
      <c r="E1792" s="9" t="s">
        <v>4677</v>
      </c>
      <c r="F1792" s="9" t="s">
        <v>4676</v>
      </c>
      <c r="G1792" s="9">
        <v>1</v>
      </c>
      <c r="H1792" s="11" t="s">
        <v>8337</v>
      </c>
      <c r="I1792" s="15" t="str">
        <f t="shared" si="54"/>
        <v>Obesity</v>
      </c>
      <c r="J1792" s="15" t="str">
        <f t="shared" si="55"/>
        <v>Diabetes</v>
      </c>
    </row>
    <row r="1793" spans="1:10" x14ac:dyDescent="0.3">
      <c r="A1793" s="10" t="s">
        <v>3583</v>
      </c>
      <c r="B1793" s="9">
        <v>37</v>
      </c>
      <c r="C1793" s="9">
        <v>11.66</v>
      </c>
      <c r="D1793" s="9" t="s">
        <v>4676</v>
      </c>
      <c r="E1793" s="9" t="s">
        <v>4676</v>
      </c>
      <c r="F1793" s="9" t="s">
        <v>4676</v>
      </c>
      <c r="G1793" s="9">
        <v>0</v>
      </c>
      <c r="H1793" s="11" t="s">
        <v>8337</v>
      </c>
      <c r="I1793" s="15" t="str">
        <f t="shared" si="54"/>
        <v>Obesity</v>
      </c>
      <c r="J1793" s="15" t="str">
        <f t="shared" si="55"/>
        <v>Normal</v>
      </c>
    </row>
    <row r="1794" spans="1:10" x14ac:dyDescent="0.3">
      <c r="A1794" s="10" t="s">
        <v>3585</v>
      </c>
      <c r="B1794" s="9">
        <v>18.905000000000001</v>
      </c>
      <c r="C1794" s="9">
        <v>4.91</v>
      </c>
      <c r="D1794" s="9" t="s">
        <v>4677</v>
      </c>
      <c r="E1794" s="9" t="s">
        <v>4676</v>
      </c>
      <c r="F1794" s="9" t="s">
        <v>4676</v>
      </c>
      <c r="G1794" s="9">
        <v>1</v>
      </c>
      <c r="H1794" s="11" t="s">
        <v>8337</v>
      </c>
      <c r="I1794" s="15" t="str">
        <f t="shared" si="54"/>
        <v>Normal Weight</v>
      </c>
      <c r="J1794" s="15" t="str">
        <f t="shared" si="55"/>
        <v>Diabetes</v>
      </c>
    </row>
    <row r="1795" spans="1:10" x14ac:dyDescent="0.3">
      <c r="A1795" s="10" t="s">
        <v>3587</v>
      </c>
      <c r="B1795" s="9">
        <v>20.03</v>
      </c>
      <c r="C1795" s="9">
        <v>9.25</v>
      </c>
      <c r="D1795" s="9" t="s">
        <v>4677</v>
      </c>
      <c r="E1795" s="9" t="s">
        <v>4676</v>
      </c>
      <c r="F1795" s="9" t="s">
        <v>4676</v>
      </c>
      <c r="G1795" s="9">
        <v>0</v>
      </c>
      <c r="H1795" s="11" t="s">
        <v>8337</v>
      </c>
      <c r="I1795" s="15" t="str">
        <f t="shared" ref="I1795:I1858" si="56">IF(B1795&lt;18.5,"Under Weight",IF(B1795&lt;24.9,"Normal Weight",IF(B1795&lt;29.9,"Over Weight","Obesity")))</f>
        <v>Normal Weight</v>
      </c>
      <c r="J1795" s="15" t="str">
        <f t="shared" ref="J1795:J1858" si="57">IF(C1796&lt;5.7,"Normal",IF(C1796&lt;6.4,"Prediabetes","Diabetes"))</f>
        <v>Diabetes</v>
      </c>
    </row>
    <row r="1796" spans="1:10" x14ac:dyDescent="0.3">
      <c r="A1796" s="10" t="s">
        <v>3589</v>
      </c>
      <c r="B1796" s="9">
        <v>16.7</v>
      </c>
      <c r="C1796" s="9">
        <v>11.48</v>
      </c>
      <c r="D1796" s="9" t="s">
        <v>4676</v>
      </c>
      <c r="E1796" s="9" t="s">
        <v>4676</v>
      </c>
      <c r="F1796" s="9" t="s">
        <v>4676</v>
      </c>
      <c r="G1796" s="9">
        <v>0</v>
      </c>
      <c r="H1796" s="11" t="s">
        <v>8337</v>
      </c>
      <c r="I1796" s="15" t="str">
        <f t="shared" si="56"/>
        <v>Under Weight</v>
      </c>
      <c r="J1796" s="15" t="str">
        <f t="shared" si="57"/>
        <v>Prediabetes</v>
      </c>
    </row>
    <row r="1797" spans="1:10" x14ac:dyDescent="0.3">
      <c r="A1797" s="10" t="s">
        <v>3591</v>
      </c>
      <c r="B1797" s="9">
        <v>39.82</v>
      </c>
      <c r="C1797" s="9">
        <v>6.06</v>
      </c>
      <c r="D1797" s="9" t="s">
        <v>4676</v>
      </c>
      <c r="E1797" s="9" t="s">
        <v>4676</v>
      </c>
      <c r="F1797" s="9" t="s">
        <v>4676</v>
      </c>
      <c r="G1797" s="9">
        <v>0</v>
      </c>
      <c r="H1797" s="11" t="s">
        <v>8337</v>
      </c>
      <c r="I1797" s="15" t="str">
        <f t="shared" si="56"/>
        <v>Obesity</v>
      </c>
      <c r="J1797" s="15" t="str">
        <f t="shared" si="57"/>
        <v>Prediabetes</v>
      </c>
    </row>
    <row r="1798" spans="1:10" x14ac:dyDescent="0.3">
      <c r="A1798" s="10" t="s">
        <v>3593</v>
      </c>
      <c r="B1798" s="9">
        <v>22.04</v>
      </c>
      <c r="C1798" s="9">
        <v>5.86</v>
      </c>
      <c r="D1798" s="9" t="s">
        <v>4676</v>
      </c>
      <c r="E1798" s="9" t="s">
        <v>4676</v>
      </c>
      <c r="F1798" s="9" t="s">
        <v>4676</v>
      </c>
      <c r="G1798" s="9">
        <v>1</v>
      </c>
      <c r="H1798" s="11" t="s">
        <v>8337</v>
      </c>
      <c r="I1798" s="15" t="str">
        <f t="shared" si="56"/>
        <v>Normal Weight</v>
      </c>
      <c r="J1798" s="15" t="str">
        <f t="shared" si="57"/>
        <v>Normal</v>
      </c>
    </row>
    <row r="1799" spans="1:10" x14ac:dyDescent="0.3">
      <c r="A1799" s="10" t="s">
        <v>3595</v>
      </c>
      <c r="B1799" s="9">
        <v>28.27</v>
      </c>
      <c r="C1799" s="9">
        <v>5.33</v>
      </c>
      <c r="D1799" s="9" t="s">
        <v>4676</v>
      </c>
      <c r="E1799" s="9" t="s">
        <v>4676</v>
      </c>
      <c r="F1799" s="9" t="s">
        <v>4676</v>
      </c>
      <c r="G1799" s="9">
        <v>0</v>
      </c>
      <c r="H1799" s="11" t="s">
        <v>8337</v>
      </c>
      <c r="I1799" s="15" t="str">
        <f t="shared" si="56"/>
        <v>Over Weight</v>
      </c>
      <c r="J1799" s="15" t="str">
        <f t="shared" si="57"/>
        <v>Normal</v>
      </c>
    </row>
    <row r="1800" spans="1:10" x14ac:dyDescent="0.3">
      <c r="A1800" s="10" t="s">
        <v>3597</v>
      </c>
      <c r="B1800" s="9">
        <v>18.5</v>
      </c>
      <c r="C1800" s="9">
        <v>5.33</v>
      </c>
      <c r="D1800" s="9" t="s">
        <v>4676</v>
      </c>
      <c r="E1800" s="9" t="s">
        <v>4676</v>
      </c>
      <c r="F1800" s="9" t="s">
        <v>4676</v>
      </c>
      <c r="G1800" s="9">
        <v>0</v>
      </c>
      <c r="H1800" s="11" t="s">
        <v>8337</v>
      </c>
      <c r="I1800" s="15" t="str">
        <f t="shared" si="56"/>
        <v>Normal Weight</v>
      </c>
      <c r="J1800" s="15" t="str">
        <f t="shared" si="57"/>
        <v>Prediabetes</v>
      </c>
    </row>
    <row r="1801" spans="1:10" x14ac:dyDescent="0.3">
      <c r="A1801" s="10" t="s">
        <v>3599</v>
      </c>
      <c r="B1801" s="9">
        <v>38.6</v>
      </c>
      <c r="C1801" s="9">
        <v>6.02</v>
      </c>
      <c r="D1801" s="9" t="s">
        <v>4676</v>
      </c>
      <c r="E1801" s="9" t="s">
        <v>4676</v>
      </c>
      <c r="F1801" s="9" t="s">
        <v>4676</v>
      </c>
      <c r="G1801" s="9">
        <v>1</v>
      </c>
      <c r="H1801" s="11" t="s">
        <v>8337</v>
      </c>
      <c r="I1801" s="15" t="str">
        <f t="shared" si="56"/>
        <v>Obesity</v>
      </c>
      <c r="J1801" s="15" t="str">
        <f t="shared" si="57"/>
        <v>Prediabetes</v>
      </c>
    </row>
    <row r="1802" spans="1:10" x14ac:dyDescent="0.3">
      <c r="A1802" s="10" t="s">
        <v>3601</v>
      </c>
      <c r="B1802" s="9">
        <v>43.12</v>
      </c>
      <c r="C1802" s="9">
        <v>6.25</v>
      </c>
      <c r="D1802" s="9" t="s">
        <v>4676</v>
      </c>
      <c r="E1802" s="9" t="s">
        <v>4676</v>
      </c>
      <c r="F1802" s="9" t="s">
        <v>4676</v>
      </c>
      <c r="G1802" s="9">
        <v>1</v>
      </c>
      <c r="H1802" s="11" t="s">
        <v>8337</v>
      </c>
      <c r="I1802" s="15" t="str">
        <f t="shared" si="56"/>
        <v>Obesity</v>
      </c>
      <c r="J1802" s="15" t="str">
        <f t="shared" si="57"/>
        <v>Normal</v>
      </c>
    </row>
    <row r="1803" spans="1:10" x14ac:dyDescent="0.3">
      <c r="A1803" s="10" t="s">
        <v>3603</v>
      </c>
      <c r="B1803" s="9">
        <v>30.5</v>
      </c>
      <c r="C1803" s="9">
        <v>4.8099999999999996</v>
      </c>
      <c r="D1803" s="9" t="s">
        <v>4676</v>
      </c>
      <c r="E1803" s="9" t="s">
        <v>4676</v>
      </c>
      <c r="F1803" s="9" t="s">
        <v>4676</v>
      </c>
      <c r="G1803" s="9">
        <v>1</v>
      </c>
      <c r="H1803" s="11" t="s">
        <v>8337</v>
      </c>
      <c r="I1803" s="15" t="str">
        <f t="shared" si="56"/>
        <v>Obesity</v>
      </c>
      <c r="J1803" s="15" t="str">
        <f t="shared" si="57"/>
        <v>Normal</v>
      </c>
    </row>
    <row r="1804" spans="1:10" x14ac:dyDescent="0.3">
      <c r="A1804" s="10" t="s">
        <v>3605</v>
      </c>
      <c r="B1804" s="9">
        <v>27.61</v>
      </c>
      <c r="C1804" s="9">
        <v>4.5999999999999996</v>
      </c>
      <c r="D1804" s="9" t="s">
        <v>4676</v>
      </c>
      <c r="E1804" s="9" t="s">
        <v>4676</v>
      </c>
      <c r="F1804" s="9" t="s">
        <v>4676</v>
      </c>
      <c r="G1804" s="9">
        <v>1</v>
      </c>
      <c r="H1804" s="11" t="s">
        <v>8337</v>
      </c>
      <c r="I1804" s="15" t="str">
        <f t="shared" si="56"/>
        <v>Over Weight</v>
      </c>
      <c r="J1804" s="15" t="str">
        <f t="shared" si="57"/>
        <v>Normal</v>
      </c>
    </row>
    <row r="1805" spans="1:10" x14ac:dyDescent="0.3">
      <c r="A1805" s="10" t="s">
        <v>3607</v>
      </c>
      <c r="B1805" s="9">
        <v>27.1</v>
      </c>
      <c r="C1805" s="9">
        <v>5.08</v>
      </c>
      <c r="D1805" s="9" t="s">
        <v>4676</v>
      </c>
      <c r="E1805" s="9" t="s">
        <v>4676</v>
      </c>
      <c r="F1805" s="9" t="s">
        <v>4676</v>
      </c>
      <c r="G1805" s="9">
        <v>1</v>
      </c>
      <c r="H1805" s="11" t="s">
        <v>8337</v>
      </c>
      <c r="I1805" s="15" t="str">
        <f t="shared" si="56"/>
        <v>Over Weight</v>
      </c>
      <c r="J1805" s="15" t="str">
        <f t="shared" si="57"/>
        <v>Normal</v>
      </c>
    </row>
    <row r="1806" spans="1:10" x14ac:dyDescent="0.3">
      <c r="A1806" s="10" t="s">
        <v>3609</v>
      </c>
      <c r="B1806" s="9">
        <v>35.93</v>
      </c>
      <c r="C1806" s="9">
        <v>5.43</v>
      </c>
      <c r="D1806" s="9" t="s">
        <v>4676</v>
      </c>
      <c r="E1806" s="9" t="s">
        <v>4677</v>
      </c>
      <c r="F1806" s="9" t="s">
        <v>4676</v>
      </c>
      <c r="G1806" s="9">
        <v>1</v>
      </c>
      <c r="H1806" s="11" t="s">
        <v>8337</v>
      </c>
      <c r="I1806" s="15" t="str">
        <f t="shared" si="56"/>
        <v>Obesity</v>
      </c>
      <c r="J1806" s="15" t="str">
        <f t="shared" si="57"/>
        <v>Normal</v>
      </c>
    </row>
    <row r="1807" spans="1:10" x14ac:dyDescent="0.3">
      <c r="A1807" s="10" t="s">
        <v>3611</v>
      </c>
      <c r="B1807" s="9">
        <v>32.68</v>
      </c>
      <c r="C1807" s="9">
        <v>5.44</v>
      </c>
      <c r="D1807" s="9" t="s">
        <v>4676</v>
      </c>
      <c r="E1807" s="9" t="s">
        <v>4676</v>
      </c>
      <c r="F1807" s="9" t="s">
        <v>4676</v>
      </c>
      <c r="G1807" s="9">
        <v>0</v>
      </c>
      <c r="H1807" s="11" t="s">
        <v>8337</v>
      </c>
      <c r="I1807" s="15" t="str">
        <f t="shared" si="56"/>
        <v>Obesity</v>
      </c>
      <c r="J1807" s="15" t="str">
        <f t="shared" si="57"/>
        <v>Diabetes</v>
      </c>
    </row>
    <row r="1808" spans="1:10" x14ac:dyDescent="0.3">
      <c r="A1808" s="10" t="s">
        <v>3613</v>
      </c>
      <c r="B1808" s="9">
        <v>20.74</v>
      </c>
      <c r="C1808" s="9">
        <v>11.69</v>
      </c>
      <c r="D1808" s="9" t="s">
        <v>4677</v>
      </c>
      <c r="E1808" s="9" t="s">
        <v>4676</v>
      </c>
      <c r="F1808" s="9" t="s">
        <v>4676</v>
      </c>
      <c r="G1808" s="9">
        <v>1</v>
      </c>
      <c r="H1808" s="11" t="s">
        <v>8337</v>
      </c>
      <c r="I1808" s="15" t="str">
        <f t="shared" si="56"/>
        <v>Normal Weight</v>
      </c>
      <c r="J1808" s="15" t="str">
        <f t="shared" si="57"/>
        <v>Prediabetes</v>
      </c>
    </row>
    <row r="1809" spans="1:10" x14ac:dyDescent="0.3">
      <c r="A1809" s="10" t="s">
        <v>3615</v>
      </c>
      <c r="B1809" s="9">
        <v>15.57</v>
      </c>
      <c r="C1809" s="9">
        <v>6.07</v>
      </c>
      <c r="D1809" s="9" t="s">
        <v>4676</v>
      </c>
      <c r="E1809" s="9" t="s">
        <v>4676</v>
      </c>
      <c r="F1809" s="9" t="s">
        <v>4676</v>
      </c>
      <c r="G1809" s="9">
        <v>0</v>
      </c>
      <c r="H1809" s="11" t="s">
        <v>8337</v>
      </c>
      <c r="I1809" s="15" t="str">
        <f t="shared" si="56"/>
        <v>Under Weight</v>
      </c>
      <c r="J1809" s="15" t="str">
        <f t="shared" si="57"/>
        <v>Normal</v>
      </c>
    </row>
    <row r="1810" spans="1:10" x14ac:dyDescent="0.3">
      <c r="A1810" s="10" t="s">
        <v>3617</v>
      </c>
      <c r="B1810" s="9">
        <v>23.844999999999999</v>
      </c>
      <c r="C1810" s="9">
        <v>4.3600000000000003</v>
      </c>
      <c r="D1810" s="9" t="s">
        <v>4676</v>
      </c>
      <c r="E1810" s="9" t="s">
        <v>4676</v>
      </c>
      <c r="F1810" s="9" t="s">
        <v>4676</v>
      </c>
      <c r="G1810" s="9">
        <v>0</v>
      </c>
      <c r="H1810" s="11" t="s">
        <v>8337</v>
      </c>
      <c r="I1810" s="15" t="str">
        <f t="shared" si="56"/>
        <v>Normal Weight</v>
      </c>
      <c r="J1810" s="15" t="str">
        <f t="shared" si="57"/>
        <v>Normal</v>
      </c>
    </row>
    <row r="1811" spans="1:10" x14ac:dyDescent="0.3">
      <c r="A1811" s="10" t="s">
        <v>3619</v>
      </c>
      <c r="B1811" s="9">
        <v>22.895</v>
      </c>
      <c r="C1811" s="9">
        <v>5.24</v>
      </c>
      <c r="D1811" s="9" t="s">
        <v>4676</v>
      </c>
      <c r="E1811" s="9" t="s">
        <v>4676</v>
      </c>
      <c r="F1811" s="9" t="s">
        <v>4676</v>
      </c>
      <c r="G1811" s="9">
        <v>1</v>
      </c>
      <c r="H1811" s="11" t="s">
        <v>8337</v>
      </c>
      <c r="I1811" s="15" t="str">
        <f t="shared" si="56"/>
        <v>Normal Weight</v>
      </c>
      <c r="J1811" s="15" t="str">
        <f t="shared" si="57"/>
        <v>Normal</v>
      </c>
    </row>
    <row r="1812" spans="1:10" x14ac:dyDescent="0.3">
      <c r="A1812" s="10" t="s">
        <v>3621</v>
      </c>
      <c r="B1812" s="9">
        <v>21.945</v>
      </c>
      <c r="C1812" s="9">
        <v>5.37</v>
      </c>
      <c r="D1812" s="9" t="s">
        <v>4676</v>
      </c>
      <c r="E1812" s="9" t="s">
        <v>4676</v>
      </c>
      <c r="F1812" s="9" t="s">
        <v>4676</v>
      </c>
      <c r="G1812" s="9">
        <v>1</v>
      </c>
      <c r="H1812" s="11" t="s">
        <v>8337</v>
      </c>
      <c r="I1812" s="15" t="str">
        <f t="shared" si="56"/>
        <v>Normal Weight</v>
      </c>
      <c r="J1812" s="15" t="str">
        <f t="shared" si="57"/>
        <v>Diabetes</v>
      </c>
    </row>
    <row r="1813" spans="1:10" x14ac:dyDescent="0.3">
      <c r="A1813" s="10" t="s">
        <v>3623</v>
      </c>
      <c r="B1813" s="9">
        <v>19.47</v>
      </c>
      <c r="C1813" s="9">
        <v>6.6</v>
      </c>
      <c r="D1813" s="9" t="s">
        <v>4677</v>
      </c>
      <c r="E1813" s="9" t="s">
        <v>4676</v>
      </c>
      <c r="F1813" s="9" t="s">
        <v>4676</v>
      </c>
      <c r="G1813" s="9">
        <v>0</v>
      </c>
      <c r="H1813" s="11" t="s">
        <v>8337</v>
      </c>
      <c r="I1813" s="15" t="str">
        <f t="shared" si="56"/>
        <v>Normal Weight</v>
      </c>
      <c r="J1813" s="15" t="str">
        <f t="shared" si="57"/>
        <v>Prediabetes</v>
      </c>
    </row>
    <row r="1814" spans="1:10" x14ac:dyDescent="0.3">
      <c r="A1814" s="10" t="s">
        <v>3625</v>
      </c>
      <c r="B1814" s="9">
        <v>15.61</v>
      </c>
      <c r="C1814" s="9">
        <v>5.77</v>
      </c>
      <c r="D1814" s="9" t="s">
        <v>4676</v>
      </c>
      <c r="E1814" s="9" t="s">
        <v>4676</v>
      </c>
      <c r="F1814" s="9" t="s">
        <v>4676</v>
      </c>
      <c r="G1814" s="9">
        <v>0</v>
      </c>
      <c r="H1814" s="11" t="s">
        <v>8337</v>
      </c>
      <c r="I1814" s="15" t="str">
        <f t="shared" si="56"/>
        <v>Under Weight</v>
      </c>
      <c r="J1814" s="15" t="str">
        <f t="shared" si="57"/>
        <v>Prediabetes</v>
      </c>
    </row>
    <row r="1815" spans="1:10" x14ac:dyDescent="0.3">
      <c r="A1815" s="10" t="s">
        <v>3627</v>
      </c>
      <c r="B1815" s="9">
        <v>28.6</v>
      </c>
      <c r="C1815" s="9">
        <v>6.08</v>
      </c>
      <c r="D1815" s="9" t="s">
        <v>4676</v>
      </c>
      <c r="E1815" s="9" t="s">
        <v>4676</v>
      </c>
      <c r="F1815" s="9" t="s">
        <v>4677</v>
      </c>
      <c r="G1815" s="9">
        <v>1</v>
      </c>
      <c r="H1815" s="11" t="s">
        <v>8337</v>
      </c>
      <c r="I1815" s="15" t="str">
        <f t="shared" si="56"/>
        <v>Over Weight</v>
      </c>
      <c r="J1815" s="15" t="str">
        <f t="shared" si="57"/>
        <v>Normal</v>
      </c>
    </row>
    <row r="1816" spans="1:10" x14ac:dyDescent="0.3">
      <c r="A1816" s="10" t="s">
        <v>3629</v>
      </c>
      <c r="B1816" s="9">
        <v>46.53</v>
      </c>
      <c r="C1816" s="9">
        <v>4.16</v>
      </c>
      <c r="D1816" s="9" t="s">
        <v>4676</v>
      </c>
      <c r="E1816" s="9" t="s">
        <v>4676</v>
      </c>
      <c r="F1816" s="9" t="s">
        <v>4676</v>
      </c>
      <c r="G1816" s="9">
        <v>0</v>
      </c>
      <c r="H1816" s="11" t="s">
        <v>8337</v>
      </c>
      <c r="I1816" s="15" t="str">
        <f t="shared" si="56"/>
        <v>Obesity</v>
      </c>
      <c r="J1816" s="15" t="str">
        <f t="shared" si="57"/>
        <v>Normal</v>
      </c>
    </row>
    <row r="1817" spans="1:10" x14ac:dyDescent="0.3">
      <c r="A1817" s="10" t="s">
        <v>3631</v>
      </c>
      <c r="B1817" s="9">
        <v>34.99</v>
      </c>
      <c r="C1817" s="9">
        <v>5.0999999999999996</v>
      </c>
      <c r="D1817" s="9" t="s">
        <v>4676</v>
      </c>
      <c r="E1817" s="9" t="s">
        <v>4676</v>
      </c>
      <c r="F1817" s="9" t="s">
        <v>4677</v>
      </c>
      <c r="G1817" s="9">
        <v>1</v>
      </c>
      <c r="H1817" s="11" t="s">
        <v>8337</v>
      </c>
      <c r="I1817" s="15" t="str">
        <f t="shared" si="56"/>
        <v>Obesity</v>
      </c>
      <c r="J1817" s="15" t="str">
        <f t="shared" si="57"/>
        <v>Normal</v>
      </c>
    </row>
    <row r="1818" spans="1:10" x14ac:dyDescent="0.3">
      <c r="A1818" s="10" t="s">
        <v>3633</v>
      </c>
      <c r="B1818" s="9">
        <v>17.05</v>
      </c>
      <c r="C1818" s="9">
        <v>5.3</v>
      </c>
      <c r="D1818" s="9" t="s">
        <v>4676</v>
      </c>
      <c r="E1818" s="9" t="s">
        <v>4676</v>
      </c>
      <c r="F1818" s="9" t="s">
        <v>4677</v>
      </c>
      <c r="G1818" s="9">
        <v>1</v>
      </c>
      <c r="H1818" s="11" t="s">
        <v>8337</v>
      </c>
      <c r="I1818" s="15" t="str">
        <f t="shared" si="56"/>
        <v>Under Weight</v>
      </c>
      <c r="J1818" s="15" t="str">
        <f t="shared" si="57"/>
        <v>Normal</v>
      </c>
    </row>
    <row r="1819" spans="1:10" x14ac:dyDescent="0.3">
      <c r="A1819" s="10" t="s">
        <v>3635</v>
      </c>
      <c r="B1819" s="9">
        <v>37.18</v>
      </c>
      <c r="C1819" s="9">
        <v>4.9000000000000004</v>
      </c>
      <c r="D1819" s="9" t="s">
        <v>4676</v>
      </c>
      <c r="E1819" s="9" t="s">
        <v>4676</v>
      </c>
      <c r="F1819" s="9" t="s">
        <v>4676</v>
      </c>
      <c r="G1819" s="9">
        <v>0</v>
      </c>
      <c r="H1819" s="11" t="s">
        <v>8337</v>
      </c>
      <c r="I1819" s="15" t="str">
        <f t="shared" si="56"/>
        <v>Obesity</v>
      </c>
      <c r="J1819" s="15" t="str">
        <f t="shared" si="57"/>
        <v>Normal</v>
      </c>
    </row>
    <row r="1820" spans="1:10" x14ac:dyDescent="0.3">
      <c r="A1820" s="10" t="s">
        <v>3637</v>
      </c>
      <c r="B1820" s="9">
        <v>35.200000000000003</v>
      </c>
      <c r="C1820" s="9">
        <v>5.55</v>
      </c>
      <c r="D1820" s="9" t="s">
        <v>4676</v>
      </c>
      <c r="E1820" s="9" t="s">
        <v>4676</v>
      </c>
      <c r="F1820" s="9" t="s">
        <v>4676</v>
      </c>
      <c r="G1820" s="9">
        <v>0</v>
      </c>
      <c r="H1820" s="11" t="s">
        <v>8337</v>
      </c>
      <c r="I1820" s="15" t="str">
        <f t="shared" si="56"/>
        <v>Obesity</v>
      </c>
      <c r="J1820" s="15" t="str">
        <f t="shared" si="57"/>
        <v>Normal</v>
      </c>
    </row>
    <row r="1821" spans="1:10" x14ac:dyDescent="0.3">
      <c r="A1821" s="10" t="s">
        <v>3639</v>
      </c>
      <c r="B1821" s="9">
        <v>37.335000000000001</v>
      </c>
      <c r="C1821" s="9">
        <v>4.95</v>
      </c>
      <c r="D1821" s="9" t="s">
        <v>4676</v>
      </c>
      <c r="E1821" s="9" t="s">
        <v>4676</v>
      </c>
      <c r="F1821" s="9" t="s">
        <v>4676</v>
      </c>
      <c r="G1821" s="9">
        <v>0</v>
      </c>
      <c r="H1821" s="11" t="s">
        <v>8337</v>
      </c>
      <c r="I1821" s="15" t="str">
        <f t="shared" si="56"/>
        <v>Obesity</v>
      </c>
      <c r="J1821" s="15" t="str">
        <f t="shared" si="57"/>
        <v>Diabetes</v>
      </c>
    </row>
    <row r="1822" spans="1:10" x14ac:dyDescent="0.3">
      <c r="A1822" s="10" t="s">
        <v>3641</v>
      </c>
      <c r="B1822" s="9">
        <v>27.265000000000001</v>
      </c>
      <c r="C1822" s="9">
        <v>6.46</v>
      </c>
      <c r="D1822" s="9" t="s">
        <v>4677</v>
      </c>
      <c r="E1822" s="9" t="s">
        <v>4676</v>
      </c>
      <c r="F1822" s="9" t="s">
        <v>4676</v>
      </c>
      <c r="G1822" s="9">
        <v>0</v>
      </c>
      <c r="H1822" s="11" t="s">
        <v>8337</v>
      </c>
      <c r="I1822" s="15" t="str">
        <f t="shared" si="56"/>
        <v>Over Weight</v>
      </c>
      <c r="J1822" s="15" t="str">
        <f t="shared" si="57"/>
        <v>Normal</v>
      </c>
    </row>
    <row r="1823" spans="1:10" x14ac:dyDescent="0.3">
      <c r="A1823" s="10" t="s">
        <v>3643</v>
      </c>
      <c r="B1823" s="9">
        <v>30.8</v>
      </c>
      <c r="C1823" s="9">
        <v>4.9000000000000004</v>
      </c>
      <c r="D1823" s="9" t="s">
        <v>4677</v>
      </c>
      <c r="E1823" s="9" t="s">
        <v>4676</v>
      </c>
      <c r="F1823" s="9" t="s">
        <v>4676</v>
      </c>
      <c r="G1823" s="9">
        <v>0</v>
      </c>
      <c r="H1823" s="11" t="s">
        <v>8337</v>
      </c>
      <c r="I1823" s="15" t="str">
        <f t="shared" si="56"/>
        <v>Obesity</v>
      </c>
      <c r="J1823" s="15" t="str">
        <f t="shared" si="57"/>
        <v>Normal</v>
      </c>
    </row>
    <row r="1824" spans="1:10" x14ac:dyDescent="0.3">
      <c r="A1824" s="10" t="s">
        <v>3645</v>
      </c>
      <c r="B1824" s="9">
        <v>30.21</v>
      </c>
      <c r="C1824" s="9">
        <v>5.21</v>
      </c>
      <c r="D1824" s="9" t="s">
        <v>4676</v>
      </c>
      <c r="E1824" s="9" t="s">
        <v>4676</v>
      </c>
      <c r="F1824" s="9" t="s">
        <v>4676</v>
      </c>
      <c r="G1824" s="9">
        <v>1</v>
      </c>
      <c r="H1824" s="11" t="s">
        <v>8337</v>
      </c>
      <c r="I1824" s="15" t="str">
        <f t="shared" si="56"/>
        <v>Obesity</v>
      </c>
      <c r="J1824" s="15" t="str">
        <f t="shared" si="57"/>
        <v>Normal</v>
      </c>
    </row>
    <row r="1825" spans="1:10" x14ac:dyDescent="0.3">
      <c r="A1825" s="10" t="s">
        <v>3647</v>
      </c>
      <c r="B1825" s="9">
        <v>35.340000000000003</v>
      </c>
      <c r="C1825" s="9">
        <v>4.13</v>
      </c>
      <c r="D1825" s="9" t="s">
        <v>4676</v>
      </c>
      <c r="E1825" s="9" t="s">
        <v>4677</v>
      </c>
      <c r="F1825" s="9" t="s">
        <v>4676</v>
      </c>
      <c r="G1825" s="9">
        <v>1</v>
      </c>
      <c r="H1825" s="11" t="s">
        <v>8337</v>
      </c>
      <c r="I1825" s="15" t="str">
        <f t="shared" si="56"/>
        <v>Obesity</v>
      </c>
      <c r="J1825" s="15" t="str">
        <f t="shared" si="57"/>
        <v>Normal</v>
      </c>
    </row>
    <row r="1826" spans="1:10" x14ac:dyDescent="0.3">
      <c r="A1826" s="10" t="s">
        <v>3649</v>
      </c>
      <c r="B1826" s="9">
        <v>26.695</v>
      </c>
      <c r="C1826" s="9">
        <v>5.28</v>
      </c>
      <c r="D1826" s="9" t="s">
        <v>4676</v>
      </c>
      <c r="E1826" s="9" t="s">
        <v>4676</v>
      </c>
      <c r="F1826" s="9" t="s">
        <v>4676</v>
      </c>
      <c r="G1826" s="9">
        <v>0</v>
      </c>
      <c r="H1826" s="11" t="s">
        <v>8337</v>
      </c>
      <c r="I1826" s="15" t="str">
        <f t="shared" si="56"/>
        <v>Over Weight</v>
      </c>
      <c r="J1826" s="15" t="str">
        <f t="shared" si="57"/>
        <v>Normal</v>
      </c>
    </row>
    <row r="1827" spans="1:10" x14ac:dyDescent="0.3">
      <c r="A1827" s="10" t="s">
        <v>3651</v>
      </c>
      <c r="B1827" s="9">
        <v>29.355</v>
      </c>
      <c r="C1827" s="9">
        <v>4.68</v>
      </c>
      <c r="D1827" s="9" t="s">
        <v>4677</v>
      </c>
      <c r="E1827" s="9" t="s">
        <v>4676</v>
      </c>
      <c r="F1827" s="9" t="s">
        <v>4676</v>
      </c>
      <c r="G1827" s="9">
        <v>0</v>
      </c>
      <c r="H1827" s="11" t="s">
        <v>8337</v>
      </c>
      <c r="I1827" s="15" t="str">
        <f t="shared" si="56"/>
        <v>Over Weight</v>
      </c>
      <c r="J1827" s="15" t="str">
        <f t="shared" si="57"/>
        <v>Normal</v>
      </c>
    </row>
    <row r="1828" spans="1:10" x14ac:dyDescent="0.3">
      <c r="A1828" s="10" t="s">
        <v>3653</v>
      </c>
      <c r="B1828" s="9">
        <v>29.59</v>
      </c>
      <c r="C1828" s="9">
        <v>4.0599999999999996</v>
      </c>
      <c r="D1828" s="9" t="s">
        <v>4676</v>
      </c>
      <c r="E1828" s="9" t="s">
        <v>4676</v>
      </c>
      <c r="F1828" s="9" t="s">
        <v>4676</v>
      </c>
      <c r="G1828" s="9">
        <v>0</v>
      </c>
      <c r="H1828" s="11" t="s">
        <v>8337</v>
      </c>
      <c r="I1828" s="15" t="str">
        <f t="shared" si="56"/>
        <v>Over Weight</v>
      </c>
      <c r="J1828" s="15" t="str">
        <f t="shared" si="57"/>
        <v>Normal</v>
      </c>
    </row>
    <row r="1829" spans="1:10" x14ac:dyDescent="0.3">
      <c r="A1829" s="10" t="s">
        <v>3655</v>
      </c>
      <c r="B1829" s="9">
        <v>31.35</v>
      </c>
      <c r="C1829" s="9">
        <v>4.2</v>
      </c>
      <c r="D1829" s="9" t="s">
        <v>4676</v>
      </c>
      <c r="E1829" s="9" t="s">
        <v>4677</v>
      </c>
      <c r="F1829" s="9" t="s">
        <v>4676</v>
      </c>
      <c r="G1829" s="9">
        <v>1</v>
      </c>
      <c r="H1829" s="11" t="s">
        <v>8337</v>
      </c>
      <c r="I1829" s="15" t="str">
        <f t="shared" si="56"/>
        <v>Obesity</v>
      </c>
      <c r="J1829" s="15" t="str">
        <f t="shared" si="57"/>
        <v>Normal</v>
      </c>
    </row>
    <row r="1830" spans="1:10" x14ac:dyDescent="0.3">
      <c r="A1830" s="10" t="s">
        <v>3657</v>
      </c>
      <c r="B1830" s="9">
        <v>20.52</v>
      </c>
      <c r="C1830" s="9">
        <v>4.83</v>
      </c>
      <c r="D1830" s="9" t="s">
        <v>4676</v>
      </c>
      <c r="E1830" s="9" t="s">
        <v>4676</v>
      </c>
      <c r="F1830" s="9" t="s">
        <v>4676</v>
      </c>
      <c r="G1830" s="9">
        <v>0</v>
      </c>
      <c r="H1830" s="11" t="s">
        <v>8337</v>
      </c>
      <c r="I1830" s="15" t="str">
        <f t="shared" si="56"/>
        <v>Normal Weight</v>
      </c>
      <c r="J1830" s="15" t="str">
        <f t="shared" si="57"/>
        <v>Normal</v>
      </c>
    </row>
    <row r="1831" spans="1:10" x14ac:dyDescent="0.3">
      <c r="A1831" s="10" t="s">
        <v>3659</v>
      </c>
      <c r="B1831" s="9">
        <v>42.9</v>
      </c>
      <c r="C1831" s="9">
        <v>4.87</v>
      </c>
      <c r="D1831" s="9" t="s">
        <v>4677</v>
      </c>
      <c r="E1831" s="9" t="s">
        <v>4676</v>
      </c>
      <c r="F1831" s="9" t="s">
        <v>4676</v>
      </c>
      <c r="G1831" s="9">
        <v>1</v>
      </c>
      <c r="H1831" s="11" t="s">
        <v>8337</v>
      </c>
      <c r="I1831" s="15" t="str">
        <f t="shared" si="56"/>
        <v>Obesity</v>
      </c>
      <c r="J1831" s="15" t="str">
        <f t="shared" si="57"/>
        <v>Prediabetes</v>
      </c>
    </row>
    <row r="1832" spans="1:10" x14ac:dyDescent="0.3">
      <c r="A1832" s="10" t="s">
        <v>3661</v>
      </c>
      <c r="B1832" s="9">
        <v>24.6</v>
      </c>
      <c r="C1832" s="9">
        <v>5.86</v>
      </c>
      <c r="D1832" s="9" t="s">
        <v>4676</v>
      </c>
      <c r="E1832" s="9" t="s">
        <v>4676</v>
      </c>
      <c r="F1832" s="9" t="s">
        <v>4677</v>
      </c>
      <c r="G1832" s="9">
        <v>1</v>
      </c>
      <c r="H1832" s="11" t="s">
        <v>8337</v>
      </c>
      <c r="I1832" s="15" t="str">
        <f t="shared" si="56"/>
        <v>Normal Weight</v>
      </c>
      <c r="J1832" s="15" t="str">
        <f t="shared" si="57"/>
        <v>Normal</v>
      </c>
    </row>
    <row r="1833" spans="1:10" x14ac:dyDescent="0.3">
      <c r="A1833" s="10" t="s">
        <v>3663</v>
      </c>
      <c r="B1833" s="9">
        <v>28.405000000000001</v>
      </c>
      <c r="C1833" s="9">
        <v>4.12</v>
      </c>
      <c r="D1833" s="9" t="s">
        <v>4676</v>
      </c>
      <c r="E1833" s="9" t="s">
        <v>4676</v>
      </c>
      <c r="F1833" s="9" t="s">
        <v>4676</v>
      </c>
      <c r="G1833" s="9">
        <v>1</v>
      </c>
      <c r="H1833" s="11" t="s">
        <v>8337</v>
      </c>
      <c r="I1833" s="15" t="str">
        <f t="shared" si="56"/>
        <v>Over Weight</v>
      </c>
      <c r="J1833" s="15" t="str">
        <f t="shared" si="57"/>
        <v>Prediabetes</v>
      </c>
    </row>
    <row r="1834" spans="1:10" x14ac:dyDescent="0.3">
      <c r="A1834" s="10" t="s">
        <v>3665</v>
      </c>
      <c r="B1834" s="9">
        <v>34.674999999999997</v>
      </c>
      <c r="C1834" s="9">
        <v>5.71</v>
      </c>
      <c r="D1834" s="9" t="s">
        <v>4677</v>
      </c>
      <c r="E1834" s="9" t="s">
        <v>4676</v>
      </c>
      <c r="F1834" s="9" t="s">
        <v>4676</v>
      </c>
      <c r="G1834" s="9">
        <v>1</v>
      </c>
      <c r="H1834" s="11" t="s">
        <v>8337</v>
      </c>
      <c r="I1834" s="15" t="str">
        <f t="shared" si="56"/>
        <v>Obesity</v>
      </c>
      <c r="J1834" s="15" t="str">
        <f t="shared" si="57"/>
        <v>Prediabetes</v>
      </c>
    </row>
    <row r="1835" spans="1:10" x14ac:dyDescent="0.3">
      <c r="A1835" s="10" t="s">
        <v>3667</v>
      </c>
      <c r="B1835" s="9">
        <v>18.850000000000001</v>
      </c>
      <c r="C1835" s="9">
        <v>6.03</v>
      </c>
      <c r="D1835" s="9" t="s">
        <v>4676</v>
      </c>
      <c r="E1835" s="9" t="s">
        <v>4676</v>
      </c>
      <c r="F1835" s="9" t="s">
        <v>4676</v>
      </c>
      <c r="G1835" s="9">
        <v>1</v>
      </c>
      <c r="H1835" s="11" t="s">
        <v>8337</v>
      </c>
      <c r="I1835" s="15" t="str">
        <f t="shared" si="56"/>
        <v>Normal Weight</v>
      </c>
      <c r="J1835" s="15" t="str">
        <f t="shared" si="57"/>
        <v>Normal</v>
      </c>
    </row>
    <row r="1836" spans="1:10" x14ac:dyDescent="0.3">
      <c r="A1836" s="10" t="s">
        <v>3669</v>
      </c>
      <c r="B1836" s="9">
        <v>34.130000000000003</v>
      </c>
      <c r="C1836" s="9">
        <v>5.65</v>
      </c>
      <c r="D1836" s="9" t="s">
        <v>4676</v>
      </c>
      <c r="E1836" s="9" t="s">
        <v>4676</v>
      </c>
      <c r="F1836" s="9" t="s">
        <v>4677</v>
      </c>
      <c r="G1836" s="9">
        <v>1</v>
      </c>
      <c r="H1836" s="11" t="s">
        <v>8337</v>
      </c>
      <c r="I1836" s="15" t="str">
        <f t="shared" si="56"/>
        <v>Obesity</v>
      </c>
      <c r="J1836" s="15" t="str">
        <f t="shared" si="57"/>
        <v>Normal</v>
      </c>
    </row>
    <row r="1837" spans="1:10" x14ac:dyDescent="0.3">
      <c r="A1837" s="10" t="s">
        <v>3671</v>
      </c>
      <c r="B1837" s="9">
        <v>17.34</v>
      </c>
      <c r="C1837" s="9">
        <v>5.05</v>
      </c>
      <c r="D1837" s="9" t="s">
        <v>4676</v>
      </c>
      <c r="E1837" s="9" t="s">
        <v>4676</v>
      </c>
      <c r="F1837" s="9" t="s">
        <v>4676</v>
      </c>
      <c r="G1837" s="9">
        <v>0</v>
      </c>
      <c r="H1837" s="11" t="s">
        <v>8337</v>
      </c>
      <c r="I1837" s="15" t="str">
        <f t="shared" si="56"/>
        <v>Under Weight</v>
      </c>
      <c r="J1837" s="15" t="str">
        <f t="shared" si="57"/>
        <v>Prediabetes</v>
      </c>
    </row>
    <row r="1838" spans="1:10" x14ac:dyDescent="0.3">
      <c r="A1838" s="10" t="s">
        <v>3673</v>
      </c>
      <c r="B1838" s="9">
        <v>17.440000000000001</v>
      </c>
      <c r="C1838" s="9">
        <v>6.26</v>
      </c>
      <c r="D1838" s="9" t="s">
        <v>4676</v>
      </c>
      <c r="E1838" s="9" t="s">
        <v>4676</v>
      </c>
      <c r="F1838" s="9" t="s">
        <v>4676</v>
      </c>
      <c r="G1838" s="9">
        <v>0</v>
      </c>
      <c r="H1838" s="11" t="s">
        <v>8337</v>
      </c>
      <c r="I1838" s="15" t="str">
        <f t="shared" si="56"/>
        <v>Under Weight</v>
      </c>
      <c r="J1838" s="15" t="str">
        <f t="shared" si="57"/>
        <v>Normal</v>
      </c>
    </row>
    <row r="1839" spans="1:10" x14ac:dyDescent="0.3">
      <c r="A1839" s="10" t="s">
        <v>3675</v>
      </c>
      <c r="B1839" s="9">
        <v>33.659999999999997</v>
      </c>
      <c r="C1839" s="9">
        <v>4.08</v>
      </c>
      <c r="D1839" s="9" t="s">
        <v>4677</v>
      </c>
      <c r="E1839" s="9" t="s">
        <v>4676</v>
      </c>
      <c r="F1839" s="9" t="s">
        <v>4677</v>
      </c>
      <c r="G1839" s="9">
        <v>1</v>
      </c>
      <c r="H1839" s="11" t="s">
        <v>8337</v>
      </c>
      <c r="I1839" s="15" t="str">
        <f t="shared" si="56"/>
        <v>Obesity</v>
      </c>
      <c r="J1839" s="15" t="str">
        <f t="shared" si="57"/>
        <v>Prediabetes</v>
      </c>
    </row>
    <row r="1840" spans="1:10" x14ac:dyDescent="0.3">
      <c r="A1840" s="10" t="s">
        <v>3677</v>
      </c>
      <c r="B1840" s="9">
        <v>21.375</v>
      </c>
      <c r="C1840" s="9">
        <v>6.19</v>
      </c>
      <c r="D1840" s="9" t="s">
        <v>4677</v>
      </c>
      <c r="E1840" s="9" t="s">
        <v>4676</v>
      </c>
      <c r="F1840" s="9" t="s">
        <v>4676</v>
      </c>
      <c r="G1840" s="9">
        <v>1</v>
      </c>
      <c r="H1840" s="11" t="s">
        <v>8337</v>
      </c>
      <c r="I1840" s="15" t="str">
        <f t="shared" si="56"/>
        <v>Normal Weight</v>
      </c>
      <c r="J1840" s="15" t="str">
        <f t="shared" si="57"/>
        <v>Prediabetes</v>
      </c>
    </row>
    <row r="1841" spans="1:10" x14ac:dyDescent="0.3">
      <c r="A1841" s="10" t="s">
        <v>3679</v>
      </c>
      <c r="B1841" s="9">
        <v>27.14</v>
      </c>
      <c r="C1841" s="9">
        <v>6.01</v>
      </c>
      <c r="D1841" s="9" t="s">
        <v>4676</v>
      </c>
      <c r="E1841" s="9" t="s">
        <v>4676</v>
      </c>
      <c r="F1841" s="9" t="s">
        <v>4676</v>
      </c>
      <c r="G1841" s="9">
        <v>1</v>
      </c>
      <c r="H1841" s="11" t="s">
        <v>8337</v>
      </c>
      <c r="I1841" s="15" t="str">
        <f t="shared" si="56"/>
        <v>Over Weight</v>
      </c>
      <c r="J1841" s="15" t="str">
        <f t="shared" si="57"/>
        <v>Prediabetes</v>
      </c>
    </row>
    <row r="1842" spans="1:10" x14ac:dyDescent="0.3">
      <c r="A1842" s="10" t="s">
        <v>3681</v>
      </c>
      <c r="B1842" s="9">
        <v>35.78</v>
      </c>
      <c r="C1842" s="9">
        <v>6.07</v>
      </c>
      <c r="D1842" s="9" t="s">
        <v>4676</v>
      </c>
      <c r="E1842" s="9" t="s">
        <v>4677</v>
      </c>
      <c r="F1842" s="9" t="s">
        <v>4676</v>
      </c>
      <c r="G1842" s="9">
        <v>1</v>
      </c>
      <c r="H1842" s="11" t="s">
        <v>8337</v>
      </c>
      <c r="I1842" s="15" t="str">
        <f t="shared" si="56"/>
        <v>Obesity</v>
      </c>
      <c r="J1842" s="15" t="str">
        <f t="shared" si="57"/>
        <v>Normal</v>
      </c>
    </row>
    <row r="1843" spans="1:10" x14ac:dyDescent="0.3">
      <c r="A1843" s="10" t="s">
        <v>3683</v>
      </c>
      <c r="B1843" s="9">
        <v>34.96</v>
      </c>
      <c r="C1843" s="9">
        <v>5.63</v>
      </c>
      <c r="D1843" s="9" t="s">
        <v>4676</v>
      </c>
      <c r="E1843" s="9" t="s">
        <v>4676</v>
      </c>
      <c r="F1843" s="9" t="s">
        <v>4676</v>
      </c>
      <c r="G1843" s="9">
        <v>0</v>
      </c>
      <c r="H1843" s="11" t="s">
        <v>8337</v>
      </c>
      <c r="I1843" s="15" t="str">
        <f t="shared" si="56"/>
        <v>Obesity</v>
      </c>
      <c r="J1843" s="15" t="str">
        <f t="shared" si="57"/>
        <v>Prediabetes</v>
      </c>
    </row>
    <row r="1844" spans="1:10" x14ac:dyDescent="0.3">
      <c r="A1844" s="10" t="s">
        <v>3685</v>
      </c>
      <c r="B1844" s="9">
        <v>38.39</v>
      </c>
      <c r="C1844" s="9">
        <v>6.05</v>
      </c>
      <c r="D1844" s="9" t="s">
        <v>4676</v>
      </c>
      <c r="E1844" s="9" t="s">
        <v>4676</v>
      </c>
      <c r="F1844" s="9" t="s">
        <v>4676</v>
      </c>
      <c r="G1844" s="9">
        <v>0</v>
      </c>
      <c r="H1844" s="11" t="s">
        <v>8337</v>
      </c>
      <c r="I1844" s="15" t="str">
        <f t="shared" si="56"/>
        <v>Obesity</v>
      </c>
      <c r="J1844" s="15" t="str">
        <f t="shared" si="57"/>
        <v>Normal</v>
      </c>
    </row>
    <row r="1845" spans="1:10" x14ac:dyDescent="0.3">
      <c r="A1845" s="10" t="s">
        <v>3687</v>
      </c>
      <c r="B1845" s="9">
        <v>33.82</v>
      </c>
      <c r="C1845" s="9">
        <v>4.6500000000000004</v>
      </c>
      <c r="D1845" s="9" t="s">
        <v>4676</v>
      </c>
      <c r="E1845" s="9" t="s">
        <v>4676</v>
      </c>
      <c r="F1845" s="9" t="s">
        <v>4676</v>
      </c>
      <c r="G1845" s="9">
        <v>0</v>
      </c>
      <c r="H1845" s="11" t="s">
        <v>8337</v>
      </c>
      <c r="I1845" s="15" t="str">
        <f t="shared" si="56"/>
        <v>Obesity</v>
      </c>
      <c r="J1845" s="15" t="str">
        <f t="shared" si="57"/>
        <v>Normal</v>
      </c>
    </row>
    <row r="1846" spans="1:10" x14ac:dyDescent="0.3">
      <c r="A1846" s="10" t="s">
        <v>3689</v>
      </c>
      <c r="B1846" s="9">
        <v>27.835000000000001</v>
      </c>
      <c r="C1846" s="9">
        <v>5.37</v>
      </c>
      <c r="D1846" s="9" t="s">
        <v>4676</v>
      </c>
      <c r="E1846" s="9" t="s">
        <v>4676</v>
      </c>
      <c r="F1846" s="9" t="s">
        <v>4676</v>
      </c>
      <c r="G1846" s="9">
        <v>0</v>
      </c>
      <c r="H1846" s="11" t="s">
        <v>8337</v>
      </c>
      <c r="I1846" s="15" t="str">
        <f t="shared" si="56"/>
        <v>Over Weight</v>
      </c>
      <c r="J1846" s="15" t="str">
        <f t="shared" si="57"/>
        <v>Normal</v>
      </c>
    </row>
    <row r="1847" spans="1:10" x14ac:dyDescent="0.3">
      <c r="A1847" s="10" t="s">
        <v>3691</v>
      </c>
      <c r="B1847" s="9">
        <v>33</v>
      </c>
      <c r="C1847" s="9">
        <v>5.39</v>
      </c>
      <c r="D1847" s="9" t="s">
        <v>4676</v>
      </c>
      <c r="E1847" s="9" t="s">
        <v>4676</v>
      </c>
      <c r="F1847" s="9" t="s">
        <v>4676</v>
      </c>
      <c r="G1847" s="9">
        <v>0</v>
      </c>
      <c r="H1847" s="11" t="s">
        <v>8337</v>
      </c>
      <c r="I1847" s="15" t="str">
        <f t="shared" si="56"/>
        <v>Obesity</v>
      </c>
      <c r="J1847" s="15" t="str">
        <f t="shared" si="57"/>
        <v>Prediabetes</v>
      </c>
    </row>
    <row r="1848" spans="1:10" x14ac:dyDescent="0.3">
      <c r="A1848" s="10" t="s">
        <v>3693</v>
      </c>
      <c r="B1848" s="9">
        <v>26.885000000000002</v>
      </c>
      <c r="C1848" s="9">
        <v>5.86</v>
      </c>
      <c r="D1848" s="9" t="s">
        <v>4676</v>
      </c>
      <c r="E1848" s="9" t="s">
        <v>4676</v>
      </c>
      <c r="F1848" s="9" t="s">
        <v>4676</v>
      </c>
      <c r="G1848" s="9">
        <v>0</v>
      </c>
      <c r="H1848" s="11" t="s">
        <v>8337</v>
      </c>
      <c r="I1848" s="15" t="str">
        <f t="shared" si="56"/>
        <v>Over Weight</v>
      </c>
      <c r="J1848" s="15" t="str">
        <f t="shared" si="57"/>
        <v>Normal</v>
      </c>
    </row>
    <row r="1849" spans="1:10" x14ac:dyDescent="0.3">
      <c r="A1849" s="10" t="s">
        <v>3695</v>
      </c>
      <c r="B1849" s="9">
        <v>29.26</v>
      </c>
      <c r="C1849" s="9">
        <v>4.4400000000000004</v>
      </c>
      <c r="D1849" s="9" t="s">
        <v>4676</v>
      </c>
      <c r="E1849" s="9" t="s">
        <v>4676</v>
      </c>
      <c r="F1849" s="9" t="s">
        <v>4676</v>
      </c>
      <c r="G1849" s="9">
        <v>0</v>
      </c>
      <c r="H1849" s="11" t="s">
        <v>8337</v>
      </c>
      <c r="I1849" s="15" t="str">
        <f t="shared" si="56"/>
        <v>Over Weight</v>
      </c>
      <c r="J1849" s="15" t="str">
        <f t="shared" si="57"/>
        <v>Normal</v>
      </c>
    </row>
    <row r="1850" spans="1:10" x14ac:dyDescent="0.3">
      <c r="A1850" s="10" t="s">
        <v>3697</v>
      </c>
      <c r="B1850" s="9">
        <v>26.98</v>
      </c>
      <c r="C1850" s="9">
        <v>4.41</v>
      </c>
      <c r="D1850" s="9" t="s">
        <v>4676</v>
      </c>
      <c r="E1850" s="9" t="s">
        <v>4676</v>
      </c>
      <c r="F1850" s="9" t="s">
        <v>4676</v>
      </c>
      <c r="G1850" s="9">
        <v>0</v>
      </c>
      <c r="H1850" s="11" t="s">
        <v>8337</v>
      </c>
      <c r="I1850" s="15" t="str">
        <f t="shared" si="56"/>
        <v>Over Weight</v>
      </c>
      <c r="J1850" s="15" t="str">
        <f t="shared" si="57"/>
        <v>Normal</v>
      </c>
    </row>
    <row r="1851" spans="1:10" x14ac:dyDescent="0.3">
      <c r="A1851" s="10" t="s">
        <v>3699</v>
      </c>
      <c r="B1851" s="9">
        <v>32.11</v>
      </c>
      <c r="C1851" s="9">
        <v>5.19</v>
      </c>
      <c r="D1851" s="9" t="s">
        <v>4676</v>
      </c>
      <c r="E1851" s="9" t="s">
        <v>4676</v>
      </c>
      <c r="F1851" s="9" t="s">
        <v>4677</v>
      </c>
      <c r="G1851" s="9">
        <v>1</v>
      </c>
      <c r="H1851" s="11" t="s">
        <v>8337</v>
      </c>
      <c r="I1851" s="15" t="str">
        <f t="shared" si="56"/>
        <v>Obesity</v>
      </c>
      <c r="J1851" s="15" t="str">
        <f t="shared" si="57"/>
        <v>Normal</v>
      </c>
    </row>
    <row r="1852" spans="1:10" x14ac:dyDescent="0.3">
      <c r="A1852" s="10" t="s">
        <v>3701</v>
      </c>
      <c r="B1852" s="9">
        <v>31.73</v>
      </c>
      <c r="C1852" s="9">
        <v>5.16</v>
      </c>
      <c r="D1852" s="9" t="s">
        <v>4676</v>
      </c>
      <c r="E1852" s="9" t="s">
        <v>4676</v>
      </c>
      <c r="F1852" s="9" t="s">
        <v>4677</v>
      </c>
      <c r="G1852" s="9">
        <v>1</v>
      </c>
      <c r="H1852" s="11" t="s">
        <v>8337</v>
      </c>
      <c r="I1852" s="15" t="str">
        <f t="shared" si="56"/>
        <v>Obesity</v>
      </c>
      <c r="J1852" s="15" t="str">
        <f t="shared" si="57"/>
        <v>Normal</v>
      </c>
    </row>
    <row r="1853" spans="1:10" x14ac:dyDescent="0.3">
      <c r="A1853" s="10" t="s">
        <v>3703</v>
      </c>
      <c r="B1853" s="9">
        <v>22.515000000000001</v>
      </c>
      <c r="C1853" s="9">
        <v>4.24</v>
      </c>
      <c r="D1853" s="9" t="s">
        <v>4676</v>
      </c>
      <c r="E1853" s="9" t="s">
        <v>4676</v>
      </c>
      <c r="F1853" s="9" t="s">
        <v>4676</v>
      </c>
      <c r="G1853" s="9">
        <v>0</v>
      </c>
      <c r="H1853" s="11" t="s">
        <v>8337</v>
      </c>
      <c r="I1853" s="15" t="str">
        <f t="shared" si="56"/>
        <v>Normal Weight</v>
      </c>
      <c r="J1853" s="15" t="str">
        <f t="shared" si="57"/>
        <v>Normal</v>
      </c>
    </row>
    <row r="1854" spans="1:10" x14ac:dyDescent="0.3">
      <c r="A1854" s="10" t="s">
        <v>3705</v>
      </c>
      <c r="B1854" s="9">
        <v>25.9</v>
      </c>
      <c r="C1854" s="9">
        <v>5.45</v>
      </c>
      <c r="D1854" s="9" t="s">
        <v>4676</v>
      </c>
      <c r="E1854" s="9" t="s">
        <v>4676</v>
      </c>
      <c r="F1854" s="9" t="s">
        <v>4676</v>
      </c>
      <c r="G1854" s="9">
        <v>1</v>
      </c>
      <c r="H1854" s="11" t="s">
        <v>8337</v>
      </c>
      <c r="I1854" s="15" t="str">
        <f t="shared" si="56"/>
        <v>Over Weight</v>
      </c>
      <c r="J1854" s="15" t="str">
        <f t="shared" si="57"/>
        <v>Normal</v>
      </c>
    </row>
    <row r="1855" spans="1:10" x14ac:dyDescent="0.3">
      <c r="A1855" s="10" t="s">
        <v>3707</v>
      </c>
      <c r="B1855" s="9">
        <v>27.72</v>
      </c>
      <c r="C1855" s="9">
        <v>5.03</v>
      </c>
      <c r="D1855" s="9" t="s">
        <v>4677</v>
      </c>
      <c r="E1855" s="9" t="s">
        <v>4676</v>
      </c>
      <c r="F1855" s="9" t="s">
        <v>4676</v>
      </c>
      <c r="G1855" s="9">
        <v>1</v>
      </c>
      <c r="H1855" s="11" t="s">
        <v>8337</v>
      </c>
      <c r="I1855" s="15" t="str">
        <f t="shared" si="56"/>
        <v>Over Weight</v>
      </c>
      <c r="J1855" s="15" t="str">
        <f t="shared" si="57"/>
        <v>Diabetes</v>
      </c>
    </row>
    <row r="1856" spans="1:10" x14ac:dyDescent="0.3">
      <c r="A1856" s="10" t="s">
        <v>3709</v>
      </c>
      <c r="B1856" s="9">
        <v>31.5</v>
      </c>
      <c r="C1856" s="9">
        <v>9.6199999999999992</v>
      </c>
      <c r="D1856" s="9" t="s">
        <v>4677</v>
      </c>
      <c r="E1856" s="9" t="s">
        <v>4676</v>
      </c>
      <c r="F1856" s="9" t="s">
        <v>4676</v>
      </c>
      <c r="G1856" s="9">
        <v>1</v>
      </c>
      <c r="H1856" s="11" t="s">
        <v>8337</v>
      </c>
      <c r="I1856" s="15" t="str">
        <f t="shared" si="56"/>
        <v>Obesity</v>
      </c>
      <c r="J1856" s="15" t="str">
        <f t="shared" si="57"/>
        <v>Diabetes</v>
      </c>
    </row>
    <row r="1857" spans="1:10" x14ac:dyDescent="0.3">
      <c r="A1857" s="10" t="s">
        <v>3711</v>
      </c>
      <c r="B1857" s="9">
        <v>29.7</v>
      </c>
      <c r="C1857" s="9">
        <v>6.77</v>
      </c>
      <c r="D1857" s="9" t="s">
        <v>4677</v>
      </c>
      <c r="E1857" s="9" t="s">
        <v>4676</v>
      </c>
      <c r="F1857" s="9" t="s">
        <v>4676</v>
      </c>
      <c r="G1857" s="9">
        <v>1</v>
      </c>
      <c r="H1857" s="11" t="s">
        <v>8337</v>
      </c>
      <c r="I1857" s="15" t="str">
        <f t="shared" si="56"/>
        <v>Over Weight</v>
      </c>
      <c r="J1857" s="15" t="str">
        <f t="shared" si="57"/>
        <v>Normal</v>
      </c>
    </row>
    <row r="1858" spans="1:10" x14ac:dyDescent="0.3">
      <c r="A1858" s="10" t="s">
        <v>3713</v>
      </c>
      <c r="B1858" s="9">
        <v>21.26</v>
      </c>
      <c r="C1858" s="9">
        <v>5.36</v>
      </c>
      <c r="D1858" s="9" t="s">
        <v>4677</v>
      </c>
      <c r="E1858" s="9" t="s">
        <v>4676</v>
      </c>
      <c r="F1858" s="9" t="s">
        <v>4676</v>
      </c>
      <c r="G1858" s="9">
        <v>1</v>
      </c>
      <c r="H1858" s="11" t="s">
        <v>8337</v>
      </c>
      <c r="I1858" s="15" t="str">
        <f t="shared" si="56"/>
        <v>Normal Weight</v>
      </c>
      <c r="J1858" s="15" t="str">
        <f t="shared" si="57"/>
        <v>Normal</v>
      </c>
    </row>
    <row r="1859" spans="1:10" x14ac:dyDescent="0.3">
      <c r="A1859" s="10" t="s">
        <v>3715</v>
      </c>
      <c r="B1859" s="9">
        <v>17.09</v>
      </c>
      <c r="C1859" s="9">
        <v>5.69</v>
      </c>
      <c r="D1859" s="9" t="s">
        <v>4676</v>
      </c>
      <c r="E1859" s="9" t="s">
        <v>4676</v>
      </c>
      <c r="F1859" s="9" t="s">
        <v>4676</v>
      </c>
      <c r="G1859" s="9">
        <v>0</v>
      </c>
      <c r="H1859" s="11" t="s">
        <v>8337</v>
      </c>
      <c r="I1859" s="15" t="str">
        <f t="shared" ref="I1859:I1922" si="58">IF(B1859&lt;18.5,"Under Weight",IF(B1859&lt;24.9,"Normal Weight",IF(B1859&lt;29.9,"Over Weight","Obesity")))</f>
        <v>Under Weight</v>
      </c>
      <c r="J1859" s="15" t="str">
        <f t="shared" ref="J1859:J1922" si="59">IF(C1860&lt;5.7,"Normal",IF(C1860&lt;6.4,"Prediabetes","Diabetes"))</f>
        <v>Normal</v>
      </c>
    </row>
    <row r="1860" spans="1:10" x14ac:dyDescent="0.3">
      <c r="A1860" s="10" t="s">
        <v>3717</v>
      </c>
      <c r="B1860" s="9">
        <v>24.3</v>
      </c>
      <c r="C1860" s="9">
        <v>4.9000000000000004</v>
      </c>
      <c r="D1860" s="9" t="s">
        <v>4677</v>
      </c>
      <c r="E1860" s="9" t="s">
        <v>4676</v>
      </c>
      <c r="F1860" s="9" t="s">
        <v>4677</v>
      </c>
      <c r="G1860" s="9">
        <v>1</v>
      </c>
      <c r="H1860" s="11" t="s">
        <v>8337</v>
      </c>
      <c r="I1860" s="15" t="str">
        <f t="shared" si="58"/>
        <v>Normal Weight</v>
      </c>
      <c r="J1860" s="15" t="str">
        <f t="shared" si="59"/>
        <v>Prediabetes</v>
      </c>
    </row>
    <row r="1861" spans="1:10" x14ac:dyDescent="0.3">
      <c r="A1861" s="10" t="s">
        <v>3719</v>
      </c>
      <c r="B1861" s="9">
        <v>29.734999999999999</v>
      </c>
      <c r="C1861" s="9">
        <v>5.78</v>
      </c>
      <c r="D1861" s="9" t="s">
        <v>4676</v>
      </c>
      <c r="E1861" s="9" t="s">
        <v>4676</v>
      </c>
      <c r="F1861" s="9" t="s">
        <v>4676</v>
      </c>
      <c r="G1861" s="9">
        <v>0</v>
      </c>
      <c r="H1861" s="11" t="s">
        <v>8337</v>
      </c>
      <c r="I1861" s="15" t="str">
        <f t="shared" si="58"/>
        <v>Over Weight</v>
      </c>
      <c r="J1861" s="15" t="str">
        <f t="shared" si="59"/>
        <v>Normal</v>
      </c>
    </row>
    <row r="1862" spans="1:10" x14ac:dyDescent="0.3">
      <c r="A1862" s="10" t="s">
        <v>3721</v>
      </c>
      <c r="B1862" s="9">
        <v>29.26</v>
      </c>
      <c r="C1862" s="9">
        <v>4.7</v>
      </c>
      <c r="D1862" s="9" t="s">
        <v>4676</v>
      </c>
      <c r="E1862" s="9" t="s">
        <v>4676</v>
      </c>
      <c r="F1862" s="9" t="s">
        <v>4676</v>
      </c>
      <c r="G1862" s="9">
        <v>0</v>
      </c>
      <c r="H1862" s="11" t="s">
        <v>8337</v>
      </c>
      <c r="I1862" s="15" t="str">
        <f t="shared" si="58"/>
        <v>Over Weight</v>
      </c>
      <c r="J1862" s="15" t="str">
        <f t="shared" si="59"/>
        <v>Prediabetes</v>
      </c>
    </row>
    <row r="1863" spans="1:10" x14ac:dyDescent="0.3">
      <c r="A1863" s="10" t="s">
        <v>3723</v>
      </c>
      <c r="B1863" s="9">
        <v>33</v>
      </c>
      <c r="C1863" s="9">
        <v>6.28</v>
      </c>
      <c r="D1863" s="9" t="s">
        <v>4676</v>
      </c>
      <c r="E1863" s="9" t="s">
        <v>4676</v>
      </c>
      <c r="F1863" s="9" t="s">
        <v>4676</v>
      </c>
      <c r="G1863" s="9">
        <v>0</v>
      </c>
      <c r="H1863" s="11" t="s">
        <v>8337</v>
      </c>
      <c r="I1863" s="15" t="str">
        <f t="shared" si="58"/>
        <v>Obesity</v>
      </c>
      <c r="J1863" s="15" t="str">
        <f t="shared" si="59"/>
        <v>Normal</v>
      </c>
    </row>
    <row r="1864" spans="1:10" x14ac:dyDescent="0.3">
      <c r="A1864" s="10" t="s">
        <v>3725</v>
      </c>
      <c r="B1864" s="9">
        <v>31.065000000000001</v>
      </c>
      <c r="C1864" s="9">
        <v>4.2300000000000004</v>
      </c>
      <c r="D1864" s="9" t="s">
        <v>4676</v>
      </c>
      <c r="E1864" s="9" t="s">
        <v>4676</v>
      </c>
      <c r="F1864" s="9" t="s">
        <v>4676</v>
      </c>
      <c r="G1864" s="9">
        <v>0</v>
      </c>
      <c r="H1864" s="11" t="s">
        <v>8337</v>
      </c>
      <c r="I1864" s="15" t="str">
        <f t="shared" si="58"/>
        <v>Obesity</v>
      </c>
      <c r="J1864" s="15" t="str">
        <f t="shared" si="59"/>
        <v>Prediabetes</v>
      </c>
    </row>
    <row r="1865" spans="1:10" x14ac:dyDescent="0.3">
      <c r="A1865" s="10" t="s">
        <v>3727</v>
      </c>
      <c r="B1865" s="9">
        <v>26.51</v>
      </c>
      <c r="C1865" s="9">
        <v>6.17</v>
      </c>
      <c r="D1865" s="9" t="s">
        <v>4676</v>
      </c>
      <c r="E1865" s="9" t="s">
        <v>4676</v>
      </c>
      <c r="F1865" s="9" t="s">
        <v>4676</v>
      </c>
      <c r="G1865" s="9">
        <v>0</v>
      </c>
      <c r="H1865" s="11" t="s">
        <v>8337</v>
      </c>
      <c r="I1865" s="15" t="str">
        <f t="shared" si="58"/>
        <v>Over Weight</v>
      </c>
      <c r="J1865" s="15" t="str">
        <f t="shared" si="59"/>
        <v>Normal</v>
      </c>
    </row>
    <row r="1866" spans="1:10" x14ac:dyDescent="0.3">
      <c r="A1866" s="10" t="s">
        <v>3729</v>
      </c>
      <c r="B1866" s="9">
        <v>28.88</v>
      </c>
      <c r="C1866" s="9">
        <v>4.96</v>
      </c>
      <c r="D1866" s="9" t="s">
        <v>4676</v>
      </c>
      <c r="E1866" s="9" t="s">
        <v>4676</v>
      </c>
      <c r="F1866" s="9" t="s">
        <v>4676</v>
      </c>
      <c r="G1866" s="9">
        <v>0</v>
      </c>
      <c r="H1866" s="11" t="s">
        <v>8337</v>
      </c>
      <c r="I1866" s="15" t="str">
        <f t="shared" si="58"/>
        <v>Over Weight</v>
      </c>
      <c r="J1866" s="15" t="str">
        <f t="shared" si="59"/>
        <v>Normal</v>
      </c>
    </row>
    <row r="1867" spans="1:10" x14ac:dyDescent="0.3">
      <c r="A1867" s="10" t="s">
        <v>3731</v>
      </c>
      <c r="B1867" s="9">
        <v>35.814999999999998</v>
      </c>
      <c r="C1867" s="9">
        <v>5.1100000000000003</v>
      </c>
      <c r="D1867" s="9" t="s">
        <v>4677</v>
      </c>
      <c r="E1867" s="9" t="s">
        <v>4676</v>
      </c>
      <c r="F1867" s="9" t="s">
        <v>4676</v>
      </c>
      <c r="G1867" s="9">
        <v>1</v>
      </c>
      <c r="H1867" s="11" t="s">
        <v>8337</v>
      </c>
      <c r="I1867" s="15" t="str">
        <f t="shared" si="58"/>
        <v>Obesity</v>
      </c>
      <c r="J1867" s="15" t="str">
        <f t="shared" si="59"/>
        <v>Normal</v>
      </c>
    </row>
    <row r="1868" spans="1:10" x14ac:dyDescent="0.3">
      <c r="A1868" s="10" t="s">
        <v>3733</v>
      </c>
      <c r="B1868" s="9">
        <v>21.28</v>
      </c>
      <c r="C1868" s="9">
        <v>4.05</v>
      </c>
      <c r="D1868" s="9" t="s">
        <v>4676</v>
      </c>
      <c r="E1868" s="9" t="s">
        <v>4677</v>
      </c>
      <c r="F1868" s="9" t="s">
        <v>4676</v>
      </c>
      <c r="G1868" s="9">
        <v>1</v>
      </c>
      <c r="H1868" s="11" t="s">
        <v>8337</v>
      </c>
      <c r="I1868" s="15" t="str">
        <f t="shared" si="58"/>
        <v>Normal Weight</v>
      </c>
      <c r="J1868" s="15" t="str">
        <f t="shared" si="59"/>
        <v>Diabetes</v>
      </c>
    </row>
    <row r="1869" spans="1:10" x14ac:dyDescent="0.3">
      <c r="A1869" s="10" t="s">
        <v>3735</v>
      </c>
      <c r="B1869" s="9">
        <v>33.81</v>
      </c>
      <c r="C1869" s="9">
        <v>6.49</v>
      </c>
      <c r="D1869" s="9" t="s">
        <v>4676</v>
      </c>
      <c r="E1869" s="9" t="s">
        <v>4676</v>
      </c>
      <c r="F1869" s="9" t="s">
        <v>4677</v>
      </c>
      <c r="G1869" s="9">
        <v>1</v>
      </c>
      <c r="H1869" s="11" t="s">
        <v>8337</v>
      </c>
      <c r="I1869" s="15" t="str">
        <f t="shared" si="58"/>
        <v>Obesity</v>
      </c>
      <c r="J1869" s="15" t="str">
        <f t="shared" si="59"/>
        <v>Normal</v>
      </c>
    </row>
    <row r="1870" spans="1:10" x14ac:dyDescent="0.3">
      <c r="A1870" s="10" t="s">
        <v>3737</v>
      </c>
      <c r="B1870" s="9">
        <v>44.22</v>
      </c>
      <c r="C1870" s="9">
        <v>4.1900000000000004</v>
      </c>
      <c r="D1870" s="9" t="s">
        <v>4676</v>
      </c>
      <c r="E1870" s="9" t="s">
        <v>4676</v>
      </c>
      <c r="F1870" s="9" t="s">
        <v>4676</v>
      </c>
      <c r="G1870" s="9">
        <v>1</v>
      </c>
      <c r="H1870" s="11" t="s">
        <v>8337</v>
      </c>
      <c r="I1870" s="15" t="str">
        <f t="shared" si="58"/>
        <v>Obesity</v>
      </c>
      <c r="J1870" s="15" t="str">
        <f t="shared" si="59"/>
        <v>Normal</v>
      </c>
    </row>
    <row r="1871" spans="1:10" x14ac:dyDescent="0.3">
      <c r="A1871" s="10" t="s">
        <v>3739</v>
      </c>
      <c r="B1871" s="9">
        <v>15.46</v>
      </c>
      <c r="C1871" s="9">
        <v>4.99</v>
      </c>
      <c r="D1871" s="9" t="s">
        <v>4677</v>
      </c>
      <c r="E1871" s="9" t="s">
        <v>4676</v>
      </c>
      <c r="F1871" s="9" t="s">
        <v>4677</v>
      </c>
      <c r="G1871" s="9">
        <v>1</v>
      </c>
      <c r="H1871" s="11" t="s">
        <v>8337</v>
      </c>
      <c r="I1871" s="15" t="str">
        <f t="shared" si="58"/>
        <v>Under Weight</v>
      </c>
      <c r="J1871" s="15" t="str">
        <f t="shared" si="59"/>
        <v>Normal</v>
      </c>
    </row>
    <row r="1872" spans="1:10" x14ac:dyDescent="0.3">
      <c r="A1872" s="10" t="s">
        <v>3741</v>
      </c>
      <c r="B1872" s="9">
        <v>30.3</v>
      </c>
      <c r="C1872" s="9">
        <v>4.7699999999999996</v>
      </c>
      <c r="D1872" s="9" t="s">
        <v>4677</v>
      </c>
      <c r="E1872" s="9" t="s">
        <v>4676</v>
      </c>
      <c r="F1872" s="9" t="s">
        <v>4676</v>
      </c>
      <c r="G1872" s="9">
        <v>1</v>
      </c>
      <c r="H1872" s="11" t="s">
        <v>8337</v>
      </c>
      <c r="I1872" s="15" t="str">
        <f t="shared" si="58"/>
        <v>Obesity</v>
      </c>
      <c r="J1872" s="15" t="str">
        <f t="shared" si="59"/>
        <v>Normal</v>
      </c>
    </row>
    <row r="1873" spans="1:10" x14ac:dyDescent="0.3">
      <c r="A1873" s="10" t="s">
        <v>3743</v>
      </c>
      <c r="B1873" s="9">
        <v>16.670000000000002</v>
      </c>
      <c r="C1873" s="9">
        <v>5.46</v>
      </c>
      <c r="D1873" s="9" t="s">
        <v>4676</v>
      </c>
      <c r="E1873" s="9" t="s">
        <v>4676</v>
      </c>
      <c r="F1873" s="9" t="s">
        <v>4676</v>
      </c>
      <c r="G1873" s="9">
        <v>0</v>
      </c>
      <c r="H1873" s="11" t="s">
        <v>8337</v>
      </c>
      <c r="I1873" s="15" t="str">
        <f t="shared" si="58"/>
        <v>Under Weight</v>
      </c>
      <c r="J1873" s="15" t="str">
        <f t="shared" si="59"/>
        <v>Normal</v>
      </c>
    </row>
    <row r="1874" spans="1:10" x14ac:dyDescent="0.3">
      <c r="A1874" s="10" t="s">
        <v>3745</v>
      </c>
      <c r="B1874" s="9">
        <v>28.594999999999999</v>
      </c>
      <c r="C1874" s="9">
        <v>5.43</v>
      </c>
      <c r="D1874" s="9" t="s">
        <v>4676</v>
      </c>
      <c r="E1874" s="9" t="s">
        <v>4676</v>
      </c>
      <c r="F1874" s="9" t="s">
        <v>4676</v>
      </c>
      <c r="G1874" s="9">
        <v>0</v>
      </c>
      <c r="H1874" s="11" t="s">
        <v>8337</v>
      </c>
      <c r="I1874" s="15" t="str">
        <f t="shared" si="58"/>
        <v>Over Weight</v>
      </c>
      <c r="J1874" s="15" t="str">
        <f t="shared" si="59"/>
        <v>Normal</v>
      </c>
    </row>
    <row r="1875" spans="1:10" x14ac:dyDescent="0.3">
      <c r="A1875" s="10" t="s">
        <v>3747</v>
      </c>
      <c r="B1875" s="9">
        <v>25.934999999999999</v>
      </c>
      <c r="C1875" s="9">
        <v>4.29</v>
      </c>
      <c r="D1875" s="9" t="s">
        <v>4676</v>
      </c>
      <c r="E1875" s="9" t="s">
        <v>4676</v>
      </c>
      <c r="F1875" s="9" t="s">
        <v>4676</v>
      </c>
      <c r="G1875" s="9">
        <v>0</v>
      </c>
      <c r="H1875" s="11" t="s">
        <v>8337</v>
      </c>
      <c r="I1875" s="15" t="str">
        <f t="shared" si="58"/>
        <v>Over Weight</v>
      </c>
      <c r="J1875" s="15" t="str">
        <f t="shared" si="59"/>
        <v>Normal</v>
      </c>
    </row>
    <row r="1876" spans="1:10" x14ac:dyDescent="0.3">
      <c r="A1876" s="10" t="s">
        <v>3749</v>
      </c>
      <c r="B1876" s="9">
        <v>27.645</v>
      </c>
      <c r="C1876" s="9">
        <v>5.25</v>
      </c>
      <c r="D1876" s="9" t="s">
        <v>4676</v>
      </c>
      <c r="E1876" s="9" t="s">
        <v>4676</v>
      </c>
      <c r="F1876" s="9" t="s">
        <v>4676</v>
      </c>
      <c r="G1876" s="9">
        <v>1</v>
      </c>
      <c r="H1876" s="11" t="s">
        <v>8337</v>
      </c>
      <c r="I1876" s="15" t="str">
        <f t="shared" si="58"/>
        <v>Over Weight</v>
      </c>
      <c r="J1876" s="15" t="str">
        <f t="shared" si="59"/>
        <v>Normal</v>
      </c>
    </row>
    <row r="1877" spans="1:10" x14ac:dyDescent="0.3">
      <c r="A1877" s="10" t="s">
        <v>3751</v>
      </c>
      <c r="B1877" s="9">
        <v>30.1</v>
      </c>
      <c r="C1877" s="9">
        <v>4.04</v>
      </c>
      <c r="D1877" s="9" t="s">
        <v>4676</v>
      </c>
      <c r="E1877" s="9" t="s">
        <v>4676</v>
      </c>
      <c r="F1877" s="9" t="s">
        <v>4676</v>
      </c>
      <c r="G1877" s="9">
        <v>1</v>
      </c>
      <c r="H1877" s="11" t="s">
        <v>8337</v>
      </c>
      <c r="I1877" s="15" t="str">
        <f t="shared" si="58"/>
        <v>Obesity</v>
      </c>
      <c r="J1877" s="15" t="str">
        <f t="shared" si="59"/>
        <v>Normal</v>
      </c>
    </row>
    <row r="1878" spans="1:10" x14ac:dyDescent="0.3">
      <c r="A1878" s="10" t="s">
        <v>3753</v>
      </c>
      <c r="B1878" s="9">
        <v>26.79</v>
      </c>
      <c r="C1878" s="9">
        <v>5</v>
      </c>
      <c r="D1878" s="9" t="s">
        <v>4677</v>
      </c>
      <c r="E1878" s="9" t="s">
        <v>4676</v>
      </c>
      <c r="F1878" s="9" t="s">
        <v>4677</v>
      </c>
      <c r="G1878" s="9">
        <v>1</v>
      </c>
      <c r="H1878" s="11" t="s">
        <v>8337</v>
      </c>
      <c r="I1878" s="15" t="str">
        <f t="shared" si="58"/>
        <v>Over Weight</v>
      </c>
      <c r="J1878" s="15" t="str">
        <f t="shared" si="59"/>
        <v>Normal</v>
      </c>
    </row>
    <row r="1879" spans="1:10" x14ac:dyDescent="0.3">
      <c r="A1879" s="10" t="s">
        <v>3755</v>
      </c>
      <c r="B1879" s="9">
        <v>27.1</v>
      </c>
      <c r="C1879" s="9">
        <v>4.01</v>
      </c>
      <c r="D1879" s="9" t="s">
        <v>4677</v>
      </c>
      <c r="E1879" s="9" t="s">
        <v>4676</v>
      </c>
      <c r="F1879" s="9" t="s">
        <v>4676</v>
      </c>
      <c r="G1879" s="9">
        <v>1</v>
      </c>
      <c r="H1879" s="11" t="s">
        <v>8337</v>
      </c>
      <c r="I1879" s="15" t="str">
        <f t="shared" si="58"/>
        <v>Over Weight</v>
      </c>
      <c r="J1879" s="15" t="str">
        <f t="shared" si="59"/>
        <v>Normal</v>
      </c>
    </row>
    <row r="1880" spans="1:10" x14ac:dyDescent="0.3">
      <c r="A1880" s="10" t="s">
        <v>3757</v>
      </c>
      <c r="B1880" s="9">
        <v>24.31</v>
      </c>
      <c r="C1880" s="9">
        <v>5.4</v>
      </c>
      <c r="D1880" s="9" t="s">
        <v>4676</v>
      </c>
      <c r="E1880" s="9" t="s">
        <v>4676</v>
      </c>
      <c r="F1880" s="9" t="s">
        <v>4676</v>
      </c>
      <c r="G1880" s="9">
        <v>0</v>
      </c>
      <c r="H1880" s="11" t="s">
        <v>8337</v>
      </c>
      <c r="I1880" s="15" t="str">
        <f t="shared" si="58"/>
        <v>Normal Weight</v>
      </c>
      <c r="J1880" s="15" t="str">
        <f t="shared" si="59"/>
        <v>Prediabetes</v>
      </c>
    </row>
    <row r="1881" spans="1:10" x14ac:dyDescent="0.3">
      <c r="A1881" s="10" t="s">
        <v>3759</v>
      </c>
      <c r="B1881" s="9">
        <v>15.53</v>
      </c>
      <c r="C1881" s="9">
        <v>5.81</v>
      </c>
      <c r="D1881" s="9" t="s">
        <v>4676</v>
      </c>
      <c r="E1881" s="9" t="s">
        <v>4676</v>
      </c>
      <c r="F1881" s="9" t="s">
        <v>4676</v>
      </c>
      <c r="G1881" s="9">
        <v>1</v>
      </c>
      <c r="H1881" s="11" t="s">
        <v>8337</v>
      </c>
      <c r="I1881" s="15" t="str">
        <f t="shared" si="58"/>
        <v>Under Weight</v>
      </c>
      <c r="J1881" s="15" t="str">
        <f t="shared" si="59"/>
        <v>Prediabetes</v>
      </c>
    </row>
    <row r="1882" spans="1:10" x14ac:dyDescent="0.3">
      <c r="A1882" s="10" t="s">
        <v>3761</v>
      </c>
      <c r="B1882" s="9">
        <v>30.7</v>
      </c>
      <c r="C1882" s="9">
        <v>5.82</v>
      </c>
      <c r="D1882" s="9" t="s">
        <v>4676</v>
      </c>
      <c r="E1882" s="9" t="s">
        <v>4676</v>
      </c>
      <c r="F1882" s="9" t="s">
        <v>4676</v>
      </c>
      <c r="G1882" s="9">
        <v>1</v>
      </c>
      <c r="H1882" s="11" t="s">
        <v>8337</v>
      </c>
      <c r="I1882" s="15" t="str">
        <f t="shared" si="58"/>
        <v>Obesity</v>
      </c>
      <c r="J1882" s="15" t="str">
        <f t="shared" si="59"/>
        <v>Normal</v>
      </c>
    </row>
    <row r="1883" spans="1:10" x14ac:dyDescent="0.3">
      <c r="A1883" s="10" t="s">
        <v>3763</v>
      </c>
      <c r="B1883" s="9">
        <v>33.33</v>
      </c>
      <c r="C1883" s="9">
        <v>4.82</v>
      </c>
      <c r="D1883" s="9" t="s">
        <v>4676</v>
      </c>
      <c r="E1883" s="9" t="s">
        <v>4676</v>
      </c>
      <c r="F1883" s="9" t="s">
        <v>4676</v>
      </c>
      <c r="G1883" s="9">
        <v>1</v>
      </c>
      <c r="H1883" s="11" t="s">
        <v>8337</v>
      </c>
      <c r="I1883" s="15" t="str">
        <f t="shared" si="58"/>
        <v>Obesity</v>
      </c>
      <c r="J1883" s="15" t="str">
        <f t="shared" si="59"/>
        <v>Normal</v>
      </c>
    </row>
    <row r="1884" spans="1:10" x14ac:dyDescent="0.3">
      <c r="A1884" s="10" t="s">
        <v>3765</v>
      </c>
      <c r="B1884" s="9">
        <v>32.4</v>
      </c>
      <c r="C1884" s="9">
        <v>5.08</v>
      </c>
      <c r="D1884" s="9" t="s">
        <v>4676</v>
      </c>
      <c r="E1884" s="9" t="s">
        <v>4676</v>
      </c>
      <c r="F1884" s="9" t="s">
        <v>4676</v>
      </c>
      <c r="G1884" s="9">
        <v>1</v>
      </c>
      <c r="H1884" s="11" t="s">
        <v>8337</v>
      </c>
      <c r="I1884" s="15" t="str">
        <f t="shared" si="58"/>
        <v>Obesity</v>
      </c>
      <c r="J1884" s="15" t="str">
        <f t="shared" si="59"/>
        <v>Normal</v>
      </c>
    </row>
    <row r="1885" spans="1:10" x14ac:dyDescent="0.3">
      <c r="A1885" s="10" t="s">
        <v>3767</v>
      </c>
      <c r="B1885" s="9">
        <v>27.93</v>
      </c>
      <c r="C1885" s="9">
        <v>5.59</v>
      </c>
      <c r="D1885" s="9" t="s">
        <v>4676</v>
      </c>
      <c r="E1885" s="9" t="s">
        <v>4676</v>
      </c>
      <c r="F1885" s="9" t="s">
        <v>4676</v>
      </c>
      <c r="G1885" s="9">
        <v>1</v>
      </c>
      <c r="H1885" s="11" t="s">
        <v>8337</v>
      </c>
      <c r="I1885" s="15" t="str">
        <f t="shared" si="58"/>
        <v>Over Weight</v>
      </c>
      <c r="J1885" s="15" t="str">
        <f t="shared" si="59"/>
        <v>Normal</v>
      </c>
    </row>
    <row r="1886" spans="1:10" x14ac:dyDescent="0.3">
      <c r="A1886" s="10" t="s">
        <v>3769</v>
      </c>
      <c r="B1886" s="9">
        <v>21.754999999999999</v>
      </c>
      <c r="C1886" s="9">
        <v>5.12</v>
      </c>
      <c r="D1886" s="9" t="s">
        <v>4676</v>
      </c>
      <c r="E1886" s="9" t="s">
        <v>4676</v>
      </c>
      <c r="F1886" s="9" t="s">
        <v>4676</v>
      </c>
      <c r="G1886" s="9">
        <v>0</v>
      </c>
      <c r="H1886" s="11" t="s">
        <v>8337</v>
      </c>
      <c r="I1886" s="15" t="str">
        <f t="shared" si="58"/>
        <v>Normal Weight</v>
      </c>
      <c r="J1886" s="15" t="str">
        <f t="shared" si="59"/>
        <v>Normal</v>
      </c>
    </row>
    <row r="1887" spans="1:10" x14ac:dyDescent="0.3">
      <c r="A1887" s="10" t="s">
        <v>3771</v>
      </c>
      <c r="B1887" s="9">
        <v>25.934999999999999</v>
      </c>
      <c r="C1887" s="9">
        <v>4.95</v>
      </c>
      <c r="D1887" s="9" t="s">
        <v>4676</v>
      </c>
      <c r="E1887" s="9" t="s">
        <v>4676</v>
      </c>
      <c r="F1887" s="9" t="s">
        <v>4676</v>
      </c>
      <c r="G1887" s="9">
        <v>0</v>
      </c>
      <c r="H1887" s="11" t="s">
        <v>8337</v>
      </c>
      <c r="I1887" s="15" t="str">
        <f t="shared" si="58"/>
        <v>Over Weight</v>
      </c>
      <c r="J1887" s="15" t="str">
        <f t="shared" si="59"/>
        <v>Prediabetes</v>
      </c>
    </row>
    <row r="1888" spans="1:10" x14ac:dyDescent="0.3">
      <c r="A1888" s="10" t="s">
        <v>3773</v>
      </c>
      <c r="B1888" s="9">
        <v>31.5</v>
      </c>
      <c r="C1888" s="9">
        <v>6.16</v>
      </c>
      <c r="D1888" s="9" t="s">
        <v>4676</v>
      </c>
      <c r="E1888" s="9" t="s">
        <v>4676</v>
      </c>
      <c r="F1888" s="9" t="s">
        <v>4676</v>
      </c>
      <c r="G1888" s="9">
        <v>0</v>
      </c>
      <c r="H1888" s="11" t="s">
        <v>8337</v>
      </c>
      <c r="I1888" s="15" t="str">
        <f t="shared" si="58"/>
        <v>Obesity</v>
      </c>
      <c r="J1888" s="15" t="str">
        <f t="shared" si="59"/>
        <v>Diabetes</v>
      </c>
    </row>
    <row r="1889" spans="1:10" x14ac:dyDescent="0.3">
      <c r="A1889" s="10" t="s">
        <v>3775</v>
      </c>
      <c r="B1889" s="9">
        <v>30.03</v>
      </c>
      <c r="C1889" s="9">
        <v>6.41</v>
      </c>
      <c r="D1889" s="9" t="s">
        <v>4676</v>
      </c>
      <c r="E1889" s="9" t="s">
        <v>4676</v>
      </c>
      <c r="F1889" s="9" t="s">
        <v>4676</v>
      </c>
      <c r="G1889" s="9">
        <v>0</v>
      </c>
      <c r="H1889" s="11" t="s">
        <v>8337</v>
      </c>
      <c r="I1889" s="15" t="str">
        <f t="shared" si="58"/>
        <v>Obesity</v>
      </c>
      <c r="J1889" s="15" t="str">
        <f t="shared" si="59"/>
        <v>Diabetes</v>
      </c>
    </row>
    <row r="1890" spans="1:10" x14ac:dyDescent="0.3">
      <c r="A1890" s="10" t="s">
        <v>3777</v>
      </c>
      <c r="B1890" s="9">
        <v>33.479999999999997</v>
      </c>
      <c r="C1890" s="9">
        <v>8.94</v>
      </c>
      <c r="D1890" s="9" t="s">
        <v>4676</v>
      </c>
      <c r="E1890" s="9" t="s">
        <v>4676</v>
      </c>
      <c r="F1890" s="9" t="s">
        <v>4676</v>
      </c>
      <c r="G1890" s="9">
        <v>0</v>
      </c>
      <c r="H1890" s="11" t="s">
        <v>8337</v>
      </c>
      <c r="I1890" s="15" t="str">
        <f t="shared" si="58"/>
        <v>Obesity</v>
      </c>
      <c r="J1890" s="15" t="str">
        <f t="shared" si="59"/>
        <v>Normal</v>
      </c>
    </row>
    <row r="1891" spans="1:10" x14ac:dyDescent="0.3">
      <c r="A1891" s="10" t="s">
        <v>3779</v>
      </c>
      <c r="B1891" s="9">
        <v>16.510000000000002</v>
      </c>
      <c r="C1891" s="9">
        <v>4.42</v>
      </c>
      <c r="D1891" s="9" t="s">
        <v>4677</v>
      </c>
      <c r="E1891" s="9" t="s">
        <v>4676</v>
      </c>
      <c r="F1891" s="9" t="s">
        <v>4677</v>
      </c>
      <c r="G1891" s="9">
        <v>1</v>
      </c>
      <c r="H1891" s="11" t="s">
        <v>8337</v>
      </c>
      <c r="I1891" s="15" t="str">
        <f t="shared" si="58"/>
        <v>Under Weight</v>
      </c>
      <c r="J1891" s="15" t="str">
        <f t="shared" si="59"/>
        <v>Normal</v>
      </c>
    </row>
    <row r="1892" spans="1:10" x14ac:dyDescent="0.3">
      <c r="A1892" s="10" t="s">
        <v>3781</v>
      </c>
      <c r="B1892" s="9">
        <v>33.155000000000001</v>
      </c>
      <c r="C1892" s="9">
        <v>5.3</v>
      </c>
      <c r="D1892" s="9" t="s">
        <v>4677</v>
      </c>
      <c r="E1892" s="9" t="s">
        <v>4676</v>
      </c>
      <c r="F1892" s="9" t="s">
        <v>4676</v>
      </c>
      <c r="G1892" s="9">
        <v>1</v>
      </c>
      <c r="H1892" s="11" t="s">
        <v>8337</v>
      </c>
      <c r="I1892" s="15" t="str">
        <f t="shared" si="58"/>
        <v>Obesity</v>
      </c>
      <c r="J1892" s="15" t="str">
        <f t="shared" si="59"/>
        <v>Normal</v>
      </c>
    </row>
    <row r="1893" spans="1:10" x14ac:dyDescent="0.3">
      <c r="A1893" s="10" t="s">
        <v>3783</v>
      </c>
      <c r="B1893" s="9">
        <v>37.29</v>
      </c>
      <c r="C1893" s="9">
        <v>4.6399999999999997</v>
      </c>
      <c r="D1893" s="9" t="s">
        <v>4676</v>
      </c>
      <c r="E1893" s="9" t="s">
        <v>4676</v>
      </c>
      <c r="F1893" s="9" t="s">
        <v>4677</v>
      </c>
      <c r="G1893" s="9">
        <v>1</v>
      </c>
      <c r="H1893" s="11" t="s">
        <v>8337</v>
      </c>
      <c r="I1893" s="15" t="str">
        <f t="shared" si="58"/>
        <v>Obesity</v>
      </c>
      <c r="J1893" s="15" t="str">
        <f t="shared" si="59"/>
        <v>Prediabetes</v>
      </c>
    </row>
    <row r="1894" spans="1:10" x14ac:dyDescent="0.3">
      <c r="A1894" s="10" t="s">
        <v>3785</v>
      </c>
      <c r="B1894" s="9">
        <v>20.23</v>
      </c>
      <c r="C1894" s="9">
        <v>6.16</v>
      </c>
      <c r="D1894" s="9" t="s">
        <v>4677</v>
      </c>
      <c r="E1894" s="9" t="s">
        <v>4676</v>
      </c>
      <c r="F1894" s="9" t="s">
        <v>4676</v>
      </c>
      <c r="G1894" s="9">
        <v>1</v>
      </c>
      <c r="H1894" s="11" t="s">
        <v>8337</v>
      </c>
      <c r="I1894" s="15" t="str">
        <f t="shared" si="58"/>
        <v>Normal Weight</v>
      </c>
      <c r="J1894" s="15" t="str">
        <f t="shared" si="59"/>
        <v>Normal</v>
      </c>
    </row>
    <row r="1895" spans="1:10" x14ac:dyDescent="0.3">
      <c r="A1895" s="10" t="s">
        <v>3787</v>
      </c>
      <c r="B1895" s="9">
        <v>28.975000000000001</v>
      </c>
      <c r="C1895" s="9">
        <v>4.12</v>
      </c>
      <c r="D1895" s="9" t="s">
        <v>4676</v>
      </c>
      <c r="E1895" s="9" t="s">
        <v>4676</v>
      </c>
      <c r="F1895" s="9" t="s">
        <v>4677</v>
      </c>
      <c r="G1895" s="9">
        <v>1</v>
      </c>
      <c r="H1895" s="11" t="s">
        <v>8337</v>
      </c>
      <c r="I1895" s="15" t="str">
        <f t="shared" si="58"/>
        <v>Over Weight</v>
      </c>
      <c r="J1895" s="15" t="str">
        <f t="shared" si="59"/>
        <v>Prediabetes</v>
      </c>
    </row>
    <row r="1896" spans="1:10" x14ac:dyDescent="0.3">
      <c r="A1896" s="10" t="s">
        <v>3789</v>
      </c>
      <c r="B1896" s="9">
        <v>16.420000000000002</v>
      </c>
      <c r="C1896" s="9">
        <v>5.77</v>
      </c>
      <c r="D1896" s="9" t="s">
        <v>4677</v>
      </c>
      <c r="E1896" s="9" t="s">
        <v>4676</v>
      </c>
      <c r="F1896" s="9" t="s">
        <v>4677</v>
      </c>
      <c r="G1896" s="9">
        <v>1</v>
      </c>
      <c r="H1896" s="11" t="s">
        <v>8337</v>
      </c>
      <c r="I1896" s="15" t="str">
        <f t="shared" si="58"/>
        <v>Under Weight</v>
      </c>
      <c r="J1896" s="15" t="str">
        <f t="shared" si="59"/>
        <v>Prediabetes</v>
      </c>
    </row>
    <row r="1897" spans="1:10" x14ac:dyDescent="0.3">
      <c r="A1897" s="10" t="s">
        <v>3791</v>
      </c>
      <c r="B1897" s="9">
        <v>17.559999999999999</v>
      </c>
      <c r="C1897" s="9">
        <v>6.2</v>
      </c>
      <c r="D1897" s="9" t="s">
        <v>4676</v>
      </c>
      <c r="E1897" s="9" t="s">
        <v>4676</v>
      </c>
      <c r="F1897" s="9" t="s">
        <v>4676</v>
      </c>
      <c r="G1897" s="9">
        <v>1</v>
      </c>
      <c r="H1897" s="11" t="s">
        <v>8337</v>
      </c>
      <c r="I1897" s="15" t="str">
        <f t="shared" si="58"/>
        <v>Under Weight</v>
      </c>
      <c r="J1897" s="15" t="str">
        <f t="shared" si="59"/>
        <v>Normal</v>
      </c>
    </row>
    <row r="1898" spans="1:10" x14ac:dyDescent="0.3">
      <c r="A1898" s="10" t="s">
        <v>3793</v>
      </c>
      <c r="B1898" s="9">
        <v>24.13</v>
      </c>
      <c r="C1898" s="9">
        <v>4.3899999999999997</v>
      </c>
      <c r="D1898" s="9" t="s">
        <v>4676</v>
      </c>
      <c r="E1898" s="9" t="s">
        <v>4676</v>
      </c>
      <c r="F1898" s="9" t="s">
        <v>4676</v>
      </c>
      <c r="G1898" s="9">
        <v>1</v>
      </c>
      <c r="H1898" s="11" t="s">
        <v>8337</v>
      </c>
      <c r="I1898" s="15" t="str">
        <f t="shared" si="58"/>
        <v>Normal Weight</v>
      </c>
      <c r="J1898" s="15" t="str">
        <f t="shared" si="59"/>
        <v>Normal</v>
      </c>
    </row>
    <row r="1899" spans="1:10" x14ac:dyDescent="0.3">
      <c r="A1899" s="10" t="s">
        <v>3795</v>
      </c>
      <c r="B1899" s="9">
        <v>19.95</v>
      </c>
      <c r="C1899" s="9">
        <v>5.13</v>
      </c>
      <c r="D1899" s="9" t="s">
        <v>4676</v>
      </c>
      <c r="E1899" s="9" t="s">
        <v>4677</v>
      </c>
      <c r="F1899" s="9" t="s">
        <v>4676</v>
      </c>
      <c r="G1899" s="9">
        <v>2</v>
      </c>
      <c r="H1899" s="11" t="s">
        <v>8337</v>
      </c>
      <c r="I1899" s="15" t="str">
        <f t="shared" si="58"/>
        <v>Normal Weight</v>
      </c>
      <c r="J1899" s="15" t="str">
        <f t="shared" si="59"/>
        <v>Normal</v>
      </c>
    </row>
    <row r="1900" spans="1:10" x14ac:dyDescent="0.3">
      <c r="A1900" s="10" t="s">
        <v>3797</v>
      </c>
      <c r="B1900" s="9">
        <v>21.24</v>
      </c>
      <c r="C1900" s="9">
        <v>4.49</v>
      </c>
      <c r="D1900" s="9" t="s">
        <v>4676</v>
      </c>
      <c r="E1900" s="9" t="s">
        <v>4676</v>
      </c>
      <c r="F1900" s="9" t="s">
        <v>4676</v>
      </c>
      <c r="G1900" s="9">
        <v>0</v>
      </c>
      <c r="H1900" s="11" t="s">
        <v>8337</v>
      </c>
      <c r="I1900" s="15" t="str">
        <f t="shared" si="58"/>
        <v>Normal Weight</v>
      </c>
      <c r="J1900" s="15" t="str">
        <f t="shared" si="59"/>
        <v>Prediabetes</v>
      </c>
    </row>
    <row r="1901" spans="1:10" x14ac:dyDescent="0.3">
      <c r="A1901" s="10" t="s">
        <v>3799</v>
      </c>
      <c r="B1901" s="9">
        <v>44.22</v>
      </c>
      <c r="C1901" s="9">
        <v>6.35</v>
      </c>
      <c r="D1901" s="9" t="s">
        <v>4676</v>
      </c>
      <c r="E1901" s="9" t="s">
        <v>4676</v>
      </c>
      <c r="F1901" s="9" t="s">
        <v>4676</v>
      </c>
      <c r="G1901" s="9">
        <v>0</v>
      </c>
      <c r="H1901" s="11" t="s">
        <v>8337</v>
      </c>
      <c r="I1901" s="15" t="str">
        <f t="shared" si="58"/>
        <v>Obesity</v>
      </c>
      <c r="J1901" s="15" t="str">
        <f t="shared" si="59"/>
        <v>Prediabetes</v>
      </c>
    </row>
    <row r="1902" spans="1:10" x14ac:dyDescent="0.3">
      <c r="A1902" s="10" t="s">
        <v>3801</v>
      </c>
      <c r="B1902" s="9">
        <v>41.1</v>
      </c>
      <c r="C1902" s="9">
        <v>5.79</v>
      </c>
      <c r="D1902" s="9" t="s">
        <v>4676</v>
      </c>
      <c r="E1902" s="9" t="s">
        <v>4676</v>
      </c>
      <c r="F1902" s="9" t="s">
        <v>4676</v>
      </c>
      <c r="G1902" s="9">
        <v>0</v>
      </c>
      <c r="H1902" s="11" t="s">
        <v>8337</v>
      </c>
      <c r="I1902" s="15" t="str">
        <f t="shared" si="58"/>
        <v>Obesity</v>
      </c>
      <c r="J1902" s="15" t="str">
        <f t="shared" si="59"/>
        <v>Normal</v>
      </c>
    </row>
    <row r="1903" spans="1:10" x14ac:dyDescent="0.3">
      <c r="A1903" s="10" t="s">
        <v>3803</v>
      </c>
      <c r="B1903" s="9">
        <v>34.200000000000003</v>
      </c>
      <c r="C1903" s="9">
        <v>4.78</v>
      </c>
      <c r="D1903" s="9" t="s">
        <v>4677</v>
      </c>
      <c r="E1903" s="9" t="s">
        <v>4676</v>
      </c>
      <c r="F1903" s="9" t="s">
        <v>4676</v>
      </c>
      <c r="G1903" s="9">
        <v>0</v>
      </c>
      <c r="H1903" s="11" t="s">
        <v>8337</v>
      </c>
      <c r="I1903" s="15" t="str">
        <f t="shared" si="58"/>
        <v>Obesity</v>
      </c>
      <c r="J1903" s="15" t="str">
        <f t="shared" si="59"/>
        <v>Prediabetes</v>
      </c>
    </row>
    <row r="1904" spans="1:10" x14ac:dyDescent="0.3">
      <c r="A1904" s="10" t="s">
        <v>3805</v>
      </c>
      <c r="B1904" s="9">
        <v>29.92</v>
      </c>
      <c r="C1904" s="9">
        <v>6.02</v>
      </c>
      <c r="D1904" s="9" t="s">
        <v>4677</v>
      </c>
      <c r="E1904" s="9" t="s">
        <v>4676</v>
      </c>
      <c r="F1904" s="9" t="s">
        <v>4676</v>
      </c>
      <c r="G1904" s="9">
        <v>0</v>
      </c>
      <c r="H1904" s="11" t="s">
        <v>8337</v>
      </c>
      <c r="I1904" s="15" t="str">
        <f t="shared" si="58"/>
        <v>Obesity</v>
      </c>
      <c r="J1904" s="15" t="str">
        <f t="shared" si="59"/>
        <v>Normal</v>
      </c>
    </row>
    <row r="1905" spans="1:10" x14ac:dyDescent="0.3">
      <c r="A1905" s="10" t="s">
        <v>3807</v>
      </c>
      <c r="B1905" s="9">
        <v>28.93</v>
      </c>
      <c r="C1905" s="9">
        <v>4.4400000000000004</v>
      </c>
      <c r="D1905" s="9" t="s">
        <v>4676</v>
      </c>
      <c r="E1905" s="9" t="s">
        <v>4676</v>
      </c>
      <c r="F1905" s="9" t="s">
        <v>4676</v>
      </c>
      <c r="G1905" s="9">
        <v>0</v>
      </c>
      <c r="H1905" s="11" t="s">
        <v>8337</v>
      </c>
      <c r="I1905" s="15" t="str">
        <f t="shared" si="58"/>
        <v>Over Weight</v>
      </c>
      <c r="J1905" s="15" t="str">
        <f t="shared" si="59"/>
        <v>Prediabetes</v>
      </c>
    </row>
    <row r="1906" spans="1:10" x14ac:dyDescent="0.3">
      <c r="A1906" s="10" t="s">
        <v>3809</v>
      </c>
      <c r="B1906" s="9">
        <v>31.254999999999999</v>
      </c>
      <c r="C1906" s="9">
        <v>5.84</v>
      </c>
      <c r="D1906" s="9" t="s">
        <v>4677</v>
      </c>
      <c r="E1906" s="9" t="s">
        <v>4676</v>
      </c>
      <c r="F1906" s="9" t="s">
        <v>4676</v>
      </c>
      <c r="G1906" s="9">
        <v>1</v>
      </c>
      <c r="H1906" s="11" t="s">
        <v>8337</v>
      </c>
      <c r="I1906" s="15" t="str">
        <f t="shared" si="58"/>
        <v>Obesity</v>
      </c>
      <c r="J1906" s="15" t="str">
        <f t="shared" si="59"/>
        <v>Normal</v>
      </c>
    </row>
    <row r="1907" spans="1:10" x14ac:dyDescent="0.3">
      <c r="A1907" s="10" t="s">
        <v>3811</v>
      </c>
      <c r="B1907" s="9">
        <v>29.83</v>
      </c>
      <c r="C1907" s="9">
        <v>5.39</v>
      </c>
      <c r="D1907" s="9" t="s">
        <v>4676</v>
      </c>
      <c r="E1907" s="9" t="s">
        <v>4676</v>
      </c>
      <c r="F1907" s="9" t="s">
        <v>4676</v>
      </c>
      <c r="G1907" s="9">
        <v>0</v>
      </c>
      <c r="H1907" s="11" t="s">
        <v>8337</v>
      </c>
      <c r="I1907" s="15" t="str">
        <f t="shared" si="58"/>
        <v>Over Weight</v>
      </c>
      <c r="J1907" s="15" t="str">
        <f t="shared" si="59"/>
        <v>Prediabetes</v>
      </c>
    </row>
    <row r="1908" spans="1:10" x14ac:dyDescent="0.3">
      <c r="A1908" s="10" t="s">
        <v>3813</v>
      </c>
      <c r="B1908" s="9">
        <v>29.59</v>
      </c>
      <c r="C1908" s="9">
        <v>6.16</v>
      </c>
      <c r="D1908" s="9" t="s">
        <v>4676</v>
      </c>
      <c r="E1908" s="9" t="s">
        <v>4676</v>
      </c>
      <c r="F1908" s="9" t="s">
        <v>4677</v>
      </c>
      <c r="G1908" s="9">
        <v>1</v>
      </c>
      <c r="H1908" s="11" t="s">
        <v>8337</v>
      </c>
      <c r="I1908" s="15" t="str">
        <f t="shared" si="58"/>
        <v>Over Weight</v>
      </c>
      <c r="J1908" s="15" t="str">
        <f t="shared" si="59"/>
        <v>Normal</v>
      </c>
    </row>
    <row r="1909" spans="1:10" x14ac:dyDescent="0.3">
      <c r="A1909" s="10" t="s">
        <v>3815</v>
      </c>
      <c r="B1909" s="9">
        <v>31.16</v>
      </c>
      <c r="C1909" s="9">
        <v>4.49</v>
      </c>
      <c r="D1909" s="9" t="s">
        <v>4676</v>
      </c>
      <c r="E1909" s="9" t="s">
        <v>4676</v>
      </c>
      <c r="F1909" s="9" t="s">
        <v>4677</v>
      </c>
      <c r="G1909" s="9">
        <v>1</v>
      </c>
      <c r="H1909" s="11" t="s">
        <v>8337</v>
      </c>
      <c r="I1909" s="15" t="str">
        <f t="shared" si="58"/>
        <v>Obesity</v>
      </c>
      <c r="J1909" s="15" t="str">
        <f t="shared" si="59"/>
        <v>Normal</v>
      </c>
    </row>
    <row r="1910" spans="1:10" x14ac:dyDescent="0.3">
      <c r="A1910" s="10" t="s">
        <v>3817</v>
      </c>
      <c r="B1910" s="9">
        <v>34.21</v>
      </c>
      <c r="C1910" s="9">
        <v>4.4800000000000004</v>
      </c>
      <c r="D1910" s="9" t="s">
        <v>4677</v>
      </c>
      <c r="E1910" s="9" t="s">
        <v>4676</v>
      </c>
      <c r="F1910" s="9" t="s">
        <v>4676</v>
      </c>
      <c r="G1910" s="9">
        <v>1</v>
      </c>
      <c r="H1910" s="11" t="s">
        <v>8337</v>
      </c>
      <c r="I1910" s="15" t="str">
        <f t="shared" si="58"/>
        <v>Obesity</v>
      </c>
      <c r="J1910" s="15" t="str">
        <f t="shared" si="59"/>
        <v>Diabetes</v>
      </c>
    </row>
    <row r="1911" spans="1:10" x14ac:dyDescent="0.3">
      <c r="A1911" s="10" t="s">
        <v>3819</v>
      </c>
      <c r="B1911" s="9">
        <v>34.86</v>
      </c>
      <c r="C1911" s="9">
        <v>10.97</v>
      </c>
      <c r="D1911" s="9" t="s">
        <v>4676</v>
      </c>
      <c r="E1911" s="9" t="s">
        <v>4676</v>
      </c>
      <c r="F1911" s="9" t="s">
        <v>4676</v>
      </c>
      <c r="G1911" s="9">
        <v>0</v>
      </c>
      <c r="H1911" s="11" t="s">
        <v>8337</v>
      </c>
      <c r="I1911" s="15" t="str">
        <f t="shared" si="58"/>
        <v>Obesity</v>
      </c>
      <c r="J1911" s="15" t="str">
        <f t="shared" si="59"/>
        <v>Normal</v>
      </c>
    </row>
    <row r="1912" spans="1:10" x14ac:dyDescent="0.3">
      <c r="A1912" s="10" t="s">
        <v>3821</v>
      </c>
      <c r="B1912" s="9">
        <v>34.58</v>
      </c>
      <c r="C1912" s="9">
        <v>5.14</v>
      </c>
      <c r="D1912" s="9" t="s">
        <v>4676</v>
      </c>
      <c r="E1912" s="9" t="s">
        <v>4677</v>
      </c>
      <c r="F1912" s="9" t="s">
        <v>4676</v>
      </c>
      <c r="G1912" s="9">
        <v>2</v>
      </c>
      <c r="H1912" s="11" t="s">
        <v>8337</v>
      </c>
      <c r="I1912" s="15" t="str">
        <f t="shared" si="58"/>
        <v>Obesity</v>
      </c>
      <c r="J1912" s="15" t="str">
        <f t="shared" si="59"/>
        <v>Normal</v>
      </c>
    </row>
    <row r="1913" spans="1:10" x14ac:dyDescent="0.3">
      <c r="A1913" s="10" t="s">
        <v>3823</v>
      </c>
      <c r="B1913" s="9">
        <v>17.940000000000001</v>
      </c>
      <c r="C1913" s="9">
        <v>5.17</v>
      </c>
      <c r="D1913" s="9" t="s">
        <v>4677</v>
      </c>
      <c r="E1913" s="9" t="s">
        <v>4676</v>
      </c>
      <c r="F1913" s="9" t="s">
        <v>4676</v>
      </c>
      <c r="G1913" s="9">
        <v>0</v>
      </c>
      <c r="H1913" s="11" t="s">
        <v>8337</v>
      </c>
      <c r="I1913" s="15" t="str">
        <f t="shared" si="58"/>
        <v>Under Weight</v>
      </c>
      <c r="J1913" s="15" t="str">
        <f t="shared" si="59"/>
        <v>Prediabetes</v>
      </c>
    </row>
    <row r="1914" spans="1:10" x14ac:dyDescent="0.3">
      <c r="A1914" s="10" t="s">
        <v>3825</v>
      </c>
      <c r="B1914" s="9">
        <v>26.8</v>
      </c>
      <c r="C1914" s="9">
        <v>6.18</v>
      </c>
      <c r="D1914" s="9" t="s">
        <v>4677</v>
      </c>
      <c r="E1914" s="9" t="s">
        <v>4676</v>
      </c>
      <c r="F1914" s="9" t="s">
        <v>4677</v>
      </c>
      <c r="G1914" s="9">
        <v>1</v>
      </c>
      <c r="H1914" s="11" t="s">
        <v>8337</v>
      </c>
      <c r="I1914" s="15" t="str">
        <f t="shared" si="58"/>
        <v>Over Weight</v>
      </c>
      <c r="J1914" s="15" t="str">
        <f t="shared" si="59"/>
        <v>Diabetes</v>
      </c>
    </row>
    <row r="1915" spans="1:10" x14ac:dyDescent="0.3">
      <c r="A1915" s="10" t="s">
        <v>3827</v>
      </c>
      <c r="B1915" s="9">
        <v>17.690000000000001</v>
      </c>
      <c r="C1915" s="9">
        <v>9.07</v>
      </c>
      <c r="D1915" s="9" t="s">
        <v>4677</v>
      </c>
      <c r="E1915" s="9" t="s">
        <v>4676</v>
      </c>
      <c r="F1915" s="9" t="s">
        <v>4676</v>
      </c>
      <c r="G1915" s="9">
        <v>0</v>
      </c>
      <c r="H1915" s="11" t="s">
        <v>8337</v>
      </c>
      <c r="I1915" s="15" t="str">
        <f t="shared" si="58"/>
        <v>Under Weight</v>
      </c>
      <c r="J1915" s="15" t="str">
        <f t="shared" si="59"/>
        <v>Normal</v>
      </c>
    </row>
    <row r="1916" spans="1:10" x14ac:dyDescent="0.3">
      <c r="A1916" s="10" t="s">
        <v>3829</v>
      </c>
      <c r="B1916" s="9">
        <v>25.77</v>
      </c>
      <c r="C1916" s="9">
        <v>4.43</v>
      </c>
      <c r="D1916" s="9" t="s">
        <v>4676</v>
      </c>
      <c r="E1916" s="9" t="s">
        <v>4676</v>
      </c>
      <c r="F1916" s="9" t="s">
        <v>4677</v>
      </c>
      <c r="G1916" s="9">
        <v>1</v>
      </c>
      <c r="H1916" s="11" t="s">
        <v>8337</v>
      </c>
      <c r="I1916" s="15" t="str">
        <f t="shared" si="58"/>
        <v>Over Weight</v>
      </c>
      <c r="J1916" s="15" t="str">
        <f t="shared" si="59"/>
        <v>Normal</v>
      </c>
    </row>
    <row r="1917" spans="1:10" x14ac:dyDescent="0.3">
      <c r="A1917" s="10" t="s">
        <v>3831</v>
      </c>
      <c r="B1917" s="9">
        <v>34.46</v>
      </c>
      <c r="C1917" s="9">
        <v>4.17</v>
      </c>
      <c r="D1917" s="9" t="s">
        <v>4676</v>
      </c>
      <c r="E1917" s="9" t="s">
        <v>4677</v>
      </c>
      <c r="F1917" s="9" t="s">
        <v>4676</v>
      </c>
      <c r="G1917" s="9">
        <v>1</v>
      </c>
      <c r="H1917" s="11" t="s">
        <v>8337</v>
      </c>
      <c r="I1917" s="15" t="str">
        <f t="shared" si="58"/>
        <v>Obesity</v>
      </c>
      <c r="J1917" s="15" t="str">
        <f t="shared" si="59"/>
        <v>Normal</v>
      </c>
    </row>
    <row r="1918" spans="1:10" x14ac:dyDescent="0.3">
      <c r="A1918" s="10" t="s">
        <v>3833</v>
      </c>
      <c r="B1918" s="9">
        <v>30.875</v>
      </c>
      <c r="C1918" s="9">
        <v>4.95</v>
      </c>
      <c r="D1918" s="9" t="s">
        <v>4677</v>
      </c>
      <c r="E1918" s="9" t="s">
        <v>4676</v>
      </c>
      <c r="F1918" s="9" t="s">
        <v>4676</v>
      </c>
      <c r="G1918" s="9">
        <v>0</v>
      </c>
      <c r="H1918" s="11" t="s">
        <v>8337</v>
      </c>
      <c r="I1918" s="15" t="str">
        <f t="shared" si="58"/>
        <v>Obesity</v>
      </c>
      <c r="J1918" s="15" t="str">
        <f t="shared" si="59"/>
        <v>Normal</v>
      </c>
    </row>
    <row r="1919" spans="1:10" x14ac:dyDescent="0.3">
      <c r="A1919" s="10" t="s">
        <v>3835</v>
      </c>
      <c r="B1919" s="9">
        <v>39.49</v>
      </c>
      <c r="C1919" s="9">
        <v>5.13</v>
      </c>
      <c r="D1919" s="9" t="s">
        <v>4676</v>
      </c>
      <c r="E1919" s="9" t="s">
        <v>4676</v>
      </c>
      <c r="F1919" s="9" t="s">
        <v>4676</v>
      </c>
      <c r="G1919" s="9">
        <v>0</v>
      </c>
      <c r="H1919" s="11" t="s">
        <v>8337</v>
      </c>
      <c r="I1919" s="15" t="str">
        <f t="shared" si="58"/>
        <v>Obesity</v>
      </c>
      <c r="J1919" s="15" t="str">
        <f t="shared" si="59"/>
        <v>Normal</v>
      </c>
    </row>
    <row r="1920" spans="1:10" x14ac:dyDescent="0.3">
      <c r="A1920" s="10" t="s">
        <v>3837</v>
      </c>
      <c r="B1920" s="9">
        <v>28.88</v>
      </c>
      <c r="C1920" s="9">
        <v>4.0999999999999996</v>
      </c>
      <c r="D1920" s="9" t="s">
        <v>4676</v>
      </c>
      <c r="E1920" s="9" t="s">
        <v>4676</v>
      </c>
      <c r="F1920" s="9" t="s">
        <v>4676</v>
      </c>
      <c r="G1920" s="9">
        <v>0</v>
      </c>
      <c r="H1920" s="11" t="s">
        <v>8337</v>
      </c>
      <c r="I1920" s="15" t="str">
        <f t="shared" si="58"/>
        <v>Over Weight</v>
      </c>
      <c r="J1920" s="15" t="str">
        <f t="shared" si="59"/>
        <v>Normal</v>
      </c>
    </row>
    <row r="1921" spans="1:10" x14ac:dyDescent="0.3">
      <c r="A1921" s="10" t="s">
        <v>3839</v>
      </c>
      <c r="B1921" s="9">
        <v>20.234999999999999</v>
      </c>
      <c r="C1921" s="9">
        <v>5.01</v>
      </c>
      <c r="D1921" s="9" t="s">
        <v>4677</v>
      </c>
      <c r="E1921" s="9" t="s">
        <v>4676</v>
      </c>
      <c r="F1921" s="9" t="s">
        <v>4676</v>
      </c>
      <c r="G1921" s="9">
        <v>0</v>
      </c>
      <c r="H1921" s="11" t="s">
        <v>8337</v>
      </c>
      <c r="I1921" s="15" t="str">
        <f t="shared" si="58"/>
        <v>Normal Weight</v>
      </c>
      <c r="J1921" s="15" t="str">
        <f t="shared" si="59"/>
        <v>Normal</v>
      </c>
    </row>
    <row r="1922" spans="1:10" x14ac:dyDescent="0.3">
      <c r="A1922" s="10" t="s">
        <v>3841</v>
      </c>
      <c r="B1922" s="9">
        <v>30.67</v>
      </c>
      <c r="C1922" s="9">
        <v>5.09</v>
      </c>
      <c r="D1922" s="9" t="s">
        <v>4677</v>
      </c>
      <c r="E1922" s="9" t="s">
        <v>4676</v>
      </c>
      <c r="F1922" s="9" t="s">
        <v>4676</v>
      </c>
      <c r="G1922" s="9">
        <v>0</v>
      </c>
      <c r="H1922" s="11" t="s">
        <v>8337</v>
      </c>
      <c r="I1922" s="15" t="str">
        <f t="shared" si="58"/>
        <v>Obesity</v>
      </c>
      <c r="J1922" s="15" t="str">
        <f t="shared" si="59"/>
        <v>Diabetes</v>
      </c>
    </row>
    <row r="1923" spans="1:10" x14ac:dyDescent="0.3">
      <c r="A1923" s="10" t="s">
        <v>3843</v>
      </c>
      <c r="B1923" s="9">
        <v>30.875</v>
      </c>
      <c r="C1923" s="9">
        <v>6.49</v>
      </c>
      <c r="D1923" s="9" t="s">
        <v>4676</v>
      </c>
      <c r="E1923" s="9" t="s">
        <v>4676</v>
      </c>
      <c r="F1923" s="9" t="s">
        <v>4676</v>
      </c>
      <c r="G1923" s="9">
        <v>0</v>
      </c>
      <c r="H1923" s="11" t="s">
        <v>8337</v>
      </c>
      <c r="I1923" s="15" t="str">
        <f t="shared" ref="I1923:I1986" si="60">IF(B1923&lt;18.5,"Under Weight",IF(B1923&lt;24.9,"Normal Weight",IF(B1923&lt;29.9,"Over Weight","Obesity")))</f>
        <v>Obesity</v>
      </c>
      <c r="J1923" s="15" t="str">
        <f t="shared" ref="J1923:J1986" si="61">IF(C1924&lt;5.7,"Normal",IF(C1924&lt;6.4,"Prediabetes","Diabetes"))</f>
        <v>Normal</v>
      </c>
    </row>
    <row r="1924" spans="1:10" x14ac:dyDescent="0.3">
      <c r="A1924" s="10" t="s">
        <v>3845</v>
      </c>
      <c r="B1924" s="9">
        <v>23.8</v>
      </c>
      <c r="C1924" s="9">
        <v>4.08</v>
      </c>
      <c r="D1924" s="9" t="s">
        <v>4676</v>
      </c>
      <c r="E1924" s="9" t="s">
        <v>4676</v>
      </c>
      <c r="F1924" s="9" t="s">
        <v>4676</v>
      </c>
      <c r="G1924" s="9">
        <v>0</v>
      </c>
      <c r="H1924" s="11" t="s">
        <v>8337</v>
      </c>
      <c r="I1924" s="15" t="str">
        <f t="shared" si="60"/>
        <v>Normal Weight</v>
      </c>
      <c r="J1924" s="15" t="str">
        <f t="shared" si="61"/>
        <v>Diabetes</v>
      </c>
    </row>
    <row r="1925" spans="1:10" x14ac:dyDescent="0.3">
      <c r="A1925" s="10" t="s">
        <v>3847</v>
      </c>
      <c r="B1925" s="9">
        <v>15.37</v>
      </c>
      <c r="C1925" s="9">
        <v>8.6300000000000008</v>
      </c>
      <c r="D1925" s="9" t="s">
        <v>4677</v>
      </c>
      <c r="E1925" s="9" t="s">
        <v>4676</v>
      </c>
      <c r="F1925" s="9" t="s">
        <v>4676</v>
      </c>
      <c r="G1925" s="9">
        <v>0</v>
      </c>
      <c r="H1925" s="11" t="s">
        <v>8337</v>
      </c>
      <c r="I1925" s="15" t="str">
        <f t="shared" si="60"/>
        <v>Under Weight</v>
      </c>
      <c r="J1925" s="15" t="str">
        <f t="shared" si="61"/>
        <v>Normal</v>
      </c>
    </row>
    <row r="1926" spans="1:10" x14ac:dyDescent="0.3">
      <c r="A1926" s="10" t="s">
        <v>3849</v>
      </c>
      <c r="B1926" s="9">
        <v>30.4</v>
      </c>
      <c r="C1926" s="9">
        <v>5.28</v>
      </c>
      <c r="D1926" s="9" t="s">
        <v>4676</v>
      </c>
      <c r="E1926" s="9" t="s">
        <v>4676</v>
      </c>
      <c r="F1926" s="9" t="s">
        <v>4676</v>
      </c>
      <c r="G1926" s="9">
        <v>0</v>
      </c>
      <c r="H1926" s="11" t="s">
        <v>8337</v>
      </c>
      <c r="I1926" s="15" t="str">
        <f t="shared" si="60"/>
        <v>Obesity</v>
      </c>
      <c r="J1926" s="15" t="str">
        <f t="shared" si="61"/>
        <v>Normal</v>
      </c>
    </row>
    <row r="1927" spans="1:10" x14ac:dyDescent="0.3">
      <c r="A1927" s="10" t="s">
        <v>3851</v>
      </c>
      <c r="B1927" s="9">
        <v>19.48</v>
      </c>
      <c r="C1927" s="9">
        <v>5.63</v>
      </c>
      <c r="D1927" s="9" t="s">
        <v>4677</v>
      </c>
      <c r="E1927" s="9" t="s">
        <v>4676</v>
      </c>
      <c r="F1927" s="9" t="s">
        <v>4676</v>
      </c>
      <c r="G1927" s="9">
        <v>1</v>
      </c>
      <c r="H1927" s="11" t="s">
        <v>8337</v>
      </c>
      <c r="I1927" s="15" t="str">
        <f t="shared" si="60"/>
        <v>Normal Weight</v>
      </c>
      <c r="J1927" s="15" t="str">
        <f t="shared" si="61"/>
        <v>Diabetes</v>
      </c>
    </row>
    <row r="1928" spans="1:10" x14ac:dyDescent="0.3">
      <c r="A1928" s="10" t="s">
        <v>3853</v>
      </c>
      <c r="B1928" s="9">
        <v>16.96</v>
      </c>
      <c r="C1928" s="9">
        <v>11.47</v>
      </c>
      <c r="D1928" s="9" t="s">
        <v>4677</v>
      </c>
      <c r="E1928" s="9" t="s">
        <v>4676</v>
      </c>
      <c r="F1928" s="9" t="s">
        <v>4676</v>
      </c>
      <c r="G1928" s="9">
        <v>0</v>
      </c>
      <c r="H1928" s="11" t="s">
        <v>8337</v>
      </c>
      <c r="I1928" s="15" t="str">
        <f t="shared" si="60"/>
        <v>Under Weight</v>
      </c>
      <c r="J1928" s="15" t="str">
        <f t="shared" si="61"/>
        <v>Normal</v>
      </c>
    </row>
    <row r="1929" spans="1:10" x14ac:dyDescent="0.3">
      <c r="A1929" s="10" t="s">
        <v>3855</v>
      </c>
      <c r="B1929" s="9">
        <v>19.05</v>
      </c>
      <c r="C1929" s="9">
        <v>4.92</v>
      </c>
      <c r="D1929" s="9" t="s">
        <v>4676</v>
      </c>
      <c r="E1929" s="9" t="s">
        <v>4676</v>
      </c>
      <c r="F1929" s="9" t="s">
        <v>4676</v>
      </c>
      <c r="G1929" s="9">
        <v>1</v>
      </c>
      <c r="H1929" s="11" t="s">
        <v>8337</v>
      </c>
      <c r="I1929" s="15" t="str">
        <f t="shared" si="60"/>
        <v>Normal Weight</v>
      </c>
      <c r="J1929" s="15" t="str">
        <f t="shared" si="61"/>
        <v>Normal</v>
      </c>
    </row>
    <row r="1930" spans="1:10" x14ac:dyDescent="0.3">
      <c r="A1930" s="10" t="s">
        <v>3857</v>
      </c>
      <c r="B1930" s="9">
        <v>37.619999999999997</v>
      </c>
      <c r="C1930" s="9">
        <v>4.18</v>
      </c>
      <c r="D1930" s="9" t="s">
        <v>4676</v>
      </c>
      <c r="E1930" s="9" t="s">
        <v>4676</v>
      </c>
      <c r="F1930" s="9" t="s">
        <v>4676</v>
      </c>
      <c r="G1930" s="9">
        <v>0</v>
      </c>
      <c r="H1930" s="11" t="s">
        <v>8337</v>
      </c>
      <c r="I1930" s="15" t="str">
        <f t="shared" si="60"/>
        <v>Obesity</v>
      </c>
      <c r="J1930" s="15" t="str">
        <f t="shared" si="61"/>
        <v>Normal</v>
      </c>
    </row>
    <row r="1931" spans="1:10" x14ac:dyDescent="0.3">
      <c r="A1931" s="10" t="s">
        <v>3859</v>
      </c>
      <c r="B1931" s="9">
        <v>29.1</v>
      </c>
      <c r="C1931" s="9">
        <v>4.67</v>
      </c>
      <c r="D1931" s="9" t="s">
        <v>4676</v>
      </c>
      <c r="E1931" s="9" t="s">
        <v>4676</v>
      </c>
      <c r="F1931" s="9" t="s">
        <v>4676</v>
      </c>
      <c r="G1931" s="9">
        <v>0</v>
      </c>
      <c r="H1931" s="11" t="s">
        <v>8337</v>
      </c>
      <c r="I1931" s="15" t="str">
        <f t="shared" si="60"/>
        <v>Over Weight</v>
      </c>
      <c r="J1931" s="15" t="str">
        <f t="shared" si="61"/>
        <v>Prediabetes</v>
      </c>
    </row>
    <row r="1932" spans="1:10" x14ac:dyDescent="0.3">
      <c r="A1932" s="10" t="s">
        <v>3861</v>
      </c>
      <c r="B1932" s="9">
        <v>26.62</v>
      </c>
      <c r="C1932" s="9">
        <v>6.24</v>
      </c>
      <c r="D1932" s="9" t="s">
        <v>4676</v>
      </c>
      <c r="E1932" s="9" t="s">
        <v>4676</v>
      </c>
      <c r="F1932" s="9" t="s">
        <v>4676</v>
      </c>
      <c r="G1932" s="9">
        <v>0</v>
      </c>
      <c r="H1932" s="11" t="s">
        <v>8337</v>
      </c>
      <c r="I1932" s="15" t="str">
        <f t="shared" si="60"/>
        <v>Over Weight</v>
      </c>
      <c r="J1932" s="15" t="str">
        <f t="shared" si="61"/>
        <v>Prediabetes</v>
      </c>
    </row>
    <row r="1933" spans="1:10" x14ac:dyDescent="0.3">
      <c r="A1933" s="10" t="s">
        <v>3863</v>
      </c>
      <c r="B1933" s="9">
        <v>25.74</v>
      </c>
      <c r="C1933" s="9">
        <v>5.99</v>
      </c>
      <c r="D1933" s="9" t="s">
        <v>4676</v>
      </c>
      <c r="E1933" s="9" t="s">
        <v>4676</v>
      </c>
      <c r="F1933" s="9" t="s">
        <v>4676</v>
      </c>
      <c r="G1933" s="9">
        <v>0</v>
      </c>
      <c r="H1933" s="11" t="s">
        <v>8337</v>
      </c>
      <c r="I1933" s="15" t="str">
        <f t="shared" si="60"/>
        <v>Over Weight</v>
      </c>
      <c r="J1933" s="15" t="str">
        <f t="shared" si="61"/>
        <v>Diabetes</v>
      </c>
    </row>
    <row r="1934" spans="1:10" x14ac:dyDescent="0.3">
      <c r="A1934" s="10" t="s">
        <v>3865</v>
      </c>
      <c r="B1934" s="9">
        <v>18.22</v>
      </c>
      <c r="C1934" s="9">
        <v>10.27</v>
      </c>
      <c r="D1934" s="9" t="s">
        <v>4677</v>
      </c>
      <c r="E1934" s="9" t="s">
        <v>4676</v>
      </c>
      <c r="F1934" s="9" t="s">
        <v>4676</v>
      </c>
      <c r="G1934" s="9">
        <v>1</v>
      </c>
      <c r="H1934" s="11" t="s">
        <v>8337</v>
      </c>
      <c r="I1934" s="15" t="str">
        <f t="shared" si="60"/>
        <v>Under Weight</v>
      </c>
      <c r="J1934" s="15" t="str">
        <f t="shared" si="61"/>
        <v>Prediabetes</v>
      </c>
    </row>
    <row r="1935" spans="1:10" x14ac:dyDescent="0.3">
      <c r="A1935" s="10" t="s">
        <v>3867</v>
      </c>
      <c r="B1935" s="9">
        <v>26.03</v>
      </c>
      <c r="C1935" s="9">
        <v>5.97</v>
      </c>
      <c r="D1935" s="9" t="s">
        <v>4676</v>
      </c>
      <c r="E1935" s="9" t="s">
        <v>4676</v>
      </c>
      <c r="F1935" s="9" t="s">
        <v>4677</v>
      </c>
      <c r="G1935" s="9">
        <v>1</v>
      </c>
      <c r="H1935" s="11" t="s">
        <v>8337</v>
      </c>
      <c r="I1935" s="15" t="str">
        <f t="shared" si="60"/>
        <v>Over Weight</v>
      </c>
      <c r="J1935" s="15" t="str">
        <f t="shared" si="61"/>
        <v>Normal</v>
      </c>
    </row>
    <row r="1936" spans="1:10" x14ac:dyDescent="0.3">
      <c r="A1936" s="10" t="s">
        <v>3869</v>
      </c>
      <c r="B1936" s="9">
        <v>17.29</v>
      </c>
      <c r="C1936" s="9">
        <v>4.9800000000000004</v>
      </c>
      <c r="D1936" s="9" t="s">
        <v>4676</v>
      </c>
      <c r="E1936" s="9" t="s">
        <v>4676</v>
      </c>
      <c r="F1936" s="9" t="s">
        <v>4676</v>
      </c>
      <c r="G1936" s="9">
        <v>0</v>
      </c>
      <c r="H1936" s="11" t="s">
        <v>8337</v>
      </c>
      <c r="I1936" s="15" t="str">
        <f t="shared" si="60"/>
        <v>Under Weight</v>
      </c>
      <c r="J1936" s="15" t="str">
        <f t="shared" si="61"/>
        <v>Diabetes</v>
      </c>
    </row>
    <row r="1937" spans="1:10" x14ac:dyDescent="0.3">
      <c r="A1937" s="10" t="s">
        <v>3871</v>
      </c>
      <c r="B1937" s="9">
        <v>18.170000000000002</v>
      </c>
      <c r="C1937" s="9">
        <v>6.91</v>
      </c>
      <c r="D1937" s="9" t="s">
        <v>4677</v>
      </c>
      <c r="E1937" s="9" t="s">
        <v>4676</v>
      </c>
      <c r="F1937" s="9" t="s">
        <v>4676</v>
      </c>
      <c r="G1937" s="9">
        <v>1</v>
      </c>
      <c r="H1937" s="11" t="s">
        <v>8337</v>
      </c>
      <c r="I1937" s="15" t="str">
        <f t="shared" si="60"/>
        <v>Under Weight</v>
      </c>
      <c r="J1937" s="15" t="str">
        <f t="shared" si="61"/>
        <v>Prediabetes</v>
      </c>
    </row>
    <row r="1938" spans="1:10" x14ac:dyDescent="0.3">
      <c r="A1938" s="10" t="s">
        <v>3873</v>
      </c>
      <c r="B1938" s="9">
        <v>32.54</v>
      </c>
      <c r="C1938" s="9">
        <v>6.38</v>
      </c>
      <c r="D1938" s="9" t="s">
        <v>4676</v>
      </c>
      <c r="E1938" s="9" t="s">
        <v>4677</v>
      </c>
      <c r="F1938" s="9" t="s">
        <v>4676</v>
      </c>
      <c r="G1938" s="9">
        <v>1</v>
      </c>
      <c r="H1938" s="11" t="s">
        <v>8337</v>
      </c>
      <c r="I1938" s="15" t="str">
        <f t="shared" si="60"/>
        <v>Obesity</v>
      </c>
      <c r="J1938" s="15" t="str">
        <f t="shared" si="61"/>
        <v>Normal</v>
      </c>
    </row>
    <row r="1939" spans="1:10" x14ac:dyDescent="0.3">
      <c r="A1939" s="10" t="s">
        <v>3875</v>
      </c>
      <c r="B1939" s="9">
        <v>30.25</v>
      </c>
      <c r="C1939" s="9">
        <v>4.7699999999999996</v>
      </c>
      <c r="D1939" s="9" t="s">
        <v>4676</v>
      </c>
      <c r="E1939" s="9" t="s">
        <v>4676</v>
      </c>
      <c r="F1939" s="9" t="s">
        <v>4676</v>
      </c>
      <c r="G1939" s="9">
        <v>0</v>
      </c>
      <c r="H1939" s="11" t="s">
        <v>8337</v>
      </c>
      <c r="I1939" s="15" t="str">
        <f t="shared" si="60"/>
        <v>Obesity</v>
      </c>
      <c r="J1939" s="15" t="str">
        <f t="shared" si="61"/>
        <v>Prediabetes</v>
      </c>
    </row>
    <row r="1940" spans="1:10" x14ac:dyDescent="0.3">
      <c r="A1940" s="10" t="s">
        <v>3877</v>
      </c>
      <c r="B1940" s="9">
        <v>19.59</v>
      </c>
      <c r="C1940" s="9">
        <v>6.04</v>
      </c>
      <c r="D1940" s="9" t="s">
        <v>4677</v>
      </c>
      <c r="E1940" s="9" t="s">
        <v>4676</v>
      </c>
      <c r="F1940" s="9" t="s">
        <v>4676</v>
      </c>
      <c r="G1940" s="9">
        <v>1</v>
      </c>
      <c r="H1940" s="11" t="s">
        <v>8337</v>
      </c>
      <c r="I1940" s="15" t="str">
        <f t="shared" si="60"/>
        <v>Normal Weight</v>
      </c>
      <c r="J1940" s="15" t="str">
        <f t="shared" si="61"/>
        <v>Normal</v>
      </c>
    </row>
    <row r="1941" spans="1:10" x14ac:dyDescent="0.3">
      <c r="A1941" s="10" t="s">
        <v>3879</v>
      </c>
      <c r="B1941" s="9">
        <v>45.9</v>
      </c>
      <c r="C1941" s="9">
        <v>4.3</v>
      </c>
      <c r="D1941" s="9" t="s">
        <v>4677</v>
      </c>
      <c r="E1941" s="9" t="s">
        <v>4676</v>
      </c>
      <c r="F1941" s="9" t="s">
        <v>4676</v>
      </c>
      <c r="G1941" s="9">
        <v>1</v>
      </c>
      <c r="H1941" s="11" t="s">
        <v>8337</v>
      </c>
      <c r="I1941" s="15" t="str">
        <f t="shared" si="60"/>
        <v>Obesity</v>
      </c>
      <c r="J1941" s="15" t="str">
        <f t="shared" si="61"/>
        <v>Diabetes</v>
      </c>
    </row>
    <row r="1942" spans="1:10" x14ac:dyDescent="0.3">
      <c r="A1942" s="10" t="s">
        <v>3881</v>
      </c>
      <c r="B1942" s="9">
        <v>17.059999999999999</v>
      </c>
      <c r="C1942" s="9">
        <v>8.75</v>
      </c>
      <c r="D1942" s="9" t="s">
        <v>4677</v>
      </c>
      <c r="E1942" s="9" t="s">
        <v>4676</v>
      </c>
      <c r="F1942" s="9" t="s">
        <v>4676</v>
      </c>
      <c r="G1942" s="9">
        <v>0</v>
      </c>
      <c r="H1942" s="11" t="s">
        <v>8337</v>
      </c>
      <c r="I1942" s="15" t="str">
        <f t="shared" si="60"/>
        <v>Under Weight</v>
      </c>
      <c r="J1942" s="15" t="str">
        <f t="shared" si="61"/>
        <v>Normal</v>
      </c>
    </row>
    <row r="1943" spans="1:10" x14ac:dyDescent="0.3">
      <c r="A1943" s="10" t="s">
        <v>3883</v>
      </c>
      <c r="B1943" s="9">
        <v>32.07</v>
      </c>
      <c r="C1943" s="9">
        <v>5.25</v>
      </c>
      <c r="D1943" s="9" t="s">
        <v>4676</v>
      </c>
      <c r="E1943" s="9" t="s">
        <v>4676</v>
      </c>
      <c r="F1943" s="9" t="s">
        <v>4677</v>
      </c>
      <c r="G1943" s="9">
        <v>1</v>
      </c>
      <c r="H1943" s="11" t="s">
        <v>8337</v>
      </c>
      <c r="I1943" s="15" t="str">
        <f t="shared" si="60"/>
        <v>Obesity</v>
      </c>
      <c r="J1943" s="15" t="str">
        <f t="shared" si="61"/>
        <v>Normal</v>
      </c>
    </row>
    <row r="1944" spans="1:10" x14ac:dyDescent="0.3">
      <c r="A1944" s="10" t="s">
        <v>3885</v>
      </c>
      <c r="B1944" s="9">
        <v>16.5</v>
      </c>
      <c r="C1944" s="9">
        <v>5.03</v>
      </c>
      <c r="D1944" s="9" t="s">
        <v>4676</v>
      </c>
      <c r="E1944" s="9" t="s">
        <v>4676</v>
      </c>
      <c r="F1944" s="9" t="s">
        <v>4676</v>
      </c>
      <c r="G1944" s="9">
        <v>1</v>
      </c>
      <c r="H1944" s="11" t="s">
        <v>8337</v>
      </c>
      <c r="I1944" s="15" t="str">
        <f t="shared" si="60"/>
        <v>Under Weight</v>
      </c>
      <c r="J1944" s="15" t="str">
        <f t="shared" si="61"/>
        <v>Prediabetes</v>
      </c>
    </row>
    <row r="1945" spans="1:10" x14ac:dyDescent="0.3">
      <c r="A1945" s="10" t="s">
        <v>3887</v>
      </c>
      <c r="B1945" s="9">
        <v>31.4</v>
      </c>
      <c r="C1945" s="9">
        <v>5.88</v>
      </c>
      <c r="D1945" s="9" t="s">
        <v>4676</v>
      </c>
      <c r="E1945" s="9" t="s">
        <v>4676</v>
      </c>
      <c r="F1945" s="9" t="s">
        <v>4676</v>
      </c>
      <c r="G1945" s="9">
        <v>1</v>
      </c>
      <c r="H1945" s="11" t="s">
        <v>8337</v>
      </c>
      <c r="I1945" s="15" t="str">
        <f t="shared" si="60"/>
        <v>Obesity</v>
      </c>
      <c r="J1945" s="15" t="str">
        <f t="shared" si="61"/>
        <v>Normal</v>
      </c>
    </row>
    <row r="1946" spans="1:10" x14ac:dyDescent="0.3">
      <c r="A1946" s="10" t="s">
        <v>3889</v>
      </c>
      <c r="B1946" s="9">
        <v>20.36</v>
      </c>
      <c r="C1946" s="9">
        <v>4.49</v>
      </c>
      <c r="D1946" s="9" t="s">
        <v>4676</v>
      </c>
      <c r="E1946" s="9" t="s">
        <v>4676</v>
      </c>
      <c r="F1946" s="9" t="s">
        <v>4676</v>
      </c>
      <c r="G1946" s="9">
        <v>0</v>
      </c>
      <c r="H1946" s="11" t="s">
        <v>8337</v>
      </c>
      <c r="I1946" s="15" t="str">
        <f t="shared" si="60"/>
        <v>Normal Weight</v>
      </c>
      <c r="J1946" s="15" t="str">
        <f t="shared" si="61"/>
        <v>Normal</v>
      </c>
    </row>
    <row r="1947" spans="1:10" x14ac:dyDescent="0.3">
      <c r="A1947" s="10" t="s">
        <v>3891</v>
      </c>
      <c r="B1947" s="9">
        <v>25.46</v>
      </c>
      <c r="C1947" s="9">
        <v>4.1399999999999997</v>
      </c>
      <c r="D1947" s="9" t="s">
        <v>4676</v>
      </c>
      <c r="E1947" s="9" t="s">
        <v>4676</v>
      </c>
      <c r="F1947" s="9" t="s">
        <v>4676</v>
      </c>
      <c r="G1947" s="9">
        <v>1</v>
      </c>
      <c r="H1947" s="11" t="s">
        <v>8337</v>
      </c>
      <c r="I1947" s="15" t="str">
        <f t="shared" si="60"/>
        <v>Over Weight</v>
      </c>
      <c r="J1947" s="15" t="str">
        <f t="shared" si="61"/>
        <v>Prediabetes</v>
      </c>
    </row>
    <row r="1948" spans="1:10" x14ac:dyDescent="0.3">
      <c r="A1948" s="10" t="s">
        <v>3893</v>
      </c>
      <c r="B1948" s="9">
        <v>17.09</v>
      </c>
      <c r="C1948" s="9">
        <v>5.8</v>
      </c>
      <c r="D1948" s="9" t="s">
        <v>4677</v>
      </c>
      <c r="E1948" s="9" t="s">
        <v>4676</v>
      </c>
      <c r="F1948" s="9" t="s">
        <v>4676</v>
      </c>
      <c r="G1948" s="9">
        <v>0</v>
      </c>
      <c r="H1948" s="11" t="s">
        <v>8337</v>
      </c>
      <c r="I1948" s="15" t="str">
        <f t="shared" si="60"/>
        <v>Under Weight</v>
      </c>
      <c r="J1948" s="15" t="str">
        <f t="shared" si="61"/>
        <v>Normal</v>
      </c>
    </row>
    <row r="1949" spans="1:10" x14ac:dyDescent="0.3">
      <c r="A1949" s="10" t="s">
        <v>3895</v>
      </c>
      <c r="B1949" s="9">
        <v>20.83</v>
      </c>
      <c r="C1949" s="9">
        <v>5.12</v>
      </c>
      <c r="D1949" s="9" t="s">
        <v>4676</v>
      </c>
      <c r="E1949" s="9" t="s">
        <v>4676</v>
      </c>
      <c r="F1949" s="9" t="s">
        <v>4676</v>
      </c>
      <c r="G1949" s="9">
        <v>0</v>
      </c>
      <c r="H1949" s="11" t="s">
        <v>8337</v>
      </c>
      <c r="I1949" s="15" t="str">
        <f t="shared" si="60"/>
        <v>Normal Weight</v>
      </c>
      <c r="J1949" s="15" t="str">
        <f t="shared" si="61"/>
        <v>Prediabetes</v>
      </c>
    </row>
    <row r="1950" spans="1:10" x14ac:dyDescent="0.3">
      <c r="A1950" s="10" t="s">
        <v>3897</v>
      </c>
      <c r="B1950" s="9">
        <v>18.920000000000002</v>
      </c>
      <c r="C1950" s="9">
        <v>5.98</v>
      </c>
      <c r="D1950" s="9" t="s">
        <v>4677</v>
      </c>
      <c r="E1950" s="9" t="s">
        <v>4676</v>
      </c>
      <c r="F1950" s="9" t="s">
        <v>4676</v>
      </c>
      <c r="G1950" s="9">
        <v>1</v>
      </c>
      <c r="H1950" s="11" t="s">
        <v>8337</v>
      </c>
      <c r="I1950" s="15" t="str">
        <f t="shared" si="60"/>
        <v>Normal Weight</v>
      </c>
      <c r="J1950" s="15" t="str">
        <f t="shared" si="61"/>
        <v>Normal</v>
      </c>
    </row>
    <row r="1951" spans="1:10" x14ac:dyDescent="0.3">
      <c r="A1951" s="10" t="s">
        <v>3899</v>
      </c>
      <c r="B1951" s="9">
        <v>37.1</v>
      </c>
      <c r="C1951" s="9">
        <v>5.46</v>
      </c>
      <c r="D1951" s="9" t="s">
        <v>4676</v>
      </c>
      <c r="E1951" s="9" t="s">
        <v>4676</v>
      </c>
      <c r="F1951" s="9" t="s">
        <v>4676</v>
      </c>
      <c r="G1951" s="9">
        <v>0</v>
      </c>
      <c r="H1951" s="11" t="s">
        <v>8337</v>
      </c>
      <c r="I1951" s="15" t="str">
        <f t="shared" si="60"/>
        <v>Obesity</v>
      </c>
      <c r="J1951" s="15" t="str">
        <f t="shared" si="61"/>
        <v>Normal</v>
      </c>
    </row>
    <row r="1952" spans="1:10" x14ac:dyDescent="0.3">
      <c r="A1952" s="10" t="s">
        <v>3901</v>
      </c>
      <c r="B1952" s="9">
        <v>22.515000000000001</v>
      </c>
      <c r="C1952" s="9">
        <v>4.91</v>
      </c>
      <c r="D1952" s="9" t="s">
        <v>4677</v>
      </c>
      <c r="E1952" s="9" t="s">
        <v>4676</v>
      </c>
      <c r="F1952" s="9" t="s">
        <v>4677</v>
      </c>
      <c r="G1952" s="9">
        <v>1</v>
      </c>
      <c r="H1952" s="11" t="s">
        <v>8337</v>
      </c>
      <c r="I1952" s="15" t="str">
        <f t="shared" si="60"/>
        <v>Normal Weight</v>
      </c>
      <c r="J1952" s="15" t="str">
        <f t="shared" si="61"/>
        <v>Normal</v>
      </c>
    </row>
    <row r="1953" spans="1:10" x14ac:dyDescent="0.3">
      <c r="A1953" s="10" t="s">
        <v>3903</v>
      </c>
      <c r="B1953" s="9">
        <v>32.700000000000003</v>
      </c>
      <c r="C1953" s="9">
        <v>4.66</v>
      </c>
      <c r="D1953" s="9" t="s">
        <v>4676</v>
      </c>
      <c r="E1953" s="9" t="s">
        <v>4676</v>
      </c>
      <c r="F1953" s="9" t="s">
        <v>4676</v>
      </c>
      <c r="G1953" s="9">
        <v>0</v>
      </c>
      <c r="H1953" s="11" t="s">
        <v>8337</v>
      </c>
      <c r="I1953" s="15" t="str">
        <f t="shared" si="60"/>
        <v>Obesity</v>
      </c>
      <c r="J1953" s="15" t="str">
        <f t="shared" si="61"/>
        <v>Diabetes</v>
      </c>
    </row>
    <row r="1954" spans="1:10" x14ac:dyDescent="0.3">
      <c r="A1954" s="10" t="s">
        <v>3905</v>
      </c>
      <c r="B1954" s="9">
        <v>17.75</v>
      </c>
      <c r="C1954" s="9">
        <v>6.8</v>
      </c>
      <c r="D1954" s="9" t="s">
        <v>4677</v>
      </c>
      <c r="E1954" s="9" t="s">
        <v>4676</v>
      </c>
      <c r="F1954" s="9" t="s">
        <v>4676</v>
      </c>
      <c r="G1954" s="9">
        <v>1</v>
      </c>
      <c r="H1954" s="11" t="s">
        <v>8337</v>
      </c>
      <c r="I1954" s="15" t="str">
        <f t="shared" si="60"/>
        <v>Under Weight</v>
      </c>
      <c r="J1954" s="15" t="str">
        <f t="shared" si="61"/>
        <v>Normal</v>
      </c>
    </row>
    <row r="1955" spans="1:10" x14ac:dyDescent="0.3">
      <c r="A1955" s="10" t="s">
        <v>3907</v>
      </c>
      <c r="B1955" s="9">
        <v>33.630000000000003</v>
      </c>
      <c r="C1955" s="9">
        <v>4.47</v>
      </c>
      <c r="D1955" s="9" t="s">
        <v>4677</v>
      </c>
      <c r="E1955" s="9" t="s">
        <v>4676</v>
      </c>
      <c r="F1955" s="9" t="s">
        <v>4676</v>
      </c>
      <c r="G1955" s="9">
        <v>0</v>
      </c>
      <c r="H1955" s="11" t="s">
        <v>8337</v>
      </c>
      <c r="I1955" s="15" t="str">
        <f t="shared" si="60"/>
        <v>Obesity</v>
      </c>
      <c r="J1955" s="15" t="str">
        <f t="shared" si="61"/>
        <v>Normal</v>
      </c>
    </row>
    <row r="1956" spans="1:10" x14ac:dyDescent="0.3">
      <c r="A1956" s="10" t="s">
        <v>3909</v>
      </c>
      <c r="B1956" s="9">
        <v>34.799999999999997</v>
      </c>
      <c r="C1956" s="9">
        <v>4.08</v>
      </c>
      <c r="D1956" s="9" t="s">
        <v>4677</v>
      </c>
      <c r="E1956" s="9" t="s">
        <v>4676</v>
      </c>
      <c r="F1956" s="9" t="s">
        <v>4676</v>
      </c>
      <c r="G1956" s="9">
        <v>1</v>
      </c>
      <c r="H1956" s="11" t="s">
        <v>8337</v>
      </c>
      <c r="I1956" s="15" t="str">
        <f t="shared" si="60"/>
        <v>Obesity</v>
      </c>
      <c r="J1956" s="15" t="str">
        <f t="shared" si="61"/>
        <v>Normal</v>
      </c>
    </row>
    <row r="1957" spans="1:10" x14ac:dyDescent="0.3">
      <c r="A1957" s="10" t="s">
        <v>3911</v>
      </c>
      <c r="B1957" s="9">
        <v>16.809999999999999</v>
      </c>
      <c r="C1957" s="9">
        <v>5.51</v>
      </c>
      <c r="D1957" s="9" t="s">
        <v>4677</v>
      </c>
      <c r="E1957" s="9" t="s">
        <v>4676</v>
      </c>
      <c r="F1957" s="9" t="s">
        <v>4676</v>
      </c>
      <c r="G1957" s="9">
        <v>1</v>
      </c>
      <c r="H1957" s="11" t="s">
        <v>8337</v>
      </c>
      <c r="I1957" s="15" t="str">
        <f t="shared" si="60"/>
        <v>Under Weight</v>
      </c>
      <c r="J1957" s="15" t="str">
        <f t="shared" si="61"/>
        <v>Diabetes</v>
      </c>
    </row>
    <row r="1958" spans="1:10" x14ac:dyDescent="0.3">
      <c r="A1958" s="10" t="s">
        <v>3913</v>
      </c>
      <c r="B1958" s="9">
        <v>16.690000000000001</v>
      </c>
      <c r="C1958" s="9">
        <v>8.4</v>
      </c>
      <c r="D1958" s="9" t="s">
        <v>4677</v>
      </c>
      <c r="E1958" s="9" t="s">
        <v>4676</v>
      </c>
      <c r="F1958" s="9" t="s">
        <v>4676</v>
      </c>
      <c r="G1958" s="9">
        <v>0</v>
      </c>
      <c r="H1958" s="11" t="s">
        <v>8337</v>
      </c>
      <c r="I1958" s="15" t="str">
        <f t="shared" si="60"/>
        <v>Under Weight</v>
      </c>
      <c r="J1958" s="15" t="str">
        <f t="shared" si="61"/>
        <v>Normal</v>
      </c>
    </row>
    <row r="1959" spans="1:10" x14ac:dyDescent="0.3">
      <c r="A1959" s="10" t="s">
        <v>3915</v>
      </c>
      <c r="B1959" s="9">
        <v>23.21</v>
      </c>
      <c r="C1959" s="9">
        <v>5.14</v>
      </c>
      <c r="D1959" s="9" t="s">
        <v>4677</v>
      </c>
      <c r="E1959" s="9" t="s">
        <v>4676</v>
      </c>
      <c r="F1959" s="9" t="s">
        <v>4676</v>
      </c>
      <c r="G1959" s="9">
        <v>1</v>
      </c>
      <c r="H1959" s="11" t="s">
        <v>8337</v>
      </c>
      <c r="I1959" s="15" t="str">
        <f t="shared" si="60"/>
        <v>Normal Weight</v>
      </c>
      <c r="J1959" s="15" t="str">
        <f t="shared" si="61"/>
        <v>Normal</v>
      </c>
    </row>
    <row r="1960" spans="1:10" x14ac:dyDescent="0.3">
      <c r="A1960" s="10" t="s">
        <v>3917</v>
      </c>
      <c r="B1960" s="9">
        <v>25.175000000000001</v>
      </c>
      <c r="C1960" s="9">
        <v>5.21</v>
      </c>
      <c r="D1960" s="9" t="s">
        <v>4677</v>
      </c>
      <c r="E1960" s="9" t="s">
        <v>4676</v>
      </c>
      <c r="F1960" s="9" t="s">
        <v>4676</v>
      </c>
      <c r="G1960" s="9">
        <v>1</v>
      </c>
      <c r="H1960" s="11" t="s">
        <v>8337</v>
      </c>
      <c r="I1960" s="15" t="str">
        <f t="shared" si="60"/>
        <v>Over Weight</v>
      </c>
      <c r="J1960" s="15" t="str">
        <f t="shared" si="61"/>
        <v>Prediabetes</v>
      </c>
    </row>
    <row r="1961" spans="1:10" x14ac:dyDescent="0.3">
      <c r="A1961" s="10" t="s">
        <v>3919</v>
      </c>
      <c r="B1961" s="9">
        <v>34.770000000000003</v>
      </c>
      <c r="C1961" s="9">
        <v>6.23</v>
      </c>
      <c r="D1961" s="9" t="s">
        <v>4676</v>
      </c>
      <c r="E1961" s="9" t="s">
        <v>4676</v>
      </c>
      <c r="F1961" s="9" t="s">
        <v>4676</v>
      </c>
      <c r="G1961" s="9">
        <v>0</v>
      </c>
      <c r="H1961" s="11" t="s">
        <v>8337</v>
      </c>
      <c r="I1961" s="15" t="str">
        <f t="shared" si="60"/>
        <v>Obesity</v>
      </c>
      <c r="J1961" s="15" t="str">
        <f t="shared" si="61"/>
        <v>Normal</v>
      </c>
    </row>
    <row r="1962" spans="1:10" x14ac:dyDescent="0.3">
      <c r="A1962" s="10" t="s">
        <v>3921</v>
      </c>
      <c r="B1962" s="9">
        <v>27.7</v>
      </c>
      <c r="C1962" s="9">
        <v>5.6</v>
      </c>
      <c r="D1962" s="9" t="s">
        <v>4676</v>
      </c>
      <c r="E1962" s="9" t="s">
        <v>4676</v>
      </c>
      <c r="F1962" s="9" t="s">
        <v>4676</v>
      </c>
      <c r="G1962" s="9">
        <v>1</v>
      </c>
      <c r="H1962" s="11" t="s">
        <v>8337</v>
      </c>
      <c r="I1962" s="15" t="str">
        <f t="shared" si="60"/>
        <v>Over Weight</v>
      </c>
      <c r="J1962" s="15" t="str">
        <f t="shared" si="61"/>
        <v>Normal</v>
      </c>
    </row>
    <row r="1963" spans="1:10" x14ac:dyDescent="0.3">
      <c r="A1963" s="10" t="s">
        <v>3923</v>
      </c>
      <c r="B1963" s="9">
        <v>19.12</v>
      </c>
      <c r="C1963" s="9">
        <v>4.72</v>
      </c>
      <c r="D1963" s="9" t="s">
        <v>4677</v>
      </c>
      <c r="E1963" s="9" t="s">
        <v>4676</v>
      </c>
      <c r="F1963" s="9" t="s">
        <v>4676</v>
      </c>
      <c r="G1963" s="9">
        <v>1</v>
      </c>
      <c r="H1963" s="11" t="s">
        <v>8337</v>
      </c>
      <c r="I1963" s="15" t="str">
        <f t="shared" si="60"/>
        <v>Normal Weight</v>
      </c>
      <c r="J1963" s="15" t="str">
        <f t="shared" si="61"/>
        <v>Normal</v>
      </c>
    </row>
    <row r="1964" spans="1:10" x14ac:dyDescent="0.3">
      <c r="A1964" s="10" t="s">
        <v>3925</v>
      </c>
      <c r="B1964" s="9">
        <v>32.67</v>
      </c>
      <c r="C1964" s="9">
        <v>4.67</v>
      </c>
      <c r="D1964" s="9" t="s">
        <v>4676</v>
      </c>
      <c r="E1964" s="9" t="s">
        <v>4676</v>
      </c>
      <c r="F1964" s="9" t="s">
        <v>4677</v>
      </c>
      <c r="G1964" s="9">
        <v>1</v>
      </c>
      <c r="H1964" s="11" t="s">
        <v>8337</v>
      </c>
      <c r="I1964" s="15" t="str">
        <f t="shared" si="60"/>
        <v>Obesity</v>
      </c>
      <c r="J1964" s="15" t="str">
        <f t="shared" si="61"/>
        <v>Prediabetes</v>
      </c>
    </row>
    <row r="1965" spans="1:10" x14ac:dyDescent="0.3">
      <c r="A1965" s="10" t="s">
        <v>3927</v>
      </c>
      <c r="B1965" s="9">
        <v>28.5</v>
      </c>
      <c r="C1965" s="9">
        <v>6.11</v>
      </c>
      <c r="D1965" s="9" t="s">
        <v>4676</v>
      </c>
      <c r="E1965" s="9" t="s">
        <v>4676</v>
      </c>
      <c r="F1965" s="9" t="s">
        <v>4676</v>
      </c>
      <c r="G1965" s="9">
        <v>1</v>
      </c>
      <c r="H1965" s="11" t="s">
        <v>8337</v>
      </c>
      <c r="I1965" s="15" t="str">
        <f t="shared" si="60"/>
        <v>Over Weight</v>
      </c>
      <c r="J1965" s="15" t="str">
        <f t="shared" si="61"/>
        <v>Prediabetes</v>
      </c>
    </row>
    <row r="1966" spans="1:10" x14ac:dyDescent="0.3">
      <c r="A1966" s="10" t="s">
        <v>3929</v>
      </c>
      <c r="B1966" s="9">
        <v>39.270000000000003</v>
      </c>
      <c r="C1966" s="9">
        <v>6.25</v>
      </c>
      <c r="D1966" s="9" t="s">
        <v>4676</v>
      </c>
      <c r="E1966" s="9" t="s">
        <v>4676</v>
      </c>
      <c r="F1966" s="9" t="s">
        <v>4676</v>
      </c>
      <c r="G1966" s="9">
        <v>0</v>
      </c>
      <c r="H1966" s="11" t="s">
        <v>8337</v>
      </c>
      <c r="I1966" s="15" t="str">
        <f t="shared" si="60"/>
        <v>Obesity</v>
      </c>
      <c r="J1966" s="15" t="str">
        <f t="shared" si="61"/>
        <v>Normal</v>
      </c>
    </row>
    <row r="1967" spans="1:10" x14ac:dyDescent="0.3">
      <c r="A1967" s="10" t="s">
        <v>3931</v>
      </c>
      <c r="B1967" s="9">
        <v>32.49</v>
      </c>
      <c r="C1967" s="9">
        <v>4</v>
      </c>
      <c r="D1967" s="9" t="s">
        <v>4677</v>
      </c>
      <c r="E1967" s="9" t="s">
        <v>4676</v>
      </c>
      <c r="F1967" s="9" t="s">
        <v>4676</v>
      </c>
      <c r="G1967" s="9">
        <v>0</v>
      </c>
      <c r="H1967" s="11" t="s">
        <v>8337</v>
      </c>
      <c r="I1967" s="15" t="str">
        <f t="shared" si="60"/>
        <v>Obesity</v>
      </c>
      <c r="J1967" s="15" t="str">
        <f t="shared" si="61"/>
        <v>Normal</v>
      </c>
    </row>
    <row r="1968" spans="1:10" x14ac:dyDescent="0.3">
      <c r="A1968" s="10" t="s">
        <v>3933</v>
      </c>
      <c r="B1968" s="9">
        <v>23.7</v>
      </c>
      <c r="C1968" s="9">
        <v>5.55</v>
      </c>
      <c r="D1968" s="9" t="s">
        <v>4677</v>
      </c>
      <c r="E1968" s="9" t="s">
        <v>4676</v>
      </c>
      <c r="F1968" s="9" t="s">
        <v>4676</v>
      </c>
      <c r="G1968" s="9">
        <v>0</v>
      </c>
      <c r="H1968" s="11" t="s">
        <v>8337</v>
      </c>
      <c r="I1968" s="15" t="str">
        <f t="shared" si="60"/>
        <v>Normal Weight</v>
      </c>
      <c r="J1968" s="15" t="str">
        <f t="shared" si="61"/>
        <v>Prediabetes</v>
      </c>
    </row>
    <row r="1969" spans="1:10" x14ac:dyDescent="0.3">
      <c r="A1969" s="10" t="s">
        <v>3935</v>
      </c>
      <c r="B1969" s="9">
        <v>30.4</v>
      </c>
      <c r="C1969" s="9">
        <v>5.95</v>
      </c>
      <c r="D1969" s="9" t="s">
        <v>4676</v>
      </c>
      <c r="E1969" s="9" t="s">
        <v>4677</v>
      </c>
      <c r="F1969" s="9" t="s">
        <v>4676</v>
      </c>
      <c r="G1969" s="9">
        <v>1</v>
      </c>
      <c r="H1969" s="11" t="s">
        <v>8337</v>
      </c>
      <c r="I1969" s="15" t="str">
        <f t="shared" si="60"/>
        <v>Obesity</v>
      </c>
      <c r="J1969" s="15" t="str">
        <f t="shared" si="61"/>
        <v>Normal</v>
      </c>
    </row>
    <row r="1970" spans="1:10" x14ac:dyDescent="0.3">
      <c r="A1970" s="10" t="s">
        <v>3937</v>
      </c>
      <c r="B1970" s="9">
        <v>38.94</v>
      </c>
      <c r="C1970" s="9">
        <v>4.3600000000000003</v>
      </c>
      <c r="D1970" s="9" t="s">
        <v>4676</v>
      </c>
      <c r="E1970" s="9" t="s">
        <v>4676</v>
      </c>
      <c r="F1970" s="9" t="s">
        <v>4677</v>
      </c>
      <c r="G1970" s="9">
        <v>1</v>
      </c>
      <c r="H1970" s="11" t="s">
        <v>8337</v>
      </c>
      <c r="I1970" s="15" t="str">
        <f t="shared" si="60"/>
        <v>Obesity</v>
      </c>
      <c r="J1970" s="15" t="str">
        <f t="shared" si="61"/>
        <v>Normal</v>
      </c>
    </row>
    <row r="1971" spans="1:10" x14ac:dyDescent="0.3">
      <c r="A1971" s="10" t="s">
        <v>3939</v>
      </c>
      <c r="B1971" s="9">
        <v>31.02</v>
      </c>
      <c r="C1971" s="9">
        <v>4.84</v>
      </c>
      <c r="D1971" s="9" t="s">
        <v>4676</v>
      </c>
      <c r="E1971" s="9" t="s">
        <v>4676</v>
      </c>
      <c r="F1971" s="9" t="s">
        <v>4677</v>
      </c>
      <c r="G1971" s="9">
        <v>1</v>
      </c>
      <c r="H1971" s="11" t="s">
        <v>8337</v>
      </c>
      <c r="I1971" s="15" t="str">
        <f t="shared" si="60"/>
        <v>Obesity</v>
      </c>
      <c r="J1971" s="15" t="str">
        <f t="shared" si="61"/>
        <v>Normal</v>
      </c>
    </row>
    <row r="1972" spans="1:10" x14ac:dyDescent="0.3">
      <c r="A1972" s="10" t="s">
        <v>3941</v>
      </c>
      <c r="B1972" s="9">
        <v>17.5</v>
      </c>
      <c r="C1972" s="9">
        <v>4.5599999999999996</v>
      </c>
      <c r="D1972" s="9" t="s">
        <v>4676</v>
      </c>
      <c r="E1972" s="9" t="s">
        <v>4676</v>
      </c>
      <c r="F1972" s="9" t="s">
        <v>4676</v>
      </c>
      <c r="G1972" s="9">
        <v>1</v>
      </c>
      <c r="H1972" s="11" t="s">
        <v>8337</v>
      </c>
      <c r="I1972" s="15" t="str">
        <f t="shared" si="60"/>
        <v>Under Weight</v>
      </c>
      <c r="J1972" s="15" t="str">
        <f t="shared" si="61"/>
        <v>Normal</v>
      </c>
    </row>
    <row r="1973" spans="1:10" x14ac:dyDescent="0.3">
      <c r="A1973" s="10" t="s">
        <v>3943</v>
      </c>
      <c r="B1973" s="9">
        <v>34.799999999999997</v>
      </c>
      <c r="C1973" s="9">
        <v>4.42</v>
      </c>
      <c r="D1973" s="9" t="s">
        <v>4677</v>
      </c>
      <c r="E1973" s="9" t="s">
        <v>4677</v>
      </c>
      <c r="F1973" s="9" t="s">
        <v>4676</v>
      </c>
      <c r="G1973" s="9">
        <v>2</v>
      </c>
      <c r="H1973" s="11" t="s">
        <v>8337</v>
      </c>
      <c r="I1973" s="15" t="str">
        <f t="shared" si="60"/>
        <v>Obesity</v>
      </c>
      <c r="J1973" s="15" t="str">
        <f t="shared" si="61"/>
        <v>Diabetes</v>
      </c>
    </row>
    <row r="1974" spans="1:10" x14ac:dyDescent="0.3">
      <c r="A1974" s="10" t="s">
        <v>3945</v>
      </c>
      <c r="B1974" s="9">
        <v>17.3</v>
      </c>
      <c r="C1974" s="9">
        <v>7.66</v>
      </c>
      <c r="D1974" s="9" t="s">
        <v>4677</v>
      </c>
      <c r="E1974" s="9" t="s">
        <v>4676</v>
      </c>
      <c r="F1974" s="9" t="s">
        <v>4676</v>
      </c>
      <c r="G1974" s="9">
        <v>1</v>
      </c>
      <c r="H1974" s="11" t="s">
        <v>8337</v>
      </c>
      <c r="I1974" s="15" t="str">
        <f t="shared" si="60"/>
        <v>Under Weight</v>
      </c>
      <c r="J1974" s="15" t="str">
        <f t="shared" si="61"/>
        <v>Normal</v>
      </c>
    </row>
    <row r="1975" spans="1:10" x14ac:dyDescent="0.3">
      <c r="A1975" s="10" t="s">
        <v>3947</v>
      </c>
      <c r="B1975" s="9">
        <v>32.25</v>
      </c>
      <c r="C1975" s="9">
        <v>5.2</v>
      </c>
      <c r="D1975" s="9" t="s">
        <v>4677</v>
      </c>
      <c r="E1975" s="9" t="s">
        <v>4676</v>
      </c>
      <c r="F1975" s="9" t="s">
        <v>4676</v>
      </c>
      <c r="G1975" s="9">
        <v>0</v>
      </c>
      <c r="H1975" s="11" t="s">
        <v>8337</v>
      </c>
      <c r="I1975" s="15" t="str">
        <f t="shared" si="60"/>
        <v>Obesity</v>
      </c>
      <c r="J1975" s="15" t="str">
        <f t="shared" si="61"/>
        <v>Normal</v>
      </c>
    </row>
    <row r="1976" spans="1:10" x14ac:dyDescent="0.3">
      <c r="A1976" s="10" t="s">
        <v>3949</v>
      </c>
      <c r="B1976" s="9">
        <v>42.4</v>
      </c>
      <c r="C1976" s="9">
        <v>5.53</v>
      </c>
      <c r="D1976" s="9" t="s">
        <v>4677</v>
      </c>
      <c r="E1976" s="9" t="s">
        <v>4676</v>
      </c>
      <c r="F1976" s="9" t="s">
        <v>4676</v>
      </c>
      <c r="G1976" s="9">
        <v>0</v>
      </c>
      <c r="H1976" s="11" t="s">
        <v>8337</v>
      </c>
      <c r="I1976" s="15" t="str">
        <f t="shared" si="60"/>
        <v>Obesity</v>
      </c>
      <c r="J1976" s="15" t="str">
        <f t="shared" si="61"/>
        <v>Normal</v>
      </c>
    </row>
    <row r="1977" spans="1:10" x14ac:dyDescent="0.3">
      <c r="A1977" s="10" t="s">
        <v>3951</v>
      </c>
      <c r="B1977" s="9">
        <v>38.664999999999999</v>
      </c>
      <c r="C1977" s="9">
        <v>4.8600000000000003</v>
      </c>
      <c r="D1977" s="9" t="s">
        <v>4676</v>
      </c>
      <c r="E1977" s="9" t="s">
        <v>4677</v>
      </c>
      <c r="F1977" s="9" t="s">
        <v>4676</v>
      </c>
      <c r="G1977" s="9">
        <v>1</v>
      </c>
      <c r="H1977" s="11" t="s">
        <v>8337</v>
      </c>
      <c r="I1977" s="15" t="str">
        <f t="shared" si="60"/>
        <v>Obesity</v>
      </c>
      <c r="J1977" s="15" t="str">
        <f t="shared" si="61"/>
        <v>Normal</v>
      </c>
    </row>
    <row r="1978" spans="1:10" x14ac:dyDescent="0.3">
      <c r="A1978" s="10" t="s">
        <v>3953</v>
      </c>
      <c r="B1978" s="9">
        <v>29.92</v>
      </c>
      <c r="C1978" s="9">
        <v>5.49</v>
      </c>
      <c r="D1978" s="9" t="s">
        <v>4677</v>
      </c>
      <c r="E1978" s="9" t="s">
        <v>4676</v>
      </c>
      <c r="F1978" s="9" t="s">
        <v>4676</v>
      </c>
      <c r="G1978" s="9">
        <v>0</v>
      </c>
      <c r="H1978" s="11" t="s">
        <v>8337</v>
      </c>
      <c r="I1978" s="15" t="str">
        <f t="shared" si="60"/>
        <v>Obesity</v>
      </c>
      <c r="J1978" s="15" t="str">
        <f t="shared" si="61"/>
        <v>Normal</v>
      </c>
    </row>
    <row r="1979" spans="1:10" x14ac:dyDescent="0.3">
      <c r="A1979" s="10" t="s">
        <v>3955</v>
      </c>
      <c r="B1979" s="9">
        <v>29.48</v>
      </c>
      <c r="C1979" s="9">
        <v>4.09</v>
      </c>
      <c r="D1979" s="9" t="s">
        <v>4677</v>
      </c>
      <c r="E1979" s="9" t="s">
        <v>4676</v>
      </c>
      <c r="F1979" s="9" t="s">
        <v>4676</v>
      </c>
      <c r="G1979" s="9">
        <v>0</v>
      </c>
      <c r="H1979" s="11" t="s">
        <v>8337</v>
      </c>
      <c r="I1979" s="15" t="str">
        <f t="shared" si="60"/>
        <v>Over Weight</v>
      </c>
      <c r="J1979" s="15" t="str">
        <f t="shared" si="61"/>
        <v>Normal</v>
      </c>
    </row>
    <row r="1980" spans="1:10" x14ac:dyDescent="0.3">
      <c r="A1980" s="10" t="s">
        <v>3957</v>
      </c>
      <c r="B1980" s="9">
        <v>28.785</v>
      </c>
      <c r="C1980" s="9">
        <v>4.3099999999999996</v>
      </c>
      <c r="D1980" s="9" t="s">
        <v>4677</v>
      </c>
      <c r="E1980" s="9" t="s">
        <v>4676</v>
      </c>
      <c r="F1980" s="9" t="s">
        <v>4676</v>
      </c>
      <c r="G1980" s="9">
        <v>0</v>
      </c>
      <c r="H1980" s="11" t="s">
        <v>8337</v>
      </c>
      <c r="I1980" s="15" t="str">
        <f t="shared" si="60"/>
        <v>Over Weight</v>
      </c>
      <c r="J1980" s="15" t="str">
        <f t="shared" si="61"/>
        <v>Normal</v>
      </c>
    </row>
    <row r="1981" spans="1:10" x14ac:dyDescent="0.3">
      <c r="A1981" s="10" t="s">
        <v>3959</v>
      </c>
      <c r="B1981" s="9">
        <v>19.8</v>
      </c>
      <c r="C1981" s="9">
        <v>4</v>
      </c>
      <c r="D1981" s="9" t="s">
        <v>4677</v>
      </c>
      <c r="E1981" s="9" t="s">
        <v>4676</v>
      </c>
      <c r="F1981" s="9" t="s">
        <v>4676</v>
      </c>
      <c r="G1981" s="9">
        <v>0</v>
      </c>
      <c r="H1981" s="11" t="s">
        <v>8337</v>
      </c>
      <c r="I1981" s="15" t="str">
        <f t="shared" si="60"/>
        <v>Normal Weight</v>
      </c>
      <c r="J1981" s="15" t="str">
        <f t="shared" si="61"/>
        <v>Normal</v>
      </c>
    </row>
    <row r="1982" spans="1:10" x14ac:dyDescent="0.3">
      <c r="A1982" s="10" t="s">
        <v>3961</v>
      </c>
      <c r="B1982" s="9">
        <v>35.53</v>
      </c>
      <c r="C1982" s="9">
        <v>4.68</v>
      </c>
      <c r="D1982" s="9" t="s">
        <v>4676</v>
      </c>
      <c r="E1982" s="9" t="s">
        <v>4676</v>
      </c>
      <c r="F1982" s="9" t="s">
        <v>4677</v>
      </c>
      <c r="G1982" s="9">
        <v>1</v>
      </c>
      <c r="H1982" s="11" t="s">
        <v>8337</v>
      </c>
      <c r="I1982" s="15" t="str">
        <f t="shared" si="60"/>
        <v>Obesity</v>
      </c>
      <c r="J1982" s="15" t="str">
        <f t="shared" si="61"/>
        <v>Normal</v>
      </c>
    </row>
    <row r="1983" spans="1:10" x14ac:dyDescent="0.3">
      <c r="A1983" s="10" t="s">
        <v>3963</v>
      </c>
      <c r="B1983" s="9">
        <v>21.47</v>
      </c>
      <c r="C1983" s="9">
        <v>4.0199999999999996</v>
      </c>
      <c r="D1983" s="9" t="s">
        <v>4677</v>
      </c>
      <c r="E1983" s="9" t="s">
        <v>4676</v>
      </c>
      <c r="F1983" s="9" t="s">
        <v>4676</v>
      </c>
      <c r="G1983" s="9">
        <v>1</v>
      </c>
      <c r="H1983" s="11" t="s">
        <v>8337</v>
      </c>
      <c r="I1983" s="15" t="str">
        <f t="shared" si="60"/>
        <v>Normal Weight</v>
      </c>
      <c r="J1983" s="15" t="str">
        <f t="shared" si="61"/>
        <v>Normal</v>
      </c>
    </row>
    <row r="1984" spans="1:10" x14ac:dyDescent="0.3">
      <c r="A1984" s="10" t="s">
        <v>3965</v>
      </c>
      <c r="B1984" s="9">
        <v>25.9</v>
      </c>
      <c r="C1984" s="9">
        <v>5.12</v>
      </c>
      <c r="D1984" s="9" t="s">
        <v>4676</v>
      </c>
      <c r="E1984" s="9" t="s">
        <v>4676</v>
      </c>
      <c r="F1984" s="9" t="s">
        <v>4677</v>
      </c>
      <c r="G1984" s="9">
        <v>1</v>
      </c>
      <c r="H1984" s="11" t="s">
        <v>8337</v>
      </c>
      <c r="I1984" s="15" t="str">
        <f t="shared" si="60"/>
        <v>Over Weight</v>
      </c>
      <c r="J1984" s="15" t="str">
        <f t="shared" si="61"/>
        <v>Normal</v>
      </c>
    </row>
    <row r="1985" spans="1:10" x14ac:dyDescent="0.3">
      <c r="A1985" s="10" t="s">
        <v>3967</v>
      </c>
      <c r="B1985" s="9">
        <v>20.81</v>
      </c>
      <c r="C1985" s="9">
        <v>5.52</v>
      </c>
      <c r="D1985" s="9" t="s">
        <v>4676</v>
      </c>
      <c r="E1985" s="9" t="s">
        <v>4676</v>
      </c>
      <c r="F1985" s="9" t="s">
        <v>4676</v>
      </c>
      <c r="G1985" s="9">
        <v>0</v>
      </c>
      <c r="H1985" s="11" t="s">
        <v>8337</v>
      </c>
      <c r="I1985" s="15" t="str">
        <f t="shared" si="60"/>
        <v>Normal Weight</v>
      </c>
      <c r="J1985" s="15" t="str">
        <f t="shared" si="61"/>
        <v>Prediabetes</v>
      </c>
    </row>
    <row r="1986" spans="1:10" x14ac:dyDescent="0.3">
      <c r="A1986" s="10" t="s">
        <v>3969</v>
      </c>
      <c r="B1986" s="9">
        <v>25.84</v>
      </c>
      <c r="C1986" s="9">
        <v>5.81</v>
      </c>
      <c r="D1986" s="9" t="s">
        <v>4677</v>
      </c>
      <c r="E1986" s="9" t="s">
        <v>4676</v>
      </c>
      <c r="F1986" s="9" t="s">
        <v>4677</v>
      </c>
      <c r="G1986" s="9">
        <v>1</v>
      </c>
      <c r="H1986" s="11" t="s">
        <v>8337</v>
      </c>
      <c r="I1986" s="15" t="str">
        <f t="shared" si="60"/>
        <v>Over Weight</v>
      </c>
      <c r="J1986" s="15" t="str">
        <f t="shared" si="61"/>
        <v>Normal</v>
      </c>
    </row>
    <row r="1987" spans="1:10" x14ac:dyDescent="0.3">
      <c r="A1987" s="10" t="s">
        <v>3971</v>
      </c>
      <c r="B1987" s="9">
        <v>30.95</v>
      </c>
      <c r="C1987" s="9">
        <v>5.16</v>
      </c>
      <c r="D1987" s="9" t="s">
        <v>4676</v>
      </c>
      <c r="E1987" s="9" t="s">
        <v>4676</v>
      </c>
      <c r="F1987" s="9" t="s">
        <v>4677</v>
      </c>
      <c r="G1987" s="9">
        <v>1</v>
      </c>
      <c r="H1987" s="11" t="s">
        <v>8337</v>
      </c>
      <c r="I1987" s="15" t="str">
        <f t="shared" ref="I1987:I2050" si="62">IF(B1987&lt;18.5,"Under Weight",IF(B1987&lt;24.9,"Normal Weight",IF(B1987&lt;29.9,"Over Weight","Obesity")))</f>
        <v>Obesity</v>
      </c>
      <c r="J1987" s="15" t="str">
        <f t="shared" ref="J1987:J2050" si="63">IF(C1988&lt;5.7,"Normal",IF(C1988&lt;6.4,"Prediabetes","Diabetes"))</f>
        <v>Normal</v>
      </c>
    </row>
    <row r="1988" spans="1:10" x14ac:dyDescent="0.3">
      <c r="A1988" s="10" t="s">
        <v>3973</v>
      </c>
      <c r="B1988" s="9">
        <v>30.54</v>
      </c>
      <c r="C1988" s="9">
        <v>5</v>
      </c>
      <c r="D1988" s="9" t="s">
        <v>4676</v>
      </c>
      <c r="E1988" s="9" t="s">
        <v>4676</v>
      </c>
      <c r="F1988" s="9" t="s">
        <v>4677</v>
      </c>
      <c r="G1988" s="9">
        <v>1</v>
      </c>
      <c r="H1988" s="11" t="s">
        <v>8337</v>
      </c>
      <c r="I1988" s="15" t="str">
        <f t="shared" si="62"/>
        <v>Obesity</v>
      </c>
      <c r="J1988" s="15" t="str">
        <f t="shared" si="63"/>
        <v>Prediabetes</v>
      </c>
    </row>
    <row r="1989" spans="1:10" x14ac:dyDescent="0.3">
      <c r="A1989" s="10" t="s">
        <v>3975</v>
      </c>
      <c r="B1989" s="9">
        <v>33.914999999999999</v>
      </c>
      <c r="C1989" s="9">
        <v>5.84</v>
      </c>
      <c r="D1989" s="9" t="s">
        <v>4677</v>
      </c>
      <c r="E1989" s="9" t="s">
        <v>4676</v>
      </c>
      <c r="F1989" s="9" t="s">
        <v>4676</v>
      </c>
      <c r="G1989" s="9">
        <v>0</v>
      </c>
      <c r="H1989" s="11" t="s">
        <v>8337</v>
      </c>
      <c r="I1989" s="15" t="str">
        <f t="shared" si="62"/>
        <v>Obesity</v>
      </c>
      <c r="J1989" s="15" t="str">
        <f t="shared" si="63"/>
        <v>Normal</v>
      </c>
    </row>
    <row r="1990" spans="1:10" x14ac:dyDescent="0.3">
      <c r="A1990" s="10" t="s">
        <v>3977</v>
      </c>
      <c r="B1990" s="9">
        <v>33.31</v>
      </c>
      <c r="C1990" s="9">
        <v>4.1900000000000004</v>
      </c>
      <c r="D1990" s="9" t="s">
        <v>4676</v>
      </c>
      <c r="E1990" s="9" t="s">
        <v>4676</v>
      </c>
      <c r="F1990" s="9" t="s">
        <v>4677</v>
      </c>
      <c r="G1990" s="9">
        <v>1</v>
      </c>
      <c r="H1990" s="11" t="s">
        <v>8337</v>
      </c>
      <c r="I1990" s="15" t="str">
        <f t="shared" si="62"/>
        <v>Obesity</v>
      </c>
      <c r="J1990" s="15" t="str">
        <f t="shared" si="63"/>
        <v>Normal</v>
      </c>
    </row>
    <row r="1991" spans="1:10" x14ac:dyDescent="0.3">
      <c r="A1991" s="10" t="s">
        <v>3979</v>
      </c>
      <c r="B1991" s="9">
        <v>25.745000000000001</v>
      </c>
      <c r="C1991" s="9">
        <v>4.62</v>
      </c>
      <c r="D1991" s="9" t="s">
        <v>4677</v>
      </c>
      <c r="E1991" s="9" t="s">
        <v>4676</v>
      </c>
      <c r="F1991" s="9" t="s">
        <v>4676</v>
      </c>
      <c r="G1991" s="9">
        <v>0</v>
      </c>
      <c r="H1991" s="11" t="s">
        <v>8337</v>
      </c>
      <c r="I1991" s="15" t="str">
        <f t="shared" si="62"/>
        <v>Over Weight</v>
      </c>
      <c r="J1991" s="15" t="str">
        <f t="shared" si="63"/>
        <v>Prediabetes</v>
      </c>
    </row>
    <row r="1992" spans="1:10" x14ac:dyDescent="0.3">
      <c r="A1992" s="10" t="s">
        <v>3981</v>
      </c>
      <c r="B1992" s="9">
        <v>37.1</v>
      </c>
      <c r="C1992" s="9">
        <v>6.24</v>
      </c>
      <c r="D1992" s="9" t="s">
        <v>4676</v>
      </c>
      <c r="E1992" s="9" t="s">
        <v>4676</v>
      </c>
      <c r="F1992" s="9" t="s">
        <v>4676</v>
      </c>
      <c r="G1992" s="9">
        <v>0</v>
      </c>
      <c r="H1992" s="11" t="s">
        <v>8337</v>
      </c>
      <c r="I1992" s="15" t="str">
        <f t="shared" si="62"/>
        <v>Obesity</v>
      </c>
      <c r="J1992" s="15" t="str">
        <f t="shared" si="63"/>
        <v>Prediabetes</v>
      </c>
    </row>
    <row r="1993" spans="1:10" x14ac:dyDescent="0.3">
      <c r="A1993" s="10" t="s">
        <v>3983</v>
      </c>
      <c r="B1993" s="9">
        <v>35.435000000000002</v>
      </c>
      <c r="C1993" s="9">
        <v>5.81</v>
      </c>
      <c r="D1993" s="9" t="s">
        <v>4676</v>
      </c>
      <c r="E1993" s="9" t="s">
        <v>4676</v>
      </c>
      <c r="F1993" s="9" t="s">
        <v>4676</v>
      </c>
      <c r="G1993" s="9">
        <v>0</v>
      </c>
      <c r="H1993" s="11" t="s">
        <v>8337</v>
      </c>
      <c r="I1993" s="15" t="str">
        <f t="shared" si="62"/>
        <v>Obesity</v>
      </c>
      <c r="J1993" s="15" t="str">
        <f t="shared" si="63"/>
        <v>Normal</v>
      </c>
    </row>
    <row r="1994" spans="1:10" x14ac:dyDescent="0.3">
      <c r="A1994" s="10" t="s">
        <v>3985</v>
      </c>
      <c r="B1994" s="9">
        <v>20.399999999999999</v>
      </c>
      <c r="C1994" s="9">
        <v>4.83</v>
      </c>
      <c r="D1994" s="9" t="s">
        <v>4676</v>
      </c>
      <c r="E1994" s="9" t="s">
        <v>4676</v>
      </c>
      <c r="F1994" s="9" t="s">
        <v>4676</v>
      </c>
      <c r="G1994" s="9">
        <v>0</v>
      </c>
      <c r="H1994" s="11" t="s">
        <v>8337</v>
      </c>
      <c r="I1994" s="15" t="str">
        <f t="shared" si="62"/>
        <v>Normal Weight</v>
      </c>
      <c r="J1994" s="15" t="str">
        <f t="shared" si="63"/>
        <v>Prediabetes</v>
      </c>
    </row>
    <row r="1995" spans="1:10" x14ac:dyDescent="0.3">
      <c r="A1995" s="10" t="s">
        <v>3987</v>
      </c>
      <c r="B1995" s="9">
        <v>42.13</v>
      </c>
      <c r="C1995" s="9">
        <v>5.72</v>
      </c>
      <c r="D1995" s="9" t="s">
        <v>4677</v>
      </c>
      <c r="E1995" s="9" t="s">
        <v>4676</v>
      </c>
      <c r="F1995" s="9" t="s">
        <v>4677</v>
      </c>
      <c r="G1995" s="9">
        <v>1</v>
      </c>
      <c r="H1995" s="11" t="s">
        <v>8337</v>
      </c>
      <c r="I1995" s="15" t="str">
        <f t="shared" si="62"/>
        <v>Obesity</v>
      </c>
      <c r="J1995" s="15" t="str">
        <f t="shared" si="63"/>
        <v>Normal</v>
      </c>
    </row>
    <row r="1996" spans="1:10" x14ac:dyDescent="0.3">
      <c r="A1996" s="10" t="s">
        <v>3989</v>
      </c>
      <c r="B1996" s="9">
        <v>33.99</v>
      </c>
      <c r="C1996" s="9">
        <v>4.83</v>
      </c>
      <c r="D1996" s="9" t="s">
        <v>4677</v>
      </c>
      <c r="E1996" s="9" t="s">
        <v>4676</v>
      </c>
      <c r="F1996" s="9" t="s">
        <v>4677</v>
      </c>
      <c r="G1996" s="9">
        <v>1</v>
      </c>
      <c r="H1996" s="11" t="s">
        <v>8337</v>
      </c>
      <c r="I1996" s="15" t="str">
        <f t="shared" si="62"/>
        <v>Obesity</v>
      </c>
      <c r="J1996" s="15" t="str">
        <f t="shared" si="63"/>
        <v>Normal</v>
      </c>
    </row>
    <row r="1997" spans="1:10" x14ac:dyDescent="0.3">
      <c r="A1997" s="10" t="s">
        <v>3991</v>
      </c>
      <c r="B1997" s="9">
        <v>28.594999999999999</v>
      </c>
      <c r="C1997" s="9">
        <v>4.1399999999999997</v>
      </c>
      <c r="D1997" s="9" t="s">
        <v>4677</v>
      </c>
      <c r="E1997" s="9" t="s">
        <v>4676</v>
      </c>
      <c r="F1997" s="9" t="s">
        <v>4677</v>
      </c>
      <c r="G1997" s="9">
        <v>1</v>
      </c>
      <c r="H1997" s="11" t="s">
        <v>8337</v>
      </c>
      <c r="I1997" s="15" t="str">
        <f t="shared" si="62"/>
        <v>Over Weight</v>
      </c>
      <c r="J1997" s="15" t="str">
        <f t="shared" si="63"/>
        <v>Normal</v>
      </c>
    </row>
    <row r="1998" spans="1:10" x14ac:dyDescent="0.3">
      <c r="A1998" s="10" t="s">
        <v>3993</v>
      </c>
      <c r="B1998" s="9">
        <v>20.8</v>
      </c>
      <c r="C1998" s="9">
        <v>4.07</v>
      </c>
      <c r="D1998" s="9" t="s">
        <v>4677</v>
      </c>
      <c r="E1998" s="9" t="s">
        <v>4676</v>
      </c>
      <c r="F1998" s="9" t="s">
        <v>4677</v>
      </c>
      <c r="G1998" s="9">
        <v>1</v>
      </c>
      <c r="H1998" s="11" t="s">
        <v>8337</v>
      </c>
      <c r="I1998" s="15" t="str">
        <f t="shared" si="62"/>
        <v>Normal Weight</v>
      </c>
      <c r="J1998" s="15" t="str">
        <f t="shared" si="63"/>
        <v>Prediabetes</v>
      </c>
    </row>
    <row r="1999" spans="1:10" x14ac:dyDescent="0.3">
      <c r="A1999" s="10" t="s">
        <v>3995</v>
      </c>
      <c r="B1999" s="9">
        <v>23.465</v>
      </c>
      <c r="C1999" s="9">
        <v>6.26</v>
      </c>
      <c r="D1999" s="9" t="s">
        <v>4677</v>
      </c>
      <c r="E1999" s="9" t="s">
        <v>4676</v>
      </c>
      <c r="F1999" s="9" t="s">
        <v>4677</v>
      </c>
      <c r="G1999" s="9">
        <v>1</v>
      </c>
      <c r="H1999" s="11" t="s">
        <v>8337</v>
      </c>
      <c r="I1999" s="15" t="str">
        <f t="shared" si="62"/>
        <v>Normal Weight</v>
      </c>
      <c r="J1999" s="15" t="str">
        <f t="shared" si="63"/>
        <v>Prediabetes</v>
      </c>
    </row>
    <row r="2000" spans="1:10" x14ac:dyDescent="0.3">
      <c r="A2000" s="10" t="s">
        <v>3997</v>
      </c>
      <c r="B2000" s="9">
        <v>40.185000000000002</v>
      </c>
      <c r="C2000" s="9">
        <v>5.88</v>
      </c>
      <c r="D2000" s="9" t="s">
        <v>4677</v>
      </c>
      <c r="E2000" s="9" t="s">
        <v>4676</v>
      </c>
      <c r="F2000" s="9" t="s">
        <v>4676</v>
      </c>
      <c r="G2000" s="9">
        <v>0</v>
      </c>
      <c r="H2000" s="11" t="s">
        <v>8337</v>
      </c>
      <c r="I2000" s="15" t="str">
        <f t="shared" si="62"/>
        <v>Obesity</v>
      </c>
      <c r="J2000" s="15" t="str">
        <f t="shared" si="63"/>
        <v>Prediabetes</v>
      </c>
    </row>
    <row r="2001" spans="1:10" x14ac:dyDescent="0.3">
      <c r="A2001" s="10" t="s">
        <v>3999</v>
      </c>
      <c r="B2001" s="9">
        <v>21.89</v>
      </c>
      <c r="C2001" s="9">
        <v>5.72</v>
      </c>
      <c r="D2001" s="9" t="s">
        <v>4677</v>
      </c>
      <c r="E2001" s="9" t="s">
        <v>4676</v>
      </c>
      <c r="F2001" s="9" t="s">
        <v>4676</v>
      </c>
      <c r="G2001" s="9">
        <v>0</v>
      </c>
      <c r="H2001" s="11" t="s">
        <v>8337</v>
      </c>
      <c r="I2001" s="15" t="str">
        <f t="shared" si="62"/>
        <v>Normal Weight</v>
      </c>
      <c r="J2001" s="15" t="str">
        <f t="shared" si="63"/>
        <v>Prediabetes</v>
      </c>
    </row>
    <row r="2002" spans="1:10" x14ac:dyDescent="0.3">
      <c r="A2002" s="10" t="s">
        <v>4001</v>
      </c>
      <c r="B2002" s="9">
        <v>29.34</v>
      </c>
      <c r="C2002" s="9">
        <v>6.09</v>
      </c>
      <c r="D2002" s="9" t="s">
        <v>4677</v>
      </c>
      <c r="E2002" s="9" t="s">
        <v>4677</v>
      </c>
      <c r="F2002" s="9" t="s">
        <v>4676</v>
      </c>
      <c r="G2002" s="9">
        <v>2</v>
      </c>
      <c r="H2002" s="11" t="s">
        <v>8337</v>
      </c>
      <c r="I2002" s="15" t="str">
        <f t="shared" si="62"/>
        <v>Over Weight</v>
      </c>
      <c r="J2002" s="15" t="str">
        <f t="shared" si="63"/>
        <v>Normal</v>
      </c>
    </row>
    <row r="2003" spans="1:10" x14ac:dyDescent="0.3">
      <c r="A2003" s="10" t="s">
        <v>4003</v>
      </c>
      <c r="B2003" s="9">
        <v>22.61</v>
      </c>
      <c r="C2003" s="9">
        <v>4.25</v>
      </c>
      <c r="D2003" s="9" t="s">
        <v>4677</v>
      </c>
      <c r="E2003" s="9" t="s">
        <v>4676</v>
      </c>
      <c r="F2003" s="9" t="s">
        <v>4676</v>
      </c>
      <c r="G2003" s="9">
        <v>0</v>
      </c>
      <c r="H2003" s="11" t="s">
        <v>8337</v>
      </c>
      <c r="I2003" s="15" t="str">
        <f t="shared" si="62"/>
        <v>Normal Weight</v>
      </c>
      <c r="J2003" s="15" t="str">
        <f t="shared" si="63"/>
        <v>Prediabetes</v>
      </c>
    </row>
    <row r="2004" spans="1:10" x14ac:dyDescent="0.3">
      <c r="A2004" s="10" t="s">
        <v>4005</v>
      </c>
      <c r="B2004" s="9">
        <v>22.23</v>
      </c>
      <c r="C2004" s="9">
        <v>6.09</v>
      </c>
      <c r="D2004" s="9" t="s">
        <v>4677</v>
      </c>
      <c r="E2004" s="9" t="s">
        <v>4676</v>
      </c>
      <c r="F2004" s="9" t="s">
        <v>4676</v>
      </c>
      <c r="G2004" s="9">
        <v>0</v>
      </c>
      <c r="H2004" s="11" t="s">
        <v>8337</v>
      </c>
      <c r="I2004" s="15" t="str">
        <f t="shared" si="62"/>
        <v>Normal Weight</v>
      </c>
      <c r="J2004" s="15" t="str">
        <f t="shared" si="63"/>
        <v>Normal</v>
      </c>
    </row>
    <row r="2005" spans="1:10" x14ac:dyDescent="0.3">
      <c r="A2005" s="10" t="s">
        <v>4007</v>
      </c>
      <c r="B2005" s="9">
        <v>33.4</v>
      </c>
      <c r="C2005" s="9">
        <v>5.51</v>
      </c>
      <c r="D2005" s="9" t="s">
        <v>4676</v>
      </c>
      <c r="E2005" s="9" t="s">
        <v>4676</v>
      </c>
      <c r="F2005" s="9" t="s">
        <v>4676</v>
      </c>
      <c r="G2005" s="9">
        <v>0</v>
      </c>
      <c r="H2005" s="11" t="s">
        <v>8337</v>
      </c>
      <c r="I2005" s="15" t="str">
        <f t="shared" si="62"/>
        <v>Obesity</v>
      </c>
      <c r="J2005" s="15" t="str">
        <f t="shared" si="63"/>
        <v>Normal</v>
      </c>
    </row>
    <row r="2006" spans="1:10" x14ac:dyDescent="0.3">
      <c r="A2006" s="10" t="s">
        <v>4009</v>
      </c>
      <c r="B2006" s="9">
        <v>33.11</v>
      </c>
      <c r="C2006" s="9">
        <v>5.63</v>
      </c>
      <c r="D2006" s="9" t="s">
        <v>4676</v>
      </c>
      <c r="E2006" s="9" t="s">
        <v>4676</v>
      </c>
      <c r="F2006" s="9" t="s">
        <v>4676</v>
      </c>
      <c r="G2006" s="9">
        <v>0</v>
      </c>
      <c r="H2006" s="11" t="s">
        <v>8337</v>
      </c>
      <c r="I2006" s="15" t="str">
        <f t="shared" si="62"/>
        <v>Obesity</v>
      </c>
      <c r="J2006" s="15" t="str">
        <f t="shared" si="63"/>
        <v>Normal</v>
      </c>
    </row>
    <row r="2007" spans="1:10" x14ac:dyDescent="0.3">
      <c r="A2007" s="10" t="s">
        <v>4011</v>
      </c>
      <c r="B2007" s="9">
        <v>16.815000000000001</v>
      </c>
      <c r="C2007" s="9">
        <v>5.29</v>
      </c>
      <c r="D2007" s="9" t="s">
        <v>4677</v>
      </c>
      <c r="E2007" s="9" t="s">
        <v>4676</v>
      </c>
      <c r="F2007" s="9" t="s">
        <v>4676</v>
      </c>
      <c r="G2007" s="9">
        <v>0</v>
      </c>
      <c r="H2007" s="11" t="s">
        <v>8337</v>
      </c>
      <c r="I2007" s="15" t="str">
        <f t="shared" si="62"/>
        <v>Under Weight</v>
      </c>
      <c r="J2007" s="15" t="str">
        <f t="shared" si="63"/>
        <v>Normal</v>
      </c>
    </row>
    <row r="2008" spans="1:10" x14ac:dyDescent="0.3">
      <c r="A2008" s="10" t="s">
        <v>4013</v>
      </c>
      <c r="B2008" s="9">
        <v>25.61</v>
      </c>
      <c r="C2008" s="9">
        <v>4</v>
      </c>
      <c r="D2008" s="9" t="s">
        <v>4676</v>
      </c>
      <c r="E2008" s="9" t="s">
        <v>4676</v>
      </c>
      <c r="F2008" s="9" t="s">
        <v>4677</v>
      </c>
      <c r="G2008" s="9">
        <v>1</v>
      </c>
      <c r="H2008" s="11" t="s">
        <v>8337</v>
      </c>
      <c r="I2008" s="15" t="str">
        <f t="shared" si="62"/>
        <v>Over Weight</v>
      </c>
      <c r="J2008" s="15" t="str">
        <f t="shared" si="63"/>
        <v>Normal</v>
      </c>
    </row>
    <row r="2009" spans="1:10" x14ac:dyDescent="0.3">
      <c r="A2009" s="10" t="s">
        <v>4015</v>
      </c>
      <c r="B2009" s="9">
        <v>25.8</v>
      </c>
      <c r="C2009" s="9">
        <v>5.49</v>
      </c>
      <c r="D2009" s="9" t="s">
        <v>4676</v>
      </c>
      <c r="E2009" s="9" t="s">
        <v>4676</v>
      </c>
      <c r="F2009" s="9" t="s">
        <v>4676</v>
      </c>
      <c r="G2009" s="9">
        <v>0</v>
      </c>
      <c r="H2009" s="11" t="s">
        <v>8337</v>
      </c>
      <c r="I2009" s="15" t="str">
        <f t="shared" si="62"/>
        <v>Over Weight</v>
      </c>
      <c r="J2009" s="15" t="str">
        <f t="shared" si="63"/>
        <v>Normal</v>
      </c>
    </row>
    <row r="2010" spans="1:10" x14ac:dyDescent="0.3">
      <c r="A2010" s="10" t="s">
        <v>4017</v>
      </c>
      <c r="B2010" s="9">
        <v>27.39</v>
      </c>
      <c r="C2010" s="9">
        <v>5.34</v>
      </c>
      <c r="D2010" s="9" t="s">
        <v>4676</v>
      </c>
      <c r="E2010" s="9" t="s">
        <v>4676</v>
      </c>
      <c r="F2010" s="9" t="s">
        <v>4676</v>
      </c>
      <c r="G2010" s="9">
        <v>0</v>
      </c>
      <c r="H2010" s="11" t="s">
        <v>8337</v>
      </c>
      <c r="I2010" s="15" t="str">
        <f t="shared" si="62"/>
        <v>Over Weight</v>
      </c>
      <c r="J2010" s="15" t="str">
        <f t="shared" si="63"/>
        <v>Normal</v>
      </c>
    </row>
    <row r="2011" spans="1:10" x14ac:dyDescent="0.3">
      <c r="A2011" s="10" t="s">
        <v>4019</v>
      </c>
      <c r="B2011" s="9">
        <v>17.03</v>
      </c>
      <c r="C2011" s="9">
        <v>4.12</v>
      </c>
      <c r="D2011" s="9" t="s">
        <v>4676</v>
      </c>
      <c r="E2011" s="9" t="s">
        <v>4676</v>
      </c>
      <c r="F2011" s="9" t="s">
        <v>4676</v>
      </c>
      <c r="G2011" s="9">
        <v>1</v>
      </c>
      <c r="H2011" s="11" t="s">
        <v>8337</v>
      </c>
      <c r="I2011" s="15" t="str">
        <f t="shared" si="62"/>
        <v>Under Weight</v>
      </c>
      <c r="J2011" s="15" t="str">
        <f t="shared" si="63"/>
        <v>Normal</v>
      </c>
    </row>
    <row r="2012" spans="1:10" x14ac:dyDescent="0.3">
      <c r="A2012" s="10" t="s">
        <v>4021</v>
      </c>
      <c r="B2012" s="9">
        <v>23.75</v>
      </c>
      <c r="C2012" s="9">
        <v>5.49</v>
      </c>
      <c r="D2012" s="9" t="s">
        <v>4677</v>
      </c>
      <c r="E2012" s="9" t="s">
        <v>4676</v>
      </c>
      <c r="F2012" s="9" t="s">
        <v>4676</v>
      </c>
      <c r="G2012" s="9">
        <v>0</v>
      </c>
      <c r="H2012" s="11" t="s">
        <v>8337</v>
      </c>
      <c r="I2012" s="15" t="str">
        <f t="shared" si="62"/>
        <v>Normal Weight</v>
      </c>
      <c r="J2012" s="15" t="str">
        <f t="shared" si="63"/>
        <v>Normal</v>
      </c>
    </row>
    <row r="2013" spans="1:10" x14ac:dyDescent="0.3">
      <c r="A2013" s="10" t="s">
        <v>4023</v>
      </c>
      <c r="B2013" s="9">
        <v>26.03</v>
      </c>
      <c r="C2013" s="9">
        <v>5.1100000000000003</v>
      </c>
      <c r="D2013" s="9" t="s">
        <v>4677</v>
      </c>
      <c r="E2013" s="9" t="s">
        <v>4676</v>
      </c>
      <c r="F2013" s="9" t="s">
        <v>4676</v>
      </c>
      <c r="G2013" s="9">
        <v>1</v>
      </c>
      <c r="H2013" s="11" t="s">
        <v>8337</v>
      </c>
      <c r="I2013" s="15" t="str">
        <f t="shared" si="62"/>
        <v>Over Weight</v>
      </c>
      <c r="J2013" s="15" t="str">
        <f t="shared" si="63"/>
        <v>Prediabetes</v>
      </c>
    </row>
    <row r="2014" spans="1:10" x14ac:dyDescent="0.3">
      <c r="A2014" s="10" t="s">
        <v>4025</v>
      </c>
      <c r="B2014" s="9">
        <v>16.079999999999998</v>
      </c>
      <c r="C2014" s="9">
        <v>5.94</v>
      </c>
      <c r="D2014" s="9" t="s">
        <v>4676</v>
      </c>
      <c r="E2014" s="9" t="s">
        <v>4676</v>
      </c>
      <c r="F2014" s="9" t="s">
        <v>4676</v>
      </c>
      <c r="G2014" s="9">
        <v>0</v>
      </c>
      <c r="H2014" s="11" t="s">
        <v>8337</v>
      </c>
      <c r="I2014" s="15" t="str">
        <f t="shared" si="62"/>
        <v>Under Weight</v>
      </c>
      <c r="J2014" s="15" t="str">
        <f t="shared" si="63"/>
        <v>Normal</v>
      </c>
    </row>
    <row r="2015" spans="1:10" x14ac:dyDescent="0.3">
      <c r="A2015" s="10" t="s">
        <v>4027</v>
      </c>
      <c r="B2015" s="9">
        <v>30.875</v>
      </c>
      <c r="C2015" s="9">
        <v>5.54</v>
      </c>
      <c r="D2015" s="9" t="s">
        <v>4676</v>
      </c>
      <c r="E2015" s="9" t="s">
        <v>4676</v>
      </c>
      <c r="F2015" s="9" t="s">
        <v>4676</v>
      </c>
      <c r="G2015" s="9">
        <v>0</v>
      </c>
      <c r="H2015" s="11" t="s">
        <v>8337</v>
      </c>
      <c r="I2015" s="15" t="str">
        <f t="shared" si="62"/>
        <v>Obesity</v>
      </c>
      <c r="J2015" s="15" t="str">
        <f t="shared" si="63"/>
        <v>Diabetes</v>
      </c>
    </row>
    <row r="2016" spans="1:10" x14ac:dyDescent="0.3">
      <c r="A2016" s="10" t="s">
        <v>4029</v>
      </c>
      <c r="B2016" s="9">
        <v>31.79</v>
      </c>
      <c r="C2016" s="9">
        <v>7.09</v>
      </c>
      <c r="D2016" s="9" t="s">
        <v>4676</v>
      </c>
      <c r="E2016" s="9" t="s">
        <v>4676</v>
      </c>
      <c r="F2016" s="9" t="s">
        <v>4676</v>
      </c>
      <c r="G2016" s="9">
        <v>0</v>
      </c>
      <c r="H2016" s="11" t="s">
        <v>8337</v>
      </c>
      <c r="I2016" s="15" t="str">
        <f t="shared" si="62"/>
        <v>Obesity</v>
      </c>
      <c r="J2016" s="15" t="str">
        <f t="shared" si="63"/>
        <v>Prediabetes</v>
      </c>
    </row>
    <row r="2017" spans="1:10" x14ac:dyDescent="0.3">
      <c r="A2017" s="10" t="s">
        <v>4031</v>
      </c>
      <c r="B2017" s="9">
        <v>28.48</v>
      </c>
      <c r="C2017" s="9">
        <v>6.22</v>
      </c>
      <c r="D2017" s="9" t="s">
        <v>4677</v>
      </c>
      <c r="E2017" s="9" t="s">
        <v>4676</v>
      </c>
      <c r="F2017" s="9" t="s">
        <v>4677</v>
      </c>
      <c r="G2017" s="9">
        <v>1</v>
      </c>
      <c r="H2017" s="11" t="s">
        <v>8337</v>
      </c>
      <c r="I2017" s="15" t="str">
        <f t="shared" si="62"/>
        <v>Over Weight</v>
      </c>
      <c r="J2017" s="15" t="str">
        <f t="shared" si="63"/>
        <v>Normal</v>
      </c>
    </row>
    <row r="2018" spans="1:10" x14ac:dyDescent="0.3">
      <c r="A2018" s="10" t="s">
        <v>4033</v>
      </c>
      <c r="B2018" s="9">
        <v>26.6</v>
      </c>
      <c r="C2018" s="9">
        <v>4.33</v>
      </c>
      <c r="D2018" s="9" t="s">
        <v>4676</v>
      </c>
      <c r="E2018" s="9" t="s">
        <v>4676</v>
      </c>
      <c r="F2018" s="9" t="s">
        <v>4676</v>
      </c>
      <c r="G2018" s="9">
        <v>1</v>
      </c>
      <c r="H2018" s="11" t="s">
        <v>8337</v>
      </c>
      <c r="I2018" s="15" t="str">
        <f t="shared" si="62"/>
        <v>Over Weight</v>
      </c>
      <c r="J2018" s="15" t="str">
        <f t="shared" si="63"/>
        <v>Prediabetes</v>
      </c>
    </row>
    <row r="2019" spans="1:10" x14ac:dyDescent="0.3">
      <c r="A2019" s="10" t="s">
        <v>4035</v>
      </c>
      <c r="B2019" s="9">
        <v>25.27</v>
      </c>
      <c r="C2019" s="9">
        <v>5.83</v>
      </c>
      <c r="D2019" s="9" t="s">
        <v>4676</v>
      </c>
      <c r="E2019" s="9" t="s">
        <v>4676</v>
      </c>
      <c r="F2019" s="9" t="s">
        <v>4676</v>
      </c>
      <c r="G2019" s="9">
        <v>1</v>
      </c>
      <c r="H2019" s="11" t="s">
        <v>8337</v>
      </c>
      <c r="I2019" s="15" t="str">
        <f t="shared" si="62"/>
        <v>Over Weight</v>
      </c>
      <c r="J2019" s="15" t="str">
        <f t="shared" si="63"/>
        <v>Normal</v>
      </c>
    </row>
    <row r="2020" spans="1:10" x14ac:dyDescent="0.3">
      <c r="A2020" s="10" t="s">
        <v>4037</v>
      </c>
      <c r="B2020" s="9">
        <v>34.484999999999999</v>
      </c>
      <c r="C2020" s="9">
        <v>4.7</v>
      </c>
      <c r="D2020" s="9" t="s">
        <v>4677</v>
      </c>
      <c r="E2020" s="9" t="s">
        <v>4676</v>
      </c>
      <c r="F2020" s="9" t="s">
        <v>4677</v>
      </c>
      <c r="G2020" s="9">
        <v>1</v>
      </c>
      <c r="H2020" s="11" t="s">
        <v>8337</v>
      </c>
      <c r="I2020" s="15" t="str">
        <f t="shared" si="62"/>
        <v>Obesity</v>
      </c>
      <c r="J2020" s="15" t="str">
        <f t="shared" si="63"/>
        <v>Normal</v>
      </c>
    </row>
    <row r="2021" spans="1:10" x14ac:dyDescent="0.3">
      <c r="A2021" s="10" t="s">
        <v>4039</v>
      </c>
      <c r="B2021" s="9">
        <v>15.57</v>
      </c>
      <c r="C2021" s="9">
        <v>4.07</v>
      </c>
      <c r="D2021" s="9" t="s">
        <v>4677</v>
      </c>
      <c r="E2021" s="9" t="s">
        <v>4676</v>
      </c>
      <c r="F2021" s="9" t="s">
        <v>4676</v>
      </c>
      <c r="G2021" s="9">
        <v>1</v>
      </c>
      <c r="H2021" s="11" t="s">
        <v>8337</v>
      </c>
      <c r="I2021" s="15" t="str">
        <f t="shared" si="62"/>
        <v>Under Weight</v>
      </c>
      <c r="J2021" s="15" t="str">
        <f t="shared" si="63"/>
        <v>Diabetes</v>
      </c>
    </row>
    <row r="2022" spans="1:10" x14ac:dyDescent="0.3">
      <c r="A2022" s="10" t="s">
        <v>4041</v>
      </c>
      <c r="B2022" s="9">
        <v>30.36</v>
      </c>
      <c r="C2022" s="9">
        <v>9.39</v>
      </c>
      <c r="D2022" s="9" t="s">
        <v>4676</v>
      </c>
      <c r="E2022" s="9" t="s">
        <v>4676</v>
      </c>
      <c r="F2022" s="9" t="s">
        <v>4676</v>
      </c>
      <c r="G2022" s="9">
        <v>0</v>
      </c>
      <c r="H2022" s="11" t="s">
        <v>8337</v>
      </c>
      <c r="I2022" s="15" t="str">
        <f t="shared" si="62"/>
        <v>Obesity</v>
      </c>
      <c r="J2022" s="15" t="str">
        <f t="shared" si="63"/>
        <v>Normal</v>
      </c>
    </row>
    <row r="2023" spans="1:10" x14ac:dyDescent="0.3">
      <c r="A2023" s="10" t="s">
        <v>4043</v>
      </c>
      <c r="B2023" s="9">
        <v>19.37</v>
      </c>
      <c r="C2023" s="9">
        <v>4.18</v>
      </c>
      <c r="D2023" s="9" t="s">
        <v>4676</v>
      </c>
      <c r="E2023" s="9" t="s">
        <v>4676</v>
      </c>
      <c r="F2023" s="9" t="s">
        <v>4676</v>
      </c>
      <c r="G2023" s="9">
        <v>0</v>
      </c>
      <c r="H2023" s="11" t="s">
        <v>8337</v>
      </c>
      <c r="I2023" s="15" t="str">
        <f t="shared" si="62"/>
        <v>Normal Weight</v>
      </c>
      <c r="J2023" s="15" t="str">
        <f t="shared" si="63"/>
        <v>Normal</v>
      </c>
    </row>
    <row r="2024" spans="1:10" x14ac:dyDescent="0.3">
      <c r="A2024" s="10" t="s">
        <v>4045</v>
      </c>
      <c r="B2024" s="9">
        <v>16.71</v>
      </c>
      <c r="C2024" s="9">
        <v>4.18</v>
      </c>
      <c r="D2024" s="9" t="s">
        <v>4676</v>
      </c>
      <c r="E2024" s="9" t="s">
        <v>4676</v>
      </c>
      <c r="F2024" s="9" t="s">
        <v>4676</v>
      </c>
      <c r="G2024" s="9">
        <v>1</v>
      </c>
      <c r="H2024" s="11" t="s">
        <v>8337</v>
      </c>
      <c r="I2024" s="15" t="str">
        <f t="shared" si="62"/>
        <v>Under Weight</v>
      </c>
      <c r="J2024" s="15" t="str">
        <f t="shared" si="63"/>
        <v>Normal</v>
      </c>
    </row>
    <row r="2025" spans="1:10" x14ac:dyDescent="0.3">
      <c r="A2025" s="10" t="s">
        <v>4047</v>
      </c>
      <c r="B2025" s="9">
        <v>24.1</v>
      </c>
      <c r="C2025" s="9">
        <v>4.4000000000000004</v>
      </c>
      <c r="D2025" s="9" t="s">
        <v>4677</v>
      </c>
      <c r="E2025" s="9" t="s">
        <v>4676</v>
      </c>
      <c r="F2025" s="9" t="s">
        <v>4676</v>
      </c>
      <c r="G2025" s="9">
        <v>1</v>
      </c>
      <c r="H2025" s="11" t="s">
        <v>8337</v>
      </c>
      <c r="I2025" s="15" t="str">
        <f t="shared" si="62"/>
        <v>Normal Weight</v>
      </c>
      <c r="J2025" s="15" t="str">
        <f t="shared" si="63"/>
        <v>Diabetes</v>
      </c>
    </row>
    <row r="2026" spans="1:10" x14ac:dyDescent="0.3">
      <c r="A2026" s="10" t="s">
        <v>4049</v>
      </c>
      <c r="B2026" s="9">
        <v>29.77</v>
      </c>
      <c r="C2026" s="9">
        <v>9.9</v>
      </c>
      <c r="D2026" s="9" t="s">
        <v>4676</v>
      </c>
      <c r="E2026" s="9" t="s">
        <v>4676</v>
      </c>
      <c r="F2026" s="9" t="s">
        <v>4676</v>
      </c>
      <c r="G2026" s="9">
        <v>0</v>
      </c>
      <c r="H2026" s="11" t="s">
        <v>8337</v>
      </c>
      <c r="I2026" s="15" t="str">
        <f t="shared" si="62"/>
        <v>Over Weight</v>
      </c>
      <c r="J2026" s="15" t="str">
        <f t="shared" si="63"/>
        <v>Normal</v>
      </c>
    </row>
    <row r="2027" spans="1:10" x14ac:dyDescent="0.3">
      <c r="A2027" s="10" t="s">
        <v>4051</v>
      </c>
      <c r="B2027" s="9">
        <v>46.53</v>
      </c>
      <c r="C2027" s="9">
        <v>4.84</v>
      </c>
      <c r="D2027" s="9" t="s">
        <v>4677</v>
      </c>
      <c r="E2027" s="9" t="s">
        <v>4676</v>
      </c>
      <c r="F2027" s="9" t="s">
        <v>4676</v>
      </c>
      <c r="G2027" s="9">
        <v>0</v>
      </c>
      <c r="H2027" s="11" t="s">
        <v>8337</v>
      </c>
      <c r="I2027" s="15" t="str">
        <f t="shared" si="62"/>
        <v>Obesity</v>
      </c>
      <c r="J2027" s="15" t="str">
        <f t="shared" si="63"/>
        <v>Normal</v>
      </c>
    </row>
    <row r="2028" spans="1:10" x14ac:dyDescent="0.3">
      <c r="A2028" s="10" t="s">
        <v>4053</v>
      </c>
      <c r="B2028" s="9">
        <v>23.4</v>
      </c>
      <c r="C2028" s="9">
        <v>5.53</v>
      </c>
      <c r="D2028" s="9" t="s">
        <v>4676</v>
      </c>
      <c r="E2028" s="9" t="s">
        <v>4676</v>
      </c>
      <c r="F2028" s="9" t="s">
        <v>4677</v>
      </c>
      <c r="G2028" s="9">
        <v>1</v>
      </c>
      <c r="H2028" s="11" t="s">
        <v>8337</v>
      </c>
      <c r="I2028" s="15" t="str">
        <f t="shared" si="62"/>
        <v>Normal Weight</v>
      </c>
      <c r="J2028" s="15" t="str">
        <f t="shared" si="63"/>
        <v>Normal</v>
      </c>
    </row>
    <row r="2029" spans="1:10" x14ac:dyDescent="0.3">
      <c r="A2029" s="10" t="s">
        <v>4055</v>
      </c>
      <c r="B2029" s="9">
        <v>30</v>
      </c>
      <c r="C2029" s="9">
        <v>4.33</v>
      </c>
      <c r="D2029" s="9" t="s">
        <v>4677</v>
      </c>
      <c r="E2029" s="9" t="s">
        <v>4676</v>
      </c>
      <c r="F2029" s="9" t="s">
        <v>4676</v>
      </c>
      <c r="G2029" s="9">
        <v>0</v>
      </c>
      <c r="H2029" s="11" t="s">
        <v>8337</v>
      </c>
      <c r="I2029" s="15" t="str">
        <f t="shared" si="62"/>
        <v>Obesity</v>
      </c>
      <c r="J2029" s="15" t="str">
        <f t="shared" si="63"/>
        <v>Normal</v>
      </c>
    </row>
    <row r="2030" spans="1:10" x14ac:dyDescent="0.3">
      <c r="A2030" s="10" t="s">
        <v>4057</v>
      </c>
      <c r="B2030" s="9">
        <v>29.15</v>
      </c>
      <c r="C2030" s="9">
        <v>4.91</v>
      </c>
      <c r="D2030" s="9" t="s">
        <v>4677</v>
      </c>
      <c r="E2030" s="9" t="s">
        <v>4676</v>
      </c>
      <c r="F2030" s="9" t="s">
        <v>4676</v>
      </c>
      <c r="G2030" s="9">
        <v>0</v>
      </c>
      <c r="H2030" s="11" t="s">
        <v>8337</v>
      </c>
      <c r="I2030" s="15" t="str">
        <f t="shared" si="62"/>
        <v>Over Weight</v>
      </c>
      <c r="J2030" s="15" t="str">
        <f t="shared" si="63"/>
        <v>Normal</v>
      </c>
    </row>
    <row r="2031" spans="1:10" x14ac:dyDescent="0.3">
      <c r="A2031" s="10" t="s">
        <v>4059</v>
      </c>
      <c r="B2031" s="9">
        <v>34.865000000000002</v>
      </c>
      <c r="C2031" s="9">
        <v>4.8</v>
      </c>
      <c r="D2031" s="9" t="s">
        <v>4676</v>
      </c>
      <c r="E2031" s="9" t="s">
        <v>4676</v>
      </c>
      <c r="F2031" s="9" t="s">
        <v>4676</v>
      </c>
      <c r="G2031" s="9">
        <v>0</v>
      </c>
      <c r="H2031" s="11" t="s">
        <v>8337</v>
      </c>
      <c r="I2031" s="15" t="str">
        <f t="shared" si="62"/>
        <v>Obesity</v>
      </c>
      <c r="J2031" s="15" t="str">
        <f t="shared" si="63"/>
        <v>Normal</v>
      </c>
    </row>
    <row r="2032" spans="1:10" x14ac:dyDescent="0.3">
      <c r="A2032" s="10" t="s">
        <v>4061</v>
      </c>
      <c r="B2032" s="9">
        <v>28.12</v>
      </c>
      <c r="C2032" s="9">
        <v>5.55</v>
      </c>
      <c r="D2032" s="9" t="s">
        <v>4677</v>
      </c>
      <c r="E2032" s="9" t="s">
        <v>4677</v>
      </c>
      <c r="F2032" s="9" t="s">
        <v>4676</v>
      </c>
      <c r="G2032" s="9">
        <v>2</v>
      </c>
      <c r="H2032" s="11" t="s">
        <v>8337</v>
      </c>
      <c r="I2032" s="15" t="str">
        <f t="shared" si="62"/>
        <v>Over Weight</v>
      </c>
      <c r="J2032" s="15" t="str">
        <f t="shared" si="63"/>
        <v>Normal</v>
      </c>
    </row>
    <row r="2033" spans="1:10" x14ac:dyDescent="0.3">
      <c r="A2033" s="10" t="s">
        <v>4063</v>
      </c>
      <c r="B2033" s="9">
        <v>29.45</v>
      </c>
      <c r="C2033" s="9">
        <v>5.24</v>
      </c>
      <c r="D2033" s="9" t="s">
        <v>4677</v>
      </c>
      <c r="E2033" s="9" t="s">
        <v>4676</v>
      </c>
      <c r="F2033" s="9" t="s">
        <v>4676</v>
      </c>
      <c r="G2033" s="9">
        <v>0</v>
      </c>
      <c r="H2033" s="11" t="s">
        <v>8337</v>
      </c>
      <c r="I2033" s="15" t="str">
        <f t="shared" si="62"/>
        <v>Over Weight</v>
      </c>
      <c r="J2033" s="15" t="str">
        <f t="shared" si="63"/>
        <v>Prediabetes</v>
      </c>
    </row>
    <row r="2034" spans="1:10" x14ac:dyDescent="0.3">
      <c r="A2034" s="10" t="s">
        <v>4065</v>
      </c>
      <c r="B2034" s="9">
        <v>27.94</v>
      </c>
      <c r="C2034" s="9">
        <v>6.08</v>
      </c>
      <c r="D2034" s="9" t="s">
        <v>4676</v>
      </c>
      <c r="E2034" s="9" t="s">
        <v>4676</v>
      </c>
      <c r="F2034" s="9" t="s">
        <v>4677</v>
      </c>
      <c r="G2034" s="9">
        <v>1</v>
      </c>
      <c r="H2034" s="11" t="s">
        <v>8337</v>
      </c>
      <c r="I2034" s="15" t="str">
        <f t="shared" si="62"/>
        <v>Over Weight</v>
      </c>
      <c r="J2034" s="15" t="str">
        <f t="shared" si="63"/>
        <v>Prediabetes</v>
      </c>
    </row>
    <row r="2035" spans="1:10" x14ac:dyDescent="0.3">
      <c r="A2035" s="10" t="s">
        <v>4067</v>
      </c>
      <c r="B2035" s="9">
        <v>27.2</v>
      </c>
      <c r="C2035" s="9">
        <v>5.83</v>
      </c>
      <c r="D2035" s="9" t="s">
        <v>4676</v>
      </c>
      <c r="E2035" s="9" t="s">
        <v>4676</v>
      </c>
      <c r="F2035" s="9" t="s">
        <v>4677</v>
      </c>
      <c r="G2035" s="9">
        <v>1</v>
      </c>
      <c r="H2035" s="11" t="s">
        <v>8337</v>
      </c>
      <c r="I2035" s="15" t="str">
        <f t="shared" si="62"/>
        <v>Over Weight</v>
      </c>
      <c r="J2035" s="15" t="str">
        <f t="shared" si="63"/>
        <v>Normal</v>
      </c>
    </row>
    <row r="2036" spans="1:10" x14ac:dyDescent="0.3">
      <c r="A2036" s="10" t="s">
        <v>4069</v>
      </c>
      <c r="B2036" s="9">
        <v>33.344999999999999</v>
      </c>
      <c r="C2036" s="9">
        <v>4.29</v>
      </c>
      <c r="D2036" s="9" t="s">
        <v>4676</v>
      </c>
      <c r="E2036" s="9" t="s">
        <v>4676</v>
      </c>
      <c r="F2036" s="9" t="s">
        <v>4676</v>
      </c>
      <c r="G2036" s="9">
        <v>1</v>
      </c>
      <c r="H2036" s="11" t="s">
        <v>8337</v>
      </c>
      <c r="I2036" s="15" t="str">
        <f t="shared" si="62"/>
        <v>Obesity</v>
      </c>
      <c r="J2036" s="15" t="str">
        <f t="shared" si="63"/>
        <v>Normal</v>
      </c>
    </row>
    <row r="2037" spans="1:10" x14ac:dyDescent="0.3">
      <c r="A2037" s="10" t="s">
        <v>4071</v>
      </c>
      <c r="B2037" s="9">
        <v>29.925000000000001</v>
      </c>
      <c r="C2037" s="9">
        <v>5.3</v>
      </c>
      <c r="D2037" s="9" t="s">
        <v>4676</v>
      </c>
      <c r="E2037" s="9" t="s">
        <v>4676</v>
      </c>
      <c r="F2037" s="9" t="s">
        <v>4676</v>
      </c>
      <c r="G2037" s="9">
        <v>1</v>
      </c>
      <c r="H2037" s="11" t="s">
        <v>8337</v>
      </c>
      <c r="I2037" s="15" t="str">
        <f t="shared" si="62"/>
        <v>Obesity</v>
      </c>
      <c r="J2037" s="15" t="str">
        <f t="shared" si="63"/>
        <v>Normal</v>
      </c>
    </row>
    <row r="2038" spans="1:10" x14ac:dyDescent="0.3">
      <c r="A2038" s="10" t="s">
        <v>4073</v>
      </c>
      <c r="B2038" s="9">
        <v>24.225000000000001</v>
      </c>
      <c r="C2038" s="9">
        <v>4.42</v>
      </c>
      <c r="D2038" s="9" t="s">
        <v>4676</v>
      </c>
      <c r="E2038" s="9" t="s">
        <v>4676</v>
      </c>
      <c r="F2038" s="9" t="s">
        <v>4676</v>
      </c>
      <c r="G2038" s="9">
        <v>1</v>
      </c>
      <c r="H2038" s="11" t="s">
        <v>8337</v>
      </c>
      <c r="I2038" s="15" t="str">
        <f t="shared" si="62"/>
        <v>Normal Weight</v>
      </c>
      <c r="J2038" s="15" t="str">
        <f t="shared" si="63"/>
        <v>Normal</v>
      </c>
    </row>
    <row r="2039" spans="1:10" x14ac:dyDescent="0.3">
      <c r="A2039" s="10" t="s">
        <v>4075</v>
      </c>
      <c r="B2039" s="9">
        <v>29.68</v>
      </c>
      <c r="C2039" s="9">
        <v>5.68</v>
      </c>
      <c r="D2039" s="9" t="s">
        <v>4676</v>
      </c>
      <c r="E2039" s="9" t="s">
        <v>4677</v>
      </c>
      <c r="F2039" s="9" t="s">
        <v>4676</v>
      </c>
      <c r="G2039" s="9">
        <v>1</v>
      </c>
      <c r="H2039" s="11" t="s">
        <v>8337</v>
      </c>
      <c r="I2039" s="15" t="str">
        <f t="shared" si="62"/>
        <v>Over Weight</v>
      </c>
      <c r="J2039" s="15" t="str">
        <f t="shared" si="63"/>
        <v>Prediabetes</v>
      </c>
    </row>
    <row r="2040" spans="1:10" x14ac:dyDescent="0.3">
      <c r="A2040" s="10" t="s">
        <v>4077</v>
      </c>
      <c r="B2040" s="9">
        <v>20.614999999999998</v>
      </c>
      <c r="C2040" s="9">
        <v>6.05</v>
      </c>
      <c r="D2040" s="9" t="s">
        <v>4676</v>
      </c>
      <c r="E2040" s="9" t="s">
        <v>4676</v>
      </c>
      <c r="F2040" s="9" t="s">
        <v>4677</v>
      </c>
      <c r="G2040" s="9">
        <v>1</v>
      </c>
      <c r="H2040" s="11" t="s">
        <v>8337</v>
      </c>
      <c r="I2040" s="15" t="str">
        <f t="shared" si="62"/>
        <v>Normal Weight</v>
      </c>
      <c r="J2040" s="15" t="str">
        <f t="shared" si="63"/>
        <v>Normal</v>
      </c>
    </row>
    <row r="2041" spans="1:10" x14ac:dyDescent="0.3">
      <c r="A2041" s="10" t="s">
        <v>4079</v>
      </c>
      <c r="B2041" s="9">
        <v>32.119999999999997</v>
      </c>
      <c r="C2041" s="9">
        <v>5.33</v>
      </c>
      <c r="D2041" s="9" t="s">
        <v>4676</v>
      </c>
      <c r="E2041" s="9" t="s">
        <v>4677</v>
      </c>
      <c r="F2041" s="9" t="s">
        <v>4676</v>
      </c>
      <c r="G2041" s="9">
        <v>1</v>
      </c>
      <c r="H2041" s="11" t="s">
        <v>8337</v>
      </c>
      <c r="I2041" s="15" t="str">
        <f t="shared" si="62"/>
        <v>Obesity</v>
      </c>
      <c r="J2041" s="15" t="str">
        <f t="shared" si="63"/>
        <v>Prediabetes</v>
      </c>
    </row>
    <row r="2042" spans="1:10" x14ac:dyDescent="0.3">
      <c r="A2042" s="10" t="s">
        <v>4081</v>
      </c>
      <c r="B2042" s="9">
        <v>27.36</v>
      </c>
      <c r="C2042" s="9">
        <v>6.22</v>
      </c>
      <c r="D2042" s="9" t="s">
        <v>4676</v>
      </c>
      <c r="E2042" s="9" t="s">
        <v>4676</v>
      </c>
      <c r="F2042" s="9" t="s">
        <v>4676</v>
      </c>
      <c r="G2042" s="9">
        <v>0</v>
      </c>
      <c r="H2042" s="11" t="s">
        <v>8337</v>
      </c>
      <c r="I2042" s="15" t="str">
        <f t="shared" si="62"/>
        <v>Over Weight</v>
      </c>
      <c r="J2042" s="15" t="str">
        <f t="shared" si="63"/>
        <v>Prediabetes</v>
      </c>
    </row>
    <row r="2043" spans="1:10" x14ac:dyDescent="0.3">
      <c r="A2043" s="10" t="s">
        <v>4083</v>
      </c>
      <c r="B2043" s="9">
        <v>17.385000000000002</v>
      </c>
      <c r="C2043" s="9">
        <v>5.84</v>
      </c>
      <c r="D2043" s="9" t="s">
        <v>4676</v>
      </c>
      <c r="E2043" s="9" t="s">
        <v>4676</v>
      </c>
      <c r="F2043" s="9" t="s">
        <v>4676</v>
      </c>
      <c r="G2043" s="9">
        <v>0</v>
      </c>
      <c r="H2043" s="11" t="s">
        <v>8337</v>
      </c>
      <c r="I2043" s="15" t="str">
        <f t="shared" si="62"/>
        <v>Under Weight</v>
      </c>
      <c r="J2043" s="15" t="str">
        <f t="shared" si="63"/>
        <v>Prediabetes</v>
      </c>
    </row>
    <row r="2044" spans="1:10" x14ac:dyDescent="0.3">
      <c r="A2044" s="10" t="s">
        <v>4085</v>
      </c>
      <c r="B2044" s="9">
        <v>30.13</v>
      </c>
      <c r="C2044" s="9">
        <v>5.71</v>
      </c>
      <c r="D2044" s="9" t="s">
        <v>4676</v>
      </c>
      <c r="E2044" s="9" t="s">
        <v>4677</v>
      </c>
      <c r="F2044" s="9" t="s">
        <v>4676</v>
      </c>
      <c r="G2044" s="9">
        <v>1</v>
      </c>
      <c r="H2044" s="11" t="s">
        <v>8337</v>
      </c>
      <c r="I2044" s="15" t="str">
        <f t="shared" si="62"/>
        <v>Obesity</v>
      </c>
      <c r="J2044" s="15" t="str">
        <f t="shared" si="63"/>
        <v>Prediabetes</v>
      </c>
    </row>
    <row r="2045" spans="1:10" x14ac:dyDescent="0.3">
      <c r="A2045" s="10" t="s">
        <v>4087</v>
      </c>
      <c r="B2045" s="9">
        <v>25.44</v>
      </c>
      <c r="C2045" s="9">
        <v>6.04</v>
      </c>
      <c r="D2045" s="9" t="s">
        <v>4677</v>
      </c>
      <c r="E2045" s="9" t="s">
        <v>4676</v>
      </c>
      <c r="F2045" s="9" t="s">
        <v>4677</v>
      </c>
      <c r="G2045" s="9">
        <v>1</v>
      </c>
      <c r="H2045" s="11" t="s">
        <v>8337</v>
      </c>
      <c r="I2045" s="15" t="str">
        <f t="shared" si="62"/>
        <v>Over Weight</v>
      </c>
      <c r="J2045" s="15" t="str">
        <f t="shared" si="63"/>
        <v>Normal</v>
      </c>
    </row>
    <row r="2046" spans="1:10" x14ac:dyDescent="0.3">
      <c r="A2046" s="10" t="s">
        <v>4089</v>
      </c>
      <c r="B2046" s="9">
        <v>39.805</v>
      </c>
      <c r="C2046" s="9">
        <v>4.38</v>
      </c>
      <c r="D2046" s="9" t="s">
        <v>4676</v>
      </c>
      <c r="E2046" s="9" t="s">
        <v>4677</v>
      </c>
      <c r="F2046" s="9" t="s">
        <v>4676</v>
      </c>
      <c r="G2046" s="9">
        <v>1</v>
      </c>
      <c r="H2046" s="11" t="s">
        <v>8337</v>
      </c>
      <c r="I2046" s="15" t="str">
        <f t="shared" si="62"/>
        <v>Obesity</v>
      </c>
      <c r="J2046" s="15" t="str">
        <f t="shared" si="63"/>
        <v>Normal</v>
      </c>
    </row>
    <row r="2047" spans="1:10" x14ac:dyDescent="0.3">
      <c r="A2047" s="10" t="s">
        <v>4091</v>
      </c>
      <c r="B2047" s="9">
        <v>30.4</v>
      </c>
      <c r="C2047" s="9">
        <v>5.56</v>
      </c>
      <c r="D2047" s="9" t="s">
        <v>4677</v>
      </c>
      <c r="E2047" s="9" t="s">
        <v>4677</v>
      </c>
      <c r="F2047" s="9" t="s">
        <v>4676</v>
      </c>
      <c r="G2047" s="9">
        <v>1</v>
      </c>
      <c r="H2047" s="11" t="s">
        <v>8337</v>
      </c>
      <c r="I2047" s="15" t="str">
        <f t="shared" si="62"/>
        <v>Obesity</v>
      </c>
      <c r="J2047" s="15" t="str">
        <f t="shared" si="63"/>
        <v>Normal</v>
      </c>
    </row>
    <row r="2048" spans="1:10" x14ac:dyDescent="0.3">
      <c r="A2048" s="10" t="s">
        <v>4093</v>
      </c>
      <c r="B2048" s="9">
        <v>23.18</v>
      </c>
      <c r="C2048" s="9">
        <v>4.24</v>
      </c>
      <c r="D2048" s="9" t="s">
        <v>4676</v>
      </c>
      <c r="E2048" s="9" t="s">
        <v>4677</v>
      </c>
      <c r="F2048" s="9" t="s">
        <v>4676</v>
      </c>
      <c r="G2048" s="9">
        <v>1</v>
      </c>
      <c r="H2048" s="11" t="s">
        <v>8337</v>
      </c>
      <c r="I2048" s="15" t="str">
        <f t="shared" si="62"/>
        <v>Normal Weight</v>
      </c>
      <c r="J2048" s="15" t="str">
        <f t="shared" si="63"/>
        <v>Prediabetes</v>
      </c>
    </row>
    <row r="2049" spans="1:10" x14ac:dyDescent="0.3">
      <c r="A2049" s="10" t="s">
        <v>4095</v>
      </c>
      <c r="B2049" s="9">
        <v>39.615000000000002</v>
      </c>
      <c r="C2049" s="9">
        <v>6.32</v>
      </c>
      <c r="D2049" s="9" t="s">
        <v>4676</v>
      </c>
      <c r="E2049" s="9" t="s">
        <v>4676</v>
      </c>
      <c r="F2049" s="9" t="s">
        <v>4677</v>
      </c>
      <c r="G2049" s="9">
        <v>1</v>
      </c>
      <c r="H2049" s="11" t="s">
        <v>8337</v>
      </c>
      <c r="I2049" s="15" t="str">
        <f t="shared" si="62"/>
        <v>Obesity</v>
      </c>
      <c r="J2049" s="15" t="str">
        <f t="shared" si="63"/>
        <v>Prediabetes</v>
      </c>
    </row>
    <row r="2050" spans="1:10" x14ac:dyDescent="0.3">
      <c r="A2050" s="10" t="s">
        <v>4097</v>
      </c>
      <c r="B2050" s="9">
        <v>30.59</v>
      </c>
      <c r="C2050" s="9">
        <v>6.3</v>
      </c>
      <c r="D2050" s="9" t="s">
        <v>4677</v>
      </c>
      <c r="E2050" s="9" t="s">
        <v>4676</v>
      </c>
      <c r="F2050" s="9" t="s">
        <v>4677</v>
      </c>
      <c r="G2050" s="9">
        <v>1</v>
      </c>
      <c r="H2050" s="11" t="s">
        <v>8337</v>
      </c>
      <c r="I2050" s="15" t="str">
        <f t="shared" si="62"/>
        <v>Obesity</v>
      </c>
      <c r="J2050" s="15" t="str">
        <f t="shared" si="63"/>
        <v>Normal</v>
      </c>
    </row>
    <row r="2051" spans="1:10" x14ac:dyDescent="0.3">
      <c r="A2051" s="10" t="s">
        <v>4099</v>
      </c>
      <c r="B2051" s="9">
        <v>16.72</v>
      </c>
      <c r="C2051" s="9">
        <v>4.38</v>
      </c>
      <c r="D2051" s="9" t="s">
        <v>4677</v>
      </c>
      <c r="E2051" s="9" t="s">
        <v>4676</v>
      </c>
      <c r="F2051" s="9" t="s">
        <v>4676</v>
      </c>
      <c r="G2051" s="9">
        <v>1</v>
      </c>
      <c r="H2051" s="11" t="s">
        <v>8337</v>
      </c>
      <c r="I2051" s="15" t="str">
        <f t="shared" ref="I2051:I2114" si="64">IF(B2051&lt;18.5,"Under Weight",IF(B2051&lt;24.9,"Normal Weight",IF(B2051&lt;29.9,"Over Weight","Obesity")))</f>
        <v>Under Weight</v>
      </c>
      <c r="J2051" s="15" t="str">
        <f t="shared" ref="J2051:J2114" si="65">IF(C2052&lt;5.7,"Normal",IF(C2052&lt;6.4,"Prediabetes","Diabetes"))</f>
        <v>Normal</v>
      </c>
    </row>
    <row r="2052" spans="1:10" x14ac:dyDescent="0.3">
      <c r="A2052" s="10" t="s">
        <v>4101</v>
      </c>
      <c r="B2052" s="9">
        <v>26.22</v>
      </c>
      <c r="C2052" s="9">
        <v>4.6500000000000004</v>
      </c>
      <c r="D2052" s="9" t="s">
        <v>4677</v>
      </c>
      <c r="E2052" s="9" t="s">
        <v>4676</v>
      </c>
      <c r="F2052" s="9" t="s">
        <v>4677</v>
      </c>
      <c r="G2052" s="9">
        <v>1</v>
      </c>
      <c r="H2052" s="11" t="s">
        <v>8337</v>
      </c>
      <c r="I2052" s="15" t="str">
        <f t="shared" si="64"/>
        <v>Over Weight</v>
      </c>
      <c r="J2052" s="15" t="str">
        <f t="shared" si="65"/>
        <v>Normal</v>
      </c>
    </row>
    <row r="2053" spans="1:10" x14ac:dyDescent="0.3">
      <c r="A2053" s="10" t="s">
        <v>4103</v>
      </c>
      <c r="B2053" s="9">
        <v>31.824999999999999</v>
      </c>
      <c r="C2053" s="9">
        <v>4.7</v>
      </c>
      <c r="D2053" s="9" t="s">
        <v>4676</v>
      </c>
      <c r="E2053" s="9" t="s">
        <v>4676</v>
      </c>
      <c r="F2053" s="9" t="s">
        <v>4677</v>
      </c>
      <c r="G2053" s="9">
        <v>1</v>
      </c>
      <c r="H2053" s="11" t="s">
        <v>8337</v>
      </c>
      <c r="I2053" s="15" t="str">
        <f t="shared" si="64"/>
        <v>Obesity</v>
      </c>
      <c r="J2053" s="15" t="str">
        <f t="shared" si="65"/>
        <v>Normal</v>
      </c>
    </row>
    <row r="2054" spans="1:10" x14ac:dyDescent="0.3">
      <c r="A2054" s="10" t="s">
        <v>4105</v>
      </c>
      <c r="B2054" s="9">
        <v>25.745000000000001</v>
      </c>
      <c r="C2054" s="9">
        <v>4.34</v>
      </c>
      <c r="D2054" s="9" t="s">
        <v>4676</v>
      </c>
      <c r="E2054" s="9" t="s">
        <v>4676</v>
      </c>
      <c r="F2054" s="9" t="s">
        <v>4677</v>
      </c>
      <c r="G2054" s="9">
        <v>1</v>
      </c>
      <c r="H2054" s="11" t="s">
        <v>8337</v>
      </c>
      <c r="I2054" s="15" t="str">
        <f t="shared" si="64"/>
        <v>Over Weight</v>
      </c>
      <c r="J2054" s="15" t="str">
        <f t="shared" si="65"/>
        <v>Normal</v>
      </c>
    </row>
    <row r="2055" spans="1:10" x14ac:dyDescent="0.3">
      <c r="A2055" s="10" t="s">
        <v>4107</v>
      </c>
      <c r="B2055" s="9">
        <v>24.605</v>
      </c>
      <c r="C2055" s="9">
        <v>5.62</v>
      </c>
      <c r="D2055" s="9" t="s">
        <v>4676</v>
      </c>
      <c r="E2055" s="9" t="s">
        <v>4676</v>
      </c>
      <c r="F2055" s="9" t="s">
        <v>4677</v>
      </c>
      <c r="G2055" s="9">
        <v>1</v>
      </c>
      <c r="H2055" s="11" t="s">
        <v>8337</v>
      </c>
      <c r="I2055" s="15" t="str">
        <f t="shared" si="64"/>
        <v>Normal Weight</v>
      </c>
      <c r="J2055" s="15" t="str">
        <f t="shared" si="65"/>
        <v>Normal</v>
      </c>
    </row>
    <row r="2056" spans="1:10" x14ac:dyDescent="0.3">
      <c r="A2056" s="10" t="s">
        <v>4109</v>
      </c>
      <c r="B2056" s="9">
        <v>24.51</v>
      </c>
      <c r="C2056" s="9">
        <v>4.24</v>
      </c>
      <c r="D2056" s="9" t="s">
        <v>4676</v>
      </c>
      <c r="E2056" s="9" t="s">
        <v>4676</v>
      </c>
      <c r="F2056" s="9" t="s">
        <v>4677</v>
      </c>
      <c r="G2056" s="9">
        <v>1</v>
      </c>
      <c r="H2056" s="11" t="s">
        <v>8337</v>
      </c>
      <c r="I2056" s="15" t="str">
        <f t="shared" si="64"/>
        <v>Normal Weight</v>
      </c>
      <c r="J2056" s="15" t="str">
        <f t="shared" si="65"/>
        <v>Normal</v>
      </c>
    </row>
    <row r="2057" spans="1:10" x14ac:dyDescent="0.3">
      <c r="A2057" s="10" t="s">
        <v>4111</v>
      </c>
      <c r="B2057" s="9">
        <v>31.065000000000001</v>
      </c>
      <c r="C2057" s="9">
        <v>4.57</v>
      </c>
      <c r="D2057" s="9" t="s">
        <v>4677</v>
      </c>
      <c r="E2057" s="9" t="s">
        <v>4676</v>
      </c>
      <c r="F2057" s="9" t="s">
        <v>4676</v>
      </c>
      <c r="G2057" s="9">
        <v>0</v>
      </c>
      <c r="H2057" s="11" t="s">
        <v>8337</v>
      </c>
      <c r="I2057" s="15" t="str">
        <f t="shared" si="64"/>
        <v>Obesity</v>
      </c>
      <c r="J2057" s="15" t="str">
        <f t="shared" si="65"/>
        <v>Normal</v>
      </c>
    </row>
    <row r="2058" spans="1:10" x14ac:dyDescent="0.3">
      <c r="A2058" s="10" t="s">
        <v>4113</v>
      </c>
      <c r="B2058" s="9">
        <v>28.12</v>
      </c>
      <c r="C2058" s="9">
        <v>5.05</v>
      </c>
      <c r="D2058" s="9" t="s">
        <v>4676</v>
      </c>
      <c r="E2058" s="9" t="s">
        <v>4676</v>
      </c>
      <c r="F2058" s="9" t="s">
        <v>4676</v>
      </c>
      <c r="G2058" s="9">
        <v>0</v>
      </c>
      <c r="H2058" s="11" t="s">
        <v>8337</v>
      </c>
      <c r="I2058" s="15" t="str">
        <f t="shared" si="64"/>
        <v>Over Weight</v>
      </c>
      <c r="J2058" s="15" t="str">
        <f t="shared" si="65"/>
        <v>Prediabetes</v>
      </c>
    </row>
    <row r="2059" spans="1:10" x14ac:dyDescent="0.3">
      <c r="A2059" s="10" t="s">
        <v>4115</v>
      </c>
      <c r="B2059" s="9">
        <v>38.06</v>
      </c>
      <c r="C2059" s="9">
        <v>6.16</v>
      </c>
      <c r="D2059" s="9" t="s">
        <v>4676</v>
      </c>
      <c r="E2059" s="9" t="s">
        <v>4676</v>
      </c>
      <c r="F2059" s="9" t="s">
        <v>4676</v>
      </c>
      <c r="G2059" s="9">
        <v>0</v>
      </c>
      <c r="H2059" s="11" t="s">
        <v>8337</v>
      </c>
      <c r="I2059" s="15" t="str">
        <f t="shared" si="64"/>
        <v>Obesity</v>
      </c>
      <c r="J2059" s="15" t="str">
        <f t="shared" si="65"/>
        <v>Normal</v>
      </c>
    </row>
    <row r="2060" spans="1:10" x14ac:dyDescent="0.3">
      <c r="A2060" s="10" t="s">
        <v>4117</v>
      </c>
      <c r="B2060" s="9">
        <v>24.96</v>
      </c>
      <c r="C2060" s="9">
        <v>4.57</v>
      </c>
      <c r="D2060" s="9" t="s">
        <v>4676</v>
      </c>
      <c r="E2060" s="9" t="s">
        <v>4676</v>
      </c>
      <c r="F2060" s="9" t="s">
        <v>4676</v>
      </c>
      <c r="G2060" s="9">
        <v>0</v>
      </c>
      <c r="H2060" s="11" t="s">
        <v>8337</v>
      </c>
      <c r="I2060" s="15" t="str">
        <f t="shared" si="64"/>
        <v>Over Weight</v>
      </c>
      <c r="J2060" s="15" t="str">
        <f t="shared" si="65"/>
        <v>Normal</v>
      </c>
    </row>
    <row r="2061" spans="1:10" x14ac:dyDescent="0.3">
      <c r="A2061" s="10" t="s">
        <v>4119</v>
      </c>
      <c r="B2061" s="9">
        <v>17.670000000000002</v>
      </c>
      <c r="C2061" s="9">
        <v>5.53</v>
      </c>
      <c r="D2061" s="9" t="s">
        <v>4677</v>
      </c>
      <c r="E2061" s="9" t="s">
        <v>4676</v>
      </c>
      <c r="F2061" s="9" t="s">
        <v>4676</v>
      </c>
      <c r="G2061" s="9">
        <v>0</v>
      </c>
      <c r="H2061" s="11" t="s">
        <v>8337</v>
      </c>
      <c r="I2061" s="15" t="str">
        <f t="shared" si="64"/>
        <v>Under Weight</v>
      </c>
      <c r="J2061" s="15" t="str">
        <f t="shared" si="65"/>
        <v>Prediabetes</v>
      </c>
    </row>
    <row r="2062" spans="1:10" x14ac:dyDescent="0.3">
      <c r="A2062" s="10" t="s">
        <v>4121</v>
      </c>
      <c r="B2062" s="9">
        <v>31.35</v>
      </c>
      <c r="C2062" s="9">
        <v>5.84</v>
      </c>
      <c r="D2062" s="9" t="s">
        <v>4676</v>
      </c>
      <c r="E2062" s="9" t="s">
        <v>4677</v>
      </c>
      <c r="F2062" s="9" t="s">
        <v>4676</v>
      </c>
      <c r="G2062" s="9">
        <v>1</v>
      </c>
      <c r="H2062" s="11" t="s">
        <v>8337</v>
      </c>
      <c r="I2062" s="15" t="str">
        <f t="shared" si="64"/>
        <v>Obesity</v>
      </c>
      <c r="J2062" s="15" t="str">
        <f t="shared" si="65"/>
        <v>Diabetes</v>
      </c>
    </row>
    <row r="2063" spans="1:10" x14ac:dyDescent="0.3">
      <c r="A2063" s="10" t="s">
        <v>4123</v>
      </c>
      <c r="B2063" s="9">
        <v>28.31</v>
      </c>
      <c r="C2063" s="9">
        <v>6.41</v>
      </c>
      <c r="D2063" s="9" t="s">
        <v>4676</v>
      </c>
      <c r="E2063" s="9" t="s">
        <v>4677</v>
      </c>
      <c r="F2063" s="9" t="s">
        <v>4676</v>
      </c>
      <c r="G2063" s="9">
        <v>1</v>
      </c>
      <c r="H2063" s="11" t="s">
        <v>8337</v>
      </c>
      <c r="I2063" s="15" t="str">
        <f t="shared" si="64"/>
        <v>Over Weight</v>
      </c>
      <c r="J2063" s="15" t="str">
        <f t="shared" si="65"/>
        <v>Normal</v>
      </c>
    </row>
    <row r="2064" spans="1:10" x14ac:dyDescent="0.3">
      <c r="A2064" s="10" t="s">
        <v>4125</v>
      </c>
      <c r="B2064" s="9">
        <v>30.3</v>
      </c>
      <c r="C2064" s="9">
        <v>4.7300000000000004</v>
      </c>
      <c r="D2064" s="9" t="s">
        <v>4677</v>
      </c>
      <c r="E2064" s="9" t="s">
        <v>4676</v>
      </c>
      <c r="F2064" s="9" t="s">
        <v>4677</v>
      </c>
      <c r="G2064" s="9">
        <v>1</v>
      </c>
      <c r="H2064" s="11" t="s">
        <v>8337</v>
      </c>
      <c r="I2064" s="15" t="str">
        <f t="shared" si="64"/>
        <v>Obesity</v>
      </c>
      <c r="J2064" s="15" t="str">
        <f t="shared" si="65"/>
        <v>Prediabetes</v>
      </c>
    </row>
    <row r="2065" spans="1:10" x14ac:dyDescent="0.3">
      <c r="A2065" s="10" t="s">
        <v>4127</v>
      </c>
      <c r="B2065" s="9">
        <v>26.4</v>
      </c>
      <c r="C2065" s="9">
        <v>6.22</v>
      </c>
      <c r="D2065" s="9" t="s">
        <v>4677</v>
      </c>
      <c r="E2065" s="9" t="s">
        <v>4676</v>
      </c>
      <c r="F2065" s="9" t="s">
        <v>4676</v>
      </c>
      <c r="G2065" s="9">
        <v>0</v>
      </c>
      <c r="H2065" s="11" t="s">
        <v>8337</v>
      </c>
      <c r="I2065" s="15" t="str">
        <f t="shared" si="64"/>
        <v>Over Weight</v>
      </c>
      <c r="J2065" s="15" t="str">
        <f t="shared" si="65"/>
        <v>Normal</v>
      </c>
    </row>
    <row r="2066" spans="1:10" x14ac:dyDescent="0.3">
      <c r="A2066" s="10" t="s">
        <v>4129</v>
      </c>
      <c r="B2066" s="9">
        <v>22.135000000000002</v>
      </c>
      <c r="C2066" s="9">
        <v>4.46</v>
      </c>
      <c r="D2066" s="9" t="s">
        <v>4677</v>
      </c>
      <c r="E2066" s="9" t="s">
        <v>4676</v>
      </c>
      <c r="F2066" s="9" t="s">
        <v>4676</v>
      </c>
      <c r="G2066" s="9">
        <v>0</v>
      </c>
      <c r="H2066" s="11" t="s">
        <v>8337</v>
      </c>
      <c r="I2066" s="15" t="str">
        <f t="shared" si="64"/>
        <v>Normal Weight</v>
      </c>
      <c r="J2066" s="15" t="str">
        <f t="shared" si="65"/>
        <v>Normal</v>
      </c>
    </row>
    <row r="2067" spans="1:10" x14ac:dyDescent="0.3">
      <c r="A2067" s="10" t="s">
        <v>4131</v>
      </c>
      <c r="B2067" s="9">
        <v>17.399999999999999</v>
      </c>
      <c r="C2067" s="9">
        <v>4.5</v>
      </c>
      <c r="D2067" s="9" t="s">
        <v>4677</v>
      </c>
      <c r="E2067" s="9" t="s">
        <v>4676</v>
      </c>
      <c r="F2067" s="9" t="s">
        <v>4676</v>
      </c>
      <c r="G2067" s="9">
        <v>0</v>
      </c>
      <c r="H2067" s="11" t="s">
        <v>8337</v>
      </c>
      <c r="I2067" s="15" t="str">
        <f t="shared" si="64"/>
        <v>Under Weight</v>
      </c>
      <c r="J2067" s="15" t="str">
        <f t="shared" si="65"/>
        <v>Diabetes</v>
      </c>
    </row>
    <row r="2068" spans="1:10" x14ac:dyDescent="0.3">
      <c r="A2068" s="10" t="s">
        <v>4133</v>
      </c>
      <c r="B2068" s="9">
        <v>28.06</v>
      </c>
      <c r="C2068" s="9">
        <v>8.93</v>
      </c>
      <c r="D2068" s="9" t="s">
        <v>4676</v>
      </c>
      <c r="E2068" s="9" t="s">
        <v>4676</v>
      </c>
      <c r="F2068" s="9" t="s">
        <v>4676</v>
      </c>
      <c r="G2068" s="9">
        <v>0</v>
      </c>
      <c r="H2068" s="11" t="s">
        <v>8337</v>
      </c>
      <c r="I2068" s="15" t="str">
        <f t="shared" si="64"/>
        <v>Over Weight</v>
      </c>
      <c r="J2068" s="15" t="str">
        <f t="shared" si="65"/>
        <v>Diabetes</v>
      </c>
    </row>
    <row r="2069" spans="1:10" x14ac:dyDescent="0.3">
      <c r="A2069" s="10" t="s">
        <v>4135</v>
      </c>
      <c r="B2069" s="9">
        <v>31.13</v>
      </c>
      <c r="C2069" s="9">
        <v>11.02</v>
      </c>
      <c r="D2069" s="9" t="s">
        <v>4676</v>
      </c>
      <c r="E2069" s="9" t="s">
        <v>4676</v>
      </c>
      <c r="F2069" s="9" t="s">
        <v>4676</v>
      </c>
      <c r="G2069" s="9">
        <v>0</v>
      </c>
      <c r="H2069" s="11" t="s">
        <v>8337</v>
      </c>
      <c r="I2069" s="15" t="str">
        <f t="shared" si="64"/>
        <v>Obesity</v>
      </c>
      <c r="J2069" s="15" t="str">
        <f t="shared" si="65"/>
        <v>Normal</v>
      </c>
    </row>
    <row r="2070" spans="1:10" x14ac:dyDescent="0.3">
      <c r="A2070" s="10" t="s">
        <v>4137</v>
      </c>
      <c r="B2070" s="9">
        <v>18.46</v>
      </c>
      <c r="C2070" s="9">
        <v>5.25</v>
      </c>
      <c r="D2070" s="9" t="s">
        <v>4676</v>
      </c>
      <c r="E2070" s="9" t="s">
        <v>4676</v>
      </c>
      <c r="F2070" s="9" t="s">
        <v>4676</v>
      </c>
      <c r="G2070" s="9">
        <v>0</v>
      </c>
      <c r="H2070" s="11" t="s">
        <v>8337</v>
      </c>
      <c r="I2070" s="15" t="str">
        <f t="shared" si="64"/>
        <v>Under Weight</v>
      </c>
      <c r="J2070" s="15" t="str">
        <f t="shared" si="65"/>
        <v>Normal</v>
      </c>
    </row>
    <row r="2071" spans="1:10" x14ac:dyDescent="0.3">
      <c r="A2071" s="10" t="s">
        <v>4139</v>
      </c>
      <c r="B2071" s="9">
        <v>17.3</v>
      </c>
      <c r="C2071" s="9">
        <v>4.75</v>
      </c>
      <c r="D2071" s="9" t="s">
        <v>4676</v>
      </c>
      <c r="E2071" s="9" t="s">
        <v>4676</v>
      </c>
      <c r="F2071" s="9" t="s">
        <v>4676</v>
      </c>
      <c r="G2071" s="9">
        <v>0</v>
      </c>
      <c r="H2071" s="11" t="s">
        <v>8337</v>
      </c>
      <c r="I2071" s="15" t="str">
        <f t="shared" si="64"/>
        <v>Under Weight</v>
      </c>
      <c r="J2071" s="15" t="str">
        <f t="shared" si="65"/>
        <v>Normal</v>
      </c>
    </row>
    <row r="2072" spans="1:10" x14ac:dyDescent="0.3">
      <c r="A2072" s="10" t="s">
        <v>4141</v>
      </c>
      <c r="B2072" s="9">
        <v>35.625</v>
      </c>
      <c r="C2072" s="9">
        <v>4.68</v>
      </c>
      <c r="D2072" s="9" t="s">
        <v>4677</v>
      </c>
      <c r="E2072" s="9" t="s">
        <v>4676</v>
      </c>
      <c r="F2072" s="9" t="s">
        <v>4677</v>
      </c>
      <c r="G2072" s="9">
        <v>1</v>
      </c>
      <c r="H2072" s="11" t="s">
        <v>8337</v>
      </c>
      <c r="I2072" s="15" t="str">
        <f t="shared" si="64"/>
        <v>Obesity</v>
      </c>
      <c r="J2072" s="15" t="str">
        <f t="shared" si="65"/>
        <v>Prediabetes</v>
      </c>
    </row>
    <row r="2073" spans="1:10" x14ac:dyDescent="0.3">
      <c r="A2073" s="10" t="s">
        <v>4143</v>
      </c>
      <c r="B2073" s="9">
        <v>20.234999999999999</v>
      </c>
      <c r="C2073" s="9">
        <v>6.17</v>
      </c>
      <c r="D2073" s="9" t="s">
        <v>4677</v>
      </c>
      <c r="E2073" s="9" t="s">
        <v>4677</v>
      </c>
      <c r="F2073" s="9" t="s">
        <v>4676</v>
      </c>
      <c r="G2073" s="9">
        <v>2</v>
      </c>
      <c r="H2073" s="11" t="s">
        <v>8337</v>
      </c>
      <c r="I2073" s="15" t="str">
        <f t="shared" si="64"/>
        <v>Normal Weight</v>
      </c>
      <c r="J2073" s="15" t="str">
        <f t="shared" si="65"/>
        <v>Normal</v>
      </c>
    </row>
    <row r="2074" spans="1:10" x14ac:dyDescent="0.3">
      <c r="A2074" s="10" t="s">
        <v>4145</v>
      </c>
      <c r="B2074" s="9">
        <v>27.55</v>
      </c>
      <c r="C2074" s="9">
        <v>4.5599999999999996</v>
      </c>
      <c r="D2074" s="9" t="s">
        <v>4677</v>
      </c>
      <c r="E2074" s="9" t="s">
        <v>4676</v>
      </c>
      <c r="F2074" s="9" t="s">
        <v>4677</v>
      </c>
      <c r="G2074" s="9">
        <v>1</v>
      </c>
      <c r="H2074" s="11" t="s">
        <v>8337</v>
      </c>
      <c r="I2074" s="15" t="str">
        <f t="shared" si="64"/>
        <v>Over Weight</v>
      </c>
      <c r="J2074" s="15" t="str">
        <f t="shared" si="65"/>
        <v>Prediabetes</v>
      </c>
    </row>
    <row r="2075" spans="1:10" x14ac:dyDescent="0.3">
      <c r="A2075" s="10" t="s">
        <v>4147</v>
      </c>
      <c r="B2075" s="9">
        <v>17.97</v>
      </c>
      <c r="C2075" s="9">
        <v>6.3</v>
      </c>
      <c r="D2075" s="9" t="s">
        <v>4676</v>
      </c>
      <c r="E2075" s="9" t="s">
        <v>4676</v>
      </c>
      <c r="F2075" s="9" t="s">
        <v>4676</v>
      </c>
      <c r="G2075" s="9">
        <v>0</v>
      </c>
      <c r="H2075" s="11" t="s">
        <v>8337</v>
      </c>
      <c r="I2075" s="15" t="str">
        <f t="shared" si="64"/>
        <v>Under Weight</v>
      </c>
      <c r="J2075" s="15" t="str">
        <f t="shared" si="65"/>
        <v>Prediabetes</v>
      </c>
    </row>
    <row r="2076" spans="1:10" x14ac:dyDescent="0.3">
      <c r="A2076" s="10" t="s">
        <v>4149</v>
      </c>
      <c r="B2076" s="9">
        <v>29.98</v>
      </c>
      <c r="C2076" s="9">
        <v>6.03</v>
      </c>
      <c r="D2076" s="9" t="s">
        <v>4676</v>
      </c>
      <c r="E2076" s="9" t="s">
        <v>4677</v>
      </c>
      <c r="F2076" s="9" t="s">
        <v>4676</v>
      </c>
      <c r="G2076" s="9">
        <v>1</v>
      </c>
      <c r="H2076" s="11" t="s">
        <v>8337</v>
      </c>
      <c r="I2076" s="15" t="str">
        <f t="shared" si="64"/>
        <v>Obesity</v>
      </c>
      <c r="J2076" s="15" t="str">
        <f t="shared" si="65"/>
        <v>Normal</v>
      </c>
    </row>
    <row r="2077" spans="1:10" x14ac:dyDescent="0.3">
      <c r="A2077" s="10" t="s">
        <v>4151</v>
      </c>
      <c r="B2077" s="9">
        <v>33.659999999999997</v>
      </c>
      <c r="C2077" s="9">
        <v>4.2</v>
      </c>
      <c r="D2077" s="9" t="s">
        <v>4677</v>
      </c>
      <c r="E2077" s="9" t="s">
        <v>4676</v>
      </c>
      <c r="F2077" s="9" t="s">
        <v>4676</v>
      </c>
      <c r="G2077" s="9">
        <v>1</v>
      </c>
      <c r="H2077" s="11" t="s">
        <v>8337</v>
      </c>
      <c r="I2077" s="15" t="str">
        <f t="shared" si="64"/>
        <v>Obesity</v>
      </c>
      <c r="J2077" s="15" t="str">
        <f t="shared" si="65"/>
        <v>Normal</v>
      </c>
    </row>
    <row r="2078" spans="1:10" x14ac:dyDescent="0.3">
      <c r="A2078" s="10" t="s">
        <v>4153</v>
      </c>
      <c r="B2078" s="9">
        <v>32.67</v>
      </c>
      <c r="C2078" s="9">
        <v>5.61</v>
      </c>
      <c r="D2078" s="9" t="s">
        <v>4677</v>
      </c>
      <c r="E2078" s="9" t="s">
        <v>4676</v>
      </c>
      <c r="F2078" s="9" t="s">
        <v>4676</v>
      </c>
      <c r="G2078" s="9">
        <v>1</v>
      </c>
      <c r="H2078" s="11" t="s">
        <v>8337</v>
      </c>
      <c r="I2078" s="15" t="str">
        <f t="shared" si="64"/>
        <v>Obesity</v>
      </c>
      <c r="J2078" s="15" t="str">
        <f t="shared" si="65"/>
        <v>Prediabetes</v>
      </c>
    </row>
    <row r="2079" spans="1:10" x14ac:dyDescent="0.3">
      <c r="A2079" s="10" t="s">
        <v>4155</v>
      </c>
      <c r="B2079" s="9">
        <v>30.5</v>
      </c>
      <c r="C2079" s="9">
        <v>5.88</v>
      </c>
      <c r="D2079" s="9" t="s">
        <v>4677</v>
      </c>
      <c r="E2079" s="9" t="s">
        <v>4676</v>
      </c>
      <c r="F2079" s="9" t="s">
        <v>4676</v>
      </c>
      <c r="G2079" s="9">
        <v>1</v>
      </c>
      <c r="H2079" s="11" t="s">
        <v>8337</v>
      </c>
      <c r="I2079" s="15" t="str">
        <f t="shared" si="64"/>
        <v>Obesity</v>
      </c>
      <c r="J2079" s="15" t="str">
        <f t="shared" si="65"/>
        <v>Prediabetes</v>
      </c>
    </row>
    <row r="2080" spans="1:10" x14ac:dyDescent="0.3">
      <c r="A2080" s="10" t="s">
        <v>4157</v>
      </c>
      <c r="B2080" s="9">
        <v>23.1</v>
      </c>
      <c r="C2080" s="9">
        <v>5.92</v>
      </c>
      <c r="D2080" s="9" t="s">
        <v>4677</v>
      </c>
      <c r="E2080" s="9" t="s">
        <v>4676</v>
      </c>
      <c r="F2080" s="9" t="s">
        <v>4676</v>
      </c>
      <c r="G2080" s="9">
        <v>1</v>
      </c>
      <c r="H2080" s="11" t="s">
        <v>8337</v>
      </c>
      <c r="I2080" s="15" t="str">
        <f t="shared" si="64"/>
        <v>Normal Weight</v>
      </c>
      <c r="J2080" s="15" t="str">
        <f t="shared" si="65"/>
        <v>Normal</v>
      </c>
    </row>
    <row r="2081" spans="1:10" x14ac:dyDescent="0.3">
      <c r="A2081" s="10" t="s">
        <v>4159</v>
      </c>
      <c r="B2081" s="9">
        <v>39.49</v>
      </c>
      <c r="C2081" s="9">
        <v>4.8099999999999996</v>
      </c>
      <c r="D2081" s="9" t="s">
        <v>4676</v>
      </c>
      <c r="E2081" s="9" t="s">
        <v>4676</v>
      </c>
      <c r="F2081" s="9" t="s">
        <v>4676</v>
      </c>
      <c r="G2081" s="9">
        <v>1</v>
      </c>
      <c r="H2081" s="11" t="s">
        <v>8337</v>
      </c>
      <c r="I2081" s="15" t="str">
        <f t="shared" si="64"/>
        <v>Obesity</v>
      </c>
      <c r="J2081" s="15" t="str">
        <f t="shared" si="65"/>
        <v>Normal</v>
      </c>
    </row>
    <row r="2082" spans="1:10" x14ac:dyDescent="0.3">
      <c r="A2082" s="10" t="s">
        <v>4161</v>
      </c>
      <c r="B2082" s="9">
        <v>33.99</v>
      </c>
      <c r="C2082" s="9">
        <v>4.55</v>
      </c>
      <c r="D2082" s="9" t="s">
        <v>4676</v>
      </c>
      <c r="E2082" s="9" t="s">
        <v>4676</v>
      </c>
      <c r="F2082" s="9" t="s">
        <v>4676</v>
      </c>
      <c r="G2082" s="9">
        <v>1</v>
      </c>
      <c r="H2082" s="11" t="s">
        <v>8337</v>
      </c>
      <c r="I2082" s="15" t="str">
        <f t="shared" si="64"/>
        <v>Obesity</v>
      </c>
      <c r="J2082" s="15" t="str">
        <f t="shared" si="65"/>
        <v>Diabetes</v>
      </c>
    </row>
    <row r="2083" spans="1:10" x14ac:dyDescent="0.3">
      <c r="A2083" s="10" t="s">
        <v>4163</v>
      </c>
      <c r="B2083" s="9">
        <v>27.72</v>
      </c>
      <c r="C2083" s="9">
        <v>6.43</v>
      </c>
      <c r="D2083" s="9" t="s">
        <v>4676</v>
      </c>
      <c r="E2083" s="9" t="s">
        <v>4676</v>
      </c>
      <c r="F2083" s="9" t="s">
        <v>4676</v>
      </c>
      <c r="G2083" s="9">
        <v>1</v>
      </c>
      <c r="H2083" s="11" t="s">
        <v>8337</v>
      </c>
      <c r="I2083" s="15" t="str">
        <f t="shared" si="64"/>
        <v>Over Weight</v>
      </c>
      <c r="J2083" s="15" t="str">
        <f t="shared" si="65"/>
        <v>Diabetes</v>
      </c>
    </row>
    <row r="2084" spans="1:10" x14ac:dyDescent="0.3">
      <c r="A2084" s="10" t="s">
        <v>4165</v>
      </c>
      <c r="B2084" s="9">
        <v>30.59</v>
      </c>
      <c r="C2084" s="9">
        <v>11.62</v>
      </c>
      <c r="D2084" s="9" t="s">
        <v>4676</v>
      </c>
      <c r="E2084" s="9" t="s">
        <v>4676</v>
      </c>
      <c r="F2084" s="9" t="s">
        <v>4676</v>
      </c>
      <c r="G2084" s="9">
        <v>0</v>
      </c>
      <c r="H2084" s="11" t="s">
        <v>8337</v>
      </c>
      <c r="I2084" s="15" t="str">
        <f t="shared" si="64"/>
        <v>Obesity</v>
      </c>
      <c r="J2084" s="15" t="str">
        <f t="shared" si="65"/>
        <v>Prediabetes</v>
      </c>
    </row>
    <row r="2085" spans="1:10" x14ac:dyDescent="0.3">
      <c r="A2085" s="10" t="s">
        <v>4167</v>
      </c>
      <c r="B2085" s="9">
        <v>22.6</v>
      </c>
      <c r="C2085" s="9">
        <v>6.04</v>
      </c>
      <c r="D2085" s="9" t="s">
        <v>4676</v>
      </c>
      <c r="E2085" s="9" t="s">
        <v>4676</v>
      </c>
      <c r="F2085" s="9" t="s">
        <v>4676</v>
      </c>
      <c r="G2085" s="9">
        <v>1</v>
      </c>
      <c r="H2085" s="11" t="s">
        <v>8337</v>
      </c>
      <c r="I2085" s="15" t="str">
        <f t="shared" si="64"/>
        <v>Normal Weight</v>
      </c>
      <c r="J2085" s="15" t="str">
        <f t="shared" si="65"/>
        <v>Diabetes</v>
      </c>
    </row>
    <row r="2086" spans="1:10" x14ac:dyDescent="0.3">
      <c r="A2086" s="10" t="s">
        <v>4169</v>
      </c>
      <c r="B2086" s="9">
        <v>28.785</v>
      </c>
      <c r="C2086" s="9">
        <v>8.82</v>
      </c>
      <c r="D2086" s="9" t="s">
        <v>4676</v>
      </c>
      <c r="E2086" s="9" t="s">
        <v>4676</v>
      </c>
      <c r="F2086" s="9" t="s">
        <v>4676</v>
      </c>
      <c r="G2086" s="9">
        <v>0</v>
      </c>
      <c r="H2086" s="11" t="s">
        <v>8337</v>
      </c>
      <c r="I2086" s="15" t="str">
        <f t="shared" si="64"/>
        <v>Over Weight</v>
      </c>
      <c r="J2086" s="15" t="str">
        <f t="shared" si="65"/>
        <v>Prediabetes</v>
      </c>
    </row>
    <row r="2087" spans="1:10" x14ac:dyDescent="0.3">
      <c r="A2087" s="10" t="s">
        <v>4171</v>
      </c>
      <c r="B2087" s="9">
        <v>50.38</v>
      </c>
      <c r="C2087" s="9">
        <v>5.8</v>
      </c>
      <c r="D2087" s="9" t="s">
        <v>4676</v>
      </c>
      <c r="E2087" s="9" t="s">
        <v>4676</v>
      </c>
      <c r="F2087" s="9" t="s">
        <v>4676</v>
      </c>
      <c r="G2087" s="9">
        <v>0</v>
      </c>
      <c r="H2087" s="11" t="s">
        <v>8337</v>
      </c>
      <c r="I2087" s="15" t="str">
        <f t="shared" si="64"/>
        <v>Obesity</v>
      </c>
      <c r="J2087" s="15" t="str">
        <f t="shared" si="65"/>
        <v>Normal</v>
      </c>
    </row>
    <row r="2088" spans="1:10" x14ac:dyDescent="0.3">
      <c r="A2088" s="10" t="s">
        <v>4173</v>
      </c>
      <c r="B2088" s="9">
        <v>35.200000000000003</v>
      </c>
      <c r="C2088" s="9">
        <v>4.28</v>
      </c>
      <c r="D2088" s="9" t="s">
        <v>4676</v>
      </c>
      <c r="E2088" s="9" t="s">
        <v>4676</v>
      </c>
      <c r="F2088" s="9" t="s">
        <v>4676</v>
      </c>
      <c r="G2088" s="9">
        <v>0</v>
      </c>
      <c r="H2088" s="11" t="s">
        <v>8337</v>
      </c>
      <c r="I2088" s="15" t="str">
        <f t="shared" si="64"/>
        <v>Obesity</v>
      </c>
      <c r="J2088" s="15" t="str">
        <f t="shared" si="65"/>
        <v>Normal</v>
      </c>
    </row>
    <row r="2089" spans="1:10" x14ac:dyDescent="0.3">
      <c r="A2089" s="10" t="s">
        <v>4175</v>
      </c>
      <c r="B2089" s="9">
        <v>35.72</v>
      </c>
      <c r="C2089" s="9">
        <v>5.5</v>
      </c>
      <c r="D2089" s="9" t="s">
        <v>4677</v>
      </c>
      <c r="E2089" s="9" t="s">
        <v>4676</v>
      </c>
      <c r="F2089" s="9" t="s">
        <v>4676</v>
      </c>
      <c r="G2089" s="9">
        <v>0</v>
      </c>
      <c r="H2089" s="11" t="s">
        <v>8337</v>
      </c>
      <c r="I2089" s="15" t="str">
        <f t="shared" si="64"/>
        <v>Obesity</v>
      </c>
      <c r="J2089" s="15" t="str">
        <f t="shared" si="65"/>
        <v>Normal</v>
      </c>
    </row>
    <row r="2090" spans="1:10" x14ac:dyDescent="0.3">
      <c r="A2090" s="10" t="s">
        <v>4177</v>
      </c>
      <c r="B2090" s="9">
        <v>24.51</v>
      </c>
      <c r="C2090" s="9">
        <v>4.6900000000000004</v>
      </c>
      <c r="D2090" s="9" t="s">
        <v>4676</v>
      </c>
      <c r="E2090" s="9" t="s">
        <v>4676</v>
      </c>
      <c r="F2090" s="9" t="s">
        <v>4676</v>
      </c>
      <c r="G2090" s="9">
        <v>0</v>
      </c>
      <c r="H2090" s="11" t="s">
        <v>8337</v>
      </c>
      <c r="I2090" s="15" t="str">
        <f t="shared" si="64"/>
        <v>Normal Weight</v>
      </c>
      <c r="J2090" s="15" t="str">
        <f t="shared" si="65"/>
        <v>Normal</v>
      </c>
    </row>
    <row r="2091" spans="1:10" x14ac:dyDescent="0.3">
      <c r="A2091" s="10" t="s">
        <v>4179</v>
      </c>
      <c r="B2091" s="9">
        <v>23.844999999999999</v>
      </c>
      <c r="C2091" s="9">
        <v>4.43</v>
      </c>
      <c r="D2091" s="9" t="s">
        <v>4676</v>
      </c>
      <c r="E2091" s="9" t="s">
        <v>4676</v>
      </c>
      <c r="F2091" s="9" t="s">
        <v>4676</v>
      </c>
      <c r="G2091" s="9">
        <v>0</v>
      </c>
      <c r="H2091" s="11" t="s">
        <v>8337</v>
      </c>
      <c r="I2091" s="15" t="str">
        <f t="shared" si="64"/>
        <v>Normal Weight</v>
      </c>
      <c r="J2091" s="15" t="str">
        <f t="shared" si="65"/>
        <v>Prediabetes</v>
      </c>
    </row>
    <row r="2092" spans="1:10" x14ac:dyDescent="0.3">
      <c r="A2092" s="10" t="s">
        <v>4181</v>
      </c>
      <c r="B2092" s="9">
        <v>15.68</v>
      </c>
      <c r="C2092" s="9">
        <v>6.16</v>
      </c>
      <c r="D2092" s="9" t="s">
        <v>4677</v>
      </c>
      <c r="E2092" s="9" t="s">
        <v>4676</v>
      </c>
      <c r="F2092" s="9" t="s">
        <v>4676</v>
      </c>
      <c r="G2092" s="9">
        <v>1</v>
      </c>
      <c r="H2092" s="11" t="s">
        <v>8337</v>
      </c>
      <c r="I2092" s="15" t="str">
        <f t="shared" si="64"/>
        <v>Under Weight</v>
      </c>
      <c r="J2092" s="15" t="str">
        <f t="shared" si="65"/>
        <v>Diabetes</v>
      </c>
    </row>
    <row r="2093" spans="1:10" x14ac:dyDescent="0.3">
      <c r="A2093" s="10" t="s">
        <v>4183</v>
      </c>
      <c r="B2093" s="9">
        <v>32.395000000000003</v>
      </c>
      <c r="C2093" s="9">
        <v>6.66</v>
      </c>
      <c r="D2093" s="9" t="s">
        <v>4676</v>
      </c>
      <c r="E2093" s="9" t="s">
        <v>4676</v>
      </c>
      <c r="F2093" s="9" t="s">
        <v>4676</v>
      </c>
      <c r="G2093" s="9">
        <v>0</v>
      </c>
      <c r="H2093" s="11" t="s">
        <v>8337</v>
      </c>
      <c r="I2093" s="15" t="str">
        <f t="shared" si="64"/>
        <v>Obesity</v>
      </c>
      <c r="J2093" s="15" t="str">
        <f t="shared" si="65"/>
        <v>Prediabetes</v>
      </c>
    </row>
    <row r="2094" spans="1:10" x14ac:dyDescent="0.3">
      <c r="A2094" s="10" t="s">
        <v>4185</v>
      </c>
      <c r="B2094" s="9">
        <v>23.655000000000001</v>
      </c>
      <c r="C2094" s="9">
        <v>5.92</v>
      </c>
      <c r="D2094" s="9" t="s">
        <v>4676</v>
      </c>
      <c r="E2094" s="9" t="s">
        <v>4676</v>
      </c>
      <c r="F2094" s="9" t="s">
        <v>4676</v>
      </c>
      <c r="G2094" s="9">
        <v>1</v>
      </c>
      <c r="H2094" s="11" t="s">
        <v>8337</v>
      </c>
      <c r="I2094" s="15" t="str">
        <f t="shared" si="64"/>
        <v>Normal Weight</v>
      </c>
      <c r="J2094" s="15" t="str">
        <f t="shared" si="65"/>
        <v>Prediabetes</v>
      </c>
    </row>
    <row r="2095" spans="1:10" x14ac:dyDescent="0.3">
      <c r="A2095" s="10" t="s">
        <v>4187</v>
      </c>
      <c r="B2095" s="9">
        <v>28.4</v>
      </c>
      <c r="C2095" s="9">
        <v>5.97</v>
      </c>
      <c r="D2095" s="9" t="s">
        <v>4676</v>
      </c>
      <c r="E2095" s="9" t="s">
        <v>4676</v>
      </c>
      <c r="F2095" s="9" t="s">
        <v>4677</v>
      </c>
      <c r="G2095" s="9">
        <v>1</v>
      </c>
      <c r="H2095" s="11" t="s">
        <v>8337</v>
      </c>
      <c r="I2095" s="15" t="str">
        <f t="shared" si="64"/>
        <v>Over Weight</v>
      </c>
      <c r="J2095" s="15" t="str">
        <f t="shared" si="65"/>
        <v>Normal</v>
      </c>
    </row>
    <row r="2096" spans="1:10" x14ac:dyDescent="0.3">
      <c r="A2096" s="10" t="s">
        <v>4189</v>
      </c>
      <c r="B2096" s="9">
        <v>35.42</v>
      </c>
      <c r="C2096" s="9">
        <v>4.6399999999999997</v>
      </c>
      <c r="D2096" s="9" t="s">
        <v>4677</v>
      </c>
      <c r="E2096" s="9" t="s">
        <v>4676</v>
      </c>
      <c r="F2096" s="9" t="s">
        <v>4676</v>
      </c>
      <c r="G2096" s="9">
        <v>0</v>
      </c>
      <c r="H2096" s="11" t="s">
        <v>8337</v>
      </c>
      <c r="I2096" s="15" t="str">
        <f t="shared" si="64"/>
        <v>Obesity</v>
      </c>
      <c r="J2096" s="15" t="str">
        <f t="shared" si="65"/>
        <v>Prediabetes</v>
      </c>
    </row>
    <row r="2097" spans="1:10" x14ac:dyDescent="0.3">
      <c r="A2097" s="10" t="s">
        <v>4191</v>
      </c>
      <c r="B2097" s="9">
        <v>26.18</v>
      </c>
      <c r="C2097" s="9">
        <v>6.12</v>
      </c>
      <c r="D2097" s="9" t="s">
        <v>4676</v>
      </c>
      <c r="E2097" s="9" t="s">
        <v>4677</v>
      </c>
      <c r="F2097" s="9" t="s">
        <v>4676</v>
      </c>
      <c r="G2097" s="9">
        <v>1</v>
      </c>
      <c r="H2097" s="11" t="s">
        <v>8337</v>
      </c>
      <c r="I2097" s="15" t="str">
        <f t="shared" si="64"/>
        <v>Over Weight</v>
      </c>
      <c r="J2097" s="15" t="str">
        <f t="shared" si="65"/>
        <v>Normal</v>
      </c>
    </row>
    <row r="2098" spans="1:10" x14ac:dyDescent="0.3">
      <c r="A2098" s="10" t="s">
        <v>4193</v>
      </c>
      <c r="B2098" s="9">
        <v>20.8</v>
      </c>
      <c r="C2098" s="9">
        <v>4.87</v>
      </c>
      <c r="D2098" s="9" t="s">
        <v>4677</v>
      </c>
      <c r="E2098" s="9" t="s">
        <v>4676</v>
      </c>
      <c r="F2098" s="9" t="s">
        <v>4676</v>
      </c>
      <c r="G2098" s="9">
        <v>0</v>
      </c>
      <c r="H2098" s="11" t="s">
        <v>8337</v>
      </c>
      <c r="I2098" s="15" t="str">
        <f t="shared" si="64"/>
        <v>Normal Weight</v>
      </c>
      <c r="J2098" s="15" t="str">
        <f t="shared" si="65"/>
        <v>Normal</v>
      </c>
    </row>
    <row r="2099" spans="1:10" x14ac:dyDescent="0.3">
      <c r="A2099" s="10" t="s">
        <v>4195</v>
      </c>
      <c r="B2099" s="9">
        <v>15.82</v>
      </c>
      <c r="C2099" s="9">
        <v>4.5999999999999996</v>
      </c>
      <c r="D2099" s="9" t="s">
        <v>4676</v>
      </c>
      <c r="E2099" s="9" t="s">
        <v>4676</v>
      </c>
      <c r="F2099" s="9" t="s">
        <v>4676</v>
      </c>
      <c r="G2099" s="9">
        <v>0</v>
      </c>
      <c r="H2099" s="11" t="s">
        <v>8337</v>
      </c>
      <c r="I2099" s="15" t="str">
        <f t="shared" si="64"/>
        <v>Under Weight</v>
      </c>
      <c r="J2099" s="15" t="str">
        <f t="shared" si="65"/>
        <v>Normal</v>
      </c>
    </row>
    <row r="2100" spans="1:10" x14ac:dyDescent="0.3">
      <c r="A2100" s="10" t="s">
        <v>4197</v>
      </c>
      <c r="B2100" s="9">
        <v>17.670000000000002</v>
      </c>
      <c r="C2100" s="9">
        <v>4.78</v>
      </c>
      <c r="D2100" s="9" t="s">
        <v>4676</v>
      </c>
      <c r="E2100" s="9" t="s">
        <v>4676</v>
      </c>
      <c r="F2100" s="9" t="s">
        <v>4676</v>
      </c>
      <c r="G2100" s="9">
        <v>0</v>
      </c>
      <c r="H2100" s="11" t="s">
        <v>8337</v>
      </c>
      <c r="I2100" s="15" t="str">
        <f t="shared" si="64"/>
        <v>Under Weight</v>
      </c>
      <c r="J2100" s="15" t="str">
        <f t="shared" si="65"/>
        <v>Diabetes</v>
      </c>
    </row>
    <row r="2101" spans="1:10" x14ac:dyDescent="0.3">
      <c r="A2101" s="10" t="s">
        <v>4199</v>
      </c>
      <c r="B2101" s="9">
        <v>31.92</v>
      </c>
      <c r="C2101" s="9">
        <v>11.05</v>
      </c>
      <c r="D2101" s="9" t="s">
        <v>4676</v>
      </c>
      <c r="E2101" s="9" t="s">
        <v>4676</v>
      </c>
      <c r="F2101" s="9" t="s">
        <v>4676</v>
      </c>
      <c r="G2101" s="9">
        <v>0</v>
      </c>
      <c r="H2101" s="11" t="s">
        <v>8337</v>
      </c>
      <c r="I2101" s="15" t="str">
        <f t="shared" si="64"/>
        <v>Obesity</v>
      </c>
      <c r="J2101" s="15" t="str">
        <f t="shared" si="65"/>
        <v>Diabetes</v>
      </c>
    </row>
    <row r="2102" spans="1:10" x14ac:dyDescent="0.3">
      <c r="A2102" s="10" t="s">
        <v>4201</v>
      </c>
      <c r="B2102" s="9">
        <v>28.975000000000001</v>
      </c>
      <c r="C2102" s="9">
        <v>7.62</v>
      </c>
      <c r="D2102" s="9" t="s">
        <v>4676</v>
      </c>
      <c r="E2102" s="9" t="s">
        <v>4676</v>
      </c>
      <c r="F2102" s="9" t="s">
        <v>4676</v>
      </c>
      <c r="G2102" s="9">
        <v>0</v>
      </c>
      <c r="H2102" s="11" t="s">
        <v>8337</v>
      </c>
      <c r="I2102" s="15" t="str">
        <f t="shared" si="64"/>
        <v>Over Weight</v>
      </c>
      <c r="J2102" s="15" t="str">
        <f t="shared" si="65"/>
        <v>Normal</v>
      </c>
    </row>
    <row r="2103" spans="1:10" x14ac:dyDescent="0.3">
      <c r="A2103" s="10" t="s">
        <v>4203</v>
      </c>
      <c r="B2103" s="9">
        <v>31.73</v>
      </c>
      <c r="C2103" s="9">
        <v>4.78</v>
      </c>
      <c r="D2103" s="9" t="s">
        <v>4677</v>
      </c>
      <c r="E2103" s="9" t="s">
        <v>4677</v>
      </c>
      <c r="F2103" s="9" t="s">
        <v>4676</v>
      </c>
      <c r="G2103" s="9">
        <v>2</v>
      </c>
      <c r="H2103" s="11" t="s">
        <v>8337</v>
      </c>
      <c r="I2103" s="15" t="str">
        <f t="shared" si="64"/>
        <v>Obesity</v>
      </c>
      <c r="J2103" s="15" t="str">
        <f t="shared" si="65"/>
        <v>Prediabetes</v>
      </c>
    </row>
    <row r="2104" spans="1:10" x14ac:dyDescent="0.3">
      <c r="A2104" s="10" t="s">
        <v>4205</v>
      </c>
      <c r="B2104" s="9">
        <v>28.88</v>
      </c>
      <c r="C2104" s="9">
        <v>6.09</v>
      </c>
      <c r="D2104" s="9" t="s">
        <v>4677</v>
      </c>
      <c r="E2104" s="9" t="s">
        <v>4677</v>
      </c>
      <c r="F2104" s="9" t="s">
        <v>4676</v>
      </c>
      <c r="G2104" s="9">
        <v>2</v>
      </c>
      <c r="H2104" s="11" t="s">
        <v>8337</v>
      </c>
      <c r="I2104" s="15" t="str">
        <f t="shared" si="64"/>
        <v>Over Weight</v>
      </c>
      <c r="J2104" s="15" t="str">
        <f t="shared" si="65"/>
        <v>Normal</v>
      </c>
    </row>
    <row r="2105" spans="1:10" x14ac:dyDescent="0.3">
      <c r="A2105" s="10" t="s">
        <v>4207</v>
      </c>
      <c r="B2105" s="9">
        <v>25.555</v>
      </c>
      <c r="C2105" s="9">
        <v>5.1100000000000003</v>
      </c>
      <c r="D2105" s="9" t="s">
        <v>4676</v>
      </c>
      <c r="E2105" s="9" t="s">
        <v>4676</v>
      </c>
      <c r="F2105" s="9" t="s">
        <v>4677</v>
      </c>
      <c r="G2105" s="9">
        <v>1</v>
      </c>
      <c r="H2105" s="11" t="s">
        <v>8337</v>
      </c>
      <c r="I2105" s="15" t="str">
        <f t="shared" si="64"/>
        <v>Over Weight</v>
      </c>
      <c r="J2105" s="15" t="str">
        <f t="shared" si="65"/>
        <v>Normal</v>
      </c>
    </row>
    <row r="2106" spans="1:10" x14ac:dyDescent="0.3">
      <c r="A2106" s="10" t="s">
        <v>4209</v>
      </c>
      <c r="B2106" s="9">
        <v>37.29</v>
      </c>
      <c r="C2106" s="9">
        <v>4.46</v>
      </c>
      <c r="D2106" s="9" t="s">
        <v>4676</v>
      </c>
      <c r="E2106" s="9" t="s">
        <v>4677</v>
      </c>
      <c r="F2106" s="9" t="s">
        <v>4676</v>
      </c>
      <c r="G2106" s="9">
        <v>1</v>
      </c>
      <c r="H2106" s="11" t="s">
        <v>8337</v>
      </c>
      <c r="I2106" s="15" t="str">
        <f t="shared" si="64"/>
        <v>Obesity</v>
      </c>
      <c r="J2106" s="15" t="str">
        <f t="shared" si="65"/>
        <v>Prediabetes</v>
      </c>
    </row>
    <row r="2107" spans="1:10" x14ac:dyDescent="0.3">
      <c r="A2107" s="10" t="s">
        <v>4211</v>
      </c>
      <c r="B2107" s="9">
        <v>40.28</v>
      </c>
      <c r="C2107" s="9">
        <v>6.11</v>
      </c>
      <c r="D2107" s="9" t="s">
        <v>4676</v>
      </c>
      <c r="E2107" s="9" t="s">
        <v>4677</v>
      </c>
      <c r="F2107" s="9" t="s">
        <v>4676</v>
      </c>
      <c r="G2107" s="9">
        <v>1</v>
      </c>
      <c r="H2107" s="11" t="s">
        <v>8337</v>
      </c>
      <c r="I2107" s="15" t="str">
        <f t="shared" si="64"/>
        <v>Obesity</v>
      </c>
      <c r="J2107" s="15" t="str">
        <f t="shared" si="65"/>
        <v>Normal</v>
      </c>
    </row>
    <row r="2108" spans="1:10" x14ac:dyDescent="0.3">
      <c r="A2108" s="10" t="s">
        <v>4213</v>
      </c>
      <c r="B2108" s="9">
        <v>40.185000000000002</v>
      </c>
      <c r="C2108" s="9">
        <v>4.66</v>
      </c>
      <c r="D2108" s="9" t="s">
        <v>4676</v>
      </c>
      <c r="E2108" s="9" t="s">
        <v>4677</v>
      </c>
      <c r="F2108" s="9" t="s">
        <v>4676</v>
      </c>
      <c r="G2108" s="9">
        <v>1</v>
      </c>
      <c r="H2108" s="11" t="s">
        <v>8337</v>
      </c>
      <c r="I2108" s="15" t="str">
        <f t="shared" si="64"/>
        <v>Obesity</v>
      </c>
      <c r="J2108" s="15" t="str">
        <f t="shared" si="65"/>
        <v>Prediabetes</v>
      </c>
    </row>
    <row r="2109" spans="1:10" x14ac:dyDescent="0.3">
      <c r="A2109" s="10" t="s">
        <v>4215</v>
      </c>
      <c r="B2109" s="9">
        <v>23.57</v>
      </c>
      <c r="C2109" s="9">
        <v>6.14</v>
      </c>
      <c r="D2109" s="9" t="s">
        <v>4676</v>
      </c>
      <c r="E2109" s="9" t="s">
        <v>4676</v>
      </c>
      <c r="F2109" s="9" t="s">
        <v>4676</v>
      </c>
      <c r="G2109" s="9">
        <v>0</v>
      </c>
      <c r="H2109" s="11" t="s">
        <v>8337</v>
      </c>
      <c r="I2109" s="15" t="str">
        <f t="shared" si="64"/>
        <v>Normal Weight</v>
      </c>
      <c r="J2109" s="15" t="str">
        <f t="shared" si="65"/>
        <v>Prediabetes</v>
      </c>
    </row>
    <row r="2110" spans="1:10" x14ac:dyDescent="0.3">
      <c r="A2110" s="10" t="s">
        <v>4217</v>
      </c>
      <c r="B2110" s="9">
        <v>35.625</v>
      </c>
      <c r="C2110" s="9">
        <v>6.21</v>
      </c>
      <c r="D2110" s="9" t="s">
        <v>4676</v>
      </c>
      <c r="E2110" s="9" t="s">
        <v>4677</v>
      </c>
      <c r="F2110" s="9" t="s">
        <v>4676</v>
      </c>
      <c r="G2110" s="9">
        <v>1</v>
      </c>
      <c r="H2110" s="11" t="s">
        <v>8337</v>
      </c>
      <c r="I2110" s="15" t="str">
        <f t="shared" si="64"/>
        <v>Obesity</v>
      </c>
      <c r="J2110" s="15" t="str">
        <f t="shared" si="65"/>
        <v>Normal</v>
      </c>
    </row>
    <row r="2111" spans="1:10" x14ac:dyDescent="0.3">
      <c r="A2111" s="10" t="s">
        <v>4219</v>
      </c>
      <c r="B2111" s="9">
        <v>33.155000000000001</v>
      </c>
      <c r="C2111" s="9">
        <v>4.5999999999999996</v>
      </c>
      <c r="D2111" s="9" t="s">
        <v>4676</v>
      </c>
      <c r="E2111" s="9" t="s">
        <v>4677</v>
      </c>
      <c r="F2111" s="9" t="s">
        <v>4676</v>
      </c>
      <c r="G2111" s="9">
        <v>1</v>
      </c>
      <c r="H2111" s="11" t="s">
        <v>8337</v>
      </c>
      <c r="I2111" s="15" t="str">
        <f t="shared" si="64"/>
        <v>Obesity</v>
      </c>
      <c r="J2111" s="15" t="str">
        <f t="shared" si="65"/>
        <v>Normal</v>
      </c>
    </row>
    <row r="2112" spans="1:10" x14ac:dyDescent="0.3">
      <c r="A2112" s="10" t="s">
        <v>4221</v>
      </c>
      <c r="B2112" s="9">
        <v>31.92</v>
      </c>
      <c r="C2112" s="9">
        <v>5.04</v>
      </c>
      <c r="D2112" s="9" t="s">
        <v>4676</v>
      </c>
      <c r="E2112" s="9" t="s">
        <v>4677</v>
      </c>
      <c r="F2112" s="9" t="s">
        <v>4676</v>
      </c>
      <c r="G2112" s="9">
        <v>1</v>
      </c>
      <c r="H2112" s="11" t="s">
        <v>8337</v>
      </c>
      <c r="I2112" s="15" t="str">
        <f t="shared" si="64"/>
        <v>Obesity</v>
      </c>
      <c r="J2112" s="15" t="str">
        <f t="shared" si="65"/>
        <v>Normal</v>
      </c>
    </row>
    <row r="2113" spans="1:10" x14ac:dyDescent="0.3">
      <c r="A2113" s="10" t="s">
        <v>4223</v>
      </c>
      <c r="B2113" s="9">
        <v>30.305</v>
      </c>
      <c r="C2113" s="9">
        <v>5.08</v>
      </c>
      <c r="D2113" s="9" t="s">
        <v>4676</v>
      </c>
      <c r="E2113" s="9" t="s">
        <v>4677</v>
      </c>
      <c r="F2113" s="9" t="s">
        <v>4676</v>
      </c>
      <c r="G2113" s="9">
        <v>1</v>
      </c>
      <c r="H2113" s="11" t="s">
        <v>8337</v>
      </c>
      <c r="I2113" s="15" t="str">
        <f t="shared" si="64"/>
        <v>Obesity</v>
      </c>
      <c r="J2113" s="15" t="str">
        <f t="shared" si="65"/>
        <v>Normal</v>
      </c>
    </row>
    <row r="2114" spans="1:10" x14ac:dyDescent="0.3">
      <c r="A2114" s="10" t="s">
        <v>4225</v>
      </c>
      <c r="B2114" s="9">
        <v>30.114999999999998</v>
      </c>
      <c r="C2114" s="9">
        <v>4.38</v>
      </c>
      <c r="D2114" s="9" t="s">
        <v>4676</v>
      </c>
      <c r="E2114" s="9" t="s">
        <v>4677</v>
      </c>
      <c r="F2114" s="9" t="s">
        <v>4676</v>
      </c>
      <c r="G2114" s="9">
        <v>1</v>
      </c>
      <c r="H2114" s="11" t="s">
        <v>8337</v>
      </c>
      <c r="I2114" s="15" t="str">
        <f t="shared" si="64"/>
        <v>Obesity</v>
      </c>
      <c r="J2114" s="15" t="str">
        <f t="shared" si="65"/>
        <v>Normal</v>
      </c>
    </row>
    <row r="2115" spans="1:10" x14ac:dyDescent="0.3">
      <c r="A2115" s="10" t="s">
        <v>4227</v>
      </c>
      <c r="B2115" s="9">
        <v>24.09</v>
      </c>
      <c r="C2115" s="9">
        <v>4.79</v>
      </c>
      <c r="D2115" s="9" t="s">
        <v>4676</v>
      </c>
      <c r="E2115" s="9" t="s">
        <v>4677</v>
      </c>
      <c r="F2115" s="9" t="s">
        <v>4676</v>
      </c>
      <c r="G2115" s="9">
        <v>1</v>
      </c>
      <c r="H2115" s="11" t="s">
        <v>8337</v>
      </c>
      <c r="I2115" s="15" t="str">
        <f t="shared" ref="I2115:I2178" si="66">IF(B2115&lt;18.5,"Under Weight",IF(B2115&lt;24.9,"Normal Weight",IF(B2115&lt;29.9,"Over Weight","Obesity")))</f>
        <v>Normal Weight</v>
      </c>
      <c r="J2115" s="15" t="str">
        <f t="shared" ref="J2115:J2178" si="67">IF(C2116&lt;5.7,"Normal",IF(C2116&lt;6.4,"Prediabetes","Diabetes"))</f>
        <v>Normal</v>
      </c>
    </row>
    <row r="2116" spans="1:10" x14ac:dyDescent="0.3">
      <c r="A2116" s="10" t="s">
        <v>4229</v>
      </c>
      <c r="B2116" s="9">
        <v>28.215</v>
      </c>
      <c r="C2116" s="9">
        <v>4.21</v>
      </c>
      <c r="D2116" s="9" t="s">
        <v>4676</v>
      </c>
      <c r="E2116" s="9" t="s">
        <v>4677</v>
      </c>
      <c r="F2116" s="9" t="s">
        <v>4676</v>
      </c>
      <c r="G2116" s="9">
        <v>1</v>
      </c>
      <c r="H2116" s="11" t="s">
        <v>8337</v>
      </c>
      <c r="I2116" s="15" t="str">
        <f t="shared" si="66"/>
        <v>Over Weight</v>
      </c>
      <c r="J2116" s="15" t="str">
        <f t="shared" si="67"/>
        <v>Normal</v>
      </c>
    </row>
    <row r="2117" spans="1:10" x14ac:dyDescent="0.3">
      <c r="A2117" s="10" t="s">
        <v>4231</v>
      </c>
      <c r="B2117" s="9">
        <v>26.315000000000001</v>
      </c>
      <c r="C2117" s="9">
        <v>5.47</v>
      </c>
      <c r="D2117" s="9" t="s">
        <v>4676</v>
      </c>
      <c r="E2117" s="9" t="s">
        <v>4677</v>
      </c>
      <c r="F2117" s="9" t="s">
        <v>4676</v>
      </c>
      <c r="G2117" s="9">
        <v>1</v>
      </c>
      <c r="H2117" s="11" t="s">
        <v>8337</v>
      </c>
      <c r="I2117" s="15" t="str">
        <f t="shared" si="66"/>
        <v>Over Weight</v>
      </c>
      <c r="J2117" s="15" t="str">
        <f t="shared" si="67"/>
        <v>Normal</v>
      </c>
    </row>
    <row r="2118" spans="1:10" x14ac:dyDescent="0.3">
      <c r="A2118" s="10" t="s">
        <v>4233</v>
      </c>
      <c r="B2118" s="9">
        <v>25.08</v>
      </c>
      <c r="C2118" s="9">
        <v>5.09</v>
      </c>
      <c r="D2118" s="9" t="s">
        <v>4676</v>
      </c>
      <c r="E2118" s="9" t="s">
        <v>4677</v>
      </c>
      <c r="F2118" s="9" t="s">
        <v>4676</v>
      </c>
      <c r="G2118" s="9">
        <v>1</v>
      </c>
      <c r="H2118" s="11" t="s">
        <v>8337</v>
      </c>
      <c r="I2118" s="15" t="str">
        <f t="shared" si="66"/>
        <v>Over Weight</v>
      </c>
      <c r="J2118" s="15" t="str">
        <f t="shared" si="67"/>
        <v>Normal</v>
      </c>
    </row>
    <row r="2119" spans="1:10" x14ac:dyDescent="0.3">
      <c r="A2119" s="10" t="s">
        <v>4235</v>
      </c>
      <c r="B2119" s="9">
        <v>15.41</v>
      </c>
      <c r="C2119" s="9">
        <v>5.08</v>
      </c>
      <c r="D2119" s="9" t="s">
        <v>4676</v>
      </c>
      <c r="E2119" s="9" t="s">
        <v>4676</v>
      </c>
      <c r="F2119" s="9" t="s">
        <v>4676</v>
      </c>
      <c r="G2119" s="9">
        <v>0</v>
      </c>
      <c r="H2119" s="11" t="s">
        <v>8337</v>
      </c>
      <c r="I2119" s="15" t="str">
        <f t="shared" si="66"/>
        <v>Under Weight</v>
      </c>
      <c r="J2119" s="15" t="str">
        <f t="shared" si="67"/>
        <v>Normal</v>
      </c>
    </row>
    <row r="2120" spans="1:10" x14ac:dyDescent="0.3">
      <c r="A2120" s="10" t="s">
        <v>4237</v>
      </c>
      <c r="B2120" s="9">
        <v>23.83</v>
      </c>
      <c r="C2120" s="9">
        <v>5.68</v>
      </c>
      <c r="D2120" s="9" t="s">
        <v>4676</v>
      </c>
      <c r="E2120" s="9" t="s">
        <v>4676</v>
      </c>
      <c r="F2120" s="9" t="s">
        <v>4676</v>
      </c>
      <c r="G2120" s="9">
        <v>0</v>
      </c>
      <c r="H2120" s="11" t="s">
        <v>8337</v>
      </c>
      <c r="I2120" s="15" t="str">
        <f t="shared" si="66"/>
        <v>Normal Weight</v>
      </c>
      <c r="J2120" s="15" t="str">
        <f t="shared" si="67"/>
        <v>Normal</v>
      </c>
    </row>
    <row r="2121" spans="1:10" x14ac:dyDescent="0.3">
      <c r="A2121" s="10" t="s">
        <v>4239</v>
      </c>
      <c r="B2121" s="9">
        <v>36</v>
      </c>
      <c r="C2121" s="9">
        <v>4.66</v>
      </c>
      <c r="D2121" s="9" t="s">
        <v>4676</v>
      </c>
      <c r="E2121" s="9" t="s">
        <v>4677</v>
      </c>
      <c r="F2121" s="9" t="s">
        <v>4676</v>
      </c>
      <c r="G2121" s="9">
        <v>1</v>
      </c>
      <c r="H2121" s="11" t="s">
        <v>8337</v>
      </c>
      <c r="I2121" s="15" t="str">
        <f t="shared" si="66"/>
        <v>Obesity</v>
      </c>
      <c r="J2121" s="15" t="str">
        <f t="shared" si="67"/>
        <v>Normal</v>
      </c>
    </row>
    <row r="2122" spans="1:10" x14ac:dyDescent="0.3">
      <c r="A2122" s="10" t="s">
        <v>4241</v>
      </c>
      <c r="B2122" s="9">
        <v>28.82</v>
      </c>
      <c r="C2122" s="9">
        <v>5.59</v>
      </c>
      <c r="D2122" s="9" t="s">
        <v>4676</v>
      </c>
      <c r="E2122" s="9" t="s">
        <v>4677</v>
      </c>
      <c r="F2122" s="9" t="s">
        <v>4676</v>
      </c>
      <c r="G2122" s="9">
        <v>1</v>
      </c>
      <c r="H2122" s="11" t="s">
        <v>8337</v>
      </c>
      <c r="I2122" s="15" t="str">
        <f t="shared" si="66"/>
        <v>Over Weight</v>
      </c>
      <c r="J2122" s="15" t="str">
        <f t="shared" si="67"/>
        <v>Prediabetes</v>
      </c>
    </row>
    <row r="2123" spans="1:10" x14ac:dyDescent="0.3">
      <c r="A2123" s="10" t="s">
        <v>4243</v>
      </c>
      <c r="B2123" s="9">
        <v>28.05</v>
      </c>
      <c r="C2123" s="9">
        <v>6.2</v>
      </c>
      <c r="D2123" s="9" t="s">
        <v>4676</v>
      </c>
      <c r="E2123" s="9" t="s">
        <v>4677</v>
      </c>
      <c r="F2123" s="9" t="s">
        <v>4676</v>
      </c>
      <c r="G2123" s="9">
        <v>1</v>
      </c>
      <c r="H2123" s="11" t="s">
        <v>8337</v>
      </c>
      <c r="I2123" s="15" t="str">
        <f t="shared" si="66"/>
        <v>Over Weight</v>
      </c>
      <c r="J2123" s="15" t="str">
        <f t="shared" si="67"/>
        <v>Normal</v>
      </c>
    </row>
    <row r="2124" spans="1:10" x14ac:dyDescent="0.3">
      <c r="A2124" s="10" t="s">
        <v>4245</v>
      </c>
      <c r="B2124" s="9">
        <v>27.1</v>
      </c>
      <c r="C2124" s="9">
        <v>4.45</v>
      </c>
      <c r="D2124" s="9" t="s">
        <v>4676</v>
      </c>
      <c r="E2124" s="9" t="s">
        <v>4677</v>
      </c>
      <c r="F2124" s="9" t="s">
        <v>4676</v>
      </c>
      <c r="G2124" s="9">
        <v>1</v>
      </c>
      <c r="H2124" s="11" t="s">
        <v>8337</v>
      </c>
      <c r="I2124" s="15" t="str">
        <f t="shared" si="66"/>
        <v>Over Weight</v>
      </c>
      <c r="J2124" s="15" t="str">
        <f t="shared" si="67"/>
        <v>Prediabetes</v>
      </c>
    </row>
    <row r="2125" spans="1:10" x14ac:dyDescent="0.3">
      <c r="A2125" s="10" t="s">
        <v>4247</v>
      </c>
      <c r="B2125" s="9">
        <v>24.3</v>
      </c>
      <c r="C2125" s="9">
        <v>6.1</v>
      </c>
      <c r="D2125" s="9" t="s">
        <v>4677</v>
      </c>
      <c r="E2125" s="9" t="s">
        <v>4677</v>
      </c>
      <c r="F2125" s="9" t="s">
        <v>4676</v>
      </c>
      <c r="G2125" s="9">
        <v>1</v>
      </c>
      <c r="H2125" s="11" t="s">
        <v>8337</v>
      </c>
      <c r="I2125" s="15" t="str">
        <f t="shared" si="66"/>
        <v>Normal Weight</v>
      </c>
      <c r="J2125" s="15" t="str">
        <f t="shared" si="67"/>
        <v>Prediabetes</v>
      </c>
    </row>
    <row r="2126" spans="1:10" x14ac:dyDescent="0.3">
      <c r="A2126" s="10" t="s">
        <v>4249</v>
      </c>
      <c r="B2126" s="9">
        <v>30.72</v>
      </c>
      <c r="C2126" s="9">
        <v>6.06</v>
      </c>
      <c r="D2126" s="9" t="s">
        <v>4676</v>
      </c>
      <c r="E2126" s="9" t="s">
        <v>4677</v>
      </c>
      <c r="F2126" s="9" t="s">
        <v>4676</v>
      </c>
      <c r="G2126" s="9">
        <v>1</v>
      </c>
      <c r="H2126" s="11" t="s">
        <v>8337</v>
      </c>
      <c r="I2126" s="15" t="str">
        <f t="shared" si="66"/>
        <v>Obesity</v>
      </c>
      <c r="J2126" s="15" t="str">
        <f t="shared" si="67"/>
        <v>Normal</v>
      </c>
    </row>
    <row r="2127" spans="1:10" x14ac:dyDescent="0.3">
      <c r="A2127" s="10" t="s">
        <v>4251</v>
      </c>
      <c r="B2127" s="9">
        <v>37.43</v>
      </c>
      <c r="C2127" s="9">
        <v>4.5599999999999996</v>
      </c>
      <c r="D2127" s="9" t="s">
        <v>4676</v>
      </c>
      <c r="E2127" s="9" t="s">
        <v>4676</v>
      </c>
      <c r="F2127" s="9" t="s">
        <v>4677</v>
      </c>
      <c r="G2127" s="9">
        <v>1</v>
      </c>
      <c r="H2127" s="11" t="s">
        <v>8337</v>
      </c>
      <c r="I2127" s="15" t="str">
        <f t="shared" si="66"/>
        <v>Obesity</v>
      </c>
      <c r="J2127" s="15" t="str">
        <f t="shared" si="67"/>
        <v>Diabetes</v>
      </c>
    </row>
    <row r="2128" spans="1:10" x14ac:dyDescent="0.3">
      <c r="A2128" s="10" t="s">
        <v>4253</v>
      </c>
      <c r="B2128" s="9">
        <v>25.74</v>
      </c>
      <c r="C2128" s="9">
        <v>6.41</v>
      </c>
      <c r="D2128" s="9" t="s">
        <v>4677</v>
      </c>
      <c r="E2128" s="9" t="s">
        <v>4676</v>
      </c>
      <c r="F2128" s="9" t="s">
        <v>4677</v>
      </c>
      <c r="G2128" s="9">
        <v>1</v>
      </c>
      <c r="H2128" s="11" t="s">
        <v>8337</v>
      </c>
      <c r="I2128" s="15" t="str">
        <f t="shared" si="66"/>
        <v>Over Weight</v>
      </c>
      <c r="J2128" s="15" t="str">
        <f t="shared" si="67"/>
        <v>Normal</v>
      </c>
    </row>
    <row r="2129" spans="1:10" x14ac:dyDescent="0.3">
      <c r="A2129" s="10" t="s">
        <v>4255</v>
      </c>
      <c r="B2129" s="9">
        <v>36.575000000000003</v>
      </c>
      <c r="C2129" s="9">
        <v>5.57</v>
      </c>
      <c r="D2129" s="9" t="s">
        <v>4676</v>
      </c>
      <c r="E2129" s="9" t="s">
        <v>4676</v>
      </c>
      <c r="F2129" s="9" t="s">
        <v>4677</v>
      </c>
      <c r="G2129" s="9">
        <v>1</v>
      </c>
      <c r="H2129" s="11" t="s">
        <v>8337</v>
      </c>
      <c r="I2129" s="15" t="str">
        <f t="shared" si="66"/>
        <v>Obesity</v>
      </c>
      <c r="J2129" s="15" t="str">
        <f t="shared" si="67"/>
        <v>Normal</v>
      </c>
    </row>
    <row r="2130" spans="1:10" x14ac:dyDescent="0.3">
      <c r="A2130" s="10" t="s">
        <v>4257</v>
      </c>
      <c r="B2130" s="9">
        <v>35.15</v>
      </c>
      <c r="C2130" s="9">
        <v>5.47</v>
      </c>
      <c r="D2130" s="9" t="s">
        <v>4676</v>
      </c>
      <c r="E2130" s="9" t="s">
        <v>4676</v>
      </c>
      <c r="F2130" s="9" t="s">
        <v>4677</v>
      </c>
      <c r="G2130" s="9">
        <v>1</v>
      </c>
      <c r="H2130" s="11" t="s">
        <v>8337</v>
      </c>
      <c r="I2130" s="15" t="str">
        <f t="shared" si="66"/>
        <v>Obesity</v>
      </c>
      <c r="J2130" s="15" t="str">
        <f t="shared" si="67"/>
        <v>Normal</v>
      </c>
    </row>
    <row r="2131" spans="1:10" x14ac:dyDescent="0.3">
      <c r="A2131" s="10" t="s">
        <v>4259</v>
      </c>
      <c r="B2131" s="9">
        <v>32.11</v>
      </c>
      <c r="C2131" s="9">
        <v>4.43</v>
      </c>
      <c r="D2131" s="9" t="s">
        <v>4676</v>
      </c>
      <c r="E2131" s="9" t="s">
        <v>4676</v>
      </c>
      <c r="F2131" s="9" t="s">
        <v>4677</v>
      </c>
      <c r="G2131" s="9">
        <v>1</v>
      </c>
      <c r="H2131" s="11" t="s">
        <v>8337</v>
      </c>
      <c r="I2131" s="15" t="str">
        <f t="shared" si="66"/>
        <v>Obesity</v>
      </c>
      <c r="J2131" s="15" t="str">
        <f t="shared" si="67"/>
        <v>Normal</v>
      </c>
    </row>
    <row r="2132" spans="1:10" x14ac:dyDescent="0.3">
      <c r="A2132" s="10" t="s">
        <v>4261</v>
      </c>
      <c r="B2132" s="9">
        <v>30.495000000000001</v>
      </c>
      <c r="C2132" s="9">
        <v>4.95</v>
      </c>
      <c r="D2132" s="9" t="s">
        <v>4676</v>
      </c>
      <c r="E2132" s="9" t="s">
        <v>4676</v>
      </c>
      <c r="F2132" s="9" t="s">
        <v>4677</v>
      </c>
      <c r="G2132" s="9">
        <v>1</v>
      </c>
      <c r="H2132" s="11" t="s">
        <v>8337</v>
      </c>
      <c r="I2132" s="15" t="str">
        <f t="shared" si="66"/>
        <v>Obesity</v>
      </c>
      <c r="J2132" s="15" t="str">
        <f t="shared" si="67"/>
        <v>Normal</v>
      </c>
    </row>
    <row r="2133" spans="1:10" x14ac:dyDescent="0.3">
      <c r="A2133" s="10" t="s">
        <v>4263</v>
      </c>
      <c r="B2133" s="9">
        <v>29.24</v>
      </c>
      <c r="C2133" s="9">
        <v>4.04</v>
      </c>
      <c r="D2133" s="9" t="s">
        <v>4676</v>
      </c>
      <c r="E2133" s="9" t="s">
        <v>4677</v>
      </c>
      <c r="F2133" s="9" t="s">
        <v>4676</v>
      </c>
      <c r="G2133" s="9">
        <v>1</v>
      </c>
      <c r="H2133" s="11" t="s">
        <v>8337</v>
      </c>
      <c r="I2133" s="15" t="str">
        <f t="shared" si="66"/>
        <v>Over Weight</v>
      </c>
      <c r="J2133" s="15" t="str">
        <f t="shared" si="67"/>
        <v>Prediabetes</v>
      </c>
    </row>
    <row r="2134" spans="1:10" x14ac:dyDescent="0.3">
      <c r="A2134" s="10" t="s">
        <v>4265</v>
      </c>
      <c r="B2134" s="9">
        <v>22.515000000000001</v>
      </c>
      <c r="C2134" s="9">
        <v>5.93</v>
      </c>
      <c r="D2134" s="9" t="s">
        <v>4676</v>
      </c>
      <c r="E2134" s="9" t="s">
        <v>4676</v>
      </c>
      <c r="F2134" s="9" t="s">
        <v>4677</v>
      </c>
      <c r="G2134" s="9">
        <v>1</v>
      </c>
      <c r="H2134" s="11" t="s">
        <v>8337</v>
      </c>
      <c r="I2134" s="15" t="str">
        <f t="shared" si="66"/>
        <v>Normal Weight</v>
      </c>
      <c r="J2134" s="15" t="str">
        <f t="shared" si="67"/>
        <v>Normal</v>
      </c>
    </row>
    <row r="2135" spans="1:10" x14ac:dyDescent="0.3">
      <c r="A2135" s="10" t="s">
        <v>4267</v>
      </c>
      <c r="B2135" s="9">
        <v>15.65</v>
      </c>
      <c r="C2135" s="9">
        <v>4.2300000000000004</v>
      </c>
      <c r="D2135" s="9" t="s">
        <v>4676</v>
      </c>
      <c r="E2135" s="9" t="s">
        <v>4676</v>
      </c>
      <c r="F2135" s="9" t="s">
        <v>4676</v>
      </c>
      <c r="G2135" s="9">
        <v>0</v>
      </c>
      <c r="H2135" s="11" t="s">
        <v>8337</v>
      </c>
      <c r="I2135" s="15" t="str">
        <f t="shared" si="66"/>
        <v>Under Weight</v>
      </c>
      <c r="J2135" s="15" t="str">
        <f t="shared" si="67"/>
        <v>Normal</v>
      </c>
    </row>
    <row r="2136" spans="1:10" x14ac:dyDescent="0.3">
      <c r="A2136" s="10" t="s">
        <v>4269</v>
      </c>
      <c r="B2136" s="9">
        <v>27.36</v>
      </c>
      <c r="C2136" s="9">
        <v>5.59</v>
      </c>
      <c r="D2136" s="9" t="s">
        <v>4677</v>
      </c>
      <c r="E2136" s="9" t="s">
        <v>4676</v>
      </c>
      <c r="F2136" s="9" t="s">
        <v>4676</v>
      </c>
      <c r="G2136" s="9">
        <v>0</v>
      </c>
      <c r="H2136" s="11" t="s">
        <v>8337</v>
      </c>
      <c r="I2136" s="15" t="str">
        <f t="shared" si="66"/>
        <v>Over Weight</v>
      </c>
      <c r="J2136" s="15" t="str">
        <f t="shared" si="67"/>
        <v>Normal</v>
      </c>
    </row>
    <row r="2137" spans="1:10" x14ac:dyDescent="0.3">
      <c r="A2137" s="10" t="s">
        <v>4271</v>
      </c>
      <c r="B2137" s="9">
        <v>22.3</v>
      </c>
      <c r="C2137" s="9">
        <v>4.8899999999999997</v>
      </c>
      <c r="D2137" s="9" t="s">
        <v>4677</v>
      </c>
      <c r="E2137" s="9" t="s">
        <v>4676</v>
      </c>
      <c r="F2137" s="9" t="s">
        <v>4676</v>
      </c>
      <c r="G2137" s="9">
        <v>0</v>
      </c>
      <c r="H2137" s="11" t="s">
        <v>8337</v>
      </c>
      <c r="I2137" s="15" t="str">
        <f t="shared" si="66"/>
        <v>Normal Weight</v>
      </c>
      <c r="J2137" s="15" t="str">
        <f t="shared" si="67"/>
        <v>Prediabetes</v>
      </c>
    </row>
    <row r="2138" spans="1:10" x14ac:dyDescent="0.3">
      <c r="A2138" s="10" t="s">
        <v>4273</v>
      </c>
      <c r="B2138" s="9">
        <v>26.03</v>
      </c>
      <c r="C2138" s="9">
        <v>5.81</v>
      </c>
      <c r="D2138" s="9" t="s">
        <v>4677</v>
      </c>
      <c r="E2138" s="9" t="s">
        <v>4676</v>
      </c>
      <c r="F2138" s="9" t="s">
        <v>4676</v>
      </c>
      <c r="G2138" s="9">
        <v>0</v>
      </c>
      <c r="H2138" s="11" t="s">
        <v>8337</v>
      </c>
      <c r="I2138" s="15" t="str">
        <f t="shared" si="66"/>
        <v>Over Weight</v>
      </c>
      <c r="J2138" s="15" t="str">
        <f t="shared" si="67"/>
        <v>Normal</v>
      </c>
    </row>
    <row r="2139" spans="1:10" x14ac:dyDescent="0.3">
      <c r="A2139" s="10" t="s">
        <v>4275</v>
      </c>
      <c r="B2139" s="9">
        <v>27.74</v>
      </c>
      <c r="C2139" s="9">
        <v>4.29</v>
      </c>
      <c r="D2139" s="9" t="s">
        <v>4676</v>
      </c>
      <c r="E2139" s="9" t="s">
        <v>4677</v>
      </c>
      <c r="F2139" s="9" t="s">
        <v>4676</v>
      </c>
      <c r="G2139" s="9">
        <v>1</v>
      </c>
      <c r="H2139" s="11" t="s">
        <v>8337</v>
      </c>
      <c r="I2139" s="15" t="str">
        <f t="shared" si="66"/>
        <v>Over Weight</v>
      </c>
      <c r="J2139" s="15" t="str">
        <f t="shared" si="67"/>
        <v>Normal</v>
      </c>
    </row>
    <row r="2140" spans="1:10" x14ac:dyDescent="0.3">
      <c r="A2140" s="10" t="s">
        <v>4277</v>
      </c>
      <c r="B2140" s="9">
        <v>32.11</v>
      </c>
      <c r="C2140" s="9">
        <v>4.03</v>
      </c>
      <c r="D2140" s="9" t="s">
        <v>4677</v>
      </c>
      <c r="E2140" s="9" t="s">
        <v>4677</v>
      </c>
      <c r="F2140" s="9" t="s">
        <v>4676</v>
      </c>
      <c r="G2140" s="9">
        <v>2</v>
      </c>
      <c r="H2140" s="11" t="s">
        <v>8337</v>
      </c>
      <c r="I2140" s="15" t="str">
        <f t="shared" si="66"/>
        <v>Obesity</v>
      </c>
      <c r="J2140" s="15" t="str">
        <f t="shared" si="67"/>
        <v>Prediabetes</v>
      </c>
    </row>
    <row r="2141" spans="1:10" x14ac:dyDescent="0.3">
      <c r="A2141" s="10" t="s">
        <v>4279</v>
      </c>
      <c r="B2141" s="9">
        <v>25.175000000000001</v>
      </c>
      <c r="C2141" s="9">
        <v>6.29</v>
      </c>
      <c r="D2141" s="9" t="s">
        <v>4677</v>
      </c>
      <c r="E2141" s="9" t="s">
        <v>4677</v>
      </c>
      <c r="F2141" s="9" t="s">
        <v>4676</v>
      </c>
      <c r="G2141" s="9">
        <v>2</v>
      </c>
      <c r="H2141" s="11" t="s">
        <v>8337</v>
      </c>
      <c r="I2141" s="15" t="str">
        <f t="shared" si="66"/>
        <v>Over Weight</v>
      </c>
      <c r="J2141" s="15" t="str">
        <f t="shared" si="67"/>
        <v>Normal</v>
      </c>
    </row>
    <row r="2142" spans="1:10" x14ac:dyDescent="0.3">
      <c r="A2142" s="10" t="s">
        <v>4281</v>
      </c>
      <c r="B2142" s="9">
        <v>39.49</v>
      </c>
      <c r="C2142" s="9">
        <v>4.4800000000000004</v>
      </c>
      <c r="D2142" s="9" t="s">
        <v>4677</v>
      </c>
      <c r="E2142" s="9" t="s">
        <v>4676</v>
      </c>
      <c r="F2142" s="9" t="s">
        <v>4676</v>
      </c>
      <c r="G2142" s="9">
        <v>0</v>
      </c>
      <c r="H2142" s="11" t="s">
        <v>8337</v>
      </c>
      <c r="I2142" s="15" t="str">
        <f t="shared" si="66"/>
        <v>Obesity</v>
      </c>
      <c r="J2142" s="15" t="str">
        <f t="shared" si="67"/>
        <v>Normal</v>
      </c>
    </row>
    <row r="2143" spans="1:10" x14ac:dyDescent="0.3">
      <c r="A2143" s="10" t="s">
        <v>4283</v>
      </c>
      <c r="B2143" s="9">
        <v>34.869999999999997</v>
      </c>
      <c r="C2143" s="9">
        <v>5.51</v>
      </c>
      <c r="D2143" s="9" t="s">
        <v>4677</v>
      </c>
      <c r="E2143" s="9" t="s">
        <v>4676</v>
      </c>
      <c r="F2143" s="9" t="s">
        <v>4676</v>
      </c>
      <c r="G2143" s="9">
        <v>0</v>
      </c>
      <c r="H2143" s="11" t="s">
        <v>8337</v>
      </c>
      <c r="I2143" s="15" t="str">
        <f t="shared" si="66"/>
        <v>Obesity</v>
      </c>
      <c r="J2143" s="15" t="str">
        <f t="shared" si="67"/>
        <v>Normal</v>
      </c>
    </row>
    <row r="2144" spans="1:10" x14ac:dyDescent="0.3">
      <c r="A2144" s="10" t="s">
        <v>4285</v>
      </c>
      <c r="B2144" s="9">
        <v>34.6</v>
      </c>
      <c r="C2144" s="9">
        <v>4.5</v>
      </c>
      <c r="D2144" s="9" t="s">
        <v>4677</v>
      </c>
      <c r="E2144" s="9" t="s">
        <v>4676</v>
      </c>
      <c r="F2144" s="9" t="s">
        <v>4676</v>
      </c>
      <c r="G2144" s="9">
        <v>0</v>
      </c>
      <c r="H2144" s="11" t="s">
        <v>8337</v>
      </c>
      <c r="I2144" s="15" t="str">
        <f t="shared" si="66"/>
        <v>Obesity</v>
      </c>
      <c r="J2144" s="15" t="str">
        <f t="shared" si="67"/>
        <v>Prediabetes</v>
      </c>
    </row>
    <row r="2145" spans="1:10" x14ac:dyDescent="0.3">
      <c r="A2145" s="10" t="s">
        <v>4287</v>
      </c>
      <c r="B2145" s="9">
        <v>25.8</v>
      </c>
      <c r="C2145" s="9">
        <v>6.29</v>
      </c>
      <c r="D2145" s="9" t="s">
        <v>4677</v>
      </c>
      <c r="E2145" s="9" t="s">
        <v>4676</v>
      </c>
      <c r="F2145" s="9" t="s">
        <v>4676</v>
      </c>
      <c r="G2145" s="9">
        <v>0</v>
      </c>
      <c r="H2145" s="11" t="s">
        <v>8337</v>
      </c>
      <c r="I2145" s="15" t="str">
        <f t="shared" si="66"/>
        <v>Over Weight</v>
      </c>
      <c r="J2145" s="15" t="str">
        <f t="shared" si="67"/>
        <v>Normal</v>
      </c>
    </row>
    <row r="2146" spans="1:10" x14ac:dyDescent="0.3">
      <c r="A2146" s="10" t="s">
        <v>4289</v>
      </c>
      <c r="B2146" s="9">
        <v>35.86</v>
      </c>
      <c r="C2146" s="9">
        <v>4.33</v>
      </c>
      <c r="D2146" s="9" t="s">
        <v>4676</v>
      </c>
      <c r="E2146" s="9" t="s">
        <v>4676</v>
      </c>
      <c r="F2146" s="9" t="s">
        <v>4676</v>
      </c>
      <c r="G2146" s="9">
        <v>1</v>
      </c>
      <c r="H2146" s="11" t="s">
        <v>8337</v>
      </c>
      <c r="I2146" s="15" t="str">
        <f t="shared" si="66"/>
        <v>Obesity</v>
      </c>
      <c r="J2146" s="15" t="str">
        <f t="shared" si="67"/>
        <v>Diabetes</v>
      </c>
    </row>
    <row r="2147" spans="1:10" x14ac:dyDescent="0.3">
      <c r="A2147" s="10" t="s">
        <v>4291</v>
      </c>
      <c r="B2147" s="9">
        <v>40.47</v>
      </c>
      <c r="C2147" s="9">
        <v>11.15</v>
      </c>
      <c r="D2147" s="9" t="s">
        <v>4676</v>
      </c>
      <c r="E2147" s="9" t="s">
        <v>4676</v>
      </c>
      <c r="F2147" s="9" t="s">
        <v>4676</v>
      </c>
      <c r="G2147" s="9">
        <v>0</v>
      </c>
      <c r="H2147" s="11" t="s">
        <v>8337</v>
      </c>
      <c r="I2147" s="15" t="str">
        <f t="shared" si="66"/>
        <v>Obesity</v>
      </c>
      <c r="J2147" s="15" t="str">
        <f t="shared" si="67"/>
        <v>Diabetes</v>
      </c>
    </row>
    <row r="2148" spans="1:10" x14ac:dyDescent="0.3">
      <c r="A2148" s="10" t="s">
        <v>4293</v>
      </c>
      <c r="B2148" s="9">
        <v>32.01</v>
      </c>
      <c r="C2148" s="9">
        <v>6.45</v>
      </c>
      <c r="D2148" s="9" t="s">
        <v>4676</v>
      </c>
      <c r="E2148" s="9" t="s">
        <v>4676</v>
      </c>
      <c r="F2148" s="9" t="s">
        <v>4676</v>
      </c>
      <c r="G2148" s="9">
        <v>1</v>
      </c>
      <c r="H2148" s="11" t="s">
        <v>8337</v>
      </c>
      <c r="I2148" s="15" t="str">
        <f t="shared" si="66"/>
        <v>Obesity</v>
      </c>
      <c r="J2148" s="15" t="str">
        <f t="shared" si="67"/>
        <v>Diabetes</v>
      </c>
    </row>
    <row r="2149" spans="1:10" x14ac:dyDescent="0.3">
      <c r="A2149" s="10" t="s">
        <v>4295</v>
      </c>
      <c r="B2149" s="9">
        <v>33</v>
      </c>
      <c r="C2149" s="9">
        <v>9.27</v>
      </c>
      <c r="D2149" s="9" t="s">
        <v>4676</v>
      </c>
      <c r="E2149" s="9" t="s">
        <v>4676</v>
      </c>
      <c r="F2149" s="9" t="s">
        <v>4676</v>
      </c>
      <c r="G2149" s="9">
        <v>0</v>
      </c>
      <c r="H2149" s="11" t="s">
        <v>8337</v>
      </c>
      <c r="I2149" s="15" t="str">
        <f t="shared" si="66"/>
        <v>Obesity</v>
      </c>
      <c r="J2149" s="15" t="str">
        <f t="shared" si="67"/>
        <v>Prediabetes</v>
      </c>
    </row>
    <row r="2150" spans="1:10" x14ac:dyDescent="0.3">
      <c r="A2150" s="10" t="s">
        <v>4297</v>
      </c>
      <c r="B2150" s="9">
        <v>29.3</v>
      </c>
      <c r="C2150" s="9">
        <v>6.15</v>
      </c>
      <c r="D2150" s="9" t="s">
        <v>4676</v>
      </c>
      <c r="E2150" s="9" t="s">
        <v>4676</v>
      </c>
      <c r="F2150" s="9" t="s">
        <v>4676</v>
      </c>
      <c r="G2150" s="9">
        <v>1</v>
      </c>
      <c r="H2150" s="11" t="s">
        <v>8337</v>
      </c>
      <c r="I2150" s="15" t="str">
        <f t="shared" si="66"/>
        <v>Over Weight</v>
      </c>
      <c r="J2150" s="15" t="str">
        <f t="shared" si="67"/>
        <v>Normal</v>
      </c>
    </row>
    <row r="2151" spans="1:10" x14ac:dyDescent="0.3">
      <c r="A2151" s="10" t="s">
        <v>4299</v>
      </c>
      <c r="B2151" s="9">
        <v>25.8</v>
      </c>
      <c r="C2151" s="9">
        <v>4.13</v>
      </c>
      <c r="D2151" s="9" t="s">
        <v>4676</v>
      </c>
      <c r="E2151" s="9" t="s">
        <v>4676</v>
      </c>
      <c r="F2151" s="9" t="s">
        <v>4676</v>
      </c>
      <c r="G2151" s="9">
        <v>1</v>
      </c>
      <c r="H2151" s="11" t="s">
        <v>8337</v>
      </c>
      <c r="I2151" s="15" t="str">
        <f t="shared" si="66"/>
        <v>Over Weight</v>
      </c>
      <c r="J2151" s="15" t="str">
        <f t="shared" si="67"/>
        <v>Normal</v>
      </c>
    </row>
    <row r="2152" spans="1:10" x14ac:dyDescent="0.3">
      <c r="A2152" s="10" t="s">
        <v>4301</v>
      </c>
      <c r="B2152" s="9">
        <v>23.4</v>
      </c>
      <c r="C2152" s="9">
        <v>4.24</v>
      </c>
      <c r="D2152" s="9" t="s">
        <v>4676</v>
      </c>
      <c r="E2152" s="9" t="s">
        <v>4676</v>
      </c>
      <c r="F2152" s="9" t="s">
        <v>4676</v>
      </c>
      <c r="G2152" s="9">
        <v>1</v>
      </c>
      <c r="H2152" s="11" t="s">
        <v>8337</v>
      </c>
      <c r="I2152" s="15" t="str">
        <f t="shared" si="66"/>
        <v>Normal Weight</v>
      </c>
      <c r="J2152" s="15" t="str">
        <f t="shared" si="67"/>
        <v>Diabetes</v>
      </c>
    </row>
    <row r="2153" spans="1:10" x14ac:dyDescent="0.3">
      <c r="A2153" s="10" t="s">
        <v>4303</v>
      </c>
      <c r="B2153" s="9">
        <v>27.93</v>
      </c>
      <c r="C2153" s="9">
        <v>9.8800000000000008</v>
      </c>
      <c r="D2153" s="9" t="s">
        <v>4676</v>
      </c>
      <c r="E2153" s="9" t="s">
        <v>4676</v>
      </c>
      <c r="F2153" s="9" t="s">
        <v>4676</v>
      </c>
      <c r="G2153" s="9">
        <v>0</v>
      </c>
      <c r="H2153" s="11" t="s">
        <v>8337</v>
      </c>
      <c r="I2153" s="15" t="str">
        <f t="shared" si="66"/>
        <v>Over Weight</v>
      </c>
      <c r="J2153" s="15" t="str">
        <f t="shared" si="67"/>
        <v>Diabetes</v>
      </c>
    </row>
    <row r="2154" spans="1:10" x14ac:dyDescent="0.3">
      <c r="A2154" s="10" t="s">
        <v>4305</v>
      </c>
      <c r="B2154" s="9">
        <v>22</v>
      </c>
      <c r="C2154" s="9">
        <v>9.5</v>
      </c>
      <c r="D2154" s="9" t="s">
        <v>4676</v>
      </c>
      <c r="E2154" s="9" t="s">
        <v>4676</v>
      </c>
      <c r="F2154" s="9" t="s">
        <v>4676</v>
      </c>
      <c r="G2154" s="9">
        <v>0</v>
      </c>
      <c r="H2154" s="11" t="s">
        <v>8337</v>
      </c>
      <c r="I2154" s="15" t="str">
        <f t="shared" si="66"/>
        <v>Normal Weight</v>
      </c>
      <c r="J2154" s="15" t="str">
        <f t="shared" si="67"/>
        <v>Normal</v>
      </c>
    </row>
    <row r="2155" spans="1:10" x14ac:dyDescent="0.3">
      <c r="A2155" s="10" t="s">
        <v>4307</v>
      </c>
      <c r="B2155" s="9">
        <v>36.86</v>
      </c>
      <c r="C2155" s="9">
        <v>4.97</v>
      </c>
      <c r="D2155" s="9" t="s">
        <v>4677</v>
      </c>
      <c r="E2155" s="9" t="s">
        <v>4676</v>
      </c>
      <c r="F2155" s="9" t="s">
        <v>4676</v>
      </c>
      <c r="G2155" s="9">
        <v>0</v>
      </c>
      <c r="H2155" s="11" t="s">
        <v>8337</v>
      </c>
      <c r="I2155" s="15" t="str">
        <f t="shared" si="66"/>
        <v>Obesity</v>
      </c>
      <c r="J2155" s="15" t="str">
        <f t="shared" si="67"/>
        <v>Normal</v>
      </c>
    </row>
    <row r="2156" spans="1:10" x14ac:dyDescent="0.3">
      <c r="A2156" s="10" t="s">
        <v>4309</v>
      </c>
      <c r="B2156" s="9">
        <v>31.254999999999999</v>
      </c>
      <c r="C2156" s="9">
        <v>5.49</v>
      </c>
      <c r="D2156" s="9" t="s">
        <v>4677</v>
      </c>
      <c r="E2156" s="9" t="s">
        <v>4676</v>
      </c>
      <c r="F2156" s="9" t="s">
        <v>4676</v>
      </c>
      <c r="G2156" s="9">
        <v>0</v>
      </c>
      <c r="H2156" s="11" t="s">
        <v>8337</v>
      </c>
      <c r="I2156" s="15" t="str">
        <f t="shared" si="66"/>
        <v>Obesity</v>
      </c>
      <c r="J2156" s="15" t="str">
        <f t="shared" si="67"/>
        <v>Normal</v>
      </c>
    </row>
    <row r="2157" spans="1:10" x14ac:dyDescent="0.3">
      <c r="A2157" s="10" t="s">
        <v>4311</v>
      </c>
      <c r="B2157" s="9">
        <v>23.06</v>
      </c>
      <c r="C2157" s="9">
        <v>4.47</v>
      </c>
      <c r="D2157" s="9" t="s">
        <v>4676</v>
      </c>
      <c r="E2157" s="9" t="s">
        <v>4676</v>
      </c>
      <c r="F2157" s="9" t="s">
        <v>4676</v>
      </c>
      <c r="G2157" s="9">
        <v>0</v>
      </c>
      <c r="H2157" s="11" t="s">
        <v>8337</v>
      </c>
      <c r="I2157" s="15" t="str">
        <f t="shared" si="66"/>
        <v>Normal Weight</v>
      </c>
      <c r="J2157" s="15" t="str">
        <f t="shared" si="67"/>
        <v>Normal</v>
      </c>
    </row>
    <row r="2158" spans="1:10" x14ac:dyDescent="0.3">
      <c r="A2158" s="10" t="s">
        <v>4313</v>
      </c>
      <c r="B2158" s="9">
        <v>28.975000000000001</v>
      </c>
      <c r="C2158" s="9">
        <v>4.34</v>
      </c>
      <c r="D2158" s="9" t="s">
        <v>4677</v>
      </c>
      <c r="E2158" s="9" t="s">
        <v>4676</v>
      </c>
      <c r="F2158" s="9" t="s">
        <v>4676</v>
      </c>
      <c r="G2158" s="9">
        <v>0</v>
      </c>
      <c r="H2158" s="11" t="s">
        <v>8337</v>
      </c>
      <c r="I2158" s="15" t="str">
        <f t="shared" si="66"/>
        <v>Over Weight</v>
      </c>
      <c r="J2158" s="15" t="str">
        <f t="shared" si="67"/>
        <v>Diabetes</v>
      </c>
    </row>
    <row r="2159" spans="1:10" x14ac:dyDescent="0.3">
      <c r="A2159" s="10" t="s">
        <v>4315</v>
      </c>
      <c r="B2159" s="9">
        <v>33.299999999999997</v>
      </c>
      <c r="C2159" s="9">
        <v>9.49</v>
      </c>
      <c r="D2159" s="9" t="s">
        <v>4676</v>
      </c>
      <c r="E2159" s="9" t="s">
        <v>4676</v>
      </c>
      <c r="F2159" s="9" t="s">
        <v>4676</v>
      </c>
      <c r="G2159" s="9">
        <v>0</v>
      </c>
      <c r="H2159" s="11" t="s">
        <v>8337</v>
      </c>
      <c r="I2159" s="15" t="str">
        <f t="shared" si="66"/>
        <v>Obesity</v>
      </c>
      <c r="J2159" s="15" t="str">
        <f t="shared" si="67"/>
        <v>Diabetes</v>
      </c>
    </row>
    <row r="2160" spans="1:10" x14ac:dyDescent="0.3">
      <c r="A2160" s="10" t="s">
        <v>4317</v>
      </c>
      <c r="B2160" s="9">
        <v>33</v>
      </c>
      <c r="C2160" s="9">
        <v>10.16</v>
      </c>
      <c r="D2160" s="9" t="s">
        <v>4676</v>
      </c>
      <c r="E2160" s="9" t="s">
        <v>4676</v>
      </c>
      <c r="F2160" s="9" t="s">
        <v>4676</v>
      </c>
      <c r="G2160" s="9">
        <v>0</v>
      </c>
      <c r="H2160" s="11" t="s">
        <v>8337</v>
      </c>
      <c r="I2160" s="15" t="str">
        <f t="shared" si="66"/>
        <v>Obesity</v>
      </c>
      <c r="J2160" s="15" t="str">
        <f t="shared" si="67"/>
        <v>Diabetes</v>
      </c>
    </row>
    <row r="2161" spans="1:10" x14ac:dyDescent="0.3">
      <c r="A2161" s="10" t="s">
        <v>4319</v>
      </c>
      <c r="B2161" s="9">
        <v>31.46</v>
      </c>
      <c r="C2161" s="9">
        <v>11.19</v>
      </c>
      <c r="D2161" s="9" t="s">
        <v>4676</v>
      </c>
      <c r="E2161" s="9" t="s">
        <v>4676</v>
      </c>
      <c r="F2161" s="9" t="s">
        <v>4676</v>
      </c>
      <c r="G2161" s="9">
        <v>0</v>
      </c>
      <c r="H2161" s="11" t="s">
        <v>8337</v>
      </c>
      <c r="I2161" s="15" t="str">
        <f t="shared" si="66"/>
        <v>Obesity</v>
      </c>
      <c r="J2161" s="15" t="str">
        <f t="shared" si="67"/>
        <v>Diabetes</v>
      </c>
    </row>
    <row r="2162" spans="1:10" x14ac:dyDescent="0.3">
      <c r="A2162" s="10" t="s">
        <v>4321</v>
      </c>
      <c r="B2162" s="9">
        <v>29.6</v>
      </c>
      <c r="C2162" s="9">
        <v>11.03</v>
      </c>
      <c r="D2162" s="9" t="s">
        <v>4676</v>
      </c>
      <c r="E2162" s="9" t="s">
        <v>4676</v>
      </c>
      <c r="F2162" s="9" t="s">
        <v>4676</v>
      </c>
      <c r="G2162" s="9">
        <v>0</v>
      </c>
      <c r="H2162" s="11" t="s">
        <v>8337</v>
      </c>
      <c r="I2162" s="15" t="str">
        <f t="shared" si="66"/>
        <v>Over Weight</v>
      </c>
      <c r="J2162" s="15" t="str">
        <f t="shared" si="67"/>
        <v>Normal</v>
      </c>
    </row>
    <row r="2163" spans="1:10" x14ac:dyDescent="0.3">
      <c r="A2163" s="10" t="s">
        <v>4323</v>
      </c>
      <c r="B2163" s="9">
        <v>22.05</v>
      </c>
      <c r="C2163" s="9">
        <v>4.43</v>
      </c>
      <c r="D2163" s="9" t="s">
        <v>4677</v>
      </c>
      <c r="E2163" s="9" t="s">
        <v>4676</v>
      </c>
      <c r="F2163" s="9" t="s">
        <v>4676</v>
      </c>
      <c r="G2163" s="9">
        <v>0</v>
      </c>
      <c r="H2163" s="11" t="s">
        <v>8337</v>
      </c>
      <c r="I2163" s="15" t="str">
        <f t="shared" si="66"/>
        <v>Normal Weight</v>
      </c>
      <c r="J2163" s="15" t="str">
        <f t="shared" si="67"/>
        <v>Prediabetes</v>
      </c>
    </row>
    <row r="2164" spans="1:10" x14ac:dyDescent="0.3">
      <c r="A2164" s="10" t="s">
        <v>4325</v>
      </c>
      <c r="B2164" s="9">
        <v>27.06</v>
      </c>
      <c r="C2164" s="9">
        <v>6.14</v>
      </c>
      <c r="D2164" s="9" t="s">
        <v>4676</v>
      </c>
      <c r="E2164" s="9" t="s">
        <v>4677</v>
      </c>
      <c r="F2164" s="9" t="s">
        <v>4676</v>
      </c>
      <c r="G2164" s="9">
        <v>1</v>
      </c>
      <c r="H2164" s="11" t="s">
        <v>8337</v>
      </c>
      <c r="I2164" s="15" t="str">
        <f t="shared" si="66"/>
        <v>Over Weight</v>
      </c>
      <c r="J2164" s="15" t="str">
        <f t="shared" si="67"/>
        <v>Normal</v>
      </c>
    </row>
    <row r="2165" spans="1:10" x14ac:dyDescent="0.3">
      <c r="A2165" s="10" t="s">
        <v>4327</v>
      </c>
      <c r="B2165" s="9">
        <v>20.49</v>
      </c>
      <c r="C2165" s="9">
        <v>4.87</v>
      </c>
      <c r="D2165" s="9" t="s">
        <v>4676</v>
      </c>
      <c r="E2165" s="9" t="s">
        <v>4676</v>
      </c>
      <c r="F2165" s="9" t="s">
        <v>4676</v>
      </c>
      <c r="G2165" s="9">
        <v>0</v>
      </c>
      <c r="H2165" s="11" t="s">
        <v>8337</v>
      </c>
      <c r="I2165" s="15" t="str">
        <f t="shared" si="66"/>
        <v>Normal Weight</v>
      </c>
      <c r="J2165" s="15" t="str">
        <f t="shared" si="67"/>
        <v>Normal</v>
      </c>
    </row>
    <row r="2166" spans="1:10" x14ac:dyDescent="0.3">
      <c r="A2166" s="10" t="s">
        <v>4329</v>
      </c>
      <c r="B2166" s="9">
        <v>28.4</v>
      </c>
      <c r="C2166" s="9">
        <v>4.3</v>
      </c>
      <c r="D2166" s="9" t="s">
        <v>4676</v>
      </c>
      <c r="E2166" s="9" t="s">
        <v>4676</v>
      </c>
      <c r="F2166" s="9" t="s">
        <v>4677</v>
      </c>
      <c r="G2166" s="9">
        <v>1</v>
      </c>
      <c r="H2166" s="11" t="s">
        <v>8337</v>
      </c>
      <c r="I2166" s="15" t="str">
        <f t="shared" si="66"/>
        <v>Over Weight</v>
      </c>
      <c r="J2166" s="15" t="str">
        <f t="shared" si="67"/>
        <v>Prediabetes</v>
      </c>
    </row>
    <row r="2167" spans="1:10" x14ac:dyDescent="0.3">
      <c r="A2167" s="10" t="s">
        <v>4331</v>
      </c>
      <c r="B2167" s="9">
        <v>41.91</v>
      </c>
      <c r="C2167" s="9">
        <v>6.19</v>
      </c>
      <c r="D2167" s="9" t="s">
        <v>4676</v>
      </c>
      <c r="E2167" s="9" t="s">
        <v>4676</v>
      </c>
      <c r="F2167" s="9" t="s">
        <v>4676</v>
      </c>
      <c r="G2167" s="9">
        <v>0</v>
      </c>
      <c r="H2167" s="11" t="s">
        <v>8337</v>
      </c>
      <c r="I2167" s="15" t="str">
        <f t="shared" si="66"/>
        <v>Obesity</v>
      </c>
      <c r="J2167" s="15" t="str">
        <f t="shared" si="67"/>
        <v>Prediabetes</v>
      </c>
    </row>
    <row r="2168" spans="1:10" x14ac:dyDescent="0.3">
      <c r="A2168" s="10" t="s">
        <v>4333</v>
      </c>
      <c r="B2168" s="9">
        <v>24.6</v>
      </c>
      <c r="C2168" s="9">
        <v>6.19</v>
      </c>
      <c r="D2168" s="9" t="s">
        <v>4676</v>
      </c>
      <c r="E2168" s="9" t="s">
        <v>4676</v>
      </c>
      <c r="F2168" s="9" t="s">
        <v>4677</v>
      </c>
      <c r="G2168" s="9">
        <v>1</v>
      </c>
      <c r="H2168" s="11" t="s">
        <v>8337</v>
      </c>
      <c r="I2168" s="15" t="str">
        <f t="shared" si="66"/>
        <v>Normal Weight</v>
      </c>
      <c r="J2168" s="15" t="str">
        <f t="shared" si="67"/>
        <v>Normal</v>
      </c>
    </row>
    <row r="2169" spans="1:10" x14ac:dyDescent="0.3">
      <c r="A2169" s="10" t="s">
        <v>4335</v>
      </c>
      <c r="B2169" s="9">
        <v>20.9</v>
      </c>
      <c r="C2169" s="9">
        <v>5.12</v>
      </c>
      <c r="D2169" s="9" t="s">
        <v>4676</v>
      </c>
      <c r="E2169" s="9" t="s">
        <v>4676</v>
      </c>
      <c r="F2169" s="9" t="s">
        <v>4677</v>
      </c>
      <c r="G2169" s="9">
        <v>1</v>
      </c>
      <c r="H2169" s="11" t="s">
        <v>8337</v>
      </c>
      <c r="I2169" s="15" t="str">
        <f t="shared" si="66"/>
        <v>Normal Weight</v>
      </c>
      <c r="J2169" s="15" t="str">
        <f t="shared" si="67"/>
        <v>Normal</v>
      </c>
    </row>
    <row r="2170" spans="1:10" x14ac:dyDescent="0.3">
      <c r="A2170" s="10" t="s">
        <v>4337</v>
      </c>
      <c r="B2170" s="9">
        <v>34.4</v>
      </c>
      <c r="C2170" s="9">
        <v>4.04</v>
      </c>
      <c r="D2170" s="9" t="s">
        <v>4676</v>
      </c>
      <c r="E2170" s="9" t="s">
        <v>4676</v>
      </c>
      <c r="F2170" s="9" t="s">
        <v>4676</v>
      </c>
      <c r="G2170" s="9">
        <v>0</v>
      </c>
      <c r="H2170" s="11" t="s">
        <v>8337</v>
      </c>
      <c r="I2170" s="15" t="str">
        <f t="shared" si="66"/>
        <v>Obesity</v>
      </c>
      <c r="J2170" s="15" t="str">
        <f t="shared" si="67"/>
        <v>Normal</v>
      </c>
    </row>
    <row r="2171" spans="1:10" x14ac:dyDescent="0.3">
      <c r="A2171" s="10" t="s">
        <v>4339</v>
      </c>
      <c r="B2171" s="9">
        <v>32.56</v>
      </c>
      <c r="C2171" s="9">
        <v>5.36</v>
      </c>
      <c r="D2171" s="9" t="s">
        <v>4676</v>
      </c>
      <c r="E2171" s="9" t="s">
        <v>4676</v>
      </c>
      <c r="F2171" s="9" t="s">
        <v>4676</v>
      </c>
      <c r="G2171" s="9">
        <v>0</v>
      </c>
      <c r="H2171" s="11" t="s">
        <v>8337</v>
      </c>
      <c r="I2171" s="15" t="str">
        <f t="shared" si="66"/>
        <v>Obesity</v>
      </c>
      <c r="J2171" s="15" t="str">
        <f t="shared" si="67"/>
        <v>Normal</v>
      </c>
    </row>
    <row r="2172" spans="1:10" x14ac:dyDescent="0.3">
      <c r="A2172" s="10" t="s">
        <v>4341</v>
      </c>
      <c r="B2172" s="9">
        <v>27.98</v>
      </c>
      <c r="C2172" s="9">
        <v>4.38</v>
      </c>
      <c r="D2172" s="9" t="s">
        <v>4676</v>
      </c>
      <c r="E2172" s="9" t="s">
        <v>4677</v>
      </c>
      <c r="F2172" s="9" t="s">
        <v>4676</v>
      </c>
      <c r="G2172" s="9">
        <v>1</v>
      </c>
      <c r="H2172" s="11" t="s">
        <v>8337</v>
      </c>
      <c r="I2172" s="15" t="str">
        <f t="shared" si="66"/>
        <v>Over Weight</v>
      </c>
      <c r="J2172" s="15" t="str">
        <f t="shared" si="67"/>
        <v>Normal</v>
      </c>
    </row>
    <row r="2173" spans="1:10" x14ac:dyDescent="0.3">
      <c r="A2173" s="10" t="s">
        <v>4343</v>
      </c>
      <c r="B2173" s="9">
        <v>26.51</v>
      </c>
      <c r="C2173" s="9">
        <v>4.58</v>
      </c>
      <c r="D2173" s="9" t="s">
        <v>4676</v>
      </c>
      <c r="E2173" s="9" t="s">
        <v>4676</v>
      </c>
      <c r="F2173" s="9" t="s">
        <v>4676</v>
      </c>
      <c r="G2173" s="9">
        <v>0</v>
      </c>
      <c r="H2173" s="11" t="s">
        <v>8337</v>
      </c>
      <c r="I2173" s="15" t="str">
        <f t="shared" si="66"/>
        <v>Over Weight</v>
      </c>
      <c r="J2173" s="15" t="str">
        <f t="shared" si="67"/>
        <v>Diabetes</v>
      </c>
    </row>
    <row r="2174" spans="1:10" x14ac:dyDescent="0.3">
      <c r="A2174" s="10" t="s">
        <v>4345</v>
      </c>
      <c r="B2174" s="9">
        <v>29.734999999999999</v>
      </c>
      <c r="C2174" s="9">
        <v>11.92</v>
      </c>
      <c r="D2174" s="9" t="s">
        <v>4676</v>
      </c>
      <c r="E2174" s="9" t="s">
        <v>4676</v>
      </c>
      <c r="F2174" s="9" t="s">
        <v>4676</v>
      </c>
      <c r="G2174" s="9">
        <v>0</v>
      </c>
      <c r="H2174" s="11" t="s">
        <v>8337</v>
      </c>
      <c r="I2174" s="15" t="str">
        <f t="shared" si="66"/>
        <v>Over Weight</v>
      </c>
      <c r="J2174" s="15" t="str">
        <f t="shared" si="67"/>
        <v>Normal</v>
      </c>
    </row>
    <row r="2175" spans="1:10" x14ac:dyDescent="0.3">
      <c r="A2175" s="10" t="s">
        <v>4347</v>
      </c>
      <c r="B2175" s="9">
        <v>40.5</v>
      </c>
      <c r="C2175" s="9">
        <v>5.4</v>
      </c>
      <c r="D2175" s="9" t="s">
        <v>4676</v>
      </c>
      <c r="E2175" s="9" t="s">
        <v>4676</v>
      </c>
      <c r="F2175" s="9" t="s">
        <v>4677</v>
      </c>
      <c r="G2175" s="9">
        <v>1</v>
      </c>
      <c r="H2175" s="11" t="s">
        <v>8337</v>
      </c>
      <c r="I2175" s="15" t="str">
        <f t="shared" si="66"/>
        <v>Obesity</v>
      </c>
      <c r="J2175" s="15" t="str">
        <f t="shared" si="67"/>
        <v>Normal</v>
      </c>
    </row>
    <row r="2176" spans="1:10" x14ac:dyDescent="0.3">
      <c r="A2176" s="10" t="s">
        <v>4349</v>
      </c>
      <c r="B2176" s="9">
        <v>25.64</v>
      </c>
      <c r="C2176" s="9">
        <v>4.76</v>
      </c>
      <c r="D2176" s="9" t="s">
        <v>4676</v>
      </c>
      <c r="E2176" s="9" t="s">
        <v>4676</v>
      </c>
      <c r="F2176" s="9" t="s">
        <v>4676</v>
      </c>
      <c r="G2176" s="9">
        <v>1</v>
      </c>
      <c r="H2176" s="11" t="s">
        <v>8337</v>
      </c>
      <c r="I2176" s="15" t="str">
        <f t="shared" si="66"/>
        <v>Over Weight</v>
      </c>
      <c r="J2176" s="15" t="str">
        <f t="shared" si="67"/>
        <v>Normal</v>
      </c>
    </row>
    <row r="2177" spans="1:10" x14ac:dyDescent="0.3">
      <c r="A2177" s="10" t="s">
        <v>4351</v>
      </c>
      <c r="B2177" s="9">
        <v>32.9</v>
      </c>
      <c r="C2177" s="9">
        <v>4.78</v>
      </c>
      <c r="D2177" s="9" t="s">
        <v>4676</v>
      </c>
      <c r="E2177" s="9" t="s">
        <v>4676</v>
      </c>
      <c r="F2177" s="9" t="s">
        <v>4677</v>
      </c>
      <c r="G2177" s="9">
        <v>1</v>
      </c>
      <c r="H2177" s="11" t="s">
        <v>8337</v>
      </c>
      <c r="I2177" s="15" t="str">
        <f t="shared" si="66"/>
        <v>Obesity</v>
      </c>
      <c r="J2177" s="15" t="str">
        <f t="shared" si="67"/>
        <v>Normal</v>
      </c>
    </row>
    <row r="2178" spans="1:10" x14ac:dyDescent="0.3">
      <c r="A2178" s="10" t="s">
        <v>4353</v>
      </c>
      <c r="B2178" s="9">
        <v>29.8</v>
      </c>
      <c r="C2178" s="9">
        <v>4.26</v>
      </c>
      <c r="D2178" s="9" t="s">
        <v>4676</v>
      </c>
      <c r="E2178" s="9" t="s">
        <v>4676</v>
      </c>
      <c r="F2178" s="9" t="s">
        <v>4677</v>
      </c>
      <c r="G2178" s="9">
        <v>1</v>
      </c>
      <c r="H2178" s="11" t="s">
        <v>8337</v>
      </c>
      <c r="I2178" s="15" t="str">
        <f t="shared" si="66"/>
        <v>Over Weight</v>
      </c>
      <c r="J2178" s="15" t="str">
        <f t="shared" si="67"/>
        <v>Prediabetes</v>
      </c>
    </row>
    <row r="2179" spans="1:10" x14ac:dyDescent="0.3">
      <c r="A2179" s="10" t="s">
        <v>4355</v>
      </c>
      <c r="B2179" s="9">
        <v>28.9</v>
      </c>
      <c r="C2179" s="9">
        <v>5.85</v>
      </c>
      <c r="D2179" s="9" t="s">
        <v>4676</v>
      </c>
      <c r="E2179" s="9" t="s">
        <v>4676</v>
      </c>
      <c r="F2179" s="9" t="s">
        <v>4677</v>
      </c>
      <c r="G2179" s="9">
        <v>1</v>
      </c>
      <c r="H2179" s="11" t="s">
        <v>8337</v>
      </c>
      <c r="I2179" s="15" t="str">
        <f t="shared" ref="I2179:I2242" si="68">IF(B2179&lt;18.5,"Under Weight",IF(B2179&lt;24.9,"Normal Weight",IF(B2179&lt;29.9,"Over Weight","Obesity")))</f>
        <v>Over Weight</v>
      </c>
      <c r="J2179" s="15" t="str">
        <f t="shared" ref="J2179:J2242" si="69">IF(C2180&lt;5.7,"Normal",IF(C2180&lt;6.4,"Prediabetes","Diabetes"))</f>
        <v>Normal</v>
      </c>
    </row>
    <row r="2180" spans="1:10" x14ac:dyDescent="0.3">
      <c r="A2180" s="10" t="s">
        <v>4357</v>
      </c>
      <c r="B2180" s="9">
        <v>24.7</v>
      </c>
      <c r="C2180" s="9">
        <v>5.32</v>
      </c>
      <c r="D2180" s="9" t="s">
        <v>4676</v>
      </c>
      <c r="E2180" s="9" t="s">
        <v>4676</v>
      </c>
      <c r="F2180" s="9" t="s">
        <v>4677</v>
      </c>
      <c r="G2180" s="9">
        <v>1</v>
      </c>
      <c r="H2180" s="11" t="s">
        <v>8337</v>
      </c>
      <c r="I2180" s="15" t="str">
        <f t="shared" si="68"/>
        <v>Normal Weight</v>
      </c>
      <c r="J2180" s="15" t="str">
        <f t="shared" si="69"/>
        <v>Normal</v>
      </c>
    </row>
    <row r="2181" spans="1:10" x14ac:dyDescent="0.3">
      <c r="A2181" s="10" t="s">
        <v>4359</v>
      </c>
      <c r="B2181" s="9">
        <v>20.6</v>
      </c>
      <c r="C2181" s="9">
        <v>5.14</v>
      </c>
      <c r="D2181" s="9" t="s">
        <v>4676</v>
      </c>
      <c r="E2181" s="9" t="s">
        <v>4676</v>
      </c>
      <c r="F2181" s="9" t="s">
        <v>4677</v>
      </c>
      <c r="G2181" s="9">
        <v>1</v>
      </c>
      <c r="H2181" s="11" t="s">
        <v>8337</v>
      </c>
      <c r="I2181" s="15" t="str">
        <f t="shared" si="68"/>
        <v>Normal Weight</v>
      </c>
      <c r="J2181" s="15" t="str">
        <f t="shared" si="69"/>
        <v>Normal</v>
      </c>
    </row>
    <row r="2182" spans="1:10" x14ac:dyDescent="0.3">
      <c r="A2182" s="10" t="s">
        <v>4361</v>
      </c>
      <c r="B2182" s="9">
        <v>18.600000000000001</v>
      </c>
      <c r="C2182" s="9">
        <v>5</v>
      </c>
      <c r="D2182" s="9" t="s">
        <v>4676</v>
      </c>
      <c r="E2182" s="9" t="s">
        <v>4676</v>
      </c>
      <c r="F2182" s="9" t="s">
        <v>4677</v>
      </c>
      <c r="G2182" s="9">
        <v>1</v>
      </c>
      <c r="H2182" s="11" t="s">
        <v>8337</v>
      </c>
      <c r="I2182" s="15" t="str">
        <f t="shared" si="68"/>
        <v>Normal Weight</v>
      </c>
      <c r="J2182" s="15" t="str">
        <f t="shared" si="69"/>
        <v>Normal</v>
      </c>
    </row>
    <row r="2183" spans="1:10" x14ac:dyDescent="0.3">
      <c r="A2183" s="10" t="s">
        <v>4363</v>
      </c>
      <c r="B2183" s="9">
        <v>17.8</v>
      </c>
      <c r="C2183" s="9">
        <v>4.55</v>
      </c>
      <c r="D2183" s="9" t="s">
        <v>4676</v>
      </c>
      <c r="E2183" s="9" t="s">
        <v>4676</v>
      </c>
      <c r="F2183" s="9" t="s">
        <v>4677</v>
      </c>
      <c r="G2183" s="9">
        <v>1</v>
      </c>
      <c r="H2183" s="11" t="s">
        <v>8337</v>
      </c>
      <c r="I2183" s="15" t="str">
        <f t="shared" si="68"/>
        <v>Under Weight</v>
      </c>
      <c r="J2183" s="15" t="str">
        <f t="shared" si="69"/>
        <v>Prediabetes</v>
      </c>
    </row>
    <row r="2184" spans="1:10" x14ac:dyDescent="0.3">
      <c r="A2184" s="10" t="s">
        <v>4365</v>
      </c>
      <c r="B2184" s="9">
        <v>35.200000000000003</v>
      </c>
      <c r="C2184" s="9">
        <v>5.97</v>
      </c>
      <c r="D2184" s="9" t="s">
        <v>4676</v>
      </c>
      <c r="E2184" s="9" t="s">
        <v>4677</v>
      </c>
      <c r="F2184" s="9" t="s">
        <v>4676</v>
      </c>
      <c r="G2184" s="9">
        <v>1</v>
      </c>
      <c r="H2184" s="11" t="s">
        <v>8337</v>
      </c>
      <c r="I2184" s="15" t="str">
        <f t="shared" si="68"/>
        <v>Obesity</v>
      </c>
      <c r="J2184" s="15" t="str">
        <f t="shared" si="69"/>
        <v>Normal</v>
      </c>
    </row>
    <row r="2185" spans="1:10" x14ac:dyDescent="0.3">
      <c r="A2185" s="10" t="s">
        <v>4367</v>
      </c>
      <c r="B2185" s="9">
        <v>33.770000000000003</v>
      </c>
      <c r="C2185" s="9">
        <v>4.0199999999999996</v>
      </c>
      <c r="D2185" s="9" t="s">
        <v>4676</v>
      </c>
      <c r="E2185" s="9" t="s">
        <v>4677</v>
      </c>
      <c r="F2185" s="9" t="s">
        <v>4676</v>
      </c>
      <c r="G2185" s="9">
        <v>1</v>
      </c>
      <c r="H2185" s="11" t="s">
        <v>8337</v>
      </c>
      <c r="I2185" s="15" t="str">
        <f t="shared" si="68"/>
        <v>Obesity</v>
      </c>
      <c r="J2185" s="15" t="str">
        <f t="shared" si="69"/>
        <v>Normal</v>
      </c>
    </row>
    <row r="2186" spans="1:10" x14ac:dyDescent="0.3">
      <c r="A2186" s="10" t="s">
        <v>4369</v>
      </c>
      <c r="B2186" s="9">
        <v>30.03</v>
      </c>
      <c r="C2186" s="9">
        <v>4.04</v>
      </c>
      <c r="D2186" s="9" t="s">
        <v>4676</v>
      </c>
      <c r="E2186" s="9" t="s">
        <v>4677</v>
      </c>
      <c r="F2186" s="9" t="s">
        <v>4676</v>
      </c>
      <c r="G2186" s="9">
        <v>1</v>
      </c>
      <c r="H2186" s="11" t="s">
        <v>8337</v>
      </c>
      <c r="I2186" s="15" t="str">
        <f t="shared" si="68"/>
        <v>Obesity</v>
      </c>
      <c r="J2186" s="15" t="str">
        <f t="shared" si="69"/>
        <v>Normal</v>
      </c>
    </row>
    <row r="2187" spans="1:10" x14ac:dyDescent="0.3">
      <c r="A2187" s="10" t="s">
        <v>4371</v>
      </c>
      <c r="B2187" s="9">
        <v>29.37</v>
      </c>
      <c r="C2187" s="9">
        <v>5.54</v>
      </c>
      <c r="D2187" s="9" t="s">
        <v>4676</v>
      </c>
      <c r="E2187" s="9" t="s">
        <v>4677</v>
      </c>
      <c r="F2187" s="9" t="s">
        <v>4676</v>
      </c>
      <c r="G2187" s="9">
        <v>1</v>
      </c>
      <c r="H2187" s="11" t="s">
        <v>8337</v>
      </c>
      <c r="I2187" s="15" t="str">
        <f t="shared" si="68"/>
        <v>Over Weight</v>
      </c>
      <c r="J2187" s="15" t="str">
        <f t="shared" si="69"/>
        <v>Normal</v>
      </c>
    </row>
    <row r="2188" spans="1:10" x14ac:dyDescent="0.3">
      <c r="A2188" s="10" t="s">
        <v>4373</v>
      </c>
      <c r="B2188" s="9">
        <v>28.5</v>
      </c>
      <c r="C2188" s="9">
        <v>4.03</v>
      </c>
      <c r="D2188" s="9" t="s">
        <v>4676</v>
      </c>
      <c r="E2188" s="9" t="s">
        <v>4677</v>
      </c>
      <c r="F2188" s="9" t="s">
        <v>4676</v>
      </c>
      <c r="G2188" s="9">
        <v>1</v>
      </c>
      <c r="H2188" s="11" t="s">
        <v>8337</v>
      </c>
      <c r="I2188" s="15" t="str">
        <f t="shared" si="68"/>
        <v>Over Weight</v>
      </c>
      <c r="J2188" s="15" t="str">
        <f t="shared" si="69"/>
        <v>Normal</v>
      </c>
    </row>
    <row r="2189" spans="1:10" x14ac:dyDescent="0.3">
      <c r="A2189" s="10" t="s">
        <v>4375</v>
      </c>
      <c r="B2189" s="9">
        <v>23.32</v>
      </c>
      <c r="C2189" s="9">
        <v>5.62</v>
      </c>
      <c r="D2189" s="9" t="s">
        <v>4676</v>
      </c>
      <c r="E2189" s="9" t="s">
        <v>4677</v>
      </c>
      <c r="F2189" s="9" t="s">
        <v>4676</v>
      </c>
      <c r="G2189" s="9">
        <v>1</v>
      </c>
      <c r="H2189" s="11" t="s">
        <v>8337</v>
      </c>
      <c r="I2189" s="15" t="str">
        <f t="shared" si="68"/>
        <v>Normal Weight</v>
      </c>
      <c r="J2189" s="15" t="str">
        <f t="shared" si="69"/>
        <v>Normal</v>
      </c>
    </row>
    <row r="2190" spans="1:10" x14ac:dyDescent="0.3">
      <c r="A2190" s="10" t="s">
        <v>4377</v>
      </c>
      <c r="B2190" s="9">
        <v>26.125</v>
      </c>
      <c r="C2190" s="9">
        <v>5.27</v>
      </c>
      <c r="D2190" s="9" t="s">
        <v>4676</v>
      </c>
      <c r="E2190" s="9" t="s">
        <v>4677</v>
      </c>
      <c r="F2190" s="9" t="s">
        <v>4676</v>
      </c>
      <c r="G2190" s="9">
        <v>1</v>
      </c>
      <c r="H2190" s="11" t="s">
        <v>8337</v>
      </c>
      <c r="I2190" s="15" t="str">
        <f t="shared" si="68"/>
        <v>Over Weight</v>
      </c>
      <c r="J2190" s="15" t="str">
        <f t="shared" si="69"/>
        <v>Normal</v>
      </c>
    </row>
    <row r="2191" spans="1:10" x14ac:dyDescent="0.3">
      <c r="A2191" s="10" t="s">
        <v>4379</v>
      </c>
      <c r="B2191" s="9">
        <v>25.46</v>
      </c>
      <c r="C2191" s="9">
        <v>5.18</v>
      </c>
      <c r="D2191" s="9" t="s">
        <v>4676</v>
      </c>
      <c r="E2191" s="9" t="s">
        <v>4677</v>
      </c>
      <c r="F2191" s="9" t="s">
        <v>4676</v>
      </c>
      <c r="G2191" s="9">
        <v>1</v>
      </c>
      <c r="H2191" s="11" t="s">
        <v>8337</v>
      </c>
      <c r="I2191" s="15" t="str">
        <f t="shared" si="68"/>
        <v>Over Weight</v>
      </c>
      <c r="J2191" s="15" t="str">
        <f t="shared" si="69"/>
        <v>Normal</v>
      </c>
    </row>
    <row r="2192" spans="1:10" x14ac:dyDescent="0.3">
      <c r="A2192" s="10" t="s">
        <v>4381</v>
      </c>
      <c r="B2192" s="9">
        <v>23.75</v>
      </c>
      <c r="C2192" s="9">
        <v>5.27</v>
      </c>
      <c r="D2192" s="9" t="s">
        <v>4676</v>
      </c>
      <c r="E2192" s="9" t="s">
        <v>4677</v>
      </c>
      <c r="F2192" s="9" t="s">
        <v>4676</v>
      </c>
      <c r="G2192" s="9">
        <v>1</v>
      </c>
      <c r="H2192" s="11" t="s">
        <v>8337</v>
      </c>
      <c r="I2192" s="15" t="str">
        <f t="shared" si="68"/>
        <v>Normal Weight</v>
      </c>
      <c r="J2192" s="15" t="str">
        <f t="shared" si="69"/>
        <v>Normal</v>
      </c>
    </row>
    <row r="2193" spans="1:10" x14ac:dyDescent="0.3">
      <c r="A2193" s="10" t="s">
        <v>4383</v>
      </c>
      <c r="B2193" s="9">
        <v>23.085000000000001</v>
      </c>
      <c r="C2193" s="9">
        <v>5.62</v>
      </c>
      <c r="D2193" s="9" t="s">
        <v>4676</v>
      </c>
      <c r="E2193" s="9" t="s">
        <v>4677</v>
      </c>
      <c r="F2193" s="9" t="s">
        <v>4676</v>
      </c>
      <c r="G2193" s="9">
        <v>1</v>
      </c>
      <c r="H2193" s="11" t="s">
        <v>8337</v>
      </c>
      <c r="I2193" s="15" t="str">
        <f t="shared" si="68"/>
        <v>Normal Weight</v>
      </c>
      <c r="J2193" s="15" t="str">
        <f t="shared" si="69"/>
        <v>Normal</v>
      </c>
    </row>
    <row r="2194" spans="1:10" x14ac:dyDescent="0.3">
      <c r="A2194" s="10" t="s">
        <v>4385</v>
      </c>
      <c r="B2194" s="9">
        <v>22.99</v>
      </c>
      <c r="C2194" s="9">
        <v>5.0599999999999996</v>
      </c>
      <c r="D2194" s="9" t="s">
        <v>4676</v>
      </c>
      <c r="E2194" s="9" t="s">
        <v>4677</v>
      </c>
      <c r="F2194" s="9" t="s">
        <v>4676</v>
      </c>
      <c r="G2194" s="9">
        <v>1</v>
      </c>
      <c r="H2194" s="11" t="s">
        <v>8337</v>
      </c>
      <c r="I2194" s="15" t="str">
        <f t="shared" si="68"/>
        <v>Normal Weight</v>
      </c>
      <c r="J2194" s="15" t="str">
        <f t="shared" si="69"/>
        <v>Normal</v>
      </c>
    </row>
    <row r="2195" spans="1:10" x14ac:dyDescent="0.3">
      <c r="A2195" s="10" t="s">
        <v>4387</v>
      </c>
      <c r="B2195" s="9">
        <v>21.47</v>
      </c>
      <c r="C2195" s="9">
        <v>4.6900000000000004</v>
      </c>
      <c r="D2195" s="9" t="s">
        <v>4676</v>
      </c>
      <c r="E2195" s="9" t="s">
        <v>4677</v>
      </c>
      <c r="F2195" s="9" t="s">
        <v>4676</v>
      </c>
      <c r="G2195" s="9">
        <v>1</v>
      </c>
      <c r="H2195" s="11" t="s">
        <v>8337</v>
      </c>
      <c r="I2195" s="15" t="str">
        <f t="shared" si="68"/>
        <v>Normal Weight</v>
      </c>
      <c r="J2195" s="15" t="str">
        <f t="shared" si="69"/>
        <v>Normal</v>
      </c>
    </row>
    <row r="2196" spans="1:10" x14ac:dyDescent="0.3">
      <c r="A2196" s="10" t="s">
        <v>4389</v>
      </c>
      <c r="B2196" s="9">
        <v>15.96</v>
      </c>
      <c r="C2196" s="9">
        <v>5.44</v>
      </c>
      <c r="D2196" s="9" t="s">
        <v>4676</v>
      </c>
      <c r="E2196" s="9" t="s">
        <v>4677</v>
      </c>
      <c r="F2196" s="9" t="s">
        <v>4676</v>
      </c>
      <c r="G2196" s="9">
        <v>1</v>
      </c>
      <c r="H2196" s="11" t="s">
        <v>8337</v>
      </c>
      <c r="I2196" s="15" t="str">
        <f t="shared" si="68"/>
        <v>Under Weight</v>
      </c>
      <c r="J2196" s="15" t="str">
        <f t="shared" si="69"/>
        <v>Normal</v>
      </c>
    </row>
    <row r="2197" spans="1:10" x14ac:dyDescent="0.3">
      <c r="A2197" s="10" t="s">
        <v>4391</v>
      </c>
      <c r="B2197" s="9">
        <v>39.5</v>
      </c>
      <c r="C2197" s="9">
        <v>5.05</v>
      </c>
      <c r="D2197" s="9" t="s">
        <v>4676</v>
      </c>
      <c r="E2197" s="9" t="s">
        <v>4677</v>
      </c>
      <c r="F2197" s="9" t="s">
        <v>4676</v>
      </c>
      <c r="G2197" s="9">
        <v>1</v>
      </c>
      <c r="H2197" s="11" t="s">
        <v>8337</v>
      </c>
      <c r="I2197" s="15" t="str">
        <f t="shared" si="68"/>
        <v>Obesity</v>
      </c>
      <c r="J2197" s="15" t="str">
        <f t="shared" si="69"/>
        <v>Prediabetes</v>
      </c>
    </row>
    <row r="2198" spans="1:10" x14ac:dyDescent="0.3">
      <c r="A2198" s="10" t="s">
        <v>4393</v>
      </c>
      <c r="B2198" s="9">
        <v>33.770000000000003</v>
      </c>
      <c r="C2198" s="9">
        <v>6</v>
      </c>
      <c r="D2198" s="9" t="s">
        <v>4676</v>
      </c>
      <c r="E2198" s="9" t="s">
        <v>4677</v>
      </c>
      <c r="F2198" s="9" t="s">
        <v>4676</v>
      </c>
      <c r="G2198" s="9">
        <v>1</v>
      </c>
      <c r="H2198" s="11" t="s">
        <v>8337</v>
      </c>
      <c r="I2198" s="15" t="str">
        <f t="shared" si="68"/>
        <v>Obesity</v>
      </c>
      <c r="J2198" s="15" t="str">
        <f t="shared" si="69"/>
        <v>Prediabetes</v>
      </c>
    </row>
    <row r="2199" spans="1:10" x14ac:dyDescent="0.3">
      <c r="A2199" s="10" t="s">
        <v>4395</v>
      </c>
      <c r="B2199" s="9">
        <v>26.84</v>
      </c>
      <c r="C2199" s="9">
        <v>5.99</v>
      </c>
      <c r="D2199" s="9" t="s">
        <v>4677</v>
      </c>
      <c r="E2199" s="9" t="s">
        <v>4677</v>
      </c>
      <c r="F2199" s="9" t="s">
        <v>4676</v>
      </c>
      <c r="G2199" s="9">
        <v>1</v>
      </c>
      <c r="H2199" s="11" t="s">
        <v>8337</v>
      </c>
      <c r="I2199" s="15" t="str">
        <f t="shared" si="68"/>
        <v>Over Weight</v>
      </c>
      <c r="J2199" s="15" t="str">
        <f t="shared" si="69"/>
        <v>Normal</v>
      </c>
    </row>
    <row r="2200" spans="1:10" x14ac:dyDescent="0.3">
      <c r="A2200" s="10" t="s">
        <v>4397</v>
      </c>
      <c r="B2200" s="9">
        <v>35.53</v>
      </c>
      <c r="C2200" s="9">
        <v>4.3600000000000003</v>
      </c>
      <c r="D2200" s="9" t="s">
        <v>4676</v>
      </c>
      <c r="E2200" s="9" t="s">
        <v>4676</v>
      </c>
      <c r="F2200" s="9" t="s">
        <v>4677</v>
      </c>
      <c r="G2200" s="9">
        <v>1</v>
      </c>
      <c r="H2200" s="11" t="s">
        <v>8337</v>
      </c>
      <c r="I2200" s="15" t="str">
        <f t="shared" si="68"/>
        <v>Obesity</v>
      </c>
      <c r="J2200" s="15" t="str">
        <f t="shared" si="69"/>
        <v>Normal</v>
      </c>
    </row>
    <row r="2201" spans="1:10" x14ac:dyDescent="0.3">
      <c r="A2201" s="10" t="s">
        <v>4399</v>
      </c>
      <c r="B2201" s="9">
        <v>30.59</v>
      </c>
      <c r="C2201" s="9">
        <v>4.41</v>
      </c>
      <c r="D2201" s="9" t="s">
        <v>4676</v>
      </c>
      <c r="E2201" s="9" t="s">
        <v>4676</v>
      </c>
      <c r="F2201" s="9" t="s">
        <v>4677</v>
      </c>
      <c r="G2201" s="9">
        <v>1</v>
      </c>
      <c r="H2201" s="11" t="s">
        <v>8337</v>
      </c>
      <c r="I2201" s="15" t="str">
        <f t="shared" si="68"/>
        <v>Obesity</v>
      </c>
      <c r="J2201" s="15" t="str">
        <f t="shared" si="69"/>
        <v>Normal</v>
      </c>
    </row>
    <row r="2202" spans="1:10" x14ac:dyDescent="0.3">
      <c r="A2202" s="10" t="s">
        <v>4401</v>
      </c>
      <c r="B2202" s="9">
        <v>30.59</v>
      </c>
      <c r="C2202" s="9">
        <v>4.17</v>
      </c>
      <c r="D2202" s="9" t="s">
        <v>4676</v>
      </c>
      <c r="E2202" s="9" t="s">
        <v>4676</v>
      </c>
      <c r="F2202" s="9" t="s">
        <v>4677</v>
      </c>
      <c r="G2202" s="9">
        <v>1</v>
      </c>
      <c r="H2202" s="11" t="s">
        <v>8337</v>
      </c>
      <c r="I2202" s="15" t="str">
        <f t="shared" si="68"/>
        <v>Obesity</v>
      </c>
      <c r="J2202" s="15" t="str">
        <f t="shared" si="69"/>
        <v>Normal</v>
      </c>
    </row>
    <row r="2203" spans="1:10" x14ac:dyDescent="0.3">
      <c r="A2203" s="10" t="s">
        <v>4403</v>
      </c>
      <c r="B2203" s="9">
        <v>27.835000000000001</v>
      </c>
      <c r="C2203" s="9">
        <v>4.4400000000000004</v>
      </c>
      <c r="D2203" s="9" t="s">
        <v>4676</v>
      </c>
      <c r="E2203" s="9" t="s">
        <v>4676</v>
      </c>
      <c r="F2203" s="9" t="s">
        <v>4677</v>
      </c>
      <c r="G2203" s="9">
        <v>1</v>
      </c>
      <c r="H2203" s="11" t="s">
        <v>8337</v>
      </c>
      <c r="I2203" s="15" t="str">
        <f t="shared" si="68"/>
        <v>Over Weight</v>
      </c>
      <c r="J2203" s="15" t="str">
        <f t="shared" si="69"/>
        <v>Normal</v>
      </c>
    </row>
    <row r="2204" spans="1:10" x14ac:dyDescent="0.3">
      <c r="A2204" s="10" t="s">
        <v>4405</v>
      </c>
      <c r="B2204" s="9">
        <v>40.26</v>
      </c>
      <c r="C2204" s="9">
        <v>5.52</v>
      </c>
      <c r="D2204" s="9" t="s">
        <v>4676</v>
      </c>
      <c r="E2204" s="9" t="s">
        <v>4677</v>
      </c>
      <c r="F2204" s="9" t="s">
        <v>4676</v>
      </c>
      <c r="G2204" s="9">
        <v>1</v>
      </c>
      <c r="H2204" s="11" t="s">
        <v>8337</v>
      </c>
      <c r="I2204" s="15" t="str">
        <f t="shared" si="68"/>
        <v>Obesity</v>
      </c>
      <c r="J2204" s="15" t="str">
        <f t="shared" si="69"/>
        <v>Prediabetes</v>
      </c>
    </row>
    <row r="2205" spans="1:10" x14ac:dyDescent="0.3">
      <c r="A2205" s="10" t="s">
        <v>4407</v>
      </c>
      <c r="B2205" s="9">
        <v>39.82</v>
      </c>
      <c r="C2205" s="9">
        <v>6.01</v>
      </c>
      <c r="D2205" s="9" t="s">
        <v>4676</v>
      </c>
      <c r="E2205" s="9" t="s">
        <v>4677</v>
      </c>
      <c r="F2205" s="9" t="s">
        <v>4676</v>
      </c>
      <c r="G2205" s="9">
        <v>1</v>
      </c>
      <c r="H2205" s="11" t="s">
        <v>8337</v>
      </c>
      <c r="I2205" s="15" t="str">
        <f t="shared" si="68"/>
        <v>Obesity</v>
      </c>
      <c r="J2205" s="15" t="str">
        <f t="shared" si="69"/>
        <v>Prediabetes</v>
      </c>
    </row>
    <row r="2206" spans="1:10" x14ac:dyDescent="0.3">
      <c r="A2206" s="10" t="s">
        <v>4409</v>
      </c>
      <c r="B2206" s="9">
        <v>39.159999999999997</v>
      </c>
      <c r="C2206" s="9">
        <v>5.81</v>
      </c>
      <c r="D2206" s="9" t="s">
        <v>4676</v>
      </c>
      <c r="E2206" s="9" t="s">
        <v>4677</v>
      </c>
      <c r="F2206" s="9" t="s">
        <v>4676</v>
      </c>
      <c r="G2206" s="9">
        <v>1</v>
      </c>
      <c r="H2206" s="11" t="s">
        <v>8337</v>
      </c>
      <c r="I2206" s="15" t="str">
        <f t="shared" si="68"/>
        <v>Obesity</v>
      </c>
      <c r="J2206" s="15" t="str">
        <f t="shared" si="69"/>
        <v>Normal</v>
      </c>
    </row>
    <row r="2207" spans="1:10" x14ac:dyDescent="0.3">
      <c r="A2207" s="10" t="s">
        <v>4411</v>
      </c>
      <c r="B2207" s="9">
        <v>25.555</v>
      </c>
      <c r="C2207" s="9">
        <v>4.37</v>
      </c>
      <c r="D2207" s="9" t="s">
        <v>4676</v>
      </c>
      <c r="E2207" s="9" t="s">
        <v>4676</v>
      </c>
      <c r="F2207" s="9" t="s">
        <v>4677</v>
      </c>
      <c r="G2207" s="9">
        <v>1</v>
      </c>
      <c r="H2207" s="11" t="s">
        <v>8337</v>
      </c>
      <c r="I2207" s="15" t="str">
        <f t="shared" si="68"/>
        <v>Over Weight</v>
      </c>
      <c r="J2207" s="15" t="str">
        <f t="shared" si="69"/>
        <v>Prediabetes</v>
      </c>
    </row>
    <row r="2208" spans="1:10" x14ac:dyDescent="0.3">
      <c r="A2208" s="10" t="s">
        <v>4413</v>
      </c>
      <c r="B2208" s="9">
        <v>25.175000000000001</v>
      </c>
      <c r="C2208" s="9">
        <v>5.74</v>
      </c>
      <c r="D2208" s="9" t="s">
        <v>4676</v>
      </c>
      <c r="E2208" s="9" t="s">
        <v>4676</v>
      </c>
      <c r="F2208" s="9" t="s">
        <v>4677</v>
      </c>
      <c r="G2208" s="9">
        <v>1</v>
      </c>
      <c r="H2208" s="11" t="s">
        <v>8337</v>
      </c>
      <c r="I2208" s="15" t="str">
        <f t="shared" si="68"/>
        <v>Over Weight</v>
      </c>
      <c r="J2208" s="15" t="str">
        <f t="shared" si="69"/>
        <v>Normal</v>
      </c>
    </row>
    <row r="2209" spans="1:10" x14ac:dyDescent="0.3">
      <c r="A2209" s="10" t="s">
        <v>4415</v>
      </c>
      <c r="B2209" s="9">
        <v>38.28</v>
      </c>
      <c r="C2209" s="9">
        <v>5.39</v>
      </c>
      <c r="D2209" s="9" t="s">
        <v>4676</v>
      </c>
      <c r="E2209" s="9" t="s">
        <v>4677</v>
      </c>
      <c r="F2209" s="9" t="s">
        <v>4676</v>
      </c>
      <c r="G2209" s="9">
        <v>1</v>
      </c>
      <c r="H2209" s="11" t="s">
        <v>8337</v>
      </c>
      <c r="I2209" s="15" t="str">
        <f t="shared" si="68"/>
        <v>Obesity</v>
      </c>
      <c r="J2209" s="15" t="str">
        <f t="shared" si="69"/>
        <v>Normal</v>
      </c>
    </row>
    <row r="2210" spans="1:10" x14ac:dyDescent="0.3">
      <c r="A2210" s="10" t="s">
        <v>4417</v>
      </c>
      <c r="B2210" s="9">
        <v>38.17</v>
      </c>
      <c r="C2210" s="9">
        <v>4.07</v>
      </c>
      <c r="D2210" s="9" t="s">
        <v>4676</v>
      </c>
      <c r="E2210" s="9" t="s">
        <v>4677</v>
      </c>
      <c r="F2210" s="9" t="s">
        <v>4676</v>
      </c>
      <c r="G2210" s="9">
        <v>1</v>
      </c>
      <c r="H2210" s="11" t="s">
        <v>8337</v>
      </c>
      <c r="I2210" s="15" t="str">
        <f t="shared" si="68"/>
        <v>Obesity</v>
      </c>
      <c r="J2210" s="15" t="str">
        <f t="shared" si="69"/>
        <v>Normal</v>
      </c>
    </row>
    <row r="2211" spans="1:10" x14ac:dyDescent="0.3">
      <c r="A2211" s="10" t="s">
        <v>4419</v>
      </c>
      <c r="B2211" s="9">
        <v>36.85</v>
      </c>
      <c r="C2211" s="9">
        <v>5.49</v>
      </c>
      <c r="D2211" s="9" t="s">
        <v>4676</v>
      </c>
      <c r="E2211" s="9" t="s">
        <v>4677</v>
      </c>
      <c r="F2211" s="9" t="s">
        <v>4676</v>
      </c>
      <c r="G2211" s="9">
        <v>1</v>
      </c>
      <c r="H2211" s="11" t="s">
        <v>8337</v>
      </c>
      <c r="I2211" s="15" t="str">
        <f t="shared" si="68"/>
        <v>Obesity</v>
      </c>
      <c r="J2211" s="15" t="str">
        <f t="shared" si="69"/>
        <v>Normal</v>
      </c>
    </row>
    <row r="2212" spans="1:10" x14ac:dyDescent="0.3">
      <c r="A2212" s="10" t="s">
        <v>4421</v>
      </c>
      <c r="B2212" s="9">
        <v>22.61</v>
      </c>
      <c r="C2212" s="9">
        <v>5.68</v>
      </c>
      <c r="D2212" s="9" t="s">
        <v>4676</v>
      </c>
      <c r="E2212" s="9" t="s">
        <v>4676</v>
      </c>
      <c r="F2212" s="9" t="s">
        <v>4677</v>
      </c>
      <c r="G2212" s="9">
        <v>1</v>
      </c>
      <c r="H2212" s="11" t="s">
        <v>8337</v>
      </c>
      <c r="I2212" s="15" t="str">
        <f t="shared" si="68"/>
        <v>Normal Weight</v>
      </c>
      <c r="J2212" s="15" t="str">
        <f t="shared" si="69"/>
        <v>Prediabetes</v>
      </c>
    </row>
    <row r="2213" spans="1:10" x14ac:dyDescent="0.3">
      <c r="A2213" s="10" t="s">
        <v>4423</v>
      </c>
      <c r="B2213" s="9">
        <v>21.754999999999999</v>
      </c>
      <c r="C2213" s="9">
        <v>6.09</v>
      </c>
      <c r="D2213" s="9" t="s">
        <v>4676</v>
      </c>
      <c r="E2213" s="9" t="s">
        <v>4676</v>
      </c>
      <c r="F2213" s="9" t="s">
        <v>4677</v>
      </c>
      <c r="G2213" s="9">
        <v>1</v>
      </c>
      <c r="H2213" s="11" t="s">
        <v>8337</v>
      </c>
      <c r="I2213" s="15" t="str">
        <f t="shared" si="68"/>
        <v>Normal Weight</v>
      </c>
      <c r="J2213" s="15" t="str">
        <f t="shared" si="69"/>
        <v>Normal</v>
      </c>
    </row>
    <row r="2214" spans="1:10" x14ac:dyDescent="0.3">
      <c r="A2214" s="10" t="s">
        <v>4425</v>
      </c>
      <c r="B2214" s="9">
        <v>20.425000000000001</v>
      </c>
      <c r="C2214" s="9">
        <v>5.53</v>
      </c>
      <c r="D2214" s="9" t="s">
        <v>4676</v>
      </c>
      <c r="E2214" s="9" t="s">
        <v>4676</v>
      </c>
      <c r="F2214" s="9" t="s">
        <v>4677</v>
      </c>
      <c r="G2214" s="9">
        <v>1</v>
      </c>
      <c r="H2214" s="11" t="s">
        <v>8337</v>
      </c>
      <c r="I2214" s="15" t="str">
        <f t="shared" si="68"/>
        <v>Normal Weight</v>
      </c>
      <c r="J2214" s="15" t="str">
        <f t="shared" si="69"/>
        <v>Normal</v>
      </c>
    </row>
    <row r="2215" spans="1:10" x14ac:dyDescent="0.3">
      <c r="A2215" s="10" t="s">
        <v>4427</v>
      </c>
      <c r="B2215" s="9">
        <v>31.35</v>
      </c>
      <c r="C2215" s="9">
        <v>4.28</v>
      </c>
      <c r="D2215" s="9" t="s">
        <v>4676</v>
      </c>
      <c r="E2215" s="9" t="s">
        <v>4677</v>
      </c>
      <c r="F2215" s="9" t="s">
        <v>4676</v>
      </c>
      <c r="G2215" s="9">
        <v>1</v>
      </c>
      <c r="H2215" s="11" t="s">
        <v>8337</v>
      </c>
      <c r="I2215" s="15" t="str">
        <f t="shared" si="68"/>
        <v>Obesity</v>
      </c>
      <c r="J2215" s="15" t="str">
        <f t="shared" si="69"/>
        <v>Prediabetes</v>
      </c>
    </row>
    <row r="2216" spans="1:10" x14ac:dyDescent="0.3">
      <c r="A2216" s="10" t="s">
        <v>4429</v>
      </c>
      <c r="B2216" s="9">
        <v>31.13</v>
      </c>
      <c r="C2216" s="9">
        <v>6.01</v>
      </c>
      <c r="D2216" s="9" t="s">
        <v>4676</v>
      </c>
      <c r="E2216" s="9" t="s">
        <v>4677</v>
      </c>
      <c r="F2216" s="9" t="s">
        <v>4676</v>
      </c>
      <c r="G2216" s="9">
        <v>1</v>
      </c>
      <c r="H2216" s="11" t="s">
        <v>8337</v>
      </c>
      <c r="I2216" s="15" t="str">
        <f t="shared" si="68"/>
        <v>Obesity</v>
      </c>
      <c r="J2216" s="15" t="str">
        <f t="shared" si="69"/>
        <v>Normal</v>
      </c>
    </row>
    <row r="2217" spans="1:10" x14ac:dyDescent="0.3">
      <c r="A2217" s="10" t="s">
        <v>4431</v>
      </c>
      <c r="B2217" s="9">
        <v>17.48</v>
      </c>
      <c r="C2217" s="9">
        <v>4.59</v>
      </c>
      <c r="D2217" s="9" t="s">
        <v>4676</v>
      </c>
      <c r="E2217" s="9" t="s">
        <v>4676</v>
      </c>
      <c r="F2217" s="9" t="s">
        <v>4677</v>
      </c>
      <c r="G2217" s="9">
        <v>1</v>
      </c>
      <c r="H2217" s="11" t="s">
        <v>8337</v>
      </c>
      <c r="I2217" s="15" t="str">
        <f t="shared" si="68"/>
        <v>Under Weight</v>
      </c>
      <c r="J2217" s="15" t="str">
        <f t="shared" si="69"/>
        <v>Prediabetes</v>
      </c>
    </row>
    <row r="2218" spans="1:10" x14ac:dyDescent="0.3">
      <c r="A2218" s="10" t="s">
        <v>4433</v>
      </c>
      <c r="B2218" s="9">
        <v>22.57</v>
      </c>
      <c r="C2218" s="9">
        <v>5.8</v>
      </c>
      <c r="D2218" s="9" t="s">
        <v>4677</v>
      </c>
      <c r="E2218" s="9" t="s">
        <v>4676</v>
      </c>
      <c r="F2218" s="9" t="s">
        <v>4676</v>
      </c>
      <c r="G2218" s="9">
        <v>1</v>
      </c>
      <c r="H2218" s="11" t="s">
        <v>8337</v>
      </c>
      <c r="I2218" s="15" t="str">
        <f t="shared" si="68"/>
        <v>Normal Weight</v>
      </c>
      <c r="J2218" s="15" t="str">
        <f t="shared" si="69"/>
        <v>Normal</v>
      </c>
    </row>
    <row r="2219" spans="1:10" x14ac:dyDescent="0.3">
      <c r="A2219" s="10" t="s">
        <v>4435</v>
      </c>
      <c r="B2219" s="9">
        <v>26.73</v>
      </c>
      <c r="C2219" s="9">
        <v>5.08</v>
      </c>
      <c r="D2219" s="9" t="s">
        <v>4676</v>
      </c>
      <c r="E2219" s="9" t="s">
        <v>4677</v>
      </c>
      <c r="F2219" s="9" t="s">
        <v>4676</v>
      </c>
      <c r="G2219" s="9">
        <v>1</v>
      </c>
      <c r="H2219" s="11" t="s">
        <v>8337</v>
      </c>
      <c r="I2219" s="15" t="str">
        <f t="shared" si="68"/>
        <v>Over Weight</v>
      </c>
      <c r="J2219" s="15" t="str">
        <f t="shared" si="69"/>
        <v>Prediabetes</v>
      </c>
    </row>
    <row r="2220" spans="1:10" x14ac:dyDescent="0.3">
      <c r="A2220" s="10" t="s">
        <v>4437</v>
      </c>
      <c r="B2220" s="9">
        <v>20.79</v>
      </c>
      <c r="C2220" s="9">
        <v>5.84</v>
      </c>
      <c r="D2220" s="9" t="s">
        <v>4676</v>
      </c>
      <c r="E2220" s="9" t="s">
        <v>4677</v>
      </c>
      <c r="F2220" s="9" t="s">
        <v>4676</v>
      </c>
      <c r="G2220" s="9">
        <v>1</v>
      </c>
      <c r="H2220" s="11" t="s">
        <v>8337</v>
      </c>
      <c r="I2220" s="15" t="str">
        <f t="shared" si="68"/>
        <v>Normal Weight</v>
      </c>
      <c r="J2220" s="15" t="str">
        <f t="shared" si="69"/>
        <v>Normal</v>
      </c>
    </row>
    <row r="2221" spans="1:10" x14ac:dyDescent="0.3">
      <c r="A2221" s="10" t="s">
        <v>4439</v>
      </c>
      <c r="B2221" s="9">
        <v>20.149999999999999</v>
      </c>
      <c r="C2221" s="9">
        <v>4.1500000000000004</v>
      </c>
      <c r="D2221" s="9" t="s">
        <v>4676</v>
      </c>
      <c r="E2221" s="9" t="s">
        <v>4676</v>
      </c>
      <c r="F2221" s="9" t="s">
        <v>4676</v>
      </c>
      <c r="G2221" s="9">
        <v>1</v>
      </c>
      <c r="H2221" s="11" t="s">
        <v>8337</v>
      </c>
      <c r="I2221" s="15" t="str">
        <f t="shared" si="68"/>
        <v>Normal Weight</v>
      </c>
      <c r="J2221" s="15" t="str">
        <f t="shared" si="69"/>
        <v>Normal</v>
      </c>
    </row>
    <row r="2222" spans="1:10" x14ac:dyDescent="0.3">
      <c r="A2222" s="10" t="s">
        <v>4441</v>
      </c>
      <c r="B2222" s="9">
        <v>36.85</v>
      </c>
      <c r="C2222" s="9">
        <v>4.3600000000000003</v>
      </c>
      <c r="D2222" s="9" t="s">
        <v>4677</v>
      </c>
      <c r="E2222" s="9" t="s">
        <v>4676</v>
      </c>
      <c r="F2222" s="9" t="s">
        <v>4676</v>
      </c>
      <c r="G2222" s="9">
        <v>0</v>
      </c>
      <c r="H2222" s="11" t="s">
        <v>8337</v>
      </c>
      <c r="I2222" s="15" t="str">
        <f t="shared" si="68"/>
        <v>Obesity</v>
      </c>
      <c r="J2222" s="15" t="str">
        <f t="shared" si="69"/>
        <v>Normal</v>
      </c>
    </row>
    <row r="2223" spans="1:10" x14ac:dyDescent="0.3">
      <c r="A2223" s="10" t="s">
        <v>4443</v>
      </c>
      <c r="B2223" s="9">
        <v>35.53</v>
      </c>
      <c r="C2223" s="9">
        <v>4.55</v>
      </c>
      <c r="D2223" s="9" t="s">
        <v>4677</v>
      </c>
      <c r="E2223" s="9" t="s">
        <v>4676</v>
      </c>
      <c r="F2223" s="9" t="s">
        <v>4676</v>
      </c>
      <c r="G2223" s="9">
        <v>0</v>
      </c>
      <c r="H2223" s="11" t="s">
        <v>8337</v>
      </c>
      <c r="I2223" s="15" t="str">
        <f t="shared" si="68"/>
        <v>Obesity</v>
      </c>
      <c r="J2223" s="15" t="str">
        <f t="shared" si="69"/>
        <v>Normal</v>
      </c>
    </row>
    <row r="2224" spans="1:10" x14ac:dyDescent="0.3">
      <c r="A2224" s="10" t="s">
        <v>4445</v>
      </c>
      <c r="B2224" s="9">
        <v>31.1</v>
      </c>
      <c r="C2224" s="9">
        <v>4.37</v>
      </c>
      <c r="D2224" s="9" t="s">
        <v>4677</v>
      </c>
      <c r="E2224" s="9" t="s">
        <v>4676</v>
      </c>
      <c r="F2224" s="9" t="s">
        <v>4676</v>
      </c>
      <c r="G2224" s="9">
        <v>0</v>
      </c>
      <c r="H2224" s="11" t="s">
        <v>8337</v>
      </c>
      <c r="I2224" s="15" t="str">
        <f t="shared" si="68"/>
        <v>Obesity</v>
      </c>
      <c r="J2224" s="15" t="str">
        <f t="shared" si="69"/>
        <v>Normal</v>
      </c>
    </row>
    <row r="2225" spans="1:10" x14ac:dyDescent="0.3">
      <c r="A2225" s="10" t="s">
        <v>4447</v>
      </c>
      <c r="B2225" s="9">
        <v>23.21</v>
      </c>
      <c r="C2225" s="9">
        <v>5.24</v>
      </c>
      <c r="D2225" s="9" t="s">
        <v>4677</v>
      </c>
      <c r="E2225" s="9" t="s">
        <v>4676</v>
      </c>
      <c r="F2225" s="9" t="s">
        <v>4676</v>
      </c>
      <c r="G2225" s="9">
        <v>0</v>
      </c>
      <c r="H2225" s="11" t="s">
        <v>8337</v>
      </c>
      <c r="I2225" s="15" t="str">
        <f t="shared" si="68"/>
        <v>Normal Weight</v>
      </c>
      <c r="J2225" s="15" t="str">
        <f t="shared" si="69"/>
        <v>Prediabetes</v>
      </c>
    </row>
    <row r="2226" spans="1:10" x14ac:dyDescent="0.3">
      <c r="A2226" s="10" t="s">
        <v>4449</v>
      </c>
      <c r="B2226" s="9">
        <v>18.36</v>
      </c>
      <c r="C2226" s="9">
        <v>5.96</v>
      </c>
      <c r="D2226" s="9" t="s">
        <v>4676</v>
      </c>
      <c r="E2226" s="9" t="s">
        <v>4676</v>
      </c>
      <c r="F2226" s="9" t="s">
        <v>4676</v>
      </c>
      <c r="G2226" s="9">
        <v>1</v>
      </c>
      <c r="H2226" s="11" t="s">
        <v>8337</v>
      </c>
      <c r="I2226" s="15" t="str">
        <f t="shared" si="68"/>
        <v>Under Weight</v>
      </c>
      <c r="J2226" s="15" t="str">
        <f t="shared" si="69"/>
        <v>Normal</v>
      </c>
    </row>
    <row r="2227" spans="1:10" x14ac:dyDescent="0.3">
      <c r="A2227" s="10" t="s">
        <v>4451</v>
      </c>
      <c r="B2227" s="9">
        <v>15.92</v>
      </c>
      <c r="C2227" s="9">
        <v>4.76</v>
      </c>
      <c r="D2227" s="9" t="s">
        <v>4677</v>
      </c>
      <c r="E2227" s="9" t="s">
        <v>4676</v>
      </c>
      <c r="F2227" s="9" t="s">
        <v>4676</v>
      </c>
      <c r="G2227" s="9">
        <v>1</v>
      </c>
      <c r="H2227" s="11" t="s">
        <v>8337</v>
      </c>
      <c r="I2227" s="15" t="str">
        <f t="shared" si="68"/>
        <v>Under Weight</v>
      </c>
      <c r="J2227" s="15" t="str">
        <f t="shared" si="69"/>
        <v>Normal</v>
      </c>
    </row>
    <row r="2228" spans="1:10" x14ac:dyDescent="0.3">
      <c r="A2228" s="10" t="s">
        <v>4453</v>
      </c>
      <c r="B2228" s="9">
        <v>15.17</v>
      </c>
      <c r="C2228" s="9">
        <v>4.3</v>
      </c>
      <c r="D2228" s="9" t="s">
        <v>4677</v>
      </c>
      <c r="E2228" s="9" t="s">
        <v>4676</v>
      </c>
      <c r="F2228" s="9" t="s">
        <v>4677</v>
      </c>
      <c r="G2228" s="9">
        <v>1</v>
      </c>
      <c r="H2228" s="11" t="s">
        <v>8337</v>
      </c>
      <c r="I2228" s="15" t="str">
        <f t="shared" si="68"/>
        <v>Under Weight</v>
      </c>
      <c r="J2228" s="15" t="str">
        <f t="shared" si="69"/>
        <v>Normal</v>
      </c>
    </row>
    <row r="2229" spans="1:10" x14ac:dyDescent="0.3">
      <c r="A2229" s="10" t="s">
        <v>4455</v>
      </c>
      <c r="B2229" s="9">
        <v>16.63</v>
      </c>
      <c r="C2229" s="9">
        <v>4.5</v>
      </c>
      <c r="D2229" s="9" t="s">
        <v>4676</v>
      </c>
      <c r="E2229" s="9" t="s">
        <v>4676</v>
      </c>
      <c r="F2229" s="9" t="s">
        <v>4676</v>
      </c>
      <c r="G2229" s="9">
        <v>1</v>
      </c>
      <c r="H2229" s="11" t="s">
        <v>8337</v>
      </c>
      <c r="I2229" s="15" t="str">
        <f t="shared" si="68"/>
        <v>Under Weight</v>
      </c>
      <c r="J2229" s="15" t="str">
        <f t="shared" si="69"/>
        <v>Normal</v>
      </c>
    </row>
    <row r="2230" spans="1:10" x14ac:dyDescent="0.3">
      <c r="A2230" s="10" t="s">
        <v>4457</v>
      </c>
      <c r="B2230" s="9">
        <v>19.39</v>
      </c>
      <c r="C2230" s="9">
        <v>5.59</v>
      </c>
      <c r="D2230" s="9" t="s">
        <v>4676</v>
      </c>
      <c r="E2230" s="9" t="s">
        <v>4676</v>
      </c>
      <c r="F2230" s="9" t="s">
        <v>4677</v>
      </c>
      <c r="G2230" s="9">
        <v>1</v>
      </c>
      <c r="H2230" s="11" t="s">
        <v>8337</v>
      </c>
      <c r="I2230" s="15" t="str">
        <f t="shared" si="68"/>
        <v>Normal Weight</v>
      </c>
      <c r="J2230" s="15" t="str">
        <f t="shared" si="69"/>
        <v>Prediabetes</v>
      </c>
    </row>
    <row r="2231" spans="1:10" x14ac:dyDescent="0.3">
      <c r="A2231" s="10" t="s">
        <v>4459</v>
      </c>
      <c r="B2231" s="9">
        <v>17.34</v>
      </c>
      <c r="C2231" s="9">
        <v>6.29</v>
      </c>
      <c r="D2231" s="9" t="s">
        <v>4677</v>
      </c>
      <c r="E2231" s="9" t="s">
        <v>4676</v>
      </c>
      <c r="F2231" s="9" t="s">
        <v>4677</v>
      </c>
      <c r="G2231" s="9">
        <v>1</v>
      </c>
      <c r="H2231" s="11" t="s">
        <v>8337</v>
      </c>
      <c r="I2231" s="15" t="str">
        <f t="shared" si="68"/>
        <v>Under Weight</v>
      </c>
      <c r="J2231" s="15" t="str">
        <f t="shared" si="69"/>
        <v>Normal</v>
      </c>
    </row>
    <row r="2232" spans="1:10" x14ac:dyDescent="0.3">
      <c r="A2232" s="10" t="s">
        <v>4461</v>
      </c>
      <c r="B2232" s="9">
        <v>17.940000000000001</v>
      </c>
      <c r="C2232" s="9">
        <v>4.1900000000000004</v>
      </c>
      <c r="D2232" s="9" t="s">
        <v>4676</v>
      </c>
      <c r="E2232" s="9" t="s">
        <v>4677</v>
      </c>
      <c r="F2232" s="9" t="s">
        <v>4676</v>
      </c>
      <c r="G2232" s="9">
        <v>1</v>
      </c>
      <c r="H2232" s="11" t="s">
        <v>8337</v>
      </c>
      <c r="I2232" s="15" t="str">
        <f t="shared" si="68"/>
        <v>Under Weight</v>
      </c>
      <c r="J2232" s="15" t="str">
        <f t="shared" si="69"/>
        <v>Normal</v>
      </c>
    </row>
    <row r="2233" spans="1:10" x14ac:dyDescent="0.3">
      <c r="A2233" s="10" t="s">
        <v>4463</v>
      </c>
      <c r="B2233" s="9">
        <v>16.670000000000002</v>
      </c>
      <c r="C2233" s="9">
        <v>4.7</v>
      </c>
      <c r="D2233" s="9" t="s">
        <v>4677</v>
      </c>
      <c r="E2233" s="9" t="s">
        <v>4676</v>
      </c>
      <c r="F2233" s="9" t="s">
        <v>4677</v>
      </c>
      <c r="G2233" s="9">
        <v>1</v>
      </c>
      <c r="H2233" s="11" t="s">
        <v>8337</v>
      </c>
      <c r="I2233" s="15" t="str">
        <f t="shared" si="68"/>
        <v>Under Weight</v>
      </c>
      <c r="J2233" s="15" t="str">
        <f t="shared" si="69"/>
        <v>Normal</v>
      </c>
    </row>
    <row r="2234" spans="1:10" x14ac:dyDescent="0.3">
      <c r="A2234" s="10" t="s">
        <v>4465</v>
      </c>
      <c r="B2234" s="9">
        <v>20.58</v>
      </c>
      <c r="C2234" s="9">
        <v>5.64</v>
      </c>
      <c r="D2234" s="9" t="s">
        <v>4677</v>
      </c>
      <c r="E2234" s="9" t="s">
        <v>4676</v>
      </c>
      <c r="F2234" s="9" t="s">
        <v>4676</v>
      </c>
      <c r="G2234" s="9">
        <v>0</v>
      </c>
      <c r="H2234" s="11" t="s">
        <v>8337</v>
      </c>
      <c r="I2234" s="15" t="str">
        <f t="shared" si="68"/>
        <v>Normal Weight</v>
      </c>
      <c r="J2234" s="15" t="str">
        <f t="shared" si="69"/>
        <v>Normal</v>
      </c>
    </row>
    <row r="2235" spans="1:10" x14ac:dyDescent="0.3">
      <c r="A2235" s="10" t="s">
        <v>4467</v>
      </c>
      <c r="B2235" s="9">
        <v>16.5</v>
      </c>
      <c r="C2235" s="9">
        <v>4.1100000000000003</v>
      </c>
      <c r="D2235" s="9" t="s">
        <v>4677</v>
      </c>
      <c r="E2235" s="9" t="s">
        <v>4676</v>
      </c>
      <c r="F2235" s="9" t="s">
        <v>4676</v>
      </c>
      <c r="G2235" s="9">
        <v>0</v>
      </c>
      <c r="H2235" s="11" t="s">
        <v>8337</v>
      </c>
      <c r="I2235" s="15" t="str">
        <f t="shared" si="68"/>
        <v>Under Weight</v>
      </c>
      <c r="J2235" s="15" t="str">
        <f t="shared" si="69"/>
        <v>Normal</v>
      </c>
    </row>
    <row r="2236" spans="1:10" x14ac:dyDescent="0.3">
      <c r="A2236" s="10" t="s">
        <v>4469</v>
      </c>
      <c r="B2236" s="9">
        <v>15.41</v>
      </c>
      <c r="C2236" s="9">
        <v>5.43</v>
      </c>
      <c r="D2236" s="9" t="s">
        <v>4677</v>
      </c>
      <c r="E2236" s="9" t="s">
        <v>4676</v>
      </c>
      <c r="F2236" s="9" t="s">
        <v>4677</v>
      </c>
      <c r="G2236" s="9">
        <v>1</v>
      </c>
      <c r="H2236" s="11" t="s">
        <v>8337</v>
      </c>
      <c r="I2236" s="15" t="str">
        <f t="shared" si="68"/>
        <v>Under Weight</v>
      </c>
      <c r="J2236" s="15" t="str">
        <f t="shared" si="69"/>
        <v>Normal</v>
      </c>
    </row>
    <row r="2237" spans="1:10" x14ac:dyDescent="0.3">
      <c r="A2237" s="10" t="s">
        <v>4471</v>
      </c>
      <c r="B2237" s="9">
        <v>24.59</v>
      </c>
      <c r="C2237" s="9">
        <v>4.38</v>
      </c>
      <c r="D2237" s="9" t="s">
        <v>4676</v>
      </c>
      <c r="E2237" s="9" t="s">
        <v>4676</v>
      </c>
      <c r="F2237" s="9" t="s">
        <v>4676</v>
      </c>
      <c r="G2237" s="9">
        <v>1</v>
      </c>
      <c r="H2237" s="11" t="s">
        <v>8337</v>
      </c>
      <c r="I2237" s="15" t="str">
        <f t="shared" si="68"/>
        <v>Normal Weight</v>
      </c>
      <c r="J2237" s="15" t="str">
        <f t="shared" si="69"/>
        <v>Diabetes</v>
      </c>
    </row>
    <row r="2238" spans="1:10" x14ac:dyDescent="0.3">
      <c r="A2238" s="10" t="s">
        <v>4473</v>
      </c>
      <c r="B2238" s="9">
        <v>33.33</v>
      </c>
      <c r="C2238" s="9">
        <v>9.7899999999999991</v>
      </c>
      <c r="D2238" s="9" t="s">
        <v>4676</v>
      </c>
      <c r="E2238" s="9" t="s">
        <v>4676</v>
      </c>
      <c r="F2238" s="9" t="s">
        <v>4676</v>
      </c>
      <c r="G2238" s="9">
        <v>0</v>
      </c>
      <c r="H2238" s="11" t="s">
        <v>8337</v>
      </c>
      <c r="I2238" s="15" t="str">
        <f t="shared" si="68"/>
        <v>Obesity</v>
      </c>
      <c r="J2238" s="15" t="str">
        <f t="shared" si="69"/>
        <v>Diabetes</v>
      </c>
    </row>
    <row r="2239" spans="1:10" x14ac:dyDescent="0.3">
      <c r="A2239" s="10" t="s">
        <v>4475</v>
      </c>
      <c r="B2239" s="9">
        <v>18.5</v>
      </c>
      <c r="C2239" s="9">
        <v>11.84</v>
      </c>
      <c r="D2239" s="9" t="s">
        <v>4676</v>
      </c>
      <c r="E2239" s="9" t="s">
        <v>4676</v>
      </c>
      <c r="F2239" s="9" t="s">
        <v>4676</v>
      </c>
      <c r="G2239" s="9">
        <v>0</v>
      </c>
      <c r="H2239" s="11" t="s">
        <v>8337</v>
      </c>
      <c r="I2239" s="15" t="str">
        <f t="shared" si="68"/>
        <v>Normal Weight</v>
      </c>
      <c r="J2239" s="15" t="str">
        <f t="shared" si="69"/>
        <v>Prediabetes</v>
      </c>
    </row>
    <row r="2240" spans="1:10" x14ac:dyDescent="0.3">
      <c r="A2240" s="10" t="s">
        <v>4477</v>
      </c>
      <c r="B2240" s="9">
        <v>18.579999999999998</v>
      </c>
      <c r="C2240" s="9">
        <v>6.22</v>
      </c>
      <c r="D2240" s="9" t="s">
        <v>4676</v>
      </c>
      <c r="E2240" s="9" t="s">
        <v>4676</v>
      </c>
      <c r="F2240" s="9" t="s">
        <v>4676</v>
      </c>
      <c r="G2240" s="9">
        <v>0</v>
      </c>
      <c r="H2240" s="11" t="s">
        <v>8337</v>
      </c>
      <c r="I2240" s="15" t="str">
        <f t="shared" si="68"/>
        <v>Normal Weight</v>
      </c>
      <c r="J2240" s="15" t="str">
        <f t="shared" si="69"/>
        <v>Diabetes</v>
      </c>
    </row>
    <row r="2241" spans="1:10" x14ac:dyDescent="0.3">
      <c r="A2241" s="10" t="s">
        <v>4479</v>
      </c>
      <c r="B2241" s="9">
        <v>16.64</v>
      </c>
      <c r="C2241" s="9">
        <v>10.01</v>
      </c>
      <c r="D2241" s="9" t="s">
        <v>4676</v>
      </c>
      <c r="E2241" s="9" t="s">
        <v>4676</v>
      </c>
      <c r="F2241" s="9" t="s">
        <v>4676</v>
      </c>
      <c r="G2241" s="9">
        <v>0</v>
      </c>
      <c r="H2241" s="11" t="s">
        <v>8337</v>
      </c>
      <c r="I2241" s="15" t="str">
        <f t="shared" si="68"/>
        <v>Under Weight</v>
      </c>
      <c r="J2241" s="15" t="str">
        <f t="shared" si="69"/>
        <v>Normal</v>
      </c>
    </row>
    <row r="2242" spans="1:10" x14ac:dyDescent="0.3">
      <c r="A2242" s="10" t="s">
        <v>4481</v>
      </c>
      <c r="B2242" s="9">
        <v>19.329999999999998</v>
      </c>
      <c r="C2242" s="9">
        <v>4.32</v>
      </c>
      <c r="D2242" s="9" t="s">
        <v>4676</v>
      </c>
      <c r="E2242" s="9" t="s">
        <v>4676</v>
      </c>
      <c r="F2242" s="9" t="s">
        <v>4676</v>
      </c>
      <c r="G2242" s="9">
        <v>1</v>
      </c>
      <c r="H2242" s="11" t="s">
        <v>8337</v>
      </c>
      <c r="I2242" s="15" t="str">
        <f t="shared" si="68"/>
        <v>Normal Weight</v>
      </c>
      <c r="J2242" s="15" t="str">
        <f t="shared" si="69"/>
        <v>Normal</v>
      </c>
    </row>
    <row r="2243" spans="1:10" x14ac:dyDescent="0.3">
      <c r="A2243" s="10" t="s">
        <v>4483</v>
      </c>
      <c r="B2243" s="9">
        <v>21.26</v>
      </c>
      <c r="C2243" s="9">
        <v>5.65</v>
      </c>
      <c r="D2243" s="9" t="s">
        <v>4677</v>
      </c>
      <c r="E2243" s="9" t="s">
        <v>4676</v>
      </c>
      <c r="F2243" s="9" t="s">
        <v>4677</v>
      </c>
      <c r="G2243" s="9">
        <v>1</v>
      </c>
      <c r="H2243" s="11" t="s">
        <v>8337</v>
      </c>
      <c r="I2243" s="15" t="str">
        <f t="shared" ref="I2243:I2306" si="70">IF(B2243&lt;18.5,"Under Weight",IF(B2243&lt;24.9,"Normal Weight",IF(B2243&lt;29.9,"Over Weight","Obesity")))</f>
        <v>Normal Weight</v>
      </c>
      <c r="J2243" s="15" t="str">
        <f t="shared" ref="J2243:J2306" si="71">IF(C2244&lt;5.7,"Normal",IF(C2244&lt;6.4,"Prediabetes","Diabetes"))</f>
        <v>Normal</v>
      </c>
    </row>
    <row r="2244" spans="1:10" x14ac:dyDescent="0.3">
      <c r="A2244" s="10" t="s">
        <v>4485</v>
      </c>
      <c r="B2244" s="9">
        <v>15.6</v>
      </c>
      <c r="C2244" s="9">
        <v>4.12</v>
      </c>
      <c r="D2244" s="9" t="s">
        <v>4677</v>
      </c>
      <c r="E2244" s="9" t="s">
        <v>4676</v>
      </c>
      <c r="F2244" s="9" t="s">
        <v>4676</v>
      </c>
      <c r="G2244" s="9">
        <v>1</v>
      </c>
      <c r="H2244" s="11" t="s">
        <v>8337</v>
      </c>
      <c r="I2244" s="15" t="str">
        <f t="shared" si="70"/>
        <v>Under Weight</v>
      </c>
      <c r="J2244" s="15" t="str">
        <f t="shared" si="71"/>
        <v>Prediabetes</v>
      </c>
    </row>
    <row r="2245" spans="1:10" x14ac:dyDescent="0.3">
      <c r="A2245" s="10" t="s">
        <v>4487</v>
      </c>
      <c r="B2245" s="9">
        <v>24.39</v>
      </c>
      <c r="C2245" s="9">
        <v>6.24</v>
      </c>
      <c r="D2245" s="9" t="s">
        <v>4676</v>
      </c>
      <c r="E2245" s="9" t="s">
        <v>4676</v>
      </c>
      <c r="F2245" s="9" t="s">
        <v>4676</v>
      </c>
      <c r="G2245" s="9">
        <v>1</v>
      </c>
      <c r="H2245" s="11" t="s">
        <v>8337</v>
      </c>
      <c r="I2245" s="15" t="str">
        <f t="shared" si="70"/>
        <v>Normal Weight</v>
      </c>
      <c r="J2245" s="15" t="str">
        <f t="shared" si="71"/>
        <v>Normal</v>
      </c>
    </row>
    <row r="2246" spans="1:10" x14ac:dyDescent="0.3">
      <c r="A2246" s="10" t="s">
        <v>4489</v>
      </c>
      <c r="B2246" s="9">
        <v>24.75</v>
      </c>
      <c r="C2246" s="9">
        <v>4.83</v>
      </c>
      <c r="D2246" s="9" t="s">
        <v>4676</v>
      </c>
      <c r="E2246" s="9" t="s">
        <v>4676</v>
      </c>
      <c r="F2246" s="9" t="s">
        <v>4676</v>
      </c>
      <c r="G2246" s="9">
        <v>0</v>
      </c>
      <c r="H2246" s="11" t="s">
        <v>8337</v>
      </c>
      <c r="I2246" s="15" t="str">
        <f t="shared" si="70"/>
        <v>Normal Weight</v>
      </c>
      <c r="J2246" s="15" t="str">
        <f t="shared" si="71"/>
        <v>Diabetes</v>
      </c>
    </row>
    <row r="2247" spans="1:10" x14ac:dyDescent="0.3">
      <c r="A2247" s="10" t="s">
        <v>4491</v>
      </c>
      <c r="B2247" s="9">
        <v>20.88</v>
      </c>
      <c r="C2247" s="9">
        <v>7.4</v>
      </c>
      <c r="D2247" s="9" t="s">
        <v>4676</v>
      </c>
      <c r="E2247" s="9" t="s">
        <v>4676</v>
      </c>
      <c r="F2247" s="9" t="s">
        <v>4676</v>
      </c>
      <c r="G2247" s="9">
        <v>0</v>
      </c>
      <c r="H2247" s="11" t="s">
        <v>8337</v>
      </c>
      <c r="I2247" s="15" t="str">
        <f t="shared" si="70"/>
        <v>Normal Weight</v>
      </c>
      <c r="J2247" s="15" t="str">
        <f t="shared" si="71"/>
        <v>Normal</v>
      </c>
    </row>
    <row r="2248" spans="1:10" x14ac:dyDescent="0.3">
      <c r="A2248" s="10" t="s">
        <v>4493</v>
      </c>
      <c r="B2248" s="9">
        <v>20.43</v>
      </c>
      <c r="C2248" s="9">
        <v>4.54</v>
      </c>
      <c r="D2248" s="9" t="s">
        <v>4676</v>
      </c>
      <c r="E2248" s="9" t="s">
        <v>4676</v>
      </c>
      <c r="F2248" s="9" t="s">
        <v>4676</v>
      </c>
      <c r="G2248" s="9">
        <v>0</v>
      </c>
      <c r="H2248" s="11" t="s">
        <v>8337</v>
      </c>
      <c r="I2248" s="15" t="str">
        <f t="shared" si="70"/>
        <v>Normal Weight</v>
      </c>
      <c r="J2248" s="15" t="str">
        <f t="shared" si="71"/>
        <v>Diabetes</v>
      </c>
    </row>
    <row r="2249" spans="1:10" x14ac:dyDescent="0.3">
      <c r="A2249" s="10" t="s">
        <v>4495</v>
      </c>
      <c r="B2249" s="9">
        <v>15.18</v>
      </c>
      <c r="C2249" s="9">
        <v>11.11</v>
      </c>
      <c r="D2249" s="9" t="s">
        <v>4676</v>
      </c>
      <c r="E2249" s="9" t="s">
        <v>4676</v>
      </c>
      <c r="F2249" s="9" t="s">
        <v>4676</v>
      </c>
      <c r="G2249" s="9">
        <v>0</v>
      </c>
      <c r="H2249" s="11" t="s">
        <v>8337</v>
      </c>
      <c r="I2249" s="15" t="str">
        <f t="shared" si="70"/>
        <v>Under Weight</v>
      </c>
      <c r="J2249" s="15" t="str">
        <f t="shared" si="71"/>
        <v>Normal</v>
      </c>
    </row>
    <row r="2250" spans="1:10" x14ac:dyDescent="0.3">
      <c r="A2250" s="10" t="s">
        <v>4497</v>
      </c>
      <c r="B2250" s="9">
        <v>15.12</v>
      </c>
      <c r="C2250" s="9">
        <v>4.03</v>
      </c>
      <c r="D2250" s="9" t="s">
        <v>4677</v>
      </c>
      <c r="E2250" s="9" t="s">
        <v>4676</v>
      </c>
      <c r="F2250" s="9" t="s">
        <v>4676</v>
      </c>
      <c r="G2250" s="9">
        <v>0</v>
      </c>
      <c r="H2250" s="11" t="s">
        <v>8337</v>
      </c>
      <c r="I2250" s="15" t="str">
        <f t="shared" si="70"/>
        <v>Under Weight</v>
      </c>
      <c r="J2250" s="15" t="str">
        <f t="shared" si="71"/>
        <v>Normal</v>
      </c>
    </row>
    <row r="2251" spans="1:10" x14ac:dyDescent="0.3">
      <c r="A2251" s="10" t="s">
        <v>4499</v>
      </c>
      <c r="B2251" s="9">
        <v>23.88</v>
      </c>
      <c r="C2251" s="9">
        <v>4.51</v>
      </c>
      <c r="D2251" s="9" t="s">
        <v>4676</v>
      </c>
      <c r="E2251" s="9" t="s">
        <v>4676</v>
      </c>
      <c r="F2251" s="9" t="s">
        <v>4676</v>
      </c>
      <c r="G2251" s="9">
        <v>1</v>
      </c>
      <c r="H2251" s="11" t="s">
        <v>8337</v>
      </c>
      <c r="I2251" s="15" t="str">
        <f t="shared" si="70"/>
        <v>Normal Weight</v>
      </c>
      <c r="J2251" s="15" t="str">
        <f t="shared" si="71"/>
        <v>Normal</v>
      </c>
    </row>
    <row r="2252" spans="1:10" x14ac:dyDescent="0.3">
      <c r="A2252" s="10" t="s">
        <v>4501</v>
      </c>
      <c r="B2252" s="9">
        <v>16.13</v>
      </c>
      <c r="C2252" s="9">
        <v>5.56</v>
      </c>
      <c r="D2252" s="9" t="s">
        <v>4676</v>
      </c>
      <c r="E2252" s="9" t="s">
        <v>4677</v>
      </c>
      <c r="F2252" s="9" t="s">
        <v>4676</v>
      </c>
      <c r="G2252" s="9">
        <v>1</v>
      </c>
      <c r="H2252" s="11" t="s">
        <v>8337</v>
      </c>
      <c r="I2252" s="15" t="str">
        <f t="shared" si="70"/>
        <v>Under Weight</v>
      </c>
      <c r="J2252" s="15" t="str">
        <f t="shared" si="71"/>
        <v>Normal</v>
      </c>
    </row>
    <row r="2253" spans="1:10" x14ac:dyDescent="0.3">
      <c r="A2253" s="10" t="s">
        <v>4503</v>
      </c>
      <c r="B2253" s="9">
        <v>24.09</v>
      </c>
      <c r="C2253" s="9">
        <v>4.0999999999999996</v>
      </c>
      <c r="D2253" s="9" t="s">
        <v>4676</v>
      </c>
      <c r="E2253" s="9" t="s">
        <v>4677</v>
      </c>
      <c r="F2253" s="9" t="s">
        <v>4676</v>
      </c>
      <c r="G2253" s="9">
        <v>1</v>
      </c>
      <c r="H2253" s="11" t="s">
        <v>8337</v>
      </c>
      <c r="I2253" s="15" t="str">
        <f t="shared" si="70"/>
        <v>Normal Weight</v>
      </c>
      <c r="J2253" s="15" t="str">
        <f t="shared" si="71"/>
        <v>Prediabetes</v>
      </c>
    </row>
    <row r="2254" spans="1:10" x14ac:dyDescent="0.3">
      <c r="A2254" s="10" t="s">
        <v>4505</v>
      </c>
      <c r="B2254" s="9">
        <v>19.43</v>
      </c>
      <c r="C2254" s="9">
        <v>5.85</v>
      </c>
      <c r="D2254" s="9" t="s">
        <v>4676</v>
      </c>
      <c r="E2254" s="9" t="s">
        <v>4677</v>
      </c>
      <c r="F2254" s="9" t="s">
        <v>4676</v>
      </c>
      <c r="G2254" s="9">
        <v>1</v>
      </c>
      <c r="H2254" s="11" t="s">
        <v>8337</v>
      </c>
      <c r="I2254" s="15" t="str">
        <f t="shared" si="70"/>
        <v>Normal Weight</v>
      </c>
      <c r="J2254" s="15" t="str">
        <f t="shared" si="71"/>
        <v>Normal</v>
      </c>
    </row>
    <row r="2255" spans="1:10" x14ac:dyDescent="0.3">
      <c r="A2255" s="10" t="s">
        <v>4507</v>
      </c>
      <c r="B2255" s="9">
        <v>15.22</v>
      </c>
      <c r="C2255" s="9">
        <v>4.92</v>
      </c>
      <c r="D2255" s="9" t="s">
        <v>4677</v>
      </c>
      <c r="E2255" s="9" t="s">
        <v>4676</v>
      </c>
      <c r="F2255" s="9" t="s">
        <v>4677</v>
      </c>
      <c r="G2255" s="9">
        <v>1</v>
      </c>
      <c r="H2255" s="11" t="s">
        <v>8337</v>
      </c>
      <c r="I2255" s="15" t="str">
        <f t="shared" si="70"/>
        <v>Under Weight</v>
      </c>
      <c r="J2255" s="15" t="str">
        <f t="shared" si="71"/>
        <v>Diabetes</v>
      </c>
    </row>
    <row r="2256" spans="1:10" x14ac:dyDescent="0.3">
      <c r="A2256" s="10" t="s">
        <v>4509</v>
      </c>
      <c r="B2256" s="9">
        <v>20.72</v>
      </c>
      <c r="C2256" s="9">
        <v>9.4600000000000009</v>
      </c>
      <c r="D2256" s="9" t="s">
        <v>4676</v>
      </c>
      <c r="E2256" s="9" t="s">
        <v>4676</v>
      </c>
      <c r="F2256" s="9" t="s">
        <v>4676</v>
      </c>
      <c r="G2256" s="9">
        <v>0</v>
      </c>
      <c r="H2256" s="11" t="s">
        <v>8337</v>
      </c>
      <c r="I2256" s="15" t="str">
        <f t="shared" si="70"/>
        <v>Normal Weight</v>
      </c>
      <c r="J2256" s="15" t="str">
        <f t="shared" si="71"/>
        <v>Prediabetes</v>
      </c>
    </row>
    <row r="2257" spans="1:10" x14ac:dyDescent="0.3">
      <c r="A2257" s="10" t="s">
        <v>4511</v>
      </c>
      <c r="B2257" s="9">
        <v>35.4</v>
      </c>
      <c r="C2257" s="9">
        <v>5.94</v>
      </c>
      <c r="D2257" s="9" t="s">
        <v>4676</v>
      </c>
      <c r="E2257" s="9" t="s">
        <v>4676</v>
      </c>
      <c r="F2257" s="9" t="s">
        <v>4677</v>
      </c>
      <c r="G2257" s="9">
        <v>1</v>
      </c>
      <c r="H2257" s="11" t="s">
        <v>8337</v>
      </c>
      <c r="I2257" s="15" t="str">
        <f t="shared" si="70"/>
        <v>Obesity</v>
      </c>
      <c r="J2257" s="15" t="str">
        <f t="shared" si="71"/>
        <v>Prediabetes</v>
      </c>
    </row>
    <row r="2258" spans="1:10" x14ac:dyDescent="0.3">
      <c r="A2258" s="10" t="s">
        <v>4513</v>
      </c>
      <c r="B2258" s="9">
        <v>34.4</v>
      </c>
      <c r="C2258" s="9">
        <v>5.7</v>
      </c>
      <c r="D2258" s="9" t="s">
        <v>4676</v>
      </c>
      <c r="E2258" s="9" t="s">
        <v>4676</v>
      </c>
      <c r="F2258" s="9" t="s">
        <v>4677</v>
      </c>
      <c r="G2258" s="9">
        <v>1</v>
      </c>
      <c r="H2258" s="11" t="s">
        <v>8337</v>
      </c>
      <c r="I2258" s="15" t="str">
        <f t="shared" si="70"/>
        <v>Obesity</v>
      </c>
      <c r="J2258" s="15" t="str">
        <f t="shared" si="71"/>
        <v>Normal</v>
      </c>
    </row>
    <row r="2259" spans="1:10" x14ac:dyDescent="0.3">
      <c r="A2259" s="10" t="s">
        <v>4515</v>
      </c>
      <c r="B2259" s="9">
        <v>34.1</v>
      </c>
      <c r="C2259" s="9">
        <v>4.13</v>
      </c>
      <c r="D2259" s="9" t="s">
        <v>4676</v>
      </c>
      <c r="E2259" s="9" t="s">
        <v>4676</v>
      </c>
      <c r="F2259" s="9" t="s">
        <v>4677</v>
      </c>
      <c r="G2259" s="9">
        <v>1</v>
      </c>
      <c r="H2259" s="11" t="s">
        <v>8337</v>
      </c>
      <c r="I2259" s="15" t="str">
        <f t="shared" si="70"/>
        <v>Obesity</v>
      </c>
      <c r="J2259" s="15" t="str">
        <f t="shared" si="71"/>
        <v>Normal</v>
      </c>
    </row>
    <row r="2260" spans="1:10" x14ac:dyDescent="0.3">
      <c r="A2260" s="10" t="s">
        <v>4517</v>
      </c>
      <c r="B2260" s="9">
        <v>30.4</v>
      </c>
      <c r="C2260" s="9">
        <v>4.7699999999999996</v>
      </c>
      <c r="D2260" s="9" t="s">
        <v>4676</v>
      </c>
      <c r="E2260" s="9" t="s">
        <v>4676</v>
      </c>
      <c r="F2260" s="9" t="s">
        <v>4677</v>
      </c>
      <c r="G2260" s="9">
        <v>1</v>
      </c>
      <c r="H2260" s="11" t="s">
        <v>8337</v>
      </c>
      <c r="I2260" s="15" t="str">
        <f t="shared" si="70"/>
        <v>Obesity</v>
      </c>
      <c r="J2260" s="15" t="str">
        <f t="shared" si="71"/>
        <v>Normal</v>
      </c>
    </row>
    <row r="2261" spans="1:10" x14ac:dyDescent="0.3">
      <c r="A2261" s="10" t="s">
        <v>4519</v>
      </c>
      <c r="B2261" s="9">
        <v>28.7</v>
      </c>
      <c r="C2261" s="9">
        <v>4.99</v>
      </c>
      <c r="D2261" s="9" t="s">
        <v>4676</v>
      </c>
      <c r="E2261" s="9" t="s">
        <v>4676</v>
      </c>
      <c r="F2261" s="9" t="s">
        <v>4677</v>
      </c>
      <c r="G2261" s="9">
        <v>1</v>
      </c>
      <c r="H2261" s="11" t="s">
        <v>8337</v>
      </c>
      <c r="I2261" s="15" t="str">
        <f t="shared" si="70"/>
        <v>Over Weight</v>
      </c>
      <c r="J2261" s="15" t="str">
        <f t="shared" si="71"/>
        <v>Normal</v>
      </c>
    </row>
    <row r="2262" spans="1:10" x14ac:dyDescent="0.3">
      <c r="A2262" s="10" t="s">
        <v>4521</v>
      </c>
      <c r="B2262" s="9">
        <v>17.440000000000001</v>
      </c>
      <c r="C2262" s="9">
        <v>4.42</v>
      </c>
      <c r="D2262" s="9" t="s">
        <v>4677</v>
      </c>
      <c r="E2262" s="9" t="s">
        <v>4676</v>
      </c>
      <c r="F2262" s="9" t="s">
        <v>4677</v>
      </c>
      <c r="G2262" s="9">
        <v>1</v>
      </c>
      <c r="H2262" s="11" t="s">
        <v>8337</v>
      </c>
      <c r="I2262" s="15" t="str">
        <f t="shared" si="70"/>
        <v>Under Weight</v>
      </c>
      <c r="J2262" s="15" t="str">
        <f t="shared" si="71"/>
        <v>Normal</v>
      </c>
    </row>
    <row r="2263" spans="1:10" x14ac:dyDescent="0.3">
      <c r="A2263" s="10" t="s">
        <v>4523</v>
      </c>
      <c r="B2263" s="9">
        <v>27.6</v>
      </c>
      <c r="C2263" s="9">
        <v>4.01</v>
      </c>
      <c r="D2263" s="9" t="s">
        <v>4676</v>
      </c>
      <c r="E2263" s="9" t="s">
        <v>4676</v>
      </c>
      <c r="F2263" s="9" t="s">
        <v>4677</v>
      </c>
      <c r="G2263" s="9">
        <v>1</v>
      </c>
      <c r="H2263" s="11" t="s">
        <v>8337</v>
      </c>
      <c r="I2263" s="15" t="str">
        <f t="shared" si="70"/>
        <v>Over Weight</v>
      </c>
      <c r="J2263" s="15" t="str">
        <f t="shared" si="71"/>
        <v>Normal</v>
      </c>
    </row>
    <row r="2264" spans="1:10" x14ac:dyDescent="0.3">
      <c r="A2264" s="10" t="s">
        <v>4525</v>
      </c>
      <c r="B2264" s="9">
        <v>20.7</v>
      </c>
      <c r="C2264" s="9">
        <v>4.49</v>
      </c>
      <c r="D2264" s="9" t="s">
        <v>4676</v>
      </c>
      <c r="E2264" s="9" t="s">
        <v>4676</v>
      </c>
      <c r="F2264" s="9" t="s">
        <v>4677</v>
      </c>
      <c r="G2264" s="9">
        <v>1</v>
      </c>
      <c r="H2264" s="11" t="s">
        <v>8337</v>
      </c>
      <c r="I2264" s="15" t="str">
        <f t="shared" si="70"/>
        <v>Normal Weight</v>
      </c>
      <c r="J2264" s="15" t="str">
        <f t="shared" si="71"/>
        <v>Prediabetes</v>
      </c>
    </row>
    <row r="2265" spans="1:10" x14ac:dyDescent="0.3">
      <c r="A2265" s="10" t="s">
        <v>4527</v>
      </c>
      <c r="B2265" s="9">
        <v>20.3</v>
      </c>
      <c r="C2265" s="9">
        <v>6.37</v>
      </c>
      <c r="D2265" s="9" t="s">
        <v>4676</v>
      </c>
      <c r="E2265" s="9" t="s">
        <v>4676</v>
      </c>
      <c r="F2265" s="9" t="s">
        <v>4677</v>
      </c>
      <c r="G2265" s="9">
        <v>1</v>
      </c>
      <c r="H2265" s="11" t="s">
        <v>8337</v>
      </c>
      <c r="I2265" s="15" t="str">
        <f t="shared" si="70"/>
        <v>Normal Weight</v>
      </c>
      <c r="J2265" s="15" t="str">
        <f t="shared" si="71"/>
        <v>Normal</v>
      </c>
    </row>
    <row r="2266" spans="1:10" x14ac:dyDescent="0.3">
      <c r="A2266" s="10" t="s">
        <v>4529</v>
      </c>
      <c r="B2266" s="9">
        <v>19.8</v>
      </c>
      <c r="C2266" s="9">
        <v>5.12</v>
      </c>
      <c r="D2266" s="9" t="s">
        <v>4676</v>
      </c>
      <c r="E2266" s="9" t="s">
        <v>4676</v>
      </c>
      <c r="F2266" s="9" t="s">
        <v>4677</v>
      </c>
      <c r="G2266" s="9">
        <v>1</v>
      </c>
      <c r="H2266" s="11" t="s">
        <v>8337</v>
      </c>
      <c r="I2266" s="15" t="str">
        <f t="shared" si="70"/>
        <v>Normal Weight</v>
      </c>
      <c r="J2266" s="15" t="str">
        <f t="shared" si="71"/>
        <v>Diabetes</v>
      </c>
    </row>
    <row r="2267" spans="1:10" x14ac:dyDescent="0.3">
      <c r="A2267" s="10" t="s">
        <v>4531</v>
      </c>
      <c r="B2267" s="9">
        <v>21.87</v>
      </c>
      <c r="C2267" s="9">
        <v>8.59</v>
      </c>
      <c r="D2267" s="9" t="s">
        <v>4676</v>
      </c>
      <c r="E2267" s="9" t="s">
        <v>4676</v>
      </c>
      <c r="F2267" s="9" t="s">
        <v>4676</v>
      </c>
      <c r="G2267" s="9">
        <v>0</v>
      </c>
      <c r="H2267" s="11" t="s">
        <v>8337</v>
      </c>
      <c r="I2267" s="15" t="str">
        <f t="shared" si="70"/>
        <v>Normal Weight</v>
      </c>
      <c r="J2267" s="15" t="str">
        <f t="shared" si="71"/>
        <v>Prediabetes</v>
      </c>
    </row>
    <row r="2268" spans="1:10" x14ac:dyDescent="0.3">
      <c r="A2268" s="10" t="s">
        <v>4533</v>
      </c>
      <c r="B2268" s="9">
        <v>16.600000000000001</v>
      </c>
      <c r="C2268" s="9">
        <v>5.87</v>
      </c>
      <c r="D2268" s="9" t="s">
        <v>4676</v>
      </c>
      <c r="E2268" s="9" t="s">
        <v>4676</v>
      </c>
      <c r="F2268" s="9" t="s">
        <v>4676</v>
      </c>
      <c r="G2268" s="9">
        <v>1</v>
      </c>
      <c r="H2268" s="11" t="s">
        <v>8337</v>
      </c>
      <c r="I2268" s="15" t="str">
        <f t="shared" si="70"/>
        <v>Under Weight</v>
      </c>
      <c r="J2268" s="15" t="str">
        <f t="shared" si="71"/>
        <v>Diabetes</v>
      </c>
    </row>
    <row r="2269" spans="1:10" x14ac:dyDescent="0.3">
      <c r="A2269" s="10" t="s">
        <v>4535</v>
      </c>
      <c r="B2269" s="9">
        <v>21.98</v>
      </c>
      <c r="C2269" s="9">
        <v>7.03</v>
      </c>
      <c r="D2269" s="9" t="s">
        <v>4676</v>
      </c>
      <c r="E2269" s="9" t="s">
        <v>4676</v>
      </c>
      <c r="F2269" s="9" t="s">
        <v>4676</v>
      </c>
      <c r="G2269" s="9">
        <v>0</v>
      </c>
      <c r="H2269" s="11" t="s">
        <v>8337</v>
      </c>
      <c r="I2269" s="15" t="str">
        <f t="shared" si="70"/>
        <v>Normal Weight</v>
      </c>
      <c r="J2269" s="15" t="str">
        <f t="shared" si="71"/>
        <v>Normal</v>
      </c>
    </row>
    <row r="2270" spans="1:10" x14ac:dyDescent="0.3">
      <c r="A2270" s="10" t="s">
        <v>4537</v>
      </c>
      <c r="B2270" s="9">
        <v>19.7</v>
      </c>
      <c r="C2270" s="9">
        <v>5.51</v>
      </c>
      <c r="D2270" s="9" t="s">
        <v>4676</v>
      </c>
      <c r="E2270" s="9" t="s">
        <v>4676</v>
      </c>
      <c r="F2270" s="9" t="s">
        <v>4676</v>
      </c>
      <c r="G2270" s="9">
        <v>1</v>
      </c>
      <c r="H2270" s="11" t="s">
        <v>8337</v>
      </c>
      <c r="I2270" s="15" t="str">
        <f t="shared" si="70"/>
        <v>Normal Weight</v>
      </c>
      <c r="J2270" s="15" t="str">
        <f t="shared" si="71"/>
        <v>Normal</v>
      </c>
    </row>
    <row r="2271" spans="1:10" x14ac:dyDescent="0.3">
      <c r="A2271" s="10" t="s">
        <v>4539</v>
      </c>
      <c r="B2271" s="9">
        <v>19.21</v>
      </c>
      <c r="C2271" s="9">
        <v>4.76</v>
      </c>
      <c r="D2271" s="9" t="s">
        <v>4676</v>
      </c>
      <c r="E2271" s="9" t="s">
        <v>4677</v>
      </c>
      <c r="F2271" s="9" t="s">
        <v>4676</v>
      </c>
      <c r="G2271" s="9">
        <v>1</v>
      </c>
      <c r="H2271" s="11" t="s">
        <v>8337</v>
      </c>
      <c r="I2271" s="15" t="str">
        <f t="shared" si="70"/>
        <v>Normal Weight</v>
      </c>
      <c r="J2271" s="15" t="str">
        <f t="shared" si="71"/>
        <v>Normal</v>
      </c>
    </row>
    <row r="2272" spans="1:10" x14ac:dyDescent="0.3">
      <c r="A2272" s="10" t="s">
        <v>4541</v>
      </c>
      <c r="B2272" s="9">
        <v>19.3</v>
      </c>
      <c r="C2272" s="9">
        <v>4.7</v>
      </c>
      <c r="D2272" s="9" t="s">
        <v>4676</v>
      </c>
      <c r="E2272" s="9" t="s">
        <v>4677</v>
      </c>
      <c r="F2272" s="9" t="s">
        <v>4676</v>
      </c>
      <c r="G2272" s="9">
        <v>1</v>
      </c>
      <c r="H2272" s="11" t="s">
        <v>8337</v>
      </c>
      <c r="I2272" s="15" t="str">
        <f t="shared" si="70"/>
        <v>Normal Weight</v>
      </c>
      <c r="J2272" s="15" t="str">
        <f t="shared" si="71"/>
        <v>Prediabetes</v>
      </c>
    </row>
    <row r="2273" spans="1:10" x14ac:dyDescent="0.3">
      <c r="A2273" s="10" t="s">
        <v>4543</v>
      </c>
      <c r="B2273" s="9">
        <v>16.22</v>
      </c>
      <c r="C2273" s="9">
        <v>6.21</v>
      </c>
      <c r="D2273" s="9" t="s">
        <v>4677</v>
      </c>
      <c r="E2273" s="9" t="s">
        <v>4676</v>
      </c>
      <c r="F2273" s="9" t="s">
        <v>4676</v>
      </c>
      <c r="G2273" s="9">
        <v>0</v>
      </c>
      <c r="H2273" s="11" t="s">
        <v>8337</v>
      </c>
      <c r="I2273" s="15" t="str">
        <f t="shared" si="70"/>
        <v>Under Weight</v>
      </c>
      <c r="J2273" s="15" t="str">
        <f t="shared" si="71"/>
        <v>Normal</v>
      </c>
    </row>
    <row r="2274" spans="1:10" x14ac:dyDescent="0.3">
      <c r="A2274" s="10" t="s">
        <v>4545</v>
      </c>
      <c r="B2274" s="9">
        <v>17.12</v>
      </c>
      <c r="C2274" s="9">
        <v>4.5199999999999996</v>
      </c>
      <c r="D2274" s="9" t="s">
        <v>4676</v>
      </c>
      <c r="E2274" s="9" t="s">
        <v>4677</v>
      </c>
      <c r="F2274" s="9" t="s">
        <v>4676</v>
      </c>
      <c r="G2274" s="9">
        <v>1</v>
      </c>
      <c r="H2274" s="11" t="s">
        <v>8337</v>
      </c>
      <c r="I2274" s="15" t="str">
        <f t="shared" si="70"/>
        <v>Under Weight</v>
      </c>
      <c r="J2274" s="15" t="str">
        <f t="shared" si="71"/>
        <v>Normal</v>
      </c>
    </row>
    <row r="2275" spans="1:10" x14ac:dyDescent="0.3">
      <c r="A2275" s="10" t="s">
        <v>4547</v>
      </c>
      <c r="B2275" s="9">
        <v>19.07</v>
      </c>
      <c r="C2275" s="9">
        <v>5.45</v>
      </c>
      <c r="D2275" s="9" t="s">
        <v>4676</v>
      </c>
      <c r="E2275" s="9" t="s">
        <v>4676</v>
      </c>
      <c r="F2275" s="9" t="s">
        <v>4676</v>
      </c>
      <c r="G2275" s="9">
        <v>1</v>
      </c>
      <c r="H2275" s="11" t="s">
        <v>8337</v>
      </c>
      <c r="I2275" s="15" t="str">
        <f t="shared" si="70"/>
        <v>Normal Weight</v>
      </c>
      <c r="J2275" s="15" t="str">
        <f t="shared" si="71"/>
        <v>Normal</v>
      </c>
    </row>
    <row r="2276" spans="1:10" x14ac:dyDescent="0.3">
      <c r="A2276" s="10" t="s">
        <v>4549</v>
      </c>
      <c r="B2276" s="9">
        <v>15.56</v>
      </c>
      <c r="C2276" s="9">
        <v>4.42</v>
      </c>
      <c r="D2276" s="9" t="s">
        <v>4676</v>
      </c>
      <c r="E2276" s="9" t="s">
        <v>4676</v>
      </c>
      <c r="F2276" s="9" t="s">
        <v>4676</v>
      </c>
      <c r="G2276" s="9">
        <v>0</v>
      </c>
      <c r="H2276" s="11" t="s">
        <v>8337</v>
      </c>
      <c r="I2276" s="15" t="str">
        <f t="shared" si="70"/>
        <v>Under Weight</v>
      </c>
      <c r="J2276" s="15" t="str">
        <f t="shared" si="71"/>
        <v>Diabetes</v>
      </c>
    </row>
    <row r="2277" spans="1:10" x14ac:dyDescent="0.3">
      <c r="A2277" s="10" t="s">
        <v>4551</v>
      </c>
      <c r="B2277" s="9">
        <v>22.76</v>
      </c>
      <c r="C2277" s="9">
        <v>9.44</v>
      </c>
      <c r="D2277" s="9" t="s">
        <v>4676</v>
      </c>
      <c r="E2277" s="9" t="s">
        <v>4676</v>
      </c>
      <c r="F2277" s="9" t="s">
        <v>4676</v>
      </c>
      <c r="G2277" s="9">
        <v>0</v>
      </c>
      <c r="H2277" s="11" t="s">
        <v>8337</v>
      </c>
      <c r="I2277" s="15" t="str">
        <f t="shared" si="70"/>
        <v>Normal Weight</v>
      </c>
      <c r="J2277" s="15" t="str">
        <f t="shared" si="71"/>
        <v>Prediabetes</v>
      </c>
    </row>
    <row r="2278" spans="1:10" x14ac:dyDescent="0.3">
      <c r="A2278" s="10" t="s">
        <v>4553</v>
      </c>
      <c r="B2278" s="9">
        <v>22.79</v>
      </c>
      <c r="C2278" s="9">
        <v>6.15</v>
      </c>
      <c r="D2278" s="9" t="s">
        <v>4677</v>
      </c>
      <c r="E2278" s="9" t="s">
        <v>4676</v>
      </c>
      <c r="F2278" s="9" t="s">
        <v>4677</v>
      </c>
      <c r="G2278" s="9">
        <v>1</v>
      </c>
      <c r="H2278" s="11" t="s">
        <v>8337</v>
      </c>
      <c r="I2278" s="15" t="str">
        <f t="shared" si="70"/>
        <v>Normal Weight</v>
      </c>
      <c r="J2278" s="15" t="str">
        <f t="shared" si="71"/>
        <v>Normal</v>
      </c>
    </row>
    <row r="2279" spans="1:10" x14ac:dyDescent="0.3">
      <c r="A2279" s="10" t="s">
        <v>4555</v>
      </c>
      <c r="B2279" s="9">
        <v>17.41</v>
      </c>
      <c r="C2279" s="9">
        <v>5.13</v>
      </c>
      <c r="D2279" s="9" t="s">
        <v>4677</v>
      </c>
      <c r="E2279" s="9" t="s">
        <v>4676</v>
      </c>
      <c r="F2279" s="9" t="s">
        <v>4676</v>
      </c>
      <c r="G2279" s="9">
        <v>0</v>
      </c>
      <c r="H2279" s="11" t="s">
        <v>8337</v>
      </c>
      <c r="I2279" s="15" t="str">
        <f t="shared" si="70"/>
        <v>Under Weight</v>
      </c>
      <c r="J2279" s="15" t="str">
        <f t="shared" si="71"/>
        <v>Normal</v>
      </c>
    </row>
    <row r="2280" spans="1:10" x14ac:dyDescent="0.3">
      <c r="A2280" s="10" t="s">
        <v>4557</v>
      </c>
      <c r="B2280" s="9">
        <v>19.32</v>
      </c>
      <c r="C2280" s="9">
        <v>4.96</v>
      </c>
      <c r="D2280" s="9" t="s">
        <v>4677</v>
      </c>
      <c r="E2280" s="9" t="s">
        <v>4676</v>
      </c>
      <c r="F2280" s="9" t="s">
        <v>4676</v>
      </c>
      <c r="G2280" s="9">
        <v>0</v>
      </c>
      <c r="H2280" s="11" t="s">
        <v>8337</v>
      </c>
      <c r="I2280" s="15" t="str">
        <f t="shared" si="70"/>
        <v>Normal Weight</v>
      </c>
      <c r="J2280" s="15" t="str">
        <f t="shared" si="71"/>
        <v>Diabetes</v>
      </c>
    </row>
    <row r="2281" spans="1:10" x14ac:dyDescent="0.3">
      <c r="A2281" s="10" t="s">
        <v>4559</v>
      </c>
      <c r="B2281" s="9">
        <v>18.25</v>
      </c>
      <c r="C2281" s="9">
        <v>10.95</v>
      </c>
      <c r="D2281" s="9" t="s">
        <v>4676</v>
      </c>
      <c r="E2281" s="9" t="s">
        <v>4676</v>
      </c>
      <c r="F2281" s="9" t="s">
        <v>4676</v>
      </c>
      <c r="G2281" s="9">
        <v>0</v>
      </c>
      <c r="H2281" s="11" t="s">
        <v>8337</v>
      </c>
      <c r="I2281" s="15" t="str">
        <f t="shared" si="70"/>
        <v>Under Weight</v>
      </c>
      <c r="J2281" s="15" t="str">
        <f t="shared" si="71"/>
        <v>Normal</v>
      </c>
    </row>
    <row r="2282" spans="1:10" x14ac:dyDescent="0.3">
      <c r="A2282" s="10" t="s">
        <v>4561</v>
      </c>
      <c r="B2282" s="9">
        <v>53.13</v>
      </c>
      <c r="C2282" s="9">
        <v>4.4400000000000004</v>
      </c>
      <c r="D2282" s="9" t="s">
        <v>4676</v>
      </c>
      <c r="E2282" s="9" t="s">
        <v>4677</v>
      </c>
      <c r="F2282" s="9" t="s">
        <v>4676</v>
      </c>
      <c r="G2282" s="9">
        <v>1</v>
      </c>
      <c r="H2282" s="11" t="s">
        <v>8337</v>
      </c>
      <c r="I2282" s="15" t="str">
        <f t="shared" si="70"/>
        <v>Obesity</v>
      </c>
      <c r="J2282" s="15" t="str">
        <f t="shared" si="71"/>
        <v>Normal</v>
      </c>
    </row>
    <row r="2283" spans="1:10" x14ac:dyDescent="0.3">
      <c r="A2283" s="10" t="s">
        <v>4563</v>
      </c>
      <c r="B2283" s="9">
        <v>20.46</v>
      </c>
      <c r="C2283" s="9">
        <v>4.0199999999999996</v>
      </c>
      <c r="D2283" s="9" t="s">
        <v>4676</v>
      </c>
      <c r="E2283" s="9" t="s">
        <v>4676</v>
      </c>
      <c r="F2283" s="9" t="s">
        <v>4676</v>
      </c>
      <c r="G2283" s="9">
        <v>0</v>
      </c>
      <c r="H2283" s="11" t="s">
        <v>8337</v>
      </c>
      <c r="I2283" s="15" t="str">
        <f t="shared" si="70"/>
        <v>Normal Weight</v>
      </c>
      <c r="J2283" s="15" t="str">
        <f t="shared" si="71"/>
        <v>Normal</v>
      </c>
    </row>
    <row r="2284" spans="1:10" x14ac:dyDescent="0.3">
      <c r="A2284" s="10" t="s">
        <v>4565</v>
      </c>
      <c r="B2284" s="9">
        <v>43.01</v>
      </c>
      <c r="C2284" s="9">
        <v>5.44</v>
      </c>
      <c r="D2284" s="9" t="s">
        <v>4676</v>
      </c>
      <c r="E2284" s="9" t="s">
        <v>4677</v>
      </c>
      <c r="F2284" s="9" t="s">
        <v>4676</v>
      </c>
      <c r="G2284" s="9">
        <v>1</v>
      </c>
      <c r="H2284" s="11" t="s">
        <v>8337</v>
      </c>
      <c r="I2284" s="15" t="str">
        <f t="shared" si="70"/>
        <v>Obesity</v>
      </c>
      <c r="J2284" s="15" t="str">
        <f t="shared" si="71"/>
        <v>Normal</v>
      </c>
    </row>
    <row r="2285" spans="1:10" x14ac:dyDescent="0.3">
      <c r="A2285" s="10" t="s">
        <v>4567</v>
      </c>
      <c r="B2285" s="9">
        <v>15.01</v>
      </c>
      <c r="C2285" s="9">
        <v>4.1500000000000004</v>
      </c>
      <c r="D2285" s="9" t="s">
        <v>4676</v>
      </c>
      <c r="E2285" s="9" t="s">
        <v>4676</v>
      </c>
      <c r="F2285" s="9" t="s">
        <v>4677</v>
      </c>
      <c r="G2285" s="9">
        <v>1</v>
      </c>
      <c r="H2285" s="11" t="s">
        <v>8337</v>
      </c>
      <c r="I2285" s="15" t="str">
        <f t="shared" si="70"/>
        <v>Under Weight</v>
      </c>
      <c r="J2285" s="15" t="str">
        <f t="shared" si="71"/>
        <v>Prediabetes</v>
      </c>
    </row>
    <row r="2286" spans="1:10" x14ac:dyDescent="0.3">
      <c r="A2286" s="10" t="s">
        <v>4569</v>
      </c>
      <c r="B2286" s="9">
        <v>41.14</v>
      </c>
      <c r="C2286" s="9">
        <v>6.02</v>
      </c>
      <c r="D2286" s="9" t="s">
        <v>4676</v>
      </c>
      <c r="E2286" s="9" t="s">
        <v>4677</v>
      </c>
      <c r="F2286" s="9" t="s">
        <v>4676</v>
      </c>
      <c r="G2286" s="9">
        <v>1</v>
      </c>
      <c r="H2286" s="11" t="s">
        <v>8337</v>
      </c>
      <c r="I2286" s="15" t="str">
        <f t="shared" si="70"/>
        <v>Obesity</v>
      </c>
      <c r="J2286" s="15" t="str">
        <f t="shared" si="71"/>
        <v>Diabetes</v>
      </c>
    </row>
    <row r="2287" spans="1:10" x14ac:dyDescent="0.3">
      <c r="A2287" s="10" t="s">
        <v>4571</v>
      </c>
      <c r="B2287" s="9">
        <v>16.55</v>
      </c>
      <c r="C2287" s="9">
        <v>7.73</v>
      </c>
      <c r="D2287" s="9" t="s">
        <v>4676</v>
      </c>
      <c r="E2287" s="9" t="s">
        <v>4676</v>
      </c>
      <c r="F2287" s="9" t="s">
        <v>4676</v>
      </c>
      <c r="G2287" s="9">
        <v>0</v>
      </c>
      <c r="H2287" s="11" t="s">
        <v>8337</v>
      </c>
      <c r="I2287" s="15" t="str">
        <f t="shared" si="70"/>
        <v>Under Weight</v>
      </c>
      <c r="J2287" s="15" t="str">
        <f t="shared" si="71"/>
        <v>Normal</v>
      </c>
    </row>
    <row r="2288" spans="1:10" x14ac:dyDescent="0.3">
      <c r="A2288" s="10" t="s">
        <v>4573</v>
      </c>
      <c r="B2288" s="9">
        <v>37.29</v>
      </c>
      <c r="C2288" s="9">
        <v>5.03</v>
      </c>
      <c r="D2288" s="9" t="s">
        <v>4676</v>
      </c>
      <c r="E2288" s="9" t="s">
        <v>4677</v>
      </c>
      <c r="F2288" s="9" t="s">
        <v>4676</v>
      </c>
      <c r="G2288" s="9">
        <v>1</v>
      </c>
      <c r="H2288" s="11" t="s">
        <v>8337</v>
      </c>
      <c r="I2288" s="15" t="str">
        <f t="shared" si="70"/>
        <v>Obesity</v>
      </c>
      <c r="J2288" s="15" t="str">
        <f t="shared" si="71"/>
        <v>Normal</v>
      </c>
    </row>
    <row r="2289" spans="1:10" x14ac:dyDescent="0.3">
      <c r="A2289" s="10" t="s">
        <v>4575</v>
      </c>
      <c r="B2289" s="9">
        <v>16.739999999999998</v>
      </c>
      <c r="C2289" s="9">
        <v>4.08</v>
      </c>
      <c r="D2289" s="9" t="s">
        <v>4677</v>
      </c>
      <c r="E2289" s="9" t="s">
        <v>4676</v>
      </c>
      <c r="F2289" s="9" t="s">
        <v>4676</v>
      </c>
      <c r="G2289" s="9">
        <v>0</v>
      </c>
      <c r="H2289" s="11" t="s">
        <v>8337</v>
      </c>
      <c r="I2289" s="15" t="str">
        <f t="shared" si="70"/>
        <v>Under Weight</v>
      </c>
      <c r="J2289" s="15" t="str">
        <f t="shared" si="71"/>
        <v>Normal</v>
      </c>
    </row>
    <row r="2290" spans="1:10" x14ac:dyDescent="0.3">
      <c r="A2290" s="10" t="s">
        <v>4577</v>
      </c>
      <c r="B2290" s="9">
        <v>34.43</v>
      </c>
      <c r="C2290" s="9">
        <v>4.2699999999999996</v>
      </c>
      <c r="D2290" s="9" t="s">
        <v>4676</v>
      </c>
      <c r="E2290" s="9" t="s">
        <v>4677</v>
      </c>
      <c r="F2290" s="9" t="s">
        <v>4676</v>
      </c>
      <c r="G2290" s="9">
        <v>1</v>
      </c>
      <c r="H2290" s="11" t="s">
        <v>8337</v>
      </c>
      <c r="I2290" s="15" t="str">
        <f t="shared" si="70"/>
        <v>Obesity</v>
      </c>
      <c r="J2290" s="15" t="str">
        <f t="shared" si="71"/>
        <v>Normal</v>
      </c>
    </row>
    <row r="2291" spans="1:10" x14ac:dyDescent="0.3">
      <c r="A2291" s="10" t="s">
        <v>4579</v>
      </c>
      <c r="B2291" s="9">
        <v>34.1</v>
      </c>
      <c r="C2291" s="9">
        <v>4.07</v>
      </c>
      <c r="D2291" s="9" t="s">
        <v>4676</v>
      </c>
      <c r="E2291" s="9" t="s">
        <v>4677</v>
      </c>
      <c r="F2291" s="9" t="s">
        <v>4676</v>
      </c>
      <c r="G2291" s="9">
        <v>1</v>
      </c>
      <c r="H2291" s="11" t="s">
        <v>8337</v>
      </c>
      <c r="I2291" s="15" t="str">
        <f t="shared" si="70"/>
        <v>Obesity</v>
      </c>
      <c r="J2291" s="15" t="str">
        <f t="shared" si="71"/>
        <v>Diabetes</v>
      </c>
    </row>
    <row r="2292" spans="1:10" x14ac:dyDescent="0.3">
      <c r="A2292" s="10" t="s">
        <v>4581</v>
      </c>
      <c r="B2292" s="9">
        <v>19.3</v>
      </c>
      <c r="C2292" s="9">
        <v>10.36</v>
      </c>
      <c r="D2292" s="9" t="s">
        <v>4676</v>
      </c>
      <c r="E2292" s="9" t="s">
        <v>4676</v>
      </c>
      <c r="F2292" s="9" t="s">
        <v>4676</v>
      </c>
      <c r="G2292" s="9">
        <v>0</v>
      </c>
      <c r="H2292" s="11" t="s">
        <v>8337</v>
      </c>
      <c r="I2292" s="15" t="str">
        <f t="shared" si="70"/>
        <v>Normal Weight</v>
      </c>
      <c r="J2292" s="15" t="str">
        <f t="shared" si="71"/>
        <v>Prediabetes</v>
      </c>
    </row>
    <row r="2293" spans="1:10" x14ac:dyDescent="0.3">
      <c r="A2293" s="10" t="s">
        <v>4583</v>
      </c>
      <c r="B2293" s="9">
        <v>33.659999999999997</v>
      </c>
      <c r="C2293" s="9">
        <v>5.71</v>
      </c>
      <c r="D2293" s="9" t="s">
        <v>4676</v>
      </c>
      <c r="E2293" s="9" t="s">
        <v>4677</v>
      </c>
      <c r="F2293" s="9" t="s">
        <v>4676</v>
      </c>
      <c r="G2293" s="9">
        <v>1</v>
      </c>
      <c r="H2293" s="11" t="s">
        <v>8337</v>
      </c>
      <c r="I2293" s="15" t="str">
        <f t="shared" si="70"/>
        <v>Obesity</v>
      </c>
      <c r="J2293" s="15" t="str">
        <f t="shared" si="71"/>
        <v>Prediabetes</v>
      </c>
    </row>
    <row r="2294" spans="1:10" x14ac:dyDescent="0.3">
      <c r="A2294" s="10" t="s">
        <v>4585</v>
      </c>
      <c r="B2294" s="9">
        <v>33.33</v>
      </c>
      <c r="C2294" s="9">
        <v>6.08</v>
      </c>
      <c r="D2294" s="9" t="s">
        <v>4676</v>
      </c>
      <c r="E2294" s="9" t="s">
        <v>4677</v>
      </c>
      <c r="F2294" s="9" t="s">
        <v>4676</v>
      </c>
      <c r="G2294" s="9">
        <v>1</v>
      </c>
      <c r="H2294" s="11" t="s">
        <v>8337</v>
      </c>
      <c r="I2294" s="15" t="str">
        <f t="shared" si="70"/>
        <v>Obesity</v>
      </c>
      <c r="J2294" s="15" t="str">
        <f t="shared" si="71"/>
        <v>Prediabetes</v>
      </c>
    </row>
    <row r="2295" spans="1:10" x14ac:dyDescent="0.3">
      <c r="A2295" s="10" t="s">
        <v>4587</v>
      </c>
      <c r="B2295" s="9">
        <v>21.84</v>
      </c>
      <c r="C2295" s="9">
        <v>5.71</v>
      </c>
      <c r="D2295" s="9" t="s">
        <v>4676</v>
      </c>
      <c r="E2295" s="9" t="s">
        <v>4677</v>
      </c>
      <c r="F2295" s="9" t="s">
        <v>4676</v>
      </c>
      <c r="G2295" s="9">
        <v>1</v>
      </c>
      <c r="H2295" s="11" t="s">
        <v>8337</v>
      </c>
      <c r="I2295" s="15" t="str">
        <f t="shared" si="70"/>
        <v>Normal Weight</v>
      </c>
      <c r="J2295" s="15" t="str">
        <f t="shared" si="71"/>
        <v>Diabetes</v>
      </c>
    </row>
    <row r="2296" spans="1:10" x14ac:dyDescent="0.3">
      <c r="A2296" s="10" t="s">
        <v>4589</v>
      </c>
      <c r="B2296" s="9">
        <v>16.87</v>
      </c>
      <c r="C2296" s="9">
        <v>9.1300000000000008</v>
      </c>
      <c r="D2296" s="9" t="s">
        <v>4676</v>
      </c>
      <c r="E2296" s="9" t="s">
        <v>4676</v>
      </c>
      <c r="F2296" s="9" t="s">
        <v>4676</v>
      </c>
      <c r="G2296" s="9">
        <v>0</v>
      </c>
      <c r="H2296" s="11" t="s">
        <v>8337</v>
      </c>
      <c r="I2296" s="15" t="str">
        <f t="shared" si="70"/>
        <v>Under Weight</v>
      </c>
      <c r="J2296" s="15" t="str">
        <f t="shared" si="71"/>
        <v>Normal</v>
      </c>
    </row>
    <row r="2297" spans="1:10" x14ac:dyDescent="0.3">
      <c r="A2297" s="10" t="s">
        <v>4591</v>
      </c>
      <c r="B2297" s="9">
        <v>30.14</v>
      </c>
      <c r="C2297" s="9">
        <v>5.49</v>
      </c>
      <c r="D2297" s="9" t="s">
        <v>4676</v>
      </c>
      <c r="E2297" s="9" t="s">
        <v>4677</v>
      </c>
      <c r="F2297" s="9" t="s">
        <v>4676</v>
      </c>
      <c r="G2297" s="9">
        <v>1</v>
      </c>
      <c r="H2297" s="11" t="s">
        <v>8337</v>
      </c>
      <c r="I2297" s="15" t="str">
        <f t="shared" si="70"/>
        <v>Obesity</v>
      </c>
      <c r="J2297" s="15" t="str">
        <f t="shared" si="71"/>
        <v>Normal</v>
      </c>
    </row>
    <row r="2298" spans="1:10" x14ac:dyDescent="0.3">
      <c r="A2298" s="10" t="s">
        <v>4593</v>
      </c>
      <c r="B2298" s="9">
        <v>23.21</v>
      </c>
      <c r="C2298" s="9">
        <v>4.37</v>
      </c>
      <c r="D2298" s="9" t="s">
        <v>4676</v>
      </c>
      <c r="E2298" s="9" t="s">
        <v>4677</v>
      </c>
      <c r="F2298" s="9" t="s">
        <v>4676</v>
      </c>
      <c r="G2298" s="9">
        <v>1</v>
      </c>
      <c r="H2298" s="11" t="s">
        <v>8337</v>
      </c>
      <c r="I2298" s="15" t="str">
        <f t="shared" si="70"/>
        <v>Normal Weight</v>
      </c>
      <c r="J2298" s="15" t="str">
        <f t="shared" si="71"/>
        <v>Diabetes</v>
      </c>
    </row>
    <row r="2299" spans="1:10" x14ac:dyDescent="0.3">
      <c r="A2299" s="10" t="s">
        <v>4595</v>
      </c>
      <c r="B2299" s="9">
        <v>17.170000000000002</v>
      </c>
      <c r="C2299" s="9">
        <v>8.4600000000000009</v>
      </c>
      <c r="D2299" s="9" t="s">
        <v>4676</v>
      </c>
      <c r="E2299" s="9" t="s">
        <v>4676</v>
      </c>
      <c r="F2299" s="9" t="s">
        <v>4676</v>
      </c>
      <c r="G2299" s="9">
        <v>0</v>
      </c>
      <c r="H2299" s="11" t="s">
        <v>8337</v>
      </c>
      <c r="I2299" s="15" t="str">
        <f t="shared" si="70"/>
        <v>Under Weight</v>
      </c>
      <c r="J2299" s="15" t="str">
        <f t="shared" si="71"/>
        <v>Normal</v>
      </c>
    </row>
    <row r="2300" spans="1:10" x14ac:dyDescent="0.3">
      <c r="A2300" s="10" t="s">
        <v>4597</v>
      </c>
      <c r="B2300" s="9">
        <v>15.61</v>
      </c>
      <c r="C2300" s="9">
        <v>5.28</v>
      </c>
      <c r="D2300" s="9" t="s">
        <v>4676</v>
      </c>
      <c r="E2300" s="9" t="s">
        <v>4676</v>
      </c>
      <c r="F2300" s="9" t="s">
        <v>4676</v>
      </c>
      <c r="G2300" s="9">
        <v>1</v>
      </c>
      <c r="H2300" s="11" t="s">
        <v>8337</v>
      </c>
      <c r="I2300" s="15" t="str">
        <f t="shared" si="70"/>
        <v>Under Weight</v>
      </c>
      <c r="J2300" s="15" t="str">
        <f t="shared" si="71"/>
        <v>Normal</v>
      </c>
    </row>
    <row r="2301" spans="1:10" x14ac:dyDescent="0.3">
      <c r="A2301" s="10" t="s">
        <v>4599</v>
      </c>
      <c r="B2301" s="9">
        <v>17.98</v>
      </c>
      <c r="C2301" s="9">
        <v>5.33</v>
      </c>
      <c r="D2301" s="9" t="s">
        <v>4677</v>
      </c>
      <c r="E2301" s="9" t="s">
        <v>4676</v>
      </c>
      <c r="F2301" s="9" t="s">
        <v>4677</v>
      </c>
      <c r="G2301" s="9">
        <v>1</v>
      </c>
      <c r="H2301" s="11" t="s">
        <v>8337</v>
      </c>
      <c r="I2301" s="15" t="str">
        <f t="shared" si="70"/>
        <v>Under Weight</v>
      </c>
      <c r="J2301" s="15" t="str">
        <f t="shared" si="71"/>
        <v>Normal</v>
      </c>
    </row>
    <row r="2302" spans="1:10" x14ac:dyDescent="0.3">
      <c r="A2302" s="10" t="s">
        <v>4601</v>
      </c>
      <c r="B2302" s="9">
        <v>21.64</v>
      </c>
      <c r="C2302" s="9">
        <v>5.5</v>
      </c>
      <c r="D2302" s="9" t="s">
        <v>4676</v>
      </c>
      <c r="E2302" s="9" t="s">
        <v>4677</v>
      </c>
      <c r="F2302" s="9" t="s">
        <v>4676</v>
      </c>
      <c r="G2302" s="9">
        <v>1</v>
      </c>
      <c r="H2302" s="11" t="s">
        <v>8337</v>
      </c>
      <c r="I2302" s="15" t="str">
        <f t="shared" si="70"/>
        <v>Normal Weight</v>
      </c>
      <c r="J2302" s="15" t="str">
        <f t="shared" si="71"/>
        <v>Normal</v>
      </c>
    </row>
    <row r="2303" spans="1:10" x14ac:dyDescent="0.3">
      <c r="A2303" s="10" t="s">
        <v>4603</v>
      </c>
      <c r="B2303" s="9">
        <v>16.399999999999999</v>
      </c>
      <c r="C2303" s="9">
        <v>5.4</v>
      </c>
      <c r="D2303" s="9" t="s">
        <v>4676</v>
      </c>
      <c r="E2303" s="9" t="s">
        <v>4676</v>
      </c>
      <c r="F2303" s="9" t="s">
        <v>4677</v>
      </c>
      <c r="G2303" s="9">
        <v>1</v>
      </c>
      <c r="H2303" s="11" t="s">
        <v>8337</v>
      </c>
      <c r="I2303" s="15" t="str">
        <f t="shared" si="70"/>
        <v>Under Weight</v>
      </c>
      <c r="J2303" s="15" t="str">
        <f t="shared" si="71"/>
        <v>Prediabetes</v>
      </c>
    </row>
    <row r="2304" spans="1:10" x14ac:dyDescent="0.3">
      <c r="A2304" s="10" t="s">
        <v>4605</v>
      </c>
      <c r="B2304" s="9">
        <v>15.77</v>
      </c>
      <c r="C2304" s="9">
        <v>6.05</v>
      </c>
      <c r="D2304" s="9" t="s">
        <v>4677</v>
      </c>
      <c r="E2304" s="9" t="s">
        <v>4676</v>
      </c>
      <c r="F2304" s="9" t="s">
        <v>4676</v>
      </c>
      <c r="G2304" s="9">
        <v>1</v>
      </c>
      <c r="H2304" s="11" t="s">
        <v>8337</v>
      </c>
      <c r="I2304" s="15" t="str">
        <f t="shared" si="70"/>
        <v>Under Weight</v>
      </c>
      <c r="J2304" s="15" t="str">
        <f t="shared" si="71"/>
        <v>Diabetes</v>
      </c>
    </row>
    <row r="2305" spans="1:10" x14ac:dyDescent="0.3">
      <c r="A2305" s="10" t="s">
        <v>4607</v>
      </c>
      <c r="B2305" s="9">
        <v>18.27</v>
      </c>
      <c r="C2305" s="9">
        <v>11.46</v>
      </c>
      <c r="D2305" s="9" t="s">
        <v>4676</v>
      </c>
      <c r="E2305" s="9" t="s">
        <v>4676</v>
      </c>
      <c r="F2305" s="9" t="s">
        <v>4676</v>
      </c>
      <c r="G2305" s="9">
        <v>0</v>
      </c>
      <c r="H2305" s="11" t="s">
        <v>8337</v>
      </c>
      <c r="I2305" s="15" t="str">
        <f t="shared" si="70"/>
        <v>Under Weight</v>
      </c>
      <c r="J2305" s="15" t="str">
        <f t="shared" si="71"/>
        <v>Diabetes</v>
      </c>
    </row>
    <row r="2306" spans="1:10" x14ac:dyDescent="0.3">
      <c r="A2306" s="10" t="s">
        <v>4609</v>
      </c>
      <c r="B2306" s="9">
        <v>16.489999999999998</v>
      </c>
      <c r="C2306" s="9">
        <v>8.48</v>
      </c>
      <c r="D2306" s="9" t="s">
        <v>4676</v>
      </c>
      <c r="E2306" s="9" t="s">
        <v>4676</v>
      </c>
      <c r="F2306" s="9" t="s">
        <v>4676</v>
      </c>
      <c r="G2306" s="9">
        <v>0</v>
      </c>
      <c r="H2306" s="11" t="s">
        <v>8337</v>
      </c>
      <c r="I2306" s="15" t="str">
        <f t="shared" si="70"/>
        <v>Under Weight</v>
      </c>
      <c r="J2306" s="15" t="str">
        <f t="shared" si="71"/>
        <v>Normal</v>
      </c>
    </row>
    <row r="2307" spans="1:10" x14ac:dyDescent="0.3">
      <c r="A2307" s="10" t="s">
        <v>4611</v>
      </c>
      <c r="B2307" s="9">
        <v>16.14</v>
      </c>
      <c r="C2307" s="9">
        <v>4.8600000000000003</v>
      </c>
      <c r="D2307" s="9" t="s">
        <v>4676</v>
      </c>
      <c r="E2307" s="9" t="s">
        <v>4676</v>
      </c>
      <c r="F2307" s="9" t="s">
        <v>4676</v>
      </c>
      <c r="G2307" s="9">
        <v>0</v>
      </c>
      <c r="H2307" s="11" t="s">
        <v>8337</v>
      </c>
      <c r="I2307" s="15" t="str">
        <f t="shared" ref="I2307:I2336" si="72">IF(B2307&lt;18.5,"Under Weight",IF(B2307&lt;24.9,"Normal Weight",IF(B2307&lt;29.9,"Over Weight","Obesity")))</f>
        <v>Under Weight</v>
      </c>
      <c r="J2307" s="15" t="str">
        <f t="shared" ref="J2307:J2336" si="73">IF(C2308&lt;5.7,"Normal",IF(C2308&lt;6.4,"Prediabetes","Diabetes"))</f>
        <v>Normal</v>
      </c>
    </row>
    <row r="2308" spans="1:10" x14ac:dyDescent="0.3">
      <c r="A2308" s="10" t="s">
        <v>4613</v>
      </c>
      <c r="B2308" s="9">
        <v>20.85</v>
      </c>
      <c r="C2308" s="9">
        <v>4.45</v>
      </c>
      <c r="D2308" s="9" t="s">
        <v>4677</v>
      </c>
      <c r="E2308" s="9" t="s">
        <v>4676</v>
      </c>
      <c r="F2308" s="9" t="s">
        <v>4676</v>
      </c>
      <c r="G2308" s="9">
        <v>1</v>
      </c>
      <c r="H2308" s="11" t="s">
        <v>8337</v>
      </c>
      <c r="I2308" s="15" t="str">
        <f t="shared" si="72"/>
        <v>Normal Weight</v>
      </c>
      <c r="J2308" s="15" t="str">
        <f t="shared" si="73"/>
        <v>Normal</v>
      </c>
    </row>
    <row r="2309" spans="1:10" x14ac:dyDescent="0.3">
      <c r="A2309" s="10" t="s">
        <v>4615</v>
      </c>
      <c r="B2309" s="9">
        <v>15.88</v>
      </c>
      <c r="C2309" s="9">
        <v>4.3600000000000003</v>
      </c>
      <c r="D2309" s="9" t="s">
        <v>4676</v>
      </c>
      <c r="E2309" s="9" t="s">
        <v>4676</v>
      </c>
      <c r="F2309" s="9" t="s">
        <v>4676</v>
      </c>
      <c r="G2309" s="9">
        <v>0</v>
      </c>
      <c r="H2309" s="11" t="s">
        <v>8337</v>
      </c>
      <c r="I2309" s="15" t="str">
        <f t="shared" si="72"/>
        <v>Under Weight</v>
      </c>
      <c r="J2309" s="15" t="str">
        <f t="shared" si="73"/>
        <v>Prediabetes</v>
      </c>
    </row>
    <row r="2310" spans="1:10" x14ac:dyDescent="0.3">
      <c r="A2310" s="10" t="s">
        <v>4617</v>
      </c>
      <c r="B2310" s="9">
        <v>20.66</v>
      </c>
      <c r="C2310" s="9">
        <v>5.8</v>
      </c>
      <c r="D2310" s="9" t="s">
        <v>4676</v>
      </c>
      <c r="E2310" s="9" t="s">
        <v>4677</v>
      </c>
      <c r="F2310" s="9" t="s">
        <v>4676</v>
      </c>
      <c r="G2310" s="9">
        <v>1</v>
      </c>
      <c r="H2310" s="11" t="s">
        <v>8337</v>
      </c>
      <c r="I2310" s="15" t="str">
        <f t="shared" si="72"/>
        <v>Normal Weight</v>
      </c>
      <c r="J2310" s="15" t="str">
        <f t="shared" si="73"/>
        <v>Normal</v>
      </c>
    </row>
    <row r="2311" spans="1:10" x14ac:dyDescent="0.3">
      <c r="A2311" s="10" t="s">
        <v>4619</v>
      </c>
      <c r="B2311" s="9">
        <v>20.399999999999999</v>
      </c>
      <c r="C2311" s="9">
        <v>5.27</v>
      </c>
      <c r="D2311" s="9" t="s">
        <v>4676</v>
      </c>
      <c r="E2311" s="9" t="s">
        <v>4676</v>
      </c>
      <c r="F2311" s="9" t="s">
        <v>4676</v>
      </c>
      <c r="G2311" s="9">
        <v>0</v>
      </c>
      <c r="H2311" s="11" t="s">
        <v>8337</v>
      </c>
      <c r="I2311" s="15" t="str">
        <f t="shared" si="72"/>
        <v>Normal Weight</v>
      </c>
      <c r="J2311" s="15" t="str">
        <f t="shared" si="73"/>
        <v>Normal</v>
      </c>
    </row>
    <row r="2312" spans="1:10" x14ac:dyDescent="0.3">
      <c r="A2312" s="10" t="s">
        <v>4621</v>
      </c>
      <c r="B2312" s="9">
        <v>25.19</v>
      </c>
      <c r="C2312" s="9">
        <v>5.64</v>
      </c>
      <c r="D2312" s="9" t="s">
        <v>4677</v>
      </c>
      <c r="E2312" s="9" t="s">
        <v>4676</v>
      </c>
      <c r="F2312" s="9" t="s">
        <v>4676</v>
      </c>
      <c r="G2312" s="9">
        <v>0</v>
      </c>
      <c r="H2312" s="11" t="s">
        <v>8337</v>
      </c>
      <c r="I2312" s="15" t="str">
        <f t="shared" si="72"/>
        <v>Over Weight</v>
      </c>
      <c r="J2312" s="15" t="str">
        <f t="shared" si="73"/>
        <v>Normal</v>
      </c>
    </row>
    <row r="2313" spans="1:10" x14ac:dyDescent="0.3">
      <c r="A2313" s="10" t="s">
        <v>4623</v>
      </c>
      <c r="B2313" s="9">
        <v>20.54</v>
      </c>
      <c r="C2313" s="9">
        <v>4.2</v>
      </c>
      <c r="D2313" s="9" t="s">
        <v>4677</v>
      </c>
      <c r="E2313" s="9" t="s">
        <v>4676</v>
      </c>
      <c r="F2313" s="9" t="s">
        <v>4676</v>
      </c>
      <c r="G2313" s="9">
        <v>1</v>
      </c>
      <c r="H2313" s="11" t="s">
        <v>8337</v>
      </c>
      <c r="I2313" s="15" t="str">
        <f t="shared" si="72"/>
        <v>Normal Weight</v>
      </c>
      <c r="J2313" s="15" t="str">
        <f t="shared" si="73"/>
        <v>Normal</v>
      </c>
    </row>
    <row r="2314" spans="1:10" x14ac:dyDescent="0.3">
      <c r="A2314" s="10" t="s">
        <v>4625</v>
      </c>
      <c r="B2314" s="9">
        <v>20.13</v>
      </c>
      <c r="C2314" s="9">
        <v>5.42</v>
      </c>
      <c r="D2314" s="9" t="s">
        <v>4676</v>
      </c>
      <c r="E2314" s="9" t="s">
        <v>4676</v>
      </c>
      <c r="F2314" s="9" t="s">
        <v>4676</v>
      </c>
      <c r="G2314" s="9">
        <v>0</v>
      </c>
      <c r="H2314" s="11" t="s">
        <v>8337</v>
      </c>
      <c r="I2314" s="15" t="str">
        <f t="shared" si="72"/>
        <v>Normal Weight</v>
      </c>
      <c r="J2314" s="15" t="str">
        <f t="shared" si="73"/>
        <v>Prediabetes</v>
      </c>
    </row>
    <row r="2315" spans="1:10" x14ac:dyDescent="0.3">
      <c r="A2315" s="10" t="s">
        <v>4627</v>
      </c>
      <c r="B2315" s="9">
        <v>18.93</v>
      </c>
      <c r="C2315" s="9">
        <v>6.11</v>
      </c>
      <c r="D2315" s="9" t="s">
        <v>4676</v>
      </c>
      <c r="E2315" s="9" t="s">
        <v>4676</v>
      </c>
      <c r="F2315" s="9" t="s">
        <v>4677</v>
      </c>
      <c r="G2315" s="9">
        <v>1</v>
      </c>
      <c r="H2315" s="11" t="s">
        <v>8337</v>
      </c>
      <c r="I2315" s="15" t="str">
        <f t="shared" si="72"/>
        <v>Normal Weight</v>
      </c>
      <c r="J2315" s="15" t="str">
        <f t="shared" si="73"/>
        <v>Normal</v>
      </c>
    </row>
    <row r="2316" spans="1:10" x14ac:dyDescent="0.3">
      <c r="A2316" s="10" t="s">
        <v>4629</v>
      </c>
      <c r="B2316" s="9">
        <v>24.14</v>
      </c>
      <c r="C2316" s="9">
        <v>5.29</v>
      </c>
      <c r="D2316" s="9" t="s">
        <v>4676</v>
      </c>
      <c r="E2316" s="9" t="s">
        <v>4677</v>
      </c>
      <c r="F2316" s="9" t="s">
        <v>4676</v>
      </c>
      <c r="G2316" s="9">
        <v>1</v>
      </c>
      <c r="H2316" s="11" t="s">
        <v>8337</v>
      </c>
      <c r="I2316" s="15" t="str">
        <f t="shared" si="72"/>
        <v>Normal Weight</v>
      </c>
      <c r="J2316" s="15" t="str">
        <f t="shared" si="73"/>
        <v>Prediabetes</v>
      </c>
    </row>
    <row r="2317" spans="1:10" x14ac:dyDescent="0.3">
      <c r="A2317" s="10" t="s">
        <v>4631</v>
      </c>
      <c r="B2317" s="9">
        <v>25.03</v>
      </c>
      <c r="C2317" s="9">
        <v>5.91</v>
      </c>
      <c r="D2317" s="9" t="s">
        <v>4676</v>
      </c>
      <c r="E2317" s="9" t="s">
        <v>4677</v>
      </c>
      <c r="F2317" s="9" t="s">
        <v>4676</v>
      </c>
      <c r="G2317" s="9">
        <v>1</v>
      </c>
      <c r="H2317" s="11" t="s">
        <v>8337</v>
      </c>
      <c r="I2317" s="15" t="str">
        <f t="shared" si="72"/>
        <v>Over Weight</v>
      </c>
      <c r="J2317" s="15" t="str">
        <f t="shared" si="73"/>
        <v>Prediabetes</v>
      </c>
    </row>
    <row r="2318" spans="1:10" x14ac:dyDescent="0.3">
      <c r="A2318" s="10" t="s">
        <v>4633</v>
      </c>
      <c r="B2318" s="9">
        <v>20.47</v>
      </c>
      <c r="C2318" s="9">
        <v>5.81</v>
      </c>
      <c r="D2318" s="9" t="s">
        <v>4677</v>
      </c>
      <c r="E2318" s="9" t="s">
        <v>4676</v>
      </c>
      <c r="F2318" s="9" t="s">
        <v>4676</v>
      </c>
      <c r="G2318" s="9">
        <v>1</v>
      </c>
      <c r="H2318" s="11" t="s">
        <v>8337</v>
      </c>
      <c r="I2318" s="15" t="str">
        <f t="shared" si="72"/>
        <v>Normal Weight</v>
      </c>
      <c r="J2318" s="15" t="str">
        <f t="shared" si="73"/>
        <v>Normal</v>
      </c>
    </row>
    <row r="2319" spans="1:10" x14ac:dyDescent="0.3">
      <c r="A2319" s="10" t="s">
        <v>4635</v>
      </c>
      <c r="B2319" s="9">
        <v>18.82</v>
      </c>
      <c r="C2319" s="9">
        <v>5.51</v>
      </c>
      <c r="D2319" s="9" t="s">
        <v>4677</v>
      </c>
      <c r="E2319" s="9" t="s">
        <v>4676</v>
      </c>
      <c r="F2319" s="9" t="s">
        <v>4676</v>
      </c>
      <c r="G2319" s="9">
        <v>0</v>
      </c>
      <c r="H2319" s="11" t="s">
        <v>8337</v>
      </c>
      <c r="I2319" s="15" t="str">
        <f t="shared" si="72"/>
        <v>Normal Weight</v>
      </c>
      <c r="J2319" s="15" t="str">
        <f t="shared" si="73"/>
        <v>Prediabetes</v>
      </c>
    </row>
    <row r="2320" spans="1:10" x14ac:dyDescent="0.3">
      <c r="A2320" s="10" t="s">
        <v>4637</v>
      </c>
      <c r="B2320" s="9">
        <v>17.079999999999998</v>
      </c>
      <c r="C2320" s="9">
        <v>5.73</v>
      </c>
      <c r="D2320" s="9" t="s">
        <v>4676</v>
      </c>
      <c r="E2320" s="9" t="s">
        <v>4676</v>
      </c>
      <c r="F2320" s="9" t="s">
        <v>4677</v>
      </c>
      <c r="G2320" s="9">
        <v>1</v>
      </c>
      <c r="H2320" s="11" t="s">
        <v>8337</v>
      </c>
      <c r="I2320" s="15" t="str">
        <f t="shared" si="72"/>
        <v>Under Weight</v>
      </c>
      <c r="J2320" s="15" t="str">
        <f t="shared" si="73"/>
        <v>Normal</v>
      </c>
    </row>
    <row r="2321" spans="1:10" x14ac:dyDescent="0.3">
      <c r="A2321" s="10" t="s">
        <v>4639</v>
      </c>
      <c r="B2321" s="9">
        <v>19.21</v>
      </c>
      <c r="C2321" s="9">
        <v>5.53</v>
      </c>
      <c r="D2321" s="9" t="s">
        <v>4677</v>
      </c>
      <c r="E2321" s="9" t="s">
        <v>4676</v>
      </c>
      <c r="F2321" s="9" t="s">
        <v>4676</v>
      </c>
      <c r="G2321" s="9">
        <v>0</v>
      </c>
      <c r="H2321" s="11" t="s">
        <v>8337</v>
      </c>
      <c r="I2321" s="15" t="str">
        <f t="shared" si="72"/>
        <v>Normal Weight</v>
      </c>
      <c r="J2321" s="15" t="str">
        <f t="shared" si="73"/>
        <v>Normal</v>
      </c>
    </row>
    <row r="2322" spans="1:10" x14ac:dyDescent="0.3">
      <c r="A2322" s="10" t="s">
        <v>4641</v>
      </c>
      <c r="B2322" s="9">
        <v>17.86</v>
      </c>
      <c r="C2322" s="9">
        <v>5.43</v>
      </c>
      <c r="D2322" s="9" t="s">
        <v>4676</v>
      </c>
      <c r="E2322" s="9" t="s">
        <v>4676</v>
      </c>
      <c r="F2322" s="9" t="s">
        <v>4677</v>
      </c>
      <c r="G2322" s="9">
        <v>1</v>
      </c>
      <c r="H2322" s="11" t="s">
        <v>8337</v>
      </c>
      <c r="I2322" s="15" t="str">
        <f t="shared" si="72"/>
        <v>Under Weight</v>
      </c>
      <c r="J2322" s="15" t="str">
        <f t="shared" si="73"/>
        <v>Diabetes</v>
      </c>
    </row>
    <row r="2323" spans="1:10" x14ac:dyDescent="0.3">
      <c r="A2323" s="10" t="s">
        <v>4643</v>
      </c>
      <c r="B2323" s="9">
        <v>21.38</v>
      </c>
      <c r="C2323" s="9">
        <v>8.01</v>
      </c>
      <c r="D2323" s="9" t="s">
        <v>4676</v>
      </c>
      <c r="E2323" s="9" t="s">
        <v>4676</v>
      </c>
      <c r="F2323" s="9" t="s">
        <v>4676</v>
      </c>
      <c r="G2323" s="9">
        <v>0</v>
      </c>
      <c r="H2323" s="11" t="s">
        <v>8337</v>
      </c>
      <c r="I2323" s="15" t="str">
        <f t="shared" si="72"/>
        <v>Normal Weight</v>
      </c>
      <c r="J2323" s="15" t="str">
        <f t="shared" si="73"/>
        <v>Prediabetes</v>
      </c>
    </row>
    <row r="2324" spans="1:10" x14ac:dyDescent="0.3">
      <c r="A2324" s="10" t="s">
        <v>4645</v>
      </c>
      <c r="B2324" s="9">
        <v>23.35</v>
      </c>
      <c r="C2324" s="9">
        <v>5.94</v>
      </c>
      <c r="D2324" s="9" t="s">
        <v>4676</v>
      </c>
      <c r="E2324" s="9" t="s">
        <v>4676</v>
      </c>
      <c r="F2324" s="9" t="s">
        <v>4676</v>
      </c>
      <c r="G2324" s="9">
        <v>0</v>
      </c>
      <c r="H2324" s="11" t="s">
        <v>8337</v>
      </c>
      <c r="I2324" s="15" t="str">
        <f t="shared" si="72"/>
        <v>Normal Weight</v>
      </c>
      <c r="J2324" s="15" t="str">
        <f t="shared" si="73"/>
        <v>Normal</v>
      </c>
    </row>
    <row r="2325" spans="1:10" x14ac:dyDescent="0.3">
      <c r="A2325" s="10" t="s">
        <v>4647</v>
      </c>
      <c r="B2325" s="9">
        <v>22.24</v>
      </c>
      <c r="C2325" s="9">
        <v>5.04</v>
      </c>
      <c r="D2325" s="9" t="s">
        <v>4676</v>
      </c>
      <c r="E2325" s="9" t="s">
        <v>4676</v>
      </c>
      <c r="F2325" s="9" t="s">
        <v>4676</v>
      </c>
      <c r="G2325" s="9">
        <v>0</v>
      </c>
      <c r="H2325" s="11" t="s">
        <v>8337</v>
      </c>
      <c r="I2325" s="15" t="str">
        <f t="shared" si="72"/>
        <v>Normal Weight</v>
      </c>
      <c r="J2325" s="15" t="str">
        <f t="shared" si="73"/>
        <v>Normal</v>
      </c>
    </row>
    <row r="2326" spans="1:10" x14ac:dyDescent="0.3">
      <c r="A2326" s="10" t="s">
        <v>4649</v>
      </c>
      <c r="B2326" s="9">
        <v>24.76</v>
      </c>
      <c r="C2326" s="9">
        <v>4.54</v>
      </c>
      <c r="D2326" s="9" t="s">
        <v>4677</v>
      </c>
      <c r="E2326" s="9" t="s">
        <v>4676</v>
      </c>
      <c r="F2326" s="9" t="s">
        <v>4676</v>
      </c>
      <c r="G2326" s="9">
        <v>0</v>
      </c>
      <c r="H2326" s="11" t="s">
        <v>8337</v>
      </c>
      <c r="I2326" s="15" t="str">
        <f t="shared" si="72"/>
        <v>Normal Weight</v>
      </c>
      <c r="J2326" s="15" t="str">
        <f t="shared" si="73"/>
        <v>Normal</v>
      </c>
    </row>
    <row r="2327" spans="1:10" x14ac:dyDescent="0.3">
      <c r="A2327" s="10" t="s">
        <v>4651</v>
      </c>
      <c r="B2327" s="9">
        <v>20.100000000000001</v>
      </c>
      <c r="C2327" s="9">
        <v>5.6</v>
      </c>
      <c r="D2327" s="9" t="s">
        <v>4677</v>
      </c>
      <c r="E2327" s="9" t="s">
        <v>4676</v>
      </c>
      <c r="F2327" s="9" t="s">
        <v>4677</v>
      </c>
      <c r="G2327" s="9">
        <v>1</v>
      </c>
      <c r="H2327" s="11" t="s">
        <v>8337</v>
      </c>
      <c r="I2327" s="15" t="str">
        <f t="shared" si="72"/>
        <v>Normal Weight</v>
      </c>
      <c r="J2327" s="15" t="str">
        <f t="shared" si="73"/>
        <v>Diabetes</v>
      </c>
    </row>
    <row r="2328" spans="1:10" x14ac:dyDescent="0.3">
      <c r="A2328" s="10" t="s">
        <v>4653</v>
      </c>
      <c r="B2328" s="9">
        <v>21.77</v>
      </c>
      <c r="C2328" s="9">
        <v>10.67</v>
      </c>
      <c r="D2328" s="9" t="s">
        <v>4676</v>
      </c>
      <c r="E2328" s="9" t="s">
        <v>4676</v>
      </c>
      <c r="F2328" s="9" t="s">
        <v>4676</v>
      </c>
      <c r="G2328" s="9">
        <v>0</v>
      </c>
      <c r="H2328" s="11" t="s">
        <v>8337</v>
      </c>
      <c r="I2328" s="15" t="str">
        <f t="shared" si="72"/>
        <v>Normal Weight</v>
      </c>
      <c r="J2328" s="15" t="str">
        <f t="shared" si="73"/>
        <v>Normal</v>
      </c>
    </row>
    <row r="2329" spans="1:10" x14ac:dyDescent="0.3">
      <c r="A2329" s="10" t="s">
        <v>4655</v>
      </c>
      <c r="B2329" s="9">
        <v>17.82</v>
      </c>
      <c r="C2329" s="9">
        <v>5.26</v>
      </c>
      <c r="D2329" s="9" t="s">
        <v>4677</v>
      </c>
      <c r="E2329" s="9" t="s">
        <v>4676</v>
      </c>
      <c r="F2329" s="9" t="s">
        <v>4676</v>
      </c>
      <c r="G2329" s="9">
        <v>1</v>
      </c>
      <c r="H2329" s="11" t="s">
        <v>8337</v>
      </c>
      <c r="I2329" s="15" t="str">
        <f t="shared" si="72"/>
        <v>Under Weight</v>
      </c>
      <c r="J2329" s="15" t="str">
        <f t="shared" si="73"/>
        <v>Normal</v>
      </c>
    </row>
    <row r="2330" spans="1:10" x14ac:dyDescent="0.3">
      <c r="A2330" s="10" t="s">
        <v>4657</v>
      </c>
      <c r="B2330" s="9">
        <v>17.07</v>
      </c>
      <c r="C2330" s="9">
        <v>5.22</v>
      </c>
      <c r="D2330" s="9" t="s">
        <v>4676</v>
      </c>
      <c r="E2330" s="9" t="s">
        <v>4676</v>
      </c>
      <c r="F2330" s="9" t="s">
        <v>4677</v>
      </c>
      <c r="G2330" s="9">
        <v>1</v>
      </c>
      <c r="H2330" s="11" t="s">
        <v>8337</v>
      </c>
      <c r="I2330" s="15" t="str">
        <f t="shared" si="72"/>
        <v>Under Weight</v>
      </c>
      <c r="J2330" s="15" t="str">
        <f t="shared" si="73"/>
        <v>Normal</v>
      </c>
    </row>
    <row r="2331" spans="1:10" x14ac:dyDescent="0.3">
      <c r="A2331" s="10" t="s">
        <v>4659</v>
      </c>
      <c r="B2331" s="9">
        <v>22.24</v>
      </c>
      <c r="C2331" s="9">
        <v>4.29</v>
      </c>
      <c r="D2331" s="9" t="s">
        <v>4677</v>
      </c>
      <c r="E2331" s="9" t="s">
        <v>4676</v>
      </c>
      <c r="F2331" s="9" t="s">
        <v>4676</v>
      </c>
      <c r="G2331" s="9">
        <v>0</v>
      </c>
      <c r="H2331" s="11" t="s">
        <v>8337</v>
      </c>
      <c r="I2331" s="15" t="str">
        <f t="shared" si="72"/>
        <v>Normal Weight</v>
      </c>
      <c r="J2331" s="15" t="str">
        <f t="shared" si="73"/>
        <v>Normal</v>
      </c>
    </row>
    <row r="2332" spans="1:10" x14ac:dyDescent="0.3">
      <c r="A2332" s="10" t="s">
        <v>4661</v>
      </c>
      <c r="B2332" s="9">
        <v>22.34</v>
      </c>
      <c r="C2332" s="9">
        <v>5.57</v>
      </c>
      <c r="D2332" s="9" t="s">
        <v>4676</v>
      </c>
      <c r="E2332" s="9" t="s">
        <v>4676</v>
      </c>
      <c r="F2332" s="9" t="s">
        <v>4676</v>
      </c>
      <c r="G2332" s="9">
        <v>1</v>
      </c>
      <c r="H2332" s="11" t="s">
        <v>8337</v>
      </c>
      <c r="I2332" s="15" t="str">
        <f t="shared" si="72"/>
        <v>Normal Weight</v>
      </c>
      <c r="J2332" s="15" t="str">
        <f t="shared" si="73"/>
        <v>Prediabetes</v>
      </c>
    </row>
    <row r="2333" spans="1:10" x14ac:dyDescent="0.3">
      <c r="A2333" s="10" t="s">
        <v>4663</v>
      </c>
      <c r="B2333" s="9">
        <v>17.7</v>
      </c>
      <c r="C2333" s="9">
        <v>6.28</v>
      </c>
      <c r="D2333" s="9" t="s">
        <v>4676</v>
      </c>
      <c r="E2333" s="9" t="s">
        <v>4676</v>
      </c>
      <c r="F2333" s="9" t="s">
        <v>4676</v>
      </c>
      <c r="G2333" s="9">
        <v>1</v>
      </c>
      <c r="H2333" s="11" t="s">
        <v>8337</v>
      </c>
      <c r="I2333" s="15" t="str">
        <f t="shared" si="72"/>
        <v>Under Weight</v>
      </c>
      <c r="J2333" s="15" t="str">
        <f t="shared" si="73"/>
        <v>Prediabetes</v>
      </c>
    </row>
    <row r="2334" spans="1:10" x14ac:dyDescent="0.3">
      <c r="A2334" s="10" t="s">
        <v>4665</v>
      </c>
      <c r="B2334" s="9">
        <v>16.47</v>
      </c>
      <c r="C2334" s="9">
        <v>6.35</v>
      </c>
      <c r="D2334" s="9" t="s">
        <v>4676</v>
      </c>
      <c r="E2334" s="9" t="s">
        <v>4676</v>
      </c>
      <c r="F2334" s="9" t="s">
        <v>4677</v>
      </c>
      <c r="G2334" s="9">
        <v>1</v>
      </c>
      <c r="H2334" s="11" t="s">
        <v>8337</v>
      </c>
      <c r="I2334" s="15" t="str">
        <f t="shared" si="72"/>
        <v>Under Weight</v>
      </c>
      <c r="J2334" s="15" t="str">
        <f t="shared" si="73"/>
        <v>Normal</v>
      </c>
    </row>
    <row r="2335" spans="1:10" x14ac:dyDescent="0.3">
      <c r="A2335" s="10" t="s">
        <v>4667</v>
      </c>
      <c r="B2335" s="9">
        <v>17.600000000000001</v>
      </c>
      <c r="C2335" s="9">
        <v>4.3899999999999997</v>
      </c>
      <c r="D2335" s="9" t="s">
        <v>4676</v>
      </c>
      <c r="E2335" s="9" t="s">
        <v>4676</v>
      </c>
      <c r="F2335" s="9" t="s">
        <v>4676</v>
      </c>
      <c r="G2335" s="9">
        <v>1</v>
      </c>
      <c r="H2335" s="11" t="s">
        <v>8337</v>
      </c>
      <c r="I2335" s="15" t="str">
        <f t="shared" si="72"/>
        <v>Under Weight</v>
      </c>
      <c r="J2335" s="15" t="str">
        <f t="shared" si="73"/>
        <v>Normal</v>
      </c>
    </row>
    <row r="2336" spans="1:10" x14ac:dyDescent="0.3">
      <c r="A2336" s="6" t="s">
        <v>4669</v>
      </c>
      <c r="B2336" s="12">
        <v>17.579999999999998</v>
      </c>
      <c r="C2336" s="12">
        <v>4.51</v>
      </c>
      <c r="D2336" s="12" t="s">
        <v>4676</v>
      </c>
      <c r="E2336" s="12" t="s">
        <v>4676</v>
      </c>
      <c r="F2336" s="12" t="s">
        <v>4676</v>
      </c>
      <c r="G2336" s="12">
        <v>1</v>
      </c>
      <c r="H2336" s="5" t="s">
        <v>8337</v>
      </c>
      <c r="I2336" s="15" t="str">
        <f t="shared" si="72"/>
        <v>Under Weight</v>
      </c>
      <c r="J2336" s="15"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E6FC-8821-4AB2-A28B-F91B35336AF1}">
  <dimension ref="A1:N2344"/>
  <sheetViews>
    <sheetView workbookViewId="0">
      <selection activeCell="F2325" sqref="F2325"/>
    </sheetView>
  </sheetViews>
  <sheetFormatPr defaultRowHeight="14.4" x14ac:dyDescent="0.3"/>
  <cols>
    <col min="1" max="1" width="14.44140625" customWidth="1"/>
    <col min="3" max="3" width="9.109375" customWidth="1"/>
    <col min="5" max="5" width="10.44140625" customWidth="1"/>
    <col min="6" max="6" width="11.21875" customWidth="1"/>
    <col min="7" max="7" width="14.44140625" customWidth="1"/>
    <col min="8" max="8" width="13.33203125" customWidth="1"/>
    <col min="9" max="9" width="12.21875" customWidth="1"/>
    <col min="10" max="10" width="13.88671875" customWidth="1"/>
    <col min="11" max="11" width="17.6640625" customWidth="1"/>
  </cols>
  <sheetData>
    <row r="1" spans="1:14" ht="15.6" x14ac:dyDescent="0.3">
      <c r="A1" s="13" t="s">
        <v>0</v>
      </c>
      <c r="B1" s="14" t="s">
        <v>4709</v>
      </c>
      <c r="C1" s="14" t="s">
        <v>4710</v>
      </c>
      <c r="D1" s="14" t="s">
        <v>4711</v>
      </c>
      <c r="E1" s="14" t="s">
        <v>4712</v>
      </c>
      <c r="F1" s="14" t="s">
        <v>4713</v>
      </c>
      <c r="G1" s="14" t="s">
        <v>4714</v>
      </c>
      <c r="H1" s="14" t="s">
        <v>4715</v>
      </c>
      <c r="I1" s="7" t="s">
        <v>4680</v>
      </c>
      <c r="J1" s="14" t="s">
        <v>8326</v>
      </c>
      <c r="K1" s="14" t="s">
        <v>8327</v>
      </c>
      <c r="L1" s="14" t="s">
        <v>8328</v>
      </c>
    </row>
    <row r="2" spans="1:14" x14ac:dyDescent="0.3">
      <c r="A2" s="10" t="s">
        <v>1</v>
      </c>
      <c r="B2" s="9">
        <v>1968</v>
      </c>
      <c r="C2" s="9" t="s">
        <v>4692</v>
      </c>
      <c r="D2" s="9">
        <v>12</v>
      </c>
      <c r="E2" s="9">
        <v>0</v>
      </c>
      <c r="F2" s="16">
        <v>63770.43</v>
      </c>
      <c r="G2" s="9" t="s">
        <v>4686</v>
      </c>
      <c r="H2" s="9" t="s">
        <v>4683</v>
      </c>
      <c r="I2" s="11" t="s">
        <v>4684</v>
      </c>
      <c r="J2" t="str">
        <f>TEXT(DATE(B2,MONTH(1&amp;C2),D2),"dd-mm-yyyy")</f>
        <v>12-10-1968</v>
      </c>
      <c r="K2" s="18">
        <v>45085</v>
      </c>
      <c r="L2" s="9">
        <f>DATEDIF(J2,K2,"Y")</f>
        <v>54</v>
      </c>
    </row>
    <row r="3" spans="1:14" x14ac:dyDescent="0.3">
      <c r="A3" s="10" t="s">
        <v>19</v>
      </c>
      <c r="B3" s="9">
        <v>1978</v>
      </c>
      <c r="C3" s="9" t="s">
        <v>4690</v>
      </c>
      <c r="D3" s="9">
        <v>29</v>
      </c>
      <c r="E3" s="9">
        <v>0</v>
      </c>
      <c r="F3" s="16">
        <v>48885.14</v>
      </c>
      <c r="G3" s="9" t="s">
        <v>4686</v>
      </c>
      <c r="H3" s="9" t="s">
        <v>4682</v>
      </c>
      <c r="I3" s="11" t="s">
        <v>4684</v>
      </c>
      <c r="J3" t="str">
        <f t="shared" ref="J3:J66" si="0">TEXT(DATE(B3,MONTH(1&amp;C3),D3),"dd-mm-yyyy")</f>
        <v>29-12-1978</v>
      </c>
      <c r="K3" s="18">
        <v>45085</v>
      </c>
      <c r="L3" s="9">
        <f t="shared" ref="L3:L66" si="1">DATEDIF(J3,K3,"Y")</f>
        <v>44</v>
      </c>
    </row>
    <row r="4" spans="1:14" x14ac:dyDescent="0.3">
      <c r="A4" s="10" t="s">
        <v>199</v>
      </c>
      <c r="B4" s="9">
        <v>1977</v>
      </c>
      <c r="C4" s="9" t="s">
        <v>4687</v>
      </c>
      <c r="D4" s="9">
        <v>27</v>
      </c>
      <c r="E4" s="9">
        <v>2</v>
      </c>
      <c r="F4" s="16">
        <v>40284.379999999997</v>
      </c>
      <c r="G4" s="9" t="s">
        <v>4686</v>
      </c>
      <c r="H4" s="9" t="s">
        <v>4683</v>
      </c>
      <c r="I4" s="11" t="s">
        <v>4689</v>
      </c>
      <c r="J4" t="str">
        <f t="shared" si="0"/>
        <v>27-06-1977</v>
      </c>
      <c r="K4" s="19">
        <v>45085</v>
      </c>
      <c r="L4" s="9">
        <f t="shared" si="1"/>
        <v>45</v>
      </c>
    </row>
    <row r="5" spans="1:14" x14ac:dyDescent="0.3">
      <c r="A5" s="10" t="s">
        <v>1999</v>
      </c>
      <c r="B5" s="9">
        <v>1989</v>
      </c>
      <c r="C5" s="9" t="s">
        <v>4690</v>
      </c>
      <c r="D5" s="9">
        <v>17</v>
      </c>
      <c r="E5" s="9">
        <v>3</v>
      </c>
      <c r="F5" s="16">
        <v>11250.43</v>
      </c>
      <c r="G5" s="9" t="s">
        <v>4683</v>
      </c>
      <c r="H5" s="9" t="s">
        <v>4682</v>
      </c>
      <c r="I5" s="11" t="s">
        <v>4705</v>
      </c>
      <c r="J5" t="str">
        <f t="shared" si="0"/>
        <v>17-12-1989</v>
      </c>
      <c r="K5" s="19">
        <v>45085</v>
      </c>
      <c r="L5" s="9">
        <f t="shared" si="1"/>
        <v>33</v>
      </c>
    </row>
    <row r="6" spans="1:14" x14ac:dyDescent="0.3">
      <c r="A6" s="10" t="s">
        <v>2001</v>
      </c>
      <c r="B6" s="9">
        <v>1969</v>
      </c>
      <c r="C6" s="9" t="s">
        <v>4690</v>
      </c>
      <c r="D6" s="9">
        <v>30</v>
      </c>
      <c r="E6" s="9">
        <v>2</v>
      </c>
      <c r="F6" s="16">
        <v>11244.38</v>
      </c>
      <c r="G6" s="9" t="s">
        <v>4683</v>
      </c>
      <c r="H6" s="9" t="s">
        <v>4686</v>
      </c>
      <c r="I6" s="11" t="s">
        <v>4696</v>
      </c>
      <c r="J6" t="str">
        <f t="shared" si="0"/>
        <v>30-12-1969</v>
      </c>
      <c r="K6" s="19">
        <v>45085</v>
      </c>
      <c r="L6" s="9">
        <f t="shared" si="1"/>
        <v>53</v>
      </c>
    </row>
    <row r="7" spans="1:14" x14ac:dyDescent="0.3">
      <c r="A7" s="10" t="s">
        <v>2003</v>
      </c>
      <c r="B7" s="9">
        <v>1976</v>
      </c>
      <c r="C7" s="9" t="s">
        <v>4687</v>
      </c>
      <c r="D7" s="9">
        <v>28</v>
      </c>
      <c r="E7" s="9">
        <v>2</v>
      </c>
      <c r="F7" s="16">
        <v>11217.35</v>
      </c>
      <c r="G7" s="9" t="s">
        <v>4683</v>
      </c>
      <c r="H7" s="9" t="s">
        <v>4682</v>
      </c>
      <c r="I7" s="11" t="s">
        <v>4698</v>
      </c>
      <c r="J7" t="str">
        <f t="shared" si="0"/>
        <v>28-06-1976</v>
      </c>
      <c r="K7" s="19">
        <v>45085</v>
      </c>
      <c r="L7" s="9">
        <f t="shared" si="1"/>
        <v>46</v>
      </c>
    </row>
    <row r="8" spans="1:14" x14ac:dyDescent="0.3">
      <c r="A8" s="10" t="s">
        <v>2005</v>
      </c>
      <c r="B8" s="9">
        <v>1970</v>
      </c>
      <c r="C8" s="9" t="s">
        <v>4687</v>
      </c>
      <c r="D8" s="9">
        <v>14</v>
      </c>
      <c r="E8" s="9">
        <v>2</v>
      </c>
      <c r="F8" s="16">
        <v>11187.66</v>
      </c>
      <c r="G8" s="9" t="s">
        <v>4683</v>
      </c>
      <c r="H8" s="9" t="s">
        <v>4682</v>
      </c>
      <c r="I8" s="11" t="s">
        <v>4689</v>
      </c>
      <c r="J8" t="str">
        <f t="shared" si="0"/>
        <v>14-06-1970</v>
      </c>
      <c r="K8" s="19">
        <v>45085</v>
      </c>
      <c r="L8" s="9">
        <f t="shared" si="1"/>
        <v>52</v>
      </c>
      <c r="N8" s="9"/>
    </row>
    <row r="9" spans="1:14" x14ac:dyDescent="0.3">
      <c r="A9" s="10" t="s">
        <v>2007</v>
      </c>
      <c r="B9" s="9">
        <v>1972</v>
      </c>
      <c r="C9" s="9" t="s">
        <v>4688</v>
      </c>
      <c r="D9" s="9">
        <v>3</v>
      </c>
      <c r="E9" s="9">
        <v>0</v>
      </c>
      <c r="F9" s="16">
        <v>11186.2</v>
      </c>
      <c r="G9" s="9" t="s">
        <v>4683</v>
      </c>
      <c r="H9" s="9" t="s">
        <v>4682</v>
      </c>
      <c r="I9" s="11" t="s">
        <v>4702</v>
      </c>
      <c r="J9" t="str">
        <f t="shared" si="0"/>
        <v>03-09-1972</v>
      </c>
      <c r="K9" s="19">
        <v>45085</v>
      </c>
      <c r="L9" s="9">
        <f t="shared" si="1"/>
        <v>50</v>
      </c>
    </row>
    <row r="10" spans="1:14" x14ac:dyDescent="0.3">
      <c r="A10" s="10" t="s">
        <v>2009</v>
      </c>
      <c r="B10" s="9">
        <v>1966</v>
      </c>
      <c r="C10" s="9" t="s">
        <v>4691</v>
      </c>
      <c r="D10" s="9">
        <v>6</v>
      </c>
      <c r="E10" s="9">
        <v>0</v>
      </c>
      <c r="F10" s="16">
        <v>11165.42</v>
      </c>
      <c r="G10" s="9" t="s">
        <v>4683</v>
      </c>
      <c r="H10" s="9" t="s">
        <v>4686</v>
      </c>
      <c r="I10" s="11" t="s">
        <v>4696</v>
      </c>
      <c r="J10" t="str">
        <f t="shared" si="0"/>
        <v>06-08-1966</v>
      </c>
      <c r="K10" s="19">
        <v>45085</v>
      </c>
      <c r="L10" s="9">
        <f t="shared" si="1"/>
        <v>56</v>
      </c>
    </row>
    <row r="11" spans="1:14" x14ac:dyDescent="0.3">
      <c r="A11" s="10" t="s">
        <v>2011</v>
      </c>
      <c r="B11" s="9">
        <v>1969</v>
      </c>
      <c r="C11" s="9" t="s">
        <v>4687</v>
      </c>
      <c r="D11" s="9">
        <v>25</v>
      </c>
      <c r="E11" s="9">
        <v>2</v>
      </c>
      <c r="F11" s="16">
        <v>11163.57</v>
      </c>
      <c r="G11" s="9" t="s">
        <v>4683</v>
      </c>
      <c r="H11" s="9" t="s">
        <v>4682</v>
      </c>
      <c r="I11" s="11" t="s">
        <v>4693</v>
      </c>
      <c r="J11" t="str">
        <f t="shared" si="0"/>
        <v>25-06-1969</v>
      </c>
      <c r="K11" s="19">
        <v>45085</v>
      </c>
      <c r="L11" s="9">
        <f t="shared" si="1"/>
        <v>53</v>
      </c>
    </row>
    <row r="12" spans="1:14" x14ac:dyDescent="0.3">
      <c r="A12" s="10" t="s">
        <v>2013</v>
      </c>
      <c r="B12" s="9">
        <v>1969</v>
      </c>
      <c r="C12" s="9" t="s">
        <v>4685</v>
      </c>
      <c r="D12" s="9">
        <v>30</v>
      </c>
      <c r="E12" s="9">
        <v>2</v>
      </c>
      <c r="F12" s="16">
        <v>11150.78</v>
      </c>
      <c r="G12" s="9" t="s">
        <v>4683</v>
      </c>
      <c r="H12" s="9" t="s">
        <v>4682</v>
      </c>
      <c r="I12" s="11" t="s">
        <v>4693</v>
      </c>
      <c r="J12" t="str">
        <f t="shared" si="0"/>
        <v>30-11-1969</v>
      </c>
      <c r="K12" s="19">
        <v>45085</v>
      </c>
      <c r="L12" s="9">
        <f t="shared" si="1"/>
        <v>53</v>
      </c>
    </row>
    <row r="13" spans="1:14" x14ac:dyDescent="0.3">
      <c r="A13" s="10" t="s">
        <v>2015</v>
      </c>
      <c r="B13" s="9">
        <v>1980</v>
      </c>
      <c r="C13" s="9" t="s">
        <v>4691</v>
      </c>
      <c r="D13" s="9">
        <v>20</v>
      </c>
      <c r="E13" s="9">
        <v>2</v>
      </c>
      <c r="F13" s="16">
        <v>11103.33</v>
      </c>
      <c r="G13" s="9" t="s">
        <v>4683</v>
      </c>
      <c r="H13" s="9" t="s">
        <v>4686</v>
      </c>
      <c r="I13" s="11" t="s">
        <v>4702</v>
      </c>
      <c r="J13" t="str">
        <f t="shared" si="0"/>
        <v>20-08-1980</v>
      </c>
      <c r="K13" s="19">
        <v>45085</v>
      </c>
      <c r="L13" s="9">
        <f t="shared" si="1"/>
        <v>42</v>
      </c>
    </row>
    <row r="14" spans="1:14" x14ac:dyDescent="0.3">
      <c r="A14" s="10" t="s">
        <v>2017</v>
      </c>
      <c r="B14" s="9">
        <v>1966</v>
      </c>
      <c r="C14" s="9" t="s">
        <v>4681</v>
      </c>
      <c r="D14" s="9">
        <v>5</v>
      </c>
      <c r="E14" s="9">
        <v>0</v>
      </c>
      <c r="F14" s="16">
        <v>11093.62</v>
      </c>
      <c r="G14" s="9" t="s">
        <v>4683</v>
      </c>
      <c r="H14" s="9" t="s">
        <v>4686</v>
      </c>
      <c r="I14" s="11" t="s">
        <v>4684</v>
      </c>
      <c r="J14" t="str">
        <f t="shared" si="0"/>
        <v>05-07-1966</v>
      </c>
      <c r="K14" s="19">
        <v>45085</v>
      </c>
      <c r="L14" s="9">
        <f t="shared" si="1"/>
        <v>56</v>
      </c>
    </row>
    <row r="15" spans="1:14" x14ac:dyDescent="0.3">
      <c r="A15" s="10" t="s">
        <v>201</v>
      </c>
      <c r="B15" s="9">
        <v>1981</v>
      </c>
      <c r="C15" s="9" t="s">
        <v>4692</v>
      </c>
      <c r="D15" s="9">
        <v>4</v>
      </c>
      <c r="E15" s="9">
        <v>1</v>
      </c>
      <c r="F15" s="16">
        <v>40273.65</v>
      </c>
      <c r="G15" s="9" t="s">
        <v>4686</v>
      </c>
      <c r="H15" s="9" t="s">
        <v>4683</v>
      </c>
      <c r="I15" s="11" t="s">
        <v>4684</v>
      </c>
      <c r="J15" t="str">
        <f t="shared" si="0"/>
        <v>04-10-1981</v>
      </c>
      <c r="K15" s="19">
        <v>45085</v>
      </c>
      <c r="L15" s="9">
        <f t="shared" si="1"/>
        <v>41</v>
      </c>
    </row>
    <row r="16" spans="1:14" x14ac:dyDescent="0.3">
      <c r="A16" s="10" t="s">
        <v>2019</v>
      </c>
      <c r="B16" s="9">
        <v>1966</v>
      </c>
      <c r="C16" s="9" t="s">
        <v>4688</v>
      </c>
      <c r="D16" s="9">
        <v>9</v>
      </c>
      <c r="E16" s="9">
        <v>0</v>
      </c>
      <c r="F16" s="16">
        <v>11090.72</v>
      </c>
      <c r="G16" s="9" t="s">
        <v>4683</v>
      </c>
      <c r="H16" s="9" t="s">
        <v>4686</v>
      </c>
      <c r="I16" s="11" t="s">
        <v>4684</v>
      </c>
      <c r="J16" t="str">
        <f t="shared" si="0"/>
        <v>09-09-1966</v>
      </c>
      <c r="K16" s="19">
        <v>45085</v>
      </c>
      <c r="L16" s="9">
        <f t="shared" si="1"/>
        <v>56</v>
      </c>
    </row>
    <row r="17" spans="1:12" x14ac:dyDescent="0.3">
      <c r="A17" s="10" t="s">
        <v>2021</v>
      </c>
      <c r="B17" s="9">
        <v>1972</v>
      </c>
      <c r="C17" s="9" t="s">
        <v>4692</v>
      </c>
      <c r="D17" s="9">
        <v>7</v>
      </c>
      <c r="E17" s="9">
        <v>3</v>
      </c>
      <c r="F17" s="16">
        <v>11085.59</v>
      </c>
      <c r="G17" s="9" t="s">
        <v>4683</v>
      </c>
      <c r="H17" s="9" t="s">
        <v>4682</v>
      </c>
      <c r="I17" s="11" t="s">
        <v>4689</v>
      </c>
      <c r="J17" t="str">
        <f t="shared" si="0"/>
        <v>07-10-1972</v>
      </c>
      <c r="K17" s="19">
        <v>45085</v>
      </c>
      <c r="L17" s="9">
        <f t="shared" si="1"/>
        <v>50</v>
      </c>
    </row>
    <row r="18" spans="1:12" x14ac:dyDescent="0.3">
      <c r="A18" s="10" t="s">
        <v>2023</v>
      </c>
      <c r="B18" s="9">
        <v>1967</v>
      </c>
      <c r="C18" s="9" t="s">
        <v>4688</v>
      </c>
      <c r="D18" s="9">
        <v>4</v>
      </c>
      <c r="E18" s="9">
        <v>0</v>
      </c>
      <c r="F18" s="16">
        <v>11082.58</v>
      </c>
      <c r="G18" s="9" t="s">
        <v>4683</v>
      </c>
      <c r="H18" s="9" t="s">
        <v>4682</v>
      </c>
      <c r="I18" s="11" t="s">
        <v>4689</v>
      </c>
      <c r="J18" t="str">
        <f t="shared" si="0"/>
        <v>04-09-1967</v>
      </c>
      <c r="K18" s="19">
        <v>45085</v>
      </c>
      <c r="L18" s="9">
        <f t="shared" si="1"/>
        <v>55</v>
      </c>
    </row>
    <row r="19" spans="1:12" x14ac:dyDescent="0.3">
      <c r="A19" s="10" t="s">
        <v>2025</v>
      </c>
      <c r="B19" s="9">
        <v>1966</v>
      </c>
      <c r="C19" s="9" t="s">
        <v>4685</v>
      </c>
      <c r="D19" s="9">
        <v>20</v>
      </c>
      <c r="E19" s="9">
        <v>0</v>
      </c>
      <c r="F19" s="16">
        <v>11073.18</v>
      </c>
      <c r="G19" s="9" t="s">
        <v>4683</v>
      </c>
      <c r="H19" s="9" t="s">
        <v>4683</v>
      </c>
      <c r="I19" s="11" t="s">
        <v>4693</v>
      </c>
      <c r="J19" t="str">
        <f t="shared" si="0"/>
        <v>20-11-1966</v>
      </c>
      <c r="K19" s="19">
        <v>45085</v>
      </c>
      <c r="L19" s="9">
        <f t="shared" si="1"/>
        <v>56</v>
      </c>
    </row>
    <row r="20" spans="1:12" x14ac:dyDescent="0.3">
      <c r="A20" s="10" t="s">
        <v>2027</v>
      </c>
      <c r="B20" s="9">
        <v>1966</v>
      </c>
      <c r="C20" s="9" t="s">
        <v>4685</v>
      </c>
      <c r="D20" s="9">
        <v>7</v>
      </c>
      <c r="E20" s="9">
        <v>0</v>
      </c>
      <c r="F20" s="16">
        <v>11070.54</v>
      </c>
      <c r="G20" s="9" t="s">
        <v>4683</v>
      </c>
      <c r="H20" s="9" t="s">
        <v>4683</v>
      </c>
      <c r="I20" s="11" t="s">
        <v>4693</v>
      </c>
      <c r="J20" t="str">
        <f t="shared" si="0"/>
        <v>07-11-1966</v>
      </c>
      <c r="K20" s="19">
        <v>45085</v>
      </c>
      <c r="L20" s="9">
        <f t="shared" si="1"/>
        <v>56</v>
      </c>
    </row>
    <row r="21" spans="1:12" x14ac:dyDescent="0.3">
      <c r="A21" s="10" t="s">
        <v>2029</v>
      </c>
      <c r="B21" s="9">
        <v>1971</v>
      </c>
      <c r="C21" s="9" t="s">
        <v>4685</v>
      </c>
      <c r="D21" s="9">
        <v>9</v>
      </c>
      <c r="E21" s="9">
        <v>0</v>
      </c>
      <c r="F21" s="16">
        <v>11068.77</v>
      </c>
      <c r="G21" s="9" t="s">
        <v>4683</v>
      </c>
      <c r="H21" s="9" t="s">
        <v>4682</v>
      </c>
      <c r="I21" s="11" t="s">
        <v>4689</v>
      </c>
      <c r="J21" t="str">
        <f t="shared" si="0"/>
        <v>09-11-1971</v>
      </c>
      <c r="K21" s="19">
        <v>45085</v>
      </c>
      <c r="L21" s="9">
        <f t="shared" si="1"/>
        <v>51</v>
      </c>
    </row>
    <row r="22" spans="1:12" x14ac:dyDescent="0.3">
      <c r="A22" s="10" t="s">
        <v>2031</v>
      </c>
      <c r="B22" s="9">
        <v>2000</v>
      </c>
      <c r="C22" s="9" t="s">
        <v>4688</v>
      </c>
      <c r="D22" s="9">
        <v>18</v>
      </c>
      <c r="E22" s="9">
        <v>0</v>
      </c>
      <c r="F22" s="16">
        <v>11068.7</v>
      </c>
      <c r="G22" s="9" t="s">
        <v>4683</v>
      </c>
      <c r="H22" s="9" t="s">
        <v>4686</v>
      </c>
      <c r="I22" s="11" t="s">
        <v>4693</v>
      </c>
      <c r="J22" t="str">
        <f t="shared" si="0"/>
        <v>18-09-2000</v>
      </c>
      <c r="K22" s="19">
        <v>45085</v>
      </c>
      <c r="L22" s="9">
        <f t="shared" si="1"/>
        <v>22</v>
      </c>
    </row>
    <row r="23" spans="1:12" x14ac:dyDescent="0.3">
      <c r="A23" s="10" t="s">
        <v>2033</v>
      </c>
      <c r="B23" s="9">
        <v>2001</v>
      </c>
      <c r="C23" s="9" t="s">
        <v>4690</v>
      </c>
      <c r="D23" s="9">
        <v>17</v>
      </c>
      <c r="E23" s="9">
        <v>0</v>
      </c>
      <c r="F23" s="16">
        <v>11046.02</v>
      </c>
      <c r="G23" s="9" t="s">
        <v>4683</v>
      </c>
      <c r="H23" s="9" t="s">
        <v>4686</v>
      </c>
      <c r="I23" s="11" t="s">
        <v>4705</v>
      </c>
      <c r="J23" t="str">
        <f t="shared" si="0"/>
        <v>17-12-2001</v>
      </c>
      <c r="K23" s="19">
        <v>45085</v>
      </c>
      <c r="L23" s="9">
        <f t="shared" si="1"/>
        <v>21</v>
      </c>
    </row>
    <row r="24" spans="1:12" x14ac:dyDescent="0.3">
      <c r="A24" s="10" t="s">
        <v>2035</v>
      </c>
      <c r="B24" s="9">
        <v>1974</v>
      </c>
      <c r="C24" s="9" t="s">
        <v>4691</v>
      </c>
      <c r="D24" s="9">
        <v>30</v>
      </c>
      <c r="E24" s="9">
        <v>0</v>
      </c>
      <c r="F24" s="16">
        <v>11037.85</v>
      </c>
      <c r="G24" s="9" t="s">
        <v>4683</v>
      </c>
      <c r="H24" s="9" t="s">
        <v>4682</v>
      </c>
      <c r="I24" s="11" t="s">
        <v>4698</v>
      </c>
      <c r="J24" t="str">
        <f t="shared" si="0"/>
        <v>30-08-1974</v>
      </c>
      <c r="K24" s="19">
        <v>45085</v>
      </c>
      <c r="L24" s="9">
        <f t="shared" si="1"/>
        <v>48</v>
      </c>
    </row>
    <row r="25" spans="1:12" x14ac:dyDescent="0.3">
      <c r="A25" s="10" t="s">
        <v>2037</v>
      </c>
      <c r="B25" s="9">
        <v>1989</v>
      </c>
      <c r="C25" s="9" t="s">
        <v>4692</v>
      </c>
      <c r="D25" s="9">
        <v>25</v>
      </c>
      <c r="E25" s="9">
        <v>3</v>
      </c>
      <c r="F25" s="16">
        <v>11037.51</v>
      </c>
      <c r="G25" s="9" t="s">
        <v>4683</v>
      </c>
      <c r="H25" s="9" t="s">
        <v>4686</v>
      </c>
      <c r="I25" s="11" t="s">
        <v>4689</v>
      </c>
      <c r="J25" t="str">
        <f t="shared" si="0"/>
        <v>25-10-1989</v>
      </c>
      <c r="K25" s="19">
        <v>45085</v>
      </c>
      <c r="L25" s="9">
        <f t="shared" si="1"/>
        <v>33</v>
      </c>
    </row>
    <row r="26" spans="1:12" x14ac:dyDescent="0.3">
      <c r="A26" s="10" t="s">
        <v>203</v>
      </c>
      <c r="B26" s="9">
        <v>1981</v>
      </c>
      <c r="C26" s="9" t="s">
        <v>4681</v>
      </c>
      <c r="D26" s="9">
        <v>28</v>
      </c>
      <c r="E26" s="9">
        <v>1</v>
      </c>
      <c r="F26" s="16">
        <v>40208.559999999998</v>
      </c>
      <c r="G26" s="9" t="s">
        <v>4686</v>
      </c>
      <c r="H26" s="9" t="s">
        <v>4682</v>
      </c>
      <c r="I26" s="11" t="s">
        <v>4693</v>
      </c>
      <c r="J26" t="str">
        <f t="shared" si="0"/>
        <v>28-07-1981</v>
      </c>
      <c r="K26" s="19">
        <v>45085</v>
      </c>
      <c r="L26" s="9">
        <f t="shared" si="1"/>
        <v>41</v>
      </c>
    </row>
    <row r="27" spans="1:12" x14ac:dyDescent="0.3">
      <c r="A27" s="10" t="s">
        <v>2039</v>
      </c>
      <c r="B27" s="9">
        <v>1974</v>
      </c>
      <c r="C27" s="9" t="s">
        <v>4690</v>
      </c>
      <c r="D27" s="9">
        <v>10</v>
      </c>
      <c r="E27" s="9">
        <v>4</v>
      </c>
      <c r="F27" s="16">
        <v>11033.66</v>
      </c>
      <c r="G27" s="9" t="s">
        <v>4683</v>
      </c>
      <c r="H27" s="9" t="s">
        <v>4683</v>
      </c>
      <c r="I27" s="11" t="s">
        <v>4689</v>
      </c>
      <c r="J27" t="str">
        <f t="shared" si="0"/>
        <v>10-12-1974</v>
      </c>
      <c r="K27" s="19">
        <v>45085</v>
      </c>
      <c r="L27" s="9">
        <f t="shared" si="1"/>
        <v>48</v>
      </c>
    </row>
    <row r="28" spans="1:12" x14ac:dyDescent="0.3">
      <c r="A28" s="10" t="s">
        <v>2041</v>
      </c>
      <c r="B28" s="9">
        <v>1996</v>
      </c>
      <c r="C28" s="9" t="s">
        <v>4681</v>
      </c>
      <c r="D28" s="9">
        <v>21</v>
      </c>
      <c r="E28" s="9">
        <v>0</v>
      </c>
      <c r="F28" s="16">
        <v>11028.56</v>
      </c>
      <c r="G28" s="9" t="s">
        <v>4683</v>
      </c>
      <c r="H28" s="9" t="s">
        <v>4683</v>
      </c>
      <c r="I28" s="11" t="s">
        <v>4689</v>
      </c>
      <c r="J28" t="str">
        <f t="shared" si="0"/>
        <v>21-07-1996</v>
      </c>
      <c r="K28" s="19">
        <v>45085</v>
      </c>
      <c r="L28" s="9">
        <f t="shared" si="1"/>
        <v>26</v>
      </c>
    </row>
    <row r="29" spans="1:12" x14ac:dyDescent="0.3">
      <c r="A29" s="10" t="s">
        <v>2043</v>
      </c>
      <c r="B29" s="9">
        <v>1991</v>
      </c>
      <c r="C29" s="9" t="s">
        <v>4687</v>
      </c>
      <c r="D29" s="9">
        <v>26</v>
      </c>
      <c r="E29" s="9">
        <v>3</v>
      </c>
      <c r="F29" s="16">
        <v>11018.05</v>
      </c>
      <c r="G29" s="9" t="s">
        <v>4683</v>
      </c>
      <c r="H29" s="9" t="s">
        <v>4682</v>
      </c>
      <c r="I29" s="11" t="s">
        <v>4689</v>
      </c>
      <c r="J29" t="str">
        <f t="shared" si="0"/>
        <v>26-06-1991</v>
      </c>
      <c r="K29" s="19">
        <v>45085</v>
      </c>
      <c r="L29" s="9">
        <f t="shared" si="1"/>
        <v>31</v>
      </c>
    </row>
    <row r="30" spans="1:12" x14ac:dyDescent="0.3">
      <c r="A30" s="10" t="s">
        <v>2045</v>
      </c>
      <c r="B30" s="9">
        <v>1974</v>
      </c>
      <c r="C30" s="9" t="s">
        <v>4690</v>
      </c>
      <c r="D30" s="9">
        <v>15</v>
      </c>
      <c r="E30" s="9">
        <v>4</v>
      </c>
      <c r="F30" s="16">
        <v>11015.17</v>
      </c>
      <c r="G30" s="9" t="s">
        <v>4683</v>
      </c>
      <c r="H30" s="9" t="s">
        <v>4686</v>
      </c>
      <c r="I30" s="11" t="s">
        <v>4689</v>
      </c>
      <c r="J30" t="str">
        <f t="shared" si="0"/>
        <v>15-12-1974</v>
      </c>
      <c r="K30" s="19">
        <v>45085</v>
      </c>
      <c r="L30" s="9">
        <f t="shared" si="1"/>
        <v>48</v>
      </c>
    </row>
    <row r="31" spans="1:12" x14ac:dyDescent="0.3">
      <c r="A31" s="10" t="s">
        <v>2047</v>
      </c>
      <c r="B31" s="9">
        <v>1968</v>
      </c>
      <c r="C31" s="9" t="s">
        <v>4692</v>
      </c>
      <c r="D31" s="9">
        <v>24</v>
      </c>
      <c r="E31" s="9">
        <v>2</v>
      </c>
      <c r="F31" s="16">
        <v>11013.71</v>
      </c>
      <c r="G31" s="9" t="s">
        <v>4683</v>
      </c>
      <c r="H31" s="9" t="s">
        <v>4686</v>
      </c>
      <c r="I31" s="11" t="s">
        <v>4684</v>
      </c>
      <c r="J31" t="str">
        <f t="shared" si="0"/>
        <v>24-10-1968</v>
      </c>
      <c r="K31" s="19">
        <v>45085</v>
      </c>
      <c r="L31" s="9">
        <f t="shared" si="1"/>
        <v>54</v>
      </c>
    </row>
    <row r="32" spans="1:12" x14ac:dyDescent="0.3">
      <c r="A32" s="10" t="s">
        <v>2049</v>
      </c>
      <c r="B32" s="9">
        <v>2000</v>
      </c>
      <c r="C32" s="9" t="s">
        <v>4688</v>
      </c>
      <c r="D32" s="9">
        <v>17</v>
      </c>
      <c r="E32" s="9">
        <v>0</v>
      </c>
      <c r="F32" s="16">
        <v>10991.58</v>
      </c>
      <c r="G32" s="9" t="s">
        <v>4683</v>
      </c>
      <c r="H32" s="9" t="s">
        <v>4683</v>
      </c>
      <c r="I32" s="11" t="s">
        <v>4689</v>
      </c>
      <c r="J32" t="str">
        <f t="shared" si="0"/>
        <v>17-09-2000</v>
      </c>
      <c r="K32" s="19">
        <v>45085</v>
      </c>
      <c r="L32" s="9">
        <f t="shared" si="1"/>
        <v>22</v>
      </c>
    </row>
    <row r="33" spans="1:12" x14ac:dyDescent="0.3">
      <c r="A33" s="10" t="s">
        <v>2051</v>
      </c>
      <c r="B33" s="9">
        <v>1965</v>
      </c>
      <c r="C33" s="9" t="s">
        <v>4690</v>
      </c>
      <c r="D33" s="9">
        <v>18</v>
      </c>
      <c r="E33" s="9">
        <v>0</v>
      </c>
      <c r="F33" s="16">
        <v>10982.5</v>
      </c>
      <c r="G33" s="9" t="s">
        <v>4683</v>
      </c>
      <c r="H33" s="9" t="s">
        <v>4683</v>
      </c>
      <c r="I33" s="11" t="s">
        <v>4684</v>
      </c>
      <c r="J33" t="str">
        <f t="shared" si="0"/>
        <v>18-12-1965</v>
      </c>
      <c r="K33" s="19">
        <v>45085</v>
      </c>
      <c r="L33" s="9">
        <f t="shared" si="1"/>
        <v>57</v>
      </c>
    </row>
    <row r="34" spans="1:12" x14ac:dyDescent="0.3">
      <c r="A34" s="10" t="s">
        <v>2053</v>
      </c>
      <c r="B34" s="9">
        <v>1973</v>
      </c>
      <c r="C34" s="9" t="s">
        <v>4692</v>
      </c>
      <c r="D34" s="9">
        <v>21</v>
      </c>
      <c r="E34" s="9">
        <v>4</v>
      </c>
      <c r="F34" s="16">
        <v>10977.21</v>
      </c>
      <c r="G34" s="9" t="s">
        <v>4683</v>
      </c>
      <c r="H34" s="9" t="s">
        <v>4686</v>
      </c>
      <c r="I34" s="11" t="s">
        <v>4684</v>
      </c>
      <c r="J34" t="str">
        <f t="shared" si="0"/>
        <v>21-10-1973</v>
      </c>
      <c r="K34" s="19">
        <v>45085</v>
      </c>
      <c r="L34" s="9">
        <f t="shared" si="1"/>
        <v>49</v>
      </c>
    </row>
    <row r="35" spans="1:12" x14ac:dyDescent="0.3">
      <c r="A35" s="10" t="s">
        <v>2055</v>
      </c>
      <c r="B35" s="9">
        <v>1966</v>
      </c>
      <c r="C35" s="9" t="s">
        <v>4681</v>
      </c>
      <c r="D35" s="9">
        <v>9</v>
      </c>
      <c r="E35" s="9">
        <v>0</v>
      </c>
      <c r="F35" s="16">
        <v>10976.25</v>
      </c>
      <c r="G35" s="9" t="s">
        <v>4683</v>
      </c>
      <c r="H35" s="9" t="s">
        <v>4682</v>
      </c>
      <c r="I35" s="11" t="s">
        <v>4689</v>
      </c>
      <c r="J35" t="str">
        <f t="shared" si="0"/>
        <v>09-07-1966</v>
      </c>
      <c r="K35" s="19">
        <v>45085</v>
      </c>
      <c r="L35" s="9">
        <f t="shared" si="1"/>
        <v>56</v>
      </c>
    </row>
    <row r="36" spans="1:12" x14ac:dyDescent="0.3">
      <c r="A36" s="10" t="s">
        <v>2057</v>
      </c>
      <c r="B36" s="9">
        <v>1965</v>
      </c>
      <c r="C36" s="9" t="s">
        <v>4687</v>
      </c>
      <c r="D36" s="9">
        <v>19</v>
      </c>
      <c r="E36" s="9">
        <v>0</v>
      </c>
      <c r="F36" s="16">
        <v>10965.45</v>
      </c>
      <c r="G36" s="9" t="s">
        <v>4683</v>
      </c>
      <c r="H36" s="9" t="s">
        <v>4682</v>
      </c>
      <c r="I36" s="11" t="s">
        <v>4693</v>
      </c>
      <c r="J36" t="str">
        <f t="shared" si="0"/>
        <v>19-06-1965</v>
      </c>
      <c r="K36" s="19">
        <v>45085</v>
      </c>
      <c r="L36" s="9">
        <f t="shared" si="1"/>
        <v>57</v>
      </c>
    </row>
    <row r="37" spans="1:12" x14ac:dyDescent="0.3">
      <c r="A37" s="10" t="s">
        <v>205</v>
      </c>
      <c r="B37" s="9">
        <v>1979</v>
      </c>
      <c r="C37" s="9" t="s">
        <v>4691</v>
      </c>
      <c r="D37" s="9">
        <v>18</v>
      </c>
      <c r="E37" s="9">
        <v>2</v>
      </c>
      <c r="F37" s="16">
        <v>40204.83</v>
      </c>
      <c r="G37" s="9" t="s">
        <v>4686</v>
      </c>
      <c r="H37" s="9" t="s">
        <v>4683</v>
      </c>
      <c r="I37" s="11" t="s">
        <v>4689</v>
      </c>
      <c r="J37" t="str">
        <f t="shared" si="0"/>
        <v>18-08-1979</v>
      </c>
      <c r="K37" s="19">
        <v>45085</v>
      </c>
      <c r="L37" s="9">
        <f t="shared" si="1"/>
        <v>43</v>
      </c>
    </row>
    <row r="38" spans="1:12" x14ac:dyDescent="0.3">
      <c r="A38" s="10" t="s">
        <v>2059</v>
      </c>
      <c r="B38" s="9">
        <v>1969</v>
      </c>
      <c r="C38" s="9" t="s">
        <v>4691</v>
      </c>
      <c r="D38" s="9">
        <v>14</v>
      </c>
      <c r="E38" s="9">
        <v>1</v>
      </c>
      <c r="F38" s="16">
        <v>10959.69</v>
      </c>
      <c r="G38" s="9" t="s">
        <v>4683</v>
      </c>
      <c r="H38" s="9" t="s">
        <v>4683</v>
      </c>
      <c r="I38" s="11" t="s">
        <v>4689</v>
      </c>
      <c r="J38" t="str">
        <f t="shared" si="0"/>
        <v>14-08-1969</v>
      </c>
      <c r="K38" s="19">
        <v>45085</v>
      </c>
      <c r="L38" s="9">
        <f t="shared" si="1"/>
        <v>53</v>
      </c>
    </row>
    <row r="39" spans="1:12" x14ac:dyDescent="0.3">
      <c r="A39" s="10" t="s">
        <v>2061</v>
      </c>
      <c r="B39" s="9">
        <v>1965</v>
      </c>
      <c r="C39" s="9" t="s">
        <v>4690</v>
      </c>
      <c r="D39" s="9">
        <v>4</v>
      </c>
      <c r="E39" s="9">
        <v>0</v>
      </c>
      <c r="F39" s="16">
        <v>10959.33</v>
      </c>
      <c r="G39" s="9" t="s">
        <v>4683</v>
      </c>
      <c r="H39" s="9" t="s">
        <v>4683</v>
      </c>
      <c r="I39" s="11" t="s">
        <v>4693</v>
      </c>
      <c r="J39" t="str">
        <f t="shared" si="0"/>
        <v>04-12-1965</v>
      </c>
      <c r="K39" s="19">
        <v>45085</v>
      </c>
      <c r="L39" s="9">
        <f t="shared" si="1"/>
        <v>57</v>
      </c>
    </row>
    <row r="40" spans="1:12" x14ac:dyDescent="0.3">
      <c r="A40" s="10" t="s">
        <v>2063</v>
      </c>
      <c r="B40" s="9">
        <v>1969</v>
      </c>
      <c r="C40" s="9" t="s">
        <v>4685</v>
      </c>
      <c r="D40" s="9">
        <v>10</v>
      </c>
      <c r="E40" s="9">
        <v>1</v>
      </c>
      <c r="F40" s="16">
        <v>10942.13</v>
      </c>
      <c r="G40" s="9" t="s">
        <v>4683</v>
      </c>
      <c r="H40" s="9" t="s">
        <v>4683</v>
      </c>
      <c r="I40" s="11" t="s">
        <v>4689</v>
      </c>
      <c r="J40" t="str">
        <f t="shared" si="0"/>
        <v>10-11-1969</v>
      </c>
      <c r="K40" s="19">
        <v>45085</v>
      </c>
      <c r="L40" s="9">
        <f t="shared" si="1"/>
        <v>53</v>
      </c>
    </row>
    <row r="41" spans="1:12" x14ac:dyDescent="0.3">
      <c r="A41" s="10" t="s">
        <v>2065</v>
      </c>
      <c r="B41" s="9">
        <v>1968</v>
      </c>
      <c r="C41" s="9" t="s">
        <v>4685</v>
      </c>
      <c r="D41" s="9">
        <v>12</v>
      </c>
      <c r="E41" s="9">
        <v>1</v>
      </c>
      <c r="F41" s="16">
        <v>10928.85</v>
      </c>
      <c r="G41" s="9" t="s">
        <v>4683</v>
      </c>
      <c r="H41" s="9" t="s">
        <v>4683</v>
      </c>
      <c r="I41" s="11" t="s">
        <v>4684</v>
      </c>
      <c r="J41" t="str">
        <f t="shared" si="0"/>
        <v>12-11-1968</v>
      </c>
      <c r="K41" s="19">
        <v>45085</v>
      </c>
      <c r="L41" s="9">
        <f t="shared" si="1"/>
        <v>54</v>
      </c>
    </row>
    <row r="42" spans="1:12" x14ac:dyDescent="0.3">
      <c r="A42" s="10" t="s">
        <v>2067</v>
      </c>
      <c r="B42" s="9">
        <v>1968</v>
      </c>
      <c r="C42" s="9" t="s">
        <v>4685</v>
      </c>
      <c r="D42" s="9">
        <v>13</v>
      </c>
      <c r="E42" s="9">
        <v>0</v>
      </c>
      <c r="F42" s="16">
        <v>10923.93</v>
      </c>
      <c r="G42" s="9" t="s">
        <v>4683</v>
      </c>
      <c r="H42" s="9" t="s">
        <v>4686</v>
      </c>
      <c r="I42" s="11" t="s">
        <v>4699</v>
      </c>
      <c r="J42" t="str">
        <f t="shared" si="0"/>
        <v>13-11-1968</v>
      </c>
      <c r="K42" s="19">
        <v>45085</v>
      </c>
      <c r="L42" s="9">
        <f t="shared" si="1"/>
        <v>54</v>
      </c>
    </row>
    <row r="43" spans="1:12" x14ac:dyDescent="0.3">
      <c r="A43" s="10" t="s">
        <v>2069</v>
      </c>
      <c r="B43" s="9">
        <v>1994</v>
      </c>
      <c r="C43" s="9" t="s">
        <v>4688</v>
      </c>
      <c r="D43" s="9">
        <v>6</v>
      </c>
      <c r="E43" s="9">
        <v>0</v>
      </c>
      <c r="F43" s="16">
        <v>10886.66</v>
      </c>
      <c r="G43" s="9" t="s">
        <v>4683</v>
      </c>
      <c r="H43" s="9" t="s">
        <v>4683</v>
      </c>
      <c r="I43" s="11" t="s">
        <v>4689</v>
      </c>
      <c r="J43" t="str">
        <f t="shared" si="0"/>
        <v>06-09-1994</v>
      </c>
      <c r="K43" s="19">
        <v>45085</v>
      </c>
      <c r="L43" s="9">
        <f t="shared" si="1"/>
        <v>28</v>
      </c>
    </row>
    <row r="44" spans="1:12" x14ac:dyDescent="0.3">
      <c r="A44" s="10" t="s">
        <v>2071</v>
      </c>
      <c r="B44" s="9">
        <v>1971</v>
      </c>
      <c r="C44" s="9" t="s">
        <v>4690</v>
      </c>
      <c r="D44" s="9">
        <v>20</v>
      </c>
      <c r="E44" s="9">
        <v>2</v>
      </c>
      <c r="F44" s="16">
        <v>10848.13</v>
      </c>
      <c r="G44" s="9" t="s">
        <v>4683</v>
      </c>
      <c r="H44" s="9" t="s">
        <v>4683</v>
      </c>
      <c r="I44" s="11" t="s">
        <v>4689</v>
      </c>
      <c r="J44" t="str">
        <f t="shared" si="0"/>
        <v>20-12-1971</v>
      </c>
      <c r="K44" s="19">
        <v>45085</v>
      </c>
      <c r="L44" s="9">
        <f t="shared" si="1"/>
        <v>51</v>
      </c>
    </row>
    <row r="45" spans="1:12" x14ac:dyDescent="0.3">
      <c r="A45" s="10" t="s">
        <v>2073</v>
      </c>
      <c r="B45" s="9">
        <v>1968</v>
      </c>
      <c r="C45" s="9" t="s">
        <v>4681</v>
      </c>
      <c r="D45" s="9">
        <v>28</v>
      </c>
      <c r="E45" s="9">
        <v>1</v>
      </c>
      <c r="F45" s="16">
        <v>10825.25</v>
      </c>
      <c r="G45" s="9" t="s">
        <v>4683</v>
      </c>
      <c r="H45" s="9" t="s">
        <v>4683</v>
      </c>
      <c r="I45" s="11" t="s">
        <v>4689</v>
      </c>
      <c r="J45" t="str">
        <f t="shared" si="0"/>
        <v>28-07-1968</v>
      </c>
      <c r="K45" s="19">
        <v>45085</v>
      </c>
      <c r="L45" s="9">
        <f t="shared" si="1"/>
        <v>54</v>
      </c>
    </row>
    <row r="46" spans="1:12" x14ac:dyDescent="0.3">
      <c r="A46" s="10" t="s">
        <v>2075</v>
      </c>
      <c r="B46" s="9">
        <v>1967</v>
      </c>
      <c r="C46" s="9" t="s">
        <v>4692</v>
      </c>
      <c r="D46" s="9">
        <v>2</v>
      </c>
      <c r="E46" s="9">
        <v>1</v>
      </c>
      <c r="F46" s="16">
        <v>10807.49</v>
      </c>
      <c r="G46" s="9" t="s">
        <v>4683</v>
      </c>
      <c r="H46" s="9" t="s">
        <v>4682</v>
      </c>
      <c r="I46" s="11" t="s">
        <v>4684</v>
      </c>
      <c r="J46" t="str">
        <f t="shared" si="0"/>
        <v>02-10-1967</v>
      </c>
      <c r="K46" s="19">
        <v>45085</v>
      </c>
      <c r="L46" s="9">
        <f t="shared" si="1"/>
        <v>55</v>
      </c>
    </row>
    <row r="47" spans="1:12" x14ac:dyDescent="0.3">
      <c r="A47" s="10" t="s">
        <v>2077</v>
      </c>
      <c r="B47" s="9">
        <v>1970</v>
      </c>
      <c r="C47" s="9" t="s">
        <v>4690</v>
      </c>
      <c r="D47" s="9">
        <v>18</v>
      </c>
      <c r="E47" s="9">
        <v>2</v>
      </c>
      <c r="F47" s="16">
        <v>10806.84</v>
      </c>
      <c r="G47" s="9" t="s">
        <v>4683</v>
      </c>
      <c r="H47" s="9" t="s">
        <v>4682</v>
      </c>
      <c r="I47" s="11" t="s">
        <v>4693</v>
      </c>
      <c r="J47" t="str">
        <f t="shared" si="0"/>
        <v>18-12-1970</v>
      </c>
      <c r="K47" s="19">
        <v>45085</v>
      </c>
      <c r="L47" s="9">
        <f t="shared" si="1"/>
        <v>52</v>
      </c>
    </row>
    <row r="48" spans="1:12" x14ac:dyDescent="0.3">
      <c r="A48" s="10" t="s">
        <v>207</v>
      </c>
      <c r="B48" s="9">
        <v>1985</v>
      </c>
      <c r="C48" s="9" t="s">
        <v>4692</v>
      </c>
      <c r="D48" s="9">
        <v>21</v>
      </c>
      <c r="E48" s="9">
        <v>4</v>
      </c>
      <c r="F48" s="16">
        <v>40182.25</v>
      </c>
      <c r="G48" s="9" t="s">
        <v>4686</v>
      </c>
      <c r="H48" s="9" t="s">
        <v>4682</v>
      </c>
      <c r="I48" s="11" t="s">
        <v>4693</v>
      </c>
      <c r="J48" t="str">
        <f t="shared" si="0"/>
        <v>21-10-1985</v>
      </c>
      <c r="K48" s="19">
        <v>45085</v>
      </c>
      <c r="L48" s="9">
        <f t="shared" si="1"/>
        <v>37</v>
      </c>
    </row>
    <row r="49" spans="1:12" x14ac:dyDescent="0.3">
      <c r="A49" s="10" t="s">
        <v>2079</v>
      </c>
      <c r="B49" s="9">
        <v>1970</v>
      </c>
      <c r="C49" s="9" t="s">
        <v>4692</v>
      </c>
      <c r="D49" s="9">
        <v>28</v>
      </c>
      <c r="E49" s="9">
        <v>1</v>
      </c>
      <c r="F49" s="16">
        <v>10797.34</v>
      </c>
      <c r="G49" s="9" t="s">
        <v>4683</v>
      </c>
      <c r="H49" s="9" t="s">
        <v>4682</v>
      </c>
      <c r="I49" s="11" t="s">
        <v>4700</v>
      </c>
      <c r="J49" t="str">
        <f t="shared" si="0"/>
        <v>28-10-1970</v>
      </c>
      <c r="K49" s="19">
        <v>45085</v>
      </c>
      <c r="L49" s="9">
        <f t="shared" si="1"/>
        <v>52</v>
      </c>
    </row>
    <row r="50" spans="1:12" x14ac:dyDescent="0.3">
      <c r="A50" s="10" t="s">
        <v>2081</v>
      </c>
      <c r="B50" s="9">
        <v>1967</v>
      </c>
      <c r="C50" s="9" t="s">
        <v>4692</v>
      </c>
      <c r="D50" s="9">
        <v>23</v>
      </c>
      <c r="E50" s="9">
        <v>0</v>
      </c>
      <c r="F50" s="16">
        <v>10796.35</v>
      </c>
      <c r="G50" s="9" t="s">
        <v>4683</v>
      </c>
      <c r="H50" s="9" t="s">
        <v>4686</v>
      </c>
      <c r="I50" s="11" t="s">
        <v>4695</v>
      </c>
      <c r="J50" t="str">
        <f t="shared" si="0"/>
        <v>23-10-1967</v>
      </c>
      <c r="K50" s="19">
        <v>45085</v>
      </c>
      <c r="L50" s="9">
        <f t="shared" si="1"/>
        <v>55</v>
      </c>
    </row>
    <row r="51" spans="1:12" x14ac:dyDescent="0.3">
      <c r="A51" s="10" t="s">
        <v>2083</v>
      </c>
      <c r="B51" s="9">
        <v>1999</v>
      </c>
      <c r="C51" s="9" t="s">
        <v>4690</v>
      </c>
      <c r="D51" s="9">
        <v>24</v>
      </c>
      <c r="E51" s="9">
        <v>0</v>
      </c>
      <c r="F51" s="16">
        <v>10795.94</v>
      </c>
      <c r="G51" s="9" t="s">
        <v>4683</v>
      </c>
      <c r="H51" s="9" t="s">
        <v>4686</v>
      </c>
      <c r="I51" s="11" t="s">
        <v>4693</v>
      </c>
      <c r="J51" t="str">
        <f t="shared" si="0"/>
        <v>24-12-1999</v>
      </c>
      <c r="K51" s="19">
        <v>45085</v>
      </c>
      <c r="L51" s="9">
        <f t="shared" si="1"/>
        <v>23</v>
      </c>
    </row>
    <row r="52" spans="1:12" x14ac:dyDescent="0.3">
      <c r="A52" s="10" t="s">
        <v>2085</v>
      </c>
      <c r="B52" s="9">
        <v>1967</v>
      </c>
      <c r="C52" s="9" t="s">
        <v>4685</v>
      </c>
      <c r="D52" s="9">
        <v>11</v>
      </c>
      <c r="E52" s="9">
        <v>1</v>
      </c>
      <c r="F52" s="16">
        <v>10791.96</v>
      </c>
      <c r="G52" s="9" t="s">
        <v>4683</v>
      </c>
      <c r="H52" s="9" t="s">
        <v>4682</v>
      </c>
      <c r="I52" s="11" t="s">
        <v>4693</v>
      </c>
      <c r="J52" t="str">
        <f t="shared" si="0"/>
        <v>11-11-1967</v>
      </c>
      <c r="K52" s="19">
        <v>45085</v>
      </c>
      <c r="L52" s="9">
        <f t="shared" si="1"/>
        <v>55</v>
      </c>
    </row>
    <row r="53" spans="1:12" x14ac:dyDescent="0.3">
      <c r="A53" s="10" t="s">
        <v>2087</v>
      </c>
      <c r="B53" s="9">
        <v>1989</v>
      </c>
      <c r="C53" s="9" t="s">
        <v>4685</v>
      </c>
      <c r="D53" s="9">
        <v>25</v>
      </c>
      <c r="E53" s="9">
        <v>3</v>
      </c>
      <c r="F53" s="16">
        <v>10769.75</v>
      </c>
      <c r="G53" s="9" t="s">
        <v>4683</v>
      </c>
      <c r="H53" s="9" t="s">
        <v>4682</v>
      </c>
      <c r="I53" s="11" t="s">
        <v>4706</v>
      </c>
      <c r="J53" t="str">
        <f t="shared" si="0"/>
        <v>25-11-1989</v>
      </c>
      <c r="K53" s="19">
        <v>45085</v>
      </c>
      <c r="L53" s="9">
        <f t="shared" si="1"/>
        <v>33</v>
      </c>
    </row>
    <row r="54" spans="1:12" x14ac:dyDescent="0.3">
      <c r="A54" s="10" t="s">
        <v>2089</v>
      </c>
      <c r="B54" s="9">
        <v>1986</v>
      </c>
      <c r="C54" s="9" t="s">
        <v>4691</v>
      </c>
      <c r="D54" s="9">
        <v>29</v>
      </c>
      <c r="E54" s="9">
        <v>3</v>
      </c>
      <c r="F54" s="16">
        <v>10749.02</v>
      </c>
      <c r="G54" s="9" t="s">
        <v>4683</v>
      </c>
      <c r="H54" s="9" t="s">
        <v>4686</v>
      </c>
      <c r="I54" s="11" t="s">
        <v>4705</v>
      </c>
      <c r="J54" t="str">
        <f t="shared" si="0"/>
        <v>29-08-1986</v>
      </c>
      <c r="K54" s="19">
        <v>45085</v>
      </c>
      <c r="L54" s="9">
        <f t="shared" si="1"/>
        <v>36</v>
      </c>
    </row>
    <row r="55" spans="1:12" x14ac:dyDescent="0.3">
      <c r="A55" s="10" t="s">
        <v>2091</v>
      </c>
      <c r="B55" s="9">
        <v>1974</v>
      </c>
      <c r="C55" s="9" t="s">
        <v>4690</v>
      </c>
      <c r="D55" s="9">
        <v>9</v>
      </c>
      <c r="E55" s="9">
        <v>4</v>
      </c>
      <c r="F55" s="16">
        <v>10736.87</v>
      </c>
      <c r="G55" s="9" t="s">
        <v>4683</v>
      </c>
      <c r="H55" s="9" t="s">
        <v>4686</v>
      </c>
      <c r="I55" s="11" t="s">
        <v>4696</v>
      </c>
      <c r="J55" t="str">
        <f t="shared" si="0"/>
        <v>09-12-1974</v>
      </c>
      <c r="K55" s="19">
        <v>45085</v>
      </c>
      <c r="L55" s="9">
        <f t="shared" si="1"/>
        <v>48</v>
      </c>
    </row>
    <row r="56" spans="1:12" x14ac:dyDescent="0.3">
      <c r="A56" s="10" t="s">
        <v>2093</v>
      </c>
      <c r="B56" s="9">
        <v>1992</v>
      </c>
      <c r="C56" s="9" t="s">
        <v>4687</v>
      </c>
      <c r="D56" s="9">
        <v>25</v>
      </c>
      <c r="E56" s="9">
        <v>0</v>
      </c>
      <c r="F56" s="16">
        <v>10719.57</v>
      </c>
      <c r="G56" s="9" t="s">
        <v>4683</v>
      </c>
      <c r="H56" s="9" t="s">
        <v>4686</v>
      </c>
      <c r="I56" s="11" t="s">
        <v>4689</v>
      </c>
      <c r="J56" t="str">
        <f t="shared" si="0"/>
        <v>25-06-1992</v>
      </c>
      <c r="K56" s="19">
        <v>45085</v>
      </c>
      <c r="L56" s="9">
        <f t="shared" si="1"/>
        <v>30</v>
      </c>
    </row>
    <row r="57" spans="1:12" x14ac:dyDescent="0.3">
      <c r="A57" s="10" t="s">
        <v>2095</v>
      </c>
      <c r="B57" s="9">
        <v>1967</v>
      </c>
      <c r="C57" s="9" t="s">
        <v>4692</v>
      </c>
      <c r="D57" s="9">
        <v>5</v>
      </c>
      <c r="E57" s="9">
        <v>0</v>
      </c>
      <c r="F57" s="16">
        <v>10713.64</v>
      </c>
      <c r="G57" s="9" t="s">
        <v>4683</v>
      </c>
      <c r="H57" s="9" t="s">
        <v>4683</v>
      </c>
      <c r="I57" s="11" t="s">
        <v>4693</v>
      </c>
      <c r="J57" t="str">
        <f t="shared" si="0"/>
        <v>05-10-1967</v>
      </c>
      <c r="K57" s="19">
        <v>45085</v>
      </c>
      <c r="L57" s="9">
        <f t="shared" si="1"/>
        <v>55</v>
      </c>
    </row>
    <row r="58" spans="1:12" x14ac:dyDescent="0.3">
      <c r="A58" s="10" t="s">
        <v>2097</v>
      </c>
      <c r="B58" s="9">
        <v>1967</v>
      </c>
      <c r="C58" s="9" t="s">
        <v>4681</v>
      </c>
      <c r="D58" s="9">
        <v>30</v>
      </c>
      <c r="E58" s="9">
        <v>0</v>
      </c>
      <c r="F58" s="16">
        <v>10704.47</v>
      </c>
      <c r="G58" s="9" t="s">
        <v>4683</v>
      </c>
      <c r="H58" s="9" t="s">
        <v>4682</v>
      </c>
      <c r="I58" s="11" t="s">
        <v>4693</v>
      </c>
      <c r="J58" t="str">
        <f t="shared" si="0"/>
        <v>30-07-1967</v>
      </c>
      <c r="K58" s="19">
        <v>45085</v>
      </c>
      <c r="L58" s="9">
        <f t="shared" si="1"/>
        <v>55</v>
      </c>
    </row>
    <row r="59" spans="1:12" x14ac:dyDescent="0.3">
      <c r="A59" s="10" t="s">
        <v>209</v>
      </c>
      <c r="B59" s="9">
        <v>1983</v>
      </c>
      <c r="C59" s="9" t="s">
        <v>4692</v>
      </c>
      <c r="D59" s="9">
        <v>14</v>
      </c>
      <c r="E59" s="9">
        <v>2</v>
      </c>
      <c r="F59" s="16">
        <v>40103.89</v>
      </c>
      <c r="G59" s="9" t="s">
        <v>4686</v>
      </c>
      <c r="H59" s="9" t="s">
        <v>4682</v>
      </c>
      <c r="I59" s="11" t="s">
        <v>4693</v>
      </c>
      <c r="J59" t="str">
        <f t="shared" si="0"/>
        <v>14-10-1983</v>
      </c>
      <c r="K59" s="19">
        <v>45085</v>
      </c>
      <c r="L59" s="9">
        <f t="shared" si="1"/>
        <v>39</v>
      </c>
    </row>
    <row r="60" spans="1:12" x14ac:dyDescent="0.3">
      <c r="A60" s="10" t="s">
        <v>2099</v>
      </c>
      <c r="B60" s="9">
        <v>1972</v>
      </c>
      <c r="C60" s="9" t="s">
        <v>4692</v>
      </c>
      <c r="D60" s="9">
        <v>24</v>
      </c>
      <c r="E60" s="9">
        <v>3</v>
      </c>
      <c r="F60" s="16">
        <v>10702.64</v>
      </c>
      <c r="G60" s="9" t="s">
        <v>4683</v>
      </c>
      <c r="H60" s="9" t="s">
        <v>4683</v>
      </c>
      <c r="I60" s="11" t="s">
        <v>4684</v>
      </c>
      <c r="J60" t="str">
        <f t="shared" si="0"/>
        <v>24-10-1972</v>
      </c>
      <c r="K60" s="19">
        <v>45085</v>
      </c>
      <c r="L60" s="9">
        <f t="shared" si="1"/>
        <v>50</v>
      </c>
    </row>
    <row r="61" spans="1:12" x14ac:dyDescent="0.3">
      <c r="A61" s="10" t="s">
        <v>2101</v>
      </c>
      <c r="B61" s="9">
        <v>1976</v>
      </c>
      <c r="C61" s="9" t="s">
        <v>4688</v>
      </c>
      <c r="D61" s="9">
        <v>30</v>
      </c>
      <c r="E61" s="9">
        <v>2</v>
      </c>
      <c r="F61" s="16">
        <v>10698.38</v>
      </c>
      <c r="G61" s="9" t="s">
        <v>4683</v>
      </c>
      <c r="H61" s="9" t="s">
        <v>4686</v>
      </c>
      <c r="I61" s="11" t="s">
        <v>4698</v>
      </c>
      <c r="J61" t="str">
        <f t="shared" si="0"/>
        <v>30-09-1976</v>
      </c>
      <c r="K61" s="19">
        <v>45085</v>
      </c>
      <c r="L61" s="9">
        <f t="shared" si="1"/>
        <v>46</v>
      </c>
    </row>
    <row r="62" spans="1:12" x14ac:dyDescent="0.3">
      <c r="A62" s="10" t="s">
        <v>2103</v>
      </c>
      <c r="B62" s="9">
        <v>1977</v>
      </c>
      <c r="C62" s="9" t="s">
        <v>4691</v>
      </c>
      <c r="D62" s="9">
        <v>2</v>
      </c>
      <c r="E62" s="9">
        <v>2</v>
      </c>
      <c r="F62" s="16">
        <v>10690.11</v>
      </c>
      <c r="G62" s="9" t="s">
        <v>4683</v>
      </c>
      <c r="H62" s="9" t="s">
        <v>4682</v>
      </c>
      <c r="I62" s="11" t="s">
        <v>4702</v>
      </c>
      <c r="J62" t="str">
        <f t="shared" si="0"/>
        <v>02-08-1977</v>
      </c>
      <c r="K62" s="19">
        <v>45085</v>
      </c>
      <c r="L62" s="9">
        <f t="shared" si="1"/>
        <v>45</v>
      </c>
    </row>
    <row r="63" spans="1:12" x14ac:dyDescent="0.3">
      <c r="A63" s="10" t="s">
        <v>2105</v>
      </c>
      <c r="B63" s="9">
        <v>1962</v>
      </c>
      <c r="C63" s="9" t="s">
        <v>4688</v>
      </c>
      <c r="D63" s="9">
        <v>7</v>
      </c>
      <c r="E63" s="9">
        <v>0</v>
      </c>
      <c r="F63" s="16">
        <v>10676.83</v>
      </c>
      <c r="G63" s="9" t="s">
        <v>4683</v>
      </c>
      <c r="H63" s="9" t="s">
        <v>4683</v>
      </c>
      <c r="I63" s="11" t="s">
        <v>4684</v>
      </c>
      <c r="J63" t="str">
        <f t="shared" si="0"/>
        <v>07-09-1962</v>
      </c>
      <c r="K63" s="19">
        <v>45085</v>
      </c>
      <c r="L63" s="9">
        <f t="shared" si="1"/>
        <v>60</v>
      </c>
    </row>
    <row r="64" spans="1:12" x14ac:dyDescent="0.3">
      <c r="A64" s="10" t="s">
        <v>2107</v>
      </c>
      <c r="B64" s="9">
        <v>1976</v>
      </c>
      <c r="C64" s="9" t="s">
        <v>4685</v>
      </c>
      <c r="D64" s="9">
        <v>22</v>
      </c>
      <c r="E64" s="9">
        <v>2</v>
      </c>
      <c r="F64" s="16">
        <v>10665.44</v>
      </c>
      <c r="G64" s="9" t="s">
        <v>4683</v>
      </c>
      <c r="H64" s="9" t="s">
        <v>4682</v>
      </c>
      <c r="I64" s="11" t="s">
        <v>4702</v>
      </c>
      <c r="J64" t="str">
        <f t="shared" si="0"/>
        <v>22-11-1976</v>
      </c>
      <c r="K64" s="19">
        <v>45085</v>
      </c>
      <c r="L64" s="9">
        <f t="shared" si="1"/>
        <v>46</v>
      </c>
    </row>
    <row r="65" spans="1:12" x14ac:dyDescent="0.3">
      <c r="A65" s="10" t="s">
        <v>2109</v>
      </c>
      <c r="B65" s="9">
        <v>1964</v>
      </c>
      <c r="C65" s="9" t="s">
        <v>4691</v>
      </c>
      <c r="D65" s="9">
        <v>8</v>
      </c>
      <c r="E65" s="9">
        <v>0</v>
      </c>
      <c r="F65" s="16">
        <v>10627.81</v>
      </c>
      <c r="G65" s="9" t="s">
        <v>4683</v>
      </c>
      <c r="H65" s="9" t="s">
        <v>4683</v>
      </c>
      <c r="I65" s="11" t="s">
        <v>4684</v>
      </c>
      <c r="J65" t="str">
        <f t="shared" si="0"/>
        <v>08-08-1964</v>
      </c>
      <c r="K65" s="19">
        <v>45085</v>
      </c>
      <c r="L65" s="9">
        <f t="shared" si="1"/>
        <v>58</v>
      </c>
    </row>
    <row r="66" spans="1:12" x14ac:dyDescent="0.3">
      <c r="A66" s="10" t="s">
        <v>2111</v>
      </c>
      <c r="B66" s="9">
        <v>1990</v>
      </c>
      <c r="C66" s="9" t="s">
        <v>4681</v>
      </c>
      <c r="D66" s="9">
        <v>6</v>
      </c>
      <c r="E66" s="9">
        <v>3</v>
      </c>
      <c r="F66" s="16">
        <v>10620.26</v>
      </c>
      <c r="G66" s="9" t="s">
        <v>4683</v>
      </c>
      <c r="H66" s="9" t="s">
        <v>4683</v>
      </c>
      <c r="I66" s="11" t="s">
        <v>4689</v>
      </c>
      <c r="J66" t="str">
        <f t="shared" si="0"/>
        <v>06-07-1990</v>
      </c>
      <c r="K66" s="19">
        <v>45085</v>
      </c>
      <c r="L66" s="9">
        <f t="shared" si="1"/>
        <v>32</v>
      </c>
    </row>
    <row r="67" spans="1:12" x14ac:dyDescent="0.3">
      <c r="A67" s="10" t="s">
        <v>2113</v>
      </c>
      <c r="B67" s="9">
        <v>1992</v>
      </c>
      <c r="C67" s="9" t="s">
        <v>4681</v>
      </c>
      <c r="D67" s="9">
        <v>23</v>
      </c>
      <c r="E67" s="9">
        <v>0</v>
      </c>
      <c r="F67" s="16">
        <v>10617.04</v>
      </c>
      <c r="G67" s="9" t="s">
        <v>4683</v>
      </c>
      <c r="H67" s="9" t="s">
        <v>4683</v>
      </c>
      <c r="I67" s="11" t="s">
        <v>4705</v>
      </c>
      <c r="J67" t="str">
        <f t="shared" ref="J67:J130" si="2">TEXT(DATE(B67,MONTH(1&amp;C67),D67),"dd-mm-yyyy")</f>
        <v>23-07-1992</v>
      </c>
      <c r="K67" s="19">
        <v>45085</v>
      </c>
      <c r="L67" s="9">
        <f t="shared" ref="L67:L130" si="3">DATEDIF(J67,K67,"Y")</f>
        <v>30</v>
      </c>
    </row>
    <row r="68" spans="1:12" x14ac:dyDescent="0.3">
      <c r="A68" s="10" t="s">
        <v>2115</v>
      </c>
      <c r="B68" s="9">
        <v>1965</v>
      </c>
      <c r="C68" s="9" t="s">
        <v>4687</v>
      </c>
      <c r="D68" s="9">
        <v>27</v>
      </c>
      <c r="E68" s="9">
        <v>0</v>
      </c>
      <c r="F68" s="16">
        <v>10608.67</v>
      </c>
      <c r="G68" s="9" t="s">
        <v>4683</v>
      </c>
      <c r="H68" s="9" t="s">
        <v>4683</v>
      </c>
      <c r="I68" s="11" t="s">
        <v>4689</v>
      </c>
      <c r="J68" t="str">
        <f t="shared" si="2"/>
        <v>27-06-1965</v>
      </c>
      <c r="K68" s="19">
        <v>45085</v>
      </c>
      <c r="L68" s="9">
        <f t="shared" si="3"/>
        <v>57</v>
      </c>
    </row>
    <row r="69" spans="1:12" x14ac:dyDescent="0.3">
      <c r="A69" s="10" t="s">
        <v>2117</v>
      </c>
      <c r="B69" s="9">
        <v>1966</v>
      </c>
      <c r="C69" s="9" t="s">
        <v>4681</v>
      </c>
      <c r="D69" s="9">
        <v>2</v>
      </c>
      <c r="E69" s="9">
        <v>0</v>
      </c>
      <c r="F69" s="16">
        <v>10602.39</v>
      </c>
      <c r="G69" s="9" t="s">
        <v>4683</v>
      </c>
      <c r="H69" s="9" t="s">
        <v>4683</v>
      </c>
      <c r="I69" s="11" t="s">
        <v>4693</v>
      </c>
      <c r="J69" t="str">
        <f t="shared" si="2"/>
        <v>02-07-1966</v>
      </c>
      <c r="K69" s="19">
        <v>45085</v>
      </c>
      <c r="L69" s="9">
        <f t="shared" si="3"/>
        <v>56</v>
      </c>
    </row>
    <row r="70" spans="1:12" x14ac:dyDescent="0.3">
      <c r="A70" s="10" t="s">
        <v>211</v>
      </c>
      <c r="B70" s="9">
        <v>1966</v>
      </c>
      <c r="C70" s="9" t="s">
        <v>4691</v>
      </c>
      <c r="D70" s="9">
        <v>12</v>
      </c>
      <c r="E70" s="9">
        <v>0</v>
      </c>
      <c r="F70" s="16">
        <v>40069.440000000002</v>
      </c>
      <c r="G70" s="9" t="s">
        <v>4686</v>
      </c>
      <c r="H70" s="9" t="s">
        <v>4683</v>
      </c>
      <c r="I70" s="11" t="s">
        <v>4693</v>
      </c>
      <c r="J70" t="str">
        <f t="shared" si="2"/>
        <v>12-08-1966</v>
      </c>
      <c r="K70" s="19">
        <v>45085</v>
      </c>
      <c r="L70" s="9">
        <f t="shared" si="3"/>
        <v>56</v>
      </c>
    </row>
    <row r="71" spans="1:12" x14ac:dyDescent="0.3">
      <c r="A71" s="10" t="s">
        <v>2119</v>
      </c>
      <c r="B71" s="9">
        <v>1967</v>
      </c>
      <c r="C71" s="9" t="s">
        <v>4687</v>
      </c>
      <c r="D71" s="9">
        <v>23</v>
      </c>
      <c r="E71" s="9">
        <v>0</v>
      </c>
      <c r="F71" s="16">
        <v>10601.63</v>
      </c>
      <c r="G71" s="9" t="s">
        <v>4683</v>
      </c>
      <c r="H71" s="9" t="s">
        <v>4682</v>
      </c>
      <c r="I71" s="11" t="s">
        <v>4689</v>
      </c>
      <c r="J71" t="str">
        <f t="shared" si="2"/>
        <v>23-06-1967</v>
      </c>
      <c r="K71" s="19">
        <v>45085</v>
      </c>
      <c r="L71" s="9">
        <f t="shared" si="3"/>
        <v>55</v>
      </c>
    </row>
    <row r="72" spans="1:12" x14ac:dyDescent="0.3">
      <c r="A72" s="10" t="s">
        <v>2121</v>
      </c>
      <c r="B72" s="9">
        <v>1966</v>
      </c>
      <c r="C72" s="9" t="s">
        <v>4681</v>
      </c>
      <c r="D72" s="9">
        <v>20</v>
      </c>
      <c r="E72" s="9">
        <v>0</v>
      </c>
      <c r="F72" s="16">
        <v>10601.41</v>
      </c>
      <c r="G72" s="9" t="s">
        <v>4683</v>
      </c>
      <c r="H72" s="9" t="s">
        <v>4682</v>
      </c>
      <c r="I72" s="11" t="s">
        <v>4693</v>
      </c>
      <c r="J72" t="str">
        <f t="shared" si="2"/>
        <v>20-07-1966</v>
      </c>
      <c r="K72" s="19">
        <v>45085</v>
      </c>
      <c r="L72" s="9">
        <f t="shared" si="3"/>
        <v>56</v>
      </c>
    </row>
    <row r="73" spans="1:12" x14ac:dyDescent="0.3">
      <c r="A73" s="10" t="s">
        <v>2123</v>
      </c>
      <c r="B73" s="9">
        <v>1972</v>
      </c>
      <c r="C73" s="9" t="s">
        <v>4690</v>
      </c>
      <c r="D73" s="9">
        <v>14</v>
      </c>
      <c r="E73" s="9">
        <v>3</v>
      </c>
      <c r="F73" s="16">
        <v>10600.55</v>
      </c>
      <c r="G73" s="9" t="s">
        <v>4683</v>
      </c>
      <c r="H73" s="9" t="s">
        <v>4686</v>
      </c>
      <c r="I73" s="11" t="s">
        <v>4689</v>
      </c>
      <c r="J73" t="str">
        <f t="shared" si="2"/>
        <v>14-12-1972</v>
      </c>
      <c r="K73" s="19">
        <v>45085</v>
      </c>
      <c r="L73" s="9">
        <f t="shared" si="3"/>
        <v>50</v>
      </c>
    </row>
    <row r="74" spans="1:12" x14ac:dyDescent="0.3">
      <c r="A74" s="10" t="s">
        <v>2125</v>
      </c>
      <c r="B74" s="9">
        <v>1967</v>
      </c>
      <c r="C74" s="9" t="s">
        <v>4685</v>
      </c>
      <c r="D74" s="9">
        <v>29</v>
      </c>
      <c r="E74" s="9">
        <v>0</v>
      </c>
      <c r="F74" s="16">
        <v>10594.5</v>
      </c>
      <c r="G74" s="9" t="s">
        <v>4683</v>
      </c>
      <c r="H74" s="9" t="s">
        <v>4686</v>
      </c>
      <c r="I74" s="11" t="s">
        <v>4689</v>
      </c>
      <c r="J74" t="str">
        <f t="shared" si="2"/>
        <v>29-11-1967</v>
      </c>
      <c r="K74" s="19">
        <v>45085</v>
      </c>
      <c r="L74" s="9">
        <f t="shared" si="3"/>
        <v>55</v>
      </c>
    </row>
    <row r="75" spans="1:12" x14ac:dyDescent="0.3">
      <c r="A75" s="10" t="s">
        <v>2127</v>
      </c>
      <c r="B75" s="9">
        <v>1966</v>
      </c>
      <c r="C75" s="9" t="s">
        <v>4685</v>
      </c>
      <c r="D75" s="9">
        <v>3</v>
      </c>
      <c r="E75" s="9">
        <v>0</v>
      </c>
      <c r="F75" s="16">
        <v>10594.23</v>
      </c>
      <c r="G75" s="9" t="s">
        <v>4683</v>
      </c>
      <c r="H75" s="9" t="s">
        <v>4683</v>
      </c>
      <c r="I75" s="11" t="s">
        <v>4684</v>
      </c>
      <c r="J75" t="str">
        <f t="shared" si="2"/>
        <v>03-11-1966</v>
      </c>
      <c r="K75" s="19">
        <v>45085</v>
      </c>
      <c r="L75" s="9">
        <f t="shared" si="3"/>
        <v>56</v>
      </c>
    </row>
    <row r="76" spans="1:12" x14ac:dyDescent="0.3">
      <c r="A76" s="10" t="s">
        <v>2129</v>
      </c>
      <c r="B76" s="9">
        <v>1969</v>
      </c>
      <c r="C76" s="9" t="s">
        <v>4690</v>
      </c>
      <c r="D76" s="9">
        <v>25</v>
      </c>
      <c r="E76" s="9">
        <v>1</v>
      </c>
      <c r="F76" s="16">
        <v>10579.71</v>
      </c>
      <c r="G76" s="9" t="s">
        <v>4683</v>
      </c>
      <c r="H76" s="9" t="s">
        <v>4683</v>
      </c>
      <c r="I76" s="11" t="s">
        <v>4684</v>
      </c>
      <c r="J76" t="str">
        <f t="shared" si="2"/>
        <v>25-12-1969</v>
      </c>
      <c r="K76" s="19">
        <v>45085</v>
      </c>
      <c r="L76" s="9">
        <f t="shared" si="3"/>
        <v>53</v>
      </c>
    </row>
    <row r="77" spans="1:12" x14ac:dyDescent="0.3">
      <c r="A77" s="10" t="s">
        <v>2131</v>
      </c>
      <c r="B77" s="9">
        <v>1966</v>
      </c>
      <c r="C77" s="9" t="s">
        <v>4690</v>
      </c>
      <c r="D77" s="9">
        <v>11</v>
      </c>
      <c r="E77" s="9">
        <v>0</v>
      </c>
      <c r="F77" s="16">
        <v>10577.09</v>
      </c>
      <c r="G77" s="9" t="s">
        <v>4683</v>
      </c>
      <c r="H77" s="9" t="s">
        <v>4683</v>
      </c>
      <c r="I77" s="11" t="s">
        <v>4693</v>
      </c>
      <c r="J77" t="str">
        <f t="shared" si="2"/>
        <v>11-12-1966</v>
      </c>
      <c r="K77" s="19">
        <v>45085</v>
      </c>
      <c r="L77" s="9">
        <f t="shared" si="3"/>
        <v>56</v>
      </c>
    </row>
    <row r="78" spans="1:12" x14ac:dyDescent="0.3">
      <c r="A78" s="10" t="s">
        <v>2133</v>
      </c>
      <c r="B78" s="9">
        <v>1969</v>
      </c>
      <c r="C78" s="9" t="s">
        <v>4681</v>
      </c>
      <c r="D78" s="9">
        <v>17</v>
      </c>
      <c r="E78" s="9">
        <v>0</v>
      </c>
      <c r="F78" s="16">
        <v>10564.88</v>
      </c>
      <c r="G78" s="9" t="s">
        <v>4683</v>
      </c>
      <c r="H78" s="9" t="s">
        <v>4686</v>
      </c>
      <c r="I78" s="11" t="s">
        <v>4699</v>
      </c>
      <c r="J78" t="str">
        <f t="shared" si="2"/>
        <v>17-07-1969</v>
      </c>
      <c r="K78" s="19">
        <v>45085</v>
      </c>
      <c r="L78" s="9">
        <f t="shared" si="3"/>
        <v>53</v>
      </c>
    </row>
    <row r="79" spans="1:12" x14ac:dyDescent="0.3">
      <c r="A79" s="10" t="s">
        <v>2135</v>
      </c>
      <c r="B79" s="9">
        <v>1971</v>
      </c>
      <c r="C79" s="9" t="s">
        <v>4687</v>
      </c>
      <c r="D79" s="9">
        <v>29</v>
      </c>
      <c r="E79" s="9">
        <v>3</v>
      </c>
      <c r="F79" s="16">
        <v>10560.49</v>
      </c>
      <c r="G79" s="9" t="s">
        <v>4683</v>
      </c>
      <c r="H79" s="9" t="s">
        <v>4682</v>
      </c>
      <c r="I79" s="11" t="s">
        <v>4684</v>
      </c>
      <c r="J79" t="str">
        <f t="shared" si="2"/>
        <v>29-06-1971</v>
      </c>
      <c r="K79" s="19">
        <v>45085</v>
      </c>
      <c r="L79" s="9">
        <f t="shared" si="3"/>
        <v>51</v>
      </c>
    </row>
    <row r="80" spans="1:12" x14ac:dyDescent="0.3">
      <c r="A80" s="10" t="s">
        <v>2137</v>
      </c>
      <c r="B80" s="9">
        <v>1971</v>
      </c>
      <c r="C80" s="9" t="s">
        <v>4688</v>
      </c>
      <c r="D80" s="9">
        <v>26</v>
      </c>
      <c r="E80" s="9">
        <v>0</v>
      </c>
      <c r="F80" s="16">
        <v>10546.48</v>
      </c>
      <c r="G80" s="9" t="s">
        <v>4683</v>
      </c>
      <c r="H80" s="9" t="s">
        <v>4683</v>
      </c>
      <c r="I80" s="11" t="s">
        <v>4693</v>
      </c>
      <c r="J80" t="str">
        <f t="shared" si="2"/>
        <v>26-09-1971</v>
      </c>
      <c r="K80" s="19">
        <v>45085</v>
      </c>
      <c r="L80" s="9">
        <f t="shared" si="3"/>
        <v>51</v>
      </c>
    </row>
    <row r="81" spans="1:12" x14ac:dyDescent="0.3">
      <c r="A81" s="10" t="s">
        <v>213</v>
      </c>
      <c r="B81" s="9">
        <v>1978</v>
      </c>
      <c r="C81" s="9" t="s">
        <v>4690</v>
      </c>
      <c r="D81" s="9">
        <v>20</v>
      </c>
      <c r="E81" s="9">
        <v>2</v>
      </c>
      <c r="F81" s="16">
        <v>40054.730000000003</v>
      </c>
      <c r="G81" s="9" t="s">
        <v>4686</v>
      </c>
      <c r="H81" s="9" t="s">
        <v>4683</v>
      </c>
      <c r="I81" s="11" t="s">
        <v>4693</v>
      </c>
      <c r="J81" t="str">
        <f t="shared" si="2"/>
        <v>20-12-1978</v>
      </c>
      <c r="K81" s="19">
        <v>45085</v>
      </c>
      <c r="L81" s="9">
        <f t="shared" si="3"/>
        <v>44</v>
      </c>
    </row>
    <row r="82" spans="1:12" x14ac:dyDescent="0.3">
      <c r="A82" s="10" t="s">
        <v>2139</v>
      </c>
      <c r="B82" s="9">
        <v>1977</v>
      </c>
      <c r="C82" s="9" t="s">
        <v>4692</v>
      </c>
      <c r="D82" s="9">
        <v>25</v>
      </c>
      <c r="E82" s="9">
        <v>2</v>
      </c>
      <c r="F82" s="16">
        <v>10495.6</v>
      </c>
      <c r="G82" s="9" t="s">
        <v>4683</v>
      </c>
      <c r="H82" s="9" t="s">
        <v>4686</v>
      </c>
      <c r="I82" s="11" t="s">
        <v>4689</v>
      </c>
      <c r="J82" t="str">
        <f t="shared" si="2"/>
        <v>25-10-1977</v>
      </c>
      <c r="K82" s="19">
        <v>45085</v>
      </c>
      <c r="L82" s="9">
        <f t="shared" si="3"/>
        <v>45</v>
      </c>
    </row>
    <row r="83" spans="1:12" x14ac:dyDescent="0.3">
      <c r="A83" s="10" t="s">
        <v>2141</v>
      </c>
      <c r="B83" s="9">
        <v>1972</v>
      </c>
      <c r="C83" s="9" t="s">
        <v>4692</v>
      </c>
      <c r="D83" s="9">
        <v>19</v>
      </c>
      <c r="E83" s="9">
        <v>2</v>
      </c>
      <c r="F83" s="16">
        <v>10493.95</v>
      </c>
      <c r="G83" s="9" t="s">
        <v>4683</v>
      </c>
      <c r="H83" s="9" t="s">
        <v>4686</v>
      </c>
      <c r="I83" s="11" t="s">
        <v>4689</v>
      </c>
      <c r="J83" t="str">
        <f t="shared" si="2"/>
        <v>19-10-1972</v>
      </c>
      <c r="K83" s="19">
        <v>45085</v>
      </c>
      <c r="L83" s="9">
        <f t="shared" si="3"/>
        <v>50</v>
      </c>
    </row>
    <row r="84" spans="1:12" x14ac:dyDescent="0.3">
      <c r="A84" s="10" t="s">
        <v>2143</v>
      </c>
      <c r="B84" s="9">
        <v>1978</v>
      </c>
      <c r="C84" s="9" t="s">
        <v>4691</v>
      </c>
      <c r="D84" s="9">
        <v>21</v>
      </c>
      <c r="E84" s="9">
        <v>2</v>
      </c>
      <c r="F84" s="16">
        <v>10486.55</v>
      </c>
      <c r="G84" s="9" t="s">
        <v>4683</v>
      </c>
      <c r="H84" s="9" t="s">
        <v>4683</v>
      </c>
      <c r="I84" s="11" t="s">
        <v>4698</v>
      </c>
      <c r="J84" t="str">
        <f t="shared" si="2"/>
        <v>21-08-1978</v>
      </c>
      <c r="K84" s="19">
        <v>45085</v>
      </c>
      <c r="L84" s="9">
        <f t="shared" si="3"/>
        <v>44</v>
      </c>
    </row>
    <row r="85" spans="1:12" x14ac:dyDescent="0.3">
      <c r="A85" s="10" t="s">
        <v>2145</v>
      </c>
      <c r="B85" s="9">
        <v>1987</v>
      </c>
      <c r="C85" s="9" t="s">
        <v>4687</v>
      </c>
      <c r="D85" s="9">
        <v>28</v>
      </c>
      <c r="E85" s="9">
        <v>3</v>
      </c>
      <c r="F85" s="16">
        <v>10464.83</v>
      </c>
      <c r="G85" s="9" t="s">
        <v>4683</v>
      </c>
      <c r="H85" s="9" t="s">
        <v>4686</v>
      </c>
      <c r="I85" s="11" t="s">
        <v>4689</v>
      </c>
      <c r="J85" t="str">
        <f t="shared" si="2"/>
        <v>28-06-1987</v>
      </c>
      <c r="K85" s="19">
        <v>45085</v>
      </c>
      <c r="L85" s="9">
        <f t="shared" si="3"/>
        <v>35</v>
      </c>
    </row>
    <row r="86" spans="1:12" x14ac:dyDescent="0.3">
      <c r="A86" s="10" t="s">
        <v>2147</v>
      </c>
      <c r="B86" s="9">
        <v>1969</v>
      </c>
      <c r="C86" s="9" t="s">
        <v>4688</v>
      </c>
      <c r="D86" s="9">
        <v>22</v>
      </c>
      <c r="E86" s="9">
        <v>1</v>
      </c>
      <c r="F86" s="16">
        <v>10461.98</v>
      </c>
      <c r="G86" s="9" t="s">
        <v>4683</v>
      </c>
      <c r="H86" s="9" t="s">
        <v>4686</v>
      </c>
      <c r="I86" s="11" t="s">
        <v>4689</v>
      </c>
      <c r="J86" t="str">
        <f t="shared" si="2"/>
        <v>22-09-1969</v>
      </c>
      <c r="K86" s="19">
        <v>45085</v>
      </c>
      <c r="L86" s="9">
        <f t="shared" si="3"/>
        <v>53</v>
      </c>
    </row>
    <row r="87" spans="1:12" x14ac:dyDescent="0.3">
      <c r="A87" s="10" t="s">
        <v>2149</v>
      </c>
      <c r="B87" s="9">
        <v>1964</v>
      </c>
      <c r="C87" s="9" t="s">
        <v>4681</v>
      </c>
      <c r="D87" s="9">
        <v>27</v>
      </c>
      <c r="E87" s="9">
        <v>0</v>
      </c>
      <c r="F87" s="16">
        <v>10459.19</v>
      </c>
      <c r="G87" s="9" t="s">
        <v>4683</v>
      </c>
      <c r="H87" s="9" t="s">
        <v>4686</v>
      </c>
      <c r="I87" s="11" t="s">
        <v>4684</v>
      </c>
      <c r="J87" t="str">
        <f t="shared" si="2"/>
        <v>27-07-1964</v>
      </c>
      <c r="K87" s="19">
        <v>45085</v>
      </c>
      <c r="L87" s="9">
        <f t="shared" si="3"/>
        <v>58</v>
      </c>
    </row>
    <row r="88" spans="1:12" x14ac:dyDescent="0.3">
      <c r="A88" s="10" t="s">
        <v>2151</v>
      </c>
      <c r="B88" s="9">
        <v>1976</v>
      </c>
      <c r="C88" s="9" t="s">
        <v>4691</v>
      </c>
      <c r="D88" s="9">
        <v>3</v>
      </c>
      <c r="E88" s="9">
        <v>2</v>
      </c>
      <c r="F88" s="16">
        <v>10455.14</v>
      </c>
      <c r="G88" s="9" t="s">
        <v>4683</v>
      </c>
      <c r="H88" s="9" t="s">
        <v>4682</v>
      </c>
      <c r="I88" s="11" t="s">
        <v>4702</v>
      </c>
      <c r="J88" t="str">
        <f t="shared" si="2"/>
        <v>03-08-1976</v>
      </c>
      <c r="K88" s="19">
        <v>45085</v>
      </c>
      <c r="L88" s="9">
        <f t="shared" si="3"/>
        <v>46</v>
      </c>
    </row>
    <row r="89" spans="1:12" x14ac:dyDescent="0.3">
      <c r="A89" s="10" t="s">
        <v>2153</v>
      </c>
      <c r="B89" s="9">
        <v>1964</v>
      </c>
      <c r="C89" s="9" t="s">
        <v>4692</v>
      </c>
      <c r="D89" s="9">
        <v>14</v>
      </c>
      <c r="E89" s="9">
        <v>0</v>
      </c>
      <c r="F89" s="16">
        <v>10455.1</v>
      </c>
      <c r="G89" s="9" t="s">
        <v>4683</v>
      </c>
      <c r="H89" s="9" t="s">
        <v>4686</v>
      </c>
      <c r="I89" s="11" t="s">
        <v>4689</v>
      </c>
      <c r="J89" t="str">
        <f t="shared" si="2"/>
        <v>14-10-1964</v>
      </c>
      <c r="K89" s="19">
        <v>45085</v>
      </c>
      <c r="L89" s="9">
        <f t="shared" si="3"/>
        <v>58</v>
      </c>
    </row>
    <row r="90" spans="1:12" x14ac:dyDescent="0.3">
      <c r="A90" s="10" t="s">
        <v>2155</v>
      </c>
      <c r="B90" s="9">
        <v>1968</v>
      </c>
      <c r="C90" s="9" t="s">
        <v>4685</v>
      </c>
      <c r="D90" s="9">
        <v>8</v>
      </c>
      <c r="E90" s="9">
        <v>1</v>
      </c>
      <c r="F90" s="16">
        <v>10450.549999999999</v>
      </c>
      <c r="G90" s="9" t="s">
        <v>4683</v>
      </c>
      <c r="H90" s="9" t="s">
        <v>4686</v>
      </c>
      <c r="I90" s="11" t="s">
        <v>4693</v>
      </c>
      <c r="J90" t="str">
        <f t="shared" si="2"/>
        <v>08-11-1968</v>
      </c>
      <c r="K90" s="19">
        <v>45085</v>
      </c>
      <c r="L90" s="9">
        <f t="shared" si="3"/>
        <v>54</v>
      </c>
    </row>
    <row r="91" spans="1:12" x14ac:dyDescent="0.3">
      <c r="A91" s="10" t="s">
        <v>2157</v>
      </c>
      <c r="B91" s="9">
        <v>1968</v>
      </c>
      <c r="C91" s="9" t="s">
        <v>4691</v>
      </c>
      <c r="D91" s="9">
        <v>29</v>
      </c>
      <c r="E91" s="9">
        <v>1</v>
      </c>
      <c r="F91" s="16">
        <v>10436.1</v>
      </c>
      <c r="G91" s="9" t="s">
        <v>4683</v>
      </c>
      <c r="H91" s="9" t="s">
        <v>4683</v>
      </c>
      <c r="I91" s="11" t="s">
        <v>4693</v>
      </c>
      <c r="J91" t="str">
        <f t="shared" si="2"/>
        <v>29-08-1968</v>
      </c>
      <c r="K91" s="19">
        <v>45085</v>
      </c>
      <c r="L91" s="9">
        <f t="shared" si="3"/>
        <v>54</v>
      </c>
    </row>
    <row r="92" spans="1:12" x14ac:dyDescent="0.3">
      <c r="A92" s="10" t="s">
        <v>215</v>
      </c>
      <c r="B92" s="9">
        <v>1982</v>
      </c>
      <c r="C92" s="9" t="s">
        <v>4690</v>
      </c>
      <c r="D92" s="9">
        <v>25</v>
      </c>
      <c r="E92" s="9">
        <v>2</v>
      </c>
      <c r="F92" s="16">
        <v>40003.33</v>
      </c>
      <c r="G92" s="9" t="s">
        <v>4686</v>
      </c>
      <c r="H92" s="9" t="s">
        <v>4686</v>
      </c>
      <c r="I92" s="11" t="s">
        <v>4689</v>
      </c>
      <c r="J92" t="str">
        <f t="shared" si="2"/>
        <v>25-12-1982</v>
      </c>
      <c r="K92" s="19">
        <v>45085</v>
      </c>
      <c r="L92" s="9">
        <f t="shared" si="3"/>
        <v>40</v>
      </c>
    </row>
    <row r="93" spans="1:12" x14ac:dyDescent="0.3">
      <c r="A93" s="10" t="s">
        <v>2159</v>
      </c>
      <c r="B93" s="9">
        <v>1968</v>
      </c>
      <c r="C93" s="9" t="s">
        <v>4691</v>
      </c>
      <c r="D93" s="9">
        <v>23</v>
      </c>
      <c r="E93" s="9">
        <v>0</v>
      </c>
      <c r="F93" s="16">
        <v>10435.07</v>
      </c>
      <c r="G93" s="9" t="s">
        <v>4683</v>
      </c>
      <c r="H93" s="9" t="s">
        <v>4686</v>
      </c>
      <c r="I93" s="11" t="s">
        <v>4696</v>
      </c>
      <c r="J93" t="str">
        <f t="shared" si="2"/>
        <v>23-08-1968</v>
      </c>
      <c r="K93" s="19">
        <v>45085</v>
      </c>
      <c r="L93" s="9">
        <f t="shared" si="3"/>
        <v>54</v>
      </c>
    </row>
    <row r="94" spans="1:12" x14ac:dyDescent="0.3">
      <c r="A94" s="10" t="s">
        <v>2161</v>
      </c>
      <c r="B94" s="9">
        <v>1968</v>
      </c>
      <c r="C94" s="9" t="s">
        <v>4690</v>
      </c>
      <c r="D94" s="9">
        <v>27</v>
      </c>
      <c r="E94" s="9">
        <v>0</v>
      </c>
      <c r="F94" s="16">
        <v>10422.92</v>
      </c>
      <c r="G94" s="9" t="s">
        <v>4683</v>
      </c>
      <c r="H94" s="9" t="s">
        <v>4686</v>
      </c>
      <c r="I94" s="11" t="s">
        <v>4703</v>
      </c>
      <c r="J94" t="str">
        <f t="shared" si="2"/>
        <v>27-12-1968</v>
      </c>
      <c r="K94" s="19">
        <v>45085</v>
      </c>
      <c r="L94" s="9">
        <f t="shared" si="3"/>
        <v>54</v>
      </c>
    </row>
    <row r="95" spans="1:12" x14ac:dyDescent="0.3">
      <c r="A95" s="10" t="s">
        <v>2163</v>
      </c>
      <c r="B95" s="9">
        <v>1979</v>
      </c>
      <c r="C95" s="9" t="s">
        <v>4685</v>
      </c>
      <c r="D95" s="9">
        <v>25</v>
      </c>
      <c r="E95" s="9">
        <v>2</v>
      </c>
      <c r="F95" s="16">
        <v>10419.65</v>
      </c>
      <c r="G95" s="9" t="s">
        <v>4683</v>
      </c>
      <c r="H95" s="9" t="s">
        <v>4682</v>
      </c>
      <c r="I95" s="11" t="s">
        <v>4698</v>
      </c>
      <c r="J95" t="str">
        <f t="shared" si="2"/>
        <v>25-11-1979</v>
      </c>
      <c r="K95" s="19">
        <v>45085</v>
      </c>
      <c r="L95" s="9">
        <f t="shared" si="3"/>
        <v>43</v>
      </c>
    </row>
    <row r="96" spans="1:12" x14ac:dyDescent="0.3">
      <c r="A96" s="10" t="s">
        <v>2165</v>
      </c>
      <c r="B96" s="9">
        <v>1973</v>
      </c>
      <c r="C96" s="9" t="s">
        <v>4692</v>
      </c>
      <c r="D96" s="9">
        <v>11</v>
      </c>
      <c r="E96" s="9">
        <v>0</v>
      </c>
      <c r="F96" s="16">
        <v>10419.59</v>
      </c>
      <c r="G96" s="9" t="s">
        <v>4683</v>
      </c>
      <c r="H96" s="9" t="s">
        <v>4682</v>
      </c>
      <c r="I96" s="11" t="s">
        <v>4698</v>
      </c>
      <c r="J96" t="str">
        <f t="shared" si="2"/>
        <v>11-10-1973</v>
      </c>
      <c r="K96" s="19">
        <v>45085</v>
      </c>
      <c r="L96" s="9">
        <f t="shared" si="3"/>
        <v>49</v>
      </c>
    </row>
    <row r="97" spans="1:12" x14ac:dyDescent="0.3">
      <c r="A97" s="10" t="s">
        <v>2167</v>
      </c>
      <c r="B97" s="9">
        <v>1980</v>
      </c>
      <c r="C97" s="9" t="s">
        <v>4692</v>
      </c>
      <c r="D97" s="9">
        <v>24</v>
      </c>
      <c r="E97" s="9">
        <v>2</v>
      </c>
      <c r="F97" s="16">
        <v>10407.98</v>
      </c>
      <c r="G97" s="9" t="s">
        <v>4683</v>
      </c>
      <c r="H97" s="9" t="s">
        <v>4686</v>
      </c>
      <c r="I97" s="11" t="s">
        <v>4702</v>
      </c>
      <c r="J97" t="str">
        <f t="shared" si="2"/>
        <v>24-10-1980</v>
      </c>
      <c r="K97" s="19">
        <v>45085</v>
      </c>
      <c r="L97" s="9">
        <f t="shared" si="3"/>
        <v>42</v>
      </c>
    </row>
    <row r="98" spans="1:12" x14ac:dyDescent="0.3">
      <c r="A98" s="10" t="s">
        <v>2169</v>
      </c>
      <c r="B98" s="9">
        <v>1975</v>
      </c>
      <c r="C98" s="9" t="s">
        <v>4687</v>
      </c>
      <c r="D98" s="9">
        <v>5</v>
      </c>
      <c r="E98" s="9">
        <v>4</v>
      </c>
      <c r="F98" s="16">
        <v>10407.09</v>
      </c>
      <c r="G98" s="9" t="s">
        <v>4683</v>
      </c>
      <c r="H98" s="9" t="s">
        <v>4686</v>
      </c>
      <c r="I98" s="11" t="s">
        <v>4694</v>
      </c>
      <c r="J98" t="str">
        <f t="shared" si="2"/>
        <v>05-06-1975</v>
      </c>
      <c r="K98" s="19">
        <v>45085</v>
      </c>
      <c r="L98" s="9">
        <f t="shared" si="3"/>
        <v>48</v>
      </c>
    </row>
    <row r="99" spans="1:12" x14ac:dyDescent="0.3">
      <c r="A99" s="10" t="s">
        <v>2171</v>
      </c>
      <c r="B99" s="9">
        <v>1969</v>
      </c>
      <c r="C99" s="9" t="s">
        <v>4681</v>
      </c>
      <c r="D99" s="9">
        <v>7</v>
      </c>
      <c r="E99" s="9">
        <v>0</v>
      </c>
      <c r="F99" s="16">
        <v>10403.27</v>
      </c>
      <c r="G99" s="9" t="s">
        <v>4683</v>
      </c>
      <c r="H99" s="9" t="s">
        <v>4682</v>
      </c>
      <c r="I99" s="11" t="s">
        <v>4704</v>
      </c>
      <c r="J99" t="str">
        <f t="shared" si="2"/>
        <v>07-07-1969</v>
      </c>
      <c r="K99" s="19">
        <v>45085</v>
      </c>
      <c r="L99" s="9">
        <f t="shared" si="3"/>
        <v>53</v>
      </c>
    </row>
    <row r="100" spans="1:12" x14ac:dyDescent="0.3">
      <c r="A100" s="10" t="s">
        <v>2173</v>
      </c>
      <c r="B100" s="9">
        <v>1973</v>
      </c>
      <c r="C100" s="9" t="s">
        <v>4688</v>
      </c>
      <c r="D100" s="9">
        <v>19</v>
      </c>
      <c r="E100" s="9">
        <v>3</v>
      </c>
      <c r="F100" s="16">
        <v>10381.48</v>
      </c>
      <c r="G100" s="9" t="s">
        <v>4683</v>
      </c>
      <c r="H100" s="9" t="s">
        <v>4683</v>
      </c>
      <c r="I100" s="11" t="s">
        <v>4684</v>
      </c>
      <c r="J100" t="str">
        <f t="shared" si="2"/>
        <v>19-09-1973</v>
      </c>
      <c r="K100" s="19">
        <v>45085</v>
      </c>
      <c r="L100" s="9">
        <f t="shared" si="3"/>
        <v>49</v>
      </c>
    </row>
    <row r="101" spans="1:12" x14ac:dyDescent="0.3">
      <c r="A101" s="10" t="s">
        <v>2175</v>
      </c>
      <c r="B101" s="9">
        <v>1973</v>
      </c>
      <c r="C101" s="9" t="s">
        <v>4688</v>
      </c>
      <c r="D101" s="9">
        <v>29</v>
      </c>
      <c r="E101" s="9">
        <v>2</v>
      </c>
      <c r="F101" s="16">
        <v>10370.91</v>
      </c>
      <c r="G101" s="9" t="s">
        <v>4683</v>
      </c>
      <c r="H101" s="9" t="s">
        <v>4683</v>
      </c>
      <c r="I101" s="11" t="s">
        <v>4699</v>
      </c>
      <c r="J101" t="str">
        <f t="shared" si="2"/>
        <v>29-09-1973</v>
      </c>
      <c r="K101" s="19">
        <v>45085</v>
      </c>
      <c r="L101" s="9">
        <f t="shared" si="3"/>
        <v>49</v>
      </c>
    </row>
    <row r="102" spans="1:12" x14ac:dyDescent="0.3">
      <c r="A102" s="10" t="s">
        <v>2177</v>
      </c>
      <c r="B102" s="9">
        <v>1971</v>
      </c>
      <c r="C102" s="9" t="s">
        <v>4688</v>
      </c>
      <c r="D102" s="9">
        <v>6</v>
      </c>
      <c r="E102" s="9">
        <v>0</v>
      </c>
      <c r="F102" s="16">
        <v>10356.67</v>
      </c>
      <c r="G102" s="9" t="s">
        <v>4683</v>
      </c>
      <c r="H102" s="9" t="s">
        <v>4686</v>
      </c>
      <c r="I102" s="11" t="s">
        <v>4698</v>
      </c>
      <c r="J102" t="str">
        <f t="shared" si="2"/>
        <v>06-09-1971</v>
      </c>
      <c r="K102" s="19">
        <v>45085</v>
      </c>
      <c r="L102" s="9">
        <f t="shared" si="3"/>
        <v>51</v>
      </c>
    </row>
    <row r="103" spans="1:12" x14ac:dyDescent="0.3">
      <c r="A103" s="10" t="s">
        <v>217</v>
      </c>
      <c r="B103" s="9">
        <v>1987</v>
      </c>
      <c r="C103" s="9" t="s">
        <v>4691</v>
      </c>
      <c r="D103" s="9">
        <v>8</v>
      </c>
      <c r="E103" s="9">
        <v>3</v>
      </c>
      <c r="F103" s="16">
        <v>39983.43</v>
      </c>
      <c r="G103" s="9" t="s">
        <v>4682</v>
      </c>
      <c r="H103" s="9" t="s">
        <v>4683</v>
      </c>
      <c r="I103" s="11" t="s">
        <v>4689</v>
      </c>
      <c r="J103" t="str">
        <f t="shared" si="2"/>
        <v>08-08-1987</v>
      </c>
      <c r="K103" s="19">
        <v>45085</v>
      </c>
      <c r="L103" s="9">
        <f t="shared" si="3"/>
        <v>35</v>
      </c>
    </row>
    <row r="104" spans="1:12" x14ac:dyDescent="0.3">
      <c r="A104" s="10" t="s">
        <v>2179</v>
      </c>
      <c r="B104" s="9">
        <v>1969</v>
      </c>
      <c r="C104" s="9" t="s">
        <v>4687</v>
      </c>
      <c r="D104" s="9">
        <v>17</v>
      </c>
      <c r="E104" s="9">
        <v>0</v>
      </c>
      <c r="F104" s="16">
        <v>10355.64</v>
      </c>
      <c r="G104" s="9" t="s">
        <v>4683</v>
      </c>
      <c r="H104" s="9" t="s">
        <v>4686</v>
      </c>
      <c r="I104" s="11" t="s">
        <v>4689</v>
      </c>
      <c r="J104" t="str">
        <f t="shared" si="2"/>
        <v>17-06-1969</v>
      </c>
      <c r="K104" s="19">
        <v>45085</v>
      </c>
      <c r="L104" s="9">
        <f t="shared" si="3"/>
        <v>53</v>
      </c>
    </row>
    <row r="105" spans="1:12" x14ac:dyDescent="0.3">
      <c r="A105" s="10" t="s">
        <v>2181</v>
      </c>
      <c r="B105" s="9">
        <v>1974</v>
      </c>
      <c r="C105" s="9" t="s">
        <v>4688</v>
      </c>
      <c r="D105" s="9">
        <v>29</v>
      </c>
      <c r="E105" s="9">
        <v>0</v>
      </c>
      <c r="F105" s="16">
        <v>10352.48</v>
      </c>
      <c r="G105" s="9" t="s">
        <v>4683</v>
      </c>
      <c r="H105" s="9" t="s">
        <v>4686</v>
      </c>
      <c r="I105" s="11" t="s">
        <v>4689</v>
      </c>
      <c r="J105" t="str">
        <f t="shared" si="2"/>
        <v>29-09-1974</v>
      </c>
      <c r="K105" s="19">
        <v>45085</v>
      </c>
      <c r="L105" s="9">
        <f t="shared" si="3"/>
        <v>48</v>
      </c>
    </row>
    <row r="106" spans="1:12" x14ac:dyDescent="0.3">
      <c r="A106" s="10" t="s">
        <v>2183</v>
      </c>
      <c r="B106" s="9">
        <v>1973</v>
      </c>
      <c r="C106" s="9" t="s">
        <v>4691</v>
      </c>
      <c r="D106" s="9">
        <v>8</v>
      </c>
      <c r="E106" s="9">
        <v>0</v>
      </c>
      <c r="F106" s="16">
        <v>10345.93</v>
      </c>
      <c r="G106" s="9" t="s">
        <v>4683</v>
      </c>
      <c r="H106" s="9" t="s">
        <v>4682</v>
      </c>
      <c r="I106" s="11" t="s">
        <v>4702</v>
      </c>
      <c r="J106" t="str">
        <f t="shared" si="2"/>
        <v>08-08-1973</v>
      </c>
      <c r="K106" s="19">
        <v>45085</v>
      </c>
      <c r="L106" s="9">
        <f t="shared" si="3"/>
        <v>49</v>
      </c>
    </row>
    <row r="107" spans="1:12" x14ac:dyDescent="0.3">
      <c r="A107" s="10" t="s">
        <v>2185</v>
      </c>
      <c r="B107" s="9">
        <v>1968</v>
      </c>
      <c r="C107" s="9" t="s">
        <v>4681</v>
      </c>
      <c r="D107" s="9">
        <v>19</v>
      </c>
      <c r="E107" s="9">
        <v>0</v>
      </c>
      <c r="F107" s="16">
        <v>10338.93</v>
      </c>
      <c r="G107" s="9" t="s">
        <v>4683</v>
      </c>
      <c r="H107" s="9" t="s">
        <v>4686</v>
      </c>
      <c r="I107" s="11" t="s">
        <v>4684</v>
      </c>
      <c r="J107" t="str">
        <f t="shared" si="2"/>
        <v>19-07-1968</v>
      </c>
      <c r="K107" s="19">
        <v>45085</v>
      </c>
      <c r="L107" s="9">
        <f t="shared" si="3"/>
        <v>54</v>
      </c>
    </row>
    <row r="108" spans="1:12" x14ac:dyDescent="0.3">
      <c r="A108" s="10" t="s">
        <v>2187</v>
      </c>
      <c r="B108" s="9">
        <v>1982</v>
      </c>
      <c r="C108" s="9" t="s">
        <v>4681</v>
      </c>
      <c r="D108" s="9">
        <v>21</v>
      </c>
      <c r="E108" s="9">
        <v>3</v>
      </c>
      <c r="F108" s="16">
        <v>10329.06</v>
      </c>
      <c r="G108" s="9" t="s">
        <v>4683</v>
      </c>
      <c r="H108" s="9" t="s">
        <v>4686</v>
      </c>
      <c r="I108" s="11" t="s">
        <v>4702</v>
      </c>
      <c r="J108" t="str">
        <f t="shared" si="2"/>
        <v>21-07-1982</v>
      </c>
      <c r="K108" s="19">
        <v>45085</v>
      </c>
      <c r="L108" s="9">
        <f t="shared" si="3"/>
        <v>40</v>
      </c>
    </row>
    <row r="109" spans="1:12" x14ac:dyDescent="0.3">
      <c r="A109" s="10" t="s">
        <v>2189</v>
      </c>
      <c r="B109" s="9">
        <v>1970</v>
      </c>
      <c r="C109" s="9" t="s">
        <v>4690</v>
      </c>
      <c r="D109" s="9">
        <v>1</v>
      </c>
      <c r="E109" s="9">
        <v>2</v>
      </c>
      <c r="F109" s="16">
        <v>10325.209999999999</v>
      </c>
      <c r="G109" s="9" t="s">
        <v>4683</v>
      </c>
      <c r="H109" s="9" t="s">
        <v>4683</v>
      </c>
      <c r="I109" s="11" t="s">
        <v>4693</v>
      </c>
      <c r="J109" t="str">
        <f t="shared" si="2"/>
        <v>01-12-1970</v>
      </c>
      <c r="K109" s="19">
        <v>45085</v>
      </c>
      <c r="L109" s="9">
        <f t="shared" si="3"/>
        <v>52</v>
      </c>
    </row>
    <row r="110" spans="1:12" x14ac:dyDescent="0.3">
      <c r="A110" s="10" t="s">
        <v>2191</v>
      </c>
      <c r="B110" s="9">
        <v>1991</v>
      </c>
      <c r="C110" s="9" t="s">
        <v>4691</v>
      </c>
      <c r="D110" s="9">
        <v>21</v>
      </c>
      <c r="E110" s="9">
        <v>3</v>
      </c>
      <c r="F110" s="16">
        <v>10322.9</v>
      </c>
      <c r="G110" s="9" t="s">
        <v>4683</v>
      </c>
      <c r="H110" s="9" t="s">
        <v>4686</v>
      </c>
      <c r="I110" s="11" t="s">
        <v>4705</v>
      </c>
      <c r="J110" t="str">
        <f t="shared" si="2"/>
        <v>21-08-1991</v>
      </c>
      <c r="K110" s="19">
        <v>45085</v>
      </c>
      <c r="L110" s="9">
        <f t="shared" si="3"/>
        <v>31</v>
      </c>
    </row>
    <row r="111" spans="1:12" x14ac:dyDescent="0.3">
      <c r="A111" s="10" t="s">
        <v>2193</v>
      </c>
      <c r="B111" s="9">
        <v>1991</v>
      </c>
      <c r="C111" s="9" t="s">
        <v>4685</v>
      </c>
      <c r="D111" s="9">
        <v>17</v>
      </c>
      <c r="E111" s="9">
        <v>3</v>
      </c>
      <c r="F111" s="16">
        <v>10315.91</v>
      </c>
      <c r="G111" s="9" t="s">
        <v>4683</v>
      </c>
      <c r="H111" s="9" t="s">
        <v>4682</v>
      </c>
      <c r="I111" s="11" t="s">
        <v>4689</v>
      </c>
      <c r="J111" t="str">
        <f t="shared" si="2"/>
        <v>17-11-1991</v>
      </c>
      <c r="K111" s="19">
        <v>45085</v>
      </c>
      <c r="L111" s="9">
        <f t="shared" si="3"/>
        <v>31</v>
      </c>
    </row>
    <row r="112" spans="1:12" x14ac:dyDescent="0.3">
      <c r="A112" s="10" t="s">
        <v>2195</v>
      </c>
      <c r="B112" s="9">
        <v>1962</v>
      </c>
      <c r="C112" s="9" t="s">
        <v>4681</v>
      </c>
      <c r="D112" s="9">
        <v>12</v>
      </c>
      <c r="E112" s="9">
        <v>0</v>
      </c>
      <c r="F112" s="16">
        <v>10310.780000000001</v>
      </c>
      <c r="G112" s="9" t="s">
        <v>4683</v>
      </c>
      <c r="H112" s="9" t="s">
        <v>4683</v>
      </c>
      <c r="I112" s="11" t="s">
        <v>4689</v>
      </c>
      <c r="J112" t="str">
        <f t="shared" si="2"/>
        <v>12-07-1962</v>
      </c>
      <c r="K112" s="19">
        <v>45085</v>
      </c>
      <c r="L112" s="9">
        <f t="shared" si="3"/>
        <v>60</v>
      </c>
    </row>
    <row r="113" spans="1:12" x14ac:dyDescent="0.3">
      <c r="A113" s="10" t="s">
        <v>2197</v>
      </c>
      <c r="B113" s="9">
        <v>1963</v>
      </c>
      <c r="C113" s="9" t="s">
        <v>4688</v>
      </c>
      <c r="D113" s="9">
        <v>24</v>
      </c>
      <c r="E113" s="9">
        <v>0</v>
      </c>
      <c r="F113" s="16">
        <v>10308.040000000001</v>
      </c>
      <c r="G113" s="9" t="s">
        <v>4683</v>
      </c>
      <c r="H113" s="9" t="s">
        <v>4686</v>
      </c>
      <c r="I113" s="11" t="s">
        <v>4684</v>
      </c>
      <c r="J113" t="str">
        <f t="shared" si="2"/>
        <v>24-09-1963</v>
      </c>
      <c r="K113" s="19">
        <v>45085</v>
      </c>
      <c r="L113" s="9">
        <f t="shared" si="3"/>
        <v>59</v>
      </c>
    </row>
    <row r="114" spans="1:12" x14ac:dyDescent="0.3">
      <c r="A114" s="10" t="s">
        <v>21</v>
      </c>
      <c r="B114" s="9">
        <v>1959</v>
      </c>
      <c r="C114" s="9" t="s">
        <v>4681</v>
      </c>
      <c r="D114" s="9">
        <v>22</v>
      </c>
      <c r="E114" s="9">
        <v>0</v>
      </c>
      <c r="F114" s="16">
        <v>48824.45</v>
      </c>
      <c r="G114" s="9" t="s">
        <v>4682</v>
      </c>
      <c r="H114" s="9" t="s">
        <v>4686</v>
      </c>
      <c r="I114" s="11" t="s">
        <v>4693</v>
      </c>
      <c r="J114" t="str">
        <f t="shared" si="2"/>
        <v>22-07-1959</v>
      </c>
      <c r="K114" s="19">
        <v>45085</v>
      </c>
      <c r="L114" s="9">
        <f t="shared" si="3"/>
        <v>63</v>
      </c>
    </row>
    <row r="115" spans="1:12" x14ac:dyDescent="0.3">
      <c r="A115" s="10" t="s">
        <v>219</v>
      </c>
      <c r="B115" s="9">
        <v>1975</v>
      </c>
      <c r="C115" s="9" t="s">
        <v>4690</v>
      </c>
      <c r="D115" s="9">
        <v>2</v>
      </c>
      <c r="E115" s="9">
        <v>1</v>
      </c>
      <c r="F115" s="16">
        <v>39963.120000000003</v>
      </c>
      <c r="G115" s="9" t="s">
        <v>4682</v>
      </c>
      <c r="H115" s="9" t="s">
        <v>4682</v>
      </c>
      <c r="I115" s="11" t="s">
        <v>4693</v>
      </c>
      <c r="J115" t="str">
        <f t="shared" si="2"/>
        <v>02-12-1975</v>
      </c>
      <c r="K115" s="19">
        <v>45085</v>
      </c>
      <c r="L115" s="9">
        <f t="shared" si="3"/>
        <v>47</v>
      </c>
    </row>
    <row r="116" spans="1:12" x14ac:dyDescent="0.3">
      <c r="A116" s="10" t="s">
        <v>2199</v>
      </c>
      <c r="B116" s="9">
        <v>1988</v>
      </c>
      <c r="C116" s="9" t="s">
        <v>4688</v>
      </c>
      <c r="D116" s="9">
        <v>14</v>
      </c>
      <c r="E116" s="9">
        <v>3</v>
      </c>
      <c r="F116" s="16">
        <v>10276.99</v>
      </c>
      <c r="G116" s="9" t="s">
        <v>4683</v>
      </c>
      <c r="H116" s="9" t="s">
        <v>4686</v>
      </c>
      <c r="I116" s="11" t="s">
        <v>4702</v>
      </c>
      <c r="J116" t="str">
        <f t="shared" si="2"/>
        <v>14-09-1988</v>
      </c>
      <c r="K116" s="19">
        <v>45085</v>
      </c>
      <c r="L116" s="9">
        <f t="shared" si="3"/>
        <v>34</v>
      </c>
    </row>
    <row r="117" spans="1:12" x14ac:dyDescent="0.3">
      <c r="A117" s="10" t="s">
        <v>2201</v>
      </c>
      <c r="B117" s="9">
        <v>1970</v>
      </c>
      <c r="C117" s="9" t="s">
        <v>4687</v>
      </c>
      <c r="D117" s="9">
        <v>21</v>
      </c>
      <c r="E117" s="9">
        <v>0</v>
      </c>
      <c r="F117" s="16">
        <v>10274.33</v>
      </c>
      <c r="G117" s="9" t="s">
        <v>4683</v>
      </c>
      <c r="H117" s="9" t="s">
        <v>4686</v>
      </c>
      <c r="I117" s="11" t="s">
        <v>4699</v>
      </c>
      <c r="J117" t="str">
        <f t="shared" si="2"/>
        <v>21-06-1970</v>
      </c>
      <c r="K117" s="19">
        <v>45085</v>
      </c>
      <c r="L117" s="9">
        <f t="shared" si="3"/>
        <v>52</v>
      </c>
    </row>
    <row r="118" spans="1:12" x14ac:dyDescent="0.3">
      <c r="A118" s="10" t="s">
        <v>2203</v>
      </c>
      <c r="B118" s="9">
        <v>1973</v>
      </c>
      <c r="C118" s="9" t="s">
        <v>4685</v>
      </c>
      <c r="D118" s="9">
        <v>27</v>
      </c>
      <c r="E118" s="9">
        <v>3</v>
      </c>
      <c r="F118" s="16">
        <v>10269.459999999999</v>
      </c>
      <c r="G118" s="9" t="s">
        <v>4683</v>
      </c>
      <c r="H118" s="9" t="s">
        <v>4683</v>
      </c>
      <c r="I118" s="11" t="s">
        <v>4689</v>
      </c>
      <c r="J118" t="str">
        <f t="shared" si="2"/>
        <v>27-11-1973</v>
      </c>
      <c r="K118" s="19">
        <v>45085</v>
      </c>
      <c r="L118" s="9">
        <f t="shared" si="3"/>
        <v>49</v>
      </c>
    </row>
    <row r="119" spans="1:12" x14ac:dyDescent="0.3">
      <c r="A119" s="10" t="s">
        <v>2205</v>
      </c>
      <c r="B119" s="9">
        <v>1973</v>
      </c>
      <c r="C119" s="9" t="s">
        <v>4688</v>
      </c>
      <c r="D119" s="9">
        <v>5</v>
      </c>
      <c r="E119" s="9">
        <v>3</v>
      </c>
      <c r="F119" s="16">
        <v>10264.44</v>
      </c>
      <c r="G119" s="9" t="s">
        <v>4683</v>
      </c>
      <c r="H119" s="9" t="s">
        <v>4682</v>
      </c>
      <c r="I119" s="11" t="s">
        <v>4689</v>
      </c>
      <c r="J119" t="str">
        <f t="shared" si="2"/>
        <v>05-09-1973</v>
      </c>
      <c r="K119" s="19">
        <v>45085</v>
      </c>
      <c r="L119" s="9">
        <f t="shared" si="3"/>
        <v>49</v>
      </c>
    </row>
    <row r="120" spans="1:12" x14ac:dyDescent="0.3">
      <c r="A120" s="10" t="s">
        <v>2207</v>
      </c>
      <c r="B120" s="9">
        <v>1975</v>
      </c>
      <c r="C120" s="9" t="s">
        <v>4691</v>
      </c>
      <c r="D120" s="9">
        <v>15</v>
      </c>
      <c r="E120" s="9">
        <v>1</v>
      </c>
      <c r="F120" s="16">
        <v>10259.129999999999</v>
      </c>
      <c r="G120" s="9" t="s">
        <v>4683</v>
      </c>
      <c r="H120" s="9" t="s">
        <v>4682</v>
      </c>
      <c r="I120" s="11" t="s">
        <v>4693</v>
      </c>
      <c r="J120" t="str">
        <f t="shared" si="2"/>
        <v>15-08-1975</v>
      </c>
      <c r="K120" s="19">
        <v>45085</v>
      </c>
      <c r="L120" s="9">
        <f t="shared" si="3"/>
        <v>47</v>
      </c>
    </row>
    <row r="121" spans="1:12" x14ac:dyDescent="0.3">
      <c r="A121" s="10" t="s">
        <v>2209</v>
      </c>
      <c r="B121" s="9">
        <v>1968</v>
      </c>
      <c r="C121" s="9" t="s">
        <v>4688</v>
      </c>
      <c r="D121" s="9">
        <v>23</v>
      </c>
      <c r="E121" s="9">
        <v>0</v>
      </c>
      <c r="F121" s="16">
        <v>10231.5</v>
      </c>
      <c r="G121" s="9" t="s">
        <v>4683</v>
      </c>
      <c r="H121" s="9" t="s">
        <v>4686</v>
      </c>
      <c r="I121" s="11" t="s">
        <v>4689</v>
      </c>
      <c r="J121" t="str">
        <f t="shared" si="2"/>
        <v>23-09-1968</v>
      </c>
      <c r="K121" s="19">
        <v>45085</v>
      </c>
      <c r="L121" s="9">
        <f t="shared" si="3"/>
        <v>54</v>
      </c>
    </row>
    <row r="122" spans="1:12" x14ac:dyDescent="0.3">
      <c r="A122" s="10" t="s">
        <v>2211</v>
      </c>
      <c r="B122" s="9">
        <v>1967</v>
      </c>
      <c r="C122" s="9" t="s">
        <v>4687</v>
      </c>
      <c r="D122" s="9">
        <v>28</v>
      </c>
      <c r="E122" s="9">
        <v>0</v>
      </c>
      <c r="F122" s="16">
        <v>10226.280000000001</v>
      </c>
      <c r="G122" s="9" t="s">
        <v>4683</v>
      </c>
      <c r="H122" s="9" t="s">
        <v>4683</v>
      </c>
      <c r="I122" s="11" t="s">
        <v>4684</v>
      </c>
      <c r="J122" t="str">
        <f t="shared" si="2"/>
        <v>28-06-1967</v>
      </c>
      <c r="K122" s="19">
        <v>45085</v>
      </c>
      <c r="L122" s="9">
        <f t="shared" si="3"/>
        <v>55</v>
      </c>
    </row>
    <row r="123" spans="1:12" x14ac:dyDescent="0.3">
      <c r="A123" s="10" t="s">
        <v>2213</v>
      </c>
      <c r="B123" s="9">
        <v>1967</v>
      </c>
      <c r="C123" s="9" t="s">
        <v>4688</v>
      </c>
      <c r="D123" s="9">
        <v>26</v>
      </c>
      <c r="E123" s="9">
        <v>0</v>
      </c>
      <c r="F123" s="16">
        <v>10214.64</v>
      </c>
      <c r="G123" s="9" t="s">
        <v>4683</v>
      </c>
      <c r="H123" s="9" t="s">
        <v>4682</v>
      </c>
      <c r="I123" s="11" t="s">
        <v>4693</v>
      </c>
      <c r="J123" t="str">
        <f t="shared" si="2"/>
        <v>26-09-1967</v>
      </c>
      <c r="K123" s="19">
        <v>45085</v>
      </c>
      <c r="L123" s="9">
        <f t="shared" si="3"/>
        <v>55</v>
      </c>
    </row>
    <row r="124" spans="1:12" x14ac:dyDescent="0.3">
      <c r="A124" s="10" t="s">
        <v>2215</v>
      </c>
      <c r="B124" s="9">
        <v>1970</v>
      </c>
      <c r="C124" s="9" t="s">
        <v>4690</v>
      </c>
      <c r="D124" s="9">
        <v>24</v>
      </c>
      <c r="E124" s="9">
        <v>0</v>
      </c>
      <c r="F124" s="16">
        <v>10197.77</v>
      </c>
      <c r="G124" s="9" t="s">
        <v>4683</v>
      </c>
      <c r="H124" s="9" t="s">
        <v>4686</v>
      </c>
      <c r="I124" s="11" t="s">
        <v>4699</v>
      </c>
      <c r="J124" t="str">
        <f t="shared" si="2"/>
        <v>24-12-1970</v>
      </c>
      <c r="K124" s="19">
        <v>45085</v>
      </c>
      <c r="L124" s="9">
        <f t="shared" si="3"/>
        <v>52</v>
      </c>
    </row>
    <row r="125" spans="1:12" x14ac:dyDescent="0.3">
      <c r="A125" s="10" t="s">
        <v>2217</v>
      </c>
      <c r="B125" s="9">
        <v>1985</v>
      </c>
      <c r="C125" s="9" t="s">
        <v>4692</v>
      </c>
      <c r="D125" s="9">
        <v>16</v>
      </c>
      <c r="E125" s="9">
        <v>3</v>
      </c>
      <c r="F125" s="16">
        <v>10191.82</v>
      </c>
      <c r="G125" s="9" t="s">
        <v>4683</v>
      </c>
      <c r="H125" s="9" t="s">
        <v>4682</v>
      </c>
      <c r="I125" s="11" t="s">
        <v>4705</v>
      </c>
      <c r="J125" t="str">
        <f t="shared" si="2"/>
        <v>16-10-1985</v>
      </c>
      <c r="K125" s="19">
        <v>45085</v>
      </c>
      <c r="L125" s="9">
        <f t="shared" si="3"/>
        <v>37</v>
      </c>
    </row>
    <row r="126" spans="1:12" x14ac:dyDescent="0.3">
      <c r="A126" s="10" t="s">
        <v>221</v>
      </c>
      <c r="B126" s="9">
        <v>1985</v>
      </c>
      <c r="C126" s="9" t="s">
        <v>4691</v>
      </c>
      <c r="D126" s="9">
        <v>22</v>
      </c>
      <c r="E126" s="9">
        <v>1</v>
      </c>
      <c r="F126" s="16">
        <v>39871.699999999997</v>
      </c>
      <c r="G126" s="9" t="s">
        <v>4686</v>
      </c>
      <c r="H126" s="9" t="s">
        <v>4682</v>
      </c>
      <c r="I126" s="11" t="s">
        <v>4684</v>
      </c>
      <c r="J126" t="str">
        <f t="shared" si="2"/>
        <v>22-08-1985</v>
      </c>
      <c r="K126" s="19">
        <v>45085</v>
      </c>
      <c r="L126" s="9">
        <f t="shared" si="3"/>
        <v>37</v>
      </c>
    </row>
    <row r="127" spans="1:12" x14ac:dyDescent="0.3">
      <c r="A127" s="10" t="s">
        <v>2219</v>
      </c>
      <c r="B127" s="9">
        <v>1972</v>
      </c>
      <c r="C127" s="9" t="s">
        <v>4681</v>
      </c>
      <c r="D127" s="9">
        <v>10</v>
      </c>
      <c r="E127" s="9">
        <v>0</v>
      </c>
      <c r="F127" s="16">
        <v>10160.870000000001</v>
      </c>
      <c r="G127" s="9" t="s">
        <v>4683</v>
      </c>
      <c r="H127" s="9" t="s">
        <v>4683</v>
      </c>
      <c r="I127" s="11" t="s">
        <v>4698</v>
      </c>
      <c r="J127" t="str">
        <f t="shared" si="2"/>
        <v>10-07-1972</v>
      </c>
      <c r="K127" s="19">
        <v>45085</v>
      </c>
      <c r="L127" s="9">
        <f t="shared" si="3"/>
        <v>50</v>
      </c>
    </row>
    <row r="128" spans="1:12" x14ac:dyDescent="0.3">
      <c r="A128" s="10" t="s">
        <v>2221</v>
      </c>
      <c r="B128" s="9">
        <v>1973</v>
      </c>
      <c r="C128" s="9" t="s">
        <v>4692</v>
      </c>
      <c r="D128" s="9">
        <v>13</v>
      </c>
      <c r="E128" s="9">
        <v>2</v>
      </c>
      <c r="F128" s="16">
        <v>10156.780000000001</v>
      </c>
      <c r="G128" s="9" t="s">
        <v>4683</v>
      </c>
      <c r="H128" s="9" t="s">
        <v>4682</v>
      </c>
      <c r="I128" s="11" t="s">
        <v>4689</v>
      </c>
      <c r="J128" t="str">
        <f t="shared" si="2"/>
        <v>13-10-1973</v>
      </c>
      <c r="K128" s="19">
        <v>45085</v>
      </c>
      <c r="L128" s="9">
        <f t="shared" si="3"/>
        <v>49</v>
      </c>
    </row>
    <row r="129" spans="1:12" x14ac:dyDescent="0.3">
      <c r="A129" s="10" t="s">
        <v>2223</v>
      </c>
      <c r="B129" s="9">
        <v>1981</v>
      </c>
      <c r="C129" s="9" t="s">
        <v>4687</v>
      </c>
      <c r="D129" s="9">
        <v>12</v>
      </c>
      <c r="E129" s="9">
        <v>1</v>
      </c>
      <c r="F129" s="16">
        <v>10146.129999999999</v>
      </c>
      <c r="G129" s="9" t="s">
        <v>4683</v>
      </c>
      <c r="H129" s="9" t="s">
        <v>4686</v>
      </c>
      <c r="I129" s="11" t="s">
        <v>4698</v>
      </c>
      <c r="J129" t="str">
        <f t="shared" si="2"/>
        <v>12-06-1981</v>
      </c>
      <c r="K129" s="19">
        <v>45085</v>
      </c>
      <c r="L129" s="9">
        <f t="shared" si="3"/>
        <v>41</v>
      </c>
    </row>
    <row r="130" spans="1:12" x14ac:dyDescent="0.3">
      <c r="A130" s="10" t="s">
        <v>2225</v>
      </c>
      <c r="B130" s="9">
        <v>1974</v>
      </c>
      <c r="C130" s="9" t="s">
        <v>4690</v>
      </c>
      <c r="D130" s="9">
        <v>30</v>
      </c>
      <c r="E130" s="9">
        <v>3</v>
      </c>
      <c r="F130" s="16">
        <v>10141.14</v>
      </c>
      <c r="G130" s="9" t="s">
        <v>4683</v>
      </c>
      <c r="H130" s="9" t="s">
        <v>4686</v>
      </c>
      <c r="I130" s="11" t="s">
        <v>4696</v>
      </c>
      <c r="J130" t="str">
        <f t="shared" si="2"/>
        <v>30-12-1974</v>
      </c>
      <c r="K130" s="19">
        <v>45085</v>
      </c>
      <c r="L130" s="9">
        <f t="shared" si="3"/>
        <v>48</v>
      </c>
    </row>
    <row r="131" spans="1:12" x14ac:dyDescent="0.3">
      <c r="A131" s="10" t="s">
        <v>2227</v>
      </c>
      <c r="B131" s="9">
        <v>1997</v>
      </c>
      <c r="C131" s="9" t="s">
        <v>4688</v>
      </c>
      <c r="D131" s="9">
        <v>5</v>
      </c>
      <c r="E131" s="9">
        <v>0</v>
      </c>
      <c r="F131" s="16">
        <v>10139.84</v>
      </c>
      <c r="G131" s="9" t="s">
        <v>4683</v>
      </c>
      <c r="H131" s="9" t="s">
        <v>4682</v>
      </c>
      <c r="I131" s="11" t="s">
        <v>4689</v>
      </c>
      <c r="J131" t="str">
        <f t="shared" ref="J131:J194" si="4">TEXT(DATE(B131,MONTH(1&amp;C131),D131),"dd-mm-yyyy")</f>
        <v>05-09-1997</v>
      </c>
      <c r="K131" s="19">
        <v>45085</v>
      </c>
      <c r="L131" s="9">
        <f t="shared" ref="L131:L194" si="5">DATEDIF(J131,K131,"Y")</f>
        <v>25</v>
      </c>
    </row>
    <row r="132" spans="1:12" x14ac:dyDescent="0.3">
      <c r="A132" s="10" t="s">
        <v>2229</v>
      </c>
      <c r="B132" s="9">
        <v>1972</v>
      </c>
      <c r="C132" s="9" t="s">
        <v>4685</v>
      </c>
      <c r="D132" s="9">
        <v>16</v>
      </c>
      <c r="E132" s="9">
        <v>2</v>
      </c>
      <c r="F132" s="16">
        <v>10118.42</v>
      </c>
      <c r="G132" s="9" t="s">
        <v>4683</v>
      </c>
      <c r="H132" s="9" t="s">
        <v>4683</v>
      </c>
      <c r="I132" s="11" t="s">
        <v>4693</v>
      </c>
      <c r="J132" t="str">
        <f t="shared" si="4"/>
        <v>16-11-1972</v>
      </c>
      <c r="K132" s="19">
        <v>45085</v>
      </c>
      <c r="L132" s="9">
        <f t="shared" si="5"/>
        <v>50</v>
      </c>
    </row>
    <row r="133" spans="1:12" x14ac:dyDescent="0.3">
      <c r="A133" s="10" t="s">
        <v>2231</v>
      </c>
      <c r="B133" s="9">
        <v>1975</v>
      </c>
      <c r="C133" s="9" t="s">
        <v>4681</v>
      </c>
      <c r="D133" s="9">
        <v>2</v>
      </c>
      <c r="E133" s="9">
        <v>3</v>
      </c>
      <c r="F133" s="16">
        <v>10115.01</v>
      </c>
      <c r="G133" s="9" t="s">
        <v>4683</v>
      </c>
      <c r="H133" s="9" t="s">
        <v>4683</v>
      </c>
      <c r="I133" s="11" t="s">
        <v>4689</v>
      </c>
      <c r="J133" t="str">
        <f t="shared" si="4"/>
        <v>02-07-1975</v>
      </c>
      <c r="K133" s="19">
        <v>45085</v>
      </c>
      <c r="L133" s="9">
        <f t="shared" si="5"/>
        <v>47</v>
      </c>
    </row>
    <row r="134" spans="1:12" x14ac:dyDescent="0.3">
      <c r="A134" s="10" t="s">
        <v>2233</v>
      </c>
      <c r="B134" s="9">
        <v>1972</v>
      </c>
      <c r="C134" s="9" t="s">
        <v>4691</v>
      </c>
      <c r="D134" s="9">
        <v>8</v>
      </c>
      <c r="E134" s="9">
        <v>2</v>
      </c>
      <c r="F134" s="16">
        <v>10107.219999999999</v>
      </c>
      <c r="G134" s="9" t="s">
        <v>4683</v>
      </c>
      <c r="H134" s="9" t="s">
        <v>4686</v>
      </c>
      <c r="I134" s="11" t="s">
        <v>4684</v>
      </c>
      <c r="J134" t="str">
        <f t="shared" si="4"/>
        <v>08-08-1972</v>
      </c>
      <c r="K134" s="19">
        <v>45085</v>
      </c>
      <c r="L134" s="9">
        <f t="shared" si="5"/>
        <v>50</v>
      </c>
    </row>
    <row r="135" spans="1:12" x14ac:dyDescent="0.3">
      <c r="A135" s="10" t="s">
        <v>2235</v>
      </c>
      <c r="B135" s="9">
        <v>1972</v>
      </c>
      <c r="C135" s="9" t="s">
        <v>4692</v>
      </c>
      <c r="D135" s="9">
        <v>19</v>
      </c>
      <c r="E135" s="9">
        <v>1</v>
      </c>
      <c r="F135" s="16">
        <v>10106.129999999999</v>
      </c>
      <c r="G135" s="9" t="s">
        <v>4683</v>
      </c>
      <c r="H135" s="9" t="s">
        <v>4686</v>
      </c>
      <c r="I135" s="11" t="s">
        <v>4699</v>
      </c>
      <c r="J135" t="str">
        <f t="shared" si="4"/>
        <v>19-10-1972</v>
      </c>
      <c r="K135" s="19">
        <v>45085</v>
      </c>
      <c r="L135" s="9">
        <f t="shared" si="5"/>
        <v>50</v>
      </c>
    </row>
    <row r="136" spans="1:12" x14ac:dyDescent="0.3">
      <c r="A136" s="10" t="s">
        <v>2237</v>
      </c>
      <c r="B136" s="9">
        <v>1976</v>
      </c>
      <c r="C136" s="9" t="s">
        <v>4690</v>
      </c>
      <c r="D136" s="9">
        <v>19</v>
      </c>
      <c r="E136" s="9">
        <v>5</v>
      </c>
      <c r="F136" s="16">
        <v>10096.969999999999</v>
      </c>
      <c r="G136" s="9" t="s">
        <v>4683</v>
      </c>
      <c r="H136" s="9" t="s">
        <v>4682</v>
      </c>
      <c r="I136" s="11" t="s">
        <v>4693</v>
      </c>
      <c r="J136" t="str">
        <f t="shared" si="4"/>
        <v>19-12-1976</v>
      </c>
      <c r="K136" s="19">
        <v>45085</v>
      </c>
      <c r="L136" s="9">
        <f t="shared" si="5"/>
        <v>46</v>
      </c>
    </row>
    <row r="137" spans="1:12" x14ac:dyDescent="0.3">
      <c r="A137" s="10" t="s">
        <v>223</v>
      </c>
      <c r="B137" s="9">
        <v>1983</v>
      </c>
      <c r="C137" s="9" t="s">
        <v>4687</v>
      </c>
      <c r="D137" s="9">
        <v>1</v>
      </c>
      <c r="E137" s="9">
        <v>3</v>
      </c>
      <c r="F137" s="16">
        <v>39865.699999999997</v>
      </c>
      <c r="G137" s="9" t="s">
        <v>4682</v>
      </c>
      <c r="H137" s="9" t="s">
        <v>4682</v>
      </c>
      <c r="I137" s="11" t="s">
        <v>4693</v>
      </c>
      <c r="J137" t="str">
        <f t="shared" si="4"/>
        <v>01-06-1983</v>
      </c>
      <c r="K137" s="19">
        <v>45085</v>
      </c>
      <c r="L137" s="9">
        <f t="shared" si="5"/>
        <v>40</v>
      </c>
    </row>
    <row r="138" spans="1:12" x14ac:dyDescent="0.3">
      <c r="A138" s="10" t="s">
        <v>2239</v>
      </c>
      <c r="B138" s="9">
        <v>1969</v>
      </c>
      <c r="C138" s="9" t="s">
        <v>4681</v>
      </c>
      <c r="D138" s="9">
        <v>3</v>
      </c>
      <c r="E138" s="9">
        <v>1</v>
      </c>
      <c r="F138" s="16">
        <v>10085.85</v>
      </c>
      <c r="G138" s="9" t="s">
        <v>4683</v>
      </c>
      <c r="H138" s="9" t="s">
        <v>4683</v>
      </c>
      <c r="I138" s="11" t="s">
        <v>4693</v>
      </c>
      <c r="J138" t="str">
        <f t="shared" si="4"/>
        <v>03-07-1969</v>
      </c>
      <c r="K138" s="19">
        <v>45085</v>
      </c>
      <c r="L138" s="9">
        <f t="shared" si="5"/>
        <v>53</v>
      </c>
    </row>
    <row r="139" spans="1:12" x14ac:dyDescent="0.3">
      <c r="A139" s="10" t="s">
        <v>2241</v>
      </c>
      <c r="B139" s="9">
        <v>1969</v>
      </c>
      <c r="C139" s="9" t="s">
        <v>4692</v>
      </c>
      <c r="D139" s="9">
        <v>27</v>
      </c>
      <c r="E139" s="9">
        <v>0</v>
      </c>
      <c r="F139" s="16">
        <v>10072.06</v>
      </c>
      <c r="G139" s="9" t="s">
        <v>4683</v>
      </c>
      <c r="H139" s="9" t="s">
        <v>4686</v>
      </c>
      <c r="I139" s="11" t="s">
        <v>4703</v>
      </c>
      <c r="J139" t="str">
        <f t="shared" si="4"/>
        <v>27-10-1969</v>
      </c>
      <c r="K139" s="19">
        <v>45085</v>
      </c>
      <c r="L139" s="9">
        <f t="shared" si="5"/>
        <v>53</v>
      </c>
    </row>
    <row r="140" spans="1:12" x14ac:dyDescent="0.3">
      <c r="A140" s="10" t="s">
        <v>2243</v>
      </c>
      <c r="B140" s="9">
        <v>1969</v>
      </c>
      <c r="C140" s="9" t="s">
        <v>4691</v>
      </c>
      <c r="D140" s="9">
        <v>22</v>
      </c>
      <c r="E140" s="9">
        <v>1</v>
      </c>
      <c r="F140" s="16">
        <v>10065.41</v>
      </c>
      <c r="G140" s="9" t="s">
        <v>4683</v>
      </c>
      <c r="H140" s="9" t="s">
        <v>4682</v>
      </c>
      <c r="I140" s="11" t="s">
        <v>4693</v>
      </c>
      <c r="J140" t="str">
        <f t="shared" si="4"/>
        <v>22-08-1969</v>
      </c>
      <c r="K140" s="19">
        <v>45085</v>
      </c>
      <c r="L140" s="9">
        <f t="shared" si="5"/>
        <v>53</v>
      </c>
    </row>
    <row r="141" spans="1:12" x14ac:dyDescent="0.3">
      <c r="A141" s="10" t="s">
        <v>2245</v>
      </c>
      <c r="B141" s="9">
        <v>1974</v>
      </c>
      <c r="C141" s="9" t="s">
        <v>4691</v>
      </c>
      <c r="D141" s="9">
        <v>30</v>
      </c>
      <c r="E141" s="9">
        <v>2</v>
      </c>
      <c r="F141" s="16">
        <v>10043.25</v>
      </c>
      <c r="G141" s="9" t="s">
        <v>4683</v>
      </c>
      <c r="H141" s="9" t="s">
        <v>4682</v>
      </c>
      <c r="I141" s="11" t="s">
        <v>4699</v>
      </c>
      <c r="J141" t="str">
        <f t="shared" si="4"/>
        <v>30-08-1974</v>
      </c>
      <c r="K141" s="19">
        <v>45085</v>
      </c>
      <c r="L141" s="9">
        <f t="shared" si="5"/>
        <v>48</v>
      </c>
    </row>
    <row r="142" spans="1:12" x14ac:dyDescent="0.3">
      <c r="A142" s="10" t="s">
        <v>2247</v>
      </c>
      <c r="B142" s="9">
        <v>1979</v>
      </c>
      <c r="C142" s="9" t="s">
        <v>4690</v>
      </c>
      <c r="D142" s="9">
        <v>28</v>
      </c>
      <c r="E142" s="9">
        <v>2</v>
      </c>
      <c r="F142" s="16">
        <v>10027.15</v>
      </c>
      <c r="G142" s="9" t="s">
        <v>4683</v>
      </c>
      <c r="H142" s="9" t="s">
        <v>4686</v>
      </c>
      <c r="I142" s="11" t="s">
        <v>4702</v>
      </c>
      <c r="J142" t="str">
        <f t="shared" si="4"/>
        <v>28-12-1979</v>
      </c>
      <c r="K142" s="19">
        <v>45085</v>
      </c>
      <c r="L142" s="9">
        <f t="shared" si="5"/>
        <v>43</v>
      </c>
    </row>
    <row r="143" spans="1:12" x14ac:dyDescent="0.3">
      <c r="A143" s="10" t="s">
        <v>2249</v>
      </c>
      <c r="B143" s="9">
        <v>1988</v>
      </c>
      <c r="C143" s="9" t="s">
        <v>4681</v>
      </c>
      <c r="D143" s="9">
        <v>3</v>
      </c>
      <c r="E143" s="9">
        <v>3</v>
      </c>
      <c r="F143" s="16">
        <v>10011.44</v>
      </c>
      <c r="G143" s="9" t="s">
        <v>4683</v>
      </c>
      <c r="H143" s="9" t="s">
        <v>4683</v>
      </c>
      <c r="I143" s="11" t="s">
        <v>4705</v>
      </c>
      <c r="J143" t="str">
        <f t="shared" si="4"/>
        <v>03-07-1988</v>
      </c>
      <c r="K143" s="19">
        <v>45085</v>
      </c>
      <c r="L143" s="9">
        <f t="shared" si="5"/>
        <v>34</v>
      </c>
    </row>
    <row r="144" spans="1:12" x14ac:dyDescent="0.3">
      <c r="A144" s="10" t="s">
        <v>2251</v>
      </c>
      <c r="B144" s="9">
        <v>1970</v>
      </c>
      <c r="C144" s="9" t="s">
        <v>4691</v>
      </c>
      <c r="D144" s="9">
        <v>11</v>
      </c>
      <c r="E144" s="9">
        <v>0</v>
      </c>
      <c r="F144" s="16">
        <v>9991.0400000000009</v>
      </c>
      <c r="G144" s="9" t="s">
        <v>4682</v>
      </c>
      <c r="H144" s="9" t="s">
        <v>4683</v>
      </c>
      <c r="I144" s="11" t="s">
        <v>4689</v>
      </c>
      <c r="J144" t="str">
        <f t="shared" si="4"/>
        <v>11-08-1970</v>
      </c>
      <c r="K144" s="19">
        <v>45085</v>
      </c>
      <c r="L144" s="9">
        <f t="shared" si="5"/>
        <v>52</v>
      </c>
    </row>
    <row r="145" spans="1:12" x14ac:dyDescent="0.3">
      <c r="A145" s="10" t="s">
        <v>2253</v>
      </c>
      <c r="B145" s="9">
        <v>1971</v>
      </c>
      <c r="C145" s="9" t="s">
        <v>4692</v>
      </c>
      <c r="D145" s="9">
        <v>6</v>
      </c>
      <c r="E145" s="9">
        <v>1</v>
      </c>
      <c r="F145" s="16">
        <v>9964.06</v>
      </c>
      <c r="G145" s="9" t="s">
        <v>4682</v>
      </c>
      <c r="H145" s="9" t="s">
        <v>4682</v>
      </c>
      <c r="I145" s="11" t="s">
        <v>4695</v>
      </c>
      <c r="J145" t="str">
        <f t="shared" si="4"/>
        <v>06-10-1971</v>
      </c>
      <c r="K145" s="19">
        <v>45085</v>
      </c>
      <c r="L145" s="9">
        <f t="shared" si="5"/>
        <v>51</v>
      </c>
    </row>
    <row r="146" spans="1:12" x14ac:dyDescent="0.3">
      <c r="A146" s="10" t="s">
        <v>2255</v>
      </c>
      <c r="B146" s="9">
        <v>1971</v>
      </c>
      <c r="C146" s="9" t="s">
        <v>4690</v>
      </c>
      <c r="D146" s="9">
        <v>26</v>
      </c>
      <c r="E146" s="9">
        <v>1</v>
      </c>
      <c r="F146" s="16">
        <v>9957.7199999999993</v>
      </c>
      <c r="G146" s="9" t="s">
        <v>4682</v>
      </c>
      <c r="H146" s="9" t="s">
        <v>4683</v>
      </c>
      <c r="I146" s="11" t="s">
        <v>4697</v>
      </c>
      <c r="J146" t="str">
        <f t="shared" si="4"/>
        <v>26-12-1971</v>
      </c>
      <c r="K146" s="19">
        <v>45085</v>
      </c>
      <c r="L146" s="9">
        <f t="shared" si="5"/>
        <v>51</v>
      </c>
    </row>
    <row r="147" spans="1:12" x14ac:dyDescent="0.3">
      <c r="A147" s="10" t="s">
        <v>2257</v>
      </c>
      <c r="B147" s="9">
        <v>1964</v>
      </c>
      <c r="C147" s="9" t="s">
        <v>4688</v>
      </c>
      <c r="D147" s="9">
        <v>11</v>
      </c>
      <c r="E147" s="9">
        <v>0</v>
      </c>
      <c r="F147" s="16">
        <v>9933.44</v>
      </c>
      <c r="G147" s="9" t="s">
        <v>4683</v>
      </c>
      <c r="H147" s="9" t="s">
        <v>4683</v>
      </c>
      <c r="I147" s="11" t="s">
        <v>4684</v>
      </c>
      <c r="J147" t="str">
        <f t="shared" si="4"/>
        <v>11-09-1964</v>
      </c>
      <c r="K147" s="19">
        <v>45085</v>
      </c>
      <c r="L147" s="9">
        <f t="shared" si="5"/>
        <v>58</v>
      </c>
    </row>
    <row r="148" spans="1:12" x14ac:dyDescent="0.3">
      <c r="A148" s="10" t="s">
        <v>225</v>
      </c>
      <c r="B148" s="9">
        <v>1985</v>
      </c>
      <c r="C148" s="9" t="s">
        <v>4681</v>
      </c>
      <c r="D148" s="9">
        <v>17</v>
      </c>
      <c r="E148" s="9">
        <v>2</v>
      </c>
      <c r="F148" s="16">
        <v>39836.519999999997</v>
      </c>
      <c r="G148" s="9" t="s">
        <v>4682</v>
      </c>
      <c r="H148" s="9" t="s">
        <v>4686</v>
      </c>
      <c r="I148" s="11" t="s">
        <v>4693</v>
      </c>
      <c r="J148" t="str">
        <f t="shared" si="4"/>
        <v>17-07-1985</v>
      </c>
      <c r="K148" s="19">
        <v>45085</v>
      </c>
      <c r="L148" s="9">
        <f t="shared" si="5"/>
        <v>37</v>
      </c>
    </row>
    <row r="149" spans="1:12" x14ac:dyDescent="0.3">
      <c r="A149" s="10" t="s">
        <v>2259</v>
      </c>
      <c r="B149" s="9">
        <v>1983</v>
      </c>
      <c r="C149" s="9" t="s">
        <v>4690</v>
      </c>
      <c r="D149" s="9">
        <v>3</v>
      </c>
      <c r="E149" s="9">
        <v>3</v>
      </c>
      <c r="F149" s="16">
        <v>9931.9599999999991</v>
      </c>
      <c r="G149" s="9" t="s">
        <v>4682</v>
      </c>
      <c r="H149" s="9" t="s">
        <v>4682</v>
      </c>
      <c r="I149" s="11" t="s">
        <v>4689</v>
      </c>
      <c r="J149" t="str">
        <f t="shared" si="4"/>
        <v>03-12-1983</v>
      </c>
      <c r="K149" s="19">
        <v>45085</v>
      </c>
      <c r="L149" s="9">
        <f t="shared" si="5"/>
        <v>39</v>
      </c>
    </row>
    <row r="150" spans="1:12" x14ac:dyDescent="0.3">
      <c r="A150" s="10" t="s">
        <v>2261</v>
      </c>
      <c r="B150" s="9">
        <v>1985</v>
      </c>
      <c r="C150" s="9" t="s">
        <v>4691</v>
      </c>
      <c r="D150" s="9">
        <v>19</v>
      </c>
      <c r="E150" s="9">
        <v>3</v>
      </c>
      <c r="F150" s="16">
        <v>9930.64</v>
      </c>
      <c r="G150" s="9" t="s">
        <v>4682</v>
      </c>
      <c r="H150" s="9" t="s">
        <v>4683</v>
      </c>
      <c r="I150" s="11" t="s">
        <v>4698</v>
      </c>
      <c r="J150" t="str">
        <f t="shared" si="4"/>
        <v>19-08-1985</v>
      </c>
      <c r="K150" s="19">
        <v>45085</v>
      </c>
      <c r="L150" s="9">
        <f t="shared" si="5"/>
        <v>37</v>
      </c>
    </row>
    <row r="151" spans="1:12" x14ac:dyDescent="0.3">
      <c r="A151" s="10" t="s">
        <v>2263</v>
      </c>
      <c r="B151" s="9">
        <v>1972</v>
      </c>
      <c r="C151" s="9" t="s">
        <v>4688</v>
      </c>
      <c r="D151" s="9">
        <v>14</v>
      </c>
      <c r="E151" s="9">
        <v>1</v>
      </c>
      <c r="F151" s="16">
        <v>9910.36</v>
      </c>
      <c r="G151" s="9" t="s">
        <v>4682</v>
      </c>
      <c r="H151" s="9" t="s">
        <v>4683</v>
      </c>
      <c r="I151" s="11" t="s">
        <v>4689</v>
      </c>
      <c r="J151" t="str">
        <f t="shared" si="4"/>
        <v>14-09-1972</v>
      </c>
      <c r="K151" s="19">
        <v>45085</v>
      </c>
      <c r="L151" s="9">
        <f t="shared" si="5"/>
        <v>50</v>
      </c>
    </row>
    <row r="152" spans="1:12" x14ac:dyDescent="0.3">
      <c r="A152" s="10" t="s">
        <v>2265</v>
      </c>
      <c r="B152" s="9">
        <v>1962</v>
      </c>
      <c r="C152" s="9" t="s">
        <v>4691</v>
      </c>
      <c r="D152" s="9">
        <v>17</v>
      </c>
      <c r="E152" s="9">
        <v>0</v>
      </c>
      <c r="F152" s="16">
        <v>9907.83</v>
      </c>
      <c r="G152" s="9" t="s">
        <v>4683</v>
      </c>
      <c r="H152" s="9" t="s">
        <v>4682</v>
      </c>
      <c r="I152" s="11" t="s">
        <v>4684</v>
      </c>
      <c r="J152" t="str">
        <f t="shared" si="4"/>
        <v>17-08-1962</v>
      </c>
      <c r="K152" s="19">
        <v>45085</v>
      </c>
      <c r="L152" s="9">
        <f t="shared" si="5"/>
        <v>60</v>
      </c>
    </row>
    <row r="153" spans="1:12" x14ac:dyDescent="0.3">
      <c r="A153" s="10" t="s">
        <v>2267</v>
      </c>
      <c r="B153" s="9">
        <v>1996</v>
      </c>
      <c r="C153" s="9" t="s">
        <v>4681</v>
      </c>
      <c r="D153" s="9">
        <v>8</v>
      </c>
      <c r="E153" s="9">
        <v>0</v>
      </c>
      <c r="F153" s="16">
        <v>9894.69</v>
      </c>
      <c r="G153" s="9" t="s">
        <v>4682</v>
      </c>
      <c r="H153" s="9" t="s">
        <v>4683</v>
      </c>
      <c r="I153" s="11" t="s">
        <v>4689</v>
      </c>
      <c r="J153" t="str">
        <f t="shared" si="4"/>
        <v>08-07-1996</v>
      </c>
      <c r="K153" s="19">
        <v>45085</v>
      </c>
      <c r="L153" s="9">
        <f t="shared" si="5"/>
        <v>26</v>
      </c>
    </row>
    <row r="154" spans="1:12" x14ac:dyDescent="0.3">
      <c r="A154" s="10" t="s">
        <v>2269</v>
      </c>
      <c r="B154" s="9">
        <v>1966</v>
      </c>
      <c r="C154" s="9" t="s">
        <v>4685</v>
      </c>
      <c r="D154" s="9">
        <v>5</v>
      </c>
      <c r="E154" s="9">
        <v>0</v>
      </c>
      <c r="F154" s="16">
        <v>9890.23</v>
      </c>
      <c r="G154" s="9" t="s">
        <v>4683</v>
      </c>
      <c r="H154" s="9" t="s">
        <v>4683</v>
      </c>
      <c r="I154" s="11" t="s">
        <v>4684</v>
      </c>
      <c r="J154" t="str">
        <f t="shared" si="4"/>
        <v>05-11-1966</v>
      </c>
      <c r="K154" s="19">
        <v>45085</v>
      </c>
      <c r="L154" s="9">
        <f t="shared" si="5"/>
        <v>56</v>
      </c>
    </row>
    <row r="155" spans="1:12" x14ac:dyDescent="0.3">
      <c r="A155" s="10" t="s">
        <v>2271</v>
      </c>
      <c r="B155" s="9">
        <v>1971</v>
      </c>
      <c r="C155" s="9" t="s">
        <v>4685</v>
      </c>
      <c r="D155" s="9">
        <v>8</v>
      </c>
      <c r="E155" s="9">
        <v>1</v>
      </c>
      <c r="F155" s="16">
        <v>9880.07</v>
      </c>
      <c r="G155" s="9" t="s">
        <v>4682</v>
      </c>
      <c r="H155" s="9" t="s">
        <v>4683</v>
      </c>
      <c r="I155" s="11" t="s">
        <v>4693</v>
      </c>
      <c r="J155" t="str">
        <f t="shared" si="4"/>
        <v>08-11-1971</v>
      </c>
      <c r="K155" s="19">
        <v>45085</v>
      </c>
      <c r="L155" s="9">
        <f t="shared" si="5"/>
        <v>51</v>
      </c>
    </row>
    <row r="156" spans="1:12" x14ac:dyDescent="0.3">
      <c r="A156" s="10" t="s">
        <v>2273</v>
      </c>
      <c r="B156" s="9">
        <v>1971</v>
      </c>
      <c r="C156" s="9" t="s">
        <v>4692</v>
      </c>
      <c r="D156" s="9">
        <v>3</v>
      </c>
      <c r="E156" s="9">
        <v>1</v>
      </c>
      <c r="F156" s="16">
        <v>9877.61</v>
      </c>
      <c r="G156" s="9" t="s">
        <v>4682</v>
      </c>
      <c r="H156" s="9" t="s">
        <v>4686</v>
      </c>
      <c r="I156" s="11" t="s">
        <v>4684</v>
      </c>
      <c r="J156" t="str">
        <f t="shared" si="4"/>
        <v>03-10-1971</v>
      </c>
      <c r="K156" s="19">
        <v>45085</v>
      </c>
      <c r="L156" s="9">
        <f t="shared" si="5"/>
        <v>51</v>
      </c>
    </row>
    <row r="157" spans="1:12" x14ac:dyDescent="0.3">
      <c r="A157" s="10" t="s">
        <v>2275</v>
      </c>
      <c r="B157" s="9">
        <v>1971</v>
      </c>
      <c r="C157" s="9" t="s">
        <v>4681</v>
      </c>
      <c r="D157" s="9">
        <v>3</v>
      </c>
      <c r="E157" s="9">
        <v>0</v>
      </c>
      <c r="F157" s="16">
        <v>9875.68</v>
      </c>
      <c r="G157" s="9" t="s">
        <v>4682</v>
      </c>
      <c r="H157" s="9" t="s">
        <v>4683</v>
      </c>
      <c r="I157" s="11" t="s">
        <v>4699</v>
      </c>
      <c r="J157" t="str">
        <f t="shared" si="4"/>
        <v>03-07-1971</v>
      </c>
      <c r="K157" s="19">
        <v>45085</v>
      </c>
      <c r="L157" s="9">
        <f t="shared" si="5"/>
        <v>51</v>
      </c>
    </row>
    <row r="158" spans="1:12" x14ac:dyDescent="0.3">
      <c r="A158" s="10" t="s">
        <v>2277</v>
      </c>
      <c r="B158" s="9">
        <v>1971</v>
      </c>
      <c r="C158" s="9" t="s">
        <v>4690</v>
      </c>
      <c r="D158" s="9">
        <v>22</v>
      </c>
      <c r="E158" s="9">
        <v>1</v>
      </c>
      <c r="F158" s="16">
        <v>9872.7000000000007</v>
      </c>
      <c r="G158" s="9" t="s">
        <v>4682</v>
      </c>
      <c r="H158" s="9" t="s">
        <v>4682</v>
      </c>
      <c r="I158" s="11" t="s">
        <v>4693</v>
      </c>
      <c r="J158" t="str">
        <f t="shared" si="4"/>
        <v>22-12-1971</v>
      </c>
      <c r="K158" s="19">
        <v>45085</v>
      </c>
      <c r="L158" s="9">
        <f t="shared" si="5"/>
        <v>51</v>
      </c>
    </row>
    <row r="159" spans="1:12" x14ac:dyDescent="0.3">
      <c r="A159" s="10" t="s">
        <v>227</v>
      </c>
      <c r="B159" s="9">
        <v>1987</v>
      </c>
      <c r="C159" s="9" t="s">
        <v>4681</v>
      </c>
      <c r="D159" s="9">
        <v>24</v>
      </c>
      <c r="E159" s="9">
        <v>1</v>
      </c>
      <c r="F159" s="16">
        <v>39774.28</v>
      </c>
      <c r="G159" s="9" t="s">
        <v>4686</v>
      </c>
      <c r="H159" s="9" t="s">
        <v>4686</v>
      </c>
      <c r="I159" s="11" t="s">
        <v>4701</v>
      </c>
      <c r="J159" t="str">
        <f t="shared" si="4"/>
        <v>24-07-1987</v>
      </c>
      <c r="K159" s="19">
        <v>45085</v>
      </c>
      <c r="L159" s="9">
        <f t="shared" si="5"/>
        <v>35</v>
      </c>
    </row>
    <row r="160" spans="1:12" x14ac:dyDescent="0.3">
      <c r="A160" s="10" t="s">
        <v>2279</v>
      </c>
      <c r="B160" s="9">
        <v>1998</v>
      </c>
      <c r="C160" s="9" t="s">
        <v>4681</v>
      </c>
      <c r="D160" s="9">
        <v>6</v>
      </c>
      <c r="E160" s="9">
        <v>0</v>
      </c>
      <c r="F160" s="16">
        <v>9870.59</v>
      </c>
      <c r="G160" s="9" t="s">
        <v>4682</v>
      </c>
      <c r="H160" s="9" t="s">
        <v>4682</v>
      </c>
      <c r="I160" s="11" t="s">
        <v>4700</v>
      </c>
      <c r="J160" t="str">
        <f t="shared" si="4"/>
        <v>06-07-1998</v>
      </c>
      <c r="K160" s="19">
        <v>45085</v>
      </c>
      <c r="L160" s="9">
        <f t="shared" si="5"/>
        <v>24</v>
      </c>
    </row>
    <row r="161" spans="1:12" x14ac:dyDescent="0.3">
      <c r="A161" s="10" t="s">
        <v>2281</v>
      </c>
      <c r="B161" s="9">
        <v>1969</v>
      </c>
      <c r="C161" s="9" t="s">
        <v>4691</v>
      </c>
      <c r="D161" s="9">
        <v>13</v>
      </c>
      <c r="E161" s="9">
        <v>0</v>
      </c>
      <c r="F161" s="16">
        <v>9869.81</v>
      </c>
      <c r="G161" s="9" t="s">
        <v>4683</v>
      </c>
      <c r="H161" s="9" t="s">
        <v>4683</v>
      </c>
      <c r="I161" s="11" t="s">
        <v>4689</v>
      </c>
      <c r="J161" t="str">
        <f t="shared" si="4"/>
        <v>13-08-1969</v>
      </c>
      <c r="K161" s="19">
        <v>45085</v>
      </c>
      <c r="L161" s="9">
        <f t="shared" si="5"/>
        <v>53</v>
      </c>
    </row>
    <row r="162" spans="1:12" x14ac:dyDescent="0.3">
      <c r="A162" s="10" t="s">
        <v>2283</v>
      </c>
      <c r="B162" s="9">
        <v>1971</v>
      </c>
      <c r="C162" s="9" t="s">
        <v>4685</v>
      </c>
      <c r="D162" s="9">
        <v>9</v>
      </c>
      <c r="E162" s="9">
        <v>0</v>
      </c>
      <c r="F162" s="16">
        <v>9866.2999999999993</v>
      </c>
      <c r="G162" s="9" t="s">
        <v>4682</v>
      </c>
      <c r="H162" s="9" t="s">
        <v>4683</v>
      </c>
      <c r="I162" s="11" t="s">
        <v>4699</v>
      </c>
      <c r="J162" t="str">
        <f t="shared" si="4"/>
        <v>09-11-1971</v>
      </c>
      <c r="K162" s="19">
        <v>45085</v>
      </c>
      <c r="L162" s="9">
        <f t="shared" si="5"/>
        <v>51</v>
      </c>
    </row>
    <row r="163" spans="1:12" x14ac:dyDescent="0.3">
      <c r="A163" s="10" t="s">
        <v>2285</v>
      </c>
      <c r="B163" s="9">
        <v>1969</v>
      </c>
      <c r="C163" s="9" t="s">
        <v>4692</v>
      </c>
      <c r="D163" s="9">
        <v>20</v>
      </c>
      <c r="E163" s="9">
        <v>0</v>
      </c>
      <c r="F163" s="16">
        <v>9863.4699999999993</v>
      </c>
      <c r="G163" s="9" t="s">
        <v>4683</v>
      </c>
      <c r="H163" s="9" t="s">
        <v>4683</v>
      </c>
      <c r="I163" s="11" t="s">
        <v>4689</v>
      </c>
      <c r="J163" t="str">
        <f t="shared" si="4"/>
        <v>20-10-1969</v>
      </c>
      <c r="K163" s="19">
        <v>45085</v>
      </c>
      <c r="L163" s="9">
        <f t="shared" si="5"/>
        <v>53</v>
      </c>
    </row>
    <row r="164" spans="1:12" x14ac:dyDescent="0.3">
      <c r="A164" s="10" t="s">
        <v>2287</v>
      </c>
      <c r="B164" s="9">
        <v>1971</v>
      </c>
      <c r="C164" s="9" t="s">
        <v>4681</v>
      </c>
      <c r="D164" s="9">
        <v>17</v>
      </c>
      <c r="E164" s="9">
        <v>1</v>
      </c>
      <c r="F164" s="16">
        <v>9861.0300000000007</v>
      </c>
      <c r="G164" s="9" t="s">
        <v>4682</v>
      </c>
      <c r="H164" s="9" t="s">
        <v>4682</v>
      </c>
      <c r="I164" s="11" t="s">
        <v>4693</v>
      </c>
      <c r="J164" t="str">
        <f t="shared" si="4"/>
        <v>17-07-1971</v>
      </c>
      <c r="K164" s="19">
        <v>45085</v>
      </c>
      <c r="L164" s="9">
        <f t="shared" si="5"/>
        <v>51</v>
      </c>
    </row>
    <row r="165" spans="1:12" x14ac:dyDescent="0.3">
      <c r="A165" s="10" t="s">
        <v>2289</v>
      </c>
      <c r="B165" s="9">
        <v>1971</v>
      </c>
      <c r="C165" s="9" t="s">
        <v>4692</v>
      </c>
      <c r="D165" s="9">
        <v>23</v>
      </c>
      <c r="E165" s="9">
        <v>1</v>
      </c>
      <c r="F165" s="16">
        <v>9855.1299999999992</v>
      </c>
      <c r="G165" s="9" t="s">
        <v>4682</v>
      </c>
      <c r="H165" s="9" t="s">
        <v>4683</v>
      </c>
      <c r="I165" s="11" t="s">
        <v>4684</v>
      </c>
      <c r="J165" t="str">
        <f t="shared" si="4"/>
        <v>23-10-1971</v>
      </c>
      <c r="K165" s="19">
        <v>45085</v>
      </c>
      <c r="L165" s="9">
        <f t="shared" si="5"/>
        <v>51</v>
      </c>
    </row>
    <row r="166" spans="1:12" x14ac:dyDescent="0.3">
      <c r="A166" s="10" t="s">
        <v>2291</v>
      </c>
      <c r="B166" s="9">
        <v>1968</v>
      </c>
      <c r="C166" s="9" t="s">
        <v>4685</v>
      </c>
      <c r="D166" s="9">
        <v>4</v>
      </c>
      <c r="E166" s="9">
        <v>0</v>
      </c>
      <c r="F166" s="16">
        <v>9850.43</v>
      </c>
      <c r="G166" s="9" t="s">
        <v>4683</v>
      </c>
      <c r="H166" s="9" t="s">
        <v>4683</v>
      </c>
      <c r="I166" s="11" t="s">
        <v>4693</v>
      </c>
      <c r="J166" t="str">
        <f t="shared" si="4"/>
        <v>04-11-1968</v>
      </c>
      <c r="K166" s="19">
        <v>45085</v>
      </c>
      <c r="L166" s="9">
        <f t="shared" si="5"/>
        <v>54</v>
      </c>
    </row>
    <row r="167" spans="1:12" x14ac:dyDescent="0.3">
      <c r="A167" s="10" t="s">
        <v>2293</v>
      </c>
      <c r="B167" s="9">
        <v>1992</v>
      </c>
      <c r="C167" s="9" t="s">
        <v>4691</v>
      </c>
      <c r="D167" s="9">
        <v>13</v>
      </c>
      <c r="E167" s="9">
        <v>0</v>
      </c>
      <c r="F167" s="16">
        <v>9844.4500000000007</v>
      </c>
      <c r="G167" s="9" t="s">
        <v>4682</v>
      </c>
      <c r="H167" s="9" t="s">
        <v>4686</v>
      </c>
      <c r="I167" s="11" t="s">
        <v>4689</v>
      </c>
      <c r="J167" t="str">
        <f t="shared" si="4"/>
        <v>13-08-1992</v>
      </c>
      <c r="K167" s="19">
        <v>45085</v>
      </c>
      <c r="L167" s="9">
        <f t="shared" si="5"/>
        <v>30</v>
      </c>
    </row>
    <row r="168" spans="1:12" x14ac:dyDescent="0.3">
      <c r="A168" s="10" t="s">
        <v>2295</v>
      </c>
      <c r="B168" s="9">
        <v>1972</v>
      </c>
      <c r="C168" s="9" t="s">
        <v>4688</v>
      </c>
      <c r="D168" s="9">
        <v>26</v>
      </c>
      <c r="E168" s="9">
        <v>0</v>
      </c>
      <c r="F168" s="16">
        <v>9836.2099999999991</v>
      </c>
      <c r="G168" s="9" t="s">
        <v>4682</v>
      </c>
      <c r="H168" s="9" t="s">
        <v>4683</v>
      </c>
      <c r="I168" s="11" t="s">
        <v>4702</v>
      </c>
      <c r="J168" t="str">
        <f t="shared" si="4"/>
        <v>26-09-1972</v>
      </c>
      <c r="K168" s="19">
        <v>45085</v>
      </c>
      <c r="L168" s="9">
        <f t="shared" si="5"/>
        <v>50</v>
      </c>
    </row>
    <row r="169" spans="1:12" x14ac:dyDescent="0.3">
      <c r="A169" s="10" t="s">
        <v>2297</v>
      </c>
      <c r="B169" s="9">
        <v>1972</v>
      </c>
      <c r="C169" s="9" t="s">
        <v>4687</v>
      </c>
      <c r="D169" s="9">
        <v>28</v>
      </c>
      <c r="E169" s="9">
        <v>0</v>
      </c>
      <c r="F169" s="16">
        <v>9819.25</v>
      </c>
      <c r="G169" s="9" t="s">
        <v>4682</v>
      </c>
      <c r="H169" s="9" t="s">
        <v>4682</v>
      </c>
      <c r="I169" s="11" t="s">
        <v>4702</v>
      </c>
      <c r="J169" t="str">
        <f t="shared" si="4"/>
        <v>28-06-1972</v>
      </c>
      <c r="K169" s="19">
        <v>45085</v>
      </c>
      <c r="L169" s="9">
        <f t="shared" si="5"/>
        <v>50</v>
      </c>
    </row>
    <row r="170" spans="1:12" x14ac:dyDescent="0.3">
      <c r="A170" s="10" t="s">
        <v>229</v>
      </c>
      <c r="B170" s="9">
        <v>1973</v>
      </c>
      <c r="C170" s="9" t="s">
        <v>4690</v>
      </c>
      <c r="D170" s="9">
        <v>17</v>
      </c>
      <c r="E170" s="9">
        <v>0</v>
      </c>
      <c r="F170" s="16">
        <v>39727.61</v>
      </c>
      <c r="G170" s="9" t="s">
        <v>4686</v>
      </c>
      <c r="H170" s="9" t="s">
        <v>4682</v>
      </c>
      <c r="I170" s="11" t="s">
        <v>4693</v>
      </c>
      <c r="J170" t="str">
        <f t="shared" si="4"/>
        <v>17-12-1973</v>
      </c>
      <c r="K170" s="19">
        <v>45085</v>
      </c>
      <c r="L170" s="9">
        <f t="shared" si="5"/>
        <v>49</v>
      </c>
    </row>
    <row r="171" spans="1:12" x14ac:dyDescent="0.3">
      <c r="A171" s="10" t="s">
        <v>2299</v>
      </c>
      <c r="B171" s="9">
        <v>1973</v>
      </c>
      <c r="C171" s="9" t="s">
        <v>4688</v>
      </c>
      <c r="D171" s="9">
        <v>17</v>
      </c>
      <c r="E171" s="9">
        <v>2</v>
      </c>
      <c r="F171" s="16">
        <v>9800.89</v>
      </c>
      <c r="G171" s="9" t="s">
        <v>4682</v>
      </c>
      <c r="H171" s="9" t="s">
        <v>4686</v>
      </c>
      <c r="I171" s="11" t="s">
        <v>4684</v>
      </c>
      <c r="J171" t="str">
        <f t="shared" si="4"/>
        <v>17-09-1973</v>
      </c>
      <c r="K171" s="19">
        <v>45085</v>
      </c>
      <c r="L171" s="9">
        <f t="shared" si="5"/>
        <v>49</v>
      </c>
    </row>
    <row r="172" spans="1:12" x14ac:dyDescent="0.3">
      <c r="A172" s="10" t="s">
        <v>2301</v>
      </c>
      <c r="B172" s="9">
        <v>1977</v>
      </c>
      <c r="C172" s="9" t="s">
        <v>4687</v>
      </c>
      <c r="D172" s="9">
        <v>7</v>
      </c>
      <c r="E172" s="9">
        <v>5</v>
      </c>
      <c r="F172" s="16">
        <v>9788.8700000000008</v>
      </c>
      <c r="G172" s="9" t="s">
        <v>4683</v>
      </c>
      <c r="H172" s="9" t="s">
        <v>4682</v>
      </c>
      <c r="I172" s="11" t="s">
        <v>4684</v>
      </c>
      <c r="J172" t="str">
        <f t="shared" si="4"/>
        <v>07-06-1977</v>
      </c>
      <c r="K172" s="19">
        <v>45085</v>
      </c>
      <c r="L172" s="9">
        <f t="shared" si="5"/>
        <v>46</v>
      </c>
    </row>
    <row r="173" spans="1:12" x14ac:dyDescent="0.3">
      <c r="A173" s="10" t="s">
        <v>2303</v>
      </c>
      <c r="B173" s="9">
        <v>1996</v>
      </c>
      <c r="C173" s="9" t="s">
        <v>4691</v>
      </c>
      <c r="D173" s="9">
        <v>8</v>
      </c>
      <c r="E173" s="9">
        <v>0</v>
      </c>
      <c r="F173" s="16">
        <v>9787.32</v>
      </c>
      <c r="G173" s="9" t="s">
        <v>4682</v>
      </c>
      <c r="H173" s="9" t="s">
        <v>4683</v>
      </c>
      <c r="I173" s="11" t="s">
        <v>4700</v>
      </c>
      <c r="J173" t="str">
        <f t="shared" si="4"/>
        <v>08-08-1996</v>
      </c>
      <c r="K173" s="19">
        <v>45085</v>
      </c>
      <c r="L173" s="9">
        <f t="shared" si="5"/>
        <v>26</v>
      </c>
    </row>
    <row r="174" spans="1:12" x14ac:dyDescent="0.3">
      <c r="A174" s="10" t="s">
        <v>2305</v>
      </c>
      <c r="B174" s="9">
        <v>1973</v>
      </c>
      <c r="C174" s="9" t="s">
        <v>4681</v>
      </c>
      <c r="D174" s="9">
        <v>7</v>
      </c>
      <c r="E174" s="9">
        <v>1</v>
      </c>
      <c r="F174" s="16">
        <v>9778.35</v>
      </c>
      <c r="G174" s="9" t="s">
        <v>4682</v>
      </c>
      <c r="H174" s="9" t="s">
        <v>4682</v>
      </c>
      <c r="I174" s="11" t="s">
        <v>4699</v>
      </c>
      <c r="J174" t="str">
        <f t="shared" si="4"/>
        <v>07-07-1973</v>
      </c>
      <c r="K174" s="19">
        <v>45085</v>
      </c>
      <c r="L174" s="9">
        <f t="shared" si="5"/>
        <v>49</v>
      </c>
    </row>
    <row r="175" spans="1:12" x14ac:dyDescent="0.3">
      <c r="A175" s="10" t="s">
        <v>2307</v>
      </c>
      <c r="B175" s="9">
        <v>1965</v>
      </c>
      <c r="C175" s="9" t="s">
        <v>4688</v>
      </c>
      <c r="D175" s="9">
        <v>5</v>
      </c>
      <c r="E175" s="9">
        <v>0</v>
      </c>
      <c r="F175" s="16">
        <v>9764.08</v>
      </c>
      <c r="G175" s="9" t="s">
        <v>4683</v>
      </c>
      <c r="H175" s="9" t="s">
        <v>4686</v>
      </c>
      <c r="I175" s="11" t="s">
        <v>4689</v>
      </c>
      <c r="J175" t="str">
        <f t="shared" si="4"/>
        <v>05-09-1965</v>
      </c>
      <c r="K175" s="19">
        <v>45085</v>
      </c>
      <c r="L175" s="9">
        <f t="shared" si="5"/>
        <v>57</v>
      </c>
    </row>
    <row r="176" spans="1:12" x14ac:dyDescent="0.3">
      <c r="A176" s="10" t="s">
        <v>2309</v>
      </c>
      <c r="B176" s="9">
        <v>2001</v>
      </c>
      <c r="C176" s="9" t="s">
        <v>4681</v>
      </c>
      <c r="D176" s="9">
        <v>14</v>
      </c>
      <c r="E176" s="9">
        <v>0</v>
      </c>
      <c r="F176" s="16">
        <v>9753.49</v>
      </c>
      <c r="G176" s="9" t="s">
        <v>4682</v>
      </c>
      <c r="H176" s="9" t="s">
        <v>4682</v>
      </c>
      <c r="I176" s="11" t="s">
        <v>4689</v>
      </c>
      <c r="J176" t="str">
        <f t="shared" si="4"/>
        <v>14-07-2001</v>
      </c>
      <c r="K176" s="19">
        <v>45085</v>
      </c>
      <c r="L176" s="9">
        <f t="shared" si="5"/>
        <v>21</v>
      </c>
    </row>
    <row r="177" spans="1:12" x14ac:dyDescent="0.3">
      <c r="A177" s="10" t="s">
        <v>2311</v>
      </c>
      <c r="B177" s="9">
        <v>1970</v>
      </c>
      <c r="C177" s="9" t="s">
        <v>4681</v>
      </c>
      <c r="D177" s="9">
        <v>4</v>
      </c>
      <c r="E177" s="9">
        <v>1</v>
      </c>
      <c r="F177" s="16">
        <v>9748.91</v>
      </c>
      <c r="G177" s="9" t="s">
        <v>4682</v>
      </c>
      <c r="H177" s="9" t="s">
        <v>4686</v>
      </c>
      <c r="I177" s="11" t="s">
        <v>4684</v>
      </c>
      <c r="J177" t="str">
        <f t="shared" si="4"/>
        <v>04-07-1970</v>
      </c>
      <c r="K177" s="19">
        <v>45085</v>
      </c>
      <c r="L177" s="9">
        <f t="shared" si="5"/>
        <v>52</v>
      </c>
    </row>
    <row r="178" spans="1:12" x14ac:dyDescent="0.3">
      <c r="A178" s="10" t="s">
        <v>2313</v>
      </c>
      <c r="B178" s="9">
        <v>1970</v>
      </c>
      <c r="C178" s="9" t="s">
        <v>4691</v>
      </c>
      <c r="D178" s="9">
        <v>18</v>
      </c>
      <c r="E178" s="9">
        <v>1</v>
      </c>
      <c r="F178" s="16">
        <v>9724.5300000000007</v>
      </c>
      <c r="G178" s="9" t="s">
        <v>4683</v>
      </c>
      <c r="H178" s="9" t="s">
        <v>4686</v>
      </c>
      <c r="I178" s="11" t="s">
        <v>4693</v>
      </c>
      <c r="J178" t="str">
        <f t="shared" si="4"/>
        <v>18-08-1970</v>
      </c>
      <c r="K178" s="19">
        <v>45085</v>
      </c>
      <c r="L178" s="9">
        <f t="shared" si="5"/>
        <v>52</v>
      </c>
    </row>
    <row r="179" spans="1:12" x14ac:dyDescent="0.3">
      <c r="A179" s="10" t="s">
        <v>2315</v>
      </c>
      <c r="B179" s="9">
        <v>1970</v>
      </c>
      <c r="C179" s="9" t="s">
        <v>4688</v>
      </c>
      <c r="D179" s="9">
        <v>12</v>
      </c>
      <c r="E179" s="9">
        <v>0</v>
      </c>
      <c r="F179" s="16">
        <v>9722.77</v>
      </c>
      <c r="G179" s="9" t="s">
        <v>4683</v>
      </c>
      <c r="H179" s="9" t="s">
        <v>4686</v>
      </c>
      <c r="I179" s="11" t="s">
        <v>4696</v>
      </c>
      <c r="J179" t="str">
        <f t="shared" si="4"/>
        <v>12-09-1970</v>
      </c>
      <c r="K179" s="19">
        <v>45085</v>
      </c>
      <c r="L179" s="9">
        <f t="shared" si="5"/>
        <v>52</v>
      </c>
    </row>
    <row r="180" spans="1:12" x14ac:dyDescent="0.3">
      <c r="A180" s="10" t="s">
        <v>2317</v>
      </c>
      <c r="B180" s="9">
        <v>1975</v>
      </c>
      <c r="C180" s="9" t="s">
        <v>4687</v>
      </c>
      <c r="D180" s="9">
        <v>27</v>
      </c>
      <c r="E180" s="9">
        <v>2</v>
      </c>
      <c r="F180" s="16">
        <v>9715.84</v>
      </c>
      <c r="G180" s="9" t="s">
        <v>4682</v>
      </c>
      <c r="H180" s="9" t="s">
        <v>4686</v>
      </c>
      <c r="I180" s="11" t="s">
        <v>4699</v>
      </c>
      <c r="J180" t="str">
        <f t="shared" si="4"/>
        <v>27-06-1975</v>
      </c>
      <c r="K180" s="19">
        <v>45085</v>
      </c>
      <c r="L180" s="9">
        <f t="shared" si="5"/>
        <v>47</v>
      </c>
    </row>
    <row r="181" spans="1:12" x14ac:dyDescent="0.3">
      <c r="A181" s="10" t="s">
        <v>231</v>
      </c>
      <c r="B181" s="9">
        <v>1977</v>
      </c>
      <c r="C181" s="9" t="s">
        <v>4691</v>
      </c>
      <c r="D181" s="9">
        <v>12</v>
      </c>
      <c r="E181" s="9">
        <v>1</v>
      </c>
      <c r="F181" s="16">
        <v>39725.519999999997</v>
      </c>
      <c r="G181" s="9" t="s">
        <v>4682</v>
      </c>
      <c r="H181" s="9" t="s">
        <v>4686</v>
      </c>
      <c r="I181" s="11" t="s">
        <v>4689</v>
      </c>
      <c r="J181" t="str">
        <f t="shared" si="4"/>
        <v>12-08-1977</v>
      </c>
      <c r="K181" s="19">
        <v>45085</v>
      </c>
      <c r="L181" s="9">
        <f t="shared" si="5"/>
        <v>45</v>
      </c>
    </row>
    <row r="182" spans="1:12" x14ac:dyDescent="0.3">
      <c r="A182" s="10" t="s">
        <v>2319</v>
      </c>
      <c r="B182" s="9">
        <v>1972</v>
      </c>
      <c r="C182" s="9" t="s">
        <v>4681</v>
      </c>
      <c r="D182" s="9">
        <v>10</v>
      </c>
      <c r="E182" s="9">
        <v>0</v>
      </c>
      <c r="F182" s="16">
        <v>9710.7099999999991</v>
      </c>
      <c r="G182" s="9" t="s">
        <v>4682</v>
      </c>
      <c r="H182" s="9" t="s">
        <v>4686</v>
      </c>
      <c r="I182" s="11" t="s">
        <v>4702</v>
      </c>
      <c r="J182" t="str">
        <f t="shared" si="4"/>
        <v>10-07-1972</v>
      </c>
      <c r="K182" s="19">
        <v>45085</v>
      </c>
      <c r="L182" s="9">
        <f t="shared" si="5"/>
        <v>50</v>
      </c>
    </row>
    <row r="183" spans="1:12" x14ac:dyDescent="0.3">
      <c r="A183" s="10" t="s">
        <v>2321</v>
      </c>
      <c r="B183" s="9">
        <v>1977</v>
      </c>
      <c r="C183" s="9" t="s">
        <v>4688</v>
      </c>
      <c r="D183" s="9">
        <v>19</v>
      </c>
      <c r="E183" s="9">
        <v>3</v>
      </c>
      <c r="F183" s="16">
        <v>9704.67</v>
      </c>
      <c r="G183" s="9" t="s">
        <v>4682</v>
      </c>
      <c r="H183" s="9" t="s">
        <v>4683</v>
      </c>
      <c r="I183" s="11" t="s">
        <v>4699</v>
      </c>
      <c r="J183" t="str">
        <f t="shared" si="4"/>
        <v>19-09-1977</v>
      </c>
      <c r="K183" s="19">
        <v>45085</v>
      </c>
      <c r="L183" s="9">
        <f t="shared" si="5"/>
        <v>45</v>
      </c>
    </row>
    <row r="184" spans="1:12" x14ac:dyDescent="0.3">
      <c r="A184" s="10" t="s">
        <v>2323</v>
      </c>
      <c r="B184" s="9">
        <v>1964</v>
      </c>
      <c r="C184" s="9" t="s">
        <v>4685</v>
      </c>
      <c r="D184" s="9">
        <v>7</v>
      </c>
      <c r="E184" s="9">
        <v>0</v>
      </c>
      <c r="F184" s="16">
        <v>9698.42</v>
      </c>
      <c r="G184" s="9" t="s">
        <v>4683</v>
      </c>
      <c r="H184" s="9" t="s">
        <v>4683</v>
      </c>
      <c r="I184" s="11" t="s">
        <v>4684</v>
      </c>
      <c r="J184" t="str">
        <f t="shared" si="4"/>
        <v>07-11-1964</v>
      </c>
      <c r="K184" s="19">
        <v>45085</v>
      </c>
      <c r="L184" s="9">
        <f t="shared" si="5"/>
        <v>58</v>
      </c>
    </row>
    <row r="185" spans="1:12" x14ac:dyDescent="0.3">
      <c r="A185" s="10" t="s">
        <v>2325</v>
      </c>
      <c r="B185" s="9">
        <v>1966</v>
      </c>
      <c r="C185" s="9" t="s">
        <v>4688</v>
      </c>
      <c r="D185" s="9">
        <v>16</v>
      </c>
      <c r="E185" s="9">
        <v>0</v>
      </c>
      <c r="F185" s="16">
        <v>9684.2900000000009</v>
      </c>
      <c r="G185" s="9" t="s">
        <v>4683</v>
      </c>
      <c r="H185" s="9" t="s">
        <v>4682</v>
      </c>
      <c r="I185" s="11" t="s">
        <v>4684</v>
      </c>
      <c r="J185" t="str">
        <f t="shared" si="4"/>
        <v>16-09-1966</v>
      </c>
      <c r="K185" s="19">
        <v>45085</v>
      </c>
      <c r="L185" s="9">
        <f t="shared" si="5"/>
        <v>56</v>
      </c>
    </row>
    <row r="186" spans="1:12" x14ac:dyDescent="0.3">
      <c r="A186" s="10" t="s">
        <v>2327</v>
      </c>
      <c r="B186" s="9">
        <v>1981</v>
      </c>
      <c r="C186" s="9" t="s">
        <v>4691</v>
      </c>
      <c r="D186" s="9">
        <v>8</v>
      </c>
      <c r="E186" s="9">
        <v>1</v>
      </c>
      <c r="F186" s="16">
        <v>9664.34</v>
      </c>
      <c r="G186" s="9" t="s">
        <v>4682</v>
      </c>
      <c r="H186" s="9" t="s">
        <v>4683</v>
      </c>
      <c r="I186" s="11" t="s">
        <v>4693</v>
      </c>
      <c r="J186" t="str">
        <f t="shared" si="4"/>
        <v>08-08-1981</v>
      </c>
      <c r="K186" s="19">
        <v>45085</v>
      </c>
      <c r="L186" s="9">
        <f t="shared" si="5"/>
        <v>41</v>
      </c>
    </row>
    <row r="187" spans="1:12" x14ac:dyDescent="0.3">
      <c r="A187" s="10" t="s">
        <v>2329</v>
      </c>
      <c r="B187" s="9">
        <v>1974</v>
      </c>
      <c r="C187" s="9" t="s">
        <v>4681</v>
      </c>
      <c r="D187" s="9">
        <v>8</v>
      </c>
      <c r="E187" s="9">
        <v>0</v>
      </c>
      <c r="F187" s="16">
        <v>9653.81</v>
      </c>
      <c r="G187" s="9" t="s">
        <v>4682</v>
      </c>
      <c r="H187" s="9" t="s">
        <v>4682</v>
      </c>
      <c r="I187" s="11" t="s">
        <v>4693</v>
      </c>
      <c r="J187" t="str">
        <f t="shared" si="4"/>
        <v>08-07-1974</v>
      </c>
      <c r="K187" s="19">
        <v>45085</v>
      </c>
      <c r="L187" s="9">
        <f t="shared" si="5"/>
        <v>48</v>
      </c>
    </row>
    <row r="188" spans="1:12" x14ac:dyDescent="0.3">
      <c r="A188" s="10" t="s">
        <v>2331</v>
      </c>
      <c r="B188" s="9">
        <v>1971</v>
      </c>
      <c r="C188" s="9" t="s">
        <v>4681</v>
      </c>
      <c r="D188" s="9">
        <v>19</v>
      </c>
      <c r="E188" s="9">
        <v>0</v>
      </c>
      <c r="F188" s="16">
        <v>9644.25</v>
      </c>
      <c r="G188" s="9" t="s">
        <v>4682</v>
      </c>
      <c r="H188" s="9" t="s">
        <v>4686</v>
      </c>
      <c r="I188" s="11" t="s">
        <v>4689</v>
      </c>
      <c r="J188" t="str">
        <f t="shared" si="4"/>
        <v>19-07-1971</v>
      </c>
      <c r="K188" s="19">
        <v>45085</v>
      </c>
      <c r="L188" s="9">
        <f t="shared" si="5"/>
        <v>51</v>
      </c>
    </row>
    <row r="189" spans="1:12" x14ac:dyDescent="0.3">
      <c r="A189" s="10" t="s">
        <v>2333</v>
      </c>
      <c r="B189" s="9">
        <v>1970</v>
      </c>
      <c r="C189" s="9" t="s">
        <v>4688</v>
      </c>
      <c r="D189" s="9">
        <v>30</v>
      </c>
      <c r="E189" s="9">
        <v>0</v>
      </c>
      <c r="F189" s="16">
        <v>9634.5400000000009</v>
      </c>
      <c r="G189" s="9" t="s">
        <v>4682</v>
      </c>
      <c r="H189" s="9" t="s">
        <v>4682</v>
      </c>
      <c r="I189" s="11" t="s">
        <v>4693</v>
      </c>
      <c r="J189" t="str">
        <f t="shared" si="4"/>
        <v>30-09-1970</v>
      </c>
      <c r="K189" s="19">
        <v>45085</v>
      </c>
      <c r="L189" s="9">
        <f t="shared" si="5"/>
        <v>52</v>
      </c>
    </row>
    <row r="190" spans="1:12" x14ac:dyDescent="0.3">
      <c r="A190" s="10" t="s">
        <v>2335</v>
      </c>
      <c r="B190" s="9">
        <v>1968</v>
      </c>
      <c r="C190" s="9" t="s">
        <v>4687</v>
      </c>
      <c r="D190" s="9">
        <v>22</v>
      </c>
      <c r="E190" s="9">
        <v>0</v>
      </c>
      <c r="F190" s="16">
        <v>9630.91</v>
      </c>
      <c r="G190" s="9" t="s">
        <v>4683</v>
      </c>
      <c r="H190" s="9" t="s">
        <v>4682</v>
      </c>
      <c r="I190" s="11" t="s">
        <v>4684</v>
      </c>
      <c r="J190" t="str">
        <f t="shared" si="4"/>
        <v>22-06-1968</v>
      </c>
      <c r="K190" s="19">
        <v>45085</v>
      </c>
      <c r="L190" s="9">
        <f t="shared" si="5"/>
        <v>54</v>
      </c>
    </row>
    <row r="191" spans="1:12" x14ac:dyDescent="0.3">
      <c r="A191" s="10" t="s">
        <v>2337</v>
      </c>
      <c r="B191" s="9">
        <v>1972</v>
      </c>
      <c r="C191" s="9" t="s">
        <v>4692</v>
      </c>
      <c r="D191" s="9">
        <v>23</v>
      </c>
      <c r="E191" s="9">
        <v>2</v>
      </c>
      <c r="F191" s="16">
        <v>9630.4</v>
      </c>
      <c r="G191" s="9" t="s">
        <v>4682</v>
      </c>
      <c r="H191" s="9" t="s">
        <v>4682</v>
      </c>
      <c r="I191" s="11" t="s">
        <v>4693</v>
      </c>
      <c r="J191" t="str">
        <f t="shared" si="4"/>
        <v>23-10-1972</v>
      </c>
      <c r="K191" s="19">
        <v>45085</v>
      </c>
      <c r="L191" s="9">
        <f t="shared" si="5"/>
        <v>50</v>
      </c>
    </row>
    <row r="192" spans="1:12" x14ac:dyDescent="0.3">
      <c r="A192" s="10" t="s">
        <v>233</v>
      </c>
      <c r="B192" s="9">
        <v>2003</v>
      </c>
      <c r="C192" s="9" t="s">
        <v>4681</v>
      </c>
      <c r="D192" s="9">
        <v>16</v>
      </c>
      <c r="E192" s="9">
        <v>0</v>
      </c>
      <c r="F192" s="16">
        <v>39722.75</v>
      </c>
      <c r="G192" s="9" t="s">
        <v>4686</v>
      </c>
      <c r="H192" s="9" t="s">
        <v>4686</v>
      </c>
      <c r="I192" s="11" t="s">
        <v>4684</v>
      </c>
      <c r="J192" t="str">
        <f t="shared" si="4"/>
        <v>16-07-2003</v>
      </c>
      <c r="K192" s="19">
        <v>45085</v>
      </c>
      <c r="L192" s="9">
        <f t="shared" si="5"/>
        <v>19</v>
      </c>
    </row>
    <row r="193" spans="1:12" x14ac:dyDescent="0.3">
      <c r="A193" s="10" t="s">
        <v>2339</v>
      </c>
      <c r="B193" s="9">
        <v>1979</v>
      </c>
      <c r="C193" s="9" t="s">
        <v>4690</v>
      </c>
      <c r="D193" s="9">
        <v>19</v>
      </c>
      <c r="E193" s="9">
        <v>2</v>
      </c>
      <c r="F193" s="16">
        <v>9630.2999999999993</v>
      </c>
      <c r="G193" s="9" t="s">
        <v>4682</v>
      </c>
      <c r="H193" s="9" t="s">
        <v>4682</v>
      </c>
      <c r="I193" s="11" t="s">
        <v>4702</v>
      </c>
      <c r="J193" t="str">
        <f t="shared" si="4"/>
        <v>19-12-1979</v>
      </c>
      <c r="K193" s="19">
        <v>45085</v>
      </c>
      <c r="L193" s="9">
        <f t="shared" si="5"/>
        <v>43</v>
      </c>
    </row>
    <row r="194" spans="1:12" x14ac:dyDescent="0.3">
      <c r="A194" s="10" t="s">
        <v>2341</v>
      </c>
      <c r="B194" s="9">
        <v>1998</v>
      </c>
      <c r="C194" s="9" t="s">
        <v>4687</v>
      </c>
      <c r="D194" s="9">
        <v>23</v>
      </c>
      <c r="E194" s="9">
        <v>0</v>
      </c>
      <c r="F194" s="16">
        <v>9628.7900000000009</v>
      </c>
      <c r="G194" s="9" t="s">
        <v>4682</v>
      </c>
      <c r="H194" s="9" t="s">
        <v>4682</v>
      </c>
      <c r="I194" s="11" t="s">
        <v>4705</v>
      </c>
      <c r="J194" t="str">
        <f t="shared" si="4"/>
        <v>23-06-1998</v>
      </c>
      <c r="K194" s="19">
        <v>45085</v>
      </c>
      <c r="L194" s="9">
        <f t="shared" si="5"/>
        <v>24</v>
      </c>
    </row>
    <row r="195" spans="1:12" x14ac:dyDescent="0.3">
      <c r="A195" s="10" t="s">
        <v>2343</v>
      </c>
      <c r="B195" s="9">
        <v>1970</v>
      </c>
      <c r="C195" s="9" t="s">
        <v>4690</v>
      </c>
      <c r="D195" s="9">
        <v>16</v>
      </c>
      <c r="E195" s="9">
        <v>0</v>
      </c>
      <c r="F195" s="16">
        <v>9625.92</v>
      </c>
      <c r="G195" s="9" t="s">
        <v>4682</v>
      </c>
      <c r="H195" s="9" t="s">
        <v>4683</v>
      </c>
      <c r="I195" s="11" t="s">
        <v>4693</v>
      </c>
      <c r="J195" t="str">
        <f t="shared" ref="J195:J258" si="6">TEXT(DATE(B195,MONTH(1&amp;C195),D195),"dd-mm-yyyy")</f>
        <v>16-12-1970</v>
      </c>
      <c r="K195" s="19">
        <v>45085</v>
      </c>
      <c r="L195" s="9">
        <f t="shared" ref="L195:L258" si="7">DATEDIF(J195,K195,"Y")</f>
        <v>52</v>
      </c>
    </row>
    <row r="196" spans="1:12" x14ac:dyDescent="0.3">
      <c r="A196" s="10" t="s">
        <v>2345</v>
      </c>
      <c r="B196" s="9">
        <v>1975</v>
      </c>
      <c r="C196" s="9" t="s">
        <v>4692</v>
      </c>
      <c r="D196" s="9">
        <v>29</v>
      </c>
      <c r="E196" s="9">
        <v>3</v>
      </c>
      <c r="F196" s="16">
        <v>9620.33</v>
      </c>
      <c r="G196" s="9" t="s">
        <v>4683</v>
      </c>
      <c r="H196" s="9" t="s">
        <v>4683</v>
      </c>
      <c r="I196" s="11" t="s">
        <v>4689</v>
      </c>
      <c r="J196" t="str">
        <f t="shared" si="6"/>
        <v>29-10-1975</v>
      </c>
      <c r="K196" s="19">
        <v>45085</v>
      </c>
      <c r="L196" s="9">
        <f t="shared" si="7"/>
        <v>47</v>
      </c>
    </row>
    <row r="197" spans="1:12" x14ac:dyDescent="0.3">
      <c r="A197" s="10" t="s">
        <v>2347</v>
      </c>
      <c r="B197" s="9">
        <v>1982</v>
      </c>
      <c r="C197" s="9" t="s">
        <v>4691</v>
      </c>
      <c r="D197" s="9">
        <v>29</v>
      </c>
      <c r="E197" s="9">
        <v>3</v>
      </c>
      <c r="F197" s="16">
        <v>9619.18</v>
      </c>
      <c r="G197" s="9" t="s">
        <v>4682</v>
      </c>
      <c r="H197" s="9" t="s">
        <v>4686</v>
      </c>
      <c r="I197" s="11" t="s">
        <v>4698</v>
      </c>
      <c r="J197" t="str">
        <f t="shared" si="6"/>
        <v>29-08-1982</v>
      </c>
      <c r="K197" s="19">
        <v>45085</v>
      </c>
      <c r="L197" s="9">
        <f t="shared" si="7"/>
        <v>40</v>
      </c>
    </row>
    <row r="198" spans="1:12" x14ac:dyDescent="0.3">
      <c r="A198" s="10" t="s">
        <v>2349</v>
      </c>
      <c r="B198" s="9">
        <v>1972</v>
      </c>
      <c r="C198" s="9" t="s">
        <v>4690</v>
      </c>
      <c r="D198" s="9">
        <v>27</v>
      </c>
      <c r="E198" s="9">
        <v>1</v>
      </c>
      <c r="F198" s="16">
        <v>9617.66</v>
      </c>
      <c r="G198" s="9" t="s">
        <v>4683</v>
      </c>
      <c r="H198" s="9" t="s">
        <v>4683</v>
      </c>
      <c r="I198" s="11" t="s">
        <v>4696</v>
      </c>
      <c r="J198" t="str">
        <f t="shared" si="6"/>
        <v>27-12-1972</v>
      </c>
      <c r="K198" s="19">
        <v>45085</v>
      </c>
      <c r="L198" s="9">
        <f t="shared" si="7"/>
        <v>50</v>
      </c>
    </row>
    <row r="199" spans="1:12" x14ac:dyDescent="0.3">
      <c r="A199" s="10" t="s">
        <v>2351</v>
      </c>
      <c r="B199" s="9">
        <v>1964</v>
      </c>
      <c r="C199" s="9" t="s">
        <v>4690</v>
      </c>
      <c r="D199" s="9">
        <v>15</v>
      </c>
      <c r="E199" s="9">
        <v>0</v>
      </c>
      <c r="F199" s="16">
        <v>9597.6299999999992</v>
      </c>
      <c r="G199" s="9" t="s">
        <v>4683</v>
      </c>
      <c r="H199" s="9" t="s">
        <v>4683</v>
      </c>
      <c r="I199" s="11" t="s">
        <v>4684</v>
      </c>
      <c r="J199" t="str">
        <f t="shared" si="6"/>
        <v>15-12-1964</v>
      </c>
      <c r="K199" s="19">
        <v>45085</v>
      </c>
      <c r="L199" s="9">
        <f t="shared" si="7"/>
        <v>58</v>
      </c>
    </row>
    <row r="200" spans="1:12" x14ac:dyDescent="0.3">
      <c r="A200" s="10" t="s">
        <v>2353</v>
      </c>
      <c r="B200" s="9">
        <v>1981</v>
      </c>
      <c r="C200" s="9" t="s">
        <v>4692</v>
      </c>
      <c r="D200" s="9">
        <v>18</v>
      </c>
      <c r="E200" s="9">
        <v>1</v>
      </c>
      <c r="F200" s="16">
        <v>9584.0400000000009</v>
      </c>
      <c r="G200" s="9" t="s">
        <v>4682</v>
      </c>
      <c r="H200" s="9" t="s">
        <v>4686</v>
      </c>
      <c r="I200" s="11" t="s">
        <v>4702</v>
      </c>
      <c r="J200" t="str">
        <f t="shared" si="6"/>
        <v>18-10-1981</v>
      </c>
      <c r="K200" s="19">
        <v>45085</v>
      </c>
      <c r="L200" s="9">
        <f t="shared" si="7"/>
        <v>41</v>
      </c>
    </row>
    <row r="201" spans="1:12" x14ac:dyDescent="0.3">
      <c r="A201" s="10" t="s">
        <v>2355</v>
      </c>
      <c r="B201" s="9">
        <v>1973</v>
      </c>
      <c r="C201" s="9" t="s">
        <v>4685</v>
      </c>
      <c r="D201" s="9">
        <v>28</v>
      </c>
      <c r="E201" s="9">
        <v>1</v>
      </c>
      <c r="F201" s="16">
        <v>9583.89</v>
      </c>
      <c r="G201" s="9" t="s">
        <v>4682</v>
      </c>
      <c r="H201" s="9" t="s">
        <v>4683</v>
      </c>
      <c r="I201" s="11" t="s">
        <v>4689</v>
      </c>
      <c r="J201" t="str">
        <f t="shared" si="6"/>
        <v>28-11-1973</v>
      </c>
      <c r="K201" s="19">
        <v>45085</v>
      </c>
      <c r="L201" s="9">
        <f t="shared" si="7"/>
        <v>49</v>
      </c>
    </row>
    <row r="202" spans="1:12" x14ac:dyDescent="0.3">
      <c r="A202" s="10" t="s">
        <v>2357</v>
      </c>
      <c r="B202" s="9">
        <v>1966</v>
      </c>
      <c r="C202" s="9" t="s">
        <v>4690</v>
      </c>
      <c r="D202" s="9">
        <v>4</v>
      </c>
      <c r="E202" s="9">
        <v>0</v>
      </c>
      <c r="F202" s="16">
        <v>9582.5400000000009</v>
      </c>
      <c r="G202" s="9" t="s">
        <v>4683</v>
      </c>
      <c r="H202" s="9" t="s">
        <v>4682</v>
      </c>
      <c r="I202" s="11" t="s">
        <v>4684</v>
      </c>
      <c r="J202" t="str">
        <f t="shared" si="6"/>
        <v>04-12-1966</v>
      </c>
      <c r="K202" s="19">
        <v>45085</v>
      </c>
      <c r="L202" s="9">
        <f t="shared" si="7"/>
        <v>56</v>
      </c>
    </row>
    <row r="203" spans="1:12" x14ac:dyDescent="0.3">
      <c r="A203" s="10" t="s">
        <v>235</v>
      </c>
      <c r="B203" s="9">
        <v>1968</v>
      </c>
      <c r="C203" s="9" t="s">
        <v>4688</v>
      </c>
      <c r="D203" s="9">
        <v>29</v>
      </c>
      <c r="E203" s="9">
        <v>0</v>
      </c>
      <c r="F203" s="16">
        <v>39721.93</v>
      </c>
      <c r="G203" s="9" t="s">
        <v>4682</v>
      </c>
      <c r="H203" s="9" t="s">
        <v>4682</v>
      </c>
      <c r="I203" s="11" t="s">
        <v>4693</v>
      </c>
      <c r="J203" t="str">
        <f t="shared" si="6"/>
        <v>29-09-1968</v>
      </c>
      <c r="K203" s="19">
        <v>45085</v>
      </c>
      <c r="L203" s="9">
        <f t="shared" si="7"/>
        <v>54</v>
      </c>
    </row>
    <row r="204" spans="1:12" x14ac:dyDescent="0.3">
      <c r="A204" s="10" t="s">
        <v>2359</v>
      </c>
      <c r="B204" s="9">
        <v>1973</v>
      </c>
      <c r="C204" s="9" t="s">
        <v>4690</v>
      </c>
      <c r="D204" s="9">
        <v>1</v>
      </c>
      <c r="E204" s="9">
        <v>1</v>
      </c>
      <c r="F204" s="16">
        <v>9566.99</v>
      </c>
      <c r="G204" s="9" t="s">
        <v>4682</v>
      </c>
      <c r="H204" s="9" t="s">
        <v>4686</v>
      </c>
      <c r="I204" s="11" t="s">
        <v>4689</v>
      </c>
      <c r="J204" t="str">
        <f t="shared" si="6"/>
        <v>01-12-1973</v>
      </c>
      <c r="K204" s="19">
        <v>45085</v>
      </c>
      <c r="L204" s="9">
        <f t="shared" si="7"/>
        <v>49</v>
      </c>
    </row>
    <row r="205" spans="1:12" x14ac:dyDescent="0.3">
      <c r="A205" s="10" t="s">
        <v>2361</v>
      </c>
      <c r="B205" s="9">
        <v>1974</v>
      </c>
      <c r="C205" s="9" t="s">
        <v>4691</v>
      </c>
      <c r="D205" s="9">
        <v>14</v>
      </c>
      <c r="E205" s="9">
        <v>3</v>
      </c>
      <c r="F205" s="16">
        <v>9563.0300000000007</v>
      </c>
      <c r="G205" s="9" t="s">
        <v>4683</v>
      </c>
      <c r="H205" s="9" t="s">
        <v>4686</v>
      </c>
      <c r="I205" s="11" t="s">
        <v>4693</v>
      </c>
      <c r="J205" t="str">
        <f t="shared" si="6"/>
        <v>14-08-1974</v>
      </c>
      <c r="K205" s="19">
        <v>45085</v>
      </c>
      <c r="L205" s="9">
        <f t="shared" si="7"/>
        <v>48</v>
      </c>
    </row>
    <row r="206" spans="1:12" x14ac:dyDescent="0.3">
      <c r="A206" s="10" t="s">
        <v>2363</v>
      </c>
      <c r="B206" s="9">
        <v>1972</v>
      </c>
      <c r="C206" s="9" t="s">
        <v>4688</v>
      </c>
      <c r="D206" s="9">
        <v>22</v>
      </c>
      <c r="E206" s="9">
        <v>1</v>
      </c>
      <c r="F206" s="16">
        <v>9549.57</v>
      </c>
      <c r="G206" s="9" t="s">
        <v>4682</v>
      </c>
      <c r="H206" s="9" t="s">
        <v>4686</v>
      </c>
      <c r="I206" s="11" t="s">
        <v>4684</v>
      </c>
      <c r="J206" t="str">
        <f t="shared" si="6"/>
        <v>22-09-1972</v>
      </c>
      <c r="K206" s="19">
        <v>45085</v>
      </c>
      <c r="L206" s="9">
        <f t="shared" si="7"/>
        <v>50</v>
      </c>
    </row>
    <row r="207" spans="1:12" x14ac:dyDescent="0.3">
      <c r="A207" s="10" t="s">
        <v>2365</v>
      </c>
      <c r="B207" s="9">
        <v>1972</v>
      </c>
      <c r="C207" s="9" t="s">
        <v>4688</v>
      </c>
      <c r="D207" s="9">
        <v>22</v>
      </c>
      <c r="E207" s="9">
        <v>0</v>
      </c>
      <c r="F207" s="16">
        <v>9541.7000000000007</v>
      </c>
      <c r="G207" s="9" t="s">
        <v>4682</v>
      </c>
      <c r="H207" s="9" t="s">
        <v>4686</v>
      </c>
      <c r="I207" s="11" t="s">
        <v>4699</v>
      </c>
      <c r="J207" t="str">
        <f t="shared" si="6"/>
        <v>22-09-1972</v>
      </c>
      <c r="K207" s="19">
        <v>45085</v>
      </c>
      <c r="L207" s="9">
        <f t="shared" si="7"/>
        <v>50</v>
      </c>
    </row>
    <row r="208" spans="1:12" x14ac:dyDescent="0.3">
      <c r="A208" s="10" t="s">
        <v>2367</v>
      </c>
      <c r="B208" s="9">
        <v>1975</v>
      </c>
      <c r="C208" s="9" t="s">
        <v>4681</v>
      </c>
      <c r="D208" s="9">
        <v>28</v>
      </c>
      <c r="E208" s="9">
        <v>1</v>
      </c>
      <c r="F208" s="16">
        <v>9540.17</v>
      </c>
      <c r="G208" s="9" t="s">
        <v>4682</v>
      </c>
      <c r="H208" s="9" t="s">
        <v>4682</v>
      </c>
      <c r="I208" s="11" t="s">
        <v>4699</v>
      </c>
      <c r="J208" t="str">
        <f t="shared" si="6"/>
        <v>28-07-1975</v>
      </c>
      <c r="K208" s="19">
        <v>45085</v>
      </c>
      <c r="L208" s="9">
        <f t="shared" si="7"/>
        <v>47</v>
      </c>
    </row>
    <row r="209" spans="1:12" x14ac:dyDescent="0.3">
      <c r="A209" s="10" t="s">
        <v>2369</v>
      </c>
      <c r="B209" s="9">
        <v>1973</v>
      </c>
      <c r="C209" s="9" t="s">
        <v>4690</v>
      </c>
      <c r="D209" s="9">
        <v>21</v>
      </c>
      <c r="E209" s="9">
        <v>0</v>
      </c>
      <c r="F209" s="16">
        <v>9538.65</v>
      </c>
      <c r="G209" s="9" t="s">
        <v>4682</v>
      </c>
      <c r="H209" s="9" t="s">
        <v>4683</v>
      </c>
      <c r="I209" s="11" t="s">
        <v>4702</v>
      </c>
      <c r="J209" t="str">
        <f t="shared" si="6"/>
        <v>21-12-1973</v>
      </c>
      <c r="K209" s="19">
        <v>45085</v>
      </c>
      <c r="L209" s="9">
        <f t="shared" si="7"/>
        <v>49</v>
      </c>
    </row>
    <row r="210" spans="1:12" x14ac:dyDescent="0.3">
      <c r="A210" s="10" t="s">
        <v>2371</v>
      </c>
      <c r="B210" s="9">
        <v>1971</v>
      </c>
      <c r="C210" s="9" t="s">
        <v>4685</v>
      </c>
      <c r="D210" s="9">
        <v>29</v>
      </c>
      <c r="E210" s="9">
        <v>0</v>
      </c>
      <c r="F210" s="16">
        <v>9528.9</v>
      </c>
      <c r="G210" s="9" t="s">
        <v>4682</v>
      </c>
      <c r="H210" s="9" t="s">
        <v>4682</v>
      </c>
      <c r="I210" s="11" t="s">
        <v>4693</v>
      </c>
      <c r="J210" t="str">
        <f t="shared" si="6"/>
        <v>29-11-1971</v>
      </c>
      <c r="K210" s="19">
        <v>45085</v>
      </c>
      <c r="L210" s="9">
        <f t="shared" si="7"/>
        <v>51</v>
      </c>
    </row>
    <row r="211" spans="1:12" x14ac:dyDescent="0.3">
      <c r="A211" s="10" t="s">
        <v>2373</v>
      </c>
      <c r="B211" s="9">
        <v>1992</v>
      </c>
      <c r="C211" s="9" t="s">
        <v>4691</v>
      </c>
      <c r="D211" s="9">
        <v>22</v>
      </c>
      <c r="E211" s="9">
        <v>0</v>
      </c>
      <c r="F211" s="16">
        <v>9507.68</v>
      </c>
      <c r="G211" s="9" t="s">
        <v>4682</v>
      </c>
      <c r="H211" s="9" t="s">
        <v>4686</v>
      </c>
      <c r="I211" s="11" t="s">
        <v>4689</v>
      </c>
      <c r="J211" t="str">
        <f t="shared" si="6"/>
        <v>22-08-1992</v>
      </c>
      <c r="K211" s="19">
        <v>45085</v>
      </c>
      <c r="L211" s="9">
        <f t="shared" si="7"/>
        <v>30</v>
      </c>
    </row>
    <row r="212" spans="1:12" x14ac:dyDescent="0.3">
      <c r="A212" s="10" t="s">
        <v>2375</v>
      </c>
      <c r="B212" s="9">
        <v>1969</v>
      </c>
      <c r="C212" s="9" t="s">
        <v>4691</v>
      </c>
      <c r="D212" s="9">
        <v>24</v>
      </c>
      <c r="E212" s="9">
        <v>0</v>
      </c>
      <c r="F212" s="16">
        <v>9504.31</v>
      </c>
      <c r="G212" s="9" t="s">
        <v>4683</v>
      </c>
      <c r="H212" s="9" t="s">
        <v>4682</v>
      </c>
      <c r="I212" s="11" t="s">
        <v>4684</v>
      </c>
      <c r="J212" t="str">
        <f t="shared" si="6"/>
        <v>24-08-1969</v>
      </c>
      <c r="K212" s="19">
        <v>45085</v>
      </c>
      <c r="L212" s="9">
        <f t="shared" si="7"/>
        <v>53</v>
      </c>
    </row>
    <row r="213" spans="1:12" x14ac:dyDescent="0.3">
      <c r="A213" s="10" t="s">
        <v>2377</v>
      </c>
      <c r="B213" s="9">
        <v>1976</v>
      </c>
      <c r="C213" s="9" t="s">
        <v>4685</v>
      </c>
      <c r="D213" s="9">
        <v>28</v>
      </c>
      <c r="E213" s="9">
        <v>3</v>
      </c>
      <c r="F213" s="16">
        <v>9500.57</v>
      </c>
      <c r="G213" s="9" t="s">
        <v>4682</v>
      </c>
      <c r="H213" s="9" t="s">
        <v>4683</v>
      </c>
      <c r="I213" s="11" t="s">
        <v>4703</v>
      </c>
      <c r="J213" t="str">
        <f t="shared" si="6"/>
        <v>28-11-1976</v>
      </c>
      <c r="K213" s="19">
        <v>45085</v>
      </c>
      <c r="L213" s="9">
        <f t="shared" si="7"/>
        <v>46</v>
      </c>
    </row>
    <row r="214" spans="1:12" x14ac:dyDescent="0.3">
      <c r="A214" s="10" t="s">
        <v>237</v>
      </c>
      <c r="B214" s="9">
        <v>1977</v>
      </c>
      <c r="C214" s="9" t="s">
        <v>4690</v>
      </c>
      <c r="D214" s="9">
        <v>17</v>
      </c>
      <c r="E214" s="9">
        <v>2</v>
      </c>
      <c r="F214" s="16">
        <v>39670.44</v>
      </c>
      <c r="G214" s="9" t="s">
        <v>4682</v>
      </c>
      <c r="H214" s="9" t="s">
        <v>4686</v>
      </c>
      <c r="I214" s="11" t="s">
        <v>4689</v>
      </c>
      <c r="J214" t="str">
        <f t="shared" si="6"/>
        <v>17-12-1977</v>
      </c>
      <c r="K214" s="19">
        <v>45085</v>
      </c>
      <c r="L214" s="9">
        <f t="shared" si="7"/>
        <v>45</v>
      </c>
    </row>
    <row r="215" spans="1:12" x14ac:dyDescent="0.3">
      <c r="A215" s="10" t="s">
        <v>2379</v>
      </c>
      <c r="B215" s="9">
        <v>1969</v>
      </c>
      <c r="C215" s="9" t="s">
        <v>4687</v>
      </c>
      <c r="D215" s="9">
        <v>4</v>
      </c>
      <c r="E215" s="9">
        <v>0</v>
      </c>
      <c r="F215" s="16">
        <v>9487.64</v>
      </c>
      <c r="G215" s="9" t="s">
        <v>4682</v>
      </c>
      <c r="H215" s="9" t="s">
        <v>4682</v>
      </c>
      <c r="I215" s="11" t="s">
        <v>4684</v>
      </c>
      <c r="J215" t="str">
        <f t="shared" si="6"/>
        <v>04-06-1969</v>
      </c>
      <c r="K215" s="19">
        <v>45085</v>
      </c>
      <c r="L215" s="9">
        <f t="shared" si="7"/>
        <v>54</v>
      </c>
    </row>
    <row r="216" spans="1:12" x14ac:dyDescent="0.3">
      <c r="A216" s="10" t="s">
        <v>2381</v>
      </c>
      <c r="B216" s="9">
        <v>1979</v>
      </c>
      <c r="C216" s="9" t="s">
        <v>4681</v>
      </c>
      <c r="D216" s="9">
        <v>17</v>
      </c>
      <c r="E216" s="9">
        <v>2</v>
      </c>
      <c r="F216" s="16">
        <v>9453.92</v>
      </c>
      <c r="G216" s="9" t="s">
        <v>4682</v>
      </c>
      <c r="H216" s="9" t="s">
        <v>4682</v>
      </c>
      <c r="I216" s="11" t="s">
        <v>4702</v>
      </c>
      <c r="J216" t="str">
        <f t="shared" si="6"/>
        <v>17-07-1979</v>
      </c>
      <c r="K216" s="19">
        <v>45085</v>
      </c>
      <c r="L216" s="9">
        <f t="shared" si="7"/>
        <v>43</v>
      </c>
    </row>
    <row r="217" spans="1:12" x14ac:dyDescent="0.3">
      <c r="A217" s="10" t="s">
        <v>2383</v>
      </c>
      <c r="B217" s="9">
        <v>1987</v>
      </c>
      <c r="C217" s="9" t="s">
        <v>4685</v>
      </c>
      <c r="D217" s="9">
        <v>14</v>
      </c>
      <c r="E217" s="9">
        <v>3</v>
      </c>
      <c r="F217" s="16">
        <v>9448.42</v>
      </c>
      <c r="G217" s="9" t="s">
        <v>4682</v>
      </c>
      <c r="H217" s="9" t="s">
        <v>4683</v>
      </c>
      <c r="I217" s="11" t="s">
        <v>4702</v>
      </c>
      <c r="J217" t="str">
        <f t="shared" si="6"/>
        <v>14-11-1987</v>
      </c>
      <c r="K217" s="19">
        <v>45085</v>
      </c>
      <c r="L217" s="9">
        <f t="shared" si="7"/>
        <v>35</v>
      </c>
    </row>
    <row r="218" spans="1:12" x14ac:dyDescent="0.3">
      <c r="A218" s="10" t="s">
        <v>2385</v>
      </c>
      <c r="B218" s="9">
        <v>1974</v>
      </c>
      <c r="C218" s="9" t="s">
        <v>4687</v>
      </c>
      <c r="D218" s="9">
        <v>8</v>
      </c>
      <c r="E218" s="9">
        <v>1</v>
      </c>
      <c r="F218" s="16">
        <v>9447.3799999999992</v>
      </c>
      <c r="G218" s="9" t="s">
        <v>4682</v>
      </c>
      <c r="H218" s="9" t="s">
        <v>4683</v>
      </c>
      <c r="I218" s="11" t="s">
        <v>4699</v>
      </c>
      <c r="J218" t="str">
        <f t="shared" si="6"/>
        <v>08-06-1974</v>
      </c>
      <c r="K218" s="19">
        <v>45085</v>
      </c>
      <c r="L218" s="9">
        <f t="shared" si="7"/>
        <v>49</v>
      </c>
    </row>
    <row r="219" spans="1:12" x14ac:dyDescent="0.3">
      <c r="A219" s="10" t="s">
        <v>2387</v>
      </c>
      <c r="B219" s="9">
        <v>1974</v>
      </c>
      <c r="C219" s="9" t="s">
        <v>4685</v>
      </c>
      <c r="D219" s="9">
        <v>27</v>
      </c>
      <c r="E219" s="9">
        <v>1</v>
      </c>
      <c r="F219" s="16">
        <v>9447.25</v>
      </c>
      <c r="G219" s="9" t="s">
        <v>4682</v>
      </c>
      <c r="H219" s="9" t="s">
        <v>4686</v>
      </c>
      <c r="I219" s="11" t="s">
        <v>4699</v>
      </c>
      <c r="J219" t="str">
        <f t="shared" si="6"/>
        <v>27-11-1974</v>
      </c>
      <c r="K219" s="19">
        <v>45085</v>
      </c>
      <c r="L219" s="9">
        <f t="shared" si="7"/>
        <v>48</v>
      </c>
    </row>
    <row r="220" spans="1:12" x14ac:dyDescent="0.3">
      <c r="A220" s="10" t="s">
        <v>2389</v>
      </c>
      <c r="B220" s="9">
        <v>1976</v>
      </c>
      <c r="C220" s="9" t="s">
        <v>4685</v>
      </c>
      <c r="D220" s="9">
        <v>3</v>
      </c>
      <c r="E220" s="9">
        <v>2</v>
      </c>
      <c r="F220" s="16">
        <v>9432.93</v>
      </c>
      <c r="G220" s="9" t="s">
        <v>4682</v>
      </c>
      <c r="H220" s="9" t="s">
        <v>4686</v>
      </c>
      <c r="I220" s="11" t="s">
        <v>4699</v>
      </c>
      <c r="J220" t="str">
        <f t="shared" si="6"/>
        <v>03-11-1976</v>
      </c>
      <c r="K220" s="19">
        <v>45085</v>
      </c>
      <c r="L220" s="9">
        <f t="shared" si="7"/>
        <v>46</v>
      </c>
    </row>
    <row r="221" spans="1:12" x14ac:dyDescent="0.3">
      <c r="A221" s="10" t="s">
        <v>2391</v>
      </c>
      <c r="B221" s="9">
        <v>1976</v>
      </c>
      <c r="C221" s="9" t="s">
        <v>4692</v>
      </c>
      <c r="D221" s="9">
        <v>30</v>
      </c>
      <c r="E221" s="9">
        <v>3</v>
      </c>
      <c r="F221" s="16">
        <v>9414.92</v>
      </c>
      <c r="G221" s="9" t="s">
        <v>4682</v>
      </c>
      <c r="H221" s="9" t="s">
        <v>4682</v>
      </c>
      <c r="I221" s="11" t="s">
        <v>4693</v>
      </c>
      <c r="J221" t="str">
        <f t="shared" si="6"/>
        <v>30-10-1976</v>
      </c>
      <c r="K221" s="19">
        <v>45085</v>
      </c>
      <c r="L221" s="9">
        <f t="shared" si="7"/>
        <v>46</v>
      </c>
    </row>
    <row r="222" spans="1:12" x14ac:dyDescent="0.3">
      <c r="A222" s="10" t="s">
        <v>2393</v>
      </c>
      <c r="B222" s="9">
        <v>1976</v>
      </c>
      <c r="C222" s="9" t="s">
        <v>4692</v>
      </c>
      <c r="D222" s="9">
        <v>17</v>
      </c>
      <c r="E222" s="9">
        <v>2</v>
      </c>
      <c r="F222" s="16">
        <v>9411.01</v>
      </c>
      <c r="G222" s="9" t="s">
        <v>4682</v>
      </c>
      <c r="H222" s="9" t="s">
        <v>4683</v>
      </c>
      <c r="I222" s="11" t="s">
        <v>4699</v>
      </c>
      <c r="J222" t="str">
        <f t="shared" si="6"/>
        <v>17-10-1976</v>
      </c>
      <c r="K222" s="19">
        <v>45085</v>
      </c>
      <c r="L222" s="9">
        <f t="shared" si="7"/>
        <v>46</v>
      </c>
    </row>
    <row r="223" spans="1:12" x14ac:dyDescent="0.3">
      <c r="A223" s="10" t="s">
        <v>2395</v>
      </c>
      <c r="B223" s="9">
        <v>1971</v>
      </c>
      <c r="C223" s="9" t="s">
        <v>4692</v>
      </c>
      <c r="D223" s="9">
        <v>20</v>
      </c>
      <c r="E223" s="9">
        <v>1</v>
      </c>
      <c r="F223" s="16">
        <v>9391.35</v>
      </c>
      <c r="G223" s="9" t="s">
        <v>4683</v>
      </c>
      <c r="H223" s="9" t="s">
        <v>4683</v>
      </c>
      <c r="I223" s="11" t="s">
        <v>4693</v>
      </c>
      <c r="J223" t="str">
        <f t="shared" si="6"/>
        <v>20-10-1971</v>
      </c>
      <c r="K223" s="19">
        <v>45085</v>
      </c>
      <c r="L223" s="9">
        <f t="shared" si="7"/>
        <v>51</v>
      </c>
    </row>
    <row r="224" spans="1:12" x14ac:dyDescent="0.3">
      <c r="A224" s="10" t="s">
        <v>2397</v>
      </c>
      <c r="B224" s="9">
        <v>1971</v>
      </c>
      <c r="C224" s="9" t="s">
        <v>4690</v>
      </c>
      <c r="D224" s="9">
        <v>29</v>
      </c>
      <c r="E224" s="9">
        <v>1</v>
      </c>
      <c r="F224" s="16">
        <v>9386.16</v>
      </c>
      <c r="G224" s="9" t="s">
        <v>4683</v>
      </c>
      <c r="H224" s="9" t="s">
        <v>4682</v>
      </c>
      <c r="I224" s="11" t="s">
        <v>4684</v>
      </c>
      <c r="J224" t="str">
        <f t="shared" si="6"/>
        <v>29-12-1971</v>
      </c>
      <c r="K224" s="19">
        <v>45085</v>
      </c>
      <c r="L224" s="9">
        <f t="shared" si="7"/>
        <v>51</v>
      </c>
    </row>
    <row r="225" spans="1:12" x14ac:dyDescent="0.3">
      <c r="A225" s="10" t="s">
        <v>23</v>
      </c>
      <c r="B225" s="9">
        <v>1965</v>
      </c>
      <c r="C225" s="9" t="s">
        <v>4692</v>
      </c>
      <c r="D225" s="9">
        <v>27</v>
      </c>
      <c r="E225" s="9">
        <v>1</v>
      </c>
      <c r="F225" s="16">
        <v>48675.519999999997</v>
      </c>
      <c r="G225" s="9" t="s">
        <v>4686</v>
      </c>
      <c r="H225" s="9" t="s">
        <v>4682</v>
      </c>
      <c r="I225" s="11" t="s">
        <v>4684</v>
      </c>
      <c r="J225" t="str">
        <f t="shared" si="6"/>
        <v>27-10-1965</v>
      </c>
      <c r="K225" s="19">
        <v>45085</v>
      </c>
      <c r="L225" s="9">
        <f t="shared" si="7"/>
        <v>57</v>
      </c>
    </row>
    <row r="226" spans="1:12" x14ac:dyDescent="0.3">
      <c r="A226" s="10" t="s">
        <v>239</v>
      </c>
      <c r="B226" s="9">
        <v>1995</v>
      </c>
      <c r="C226" s="9" t="s">
        <v>4691</v>
      </c>
      <c r="D226" s="9">
        <v>7</v>
      </c>
      <c r="E226" s="9">
        <v>0</v>
      </c>
      <c r="F226" s="16">
        <v>39611.760000000002</v>
      </c>
      <c r="G226" s="9" t="s">
        <v>4686</v>
      </c>
      <c r="H226" s="9" t="s">
        <v>4683</v>
      </c>
      <c r="I226" s="11" t="s">
        <v>4684</v>
      </c>
      <c r="J226" t="str">
        <f t="shared" si="6"/>
        <v>07-08-1995</v>
      </c>
      <c r="K226" s="19">
        <v>45085</v>
      </c>
      <c r="L226" s="9">
        <f t="shared" si="7"/>
        <v>27</v>
      </c>
    </row>
    <row r="227" spans="1:12" x14ac:dyDescent="0.3">
      <c r="A227" s="10" t="s">
        <v>2399</v>
      </c>
      <c r="B227" s="9">
        <v>1975</v>
      </c>
      <c r="C227" s="9" t="s">
        <v>4690</v>
      </c>
      <c r="D227" s="9">
        <v>2</v>
      </c>
      <c r="E227" s="9">
        <v>1</v>
      </c>
      <c r="F227" s="16">
        <v>9380.75</v>
      </c>
      <c r="G227" s="9" t="s">
        <v>4682</v>
      </c>
      <c r="H227" s="9" t="s">
        <v>4682</v>
      </c>
      <c r="I227" s="11" t="s">
        <v>4699</v>
      </c>
      <c r="J227" t="str">
        <f t="shared" si="6"/>
        <v>02-12-1975</v>
      </c>
      <c r="K227" s="19">
        <v>45085</v>
      </c>
      <c r="L227" s="9">
        <f t="shared" si="7"/>
        <v>47</v>
      </c>
    </row>
    <row r="228" spans="1:12" x14ac:dyDescent="0.3">
      <c r="A228" s="10" t="s">
        <v>2401</v>
      </c>
      <c r="B228" s="9">
        <v>1971</v>
      </c>
      <c r="C228" s="9" t="s">
        <v>4685</v>
      </c>
      <c r="D228" s="9">
        <v>26</v>
      </c>
      <c r="E228" s="9">
        <v>1</v>
      </c>
      <c r="F228" s="16">
        <v>9377.9</v>
      </c>
      <c r="G228" s="9" t="s">
        <v>4682</v>
      </c>
      <c r="H228" s="9" t="s">
        <v>4686</v>
      </c>
      <c r="I228" s="11" t="s">
        <v>4684</v>
      </c>
      <c r="J228" t="str">
        <f t="shared" si="6"/>
        <v>26-11-1971</v>
      </c>
      <c r="K228" s="19">
        <v>45085</v>
      </c>
      <c r="L228" s="9">
        <f t="shared" si="7"/>
        <v>51</v>
      </c>
    </row>
    <row r="229" spans="1:12" x14ac:dyDescent="0.3">
      <c r="A229" s="10" t="s">
        <v>2403</v>
      </c>
      <c r="B229" s="9">
        <v>1969</v>
      </c>
      <c r="C229" s="9" t="s">
        <v>4685</v>
      </c>
      <c r="D229" s="9">
        <v>24</v>
      </c>
      <c r="E229" s="9">
        <v>0</v>
      </c>
      <c r="F229" s="16">
        <v>9377.4500000000007</v>
      </c>
      <c r="G229" s="9" t="s">
        <v>4682</v>
      </c>
      <c r="H229" s="9" t="s">
        <v>4683</v>
      </c>
      <c r="I229" s="11" t="s">
        <v>4684</v>
      </c>
      <c r="J229" t="str">
        <f t="shared" si="6"/>
        <v>24-11-1969</v>
      </c>
      <c r="K229" s="19">
        <v>45085</v>
      </c>
      <c r="L229" s="9">
        <f t="shared" si="7"/>
        <v>53</v>
      </c>
    </row>
    <row r="230" spans="1:12" x14ac:dyDescent="0.3">
      <c r="A230" s="10" t="s">
        <v>2405</v>
      </c>
      <c r="B230" s="9">
        <v>1971</v>
      </c>
      <c r="C230" s="9" t="s">
        <v>4692</v>
      </c>
      <c r="D230" s="9">
        <v>8</v>
      </c>
      <c r="E230" s="9">
        <v>0</v>
      </c>
      <c r="F230" s="16">
        <v>9361.33</v>
      </c>
      <c r="G230" s="9" t="s">
        <v>4683</v>
      </c>
      <c r="H230" s="9" t="s">
        <v>4686</v>
      </c>
      <c r="I230" s="11" t="s">
        <v>4696</v>
      </c>
      <c r="J230" t="str">
        <f t="shared" si="6"/>
        <v>08-10-1971</v>
      </c>
      <c r="K230" s="19">
        <v>45085</v>
      </c>
      <c r="L230" s="9">
        <f t="shared" si="7"/>
        <v>51</v>
      </c>
    </row>
    <row r="231" spans="1:12" x14ac:dyDescent="0.3">
      <c r="A231" s="10" t="s">
        <v>2407</v>
      </c>
      <c r="B231" s="9">
        <v>1988</v>
      </c>
      <c r="C231" s="9" t="s">
        <v>4681</v>
      </c>
      <c r="D231" s="9">
        <v>1</v>
      </c>
      <c r="E231" s="9">
        <v>3</v>
      </c>
      <c r="F231" s="16">
        <v>9344.2000000000007</v>
      </c>
      <c r="G231" s="9" t="s">
        <v>4682</v>
      </c>
      <c r="H231" s="9" t="s">
        <v>4686</v>
      </c>
      <c r="I231" s="11" t="s">
        <v>4702</v>
      </c>
      <c r="J231" t="str">
        <f t="shared" si="6"/>
        <v>01-07-1988</v>
      </c>
      <c r="K231" s="19">
        <v>45085</v>
      </c>
      <c r="L231" s="9">
        <f t="shared" si="7"/>
        <v>34</v>
      </c>
    </row>
    <row r="232" spans="1:12" x14ac:dyDescent="0.3">
      <c r="A232" s="10" t="s">
        <v>2409</v>
      </c>
      <c r="B232" s="9">
        <v>1996</v>
      </c>
      <c r="C232" s="9" t="s">
        <v>4692</v>
      </c>
      <c r="D232" s="9">
        <v>12</v>
      </c>
      <c r="E232" s="9">
        <v>0</v>
      </c>
      <c r="F232" s="16">
        <v>9338.61</v>
      </c>
      <c r="G232" s="9" t="s">
        <v>4682</v>
      </c>
      <c r="H232" s="9" t="s">
        <v>4686</v>
      </c>
      <c r="I232" s="11" t="s">
        <v>4705</v>
      </c>
      <c r="J232" t="str">
        <f t="shared" si="6"/>
        <v>12-10-1996</v>
      </c>
      <c r="K232" s="19">
        <v>45085</v>
      </c>
      <c r="L232" s="9">
        <f t="shared" si="7"/>
        <v>26</v>
      </c>
    </row>
    <row r="233" spans="1:12" x14ac:dyDescent="0.3">
      <c r="A233" s="10" t="s">
        <v>2411</v>
      </c>
      <c r="B233" s="9">
        <v>1988</v>
      </c>
      <c r="C233" s="9" t="s">
        <v>4681</v>
      </c>
      <c r="D233" s="9">
        <v>9</v>
      </c>
      <c r="E233" s="9">
        <v>3</v>
      </c>
      <c r="F233" s="16">
        <v>9320.26</v>
      </c>
      <c r="G233" s="9" t="s">
        <v>4682</v>
      </c>
      <c r="H233" s="9" t="s">
        <v>4686</v>
      </c>
      <c r="I233" s="11" t="s">
        <v>4689</v>
      </c>
      <c r="J233" t="str">
        <f t="shared" si="6"/>
        <v>09-07-1988</v>
      </c>
      <c r="K233" s="19">
        <v>45085</v>
      </c>
      <c r="L233" s="9">
        <f t="shared" si="7"/>
        <v>34</v>
      </c>
    </row>
    <row r="234" spans="1:12" x14ac:dyDescent="0.3">
      <c r="A234" s="10" t="s">
        <v>2413</v>
      </c>
      <c r="B234" s="9">
        <v>1977</v>
      </c>
      <c r="C234" s="9" t="s">
        <v>4692</v>
      </c>
      <c r="D234" s="9">
        <v>12</v>
      </c>
      <c r="E234" s="9">
        <v>2</v>
      </c>
      <c r="F234" s="16">
        <v>9315.41</v>
      </c>
      <c r="G234" s="9" t="s">
        <v>4682</v>
      </c>
      <c r="H234" s="9" t="s">
        <v>4686</v>
      </c>
      <c r="I234" s="11" t="s">
        <v>4699</v>
      </c>
      <c r="J234" t="str">
        <f t="shared" si="6"/>
        <v>12-10-1977</v>
      </c>
      <c r="K234" s="19">
        <v>45085</v>
      </c>
      <c r="L234" s="9">
        <f t="shared" si="7"/>
        <v>45</v>
      </c>
    </row>
    <row r="235" spans="1:12" x14ac:dyDescent="0.3">
      <c r="A235" s="10" t="s">
        <v>2415</v>
      </c>
      <c r="B235" s="9">
        <v>1963</v>
      </c>
      <c r="C235" s="9" t="s">
        <v>4687</v>
      </c>
      <c r="D235" s="9">
        <v>8</v>
      </c>
      <c r="E235" s="9">
        <v>0</v>
      </c>
      <c r="F235" s="16">
        <v>9310.81</v>
      </c>
      <c r="G235" s="9" t="s">
        <v>4683</v>
      </c>
      <c r="H235" s="9" t="s">
        <v>4686</v>
      </c>
      <c r="I235" s="11" t="s">
        <v>4684</v>
      </c>
      <c r="J235" t="str">
        <f t="shared" si="6"/>
        <v>08-06-1963</v>
      </c>
      <c r="K235" s="19">
        <v>45085</v>
      </c>
      <c r="L235" s="9">
        <f t="shared" si="7"/>
        <v>60</v>
      </c>
    </row>
    <row r="236" spans="1:12" x14ac:dyDescent="0.3">
      <c r="A236" s="10" t="s">
        <v>2417</v>
      </c>
      <c r="B236" s="9">
        <v>1973</v>
      </c>
      <c r="C236" s="9" t="s">
        <v>4692</v>
      </c>
      <c r="D236" s="9">
        <v>16</v>
      </c>
      <c r="E236" s="9">
        <v>2</v>
      </c>
      <c r="F236" s="16">
        <v>9304.7000000000007</v>
      </c>
      <c r="G236" s="9" t="s">
        <v>4683</v>
      </c>
      <c r="H236" s="9" t="s">
        <v>4683</v>
      </c>
      <c r="I236" s="11" t="s">
        <v>4684</v>
      </c>
      <c r="J236" t="str">
        <f t="shared" si="6"/>
        <v>16-10-1973</v>
      </c>
      <c r="K236" s="19">
        <v>45085</v>
      </c>
      <c r="L236" s="9">
        <f t="shared" si="7"/>
        <v>49</v>
      </c>
    </row>
    <row r="237" spans="1:12" x14ac:dyDescent="0.3">
      <c r="A237" s="10" t="s">
        <v>241</v>
      </c>
      <c r="B237" s="9">
        <v>1981</v>
      </c>
      <c r="C237" s="9" t="s">
        <v>4681</v>
      </c>
      <c r="D237" s="9">
        <v>5</v>
      </c>
      <c r="E237" s="9">
        <v>3</v>
      </c>
      <c r="F237" s="16">
        <v>39597.410000000003</v>
      </c>
      <c r="G237" s="9" t="s">
        <v>4686</v>
      </c>
      <c r="H237" s="9" t="s">
        <v>4682</v>
      </c>
      <c r="I237" s="11" t="s">
        <v>4703</v>
      </c>
      <c r="J237" t="str">
        <f t="shared" si="6"/>
        <v>05-07-1981</v>
      </c>
      <c r="K237" s="19">
        <v>45085</v>
      </c>
      <c r="L237" s="9">
        <f t="shared" si="7"/>
        <v>41</v>
      </c>
    </row>
    <row r="238" spans="1:12" x14ac:dyDescent="0.3">
      <c r="A238" s="10" t="s">
        <v>2419</v>
      </c>
      <c r="B238" s="9">
        <v>1976</v>
      </c>
      <c r="C238" s="9" t="s">
        <v>4685</v>
      </c>
      <c r="D238" s="9">
        <v>3</v>
      </c>
      <c r="E238" s="9">
        <v>3</v>
      </c>
      <c r="F238" s="16">
        <v>9301.89</v>
      </c>
      <c r="G238" s="9" t="s">
        <v>4682</v>
      </c>
      <c r="H238" s="9" t="s">
        <v>4686</v>
      </c>
      <c r="I238" s="11" t="s">
        <v>4689</v>
      </c>
      <c r="J238" t="str">
        <f t="shared" si="6"/>
        <v>03-11-1976</v>
      </c>
      <c r="K238" s="19">
        <v>45085</v>
      </c>
      <c r="L238" s="9">
        <f t="shared" si="7"/>
        <v>46</v>
      </c>
    </row>
    <row r="239" spans="1:12" x14ac:dyDescent="0.3">
      <c r="A239" s="10" t="s">
        <v>2421</v>
      </c>
      <c r="B239" s="9">
        <v>1973</v>
      </c>
      <c r="C239" s="9" t="s">
        <v>4688</v>
      </c>
      <c r="D239" s="9">
        <v>18</v>
      </c>
      <c r="E239" s="9">
        <v>1</v>
      </c>
      <c r="F239" s="16">
        <v>9290.14</v>
      </c>
      <c r="G239" s="9" t="s">
        <v>4683</v>
      </c>
      <c r="H239" s="9" t="s">
        <v>4683</v>
      </c>
      <c r="I239" s="11" t="s">
        <v>4696</v>
      </c>
      <c r="J239" t="str">
        <f t="shared" si="6"/>
        <v>18-09-1973</v>
      </c>
      <c r="K239" s="19">
        <v>45085</v>
      </c>
      <c r="L239" s="9">
        <f t="shared" si="7"/>
        <v>49</v>
      </c>
    </row>
    <row r="240" spans="1:12" x14ac:dyDescent="0.3">
      <c r="A240" s="10" t="s">
        <v>2423</v>
      </c>
      <c r="B240" s="9">
        <v>1973</v>
      </c>
      <c r="C240" s="9" t="s">
        <v>4692</v>
      </c>
      <c r="D240" s="9">
        <v>16</v>
      </c>
      <c r="E240" s="9">
        <v>1</v>
      </c>
      <c r="F240" s="16">
        <v>9288.0300000000007</v>
      </c>
      <c r="G240" s="9" t="s">
        <v>4682</v>
      </c>
      <c r="H240" s="9" t="s">
        <v>4683</v>
      </c>
      <c r="I240" s="11" t="s">
        <v>4697</v>
      </c>
      <c r="J240" t="str">
        <f t="shared" si="6"/>
        <v>16-10-1973</v>
      </c>
      <c r="K240" s="19">
        <v>45085</v>
      </c>
      <c r="L240" s="9">
        <f t="shared" si="7"/>
        <v>49</v>
      </c>
    </row>
    <row r="241" spans="1:12" x14ac:dyDescent="0.3">
      <c r="A241" s="10" t="s">
        <v>2425</v>
      </c>
      <c r="B241" s="9">
        <v>1969</v>
      </c>
      <c r="C241" s="9" t="s">
        <v>4685</v>
      </c>
      <c r="D241" s="9">
        <v>26</v>
      </c>
      <c r="E241" s="9">
        <v>0</v>
      </c>
      <c r="F241" s="16">
        <v>9285.8700000000008</v>
      </c>
      <c r="G241" s="9" t="s">
        <v>4682</v>
      </c>
      <c r="H241" s="9" t="s">
        <v>4683</v>
      </c>
      <c r="I241" s="11" t="s">
        <v>4684</v>
      </c>
      <c r="J241" t="str">
        <f t="shared" si="6"/>
        <v>26-11-1969</v>
      </c>
      <c r="K241" s="19">
        <v>45085</v>
      </c>
      <c r="L241" s="9">
        <f t="shared" si="7"/>
        <v>53</v>
      </c>
    </row>
    <row r="242" spans="1:12" x14ac:dyDescent="0.3">
      <c r="A242" s="10" t="s">
        <v>2427</v>
      </c>
      <c r="B242" s="9">
        <v>1971</v>
      </c>
      <c r="C242" s="9" t="s">
        <v>4681</v>
      </c>
      <c r="D242" s="9">
        <v>2</v>
      </c>
      <c r="E242" s="9">
        <v>0</v>
      </c>
      <c r="F242" s="16">
        <v>9283.56</v>
      </c>
      <c r="G242" s="9" t="s">
        <v>4682</v>
      </c>
      <c r="H242" s="9" t="s">
        <v>4683</v>
      </c>
      <c r="I242" s="11" t="s">
        <v>4684</v>
      </c>
      <c r="J242" t="str">
        <f t="shared" si="6"/>
        <v>02-07-1971</v>
      </c>
      <c r="K242" s="19">
        <v>45085</v>
      </c>
      <c r="L242" s="9">
        <f t="shared" si="7"/>
        <v>51</v>
      </c>
    </row>
    <row r="243" spans="1:12" x14ac:dyDescent="0.3">
      <c r="A243" s="10" t="s">
        <v>2429</v>
      </c>
      <c r="B243" s="9">
        <v>1973</v>
      </c>
      <c r="C243" s="9" t="s">
        <v>4692</v>
      </c>
      <c r="D243" s="9">
        <v>27</v>
      </c>
      <c r="E243" s="9">
        <v>1</v>
      </c>
      <c r="F243" s="16">
        <v>9282.48</v>
      </c>
      <c r="G243" s="9" t="s">
        <v>4683</v>
      </c>
      <c r="H243" s="9" t="s">
        <v>4682</v>
      </c>
      <c r="I243" s="11" t="s">
        <v>4696</v>
      </c>
      <c r="J243" t="str">
        <f t="shared" si="6"/>
        <v>27-10-1973</v>
      </c>
      <c r="K243" s="19">
        <v>45085</v>
      </c>
      <c r="L243" s="9">
        <f t="shared" si="7"/>
        <v>49</v>
      </c>
    </row>
    <row r="244" spans="1:12" x14ac:dyDescent="0.3">
      <c r="A244" s="10" t="s">
        <v>2431</v>
      </c>
      <c r="B244" s="9">
        <v>1971</v>
      </c>
      <c r="C244" s="9" t="s">
        <v>4691</v>
      </c>
      <c r="D244" s="9">
        <v>6</v>
      </c>
      <c r="E244" s="9">
        <v>0</v>
      </c>
      <c r="F244" s="16">
        <v>9264.7999999999993</v>
      </c>
      <c r="G244" s="9" t="s">
        <v>4682</v>
      </c>
      <c r="H244" s="9" t="s">
        <v>4686</v>
      </c>
      <c r="I244" s="11" t="s">
        <v>4693</v>
      </c>
      <c r="J244" t="str">
        <f t="shared" si="6"/>
        <v>06-08-1971</v>
      </c>
      <c r="K244" s="19">
        <v>45085</v>
      </c>
      <c r="L244" s="9">
        <f t="shared" si="7"/>
        <v>51</v>
      </c>
    </row>
    <row r="245" spans="1:12" x14ac:dyDescent="0.3">
      <c r="A245" s="10" t="s">
        <v>2433</v>
      </c>
      <c r="B245" s="9">
        <v>1974</v>
      </c>
      <c r="C245" s="9" t="s">
        <v>4691</v>
      </c>
      <c r="D245" s="9">
        <v>21</v>
      </c>
      <c r="E245" s="9">
        <v>1</v>
      </c>
      <c r="F245" s="16">
        <v>9249.5</v>
      </c>
      <c r="G245" s="9" t="s">
        <v>4682</v>
      </c>
      <c r="H245" s="9" t="s">
        <v>4686</v>
      </c>
      <c r="I245" s="11" t="s">
        <v>4689</v>
      </c>
      <c r="J245" t="str">
        <f t="shared" si="6"/>
        <v>21-08-1974</v>
      </c>
      <c r="K245" s="19">
        <v>45085</v>
      </c>
      <c r="L245" s="9">
        <f t="shared" si="7"/>
        <v>48</v>
      </c>
    </row>
    <row r="246" spans="1:12" x14ac:dyDescent="0.3">
      <c r="A246" s="10" t="s">
        <v>2435</v>
      </c>
      <c r="B246" s="9">
        <v>1980</v>
      </c>
      <c r="C246" s="9" t="s">
        <v>4692</v>
      </c>
      <c r="D246" s="9">
        <v>5</v>
      </c>
      <c r="E246" s="9">
        <v>2</v>
      </c>
      <c r="F246" s="16">
        <v>9247.94</v>
      </c>
      <c r="G246" s="9" t="s">
        <v>4682</v>
      </c>
      <c r="H246" s="9" t="s">
        <v>4686</v>
      </c>
      <c r="I246" s="11" t="s">
        <v>4702</v>
      </c>
      <c r="J246" t="str">
        <f t="shared" si="6"/>
        <v>05-10-1980</v>
      </c>
      <c r="K246" s="19">
        <v>45085</v>
      </c>
      <c r="L246" s="9">
        <f t="shared" si="7"/>
        <v>42</v>
      </c>
    </row>
    <row r="247" spans="1:12" x14ac:dyDescent="0.3">
      <c r="A247" s="10" t="s">
        <v>2437</v>
      </c>
      <c r="B247" s="9">
        <v>1975</v>
      </c>
      <c r="C247" s="9" t="s">
        <v>4690</v>
      </c>
      <c r="D247" s="9">
        <v>6</v>
      </c>
      <c r="E247" s="9">
        <v>2</v>
      </c>
      <c r="F247" s="16">
        <v>9225.26</v>
      </c>
      <c r="G247" s="9" t="s">
        <v>4683</v>
      </c>
      <c r="H247" s="9" t="s">
        <v>4683</v>
      </c>
      <c r="I247" s="11" t="s">
        <v>4694</v>
      </c>
      <c r="J247" t="str">
        <f t="shared" si="6"/>
        <v>06-12-1975</v>
      </c>
      <c r="K247" s="19">
        <v>45085</v>
      </c>
      <c r="L247" s="9">
        <f t="shared" si="7"/>
        <v>47</v>
      </c>
    </row>
    <row r="248" spans="1:12" x14ac:dyDescent="0.3">
      <c r="A248" s="10" t="s">
        <v>243</v>
      </c>
      <c r="B248" s="9">
        <v>1978</v>
      </c>
      <c r="C248" s="9" t="s">
        <v>4681</v>
      </c>
      <c r="D248" s="9">
        <v>12</v>
      </c>
      <c r="E248" s="9">
        <v>1</v>
      </c>
      <c r="F248" s="16">
        <v>39556.49</v>
      </c>
      <c r="G248" s="9" t="s">
        <v>4686</v>
      </c>
      <c r="H248" s="9" t="s">
        <v>4682</v>
      </c>
      <c r="I248" s="11" t="s">
        <v>4694</v>
      </c>
      <c r="J248" t="str">
        <f t="shared" si="6"/>
        <v>12-07-1978</v>
      </c>
      <c r="K248" s="19">
        <v>45085</v>
      </c>
      <c r="L248" s="9">
        <f t="shared" si="7"/>
        <v>44</v>
      </c>
    </row>
    <row r="249" spans="1:12" x14ac:dyDescent="0.3">
      <c r="A249" s="10" t="s">
        <v>2439</v>
      </c>
      <c r="B249" s="9">
        <v>1981</v>
      </c>
      <c r="C249" s="9" t="s">
        <v>4690</v>
      </c>
      <c r="D249" s="9">
        <v>5</v>
      </c>
      <c r="E249" s="9">
        <v>5</v>
      </c>
      <c r="F249" s="16">
        <v>9222.4</v>
      </c>
      <c r="G249" s="9" t="s">
        <v>4682</v>
      </c>
      <c r="H249" s="9" t="s">
        <v>4683</v>
      </c>
      <c r="I249" s="11" t="s">
        <v>4695</v>
      </c>
      <c r="J249" t="str">
        <f t="shared" si="6"/>
        <v>05-12-1981</v>
      </c>
      <c r="K249" s="19">
        <v>45085</v>
      </c>
      <c r="L249" s="9">
        <f t="shared" si="7"/>
        <v>41</v>
      </c>
    </row>
    <row r="250" spans="1:12" x14ac:dyDescent="0.3">
      <c r="A250" s="10" t="s">
        <v>2441</v>
      </c>
      <c r="B250" s="9">
        <v>1986</v>
      </c>
      <c r="C250" s="9" t="s">
        <v>4690</v>
      </c>
      <c r="D250" s="9">
        <v>25</v>
      </c>
      <c r="E250" s="9">
        <v>3</v>
      </c>
      <c r="F250" s="16">
        <v>9210.06</v>
      </c>
      <c r="G250" s="9" t="s">
        <v>4682</v>
      </c>
      <c r="H250" s="9" t="s">
        <v>4683</v>
      </c>
      <c r="I250" s="11" t="s">
        <v>4702</v>
      </c>
      <c r="J250" t="str">
        <f t="shared" si="6"/>
        <v>25-12-1986</v>
      </c>
      <c r="K250" s="19">
        <v>45085</v>
      </c>
      <c r="L250" s="9">
        <f t="shared" si="7"/>
        <v>36</v>
      </c>
    </row>
    <row r="251" spans="1:12" x14ac:dyDescent="0.3">
      <c r="A251" s="10" t="s">
        <v>2443</v>
      </c>
      <c r="B251" s="9">
        <v>1976</v>
      </c>
      <c r="C251" s="9" t="s">
        <v>4688</v>
      </c>
      <c r="D251" s="9">
        <v>10</v>
      </c>
      <c r="E251" s="9">
        <v>2</v>
      </c>
      <c r="F251" s="16">
        <v>9193.84</v>
      </c>
      <c r="G251" s="9" t="s">
        <v>4682</v>
      </c>
      <c r="H251" s="9" t="s">
        <v>4686</v>
      </c>
      <c r="I251" s="11" t="s">
        <v>4689</v>
      </c>
      <c r="J251" t="str">
        <f t="shared" si="6"/>
        <v>10-09-1976</v>
      </c>
      <c r="K251" s="19">
        <v>45085</v>
      </c>
      <c r="L251" s="9">
        <f t="shared" si="7"/>
        <v>46</v>
      </c>
    </row>
    <row r="252" spans="1:12" x14ac:dyDescent="0.3">
      <c r="A252" s="10" t="s">
        <v>2445</v>
      </c>
      <c r="B252" s="9">
        <v>1973</v>
      </c>
      <c r="C252" s="9" t="s">
        <v>4690</v>
      </c>
      <c r="D252" s="9">
        <v>25</v>
      </c>
      <c r="E252" s="9">
        <v>1</v>
      </c>
      <c r="F252" s="16">
        <v>9182.17</v>
      </c>
      <c r="G252" s="9" t="s">
        <v>4682</v>
      </c>
      <c r="H252" s="9" t="s">
        <v>4683</v>
      </c>
      <c r="I252" s="11" t="s">
        <v>4693</v>
      </c>
      <c r="J252" t="str">
        <f t="shared" si="6"/>
        <v>25-12-1973</v>
      </c>
      <c r="K252" s="19">
        <v>45085</v>
      </c>
      <c r="L252" s="9">
        <f t="shared" si="7"/>
        <v>49</v>
      </c>
    </row>
    <row r="253" spans="1:12" x14ac:dyDescent="0.3">
      <c r="A253" s="10" t="s">
        <v>2447</v>
      </c>
      <c r="B253" s="9">
        <v>1971</v>
      </c>
      <c r="C253" s="9" t="s">
        <v>4690</v>
      </c>
      <c r="D253" s="9">
        <v>29</v>
      </c>
      <c r="E253" s="9">
        <v>0</v>
      </c>
      <c r="F253" s="16">
        <v>9174.14</v>
      </c>
      <c r="G253" s="9" t="s">
        <v>4683</v>
      </c>
      <c r="H253" s="9" t="s">
        <v>4686</v>
      </c>
      <c r="I253" s="11" t="s">
        <v>4689</v>
      </c>
      <c r="J253" t="str">
        <f t="shared" si="6"/>
        <v>29-12-1971</v>
      </c>
      <c r="K253" s="19">
        <v>45085</v>
      </c>
      <c r="L253" s="9">
        <f t="shared" si="7"/>
        <v>51</v>
      </c>
    </row>
    <row r="254" spans="1:12" x14ac:dyDescent="0.3">
      <c r="A254" s="10" t="s">
        <v>2449</v>
      </c>
      <c r="B254" s="9">
        <v>1970</v>
      </c>
      <c r="C254" s="9" t="s">
        <v>4692</v>
      </c>
      <c r="D254" s="9">
        <v>24</v>
      </c>
      <c r="E254" s="9">
        <v>0</v>
      </c>
      <c r="F254" s="16">
        <v>9171.75</v>
      </c>
      <c r="G254" s="9" t="s">
        <v>4682</v>
      </c>
      <c r="H254" s="9" t="s">
        <v>4682</v>
      </c>
      <c r="I254" s="11" t="s">
        <v>4689</v>
      </c>
      <c r="J254" t="str">
        <f t="shared" si="6"/>
        <v>24-10-1970</v>
      </c>
      <c r="K254" s="19">
        <v>45085</v>
      </c>
      <c r="L254" s="9">
        <f t="shared" si="7"/>
        <v>52</v>
      </c>
    </row>
    <row r="255" spans="1:12" x14ac:dyDescent="0.3">
      <c r="A255" s="10" t="s">
        <v>2451</v>
      </c>
      <c r="B255" s="9">
        <v>1990</v>
      </c>
      <c r="C255" s="9" t="s">
        <v>4691</v>
      </c>
      <c r="D255" s="9">
        <v>23</v>
      </c>
      <c r="E255" s="9">
        <v>3</v>
      </c>
      <c r="F255" s="16">
        <v>9159.51</v>
      </c>
      <c r="G255" s="9" t="s">
        <v>4682</v>
      </c>
      <c r="H255" s="9" t="s">
        <v>4682</v>
      </c>
      <c r="I255" s="11" t="s">
        <v>4702</v>
      </c>
      <c r="J255" t="str">
        <f t="shared" si="6"/>
        <v>23-08-1990</v>
      </c>
      <c r="K255" s="19">
        <v>45085</v>
      </c>
      <c r="L255" s="9">
        <f t="shared" si="7"/>
        <v>32</v>
      </c>
    </row>
    <row r="256" spans="1:12" x14ac:dyDescent="0.3">
      <c r="A256" s="10" t="s">
        <v>2453</v>
      </c>
      <c r="B256" s="9">
        <v>1982</v>
      </c>
      <c r="C256" s="9" t="s">
        <v>4690</v>
      </c>
      <c r="D256" s="9">
        <v>8</v>
      </c>
      <c r="E256" s="9">
        <v>3</v>
      </c>
      <c r="F256" s="16">
        <v>9147.5</v>
      </c>
      <c r="G256" s="9" t="s">
        <v>4682</v>
      </c>
      <c r="H256" s="9" t="s">
        <v>4686</v>
      </c>
      <c r="I256" s="11" t="s">
        <v>4689</v>
      </c>
      <c r="J256" t="str">
        <f t="shared" si="6"/>
        <v>08-12-1982</v>
      </c>
      <c r="K256" s="19">
        <v>45085</v>
      </c>
      <c r="L256" s="9">
        <f t="shared" si="7"/>
        <v>40</v>
      </c>
    </row>
    <row r="257" spans="1:12" x14ac:dyDescent="0.3">
      <c r="A257" s="10" t="s">
        <v>2455</v>
      </c>
      <c r="B257" s="9">
        <v>1970</v>
      </c>
      <c r="C257" s="9" t="s">
        <v>4692</v>
      </c>
      <c r="D257" s="9">
        <v>18</v>
      </c>
      <c r="E257" s="9">
        <v>0</v>
      </c>
      <c r="F257" s="16">
        <v>9144.57</v>
      </c>
      <c r="G257" s="9" t="s">
        <v>4683</v>
      </c>
      <c r="H257" s="9" t="s">
        <v>4682</v>
      </c>
      <c r="I257" s="11" t="s">
        <v>4693</v>
      </c>
      <c r="J257" t="str">
        <f t="shared" si="6"/>
        <v>18-10-1970</v>
      </c>
      <c r="K257" s="19">
        <v>45085</v>
      </c>
      <c r="L257" s="9">
        <f t="shared" si="7"/>
        <v>52</v>
      </c>
    </row>
    <row r="258" spans="1:12" x14ac:dyDescent="0.3">
      <c r="A258" s="10" t="s">
        <v>2457</v>
      </c>
      <c r="B258" s="9">
        <v>1970</v>
      </c>
      <c r="C258" s="9" t="s">
        <v>4691</v>
      </c>
      <c r="D258" s="9">
        <v>12</v>
      </c>
      <c r="E258" s="9">
        <v>0</v>
      </c>
      <c r="F258" s="16">
        <v>9140.9500000000007</v>
      </c>
      <c r="G258" s="9" t="s">
        <v>4683</v>
      </c>
      <c r="H258" s="9" t="s">
        <v>4683</v>
      </c>
      <c r="I258" s="11" t="s">
        <v>4684</v>
      </c>
      <c r="J258" t="str">
        <f t="shared" si="6"/>
        <v>12-08-1970</v>
      </c>
      <c r="K258" s="19">
        <v>45085</v>
      </c>
      <c r="L258" s="9">
        <f t="shared" si="7"/>
        <v>52</v>
      </c>
    </row>
    <row r="259" spans="1:12" x14ac:dyDescent="0.3">
      <c r="A259" s="10" t="s">
        <v>245</v>
      </c>
      <c r="B259" s="9">
        <v>1966</v>
      </c>
      <c r="C259" s="9" t="s">
        <v>4687</v>
      </c>
      <c r="D259" s="9">
        <v>24</v>
      </c>
      <c r="E259" s="9">
        <v>0</v>
      </c>
      <c r="F259" s="16">
        <v>39396.86</v>
      </c>
      <c r="G259" s="9" t="s">
        <v>4682</v>
      </c>
      <c r="H259" s="9" t="s">
        <v>4682</v>
      </c>
      <c r="I259" s="11" t="s">
        <v>4693</v>
      </c>
      <c r="J259" t="str">
        <f t="shared" ref="J259:J322" si="8">TEXT(DATE(B259,MONTH(1&amp;C259),D259),"dd-mm-yyyy")</f>
        <v>24-06-1966</v>
      </c>
      <c r="K259" s="19">
        <v>45085</v>
      </c>
      <c r="L259" s="9">
        <f t="shared" ref="L259:L322" si="9">DATEDIF(J259,K259,"Y")</f>
        <v>56</v>
      </c>
    </row>
    <row r="260" spans="1:12" x14ac:dyDescent="0.3">
      <c r="A260" s="10" t="s">
        <v>2459</v>
      </c>
      <c r="B260" s="9">
        <v>1977</v>
      </c>
      <c r="C260" s="9" t="s">
        <v>4690</v>
      </c>
      <c r="D260" s="9">
        <v>2</v>
      </c>
      <c r="E260" s="9">
        <v>3</v>
      </c>
      <c r="F260" s="16">
        <v>9101.7999999999993</v>
      </c>
      <c r="G260" s="9" t="s">
        <v>4682</v>
      </c>
      <c r="H260" s="9" t="s">
        <v>4686</v>
      </c>
      <c r="I260" s="11" t="s">
        <v>4693</v>
      </c>
      <c r="J260" t="str">
        <f t="shared" si="8"/>
        <v>02-12-1977</v>
      </c>
      <c r="K260" s="19">
        <v>45085</v>
      </c>
      <c r="L260" s="9">
        <f t="shared" si="9"/>
        <v>45</v>
      </c>
    </row>
    <row r="261" spans="1:12" x14ac:dyDescent="0.3">
      <c r="A261" s="10" t="s">
        <v>2461</v>
      </c>
      <c r="B261" s="9">
        <v>1965</v>
      </c>
      <c r="C261" s="9" t="s">
        <v>4685</v>
      </c>
      <c r="D261" s="9">
        <v>9</v>
      </c>
      <c r="E261" s="9">
        <v>0</v>
      </c>
      <c r="F261" s="16">
        <v>9095.94</v>
      </c>
      <c r="G261" s="9" t="s">
        <v>4683</v>
      </c>
      <c r="H261" s="9" t="s">
        <v>4686</v>
      </c>
      <c r="I261" s="11" t="s">
        <v>4693</v>
      </c>
      <c r="J261" t="str">
        <f t="shared" si="8"/>
        <v>09-11-1965</v>
      </c>
      <c r="K261" s="19">
        <v>45085</v>
      </c>
      <c r="L261" s="9">
        <f t="shared" si="9"/>
        <v>57</v>
      </c>
    </row>
    <row r="262" spans="1:12" x14ac:dyDescent="0.3">
      <c r="A262" s="10" t="s">
        <v>2463</v>
      </c>
      <c r="B262" s="9">
        <v>1977</v>
      </c>
      <c r="C262" s="9" t="s">
        <v>4685</v>
      </c>
      <c r="D262" s="9">
        <v>4</v>
      </c>
      <c r="E262" s="9">
        <v>2</v>
      </c>
      <c r="F262" s="16">
        <v>9095.07</v>
      </c>
      <c r="G262" s="9" t="s">
        <v>4682</v>
      </c>
      <c r="H262" s="9" t="s">
        <v>4682</v>
      </c>
      <c r="I262" s="11" t="s">
        <v>4699</v>
      </c>
      <c r="J262" t="str">
        <f t="shared" si="8"/>
        <v>04-11-1977</v>
      </c>
      <c r="K262" s="19">
        <v>45085</v>
      </c>
      <c r="L262" s="9">
        <f t="shared" si="9"/>
        <v>45</v>
      </c>
    </row>
    <row r="263" spans="1:12" x14ac:dyDescent="0.3">
      <c r="A263" s="10" t="s">
        <v>2465</v>
      </c>
      <c r="B263" s="9">
        <v>1972</v>
      </c>
      <c r="C263" s="9" t="s">
        <v>4690</v>
      </c>
      <c r="D263" s="9">
        <v>2</v>
      </c>
      <c r="E263" s="9">
        <v>1</v>
      </c>
      <c r="F263" s="16">
        <v>9058.73</v>
      </c>
      <c r="G263" s="9" t="s">
        <v>4683</v>
      </c>
      <c r="H263" s="9" t="s">
        <v>4682</v>
      </c>
      <c r="I263" s="11" t="s">
        <v>4684</v>
      </c>
      <c r="J263" t="str">
        <f t="shared" si="8"/>
        <v>02-12-1972</v>
      </c>
      <c r="K263" s="19">
        <v>45085</v>
      </c>
      <c r="L263" s="9">
        <f t="shared" si="9"/>
        <v>50</v>
      </c>
    </row>
    <row r="264" spans="1:12" x14ac:dyDescent="0.3">
      <c r="A264" s="10" t="s">
        <v>2467</v>
      </c>
      <c r="B264" s="9">
        <v>1972</v>
      </c>
      <c r="C264" s="9" t="s">
        <v>4690</v>
      </c>
      <c r="D264" s="9">
        <v>7</v>
      </c>
      <c r="E264" s="9">
        <v>1</v>
      </c>
      <c r="F264" s="16">
        <v>9048.0300000000007</v>
      </c>
      <c r="G264" s="9" t="s">
        <v>4682</v>
      </c>
      <c r="H264" s="9" t="s">
        <v>4682</v>
      </c>
      <c r="I264" s="11" t="s">
        <v>4684</v>
      </c>
      <c r="J264" t="str">
        <f t="shared" si="8"/>
        <v>07-12-1972</v>
      </c>
      <c r="K264" s="19">
        <v>45085</v>
      </c>
      <c r="L264" s="9">
        <f t="shared" si="9"/>
        <v>50</v>
      </c>
    </row>
    <row r="265" spans="1:12" x14ac:dyDescent="0.3">
      <c r="A265" s="10" t="s">
        <v>2469</v>
      </c>
      <c r="B265" s="9">
        <v>1993</v>
      </c>
      <c r="C265" s="9" t="s">
        <v>4690</v>
      </c>
      <c r="D265" s="9">
        <v>1</v>
      </c>
      <c r="E265" s="9">
        <v>0</v>
      </c>
      <c r="F265" s="16">
        <v>9010.2000000000007</v>
      </c>
      <c r="G265" s="9" t="s">
        <v>4682</v>
      </c>
      <c r="H265" s="9" t="s">
        <v>4683</v>
      </c>
      <c r="I265" s="11" t="s">
        <v>4705</v>
      </c>
      <c r="J265" t="str">
        <f t="shared" si="8"/>
        <v>01-12-1993</v>
      </c>
      <c r="K265" s="19">
        <v>45085</v>
      </c>
      <c r="L265" s="9">
        <f t="shared" si="9"/>
        <v>29</v>
      </c>
    </row>
    <row r="266" spans="1:12" x14ac:dyDescent="0.3">
      <c r="A266" s="10" t="s">
        <v>2471</v>
      </c>
      <c r="B266" s="9">
        <v>1979</v>
      </c>
      <c r="C266" s="9" t="s">
        <v>4690</v>
      </c>
      <c r="D266" s="9">
        <v>16</v>
      </c>
      <c r="E266" s="9">
        <v>2</v>
      </c>
      <c r="F266" s="16">
        <v>8998.43</v>
      </c>
      <c r="G266" s="9" t="s">
        <v>4682</v>
      </c>
      <c r="H266" s="9" t="s">
        <v>4686</v>
      </c>
      <c r="I266" s="11" t="s">
        <v>4698</v>
      </c>
      <c r="J266" t="str">
        <f t="shared" si="8"/>
        <v>16-12-1979</v>
      </c>
      <c r="K266" s="19">
        <v>45085</v>
      </c>
      <c r="L266" s="9">
        <f t="shared" si="9"/>
        <v>43</v>
      </c>
    </row>
    <row r="267" spans="1:12" x14ac:dyDescent="0.3">
      <c r="A267" s="10" t="s">
        <v>2473</v>
      </c>
      <c r="B267" s="9">
        <v>1973</v>
      </c>
      <c r="C267" s="9" t="s">
        <v>4692</v>
      </c>
      <c r="D267" s="9">
        <v>11</v>
      </c>
      <c r="E267" s="9">
        <v>0</v>
      </c>
      <c r="F267" s="16">
        <v>8988.16</v>
      </c>
      <c r="G267" s="9" t="s">
        <v>4682</v>
      </c>
      <c r="H267" s="9" t="s">
        <v>4686</v>
      </c>
      <c r="I267" s="11" t="s">
        <v>4689</v>
      </c>
      <c r="J267" t="str">
        <f t="shared" si="8"/>
        <v>11-10-1973</v>
      </c>
      <c r="K267" s="19">
        <v>45085</v>
      </c>
      <c r="L267" s="9">
        <f t="shared" si="9"/>
        <v>49</v>
      </c>
    </row>
    <row r="268" spans="1:12" x14ac:dyDescent="0.3">
      <c r="A268" s="10" t="s">
        <v>2475</v>
      </c>
      <c r="B268" s="9">
        <v>1974</v>
      </c>
      <c r="C268" s="9" t="s">
        <v>4681</v>
      </c>
      <c r="D268" s="9">
        <v>21</v>
      </c>
      <c r="E268" s="9">
        <v>2</v>
      </c>
      <c r="F268" s="16">
        <v>8978.19</v>
      </c>
      <c r="G268" s="9" t="s">
        <v>4682</v>
      </c>
      <c r="H268" s="9" t="s">
        <v>4682</v>
      </c>
      <c r="I268" s="11" t="s">
        <v>4684</v>
      </c>
      <c r="J268" t="str">
        <f t="shared" si="8"/>
        <v>21-07-1974</v>
      </c>
      <c r="K268" s="19">
        <v>45085</v>
      </c>
      <c r="L268" s="9">
        <f t="shared" si="9"/>
        <v>48</v>
      </c>
    </row>
    <row r="269" spans="1:12" x14ac:dyDescent="0.3">
      <c r="A269" s="10" t="s">
        <v>2477</v>
      </c>
      <c r="B269" s="9">
        <v>1974</v>
      </c>
      <c r="C269" s="9" t="s">
        <v>4688</v>
      </c>
      <c r="D269" s="9">
        <v>8</v>
      </c>
      <c r="E269" s="9">
        <v>2</v>
      </c>
      <c r="F269" s="16">
        <v>8968.33</v>
      </c>
      <c r="G269" s="9" t="s">
        <v>4683</v>
      </c>
      <c r="H269" s="9" t="s">
        <v>4682</v>
      </c>
      <c r="I269" s="11" t="s">
        <v>4693</v>
      </c>
      <c r="J269" t="str">
        <f t="shared" si="8"/>
        <v>08-09-1974</v>
      </c>
      <c r="K269" s="19">
        <v>45085</v>
      </c>
      <c r="L269" s="9">
        <f t="shared" si="9"/>
        <v>48</v>
      </c>
    </row>
    <row r="270" spans="1:12" x14ac:dyDescent="0.3">
      <c r="A270" s="10" t="s">
        <v>247</v>
      </c>
      <c r="B270" s="9">
        <v>1978</v>
      </c>
      <c r="C270" s="9" t="s">
        <v>4691</v>
      </c>
      <c r="D270" s="9">
        <v>5</v>
      </c>
      <c r="E270" s="9">
        <v>2</v>
      </c>
      <c r="F270" s="16">
        <v>39352.6</v>
      </c>
      <c r="G270" s="9" t="s">
        <v>4682</v>
      </c>
      <c r="H270" s="9" t="s">
        <v>4683</v>
      </c>
      <c r="I270" s="11" t="s">
        <v>4693</v>
      </c>
      <c r="J270" t="str">
        <f t="shared" si="8"/>
        <v>05-08-1978</v>
      </c>
      <c r="K270" s="19">
        <v>45085</v>
      </c>
      <c r="L270" s="9">
        <f t="shared" si="9"/>
        <v>44</v>
      </c>
    </row>
    <row r="271" spans="1:12" x14ac:dyDescent="0.3">
      <c r="A271" s="10" t="s">
        <v>2479</v>
      </c>
      <c r="B271" s="9">
        <v>1983</v>
      </c>
      <c r="C271" s="9" t="s">
        <v>4681</v>
      </c>
      <c r="D271" s="9">
        <v>15</v>
      </c>
      <c r="E271" s="9">
        <v>5</v>
      </c>
      <c r="F271" s="16">
        <v>8965.7999999999993</v>
      </c>
      <c r="G271" s="9" t="s">
        <v>4682</v>
      </c>
      <c r="H271" s="9" t="s">
        <v>4683</v>
      </c>
      <c r="I271" s="11" t="s">
        <v>4689</v>
      </c>
      <c r="J271" t="str">
        <f t="shared" si="8"/>
        <v>15-07-1983</v>
      </c>
      <c r="K271" s="19">
        <v>45085</v>
      </c>
      <c r="L271" s="9">
        <f t="shared" si="9"/>
        <v>39</v>
      </c>
    </row>
    <row r="272" spans="1:12" x14ac:dyDescent="0.3">
      <c r="A272" s="10" t="s">
        <v>2481</v>
      </c>
      <c r="B272" s="9">
        <v>1974</v>
      </c>
      <c r="C272" s="9" t="s">
        <v>4691</v>
      </c>
      <c r="D272" s="9">
        <v>17</v>
      </c>
      <c r="E272" s="9">
        <v>1</v>
      </c>
      <c r="F272" s="16">
        <v>8964.06</v>
      </c>
      <c r="G272" s="9" t="s">
        <v>4683</v>
      </c>
      <c r="H272" s="9" t="s">
        <v>4682</v>
      </c>
      <c r="I272" s="11" t="s">
        <v>4696</v>
      </c>
      <c r="J272" t="str">
        <f t="shared" si="8"/>
        <v>17-08-1974</v>
      </c>
      <c r="K272" s="19">
        <v>45085</v>
      </c>
      <c r="L272" s="9">
        <f t="shared" si="9"/>
        <v>48</v>
      </c>
    </row>
    <row r="273" spans="1:12" x14ac:dyDescent="0.3">
      <c r="A273" s="10" t="s">
        <v>2483</v>
      </c>
      <c r="B273" s="9">
        <v>1992</v>
      </c>
      <c r="C273" s="9" t="s">
        <v>4688</v>
      </c>
      <c r="D273" s="9">
        <v>27</v>
      </c>
      <c r="E273" s="9">
        <v>0</v>
      </c>
      <c r="F273" s="16">
        <v>8954.99</v>
      </c>
      <c r="G273" s="9" t="s">
        <v>4682</v>
      </c>
      <c r="H273" s="9" t="s">
        <v>4683</v>
      </c>
      <c r="I273" s="11" t="s">
        <v>4705</v>
      </c>
      <c r="J273" t="str">
        <f t="shared" si="8"/>
        <v>27-09-1992</v>
      </c>
      <c r="K273" s="19">
        <v>45085</v>
      </c>
      <c r="L273" s="9">
        <f t="shared" si="9"/>
        <v>30</v>
      </c>
    </row>
    <row r="274" spans="1:12" x14ac:dyDescent="0.3">
      <c r="A274" s="10" t="s">
        <v>2485</v>
      </c>
      <c r="B274" s="9">
        <v>1976</v>
      </c>
      <c r="C274" s="9" t="s">
        <v>4690</v>
      </c>
      <c r="D274" s="9">
        <v>25</v>
      </c>
      <c r="E274" s="9">
        <v>3</v>
      </c>
      <c r="F274" s="16">
        <v>8944.1200000000008</v>
      </c>
      <c r="G274" s="9" t="s">
        <v>4683</v>
      </c>
      <c r="H274" s="9" t="s">
        <v>4682</v>
      </c>
      <c r="I274" s="11" t="s">
        <v>4684</v>
      </c>
      <c r="J274" t="str">
        <f t="shared" si="8"/>
        <v>25-12-1976</v>
      </c>
      <c r="K274" s="19">
        <v>45085</v>
      </c>
      <c r="L274" s="9">
        <f t="shared" si="9"/>
        <v>46</v>
      </c>
    </row>
    <row r="275" spans="1:12" x14ac:dyDescent="0.3">
      <c r="A275" s="10" t="s">
        <v>2487</v>
      </c>
      <c r="B275" s="9">
        <v>1972</v>
      </c>
      <c r="C275" s="9" t="s">
        <v>4687</v>
      </c>
      <c r="D275" s="9">
        <v>6</v>
      </c>
      <c r="E275" s="9">
        <v>0</v>
      </c>
      <c r="F275" s="16">
        <v>8932.08</v>
      </c>
      <c r="G275" s="9" t="s">
        <v>4682</v>
      </c>
      <c r="H275" s="9" t="s">
        <v>4686</v>
      </c>
      <c r="I275" s="11" t="s">
        <v>4693</v>
      </c>
      <c r="J275" t="str">
        <f t="shared" si="8"/>
        <v>06-06-1972</v>
      </c>
      <c r="K275" s="19">
        <v>45085</v>
      </c>
      <c r="L275" s="9">
        <f t="shared" si="9"/>
        <v>51</v>
      </c>
    </row>
    <row r="276" spans="1:12" x14ac:dyDescent="0.3">
      <c r="A276" s="10" t="s">
        <v>2489</v>
      </c>
      <c r="B276" s="9">
        <v>1975</v>
      </c>
      <c r="C276" s="9" t="s">
        <v>4681</v>
      </c>
      <c r="D276" s="9">
        <v>7</v>
      </c>
      <c r="E276" s="9">
        <v>1</v>
      </c>
      <c r="F276" s="16">
        <v>8930.93</v>
      </c>
      <c r="G276" s="9" t="s">
        <v>4682</v>
      </c>
      <c r="H276" s="9" t="s">
        <v>4682</v>
      </c>
      <c r="I276" s="11" t="s">
        <v>4689</v>
      </c>
      <c r="J276" t="str">
        <f t="shared" si="8"/>
        <v>07-07-1975</v>
      </c>
      <c r="K276" s="19">
        <v>45085</v>
      </c>
      <c r="L276" s="9">
        <f t="shared" si="9"/>
        <v>47</v>
      </c>
    </row>
    <row r="277" spans="1:12" x14ac:dyDescent="0.3">
      <c r="A277" s="10" t="s">
        <v>2491</v>
      </c>
      <c r="B277" s="9">
        <v>1967</v>
      </c>
      <c r="C277" s="9" t="s">
        <v>4688</v>
      </c>
      <c r="D277" s="9">
        <v>6</v>
      </c>
      <c r="E277" s="9">
        <v>0</v>
      </c>
      <c r="F277" s="16">
        <v>8908.4699999999993</v>
      </c>
      <c r="G277" s="9" t="s">
        <v>4683</v>
      </c>
      <c r="H277" s="9" t="s">
        <v>4682</v>
      </c>
      <c r="I277" s="11" t="s">
        <v>4684</v>
      </c>
      <c r="J277" t="str">
        <f t="shared" si="8"/>
        <v>06-09-1967</v>
      </c>
      <c r="K277" s="19">
        <v>45085</v>
      </c>
      <c r="L277" s="9">
        <f t="shared" si="9"/>
        <v>55</v>
      </c>
    </row>
    <row r="278" spans="1:12" x14ac:dyDescent="0.3">
      <c r="A278" s="10" t="s">
        <v>2493</v>
      </c>
      <c r="B278" s="9">
        <v>1997</v>
      </c>
      <c r="C278" s="9" t="s">
        <v>4685</v>
      </c>
      <c r="D278" s="9">
        <v>28</v>
      </c>
      <c r="E278" s="9">
        <v>0</v>
      </c>
      <c r="F278" s="16">
        <v>8906.14</v>
      </c>
      <c r="G278" s="9" t="s">
        <v>4682</v>
      </c>
      <c r="H278" s="9" t="s">
        <v>4682</v>
      </c>
      <c r="I278" s="11" t="s">
        <v>4689</v>
      </c>
      <c r="J278" t="str">
        <f t="shared" si="8"/>
        <v>28-11-1997</v>
      </c>
      <c r="K278" s="19">
        <v>45085</v>
      </c>
      <c r="L278" s="9">
        <f t="shared" si="9"/>
        <v>25</v>
      </c>
    </row>
    <row r="279" spans="1:12" x14ac:dyDescent="0.3">
      <c r="A279" s="10" t="s">
        <v>2495</v>
      </c>
      <c r="B279" s="9">
        <v>1978</v>
      </c>
      <c r="C279" s="9" t="s">
        <v>4690</v>
      </c>
      <c r="D279" s="9">
        <v>16</v>
      </c>
      <c r="E279" s="9">
        <v>3</v>
      </c>
      <c r="F279" s="16">
        <v>8891.14</v>
      </c>
      <c r="G279" s="9" t="s">
        <v>4682</v>
      </c>
      <c r="H279" s="9" t="s">
        <v>4683</v>
      </c>
      <c r="I279" s="11" t="s">
        <v>4703</v>
      </c>
      <c r="J279" t="str">
        <f t="shared" si="8"/>
        <v>16-12-1978</v>
      </c>
      <c r="K279" s="19">
        <v>45085</v>
      </c>
      <c r="L279" s="9">
        <f t="shared" si="9"/>
        <v>44</v>
      </c>
    </row>
    <row r="280" spans="1:12" x14ac:dyDescent="0.3">
      <c r="A280" s="10" t="s">
        <v>2497</v>
      </c>
      <c r="B280" s="9">
        <v>1973</v>
      </c>
      <c r="C280" s="9" t="s">
        <v>4688</v>
      </c>
      <c r="D280" s="9">
        <v>9</v>
      </c>
      <c r="E280" s="9">
        <v>0</v>
      </c>
      <c r="F280" s="16">
        <v>8890.59</v>
      </c>
      <c r="G280" s="9" t="s">
        <v>4682</v>
      </c>
      <c r="H280" s="9" t="s">
        <v>4683</v>
      </c>
      <c r="I280" s="11" t="s">
        <v>4689</v>
      </c>
      <c r="J280" t="str">
        <f t="shared" si="8"/>
        <v>09-09-1973</v>
      </c>
      <c r="K280" s="19">
        <v>45085</v>
      </c>
      <c r="L280" s="9">
        <f t="shared" si="9"/>
        <v>49</v>
      </c>
    </row>
    <row r="281" spans="1:12" x14ac:dyDescent="0.3">
      <c r="A281" s="10" t="s">
        <v>249</v>
      </c>
      <c r="B281" s="9">
        <v>1982</v>
      </c>
      <c r="C281" s="9" t="s">
        <v>4691</v>
      </c>
      <c r="D281" s="9">
        <v>16</v>
      </c>
      <c r="E281" s="9">
        <v>3</v>
      </c>
      <c r="F281" s="16">
        <v>39315.279999999999</v>
      </c>
      <c r="G281" s="9" t="s">
        <v>4682</v>
      </c>
      <c r="H281" s="9" t="s">
        <v>4683</v>
      </c>
      <c r="I281" s="11" t="s">
        <v>4693</v>
      </c>
      <c r="J281" t="str">
        <f t="shared" si="8"/>
        <v>16-08-1982</v>
      </c>
      <c r="K281" s="19">
        <v>45085</v>
      </c>
      <c r="L281" s="9">
        <f t="shared" si="9"/>
        <v>40</v>
      </c>
    </row>
    <row r="282" spans="1:12" x14ac:dyDescent="0.3">
      <c r="A282" s="10" t="s">
        <v>2499</v>
      </c>
      <c r="B282" s="9">
        <v>1974</v>
      </c>
      <c r="C282" s="9" t="s">
        <v>4687</v>
      </c>
      <c r="D282" s="9">
        <v>18</v>
      </c>
      <c r="E282" s="9">
        <v>1</v>
      </c>
      <c r="F282" s="16">
        <v>8871.15</v>
      </c>
      <c r="G282" s="9" t="s">
        <v>4682</v>
      </c>
      <c r="H282" s="9" t="s">
        <v>4683</v>
      </c>
      <c r="I282" s="11" t="s">
        <v>4684</v>
      </c>
      <c r="J282" t="str">
        <f t="shared" si="8"/>
        <v>18-06-1974</v>
      </c>
      <c r="K282" s="19">
        <v>45085</v>
      </c>
      <c r="L282" s="9">
        <f t="shared" si="9"/>
        <v>48</v>
      </c>
    </row>
    <row r="283" spans="1:12" x14ac:dyDescent="0.3">
      <c r="A283" s="10" t="s">
        <v>2501</v>
      </c>
      <c r="B283" s="9">
        <v>1972</v>
      </c>
      <c r="C283" s="9" t="s">
        <v>4685</v>
      </c>
      <c r="D283" s="9">
        <v>22</v>
      </c>
      <c r="E283" s="9">
        <v>0</v>
      </c>
      <c r="F283" s="16">
        <v>8835.26</v>
      </c>
      <c r="G283" s="9" t="s">
        <v>4683</v>
      </c>
      <c r="H283" s="9" t="s">
        <v>4682</v>
      </c>
      <c r="I283" s="11" t="s">
        <v>4689</v>
      </c>
      <c r="J283" t="str">
        <f t="shared" si="8"/>
        <v>22-11-1972</v>
      </c>
      <c r="K283" s="19">
        <v>45085</v>
      </c>
      <c r="L283" s="9">
        <f t="shared" si="9"/>
        <v>50</v>
      </c>
    </row>
    <row r="284" spans="1:12" x14ac:dyDescent="0.3">
      <c r="A284" s="10" t="s">
        <v>2503</v>
      </c>
      <c r="B284" s="9">
        <v>1972</v>
      </c>
      <c r="C284" s="9" t="s">
        <v>4685</v>
      </c>
      <c r="D284" s="9">
        <v>14</v>
      </c>
      <c r="E284" s="9">
        <v>0</v>
      </c>
      <c r="F284" s="16">
        <v>8827.2099999999991</v>
      </c>
      <c r="G284" s="9" t="s">
        <v>4683</v>
      </c>
      <c r="H284" s="9" t="s">
        <v>4686</v>
      </c>
      <c r="I284" s="11" t="s">
        <v>4689</v>
      </c>
      <c r="J284" t="str">
        <f t="shared" si="8"/>
        <v>14-11-1972</v>
      </c>
      <c r="K284" s="19">
        <v>45085</v>
      </c>
      <c r="L284" s="9">
        <f t="shared" si="9"/>
        <v>50</v>
      </c>
    </row>
    <row r="285" spans="1:12" x14ac:dyDescent="0.3">
      <c r="A285" s="10" t="s">
        <v>2505</v>
      </c>
      <c r="B285" s="9">
        <v>1976</v>
      </c>
      <c r="C285" s="9" t="s">
        <v>4681</v>
      </c>
      <c r="D285" s="9">
        <v>14</v>
      </c>
      <c r="E285" s="9">
        <v>2</v>
      </c>
      <c r="F285" s="16">
        <v>8825.09</v>
      </c>
      <c r="G285" s="9" t="s">
        <v>4682</v>
      </c>
      <c r="H285" s="9" t="s">
        <v>4683</v>
      </c>
      <c r="I285" s="11" t="s">
        <v>4693</v>
      </c>
      <c r="J285" t="str">
        <f t="shared" si="8"/>
        <v>14-07-1976</v>
      </c>
      <c r="K285" s="19">
        <v>45085</v>
      </c>
      <c r="L285" s="9">
        <f t="shared" si="9"/>
        <v>46</v>
      </c>
    </row>
    <row r="286" spans="1:12" x14ac:dyDescent="0.3">
      <c r="A286" s="10" t="s">
        <v>2507</v>
      </c>
      <c r="B286" s="9">
        <v>1988</v>
      </c>
      <c r="C286" s="9" t="s">
        <v>4691</v>
      </c>
      <c r="D286" s="9">
        <v>22</v>
      </c>
      <c r="E286" s="9">
        <v>3</v>
      </c>
      <c r="F286" s="16">
        <v>8824.27</v>
      </c>
      <c r="G286" s="9" t="s">
        <v>4682</v>
      </c>
      <c r="H286" s="9" t="s">
        <v>4686</v>
      </c>
      <c r="I286" s="11" t="s">
        <v>4698</v>
      </c>
      <c r="J286" t="str">
        <f t="shared" si="8"/>
        <v>22-08-1988</v>
      </c>
      <c r="K286" s="19">
        <v>45085</v>
      </c>
      <c r="L286" s="9">
        <f t="shared" si="9"/>
        <v>34</v>
      </c>
    </row>
    <row r="287" spans="1:12" x14ac:dyDescent="0.3">
      <c r="A287" s="10" t="s">
        <v>2509</v>
      </c>
      <c r="B287" s="9">
        <v>1976</v>
      </c>
      <c r="C287" s="9" t="s">
        <v>4692</v>
      </c>
      <c r="D287" s="9">
        <v>19</v>
      </c>
      <c r="E287" s="9">
        <v>1</v>
      </c>
      <c r="F287" s="16">
        <v>8823.99</v>
      </c>
      <c r="G287" s="9" t="s">
        <v>4682</v>
      </c>
      <c r="H287" s="9" t="s">
        <v>4683</v>
      </c>
      <c r="I287" s="11" t="s">
        <v>4699</v>
      </c>
      <c r="J287" t="str">
        <f t="shared" si="8"/>
        <v>19-10-1976</v>
      </c>
      <c r="K287" s="19">
        <v>45085</v>
      </c>
      <c r="L287" s="9">
        <f t="shared" si="9"/>
        <v>46</v>
      </c>
    </row>
    <row r="288" spans="1:12" x14ac:dyDescent="0.3">
      <c r="A288" s="10" t="s">
        <v>2511</v>
      </c>
      <c r="B288" s="9">
        <v>1976</v>
      </c>
      <c r="C288" s="9" t="s">
        <v>4687</v>
      </c>
      <c r="D288" s="9">
        <v>14</v>
      </c>
      <c r="E288" s="9">
        <v>2</v>
      </c>
      <c r="F288" s="16">
        <v>8823.2800000000007</v>
      </c>
      <c r="G288" s="9" t="s">
        <v>4682</v>
      </c>
      <c r="H288" s="9" t="s">
        <v>4686</v>
      </c>
      <c r="I288" s="11" t="s">
        <v>4693</v>
      </c>
      <c r="J288" t="str">
        <f t="shared" si="8"/>
        <v>14-06-1976</v>
      </c>
      <c r="K288" s="19">
        <v>45085</v>
      </c>
      <c r="L288" s="9">
        <f t="shared" si="9"/>
        <v>46</v>
      </c>
    </row>
    <row r="289" spans="1:12" x14ac:dyDescent="0.3">
      <c r="A289" s="10" t="s">
        <v>2513</v>
      </c>
      <c r="B289" s="9">
        <v>2001</v>
      </c>
      <c r="C289" s="9" t="s">
        <v>4685</v>
      </c>
      <c r="D289" s="9">
        <v>7</v>
      </c>
      <c r="E289" s="9">
        <v>0</v>
      </c>
      <c r="F289" s="16">
        <v>8821.8799999999992</v>
      </c>
      <c r="G289" s="9" t="s">
        <v>4682</v>
      </c>
      <c r="H289" s="9" t="s">
        <v>4683</v>
      </c>
      <c r="I289" s="11" t="s">
        <v>4700</v>
      </c>
      <c r="J289" t="str">
        <f t="shared" si="8"/>
        <v>07-11-2001</v>
      </c>
      <c r="K289" s="19">
        <v>45085</v>
      </c>
      <c r="L289" s="9">
        <f t="shared" si="9"/>
        <v>21</v>
      </c>
    </row>
    <row r="290" spans="1:12" x14ac:dyDescent="0.3">
      <c r="A290" s="10" t="s">
        <v>2515</v>
      </c>
      <c r="B290" s="9">
        <v>1965</v>
      </c>
      <c r="C290" s="9" t="s">
        <v>4691</v>
      </c>
      <c r="D290" s="9">
        <v>29</v>
      </c>
      <c r="E290" s="9">
        <v>0</v>
      </c>
      <c r="F290" s="16">
        <v>8800.49</v>
      </c>
      <c r="G290" s="9" t="s">
        <v>4683</v>
      </c>
      <c r="H290" s="9" t="s">
        <v>4682</v>
      </c>
      <c r="I290" s="11" t="s">
        <v>4684</v>
      </c>
      <c r="J290" t="str">
        <f t="shared" si="8"/>
        <v>29-08-1965</v>
      </c>
      <c r="K290" s="19">
        <v>45085</v>
      </c>
      <c r="L290" s="9">
        <f t="shared" si="9"/>
        <v>57</v>
      </c>
    </row>
    <row r="291" spans="1:12" x14ac:dyDescent="0.3">
      <c r="A291" s="10" t="s">
        <v>2517</v>
      </c>
      <c r="B291" s="9">
        <v>1971</v>
      </c>
      <c r="C291" s="9" t="s">
        <v>4687</v>
      </c>
      <c r="D291" s="9">
        <v>18</v>
      </c>
      <c r="E291" s="9">
        <v>0</v>
      </c>
      <c r="F291" s="16">
        <v>8798.59</v>
      </c>
      <c r="G291" s="9" t="s">
        <v>4682</v>
      </c>
      <c r="H291" s="9" t="s">
        <v>4686</v>
      </c>
      <c r="I291" s="11" t="s">
        <v>4693</v>
      </c>
      <c r="J291" t="str">
        <f t="shared" si="8"/>
        <v>18-06-1971</v>
      </c>
      <c r="K291" s="19">
        <v>45085</v>
      </c>
      <c r="L291" s="9">
        <f t="shared" si="9"/>
        <v>51</v>
      </c>
    </row>
    <row r="292" spans="1:12" x14ac:dyDescent="0.3">
      <c r="A292" s="10" t="s">
        <v>251</v>
      </c>
      <c r="B292" s="9">
        <v>1992</v>
      </c>
      <c r="C292" s="9" t="s">
        <v>4685</v>
      </c>
      <c r="D292" s="9">
        <v>30</v>
      </c>
      <c r="E292" s="9">
        <v>2</v>
      </c>
      <c r="F292" s="16">
        <v>39241.440000000002</v>
      </c>
      <c r="G292" s="9" t="s">
        <v>4686</v>
      </c>
      <c r="H292" s="9" t="s">
        <v>4683</v>
      </c>
      <c r="I292" s="11" t="s">
        <v>4693</v>
      </c>
      <c r="J292" t="str">
        <f t="shared" si="8"/>
        <v>30-11-1992</v>
      </c>
      <c r="K292" s="19">
        <v>45085</v>
      </c>
      <c r="L292" s="9">
        <f t="shared" si="9"/>
        <v>30</v>
      </c>
    </row>
    <row r="293" spans="1:12" x14ac:dyDescent="0.3">
      <c r="A293" s="10" t="s">
        <v>2519</v>
      </c>
      <c r="B293" s="9">
        <v>1971</v>
      </c>
      <c r="C293" s="9" t="s">
        <v>4691</v>
      </c>
      <c r="D293" s="9">
        <v>23</v>
      </c>
      <c r="E293" s="9">
        <v>0</v>
      </c>
      <c r="F293" s="16">
        <v>8782.4699999999993</v>
      </c>
      <c r="G293" s="9" t="s">
        <v>4682</v>
      </c>
      <c r="H293" s="9" t="s">
        <v>4683</v>
      </c>
      <c r="I293" s="11" t="s">
        <v>4693</v>
      </c>
      <c r="J293" t="str">
        <f t="shared" si="8"/>
        <v>23-08-1971</v>
      </c>
      <c r="K293" s="19">
        <v>45085</v>
      </c>
      <c r="L293" s="9">
        <f t="shared" si="9"/>
        <v>51</v>
      </c>
    </row>
    <row r="294" spans="1:12" x14ac:dyDescent="0.3">
      <c r="A294" s="10" t="s">
        <v>2521</v>
      </c>
      <c r="B294" s="9">
        <v>1974</v>
      </c>
      <c r="C294" s="9" t="s">
        <v>4688</v>
      </c>
      <c r="D294" s="9">
        <v>6</v>
      </c>
      <c r="E294" s="9">
        <v>1</v>
      </c>
      <c r="F294" s="16">
        <v>8765.25</v>
      </c>
      <c r="G294" s="9" t="s">
        <v>4682</v>
      </c>
      <c r="H294" s="9" t="s">
        <v>4683</v>
      </c>
      <c r="I294" s="11" t="s">
        <v>4689</v>
      </c>
      <c r="J294" t="str">
        <f t="shared" si="8"/>
        <v>06-09-1974</v>
      </c>
      <c r="K294" s="19">
        <v>45085</v>
      </c>
      <c r="L294" s="9">
        <f t="shared" si="9"/>
        <v>48</v>
      </c>
    </row>
    <row r="295" spans="1:12" x14ac:dyDescent="0.3">
      <c r="A295" s="10" t="s">
        <v>2523</v>
      </c>
      <c r="B295" s="9">
        <v>1969</v>
      </c>
      <c r="C295" s="9" t="s">
        <v>4688</v>
      </c>
      <c r="D295" s="9">
        <v>9</v>
      </c>
      <c r="E295" s="9">
        <v>0</v>
      </c>
      <c r="F295" s="16">
        <v>8760.1200000000008</v>
      </c>
      <c r="G295" s="9" t="s">
        <v>4682</v>
      </c>
      <c r="H295" s="9" t="s">
        <v>4686</v>
      </c>
      <c r="I295" s="11" t="s">
        <v>4684</v>
      </c>
      <c r="J295" t="str">
        <f t="shared" si="8"/>
        <v>09-09-1969</v>
      </c>
      <c r="K295" s="19">
        <v>45085</v>
      </c>
      <c r="L295" s="9">
        <f t="shared" si="9"/>
        <v>53</v>
      </c>
    </row>
    <row r="296" spans="1:12" x14ac:dyDescent="0.3">
      <c r="A296" s="10" t="s">
        <v>2525</v>
      </c>
      <c r="B296" s="9">
        <v>1999</v>
      </c>
      <c r="C296" s="9" t="s">
        <v>4691</v>
      </c>
      <c r="D296" s="9">
        <v>23</v>
      </c>
      <c r="E296" s="9">
        <v>0</v>
      </c>
      <c r="F296" s="16">
        <v>8747.68</v>
      </c>
      <c r="G296" s="9" t="s">
        <v>4682</v>
      </c>
      <c r="H296" s="9" t="s">
        <v>4683</v>
      </c>
      <c r="I296" s="11" t="s">
        <v>4693</v>
      </c>
      <c r="J296" t="str">
        <f t="shared" si="8"/>
        <v>23-08-1999</v>
      </c>
      <c r="K296" s="19">
        <v>45085</v>
      </c>
      <c r="L296" s="9">
        <f t="shared" si="9"/>
        <v>23</v>
      </c>
    </row>
    <row r="297" spans="1:12" x14ac:dyDescent="0.3">
      <c r="A297" s="10" t="s">
        <v>2527</v>
      </c>
      <c r="B297" s="9">
        <v>1976</v>
      </c>
      <c r="C297" s="9" t="s">
        <v>4687</v>
      </c>
      <c r="D297" s="9">
        <v>17</v>
      </c>
      <c r="E297" s="9">
        <v>2</v>
      </c>
      <c r="F297" s="16">
        <v>8733.23</v>
      </c>
      <c r="G297" s="9" t="s">
        <v>4682</v>
      </c>
      <c r="H297" s="9" t="s">
        <v>4683</v>
      </c>
      <c r="I297" s="11" t="s">
        <v>4689</v>
      </c>
      <c r="J297" t="str">
        <f t="shared" si="8"/>
        <v>17-06-1976</v>
      </c>
      <c r="K297" s="19">
        <v>45085</v>
      </c>
      <c r="L297" s="9">
        <f t="shared" si="9"/>
        <v>46</v>
      </c>
    </row>
    <row r="298" spans="1:12" x14ac:dyDescent="0.3">
      <c r="A298" s="10" t="s">
        <v>2529</v>
      </c>
      <c r="B298" s="9">
        <v>1973</v>
      </c>
      <c r="C298" s="9" t="s">
        <v>4687</v>
      </c>
      <c r="D298" s="9">
        <v>25</v>
      </c>
      <c r="E298" s="9">
        <v>1</v>
      </c>
      <c r="F298" s="16">
        <v>8703.4599999999991</v>
      </c>
      <c r="G298" s="9" t="s">
        <v>4683</v>
      </c>
      <c r="H298" s="9" t="s">
        <v>4683</v>
      </c>
      <c r="I298" s="11" t="s">
        <v>4693</v>
      </c>
      <c r="J298" t="str">
        <f t="shared" si="8"/>
        <v>25-06-1973</v>
      </c>
      <c r="K298" s="19">
        <v>45085</v>
      </c>
      <c r="L298" s="9">
        <f t="shared" si="9"/>
        <v>49</v>
      </c>
    </row>
    <row r="299" spans="1:12" x14ac:dyDescent="0.3">
      <c r="A299" s="10" t="s">
        <v>2531</v>
      </c>
      <c r="B299" s="9">
        <v>1980</v>
      </c>
      <c r="C299" s="9" t="s">
        <v>4692</v>
      </c>
      <c r="D299" s="9">
        <v>28</v>
      </c>
      <c r="E299" s="9">
        <v>2</v>
      </c>
      <c r="F299" s="16">
        <v>8701.84</v>
      </c>
      <c r="G299" s="9" t="s">
        <v>4682</v>
      </c>
      <c r="H299" s="9" t="s">
        <v>4683</v>
      </c>
      <c r="I299" s="11" t="s">
        <v>4702</v>
      </c>
      <c r="J299" t="str">
        <f t="shared" si="8"/>
        <v>28-10-1980</v>
      </c>
      <c r="K299" s="19">
        <v>45085</v>
      </c>
      <c r="L299" s="9">
        <f t="shared" si="9"/>
        <v>42</v>
      </c>
    </row>
    <row r="300" spans="1:12" x14ac:dyDescent="0.3">
      <c r="A300" s="10" t="s">
        <v>2533</v>
      </c>
      <c r="B300" s="9">
        <v>1973</v>
      </c>
      <c r="C300" s="9" t="s">
        <v>4692</v>
      </c>
      <c r="D300" s="9">
        <v>11</v>
      </c>
      <c r="E300" s="9">
        <v>0</v>
      </c>
      <c r="F300" s="16">
        <v>8688.86</v>
      </c>
      <c r="G300" s="9" t="s">
        <v>4682</v>
      </c>
      <c r="H300" s="9" t="s">
        <v>4686</v>
      </c>
      <c r="I300" s="11" t="s">
        <v>4703</v>
      </c>
      <c r="J300" t="str">
        <f t="shared" si="8"/>
        <v>11-10-1973</v>
      </c>
      <c r="K300" s="19">
        <v>45085</v>
      </c>
      <c r="L300" s="9">
        <f t="shared" si="9"/>
        <v>49</v>
      </c>
    </row>
    <row r="301" spans="1:12" x14ac:dyDescent="0.3">
      <c r="A301" s="10" t="s">
        <v>2535</v>
      </c>
      <c r="B301" s="9">
        <v>1974</v>
      </c>
      <c r="C301" s="9" t="s">
        <v>4691</v>
      </c>
      <c r="D301" s="9">
        <v>16</v>
      </c>
      <c r="E301" s="9">
        <v>0</v>
      </c>
      <c r="F301" s="16">
        <v>8671.19</v>
      </c>
      <c r="G301" s="9" t="s">
        <v>4682</v>
      </c>
      <c r="H301" s="9" t="s">
        <v>4686</v>
      </c>
      <c r="I301" s="11" t="s">
        <v>4689</v>
      </c>
      <c r="J301" t="str">
        <f t="shared" si="8"/>
        <v>16-08-1974</v>
      </c>
      <c r="K301" s="19">
        <v>45085</v>
      </c>
      <c r="L301" s="9">
        <f t="shared" si="9"/>
        <v>48</v>
      </c>
    </row>
    <row r="302" spans="1:12" x14ac:dyDescent="0.3">
      <c r="A302" s="10" t="s">
        <v>2537</v>
      </c>
      <c r="B302" s="9">
        <v>1969</v>
      </c>
      <c r="C302" s="9" t="s">
        <v>4691</v>
      </c>
      <c r="D302" s="9">
        <v>10</v>
      </c>
      <c r="E302" s="9">
        <v>0</v>
      </c>
      <c r="F302" s="16">
        <v>8665.14</v>
      </c>
      <c r="G302" s="9" t="s">
        <v>4682</v>
      </c>
      <c r="H302" s="9" t="s">
        <v>4683</v>
      </c>
      <c r="I302" s="11" t="s">
        <v>4684</v>
      </c>
      <c r="J302" t="str">
        <f t="shared" si="8"/>
        <v>10-08-1969</v>
      </c>
      <c r="K302" s="19">
        <v>45085</v>
      </c>
      <c r="L302" s="9">
        <f t="shared" si="9"/>
        <v>53</v>
      </c>
    </row>
    <row r="303" spans="1:12" x14ac:dyDescent="0.3">
      <c r="A303" s="10" t="s">
        <v>253</v>
      </c>
      <c r="B303" s="9">
        <v>1962</v>
      </c>
      <c r="C303" s="9" t="s">
        <v>4681</v>
      </c>
      <c r="D303" s="9">
        <v>7</v>
      </c>
      <c r="E303" s="9">
        <v>0</v>
      </c>
      <c r="F303" s="16">
        <v>39221.120000000003</v>
      </c>
      <c r="G303" s="9" t="s">
        <v>4682</v>
      </c>
      <c r="H303" s="9" t="s">
        <v>4686</v>
      </c>
      <c r="I303" s="11" t="s">
        <v>4693</v>
      </c>
      <c r="J303" t="str">
        <f t="shared" si="8"/>
        <v>07-07-1962</v>
      </c>
      <c r="K303" s="19">
        <v>45085</v>
      </c>
      <c r="L303" s="9">
        <f t="shared" si="9"/>
        <v>60</v>
      </c>
    </row>
    <row r="304" spans="1:12" x14ac:dyDescent="0.3">
      <c r="A304" s="10" t="s">
        <v>2539</v>
      </c>
      <c r="B304" s="9">
        <v>1965</v>
      </c>
      <c r="C304" s="9" t="s">
        <v>4692</v>
      </c>
      <c r="D304" s="9">
        <v>21</v>
      </c>
      <c r="E304" s="9">
        <v>0</v>
      </c>
      <c r="F304" s="16">
        <v>8665.09</v>
      </c>
      <c r="G304" s="9" t="s">
        <v>4683</v>
      </c>
      <c r="H304" s="9" t="s">
        <v>4682</v>
      </c>
      <c r="I304" s="11" t="s">
        <v>4689</v>
      </c>
      <c r="J304" t="str">
        <f t="shared" si="8"/>
        <v>21-10-1965</v>
      </c>
      <c r="K304" s="19">
        <v>45085</v>
      </c>
      <c r="L304" s="9">
        <f t="shared" si="9"/>
        <v>57</v>
      </c>
    </row>
    <row r="305" spans="1:12" x14ac:dyDescent="0.3">
      <c r="A305" s="10" t="s">
        <v>2541</v>
      </c>
      <c r="B305" s="9">
        <v>1975</v>
      </c>
      <c r="C305" s="9" t="s">
        <v>4691</v>
      </c>
      <c r="D305" s="9">
        <v>3</v>
      </c>
      <c r="E305" s="9">
        <v>1</v>
      </c>
      <c r="F305" s="16">
        <v>8627.5400000000009</v>
      </c>
      <c r="G305" s="9" t="s">
        <v>4682</v>
      </c>
      <c r="H305" s="9" t="s">
        <v>4682</v>
      </c>
      <c r="I305" s="11" t="s">
        <v>4703</v>
      </c>
      <c r="J305" t="str">
        <f t="shared" si="8"/>
        <v>03-08-1975</v>
      </c>
      <c r="K305" s="19">
        <v>45085</v>
      </c>
      <c r="L305" s="9">
        <f t="shared" si="9"/>
        <v>47</v>
      </c>
    </row>
    <row r="306" spans="1:12" x14ac:dyDescent="0.3">
      <c r="A306" s="10" t="s">
        <v>2543</v>
      </c>
      <c r="B306" s="9">
        <v>1977</v>
      </c>
      <c r="C306" s="9" t="s">
        <v>4688</v>
      </c>
      <c r="D306" s="9">
        <v>2</v>
      </c>
      <c r="E306" s="9">
        <v>3</v>
      </c>
      <c r="F306" s="16">
        <v>8615.2999999999993</v>
      </c>
      <c r="G306" s="9" t="s">
        <v>4682</v>
      </c>
      <c r="H306" s="9" t="s">
        <v>4683</v>
      </c>
      <c r="I306" s="11" t="s">
        <v>4693</v>
      </c>
      <c r="J306" t="str">
        <f t="shared" si="8"/>
        <v>02-09-1977</v>
      </c>
      <c r="K306" s="19">
        <v>45085</v>
      </c>
      <c r="L306" s="9">
        <f t="shared" si="9"/>
        <v>45</v>
      </c>
    </row>
    <row r="307" spans="1:12" x14ac:dyDescent="0.3">
      <c r="A307" s="10" t="s">
        <v>2545</v>
      </c>
      <c r="B307" s="9">
        <v>1979</v>
      </c>
      <c r="C307" s="9" t="s">
        <v>4681</v>
      </c>
      <c r="D307" s="9">
        <v>17</v>
      </c>
      <c r="E307" s="9">
        <v>3</v>
      </c>
      <c r="F307" s="16">
        <v>8606.2199999999993</v>
      </c>
      <c r="G307" s="9" t="s">
        <v>4686</v>
      </c>
      <c r="H307" s="9" t="s">
        <v>4682</v>
      </c>
      <c r="I307" s="11" t="s">
        <v>4701</v>
      </c>
      <c r="J307" t="str">
        <f t="shared" si="8"/>
        <v>17-07-1979</v>
      </c>
      <c r="K307" s="19">
        <v>45085</v>
      </c>
      <c r="L307" s="9">
        <f t="shared" si="9"/>
        <v>43</v>
      </c>
    </row>
    <row r="308" spans="1:12" x14ac:dyDescent="0.3">
      <c r="A308" s="10" t="s">
        <v>2547</v>
      </c>
      <c r="B308" s="9">
        <v>1977</v>
      </c>
      <c r="C308" s="9" t="s">
        <v>4692</v>
      </c>
      <c r="D308" s="9">
        <v>15</v>
      </c>
      <c r="E308" s="9">
        <v>3</v>
      </c>
      <c r="F308" s="16">
        <v>8605.36</v>
      </c>
      <c r="G308" s="9" t="s">
        <v>4682</v>
      </c>
      <c r="H308" s="9" t="s">
        <v>4682</v>
      </c>
      <c r="I308" s="11" t="s">
        <v>4684</v>
      </c>
      <c r="J308" t="str">
        <f t="shared" si="8"/>
        <v>15-10-1977</v>
      </c>
      <c r="K308" s="19">
        <v>45085</v>
      </c>
      <c r="L308" s="9">
        <f t="shared" si="9"/>
        <v>45</v>
      </c>
    </row>
    <row r="309" spans="1:12" x14ac:dyDescent="0.3">
      <c r="A309" s="10" t="s">
        <v>2549</v>
      </c>
      <c r="B309" s="9">
        <v>1977</v>
      </c>
      <c r="C309" s="9" t="s">
        <v>4685</v>
      </c>
      <c r="D309" s="9">
        <v>12</v>
      </c>
      <c r="E309" s="9">
        <v>2</v>
      </c>
      <c r="F309" s="16">
        <v>8604.48</v>
      </c>
      <c r="G309" s="9" t="s">
        <v>4683</v>
      </c>
      <c r="H309" s="9" t="s">
        <v>4682</v>
      </c>
      <c r="I309" s="11" t="s">
        <v>4696</v>
      </c>
      <c r="J309" t="str">
        <f t="shared" si="8"/>
        <v>12-11-1977</v>
      </c>
      <c r="K309" s="19">
        <v>45085</v>
      </c>
      <c r="L309" s="9">
        <f t="shared" si="9"/>
        <v>45</v>
      </c>
    </row>
    <row r="310" spans="1:12" x14ac:dyDescent="0.3">
      <c r="A310" s="10" t="s">
        <v>2551</v>
      </c>
      <c r="B310" s="9">
        <v>1977</v>
      </c>
      <c r="C310" s="9" t="s">
        <v>4688</v>
      </c>
      <c r="D310" s="9">
        <v>24</v>
      </c>
      <c r="E310" s="9">
        <v>2</v>
      </c>
      <c r="F310" s="16">
        <v>8603.82</v>
      </c>
      <c r="G310" s="9" t="s">
        <v>4682</v>
      </c>
      <c r="H310" s="9" t="s">
        <v>4686</v>
      </c>
      <c r="I310" s="11" t="s">
        <v>4695</v>
      </c>
      <c r="J310" t="str">
        <f t="shared" si="8"/>
        <v>24-09-1977</v>
      </c>
      <c r="K310" s="19">
        <v>45085</v>
      </c>
      <c r="L310" s="9">
        <f t="shared" si="9"/>
        <v>45</v>
      </c>
    </row>
    <row r="311" spans="1:12" x14ac:dyDescent="0.3">
      <c r="A311" s="10" t="s">
        <v>2553</v>
      </c>
      <c r="B311" s="9">
        <v>1973</v>
      </c>
      <c r="C311" s="9" t="s">
        <v>4681</v>
      </c>
      <c r="D311" s="9">
        <v>11</v>
      </c>
      <c r="E311" s="9">
        <v>0</v>
      </c>
      <c r="F311" s="16">
        <v>8601.33</v>
      </c>
      <c r="G311" s="9" t="s">
        <v>4682</v>
      </c>
      <c r="H311" s="9" t="s">
        <v>4686</v>
      </c>
      <c r="I311" s="11" t="s">
        <v>4684</v>
      </c>
      <c r="J311" t="str">
        <f t="shared" si="8"/>
        <v>11-07-1973</v>
      </c>
      <c r="K311" s="19">
        <v>45085</v>
      </c>
      <c r="L311" s="9">
        <f t="shared" si="9"/>
        <v>49</v>
      </c>
    </row>
    <row r="312" spans="1:12" x14ac:dyDescent="0.3">
      <c r="A312" s="10" t="s">
        <v>2555</v>
      </c>
      <c r="B312" s="9">
        <v>1983</v>
      </c>
      <c r="C312" s="9" t="s">
        <v>4681</v>
      </c>
      <c r="D312" s="9">
        <v>25</v>
      </c>
      <c r="E312" s="9">
        <v>5</v>
      </c>
      <c r="F312" s="16">
        <v>8596.83</v>
      </c>
      <c r="G312" s="9" t="s">
        <v>4682</v>
      </c>
      <c r="H312" s="9" t="s">
        <v>4683</v>
      </c>
      <c r="I312" s="11" t="s">
        <v>4684</v>
      </c>
      <c r="J312" t="str">
        <f t="shared" si="8"/>
        <v>25-07-1983</v>
      </c>
      <c r="K312" s="19">
        <v>45085</v>
      </c>
      <c r="L312" s="9">
        <f t="shared" si="9"/>
        <v>39</v>
      </c>
    </row>
    <row r="313" spans="1:12" x14ac:dyDescent="0.3">
      <c r="A313" s="10" t="s">
        <v>2557</v>
      </c>
      <c r="B313" s="9">
        <v>1983</v>
      </c>
      <c r="C313" s="9" t="s">
        <v>4690</v>
      </c>
      <c r="D313" s="9">
        <v>30</v>
      </c>
      <c r="E313" s="9">
        <v>5</v>
      </c>
      <c r="F313" s="16">
        <v>8582.2999999999993</v>
      </c>
      <c r="G313" s="9" t="s">
        <v>4682</v>
      </c>
      <c r="H313" s="9" t="s">
        <v>4686</v>
      </c>
      <c r="I313" s="11" t="s">
        <v>4684</v>
      </c>
      <c r="J313" t="str">
        <f t="shared" si="8"/>
        <v>30-12-1983</v>
      </c>
      <c r="K313" s="19">
        <v>45085</v>
      </c>
      <c r="L313" s="9">
        <f t="shared" si="9"/>
        <v>39</v>
      </c>
    </row>
    <row r="314" spans="1:12" x14ac:dyDescent="0.3">
      <c r="A314" s="10" t="s">
        <v>255</v>
      </c>
      <c r="B314" s="9">
        <v>1982</v>
      </c>
      <c r="C314" s="9" t="s">
        <v>4691</v>
      </c>
      <c r="D314" s="9">
        <v>4</v>
      </c>
      <c r="E314" s="9">
        <v>1</v>
      </c>
      <c r="F314" s="16">
        <v>39125.33</v>
      </c>
      <c r="G314" s="9" t="s">
        <v>4686</v>
      </c>
      <c r="H314" s="9" t="s">
        <v>4686</v>
      </c>
      <c r="I314" s="11" t="s">
        <v>4696</v>
      </c>
      <c r="J314" t="str">
        <f t="shared" si="8"/>
        <v>04-08-1982</v>
      </c>
      <c r="K314" s="19">
        <v>45085</v>
      </c>
      <c r="L314" s="9">
        <f t="shared" si="9"/>
        <v>40</v>
      </c>
    </row>
    <row r="315" spans="1:12" x14ac:dyDescent="0.3">
      <c r="A315" s="10" t="s">
        <v>2559</v>
      </c>
      <c r="B315" s="9">
        <v>1987</v>
      </c>
      <c r="C315" s="9" t="s">
        <v>4685</v>
      </c>
      <c r="D315" s="9">
        <v>11</v>
      </c>
      <c r="E315" s="9">
        <v>3</v>
      </c>
      <c r="F315" s="16">
        <v>8573.2999999999993</v>
      </c>
      <c r="G315" s="9" t="s">
        <v>4682</v>
      </c>
      <c r="H315" s="9" t="s">
        <v>4682</v>
      </c>
      <c r="I315" s="11" t="s">
        <v>4702</v>
      </c>
      <c r="J315" t="str">
        <f t="shared" si="8"/>
        <v>11-11-1987</v>
      </c>
      <c r="K315" s="19">
        <v>45085</v>
      </c>
      <c r="L315" s="9">
        <f t="shared" si="9"/>
        <v>35</v>
      </c>
    </row>
    <row r="316" spans="1:12" x14ac:dyDescent="0.3">
      <c r="A316" s="10" t="s">
        <v>2561</v>
      </c>
      <c r="B316" s="9">
        <v>1982</v>
      </c>
      <c r="C316" s="9" t="s">
        <v>4690</v>
      </c>
      <c r="D316" s="9">
        <v>6</v>
      </c>
      <c r="E316" s="9">
        <v>3</v>
      </c>
      <c r="F316" s="16">
        <v>8572.0400000000009</v>
      </c>
      <c r="G316" s="9" t="s">
        <v>4682</v>
      </c>
      <c r="H316" s="9" t="s">
        <v>4682</v>
      </c>
      <c r="I316" s="11" t="s">
        <v>4702</v>
      </c>
      <c r="J316" t="str">
        <f t="shared" si="8"/>
        <v>06-12-1982</v>
      </c>
      <c r="K316" s="19">
        <v>45085</v>
      </c>
      <c r="L316" s="9">
        <f t="shared" si="9"/>
        <v>40</v>
      </c>
    </row>
    <row r="317" spans="1:12" x14ac:dyDescent="0.3">
      <c r="A317" s="10" t="s">
        <v>2563</v>
      </c>
      <c r="B317" s="9">
        <v>1975</v>
      </c>
      <c r="C317" s="9" t="s">
        <v>4688</v>
      </c>
      <c r="D317" s="9">
        <v>26</v>
      </c>
      <c r="E317" s="9">
        <v>1</v>
      </c>
      <c r="F317" s="16">
        <v>8569.86</v>
      </c>
      <c r="G317" s="9" t="s">
        <v>4682</v>
      </c>
      <c r="H317" s="9" t="s">
        <v>4683</v>
      </c>
      <c r="I317" s="11" t="s">
        <v>4684</v>
      </c>
      <c r="J317" t="str">
        <f t="shared" si="8"/>
        <v>26-09-1975</v>
      </c>
      <c r="K317" s="19">
        <v>45085</v>
      </c>
      <c r="L317" s="9">
        <f t="shared" si="9"/>
        <v>47</v>
      </c>
    </row>
    <row r="318" spans="1:12" x14ac:dyDescent="0.3">
      <c r="A318" s="10" t="s">
        <v>2565</v>
      </c>
      <c r="B318" s="9">
        <v>1988</v>
      </c>
      <c r="C318" s="9" t="s">
        <v>4688</v>
      </c>
      <c r="D318" s="9">
        <v>21</v>
      </c>
      <c r="E318" s="9">
        <v>3</v>
      </c>
      <c r="F318" s="16">
        <v>8567.25</v>
      </c>
      <c r="G318" s="9" t="s">
        <v>4682</v>
      </c>
      <c r="H318" s="9" t="s">
        <v>4686</v>
      </c>
      <c r="I318" s="11" t="s">
        <v>4689</v>
      </c>
      <c r="J318" t="str">
        <f t="shared" si="8"/>
        <v>21-09-1988</v>
      </c>
      <c r="K318" s="19">
        <v>45085</v>
      </c>
      <c r="L318" s="9">
        <f t="shared" si="9"/>
        <v>34</v>
      </c>
    </row>
    <row r="319" spans="1:12" x14ac:dyDescent="0.3">
      <c r="A319" s="10" t="s">
        <v>2567</v>
      </c>
      <c r="B319" s="9">
        <v>1975</v>
      </c>
      <c r="C319" s="9" t="s">
        <v>4691</v>
      </c>
      <c r="D319" s="9">
        <v>21</v>
      </c>
      <c r="E319" s="9">
        <v>1</v>
      </c>
      <c r="F319" s="16">
        <v>8556.91</v>
      </c>
      <c r="G319" s="9" t="s">
        <v>4682</v>
      </c>
      <c r="H319" s="9" t="s">
        <v>4686</v>
      </c>
      <c r="I319" s="11" t="s">
        <v>4693</v>
      </c>
      <c r="J319" t="str">
        <f t="shared" si="8"/>
        <v>21-08-1975</v>
      </c>
      <c r="K319" s="19">
        <v>45085</v>
      </c>
      <c r="L319" s="9">
        <f t="shared" si="9"/>
        <v>47</v>
      </c>
    </row>
    <row r="320" spans="1:12" x14ac:dyDescent="0.3">
      <c r="A320" s="10" t="s">
        <v>2569</v>
      </c>
      <c r="B320" s="9">
        <v>1975</v>
      </c>
      <c r="C320" s="9" t="s">
        <v>4691</v>
      </c>
      <c r="D320" s="9">
        <v>6</v>
      </c>
      <c r="E320" s="9">
        <v>1</v>
      </c>
      <c r="F320" s="16">
        <v>8551.35</v>
      </c>
      <c r="G320" s="9" t="s">
        <v>4682</v>
      </c>
      <c r="H320" s="9" t="s">
        <v>4682</v>
      </c>
      <c r="I320" s="11" t="s">
        <v>4693</v>
      </c>
      <c r="J320" t="str">
        <f t="shared" si="8"/>
        <v>06-08-1975</v>
      </c>
      <c r="K320" s="19">
        <v>45085</v>
      </c>
      <c r="L320" s="9">
        <f t="shared" si="9"/>
        <v>47</v>
      </c>
    </row>
    <row r="321" spans="1:12" x14ac:dyDescent="0.3">
      <c r="A321" s="10" t="s">
        <v>2571</v>
      </c>
      <c r="B321" s="9">
        <v>1992</v>
      </c>
      <c r="C321" s="9" t="s">
        <v>4690</v>
      </c>
      <c r="D321" s="9">
        <v>12</v>
      </c>
      <c r="E321" s="9">
        <v>1</v>
      </c>
      <c r="F321" s="16">
        <v>8547.69</v>
      </c>
      <c r="G321" s="9" t="s">
        <v>4682</v>
      </c>
      <c r="H321" s="9" t="s">
        <v>4686</v>
      </c>
      <c r="I321" s="11" t="s">
        <v>4684</v>
      </c>
      <c r="J321" t="str">
        <f t="shared" si="8"/>
        <v>12-12-1992</v>
      </c>
      <c r="K321" s="19">
        <v>45085</v>
      </c>
      <c r="L321" s="9">
        <f t="shared" si="9"/>
        <v>30</v>
      </c>
    </row>
    <row r="322" spans="1:12" x14ac:dyDescent="0.3">
      <c r="A322" s="10" t="s">
        <v>2573</v>
      </c>
      <c r="B322" s="9">
        <v>1975</v>
      </c>
      <c r="C322" s="9" t="s">
        <v>4685</v>
      </c>
      <c r="D322" s="9">
        <v>6</v>
      </c>
      <c r="E322" s="9">
        <v>1</v>
      </c>
      <c r="F322" s="16">
        <v>8539.67</v>
      </c>
      <c r="G322" s="9" t="s">
        <v>4682</v>
      </c>
      <c r="H322" s="9" t="s">
        <v>4683</v>
      </c>
      <c r="I322" s="11" t="s">
        <v>4693</v>
      </c>
      <c r="J322" t="str">
        <f t="shared" si="8"/>
        <v>06-11-1975</v>
      </c>
      <c r="K322" s="19">
        <v>45085</v>
      </c>
      <c r="L322" s="9">
        <f t="shared" si="9"/>
        <v>47</v>
      </c>
    </row>
    <row r="323" spans="1:12" x14ac:dyDescent="0.3">
      <c r="A323" s="10" t="s">
        <v>2575</v>
      </c>
      <c r="B323" s="9">
        <v>1981</v>
      </c>
      <c r="C323" s="9" t="s">
        <v>4690</v>
      </c>
      <c r="D323" s="9">
        <v>27</v>
      </c>
      <c r="E323" s="9">
        <v>3</v>
      </c>
      <c r="F323" s="16">
        <v>8538.2900000000009</v>
      </c>
      <c r="G323" s="9" t="s">
        <v>4682</v>
      </c>
      <c r="H323" s="9" t="s">
        <v>4683</v>
      </c>
      <c r="I323" s="11" t="s">
        <v>4699</v>
      </c>
      <c r="J323" t="str">
        <f t="shared" ref="J323:J386" si="10">TEXT(DATE(B323,MONTH(1&amp;C323),D323),"dd-mm-yyyy")</f>
        <v>27-12-1981</v>
      </c>
      <c r="K323" s="19">
        <v>45085</v>
      </c>
      <c r="L323" s="9">
        <f t="shared" ref="L323:L386" si="11">DATEDIF(J323,K323,"Y")</f>
        <v>41</v>
      </c>
    </row>
    <row r="324" spans="1:12" x14ac:dyDescent="0.3">
      <c r="A324" s="10" t="s">
        <v>2577</v>
      </c>
      <c r="B324" s="9">
        <v>1984</v>
      </c>
      <c r="C324" s="9" t="s">
        <v>4681</v>
      </c>
      <c r="D324" s="9">
        <v>24</v>
      </c>
      <c r="E324" s="9">
        <v>0</v>
      </c>
      <c r="F324" s="16">
        <v>8534.67</v>
      </c>
      <c r="G324" s="9" t="s">
        <v>4682</v>
      </c>
      <c r="H324" s="9" t="s">
        <v>4683</v>
      </c>
      <c r="I324" s="11" t="s">
        <v>4699</v>
      </c>
      <c r="J324" t="str">
        <f t="shared" si="10"/>
        <v>24-07-1984</v>
      </c>
      <c r="K324" s="19">
        <v>45085</v>
      </c>
      <c r="L324" s="9">
        <f t="shared" si="11"/>
        <v>38</v>
      </c>
    </row>
    <row r="325" spans="1:12" x14ac:dyDescent="0.3">
      <c r="A325" s="10" t="s">
        <v>257</v>
      </c>
      <c r="B325" s="9">
        <v>1985</v>
      </c>
      <c r="C325" s="9" t="s">
        <v>4688</v>
      </c>
      <c r="D325" s="9">
        <v>20</v>
      </c>
      <c r="E325" s="9">
        <v>1</v>
      </c>
      <c r="F325" s="16">
        <v>39047.29</v>
      </c>
      <c r="G325" s="9" t="s">
        <v>4686</v>
      </c>
      <c r="H325" s="9" t="s">
        <v>4683</v>
      </c>
      <c r="I325" s="11" t="s">
        <v>4703</v>
      </c>
      <c r="J325" t="str">
        <f t="shared" si="10"/>
        <v>20-09-1985</v>
      </c>
      <c r="K325" s="19">
        <v>45085</v>
      </c>
      <c r="L325" s="9">
        <f t="shared" si="11"/>
        <v>37</v>
      </c>
    </row>
    <row r="326" spans="1:12" x14ac:dyDescent="0.3">
      <c r="A326" s="10" t="s">
        <v>2579</v>
      </c>
      <c r="B326" s="9">
        <v>1977</v>
      </c>
      <c r="C326" s="9" t="s">
        <v>4681</v>
      </c>
      <c r="D326" s="9">
        <v>26</v>
      </c>
      <c r="E326" s="9">
        <v>2</v>
      </c>
      <c r="F326" s="16">
        <v>8527.5300000000007</v>
      </c>
      <c r="G326" s="9" t="s">
        <v>4682</v>
      </c>
      <c r="H326" s="9" t="s">
        <v>4682</v>
      </c>
      <c r="I326" s="11" t="s">
        <v>4684</v>
      </c>
      <c r="J326" t="str">
        <f t="shared" si="10"/>
        <v>26-07-1977</v>
      </c>
      <c r="K326" s="19">
        <v>45085</v>
      </c>
      <c r="L326" s="9">
        <f t="shared" si="11"/>
        <v>45</v>
      </c>
    </row>
    <row r="327" spans="1:12" x14ac:dyDescent="0.3">
      <c r="A327" s="10" t="s">
        <v>2581</v>
      </c>
      <c r="B327" s="9">
        <v>1979</v>
      </c>
      <c r="C327" s="9" t="s">
        <v>4691</v>
      </c>
      <c r="D327" s="9">
        <v>13</v>
      </c>
      <c r="E327" s="9">
        <v>3</v>
      </c>
      <c r="F327" s="16">
        <v>8522</v>
      </c>
      <c r="G327" s="9" t="s">
        <v>4682</v>
      </c>
      <c r="H327" s="9" t="s">
        <v>4682</v>
      </c>
      <c r="I327" s="11" t="s">
        <v>4693</v>
      </c>
      <c r="J327" t="str">
        <f t="shared" si="10"/>
        <v>13-08-1979</v>
      </c>
      <c r="K327" s="19">
        <v>45085</v>
      </c>
      <c r="L327" s="9">
        <f t="shared" si="11"/>
        <v>43</v>
      </c>
    </row>
    <row r="328" spans="1:12" x14ac:dyDescent="0.3">
      <c r="A328" s="10" t="s">
        <v>2583</v>
      </c>
      <c r="B328" s="9">
        <v>1977</v>
      </c>
      <c r="C328" s="9" t="s">
        <v>4690</v>
      </c>
      <c r="D328" s="9">
        <v>29</v>
      </c>
      <c r="E328" s="9">
        <v>2</v>
      </c>
      <c r="F328" s="16">
        <v>8520.0300000000007</v>
      </c>
      <c r="G328" s="9" t="s">
        <v>4682</v>
      </c>
      <c r="H328" s="9" t="s">
        <v>4683</v>
      </c>
      <c r="I328" s="11" t="s">
        <v>4693</v>
      </c>
      <c r="J328" t="str">
        <f t="shared" si="10"/>
        <v>29-12-1977</v>
      </c>
      <c r="K328" s="19">
        <v>45085</v>
      </c>
      <c r="L328" s="9">
        <f t="shared" si="11"/>
        <v>45</v>
      </c>
    </row>
    <row r="329" spans="1:12" x14ac:dyDescent="0.3">
      <c r="A329" s="10" t="s">
        <v>2585</v>
      </c>
      <c r="B329" s="9">
        <v>1977</v>
      </c>
      <c r="C329" s="9" t="s">
        <v>4687</v>
      </c>
      <c r="D329" s="9">
        <v>21</v>
      </c>
      <c r="E329" s="9">
        <v>2</v>
      </c>
      <c r="F329" s="16">
        <v>8516.83</v>
      </c>
      <c r="G329" s="9" t="s">
        <v>4682</v>
      </c>
      <c r="H329" s="9" t="s">
        <v>4686</v>
      </c>
      <c r="I329" s="11" t="s">
        <v>4684</v>
      </c>
      <c r="J329" t="str">
        <f t="shared" si="10"/>
        <v>21-06-1977</v>
      </c>
      <c r="K329" s="19">
        <v>45085</v>
      </c>
      <c r="L329" s="9">
        <f t="shared" si="11"/>
        <v>45</v>
      </c>
    </row>
    <row r="330" spans="1:12" x14ac:dyDescent="0.3">
      <c r="A330" s="10" t="s">
        <v>2587</v>
      </c>
      <c r="B330" s="9">
        <v>1977</v>
      </c>
      <c r="C330" s="9" t="s">
        <v>4690</v>
      </c>
      <c r="D330" s="9">
        <v>26</v>
      </c>
      <c r="E330" s="9">
        <v>2</v>
      </c>
      <c r="F330" s="16">
        <v>8515.76</v>
      </c>
      <c r="G330" s="9" t="s">
        <v>4682</v>
      </c>
      <c r="H330" s="9" t="s">
        <v>4682</v>
      </c>
      <c r="I330" s="11" t="s">
        <v>4684</v>
      </c>
      <c r="J330" t="str">
        <f t="shared" si="10"/>
        <v>26-12-1977</v>
      </c>
      <c r="K330" s="19">
        <v>45085</v>
      </c>
      <c r="L330" s="9">
        <f t="shared" si="11"/>
        <v>45</v>
      </c>
    </row>
    <row r="331" spans="1:12" x14ac:dyDescent="0.3">
      <c r="A331" s="10" t="s">
        <v>2589</v>
      </c>
      <c r="B331" s="9">
        <v>1993</v>
      </c>
      <c r="C331" s="9" t="s">
        <v>4685</v>
      </c>
      <c r="D331" s="9">
        <v>10</v>
      </c>
      <c r="E331" s="9">
        <v>0</v>
      </c>
      <c r="F331" s="16">
        <v>8471.65</v>
      </c>
      <c r="G331" s="9" t="s">
        <v>4682</v>
      </c>
      <c r="H331" s="9" t="s">
        <v>4686</v>
      </c>
      <c r="I331" s="11" t="s">
        <v>4689</v>
      </c>
      <c r="J331" t="str">
        <f t="shared" si="10"/>
        <v>10-11-1993</v>
      </c>
      <c r="K331" s="19">
        <v>45085</v>
      </c>
      <c r="L331" s="9">
        <f t="shared" si="11"/>
        <v>29</v>
      </c>
    </row>
    <row r="332" spans="1:12" x14ac:dyDescent="0.3">
      <c r="A332" s="10" t="s">
        <v>2591</v>
      </c>
      <c r="B332" s="9">
        <v>1992</v>
      </c>
      <c r="C332" s="9" t="s">
        <v>4688</v>
      </c>
      <c r="D332" s="9">
        <v>9</v>
      </c>
      <c r="E332" s="9">
        <v>0</v>
      </c>
      <c r="F332" s="16">
        <v>8466.35</v>
      </c>
      <c r="G332" s="9" t="s">
        <v>4682</v>
      </c>
      <c r="H332" s="9" t="s">
        <v>4682</v>
      </c>
      <c r="I332" s="11" t="s">
        <v>4689</v>
      </c>
      <c r="J332" t="str">
        <f t="shared" si="10"/>
        <v>09-09-1992</v>
      </c>
      <c r="K332" s="19">
        <v>45085</v>
      </c>
      <c r="L332" s="9">
        <f t="shared" si="11"/>
        <v>30</v>
      </c>
    </row>
    <row r="333" spans="1:12" x14ac:dyDescent="0.3">
      <c r="A333" s="10" t="s">
        <v>2593</v>
      </c>
      <c r="B333" s="9">
        <v>1972</v>
      </c>
      <c r="C333" s="9" t="s">
        <v>4690</v>
      </c>
      <c r="D333" s="9">
        <v>26</v>
      </c>
      <c r="E333" s="9">
        <v>0</v>
      </c>
      <c r="F333" s="16">
        <v>8457.82</v>
      </c>
      <c r="G333" s="9" t="s">
        <v>4682</v>
      </c>
      <c r="H333" s="9" t="s">
        <v>4683</v>
      </c>
      <c r="I333" s="11" t="s">
        <v>4693</v>
      </c>
      <c r="J333" t="str">
        <f t="shared" si="10"/>
        <v>26-12-1972</v>
      </c>
      <c r="K333" s="19">
        <v>45085</v>
      </c>
      <c r="L333" s="9">
        <f t="shared" si="11"/>
        <v>50</v>
      </c>
    </row>
    <row r="334" spans="1:12" x14ac:dyDescent="0.3">
      <c r="A334" s="10" t="s">
        <v>2595</v>
      </c>
      <c r="B334" s="9">
        <v>1984</v>
      </c>
      <c r="C334" s="9" t="s">
        <v>4687</v>
      </c>
      <c r="D334" s="9">
        <v>19</v>
      </c>
      <c r="E334" s="9">
        <v>3</v>
      </c>
      <c r="F334" s="16">
        <v>8450.82</v>
      </c>
      <c r="G334" s="9" t="s">
        <v>4682</v>
      </c>
      <c r="H334" s="9" t="s">
        <v>4682</v>
      </c>
      <c r="I334" s="11" t="s">
        <v>4698</v>
      </c>
      <c r="J334" t="str">
        <f t="shared" si="10"/>
        <v>19-06-1984</v>
      </c>
      <c r="K334" s="19">
        <v>45085</v>
      </c>
      <c r="L334" s="9">
        <f t="shared" si="11"/>
        <v>38</v>
      </c>
    </row>
    <row r="335" spans="1:12" x14ac:dyDescent="0.3">
      <c r="A335" s="10" t="s">
        <v>2597</v>
      </c>
      <c r="B335" s="9">
        <v>1966</v>
      </c>
      <c r="C335" s="9" t="s">
        <v>4687</v>
      </c>
      <c r="D335" s="9">
        <v>12</v>
      </c>
      <c r="E335" s="9">
        <v>0</v>
      </c>
      <c r="F335" s="16">
        <v>8448.66</v>
      </c>
      <c r="G335" s="9" t="s">
        <v>4683</v>
      </c>
      <c r="H335" s="9" t="s">
        <v>4686</v>
      </c>
      <c r="I335" s="11" t="s">
        <v>4684</v>
      </c>
      <c r="J335" t="str">
        <f t="shared" si="10"/>
        <v>12-06-1966</v>
      </c>
      <c r="K335" s="19">
        <v>45085</v>
      </c>
      <c r="L335" s="9">
        <f t="shared" si="11"/>
        <v>56</v>
      </c>
    </row>
    <row r="336" spans="1:12" x14ac:dyDescent="0.3">
      <c r="A336" s="10" t="s">
        <v>25</v>
      </c>
      <c r="B336" s="9">
        <v>1962</v>
      </c>
      <c r="C336" s="9" t="s">
        <v>4692</v>
      </c>
      <c r="D336" s="9">
        <v>11</v>
      </c>
      <c r="E336" s="9">
        <v>0</v>
      </c>
      <c r="F336" s="16">
        <v>48673.56</v>
      </c>
      <c r="G336" s="9" t="s">
        <v>4686</v>
      </c>
      <c r="H336" s="9" t="s">
        <v>4682</v>
      </c>
      <c r="I336" s="11" t="s">
        <v>4684</v>
      </c>
      <c r="J336" t="str">
        <f t="shared" si="10"/>
        <v>11-10-1962</v>
      </c>
      <c r="K336" s="19">
        <v>45085</v>
      </c>
      <c r="L336" s="9">
        <f t="shared" si="11"/>
        <v>60</v>
      </c>
    </row>
    <row r="337" spans="1:12" x14ac:dyDescent="0.3">
      <c r="A337" s="10" t="s">
        <v>259</v>
      </c>
      <c r="B337" s="9">
        <v>1978</v>
      </c>
      <c r="C337" s="9" t="s">
        <v>4692</v>
      </c>
      <c r="D337" s="9">
        <v>12</v>
      </c>
      <c r="E337" s="9">
        <v>2</v>
      </c>
      <c r="F337" s="16">
        <v>38998.550000000003</v>
      </c>
      <c r="G337" s="9" t="s">
        <v>4686</v>
      </c>
      <c r="H337" s="9" t="s">
        <v>4686</v>
      </c>
      <c r="I337" s="11" t="s">
        <v>4693</v>
      </c>
      <c r="J337" t="str">
        <f t="shared" si="10"/>
        <v>12-10-1978</v>
      </c>
      <c r="K337" s="19">
        <v>45085</v>
      </c>
      <c r="L337" s="9">
        <f t="shared" si="11"/>
        <v>44</v>
      </c>
    </row>
    <row r="338" spans="1:12" x14ac:dyDescent="0.3">
      <c r="A338" s="10" t="s">
        <v>2599</v>
      </c>
      <c r="B338" s="9">
        <v>1972</v>
      </c>
      <c r="C338" s="9" t="s">
        <v>4688</v>
      </c>
      <c r="D338" s="9">
        <v>4</v>
      </c>
      <c r="E338" s="9">
        <v>0</v>
      </c>
      <c r="F338" s="16">
        <v>8444.4699999999993</v>
      </c>
      <c r="G338" s="9" t="s">
        <v>4683</v>
      </c>
      <c r="H338" s="9" t="s">
        <v>4686</v>
      </c>
      <c r="I338" s="11" t="s">
        <v>4693</v>
      </c>
      <c r="J338" t="str">
        <f t="shared" si="10"/>
        <v>04-09-1972</v>
      </c>
      <c r="K338" s="19">
        <v>45085</v>
      </c>
      <c r="L338" s="9">
        <f t="shared" si="11"/>
        <v>50</v>
      </c>
    </row>
    <row r="339" spans="1:12" x14ac:dyDescent="0.3">
      <c r="A339" s="10" t="s">
        <v>2601</v>
      </c>
      <c r="B339" s="9">
        <v>1972</v>
      </c>
      <c r="C339" s="9" t="s">
        <v>4688</v>
      </c>
      <c r="D339" s="9">
        <v>9</v>
      </c>
      <c r="E339" s="9">
        <v>0</v>
      </c>
      <c r="F339" s="16">
        <v>8442.67</v>
      </c>
      <c r="G339" s="9" t="s">
        <v>4682</v>
      </c>
      <c r="H339" s="9" t="s">
        <v>4683</v>
      </c>
      <c r="I339" s="11" t="s">
        <v>4684</v>
      </c>
      <c r="J339" t="str">
        <f t="shared" si="10"/>
        <v>09-09-1972</v>
      </c>
      <c r="K339" s="19">
        <v>45085</v>
      </c>
      <c r="L339" s="9">
        <f t="shared" si="11"/>
        <v>50</v>
      </c>
    </row>
    <row r="340" spans="1:12" x14ac:dyDescent="0.3">
      <c r="A340" s="10" t="s">
        <v>2603</v>
      </c>
      <c r="B340" s="9">
        <v>1963</v>
      </c>
      <c r="C340" s="9" t="s">
        <v>4688</v>
      </c>
      <c r="D340" s="9">
        <v>24</v>
      </c>
      <c r="E340" s="9">
        <v>0</v>
      </c>
      <c r="F340" s="16">
        <v>8440.0499999999993</v>
      </c>
      <c r="G340" s="9" t="s">
        <v>4683</v>
      </c>
      <c r="H340" s="9" t="s">
        <v>4682</v>
      </c>
      <c r="I340" s="11" t="s">
        <v>4684</v>
      </c>
      <c r="J340" t="str">
        <f t="shared" si="10"/>
        <v>24-09-1963</v>
      </c>
      <c r="K340" s="19">
        <v>45085</v>
      </c>
      <c r="L340" s="9">
        <f t="shared" si="11"/>
        <v>59</v>
      </c>
    </row>
    <row r="341" spans="1:12" x14ac:dyDescent="0.3">
      <c r="A341" s="10" t="s">
        <v>2605</v>
      </c>
      <c r="B341" s="9">
        <v>1975</v>
      </c>
      <c r="C341" s="9" t="s">
        <v>4688</v>
      </c>
      <c r="D341" s="9">
        <v>28</v>
      </c>
      <c r="E341" s="9">
        <v>1</v>
      </c>
      <c r="F341" s="16">
        <v>8428.07</v>
      </c>
      <c r="G341" s="9" t="s">
        <v>4683</v>
      </c>
      <c r="H341" s="9" t="s">
        <v>4682</v>
      </c>
      <c r="I341" s="11" t="s">
        <v>4689</v>
      </c>
      <c r="J341" t="str">
        <f t="shared" si="10"/>
        <v>28-09-1975</v>
      </c>
      <c r="K341" s="19">
        <v>45085</v>
      </c>
      <c r="L341" s="9">
        <f t="shared" si="11"/>
        <v>47</v>
      </c>
    </row>
    <row r="342" spans="1:12" x14ac:dyDescent="0.3">
      <c r="A342" s="10" t="s">
        <v>2607</v>
      </c>
      <c r="B342" s="9">
        <v>1977</v>
      </c>
      <c r="C342" s="9" t="s">
        <v>4688</v>
      </c>
      <c r="D342" s="9">
        <v>4</v>
      </c>
      <c r="E342" s="9">
        <v>2</v>
      </c>
      <c r="F342" s="16">
        <v>8413.4599999999991</v>
      </c>
      <c r="G342" s="9" t="s">
        <v>4683</v>
      </c>
      <c r="H342" s="9" t="s">
        <v>4686</v>
      </c>
      <c r="I342" s="11" t="s">
        <v>4689</v>
      </c>
      <c r="J342" t="str">
        <f t="shared" si="10"/>
        <v>04-09-1977</v>
      </c>
      <c r="K342" s="19">
        <v>45085</v>
      </c>
      <c r="L342" s="9">
        <f t="shared" si="11"/>
        <v>45</v>
      </c>
    </row>
    <row r="343" spans="1:12" x14ac:dyDescent="0.3">
      <c r="A343" s="10" t="s">
        <v>2609</v>
      </c>
      <c r="B343" s="9">
        <v>1979</v>
      </c>
      <c r="C343" s="9" t="s">
        <v>4687</v>
      </c>
      <c r="D343" s="9">
        <v>11</v>
      </c>
      <c r="E343" s="9">
        <v>3</v>
      </c>
      <c r="F343" s="16">
        <v>8410.0499999999993</v>
      </c>
      <c r="G343" s="9" t="s">
        <v>4682</v>
      </c>
      <c r="H343" s="9" t="s">
        <v>4682</v>
      </c>
      <c r="I343" s="11" t="s">
        <v>4689</v>
      </c>
      <c r="J343" t="str">
        <f t="shared" si="10"/>
        <v>11-06-1979</v>
      </c>
      <c r="K343" s="19">
        <v>45085</v>
      </c>
      <c r="L343" s="9">
        <f t="shared" si="11"/>
        <v>43</v>
      </c>
    </row>
    <row r="344" spans="1:12" x14ac:dyDescent="0.3">
      <c r="A344" s="10" t="s">
        <v>2611</v>
      </c>
      <c r="B344" s="9">
        <v>1971</v>
      </c>
      <c r="C344" s="9" t="s">
        <v>4688</v>
      </c>
      <c r="D344" s="9">
        <v>18</v>
      </c>
      <c r="E344" s="9">
        <v>0</v>
      </c>
      <c r="F344" s="16">
        <v>8400.01</v>
      </c>
      <c r="G344" s="9" t="s">
        <v>4682</v>
      </c>
      <c r="H344" s="9" t="s">
        <v>4683</v>
      </c>
      <c r="I344" s="11" t="s">
        <v>4684</v>
      </c>
      <c r="J344" t="str">
        <f t="shared" si="10"/>
        <v>18-09-1971</v>
      </c>
      <c r="K344" s="19">
        <v>45085</v>
      </c>
      <c r="L344" s="9">
        <f t="shared" si="11"/>
        <v>51</v>
      </c>
    </row>
    <row r="345" spans="1:12" x14ac:dyDescent="0.3">
      <c r="A345" s="10" t="s">
        <v>2613</v>
      </c>
      <c r="B345" s="9">
        <v>1971</v>
      </c>
      <c r="C345" s="9" t="s">
        <v>4688</v>
      </c>
      <c r="D345" s="9">
        <v>4</v>
      </c>
      <c r="E345" s="9">
        <v>0</v>
      </c>
      <c r="F345" s="16">
        <v>8396.6200000000008</v>
      </c>
      <c r="G345" s="9" t="s">
        <v>4682</v>
      </c>
      <c r="H345" s="9" t="s">
        <v>4683</v>
      </c>
      <c r="I345" s="11" t="s">
        <v>4684</v>
      </c>
      <c r="J345" t="str">
        <f t="shared" si="10"/>
        <v>04-09-1971</v>
      </c>
      <c r="K345" s="19">
        <v>45085</v>
      </c>
      <c r="L345" s="9">
        <f t="shared" si="11"/>
        <v>51</v>
      </c>
    </row>
    <row r="346" spans="1:12" x14ac:dyDescent="0.3">
      <c r="A346" s="10" t="s">
        <v>2615</v>
      </c>
      <c r="B346" s="9">
        <v>1963</v>
      </c>
      <c r="C346" s="9" t="s">
        <v>4688</v>
      </c>
      <c r="D346" s="9">
        <v>21</v>
      </c>
      <c r="E346" s="9">
        <v>0</v>
      </c>
      <c r="F346" s="16">
        <v>8355.5400000000009</v>
      </c>
      <c r="G346" s="9" t="s">
        <v>4683</v>
      </c>
      <c r="H346" s="9" t="s">
        <v>4683</v>
      </c>
      <c r="I346" s="11" t="s">
        <v>4689</v>
      </c>
      <c r="J346" t="str">
        <f t="shared" si="10"/>
        <v>21-09-1963</v>
      </c>
      <c r="K346" s="19">
        <v>45085</v>
      </c>
      <c r="L346" s="9">
        <f t="shared" si="11"/>
        <v>59</v>
      </c>
    </row>
    <row r="347" spans="1:12" x14ac:dyDescent="0.3">
      <c r="A347" s="10" t="s">
        <v>2617</v>
      </c>
      <c r="B347" s="9">
        <v>1976</v>
      </c>
      <c r="C347" s="9" t="s">
        <v>4687</v>
      </c>
      <c r="D347" s="9">
        <v>12</v>
      </c>
      <c r="E347" s="9">
        <v>2</v>
      </c>
      <c r="F347" s="16">
        <v>8347.16</v>
      </c>
      <c r="G347" s="9" t="s">
        <v>4682</v>
      </c>
      <c r="H347" s="9" t="s">
        <v>4686</v>
      </c>
      <c r="I347" s="11" t="s">
        <v>4684</v>
      </c>
      <c r="J347" t="str">
        <f t="shared" si="10"/>
        <v>12-06-1976</v>
      </c>
      <c r="K347" s="19">
        <v>45085</v>
      </c>
      <c r="L347" s="9">
        <f t="shared" si="11"/>
        <v>46</v>
      </c>
    </row>
    <row r="348" spans="1:12" x14ac:dyDescent="0.3">
      <c r="A348" s="10" t="s">
        <v>261</v>
      </c>
      <c r="B348" s="9">
        <v>1980</v>
      </c>
      <c r="C348" s="9" t="s">
        <v>4688</v>
      </c>
      <c r="D348" s="9">
        <v>24</v>
      </c>
      <c r="E348" s="9">
        <v>2</v>
      </c>
      <c r="F348" s="16">
        <v>38947.43</v>
      </c>
      <c r="G348" s="9" t="s">
        <v>4682</v>
      </c>
      <c r="H348" s="9" t="s">
        <v>4683</v>
      </c>
      <c r="I348" s="11" t="s">
        <v>4693</v>
      </c>
      <c r="J348" t="str">
        <f t="shared" si="10"/>
        <v>24-09-1980</v>
      </c>
      <c r="K348" s="19">
        <v>45085</v>
      </c>
      <c r="L348" s="9">
        <f t="shared" si="11"/>
        <v>42</v>
      </c>
    </row>
    <row r="349" spans="1:12" x14ac:dyDescent="0.3">
      <c r="A349" s="10" t="s">
        <v>2619</v>
      </c>
      <c r="B349" s="9">
        <v>1976</v>
      </c>
      <c r="C349" s="9" t="s">
        <v>4681</v>
      </c>
      <c r="D349" s="9">
        <v>7</v>
      </c>
      <c r="E349" s="9">
        <v>1</v>
      </c>
      <c r="F349" s="16">
        <v>8342.91</v>
      </c>
      <c r="G349" s="9" t="s">
        <v>4683</v>
      </c>
      <c r="H349" s="9" t="s">
        <v>4686</v>
      </c>
      <c r="I349" s="11" t="s">
        <v>4696</v>
      </c>
      <c r="J349" t="str">
        <f t="shared" si="10"/>
        <v>07-07-1976</v>
      </c>
      <c r="K349" s="19">
        <v>45085</v>
      </c>
      <c r="L349" s="9">
        <f t="shared" si="11"/>
        <v>46</v>
      </c>
    </row>
    <row r="350" spans="1:12" x14ac:dyDescent="0.3">
      <c r="A350" s="10" t="s">
        <v>2621</v>
      </c>
      <c r="B350" s="9">
        <v>1976</v>
      </c>
      <c r="C350" s="9" t="s">
        <v>4681</v>
      </c>
      <c r="D350" s="9">
        <v>20</v>
      </c>
      <c r="E350" s="9">
        <v>1</v>
      </c>
      <c r="F350" s="16">
        <v>8334.59</v>
      </c>
      <c r="G350" s="9" t="s">
        <v>4683</v>
      </c>
      <c r="H350" s="9" t="s">
        <v>4682</v>
      </c>
      <c r="I350" s="11" t="s">
        <v>4696</v>
      </c>
      <c r="J350" t="str">
        <f t="shared" si="10"/>
        <v>20-07-1976</v>
      </c>
      <c r="K350" s="19">
        <v>45085</v>
      </c>
      <c r="L350" s="9">
        <f t="shared" si="11"/>
        <v>46</v>
      </c>
    </row>
    <row r="351" spans="1:12" x14ac:dyDescent="0.3">
      <c r="A351" s="10" t="s">
        <v>2623</v>
      </c>
      <c r="B351" s="9">
        <v>1976</v>
      </c>
      <c r="C351" s="9" t="s">
        <v>4681</v>
      </c>
      <c r="D351" s="9">
        <v>12</v>
      </c>
      <c r="E351" s="9">
        <v>1</v>
      </c>
      <c r="F351" s="16">
        <v>8334.4599999999991</v>
      </c>
      <c r="G351" s="9" t="s">
        <v>4683</v>
      </c>
      <c r="H351" s="9" t="s">
        <v>4682</v>
      </c>
      <c r="I351" s="11" t="s">
        <v>4696</v>
      </c>
      <c r="J351" t="str">
        <f t="shared" si="10"/>
        <v>12-07-1976</v>
      </c>
      <c r="K351" s="19">
        <v>45085</v>
      </c>
      <c r="L351" s="9">
        <f t="shared" si="11"/>
        <v>46</v>
      </c>
    </row>
    <row r="352" spans="1:12" x14ac:dyDescent="0.3">
      <c r="A352" s="10" t="s">
        <v>2625</v>
      </c>
      <c r="B352" s="9">
        <v>1993</v>
      </c>
      <c r="C352" s="9" t="s">
        <v>4687</v>
      </c>
      <c r="D352" s="9">
        <v>22</v>
      </c>
      <c r="E352" s="9">
        <v>0</v>
      </c>
      <c r="F352" s="16">
        <v>8314.65</v>
      </c>
      <c r="G352" s="9" t="s">
        <v>4682</v>
      </c>
      <c r="H352" s="9" t="s">
        <v>4686</v>
      </c>
      <c r="I352" s="11" t="s">
        <v>4689</v>
      </c>
      <c r="J352" t="str">
        <f t="shared" si="10"/>
        <v>22-06-1993</v>
      </c>
      <c r="K352" s="19">
        <v>45085</v>
      </c>
      <c r="L352" s="9">
        <f t="shared" si="11"/>
        <v>29</v>
      </c>
    </row>
    <row r="353" spans="1:12" x14ac:dyDescent="0.3">
      <c r="A353" s="10" t="s">
        <v>2627</v>
      </c>
      <c r="B353" s="9">
        <v>1979</v>
      </c>
      <c r="C353" s="9" t="s">
        <v>4691</v>
      </c>
      <c r="D353" s="9">
        <v>7</v>
      </c>
      <c r="E353" s="9">
        <v>2</v>
      </c>
      <c r="F353" s="16">
        <v>8310.84</v>
      </c>
      <c r="G353" s="9" t="s">
        <v>4682</v>
      </c>
      <c r="H353" s="9" t="s">
        <v>4682</v>
      </c>
      <c r="I353" s="11" t="s">
        <v>4689</v>
      </c>
      <c r="J353" t="str">
        <f t="shared" si="10"/>
        <v>07-08-1979</v>
      </c>
      <c r="K353" s="19">
        <v>45085</v>
      </c>
      <c r="L353" s="9">
        <f t="shared" si="11"/>
        <v>43</v>
      </c>
    </row>
    <row r="354" spans="1:12" x14ac:dyDescent="0.3">
      <c r="A354" s="10" t="s">
        <v>2629</v>
      </c>
      <c r="B354" s="9">
        <v>1978</v>
      </c>
      <c r="C354" s="9" t="s">
        <v>4687</v>
      </c>
      <c r="D354" s="9">
        <v>26</v>
      </c>
      <c r="E354" s="9">
        <v>2</v>
      </c>
      <c r="F354" s="16">
        <v>8302.5400000000009</v>
      </c>
      <c r="G354" s="9" t="s">
        <v>4683</v>
      </c>
      <c r="H354" s="9" t="s">
        <v>4683</v>
      </c>
      <c r="I354" s="11" t="s">
        <v>4696</v>
      </c>
      <c r="J354" t="str">
        <f t="shared" si="10"/>
        <v>26-06-1978</v>
      </c>
      <c r="K354" s="19">
        <v>45085</v>
      </c>
      <c r="L354" s="9">
        <f t="shared" si="11"/>
        <v>44</v>
      </c>
    </row>
    <row r="355" spans="1:12" x14ac:dyDescent="0.3">
      <c r="A355" s="10" t="s">
        <v>2631</v>
      </c>
      <c r="B355" s="9">
        <v>1974</v>
      </c>
      <c r="C355" s="9" t="s">
        <v>4687</v>
      </c>
      <c r="D355" s="9">
        <v>6</v>
      </c>
      <c r="E355" s="9">
        <v>0</v>
      </c>
      <c r="F355" s="16">
        <v>8283.68</v>
      </c>
      <c r="G355" s="9" t="s">
        <v>4682</v>
      </c>
      <c r="H355" s="9" t="s">
        <v>4683</v>
      </c>
      <c r="I355" s="11" t="s">
        <v>4684</v>
      </c>
      <c r="J355" t="str">
        <f t="shared" si="10"/>
        <v>06-06-1974</v>
      </c>
      <c r="K355" s="19">
        <v>45085</v>
      </c>
      <c r="L355" s="9">
        <f t="shared" si="11"/>
        <v>49</v>
      </c>
    </row>
    <row r="356" spans="1:12" x14ac:dyDescent="0.3">
      <c r="A356" s="10" t="s">
        <v>2633</v>
      </c>
      <c r="B356" s="9">
        <v>1974</v>
      </c>
      <c r="C356" s="9" t="s">
        <v>4690</v>
      </c>
      <c r="D356" s="9">
        <v>22</v>
      </c>
      <c r="E356" s="9">
        <v>0</v>
      </c>
      <c r="F356" s="16">
        <v>8280.6200000000008</v>
      </c>
      <c r="G356" s="9" t="s">
        <v>4682</v>
      </c>
      <c r="H356" s="9" t="s">
        <v>4682</v>
      </c>
      <c r="I356" s="11" t="s">
        <v>4684</v>
      </c>
      <c r="J356" t="str">
        <f t="shared" si="10"/>
        <v>22-12-1974</v>
      </c>
      <c r="K356" s="19">
        <v>45085</v>
      </c>
      <c r="L356" s="9">
        <f t="shared" si="11"/>
        <v>48</v>
      </c>
    </row>
    <row r="357" spans="1:12" x14ac:dyDescent="0.3">
      <c r="A357" s="10" t="s">
        <v>2635</v>
      </c>
      <c r="B357" s="9">
        <v>1974</v>
      </c>
      <c r="C357" s="9" t="s">
        <v>4688</v>
      </c>
      <c r="D357" s="9">
        <v>26</v>
      </c>
      <c r="E357" s="9">
        <v>0</v>
      </c>
      <c r="F357" s="16">
        <v>8277.52</v>
      </c>
      <c r="G357" s="9" t="s">
        <v>4682</v>
      </c>
      <c r="H357" s="9" t="s">
        <v>4682</v>
      </c>
      <c r="I357" s="11" t="s">
        <v>4693</v>
      </c>
      <c r="J357" t="str">
        <f t="shared" si="10"/>
        <v>26-09-1974</v>
      </c>
      <c r="K357" s="19">
        <v>45085</v>
      </c>
      <c r="L357" s="9">
        <f t="shared" si="11"/>
        <v>48</v>
      </c>
    </row>
    <row r="358" spans="1:12" x14ac:dyDescent="0.3">
      <c r="A358" s="10" t="s">
        <v>2637</v>
      </c>
      <c r="B358" s="9">
        <v>2000</v>
      </c>
      <c r="C358" s="9" t="s">
        <v>4685</v>
      </c>
      <c r="D358" s="9">
        <v>28</v>
      </c>
      <c r="E358" s="9">
        <v>0</v>
      </c>
      <c r="F358" s="16">
        <v>8271.4599999999991</v>
      </c>
      <c r="G358" s="9" t="s">
        <v>4682</v>
      </c>
      <c r="H358" s="9" t="s">
        <v>4686</v>
      </c>
      <c r="I358" s="11" t="s">
        <v>4700</v>
      </c>
      <c r="J358" t="str">
        <f t="shared" si="10"/>
        <v>28-11-2000</v>
      </c>
      <c r="K358" s="19">
        <v>45085</v>
      </c>
      <c r="L358" s="9">
        <f t="shared" si="11"/>
        <v>22</v>
      </c>
    </row>
    <row r="359" spans="1:12" x14ac:dyDescent="0.3">
      <c r="A359" s="10" t="s">
        <v>263</v>
      </c>
      <c r="B359" s="9">
        <v>1976</v>
      </c>
      <c r="C359" s="9" t="s">
        <v>4690</v>
      </c>
      <c r="D359" s="9">
        <v>15</v>
      </c>
      <c r="E359" s="9">
        <v>2</v>
      </c>
      <c r="F359" s="16">
        <v>38932.559999999998</v>
      </c>
      <c r="G359" s="9" t="s">
        <v>4682</v>
      </c>
      <c r="H359" s="9" t="s">
        <v>4683</v>
      </c>
      <c r="I359" s="11" t="s">
        <v>4693</v>
      </c>
      <c r="J359" t="str">
        <f t="shared" si="10"/>
        <v>15-12-1976</v>
      </c>
      <c r="K359" s="19">
        <v>45085</v>
      </c>
      <c r="L359" s="9">
        <f t="shared" si="11"/>
        <v>46</v>
      </c>
    </row>
    <row r="360" spans="1:12" x14ac:dyDescent="0.3">
      <c r="A360" s="10" t="s">
        <v>2639</v>
      </c>
      <c r="B360" s="9">
        <v>1974</v>
      </c>
      <c r="C360" s="9" t="s">
        <v>4691</v>
      </c>
      <c r="D360" s="9">
        <v>5</v>
      </c>
      <c r="E360" s="9">
        <v>0</v>
      </c>
      <c r="F360" s="16">
        <v>8269.0400000000009</v>
      </c>
      <c r="G360" s="9" t="s">
        <v>4682</v>
      </c>
      <c r="H360" s="9" t="s">
        <v>4686</v>
      </c>
      <c r="I360" s="11" t="s">
        <v>4693</v>
      </c>
      <c r="J360" t="str">
        <f t="shared" si="10"/>
        <v>05-08-1974</v>
      </c>
      <c r="K360" s="19">
        <v>45085</v>
      </c>
      <c r="L360" s="9">
        <f t="shared" si="11"/>
        <v>48</v>
      </c>
    </row>
    <row r="361" spans="1:12" x14ac:dyDescent="0.3">
      <c r="A361" s="10" t="s">
        <v>2641</v>
      </c>
      <c r="B361" s="9">
        <v>1964</v>
      </c>
      <c r="C361" s="9" t="s">
        <v>4688</v>
      </c>
      <c r="D361" s="9">
        <v>5</v>
      </c>
      <c r="E361" s="9">
        <v>0</v>
      </c>
      <c r="F361" s="16">
        <v>8268</v>
      </c>
      <c r="G361" s="9" t="s">
        <v>4683</v>
      </c>
      <c r="H361" s="9" t="s">
        <v>4683</v>
      </c>
      <c r="I361" s="11" t="s">
        <v>4684</v>
      </c>
      <c r="J361" t="str">
        <f t="shared" si="10"/>
        <v>05-09-1964</v>
      </c>
      <c r="K361" s="19">
        <v>45085</v>
      </c>
      <c r="L361" s="9">
        <f t="shared" si="11"/>
        <v>58</v>
      </c>
    </row>
    <row r="362" spans="1:12" x14ac:dyDescent="0.3">
      <c r="A362" s="10" t="s">
        <v>2643</v>
      </c>
      <c r="B362" s="9">
        <v>1982</v>
      </c>
      <c r="C362" s="9" t="s">
        <v>4688</v>
      </c>
      <c r="D362" s="9">
        <v>27</v>
      </c>
      <c r="E362" s="9">
        <v>3</v>
      </c>
      <c r="F362" s="16">
        <v>8252.2800000000007</v>
      </c>
      <c r="G362" s="9" t="s">
        <v>4682</v>
      </c>
      <c r="H362" s="9" t="s">
        <v>4682</v>
      </c>
      <c r="I362" s="11" t="s">
        <v>4699</v>
      </c>
      <c r="J362" t="str">
        <f t="shared" si="10"/>
        <v>27-09-1982</v>
      </c>
      <c r="K362" s="19">
        <v>45085</v>
      </c>
      <c r="L362" s="9">
        <f t="shared" si="11"/>
        <v>40</v>
      </c>
    </row>
    <row r="363" spans="1:12" x14ac:dyDescent="0.3">
      <c r="A363" s="10" t="s">
        <v>2645</v>
      </c>
      <c r="B363" s="9">
        <v>1976</v>
      </c>
      <c r="C363" s="9" t="s">
        <v>4688</v>
      </c>
      <c r="D363" s="9">
        <v>2</v>
      </c>
      <c r="E363" s="9">
        <v>1</v>
      </c>
      <c r="F363" s="16">
        <v>8240.59</v>
      </c>
      <c r="G363" s="9" t="s">
        <v>4682</v>
      </c>
      <c r="H363" s="9" t="s">
        <v>4682</v>
      </c>
      <c r="I363" s="11" t="s">
        <v>4684</v>
      </c>
      <c r="J363" t="str">
        <f t="shared" si="10"/>
        <v>02-09-1976</v>
      </c>
      <c r="K363" s="19">
        <v>45085</v>
      </c>
      <c r="L363" s="9">
        <f t="shared" si="11"/>
        <v>46</v>
      </c>
    </row>
    <row r="364" spans="1:12" x14ac:dyDescent="0.3">
      <c r="A364" s="10" t="s">
        <v>2647</v>
      </c>
      <c r="B364" s="9">
        <v>1976</v>
      </c>
      <c r="C364" s="9" t="s">
        <v>4687</v>
      </c>
      <c r="D364" s="9">
        <v>30</v>
      </c>
      <c r="E364" s="9">
        <v>1</v>
      </c>
      <c r="F364" s="16">
        <v>8233.1</v>
      </c>
      <c r="G364" s="9" t="s">
        <v>4682</v>
      </c>
      <c r="H364" s="9" t="s">
        <v>4682</v>
      </c>
      <c r="I364" s="11" t="s">
        <v>4684</v>
      </c>
      <c r="J364" t="str">
        <f t="shared" si="10"/>
        <v>30-06-1976</v>
      </c>
      <c r="K364" s="19">
        <v>45085</v>
      </c>
      <c r="L364" s="9">
        <f t="shared" si="11"/>
        <v>46</v>
      </c>
    </row>
    <row r="365" spans="1:12" x14ac:dyDescent="0.3">
      <c r="A365" s="10" t="s">
        <v>2649</v>
      </c>
      <c r="B365" s="9">
        <v>1976</v>
      </c>
      <c r="C365" s="9" t="s">
        <v>4688</v>
      </c>
      <c r="D365" s="9">
        <v>3</v>
      </c>
      <c r="E365" s="9">
        <v>1</v>
      </c>
      <c r="F365" s="16">
        <v>8232.64</v>
      </c>
      <c r="G365" s="9" t="s">
        <v>4682</v>
      </c>
      <c r="H365" s="9" t="s">
        <v>4683</v>
      </c>
      <c r="I365" s="11" t="s">
        <v>4684</v>
      </c>
      <c r="J365" t="str">
        <f t="shared" si="10"/>
        <v>03-09-1976</v>
      </c>
      <c r="K365" s="19">
        <v>45085</v>
      </c>
      <c r="L365" s="9">
        <f t="shared" si="11"/>
        <v>46</v>
      </c>
    </row>
    <row r="366" spans="1:12" x14ac:dyDescent="0.3">
      <c r="A366" s="10" t="s">
        <v>2651</v>
      </c>
      <c r="B366" s="9">
        <v>1978</v>
      </c>
      <c r="C366" s="9" t="s">
        <v>4687</v>
      </c>
      <c r="D366" s="9">
        <v>30</v>
      </c>
      <c r="E366" s="9">
        <v>2</v>
      </c>
      <c r="F366" s="16">
        <v>8219.2000000000007</v>
      </c>
      <c r="G366" s="9" t="s">
        <v>4682</v>
      </c>
      <c r="H366" s="9" t="s">
        <v>4682</v>
      </c>
      <c r="I366" s="11" t="s">
        <v>4684</v>
      </c>
      <c r="J366" t="str">
        <f t="shared" si="10"/>
        <v>30-06-1978</v>
      </c>
      <c r="K366" s="19">
        <v>45085</v>
      </c>
      <c r="L366" s="9">
        <f t="shared" si="11"/>
        <v>44</v>
      </c>
    </row>
    <row r="367" spans="1:12" x14ac:dyDescent="0.3">
      <c r="A367" s="10" t="s">
        <v>2653</v>
      </c>
      <c r="B367" s="9">
        <v>1978</v>
      </c>
      <c r="C367" s="9" t="s">
        <v>4692</v>
      </c>
      <c r="D367" s="9">
        <v>24</v>
      </c>
      <c r="E367" s="9">
        <v>2</v>
      </c>
      <c r="F367" s="16">
        <v>8211.1</v>
      </c>
      <c r="G367" s="9" t="s">
        <v>4682</v>
      </c>
      <c r="H367" s="9" t="s">
        <v>4683</v>
      </c>
      <c r="I367" s="11" t="s">
        <v>4684</v>
      </c>
      <c r="J367" t="str">
        <f t="shared" si="10"/>
        <v>24-10-1978</v>
      </c>
      <c r="K367" s="19">
        <v>45085</v>
      </c>
      <c r="L367" s="9">
        <f t="shared" si="11"/>
        <v>44</v>
      </c>
    </row>
    <row r="368" spans="1:12" x14ac:dyDescent="0.3">
      <c r="A368" s="10" t="s">
        <v>2655</v>
      </c>
      <c r="B368" s="9">
        <v>1962</v>
      </c>
      <c r="C368" s="9" t="s">
        <v>4685</v>
      </c>
      <c r="D368" s="9">
        <v>23</v>
      </c>
      <c r="E368" s="9">
        <v>0</v>
      </c>
      <c r="F368" s="16">
        <v>8188.12</v>
      </c>
      <c r="G368" s="9" t="s">
        <v>4683</v>
      </c>
      <c r="H368" s="9" t="s">
        <v>4683</v>
      </c>
      <c r="I368" s="11" t="s">
        <v>4684</v>
      </c>
      <c r="J368" t="str">
        <f t="shared" si="10"/>
        <v>23-11-1962</v>
      </c>
      <c r="K368" s="19">
        <v>45085</v>
      </c>
      <c r="L368" s="9">
        <f t="shared" si="11"/>
        <v>60</v>
      </c>
    </row>
    <row r="369" spans="1:12" x14ac:dyDescent="0.3">
      <c r="A369" s="10" t="s">
        <v>2657</v>
      </c>
      <c r="B369" s="9">
        <v>1997</v>
      </c>
      <c r="C369" s="9" t="s">
        <v>4692</v>
      </c>
      <c r="D369" s="9">
        <v>21</v>
      </c>
      <c r="E369" s="9">
        <v>0</v>
      </c>
      <c r="F369" s="16">
        <v>8182.89</v>
      </c>
      <c r="G369" s="9" t="s">
        <v>4682</v>
      </c>
      <c r="H369" s="9" t="s">
        <v>4686</v>
      </c>
      <c r="I369" s="11" t="s">
        <v>4705</v>
      </c>
      <c r="J369" t="str">
        <f t="shared" si="10"/>
        <v>21-10-1997</v>
      </c>
      <c r="K369" s="19">
        <v>45085</v>
      </c>
      <c r="L369" s="9">
        <f t="shared" si="11"/>
        <v>25</v>
      </c>
    </row>
    <row r="370" spans="1:12" x14ac:dyDescent="0.3">
      <c r="A370" s="10" t="s">
        <v>265</v>
      </c>
      <c r="B370" s="9">
        <v>1987</v>
      </c>
      <c r="C370" s="9" t="s">
        <v>4687</v>
      </c>
      <c r="D370" s="9">
        <v>16</v>
      </c>
      <c r="E370" s="9">
        <v>3</v>
      </c>
      <c r="F370" s="16">
        <v>38924.04</v>
      </c>
      <c r="G370" s="9" t="s">
        <v>4682</v>
      </c>
      <c r="H370" s="9" t="s">
        <v>4682</v>
      </c>
      <c r="I370" s="11" t="s">
        <v>4693</v>
      </c>
      <c r="J370" t="str">
        <f t="shared" si="10"/>
        <v>16-06-1987</v>
      </c>
      <c r="K370" s="19">
        <v>45085</v>
      </c>
      <c r="L370" s="9">
        <f t="shared" si="11"/>
        <v>35</v>
      </c>
    </row>
    <row r="371" spans="1:12" x14ac:dyDescent="0.3">
      <c r="A371" s="10" t="s">
        <v>2659</v>
      </c>
      <c r="B371" s="9">
        <v>1983</v>
      </c>
      <c r="C371" s="9" t="s">
        <v>4687</v>
      </c>
      <c r="D371" s="9">
        <v>8</v>
      </c>
      <c r="E371" s="9">
        <v>3</v>
      </c>
      <c r="F371" s="16">
        <v>8179.51</v>
      </c>
      <c r="G371" s="9" t="s">
        <v>4682</v>
      </c>
      <c r="H371" s="9" t="s">
        <v>4682</v>
      </c>
      <c r="I371" s="11" t="s">
        <v>4704</v>
      </c>
      <c r="J371" t="str">
        <f t="shared" si="10"/>
        <v>08-06-1983</v>
      </c>
      <c r="K371" s="19">
        <v>45085</v>
      </c>
      <c r="L371" s="9">
        <f t="shared" si="11"/>
        <v>40</v>
      </c>
    </row>
    <row r="372" spans="1:12" x14ac:dyDescent="0.3">
      <c r="A372" s="10" t="s">
        <v>2661</v>
      </c>
      <c r="B372" s="9">
        <v>1963</v>
      </c>
      <c r="C372" s="9" t="s">
        <v>4685</v>
      </c>
      <c r="D372" s="9">
        <v>5</v>
      </c>
      <c r="E372" s="9">
        <v>0</v>
      </c>
      <c r="F372" s="16">
        <v>8177.9</v>
      </c>
      <c r="G372" s="9" t="s">
        <v>4683</v>
      </c>
      <c r="H372" s="9" t="s">
        <v>4686</v>
      </c>
      <c r="I372" s="11" t="s">
        <v>4684</v>
      </c>
      <c r="J372" t="str">
        <f t="shared" si="10"/>
        <v>05-11-1963</v>
      </c>
      <c r="K372" s="19">
        <v>45085</v>
      </c>
      <c r="L372" s="9">
        <f t="shared" si="11"/>
        <v>59</v>
      </c>
    </row>
    <row r="373" spans="1:12" x14ac:dyDescent="0.3">
      <c r="A373" s="10" t="s">
        <v>2663</v>
      </c>
      <c r="B373" s="9">
        <v>1982</v>
      </c>
      <c r="C373" s="9" t="s">
        <v>4687</v>
      </c>
      <c r="D373" s="9">
        <v>28</v>
      </c>
      <c r="E373" s="9">
        <v>4</v>
      </c>
      <c r="F373" s="16">
        <v>8162.72</v>
      </c>
      <c r="G373" s="9" t="s">
        <v>4683</v>
      </c>
      <c r="H373" s="9" t="s">
        <v>4683</v>
      </c>
      <c r="I373" s="11" t="s">
        <v>4689</v>
      </c>
      <c r="J373" t="str">
        <f t="shared" si="10"/>
        <v>28-06-1982</v>
      </c>
      <c r="K373" s="19">
        <v>45085</v>
      </c>
      <c r="L373" s="9">
        <f t="shared" si="11"/>
        <v>40</v>
      </c>
    </row>
    <row r="374" spans="1:12" x14ac:dyDescent="0.3">
      <c r="A374" s="10" t="s">
        <v>2665</v>
      </c>
      <c r="B374" s="9">
        <v>1990</v>
      </c>
      <c r="C374" s="9" t="s">
        <v>4687</v>
      </c>
      <c r="D374" s="9">
        <v>21</v>
      </c>
      <c r="E374" s="9">
        <v>3</v>
      </c>
      <c r="F374" s="16">
        <v>8157.92</v>
      </c>
      <c r="G374" s="9" t="s">
        <v>4682</v>
      </c>
      <c r="H374" s="9" t="s">
        <v>4683</v>
      </c>
      <c r="I374" s="11" t="s">
        <v>4698</v>
      </c>
      <c r="J374" t="str">
        <f t="shared" si="10"/>
        <v>21-06-1990</v>
      </c>
      <c r="K374" s="19">
        <v>45085</v>
      </c>
      <c r="L374" s="9">
        <f t="shared" si="11"/>
        <v>32</v>
      </c>
    </row>
    <row r="375" spans="1:12" x14ac:dyDescent="0.3">
      <c r="A375" s="10" t="s">
        <v>2667</v>
      </c>
      <c r="B375" s="9">
        <v>1973</v>
      </c>
      <c r="C375" s="9" t="s">
        <v>4688</v>
      </c>
      <c r="D375" s="9">
        <v>3</v>
      </c>
      <c r="E375" s="9">
        <v>0</v>
      </c>
      <c r="F375" s="16">
        <v>8125.78</v>
      </c>
      <c r="G375" s="9" t="s">
        <v>4682</v>
      </c>
      <c r="H375" s="9" t="s">
        <v>4682</v>
      </c>
      <c r="I375" s="11" t="s">
        <v>4684</v>
      </c>
      <c r="J375" t="str">
        <f t="shared" si="10"/>
        <v>03-09-1973</v>
      </c>
      <c r="K375" s="19">
        <v>45085</v>
      </c>
      <c r="L375" s="9">
        <f t="shared" si="11"/>
        <v>49</v>
      </c>
    </row>
    <row r="376" spans="1:12" x14ac:dyDescent="0.3">
      <c r="A376" s="10" t="s">
        <v>2669</v>
      </c>
      <c r="B376" s="9">
        <v>1973</v>
      </c>
      <c r="C376" s="9" t="s">
        <v>4691</v>
      </c>
      <c r="D376" s="9">
        <v>30</v>
      </c>
      <c r="E376" s="9">
        <v>0</v>
      </c>
      <c r="F376" s="16">
        <v>8124.41</v>
      </c>
      <c r="G376" s="9" t="s">
        <v>4683</v>
      </c>
      <c r="H376" s="9" t="s">
        <v>4686</v>
      </c>
      <c r="I376" s="11" t="s">
        <v>4684</v>
      </c>
      <c r="J376" t="str">
        <f t="shared" si="10"/>
        <v>30-08-1973</v>
      </c>
      <c r="K376" s="19">
        <v>45085</v>
      </c>
      <c r="L376" s="9">
        <f t="shared" si="11"/>
        <v>49</v>
      </c>
    </row>
    <row r="377" spans="1:12" x14ac:dyDescent="0.3">
      <c r="A377" s="10" t="s">
        <v>2671</v>
      </c>
      <c r="B377" s="9">
        <v>1973</v>
      </c>
      <c r="C377" s="9" t="s">
        <v>4690</v>
      </c>
      <c r="D377" s="9">
        <v>16</v>
      </c>
      <c r="E377" s="9">
        <v>0</v>
      </c>
      <c r="F377" s="16">
        <v>8116.68</v>
      </c>
      <c r="G377" s="9" t="s">
        <v>4683</v>
      </c>
      <c r="H377" s="9" t="s">
        <v>4686</v>
      </c>
      <c r="I377" s="11" t="s">
        <v>4693</v>
      </c>
      <c r="J377" t="str">
        <f t="shared" si="10"/>
        <v>16-12-1973</v>
      </c>
      <c r="K377" s="19">
        <v>45085</v>
      </c>
      <c r="L377" s="9">
        <f t="shared" si="11"/>
        <v>49</v>
      </c>
    </row>
    <row r="378" spans="1:12" x14ac:dyDescent="0.3">
      <c r="A378" s="10" t="s">
        <v>2673</v>
      </c>
      <c r="B378" s="9">
        <v>1978</v>
      </c>
      <c r="C378" s="9" t="s">
        <v>4688</v>
      </c>
      <c r="D378" s="9">
        <v>1</v>
      </c>
      <c r="E378" s="9">
        <v>2</v>
      </c>
      <c r="F378" s="16">
        <v>8116.27</v>
      </c>
      <c r="G378" s="9" t="s">
        <v>4683</v>
      </c>
      <c r="H378" s="9" t="s">
        <v>4686</v>
      </c>
      <c r="I378" s="11" t="s">
        <v>4689</v>
      </c>
      <c r="J378" t="str">
        <f t="shared" si="10"/>
        <v>01-09-1978</v>
      </c>
      <c r="K378" s="19">
        <v>45085</v>
      </c>
      <c r="L378" s="9">
        <f t="shared" si="11"/>
        <v>44</v>
      </c>
    </row>
    <row r="379" spans="1:12" x14ac:dyDescent="0.3">
      <c r="A379" s="10" t="s">
        <v>2675</v>
      </c>
      <c r="B379" s="9">
        <v>1973</v>
      </c>
      <c r="C379" s="9" t="s">
        <v>4692</v>
      </c>
      <c r="D379" s="9">
        <v>11</v>
      </c>
      <c r="E379" s="9">
        <v>0</v>
      </c>
      <c r="F379" s="16">
        <v>8112.59</v>
      </c>
      <c r="G379" s="9" t="s">
        <v>4682</v>
      </c>
      <c r="H379" s="9" t="s">
        <v>4682</v>
      </c>
      <c r="I379" s="11" t="s">
        <v>4684</v>
      </c>
      <c r="J379" t="str">
        <f t="shared" si="10"/>
        <v>11-10-1973</v>
      </c>
      <c r="K379" s="19">
        <v>45085</v>
      </c>
      <c r="L379" s="9">
        <f t="shared" si="11"/>
        <v>49</v>
      </c>
    </row>
    <row r="380" spans="1:12" x14ac:dyDescent="0.3">
      <c r="A380" s="10" t="s">
        <v>2677</v>
      </c>
      <c r="B380" s="9">
        <v>1967</v>
      </c>
      <c r="C380" s="9" t="s">
        <v>4687</v>
      </c>
      <c r="D380" s="9">
        <v>10</v>
      </c>
      <c r="E380" s="9">
        <v>0</v>
      </c>
      <c r="F380" s="16">
        <v>8091.3</v>
      </c>
      <c r="G380" s="9" t="s">
        <v>4683</v>
      </c>
      <c r="H380" s="9" t="s">
        <v>4686</v>
      </c>
      <c r="I380" s="11" t="s">
        <v>4689</v>
      </c>
      <c r="J380" t="str">
        <f t="shared" si="10"/>
        <v>10-06-1967</v>
      </c>
      <c r="K380" s="19">
        <v>45085</v>
      </c>
      <c r="L380" s="9">
        <f t="shared" si="11"/>
        <v>55</v>
      </c>
    </row>
    <row r="381" spans="1:12" x14ac:dyDescent="0.3">
      <c r="A381" s="10" t="s">
        <v>267</v>
      </c>
      <c r="B381" s="9">
        <v>1967</v>
      </c>
      <c r="C381" s="9" t="s">
        <v>4681</v>
      </c>
      <c r="D381" s="9">
        <v>30</v>
      </c>
      <c r="E381" s="9">
        <v>0</v>
      </c>
      <c r="F381" s="16">
        <v>38893.360000000001</v>
      </c>
      <c r="G381" s="9" t="s">
        <v>4686</v>
      </c>
      <c r="H381" s="9" t="s">
        <v>4682</v>
      </c>
      <c r="I381" s="11" t="s">
        <v>4693</v>
      </c>
      <c r="J381" t="str">
        <f t="shared" si="10"/>
        <v>30-07-1967</v>
      </c>
      <c r="K381" s="19">
        <v>45085</v>
      </c>
      <c r="L381" s="9">
        <f t="shared" si="11"/>
        <v>55</v>
      </c>
    </row>
    <row r="382" spans="1:12" x14ac:dyDescent="0.3">
      <c r="A382" s="10" t="s">
        <v>2679</v>
      </c>
      <c r="B382" s="9">
        <v>1975</v>
      </c>
      <c r="C382" s="9" t="s">
        <v>4690</v>
      </c>
      <c r="D382" s="9">
        <v>21</v>
      </c>
      <c r="E382" s="9">
        <v>1</v>
      </c>
      <c r="F382" s="16">
        <v>8083.92</v>
      </c>
      <c r="G382" s="9" t="s">
        <v>4683</v>
      </c>
      <c r="H382" s="9" t="s">
        <v>4683</v>
      </c>
      <c r="I382" s="11" t="s">
        <v>4684</v>
      </c>
      <c r="J382" t="str">
        <f t="shared" si="10"/>
        <v>21-12-1975</v>
      </c>
      <c r="K382" s="19">
        <v>45085</v>
      </c>
      <c r="L382" s="9">
        <f t="shared" si="11"/>
        <v>47</v>
      </c>
    </row>
    <row r="383" spans="1:12" x14ac:dyDescent="0.3">
      <c r="A383" s="10" t="s">
        <v>2681</v>
      </c>
      <c r="B383" s="9">
        <v>1994</v>
      </c>
      <c r="C383" s="9" t="s">
        <v>4692</v>
      </c>
      <c r="D383" s="9">
        <v>12</v>
      </c>
      <c r="E383" s="9">
        <v>0</v>
      </c>
      <c r="F383" s="16">
        <v>8081.74</v>
      </c>
      <c r="G383" s="9" t="s">
        <v>4682</v>
      </c>
      <c r="H383" s="9" t="s">
        <v>4682</v>
      </c>
      <c r="I383" s="11" t="s">
        <v>4705</v>
      </c>
      <c r="J383" t="str">
        <f t="shared" si="10"/>
        <v>12-10-1994</v>
      </c>
      <c r="K383" s="19">
        <v>45085</v>
      </c>
      <c r="L383" s="9">
        <f t="shared" si="11"/>
        <v>28</v>
      </c>
    </row>
    <row r="384" spans="1:12" x14ac:dyDescent="0.3">
      <c r="A384" s="10" t="s">
        <v>2683</v>
      </c>
      <c r="B384" s="9">
        <v>2001</v>
      </c>
      <c r="C384" s="9" t="s">
        <v>4691</v>
      </c>
      <c r="D384" s="9">
        <v>28</v>
      </c>
      <c r="E384" s="9">
        <v>0</v>
      </c>
      <c r="F384" s="16">
        <v>8081.26</v>
      </c>
      <c r="G384" s="9" t="s">
        <v>4682</v>
      </c>
      <c r="H384" s="9" t="s">
        <v>4682</v>
      </c>
      <c r="I384" s="11" t="s">
        <v>4689</v>
      </c>
      <c r="J384" t="str">
        <f t="shared" si="10"/>
        <v>28-08-2001</v>
      </c>
      <c r="K384" s="19">
        <v>45085</v>
      </c>
      <c r="L384" s="9">
        <f t="shared" si="11"/>
        <v>21</v>
      </c>
    </row>
    <row r="385" spans="1:12" x14ac:dyDescent="0.3">
      <c r="A385" s="10" t="s">
        <v>2685</v>
      </c>
      <c r="B385" s="9">
        <v>1993</v>
      </c>
      <c r="C385" s="9" t="s">
        <v>4685</v>
      </c>
      <c r="D385" s="9">
        <v>7</v>
      </c>
      <c r="E385" s="9">
        <v>0</v>
      </c>
      <c r="F385" s="16">
        <v>8077.41</v>
      </c>
      <c r="G385" s="9" t="s">
        <v>4682</v>
      </c>
      <c r="H385" s="9" t="s">
        <v>4686</v>
      </c>
      <c r="I385" s="11" t="s">
        <v>4705</v>
      </c>
      <c r="J385" t="str">
        <f t="shared" si="10"/>
        <v>07-11-1993</v>
      </c>
      <c r="K385" s="19">
        <v>45085</v>
      </c>
      <c r="L385" s="9">
        <f t="shared" si="11"/>
        <v>29</v>
      </c>
    </row>
    <row r="386" spans="1:12" x14ac:dyDescent="0.3">
      <c r="A386" s="10" t="s">
        <v>2687</v>
      </c>
      <c r="B386" s="9">
        <v>1965</v>
      </c>
      <c r="C386" s="9" t="s">
        <v>4692</v>
      </c>
      <c r="D386" s="9">
        <v>21</v>
      </c>
      <c r="E386" s="9">
        <v>0</v>
      </c>
      <c r="F386" s="16">
        <v>8071.57</v>
      </c>
      <c r="G386" s="9" t="s">
        <v>4683</v>
      </c>
      <c r="H386" s="9" t="s">
        <v>4686</v>
      </c>
      <c r="I386" s="11" t="s">
        <v>4693</v>
      </c>
      <c r="J386" t="str">
        <f t="shared" si="10"/>
        <v>21-10-1965</v>
      </c>
      <c r="K386" s="19">
        <v>45085</v>
      </c>
      <c r="L386" s="9">
        <f t="shared" si="11"/>
        <v>57</v>
      </c>
    </row>
    <row r="387" spans="1:12" x14ac:dyDescent="0.3">
      <c r="A387" s="10" t="s">
        <v>2689</v>
      </c>
      <c r="B387" s="9">
        <v>1975</v>
      </c>
      <c r="C387" s="9" t="s">
        <v>4690</v>
      </c>
      <c r="D387" s="9">
        <v>15</v>
      </c>
      <c r="E387" s="9">
        <v>1</v>
      </c>
      <c r="F387" s="16">
        <v>8068.19</v>
      </c>
      <c r="G387" s="9" t="s">
        <v>4683</v>
      </c>
      <c r="H387" s="9" t="s">
        <v>4682</v>
      </c>
      <c r="I387" s="11" t="s">
        <v>4693</v>
      </c>
      <c r="J387" t="str">
        <f t="shared" ref="J387:J450" si="12">TEXT(DATE(B387,MONTH(1&amp;C387),D387),"dd-mm-yyyy")</f>
        <v>15-12-1975</v>
      </c>
      <c r="K387" s="19">
        <v>45085</v>
      </c>
      <c r="L387" s="9">
        <f t="shared" ref="L387:L450" si="13">DATEDIF(J387,K387,"Y")</f>
        <v>47</v>
      </c>
    </row>
    <row r="388" spans="1:12" x14ac:dyDescent="0.3">
      <c r="A388" s="10" t="s">
        <v>2691</v>
      </c>
      <c r="B388" s="9">
        <v>1965</v>
      </c>
      <c r="C388" s="9" t="s">
        <v>4691</v>
      </c>
      <c r="D388" s="9">
        <v>11</v>
      </c>
      <c r="E388" s="9">
        <v>0</v>
      </c>
      <c r="F388" s="16">
        <v>8067.83</v>
      </c>
      <c r="G388" s="9" t="s">
        <v>4683</v>
      </c>
      <c r="H388" s="9" t="s">
        <v>4686</v>
      </c>
      <c r="I388" s="11" t="s">
        <v>4684</v>
      </c>
      <c r="J388" t="str">
        <f t="shared" si="12"/>
        <v>11-08-1965</v>
      </c>
      <c r="K388" s="19">
        <v>45085</v>
      </c>
      <c r="L388" s="9">
        <f t="shared" si="13"/>
        <v>57</v>
      </c>
    </row>
    <row r="389" spans="1:12" x14ac:dyDescent="0.3">
      <c r="A389" s="10" t="s">
        <v>2693</v>
      </c>
      <c r="B389" s="9">
        <v>1975</v>
      </c>
      <c r="C389" s="9" t="s">
        <v>4687</v>
      </c>
      <c r="D389" s="9">
        <v>28</v>
      </c>
      <c r="E389" s="9">
        <v>1</v>
      </c>
      <c r="F389" s="16">
        <v>8062.76</v>
      </c>
      <c r="G389" s="9" t="s">
        <v>4683</v>
      </c>
      <c r="H389" s="9" t="s">
        <v>4683</v>
      </c>
      <c r="I389" s="11" t="s">
        <v>4693</v>
      </c>
      <c r="J389" t="str">
        <f t="shared" si="12"/>
        <v>28-06-1975</v>
      </c>
      <c r="K389" s="19">
        <v>45085</v>
      </c>
      <c r="L389" s="9">
        <f t="shared" si="13"/>
        <v>47</v>
      </c>
    </row>
    <row r="390" spans="1:12" x14ac:dyDescent="0.3">
      <c r="A390" s="10" t="s">
        <v>2695</v>
      </c>
      <c r="B390" s="9">
        <v>1970</v>
      </c>
      <c r="C390" s="9" t="s">
        <v>4690</v>
      </c>
      <c r="D390" s="9">
        <v>12</v>
      </c>
      <c r="E390" s="9">
        <v>0</v>
      </c>
      <c r="F390" s="16">
        <v>8062.31</v>
      </c>
      <c r="G390" s="9" t="s">
        <v>4682</v>
      </c>
      <c r="H390" s="9" t="s">
        <v>4686</v>
      </c>
      <c r="I390" s="11" t="s">
        <v>4684</v>
      </c>
      <c r="J390" t="str">
        <f t="shared" si="12"/>
        <v>12-12-1970</v>
      </c>
      <c r="K390" s="19">
        <v>45085</v>
      </c>
      <c r="L390" s="9">
        <f t="shared" si="13"/>
        <v>52</v>
      </c>
    </row>
    <row r="391" spans="1:12" x14ac:dyDescent="0.3">
      <c r="A391" s="10" t="s">
        <v>2697</v>
      </c>
      <c r="B391" s="9">
        <v>1982</v>
      </c>
      <c r="C391" s="9" t="s">
        <v>4690</v>
      </c>
      <c r="D391" s="9">
        <v>27</v>
      </c>
      <c r="E391" s="9">
        <v>3</v>
      </c>
      <c r="F391" s="16">
        <v>8059.68</v>
      </c>
      <c r="G391" s="9" t="s">
        <v>4682</v>
      </c>
      <c r="H391" s="9" t="s">
        <v>4683</v>
      </c>
      <c r="I391" s="11" t="s">
        <v>4689</v>
      </c>
      <c r="J391" t="str">
        <f t="shared" si="12"/>
        <v>27-12-1982</v>
      </c>
      <c r="K391" s="19">
        <v>45085</v>
      </c>
      <c r="L391" s="9">
        <f t="shared" si="13"/>
        <v>40</v>
      </c>
    </row>
    <row r="392" spans="1:12" x14ac:dyDescent="0.3">
      <c r="A392" s="10" t="s">
        <v>269</v>
      </c>
      <c r="B392" s="9">
        <v>1964</v>
      </c>
      <c r="C392" s="9" t="s">
        <v>4687</v>
      </c>
      <c r="D392" s="9">
        <v>6</v>
      </c>
      <c r="E392" s="9">
        <v>0</v>
      </c>
      <c r="F392" s="16">
        <v>38869.25</v>
      </c>
      <c r="G392" s="9" t="s">
        <v>4682</v>
      </c>
      <c r="H392" s="9" t="s">
        <v>4682</v>
      </c>
      <c r="I392" s="11" t="s">
        <v>4693</v>
      </c>
      <c r="J392" t="str">
        <f t="shared" si="12"/>
        <v>06-06-1964</v>
      </c>
      <c r="K392" s="19">
        <v>45085</v>
      </c>
      <c r="L392" s="9">
        <f t="shared" si="13"/>
        <v>59</v>
      </c>
    </row>
    <row r="393" spans="1:12" x14ac:dyDescent="0.3">
      <c r="A393" s="10" t="s">
        <v>2699</v>
      </c>
      <c r="B393" s="9">
        <v>1985</v>
      </c>
      <c r="C393" s="9" t="s">
        <v>4685</v>
      </c>
      <c r="D393" s="9">
        <v>28</v>
      </c>
      <c r="E393" s="9">
        <v>3</v>
      </c>
      <c r="F393" s="16">
        <v>8059.06</v>
      </c>
      <c r="G393" s="9" t="s">
        <v>4682</v>
      </c>
      <c r="H393" s="9" t="s">
        <v>4683</v>
      </c>
      <c r="I393" s="11" t="s">
        <v>4689</v>
      </c>
      <c r="J393" t="str">
        <f t="shared" si="12"/>
        <v>28-11-1985</v>
      </c>
      <c r="K393" s="19">
        <v>45085</v>
      </c>
      <c r="L393" s="9">
        <f t="shared" si="13"/>
        <v>37</v>
      </c>
    </row>
    <row r="394" spans="1:12" x14ac:dyDescent="0.3">
      <c r="A394" s="10" t="s">
        <v>2701</v>
      </c>
      <c r="B394" s="9">
        <v>2003</v>
      </c>
      <c r="C394" s="9" t="s">
        <v>4690</v>
      </c>
      <c r="D394" s="9">
        <v>12</v>
      </c>
      <c r="E394" s="9">
        <v>0</v>
      </c>
      <c r="F394" s="16">
        <v>8035.64</v>
      </c>
      <c r="G394" s="9" t="s">
        <v>4682</v>
      </c>
      <c r="H394" s="9" t="s">
        <v>4682</v>
      </c>
      <c r="I394" s="11" t="s">
        <v>4689</v>
      </c>
      <c r="J394" t="str">
        <f t="shared" si="12"/>
        <v>12-12-2003</v>
      </c>
      <c r="K394" s="19">
        <v>45085</v>
      </c>
      <c r="L394" s="9">
        <f t="shared" si="13"/>
        <v>19</v>
      </c>
    </row>
    <row r="395" spans="1:12" x14ac:dyDescent="0.3">
      <c r="A395" s="10" t="s">
        <v>2703</v>
      </c>
      <c r="B395" s="9">
        <v>1977</v>
      </c>
      <c r="C395" s="9" t="s">
        <v>4685</v>
      </c>
      <c r="D395" s="9">
        <v>6</v>
      </c>
      <c r="E395" s="9">
        <v>2</v>
      </c>
      <c r="F395" s="16">
        <v>8027.97</v>
      </c>
      <c r="G395" s="9" t="s">
        <v>4683</v>
      </c>
      <c r="H395" s="9" t="s">
        <v>4682</v>
      </c>
      <c r="I395" s="11" t="s">
        <v>4693</v>
      </c>
      <c r="J395" t="str">
        <f t="shared" si="12"/>
        <v>06-11-1977</v>
      </c>
      <c r="K395" s="19">
        <v>45085</v>
      </c>
      <c r="L395" s="9">
        <f t="shared" si="13"/>
        <v>45</v>
      </c>
    </row>
    <row r="396" spans="1:12" x14ac:dyDescent="0.3">
      <c r="A396" s="10" t="s">
        <v>2705</v>
      </c>
      <c r="B396" s="9">
        <v>1976</v>
      </c>
      <c r="C396" s="9" t="s">
        <v>4690</v>
      </c>
      <c r="D396" s="9">
        <v>20</v>
      </c>
      <c r="E396" s="9">
        <v>0</v>
      </c>
      <c r="F396" s="16">
        <v>8026.67</v>
      </c>
      <c r="G396" s="9" t="s">
        <v>4682</v>
      </c>
      <c r="H396" s="9" t="s">
        <v>4682</v>
      </c>
      <c r="I396" s="11" t="s">
        <v>4689</v>
      </c>
      <c r="J396" t="str">
        <f t="shared" si="12"/>
        <v>20-12-1976</v>
      </c>
      <c r="K396" s="19">
        <v>45085</v>
      </c>
      <c r="L396" s="9">
        <f t="shared" si="13"/>
        <v>46</v>
      </c>
    </row>
    <row r="397" spans="1:12" x14ac:dyDescent="0.3">
      <c r="A397" s="10" t="s">
        <v>2707</v>
      </c>
      <c r="B397" s="9">
        <v>1978</v>
      </c>
      <c r="C397" s="9" t="s">
        <v>4681</v>
      </c>
      <c r="D397" s="9">
        <v>17</v>
      </c>
      <c r="E397" s="9">
        <v>1</v>
      </c>
      <c r="F397" s="16">
        <v>8023.14</v>
      </c>
      <c r="G397" s="9" t="s">
        <v>4682</v>
      </c>
      <c r="H397" s="9" t="s">
        <v>4683</v>
      </c>
      <c r="I397" s="11" t="s">
        <v>4689</v>
      </c>
      <c r="J397" t="str">
        <f t="shared" si="12"/>
        <v>17-07-1978</v>
      </c>
      <c r="K397" s="19">
        <v>45085</v>
      </c>
      <c r="L397" s="9">
        <f t="shared" si="13"/>
        <v>44</v>
      </c>
    </row>
    <row r="398" spans="1:12" x14ac:dyDescent="0.3">
      <c r="A398" s="10" t="s">
        <v>2709</v>
      </c>
      <c r="B398" s="9">
        <v>1989</v>
      </c>
      <c r="C398" s="9" t="s">
        <v>4685</v>
      </c>
      <c r="D398" s="9">
        <v>3</v>
      </c>
      <c r="E398" s="9">
        <v>3</v>
      </c>
      <c r="F398" s="16">
        <v>8021.11</v>
      </c>
      <c r="G398" s="9" t="s">
        <v>4682</v>
      </c>
      <c r="H398" s="9" t="s">
        <v>4686</v>
      </c>
      <c r="I398" s="11" t="s">
        <v>4689</v>
      </c>
      <c r="J398" t="str">
        <f t="shared" si="12"/>
        <v>03-11-1989</v>
      </c>
      <c r="K398" s="19">
        <v>45085</v>
      </c>
      <c r="L398" s="9">
        <f t="shared" si="13"/>
        <v>33</v>
      </c>
    </row>
    <row r="399" spans="1:12" x14ac:dyDescent="0.3">
      <c r="A399" s="10" t="s">
        <v>2711</v>
      </c>
      <c r="B399" s="9">
        <v>1980</v>
      </c>
      <c r="C399" s="9" t="s">
        <v>4685</v>
      </c>
      <c r="D399" s="9">
        <v>8</v>
      </c>
      <c r="E399" s="9">
        <v>2</v>
      </c>
      <c r="F399" s="16">
        <v>8017.06</v>
      </c>
      <c r="G399" s="9" t="s">
        <v>4682</v>
      </c>
      <c r="H399" s="9" t="s">
        <v>4682</v>
      </c>
      <c r="I399" s="11" t="s">
        <v>4689</v>
      </c>
      <c r="J399" t="str">
        <f t="shared" si="12"/>
        <v>08-11-1980</v>
      </c>
      <c r="K399" s="19">
        <v>45085</v>
      </c>
      <c r="L399" s="9">
        <f t="shared" si="13"/>
        <v>42</v>
      </c>
    </row>
    <row r="400" spans="1:12" x14ac:dyDescent="0.3">
      <c r="A400" s="10" t="s">
        <v>2713</v>
      </c>
      <c r="B400" s="9">
        <v>1995</v>
      </c>
      <c r="C400" s="9" t="s">
        <v>4688</v>
      </c>
      <c r="D400" s="9">
        <v>18</v>
      </c>
      <c r="E400" s="9">
        <v>0</v>
      </c>
      <c r="F400" s="16">
        <v>8014.62</v>
      </c>
      <c r="G400" s="9" t="s">
        <v>4682</v>
      </c>
      <c r="H400" s="9" t="s">
        <v>4683</v>
      </c>
      <c r="I400" s="11" t="s">
        <v>4689</v>
      </c>
      <c r="J400" t="str">
        <f t="shared" si="12"/>
        <v>18-09-1995</v>
      </c>
      <c r="K400" s="19">
        <v>45085</v>
      </c>
      <c r="L400" s="9">
        <f t="shared" si="13"/>
        <v>27</v>
      </c>
    </row>
    <row r="401" spans="1:12" x14ac:dyDescent="0.3">
      <c r="A401" s="10" t="s">
        <v>2715</v>
      </c>
      <c r="B401" s="9">
        <v>1962</v>
      </c>
      <c r="C401" s="9" t="s">
        <v>4691</v>
      </c>
      <c r="D401" s="9">
        <v>22</v>
      </c>
      <c r="E401" s="9">
        <v>0</v>
      </c>
      <c r="F401" s="16">
        <v>8004.96</v>
      </c>
      <c r="G401" s="9" t="s">
        <v>4683</v>
      </c>
      <c r="H401" s="9" t="s">
        <v>4686</v>
      </c>
      <c r="I401" s="11" t="s">
        <v>4684</v>
      </c>
      <c r="J401" t="str">
        <f t="shared" si="12"/>
        <v>22-08-1962</v>
      </c>
      <c r="K401" s="19">
        <v>45085</v>
      </c>
      <c r="L401" s="9">
        <f t="shared" si="13"/>
        <v>60</v>
      </c>
    </row>
    <row r="402" spans="1:12" x14ac:dyDescent="0.3">
      <c r="A402" s="10" t="s">
        <v>2717</v>
      </c>
      <c r="B402" s="9">
        <v>1983</v>
      </c>
      <c r="C402" s="9" t="s">
        <v>4691</v>
      </c>
      <c r="D402" s="9">
        <v>20</v>
      </c>
      <c r="E402" s="9">
        <v>3</v>
      </c>
      <c r="F402" s="16">
        <v>7986.48</v>
      </c>
      <c r="G402" s="9" t="s">
        <v>4682</v>
      </c>
      <c r="H402" s="9" t="s">
        <v>4683</v>
      </c>
      <c r="I402" s="11" t="s">
        <v>4699</v>
      </c>
      <c r="J402" t="str">
        <f t="shared" si="12"/>
        <v>20-08-1983</v>
      </c>
      <c r="K402" s="19">
        <v>45085</v>
      </c>
      <c r="L402" s="9">
        <f t="shared" si="13"/>
        <v>39</v>
      </c>
    </row>
    <row r="403" spans="1:12" x14ac:dyDescent="0.3">
      <c r="A403" s="10" t="s">
        <v>271</v>
      </c>
      <c r="B403" s="9">
        <v>1979</v>
      </c>
      <c r="C403" s="9" t="s">
        <v>4690</v>
      </c>
      <c r="D403" s="9">
        <v>3</v>
      </c>
      <c r="E403" s="9">
        <v>2</v>
      </c>
      <c r="F403" s="16">
        <v>38836.980000000003</v>
      </c>
      <c r="G403" s="9" t="s">
        <v>4682</v>
      </c>
      <c r="H403" s="9" t="s">
        <v>4686</v>
      </c>
      <c r="I403" s="11" t="s">
        <v>4693</v>
      </c>
      <c r="J403" t="str">
        <f t="shared" si="12"/>
        <v>03-12-1979</v>
      </c>
      <c r="K403" s="19">
        <v>45085</v>
      </c>
      <c r="L403" s="9">
        <f t="shared" si="13"/>
        <v>43</v>
      </c>
    </row>
    <row r="404" spans="1:12" x14ac:dyDescent="0.3">
      <c r="A404" s="10" t="s">
        <v>2719</v>
      </c>
      <c r="B404" s="9">
        <v>1983</v>
      </c>
      <c r="C404" s="9" t="s">
        <v>4691</v>
      </c>
      <c r="D404" s="9">
        <v>28</v>
      </c>
      <c r="E404" s="9">
        <v>3</v>
      </c>
      <c r="F404" s="16">
        <v>7985.82</v>
      </c>
      <c r="G404" s="9" t="s">
        <v>4682</v>
      </c>
      <c r="H404" s="9" t="s">
        <v>4686</v>
      </c>
      <c r="I404" s="11" t="s">
        <v>4699</v>
      </c>
      <c r="J404" t="str">
        <f t="shared" si="12"/>
        <v>28-08-1983</v>
      </c>
      <c r="K404" s="19">
        <v>45085</v>
      </c>
      <c r="L404" s="9">
        <f t="shared" si="13"/>
        <v>39</v>
      </c>
    </row>
    <row r="405" spans="1:12" x14ac:dyDescent="0.3">
      <c r="A405" s="10" t="s">
        <v>2721</v>
      </c>
      <c r="B405" s="9">
        <v>1972</v>
      </c>
      <c r="C405" s="9" t="s">
        <v>4685</v>
      </c>
      <c r="D405" s="9">
        <v>23</v>
      </c>
      <c r="E405" s="9">
        <v>0</v>
      </c>
      <c r="F405" s="16">
        <v>7980.34</v>
      </c>
      <c r="G405" s="9" t="s">
        <v>4682</v>
      </c>
      <c r="H405" s="9" t="s">
        <v>4682</v>
      </c>
      <c r="I405" s="11" t="s">
        <v>4684</v>
      </c>
      <c r="J405" t="str">
        <f t="shared" si="12"/>
        <v>23-11-1972</v>
      </c>
      <c r="K405" s="19">
        <v>45085</v>
      </c>
      <c r="L405" s="9">
        <f t="shared" si="13"/>
        <v>50</v>
      </c>
    </row>
    <row r="406" spans="1:12" x14ac:dyDescent="0.3">
      <c r="A406" s="10" t="s">
        <v>2723</v>
      </c>
      <c r="B406" s="9">
        <v>1975</v>
      </c>
      <c r="C406" s="9" t="s">
        <v>4691</v>
      </c>
      <c r="D406" s="9">
        <v>10</v>
      </c>
      <c r="E406" s="9">
        <v>1</v>
      </c>
      <c r="F406" s="16">
        <v>7966.81</v>
      </c>
      <c r="G406" s="9" t="s">
        <v>4682</v>
      </c>
      <c r="H406" s="9" t="s">
        <v>4682</v>
      </c>
      <c r="I406" s="11" t="s">
        <v>4684</v>
      </c>
      <c r="J406" t="str">
        <f t="shared" si="12"/>
        <v>10-08-1975</v>
      </c>
      <c r="K406" s="19">
        <v>45085</v>
      </c>
      <c r="L406" s="9">
        <f t="shared" si="13"/>
        <v>47</v>
      </c>
    </row>
    <row r="407" spans="1:12" x14ac:dyDescent="0.3">
      <c r="A407" s="10" t="s">
        <v>2725</v>
      </c>
      <c r="B407" s="9">
        <v>1970</v>
      </c>
      <c r="C407" s="9" t="s">
        <v>4687</v>
      </c>
      <c r="D407" s="9">
        <v>19</v>
      </c>
      <c r="E407" s="9">
        <v>0</v>
      </c>
      <c r="F407" s="16">
        <v>7958.13</v>
      </c>
      <c r="G407" s="9" t="s">
        <v>4682</v>
      </c>
      <c r="H407" s="9" t="s">
        <v>4682</v>
      </c>
      <c r="I407" s="11" t="s">
        <v>4684</v>
      </c>
      <c r="J407" t="str">
        <f t="shared" si="12"/>
        <v>19-06-1970</v>
      </c>
      <c r="K407" s="19">
        <v>45085</v>
      </c>
      <c r="L407" s="9">
        <f t="shared" si="13"/>
        <v>52</v>
      </c>
    </row>
    <row r="408" spans="1:12" x14ac:dyDescent="0.3">
      <c r="A408" s="10" t="s">
        <v>2727</v>
      </c>
      <c r="B408" s="9">
        <v>1981</v>
      </c>
      <c r="C408" s="9" t="s">
        <v>4690</v>
      </c>
      <c r="D408" s="9">
        <v>28</v>
      </c>
      <c r="E408" s="9">
        <v>3</v>
      </c>
      <c r="F408" s="16">
        <v>7954.52</v>
      </c>
      <c r="G408" s="9" t="s">
        <v>4682</v>
      </c>
      <c r="H408" s="9" t="s">
        <v>4682</v>
      </c>
      <c r="I408" s="11" t="s">
        <v>4693</v>
      </c>
      <c r="J408" t="str">
        <f t="shared" si="12"/>
        <v>28-12-1981</v>
      </c>
      <c r="K408" s="19">
        <v>45085</v>
      </c>
      <c r="L408" s="9">
        <f t="shared" si="13"/>
        <v>41</v>
      </c>
    </row>
    <row r="409" spans="1:12" x14ac:dyDescent="0.3">
      <c r="A409" s="10" t="s">
        <v>2729</v>
      </c>
      <c r="B409" s="9">
        <v>1966</v>
      </c>
      <c r="C409" s="9" t="s">
        <v>4681</v>
      </c>
      <c r="D409" s="9">
        <v>9</v>
      </c>
      <c r="E409" s="9">
        <v>0</v>
      </c>
      <c r="F409" s="16">
        <v>7953.72</v>
      </c>
      <c r="G409" s="9" t="s">
        <v>4683</v>
      </c>
      <c r="H409" s="9" t="s">
        <v>4683</v>
      </c>
      <c r="I409" s="11" t="s">
        <v>4689</v>
      </c>
      <c r="J409" t="str">
        <f t="shared" si="12"/>
        <v>09-07-1966</v>
      </c>
      <c r="K409" s="19">
        <v>45085</v>
      </c>
      <c r="L409" s="9">
        <f t="shared" si="13"/>
        <v>56</v>
      </c>
    </row>
    <row r="410" spans="1:12" x14ac:dyDescent="0.3">
      <c r="A410" s="10" t="s">
        <v>2731</v>
      </c>
      <c r="B410" s="9">
        <v>1987</v>
      </c>
      <c r="C410" s="9" t="s">
        <v>4692</v>
      </c>
      <c r="D410" s="9">
        <v>29</v>
      </c>
      <c r="E410" s="9">
        <v>3</v>
      </c>
      <c r="F410" s="16">
        <v>7948.22</v>
      </c>
      <c r="G410" s="9" t="s">
        <v>4682</v>
      </c>
      <c r="H410" s="9" t="s">
        <v>4683</v>
      </c>
      <c r="I410" s="11" t="s">
        <v>4698</v>
      </c>
      <c r="J410" t="str">
        <f t="shared" si="12"/>
        <v>29-10-1987</v>
      </c>
      <c r="K410" s="19">
        <v>45085</v>
      </c>
      <c r="L410" s="9">
        <f t="shared" si="13"/>
        <v>35</v>
      </c>
    </row>
    <row r="411" spans="1:12" x14ac:dyDescent="0.3">
      <c r="A411" s="10" t="s">
        <v>2733</v>
      </c>
      <c r="B411" s="9">
        <v>1977</v>
      </c>
      <c r="C411" s="9" t="s">
        <v>4681</v>
      </c>
      <c r="D411" s="9">
        <v>20</v>
      </c>
      <c r="E411" s="9">
        <v>0</v>
      </c>
      <c r="F411" s="16">
        <v>7935.29</v>
      </c>
      <c r="G411" s="9" t="s">
        <v>4682</v>
      </c>
      <c r="H411" s="9" t="s">
        <v>4686</v>
      </c>
      <c r="I411" s="11" t="s">
        <v>4699</v>
      </c>
      <c r="J411" t="str">
        <f t="shared" si="12"/>
        <v>20-07-1977</v>
      </c>
      <c r="K411" s="19">
        <v>45085</v>
      </c>
      <c r="L411" s="9">
        <f t="shared" si="13"/>
        <v>45</v>
      </c>
    </row>
    <row r="412" spans="1:12" x14ac:dyDescent="0.3">
      <c r="A412" s="10" t="s">
        <v>2735</v>
      </c>
      <c r="B412" s="9">
        <v>1962</v>
      </c>
      <c r="C412" s="9" t="s">
        <v>4692</v>
      </c>
      <c r="D412" s="9">
        <v>10</v>
      </c>
      <c r="E412" s="9">
        <v>0</v>
      </c>
      <c r="F412" s="16">
        <v>7896.41</v>
      </c>
      <c r="G412" s="9" t="s">
        <v>4683</v>
      </c>
      <c r="H412" s="9" t="s">
        <v>4682</v>
      </c>
      <c r="I412" s="11" t="s">
        <v>4684</v>
      </c>
      <c r="J412" t="str">
        <f t="shared" si="12"/>
        <v>10-10-1962</v>
      </c>
      <c r="K412" s="19">
        <v>45085</v>
      </c>
      <c r="L412" s="9">
        <f t="shared" si="13"/>
        <v>60</v>
      </c>
    </row>
    <row r="413" spans="1:12" x14ac:dyDescent="0.3">
      <c r="A413" s="10" t="s">
        <v>2737</v>
      </c>
      <c r="B413" s="9">
        <v>1994</v>
      </c>
      <c r="C413" s="9" t="s">
        <v>4685</v>
      </c>
      <c r="D413" s="9">
        <v>17</v>
      </c>
      <c r="E413" s="9">
        <v>0</v>
      </c>
      <c r="F413" s="16">
        <v>7851.85</v>
      </c>
      <c r="G413" s="9" t="s">
        <v>4682</v>
      </c>
      <c r="H413" s="9" t="s">
        <v>4683</v>
      </c>
      <c r="I413" s="11" t="s">
        <v>4689</v>
      </c>
      <c r="J413" t="str">
        <f t="shared" si="12"/>
        <v>17-11-1994</v>
      </c>
      <c r="K413" s="19">
        <v>45085</v>
      </c>
      <c r="L413" s="9">
        <f t="shared" si="13"/>
        <v>28</v>
      </c>
    </row>
    <row r="414" spans="1:12" x14ac:dyDescent="0.3">
      <c r="A414" s="10" t="s">
        <v>273</v>
      </c>
      <c r="B414" s="9">
        <v>2004</v>
      </c>
      <c r="C414" s="9" t="s">
        <v>4690</v>
      </c>
      <c r="D414" s="9">
        <v>5</v>
      </c>
      <c r="E414" s="9">
        <v>0</v>
      </c>
      <c r="F414" s="16">
        <v>38792.69</v>
      </c>
      <c r="G414" s="9" t="s">
        <v>4682</v>
      </c>
      <c r="H414" s="9" t="s">
        <v>4682</v>
      </c>
      <c r="I414" s="11" t="s">
        <v>4684</v>
      </c>
      <c r="J414" t="str">
        <f t="shared" si="12"/>
        <v>05-12-2004</v>
      </c>
      <c r="K414" s="19">
        <v>45085</v>
      </c>
      <c r="L414" s="9">
        <f t="shared" si="13"/>
        <v>18</v>
      </c>
    </row>
    <row r="415" spans="1:12" x14ac:dyDescent="0.3">
      <c r="A415" s="10" t="s">
        <v>2739</v>
      </c>
      <c r="B415" s="9">
        <v>2001</v>
      </c>
      <c r="C415" s="9" t="s">
        <v>4692</v>
      </c>
      <c r="D415" s="9">
        <v>5</v>
      </c>
      <c r="E415" s="9">
        <v>0</v>
      </c>
      <c r="F415" s="16">
        <v>7844.8</v>
      </c>
      <c r="G415" s="9" t="s">
        <v>4682</v>
      </c>
      <c r="H415" s="9" t="s">
        <v>4682</v>
      </c>
      <c r="I415" s="11" t="s">
        <v>4689</v>
      </c>
      <c r="J415" t="str">
        <f t="shared" si="12"/>
        <v>05-10-2001</v>
      </c>
      <c r="K415" s="19">
        <v>45085</v>
      </c>
      <c r="L415" s="9">
        <f t="shared" si="13"/>
        <v>21</v>
      </c>
    </row>
    <row r="416" spans="1:12" x14ac:dyDescent="0.3">
      <c r="A416" s="10" t="s">
        <v>2741</v>
      </c>
      <c r="B416" s="9">
        <v>1989</v>
      </c>
      <c r="C416" s="9" t="s">
        <v>4692</v>
      </c>
      <c r="D416" s="9">
        <v>12</v>
      </c>
      <c r="E416" s="9">
        <v>3</v>
      </c>
      <c r="F416" s="16">
        <v>7824.37</v>
      </c>
      <c r="G416" s="9" t="s">
        <v>4682</v>
      </c>
      <c r="H416" s="9" t="s">
        <v>4682</v>
      </c>
      <c r="I416" s="11" t="s">
        <v>4689</v>
      </c>
      <c r="J416" t="str">
        <f t="shared" si="12"/>
        <v>12-10-1989</v>
      </c>
      <c r="K416" s="19">
        <v>45085</v>
      </c>
      <c r="L416" s="9">
        <f t="shared" si="13"/>
        <v>33</v>
      </c>
    </row>
    <row r="417" spans="1:12" x14ac:dyDescent="0.3">
      <c r="A417" s="10" t="s">
        <v>2743</v>
      </c>
      <c r="B417" s="9">
        <v>1991</v>
      </c>
      <c r="C417" s="9" t="s">
        <v>4690</v>
      </c>
      <c r="D417" s="9">
        <v>21</v>
      </c>
      <c r="E417" s="9">
        <v>3</v>
      </c>
      <c r="F417" s="16">
        <v>7812.67</v>
      </c>
      <c r="G417" s="9" t="s">
        <v>4682</v>
      </c>
      <c r="H417" s="9" t="s">
        <v>4686</v>
      </c>
      <c r="I417" s="11" t="s">
        <v>4689</v>
      </c>
      <c r="J417" t="str">
        <f t="shared" si="12"/>
        <v>21-12-1991</v>
      </c>
      <c r="K417" s="19">
        <v>45085</v>
      </c>
      <c r="L417" s="9">
        <f t="shared" si="13"/>
        <v>31</v>
      </c>
    </row>
    <row r="418" spans="1:12" x14ac:dyDescent="0.3">
      <c r="A418" s="10" t="s">
        <v>2745</v>
      </c>
      <c r="B418" s="9">
        <v>1974</v>
      </c>
      <c r="C418" s="9" t="s">
        <v>4685</v>
      </c>
      <c r="D418" s="9">
        <v>9</v>
      </c>
      <c r="E418" s="9">
        <v>0</v>
      </c>
      <c r="F418" s="16">
        <v>7804.16</v>
      </c>
      <c r="G418" s="9" t="s">
        <v>4682</v>
      </c>
      <c r="H418" s="9" t="s">
        <v>4683</v>
      </c>
      <c r="I418" s="11" t="s">
        <v>4684</v>
      </c>
      <c r="J418" t="str">
        <f t="shared" si="12"/>
        <v>09-11-1974</v>
      </c>
      <c r="K418" s="19">
        <v>45085</v>
      </c>
      <c r="L418" s="9">
        <f t="shared" si="13"/>
        <v>48</v>
      </c>
    </row>
    <row r="419" spans="1:12" x14ac:dyDescent="0.3">
      <c r="A419" s="10" t="s">
        <v>2747</v>
      </c>
      <c r="B419" s="9">
        <v>1997</v>
      </c>
      <c r="C419" s="9" t="s">
        <v>4690</v>
      </c>
      <c r="D419" s="9">
        <v>2</v>
      </c>
      <c r="E419" s="9">
        <v>0</v>
      </c>
      <c r="F419" s="16">
        <v>7803.77</v>
      </c>
      <c r="G419" s="9" t="s">
        <v>4682</v>
      </c>
      <c r="H419" s="9" t="s">
        <v>4683</v>
      </c>
      <c r="I419" s="11" t="s">
        <v>4689</v>
      </c>
      <c r="J419" t="str">
        <f t="shared" si="12"/>
        <v>02-12-1997</v>
      </c>
      <c r="K419" s="19">
        <v>45085</v>
      </c>
      <c r="L419" s="9">
        <f t="shared" si="13"/>
        <v>25</v>
      </c>
    </row>
    <row r="420" spans="1:12" x14ac:dyDescent="0.3">
      <c r="A420" s="10" t="s">
        <v>2749</v>
      </c>
      <c r="B420" s="9">
        <v>1999</v>
      </c>
      <c r="C420" s="9" t="s">
        <v>4690</v>
      </c>
      <c r="D420" s="9">
        <v>25</v>
      </c>
      <c r="E420" s="9">
        <v>0</v>
      </c>
      <c r="F420" s="16">
        <v>7794.68</v>
      </c>
      <c r="G420" s="9" t="s">
        <v>4682</v>
      </c>
      <c r="H420" s="9" t="s">
        <v>4682</v>
      </c>
      <c r="I420" s="11" t="s">
        <v>4705</v>
      </c>
      <c r="J420" t="str">
        <f t="shared" si="12"/>
        <v>25-12-1999</v>
      </c>
      <c r="K420" s="19">
        <v>45085</v>
      </c>
      <c r="L420" s="9">
        <f t="shared" si="13"/>
        <v>23</v>
      </c>
    </row>
    <row r="421" spans="1:12" x14ac:dyDescent="0.3">
      <c r="A421" s="10" t="s">
        <v>2751</v>
      </c>
      <c r="B421" s="9">
        <v>1974</v>
      </c>
      <c r="C421" s="9" t="s">
        <v>4690</v>
      </c>
      <c r="D421" s="9">
        <v>6</v>
      </c>
      <c r="E421" s="9">
        <v>0</v>
      </c>
      <c r="F421" s="16">
        <v>7789.64</v>
      </c>
      <c r="G421" s="9" t="s">
        <v>4686</v>
      </c>
      <c r="H421" s="9" t="s">
        <v>4683</v>
      </c>
      <c r="I421" s="11" t="s">
        <v>4684</v>
      </c>
      <c r="J421" t="str">
        <f t="shared" si="12"/>
        <v>06-12-1974</v>
      </c>
      <c r="K421" s="19">
        <v>45085</v>
      </c>
      <c r="L421" s="9">
        <f t="shared" si="13"/>
        <v>48</v>
      </c>
    </row>
    <row r="422" spans="1:12" x14ac:dyDescent="0.3">
      <c r="A422" s="10" t="s">
        <v>2753</v>
      </c>
      <c r="B422" s="9">
        <v>1997</v>
      </c>
      <c r="C422" s="9" t="s">
        <v>4690</v>
      </c>
      <c r="D422" s="9">
        <v>21</v>
      </c>
      <c r="E422" s="9">
        <v>0</v>
      </c>
      <c r="F422" s="16">
        <v>7763.06</v>
      </c>
      <c r="G422" s="9" t="s">
        <v>4682</v>
      </c>
      <c r="H422" s="9" t="s">
        <v>4686</v>
      </c>
      <c r="I422" s="11" t="s">
        <v>4689</v>
      </c>
      <c r="J422" t="str">
        <f t="shared" si="12"/>
        <v>21-12-1997</v>
      </c>
      <c r="K422" s="19">
        <v>45085</v>
      </c>
      <c r="L422" s="9">
        <f t="shared" si="13"/>
        <v>25</v>
      </c>
    </row>
    <row r="423" spans="1:12" x14ac:dyDescent="0.3">
      <c r="A423" s="10" t="s">
        <v>2755</v>
      </c>
      <c r="B423" s="9">
        <v>1981</v>
      </c>
      <c r="C423" s="9" t="s">
        <v>4687</v>
      </c>
      <c r="D423" s="9">
        <v>30</v>
      </c>
      <c r="E423" s="9">
        <v>2</v>
      </c>
      <c r="F423" s="16">
        <v>7749.16</v>
      </c>
      <c r="G423" s="9" t="s">
        <v>4682</v>
      </c>
      <c r="H423" s="9" t="s">
        <v>4686</v>
      </c>
      <c r="I423" s="11" t="s">
        <v>4689</v>
      </c>
      <c r="J423" t="str">
        <f t="shared" si="12"/>
        <v>30-06-1981</v>
      </c>
      <c r="K423" s="19">
        <v>45085</v>
      </c>
      <c r="L423" s="9">
        <f t="shared" si="13"/>
        <v>41</v>
      </c>
    </row>
    <row r="424" spans="1:12" x14ac:dyDescent="0.3">
      <c r="A424" s="10" t="s">
        <v>2757</v>
      </c>
      <c r="B424" s="9">
        <v>1976</v>
      </c>
      <c r="C424" s="9" t="s">
        <v>4690</v>
      </c>
      <c r="D424" s="9">
        <v>12</v>
      </c>
      <c r="E424" s="9">
        <v>1</v>
      </c>
      <c r="F424" s="16">
        <v>7742.11</v>
      </c>
      <c r="G424" s="9" t="s">
        <v>4683</v>
      </c>
      <c r="H424" s="9" t="s">
        <v>4682</v>
      </c>
      <c r="I424" s="11" t="s">
        <v>4684</v>
      </c>
      <c r="J424" t="str">
        <f t="shared" si="12"/>
        <v>12-12-1976</v>
      </c>
      <c r="K424" s="19">
        <v>45085</v>
      </c>
      <c r="L424" s="9">
        <f t="shared" si="13"/>
        <v>46</v>
      </c>
    </row>
    <row r="425" spans="1:12" x14ac:dyDescent="0.3">
      <c r="A425" s="10" t="s">
        <v>275</v>
      </c>
      <c r="B425" s="9">
        <v>1991</v>
      </c>
      <c r="C425" s="9" t="s">
        <v>4685</v>
      </c>
      <c r="D425" s="9">
        <v>8</v>
      </c>
      <c r="E425" s="9">
        <v>3</v>
      </c>
      <c r="F425" s="16">
        <v>38746.36</v>
      </c>
      <c r="G425" s="9" t="s">
        <v>4686</v>
      </c>
      <c r="H425" s="9" t="s">
        <v>4682</v>
      </c>
      <c r="I425" s="11" t="s">
        <v>4689</v>
      </c>
      <c r="J425" t="str">
        <f t="shared" si="12"/>
        <v>08-11-1991</v>
      </c>
      <c r="K425" s="19">
        <v>45085</v>
      </c>
      <c r="L425" s="9">
        <f t="shared" si="13"/>
        <v>31</v>
      </c>
    </row>
    <row r="426" spans="1:12" x14ac:dyDescent="0.3">
      <c r="A426" s="10" t="s">
        <v>2759</v>
      </c>
      <c r="B426" s="9">
        <v>1978</v>
      </c>
      <c r="C426" s="9" t="s">
        <v>4688</v>
      </c>
      <c r="D426" s="9">
        <v>4</v>
      </c>
      <c r="E426" s="9">
        <v>2</v>
      </c>
      <c r="F426" s="16">
        <v>7740.34</v>
      </c>
      <c r="G426" s="9" t="s">
        <v>4686</v>
      </c>
      <c r="H426" s="9" t="s">
        <v>4686</v>
      </c>
      <c r="I426" s="11" t="s">
        <v>4693</v>
      </c>
      <c r="J426" t="str">
        <f t="shared" si="12"/>
        <v>04-09-1978</v>
      </c>
      <c r="K426" s="19">
        <v>45085</v>
      </c>
      <c r="L426" s="9">
        <f t="shared" si="13"/>
        <v>44</v>
      </c>
    </row>
    <row r="427" spans="1:12" x14ac:dyDescent="0.3">
      <c r="A427" s="10" t="s">
        <v>2761</v>
      </c>
      <c r="B427" s="9">
        <v>1965</v>
      </c>
      <c r="C427" s="9" t="s">
        <v>4681</v>
      </c>
      <c r="D427" s="9">
        <v>18</v>
      </c>
      <c r="E427" s="9">
        <v>0</v>
      </c>
      <c r="F427" s="16">
        <v>7736.39</v>
      </c>
      <c r="G427" s="9" t="s">
        <v>4683</v>
      </c>
      <c r="H427" s="9" t="s">
        <v>4682</v>
      </c>
      <c r="I427" s="11" t="s">
        <v>4684</v>
      </c>
      <c r="J427" t="str">
        <f t="shared" si="12"/>
        <v>18-07-1965</v>
      </c>
      <c r="K427" s="19">
        <v>45085</v>
      </c>
      <c r="L427" s="9">
        <f t="shared" si="13"/>
        <v>57</v>
      </c>
    </row>
    <row r="428" spans="1:12" x14ac:dyDescent="0.3">
      <c r="A428" s="10" t="s">
        <v>2763</v>
      </c>
      <c r="B428" s="9">
        <v>1977</v>
      </c>
      <c r="C428" s="9" t="s">
        <v>4691</v>
      </c>
      <c r="D428" s="9">
        <v>29</v>
      </c>
      <c r="E428" s="9">
        <v>0</v>
      </c>
      <c r="F428" s="16">
        <v>7731.86</v>
      </c>
      <c r="G428" s="9" t="s">
        <v>4682</v>
      </c>
      <c r="H428" s="9" t="s">
        <v>4683</v>
      </c>
      <c r="I428" s="11" t="s">
        <v>4689</v>
      </c>
      <c r="J428" t="str">
        <f t="shared" si="12"/>
        <v>29-08-1977</v>
      </c>
      <c r="K428" s="19">
        <v>45085</v>
      </c>
      <c r="L428" s="9">
        <f t="shared" si="13"/>
        <v>45</v>
      </c>
    </row>
    <row r="429" spans="1:12" x14ac:dyDescent="0.3">
      <c r="A429" s="10" t="s">
        <v>2765</v>
      </c>
      <c r="B429" s="9">
        <v>1978</v>
      </c>
      <c r="C429" s="9" t="s">
        <v>4690</v>
      </c>
      <c r="D429" s="9">
        <v>4</v>
      </c>
      <c r="E429" s="9">
        <v>2</v>
      </c>
      <c r="F429" s="16">
        <v>7731.43</v>
      </c>
      <c r="G429" s="9" t="s">
        <v>4683</v>
      </c>
      <c r="H429" s="9" t="s">
        <v>4682</v>
      </c>
      <c r="I429" s="11" t="s">
        <v>4684</v>
      </c>
      <c r="J429" t="str">
        <f t="shared" si="12"/>
        <v>04-12-1978</v>
      </c>
      <c r="K429" s="19">
        <v>45085</v>
      </c>
      <c r="L429" s="9">
        <f t="shared" si="13"/>
        <v>44</v>
      </c>
    </row>
    <row r="430" spans="1:12" x14ac:dyDescent="0.3">
      <c r="A430" s="10" t="s">
        <v>2767</v>
      </c>
      <c r="B430" s="9">
        <v>1980</v>
      </c>
      <c r="C430" s="9" t="s">
        <v>4688</v>
      </c>
      <c r="D430" s="9">
        <v>10</v>
      </c>
      <c r="E430" s="9">
        <v>2</v>
      </c>
      <c r="F430" s="16">
        <v>7729.65</v>
      </c>
      <c r="G430" s="9" t="s">
        <v>4683</v>
      </c>
      <c r="H430" s="9" t="s">
        <v>4686</v>
      </c>
      <c r="I430" s="11" t="s">
        <v>4696</v>
      </c>
      <c r="J430" t="str">
        <f t="shared" si="12"/>
        <v>10-09-1980</v>
      </c>
      <c r="K430" s="19">
        <v>45085</v>
      </c>
      <c r="L430" s="9">
        <f t="shared" si="13"/>
        <v>42</v>
      </c>
    </row>
    <row r="431" spans="1:12" x14ac:dyDescent="0.3">
      <c r="A431" s="10" t="s">
        <v>2769</v>
      </c>
      <c r="B431" s="9">
        <v>1979</v>
      </c>
      <c r="C431" s="9" t="s">
        <v>4687</v>
      </c>
      <c r="D431" s="9">
        <v>2</v>
      </c>
      <c r="E431" s="9">
        <v>1</v>
      </c>
      <c r="F431" s="16">
        <v>7727.25</v>
      </c>
      <c r="G431" s="9" t="s">
        <v>4682</v>
      </c>
      <c r="H431" s="9" t="s">
        <v>4683</v>
      </c>
      <c r="I431" s="11" t="s">
        <v>4689</v>
      </c>
      <c r="J431" t="str">
        <f t="shared" si="12"/>
        <v>02-06-1979</v>
      </c>
      <c r="K431" s="19">
        <v>45085</v>
      </c>
      <c r="L431" s="9">
        <f t="shared" si="13"/>
        <v>44</v>
      </c>
    </row>
    <row r="432" spans="1:12" x14ac:dyDescent="0.3">
      <c r="A432" s="10" t="s">
        <v>2771</v>
      </c>
      <c r="B432" s="9">
        <v>1978</v>
      </c>
      <c r="C432" s="9" t="s">
        <v>4690</v>
      </c>
      <c r="D432" s="9">
        <v>29</v>
      </c>
      <c r="E432" s="9">
        <v>2</v>
      </c>
      <c r="F432" s="16">
        <v>7726.85</v>
      </c>
      <c r="G432" s="9" t="s">
        <v>4686</v>
      </c>
      <c r="H432" s="9" t="s">
        <v>4682</v>
      </c>
      <c r="I432" s="11" t="s">
        <v>4693</v>
      </c>
      <c r="J432" t="str">
        <f t="shared" si="12"/>
        <v>29-12-1978</v>
      </c>
      <c r="K432" s="19">
        <v>45085</v>
      </c>
      <c r="L432" s="9">
        <f t="shared" si="13"/>
        <v>44</v>
      </c>
    </row>
    <row r="433" spans="1:12" x14ac:dyDescent="0.3">
      <c r="A433" s="10" t="s">
        <v>2773</v>
      </c>
      <c r="B433" s="9">
        <v>1987</v>
      </c>
      <c r="C433" s="9" t="s">
        <v>4681</v>
      </c>
      <c r="D433" s="9">
        <v>12</v>
      </c>
      <c r="E433" s="9">
        <v>3</v>
      </c>
      <c r="F433" s="16">
        <v>7684.62</v>
      </c>
      <c r="G433" s="9" t="s">
        <v>4682</v>
      </c>
      <c r="H433" s="9" t="s">
        <v>4683</v>
      </c>
      <c r="I433" s="11" t="s">
        <v>4702</v>
      </c>
      <c r="J433" t="str">
        <f t="shared" si="12"/>
        <v>12-07-1987</v>
      </c>
      <c r="K433" s="19">
        <v>45085</v>
      </c>
      <c r="L433" s="9">
        <f t="shared" si="13"/>
        <v>35</v>
      </c>
    </row>
    <row r="434" spans="1:12" x14ac:dyDescent="0.3">
      <c r="A434" s="10" t="s">
        <v>2775</v>
      </c>
      <c r="B434" s="9">
        <v>1982</v>
      </c>
      <c r="C434" s="9" t="s">
        <v>4690</v>
      </c>
      <c r="D434" s="9">
        <v>18</v>
      </c>
      <c r="E434" s="9">
        <v>3</v>
      </c>
      <c r="F434" s="16">
        <v>7682.67</v>
      </c>
      <c r="G434" s="9" t="s">
        <v>4682</v>
      </c>
      <c r="H434" s="9" t="s">
        <v>4686</v>
      </c>
      <c r="I434" s="11" t="s">
        <v>4684</v>
      </c>
      <c r="J434" t="str">
        <f t="shared" si="12"/>
        <v>18-12-1982</v>
      </c>
      <c r="K434" s="19">
        <v>45085</v>
      </c>
      <c r="L434" s="9">
        <f t="shared" si="13"/>
        <v>40</v>
      </c>
    </row>
    <row r="435" spans="1:12" x14ac:dyDescent="0.3">
      <c r="A435" s="10" t="s">
        <v>2777</v>
      </c>
      <c r="B435" s="9">
        <v>1981</v>
      </c>
      <c r="C435" s="9" t="s">
        <v>4690</v>
      </c>
      <c r="D435" s="9">
        <v>19</v>
      </c>
      <c r="E435" s="9">
        <v>1</v>
      </c>
      <c r="F435" s="16">
        <v>7681.17</v>
      </c>
      <c r="G435" s="9" t="s">
        <v>4682</v>
      </c>
      <c r="H435" s="9" t="s">
        <v>4682</v>
      </c>
      <c r="I435" s="11" t="s">
        <v>4704</v>
      </c>
      <c r="J435" t="str">
        <f t="shared" si="12"/>
        <v>19-12-1981</v>
      </c>
      <c r="K435" s="19">
        <v>45085</v>
      </c>
      <c r="L435" s="9">
        <f t="shared" si="13"/>
        <v>41</v>
      </c>
    </row>
    <row r="436" spans="1:12" x14ac:dyDescent="0.3">
      <c r="A436" s="10" t="s">
        <v>277</v>
      </c>
      <c r="B436" s="9">
        <v>1976</v>
      </c>
      <c r="C436" s="9" t="s">
        <v>4687</v>
      </c>
      <c r="D436" s="9">
        <v>15</v>
      </c>
      <c r="E436" s="9">
        <v>2</v>
      </c>
      <c r="F436" s="16">
        <v>38740.120000000003</v>
      </c>
      <c r="G436" s="9" t="s">
        <v>4682</v>
      </c>
      <c r="H436" s="9" t="s">
        <v>4682</v>
      </c>
      <c r="I436" s="11" t="s">
        <v>4689</v>
      </c>
      <c r="J436" t="str">
        <f t="shared" si="12"/>
        <v>15-06-1976</v>
      </c>
      <c r="K436" s="19">
        <v>45085</v>
      </c>
      <c r="L436" s="9">
        <f t="shared" si="13"/>
        <v>46</v>
      </c>
    </row>
    <row r="437" spans="1:12" x14ac:dyDescent="0.3">
      <c r="A437" s="10" t="s">
        <v>2779</v>
      </c>
      <c r="B437" s="9">
        <v>1971</v>
      </c>
      <c r="C437" s="9" t="s">
        <v>4692</v>
      </c>
      <c r="D437" s="9">
        <v>11</v>
      </c>
      <c r="E437" s="9">
        <v>0</v>
      </c>
      <c r="F437" s="16">
        <v>7680.92</v>
      </c>
      <c r="G437" s="9" t="s">
        <v>4682</v>
      </c>
      <c r="H437" s="9" t="s">
        <v>4686</v>
      </c>
      <c r="I437" s="11" t="s">
        <v>4684</v>
      </c>
      <c r="J437" t="str">
        <f t="shared" si="12"/>
        <v>11-10-1971</v>
      </c>
      <c r="K437" s="19">
        <v>45085</v>
      </c>
      <c r="L437" s="9">
        <f t="shared" si="13"/>
        <v>51</v>
      </c>
    </row>
    <row r="438" spans="1:12" x14ac:dyDescent="0.3">
      <c r="A438" s="10" t="s">
        <v>2781</v>
      </c>
      <c r="B438" s="9">
        <v>1995</v>
      </c>
      <c r="C438" s="9" t="s">
        <v>4688</v>
      </c>
      <c r="D438" s="9">
        <v>13</v>
      </c>
      <c r="E438" s="9">
        <v>0</v>
      </c>
      <c r="F438" s="16">
        <v>7676.4</v>
      </c>
      <c r="G438" s="9" t="s">
        <v>4682</v>
      </c>
      <c r="H438" s="9" t="s">
        <v>4686</v>
      </c>
      <c r="I438" s="11" t="s">
        <v>4689</v>
      </c>
      <c r="J438" t="str">
        <f t="shared" si="12"/>
        <v>13-09-1995</v>
      </c>
      <c r="K438" s="19">
        <v>45085</v>
      </c>
      <c r="L438" s="9">
        <f t="shared" si="13"/>
        <v>27</v>
      </c>
    </row>
    <row r="439" spans="1:12" x14ac:dyDescent="0.3">
      <c r="A439" s="10" t="s">
        <v>2783</v>
      </c>
      <c r="B439" s="9">
        <v>1996</v>
      </c>
      <c r="C439" s="9" t="s">
        <v>4685</v>
      </c>
      <c r="D439" s="9">
        <v>24</v>
      </c>
      <c r="E439" s="9">
        <v>0</v>
      </c>
      <c r="F439" s="16">
        <v>7670.75</v>
      </c>
      <c r="G439" s="9" t="s">
        <v>4682</v>
      </c>
      <c r="H439" s="9" t="s">
        <v>4682</v>
      </c>
      <c r="I439" s="11" t="s">
        <v>4706</v>
      </c>
      <c r="J439" t="str">
        <f t="shared" si="12"/>
        <v>24-11-1996</v>
      </c>
      <c r="K439" s="19">
        <v>45085</v>
      </c>
      <c r="L439" s="9">
        <f t="shared" si="13"/>
        <v>26</v>
      </c>
    </row>
    <row r="440" spans="1:12" x14ac:dyDescent="0.3">
      <c r="A440" s="10" t="s">
        <v>2785</v>
      </c>
      <c r="B440" s="9">
        <v>1976</v>
      </c>
      <c r="C440" s="9" t="s">
        <v>4692</v>
      </c>
      <c r="D440" s="9">
        <v>9</v>
      </c>
      <c r="E440" s="9">
        <v>2</v>
      </c>
      <c r="F440" s="16">
        <v>7662.47</v>
      </c>
      <c r="G440" s="9" t="s">
        <v>4682</v>
      </c>
      <c r="H440" s="9" t="s">
        <v>4686</v>
      </c>
      <c r="I440" s="11" t="s">
        <v>4693</v>
      </c>
      <c r="J440" t="str">
        <f t="shared" si="12"/>
        <v>09-10-1976</v>
      </c>
      <c r="K440" s="19">
        <v>45085</v>
      </c>
      <c r="L440" s="9">
        <f t="shared" si="13"/>
        <v>46</v>
      </c>
    </row>
    <row r="441" spans="1:12" x14ac:dyDescent="0.3">
      <c r="A441" s="10" t="s">
        <v>2787</v>
      </c>
      <c r="B441" s="9">
        <v>1965</v>
      </c>
      <c r="C441" s="9" t="s">
        <v>4690</v>
      </c>
      <c r="D441" s="9">
        <v>27</v>
      </c>
      <c r="E441" s="9">
        <v>0</v>
      </c>
      <c r="F441" s="16">
        <v>7657.69</v>
      </c>
      <c r="G441" s="9" t="s">
        <v>4683</v>
      </c>
      <c r="H441" s="9" t="s">
        <v>4683</v>
      </c>
      <c r="I441" s="11" t="s">
        <v>4689</v>
      </c>
      <c r="J441" t="str">
        <f t="shared" si="12"/>
        <v>27-12-1965</v>
      </c>
      <c r="K441" s="19">
        <v>45085</v>
      </c>
      <c r="L441" s="9">
        <f t="shared" si="13"/>
        <v>57</v>
      </c>
    </row>
    <row r="442" spans="1:12" x14ac:dyDescent="0.3">
      <c r="A442" s="10" t="s">
        <v>2789</v>
      </c>
      <c r="B442" s="9">
        <v>1998</v>
      </c>
      <c r="C442" s="9" t="s">
        <v>4688</v>
      </c>
      <c r="D442" s="9">
        <v>30</v>
      </c>
      <c r="E442" s="9">
        <v>0</v>
      </c>
      <c r="F442" s="16">
        <v>7652.26</v>
      </c>
      <c r="G442" s="9" t="s">
        <v>4682</v>
      </c>
      <c r="H442" s="9" t="s">
        <v>4683</v>
      </c>
      <c r="I442" s="11" t="s">
        <v>4700</v>
      </c>
      <c r="J442" t="str">
        <f t="shared" si="12"/>
        <v>30-09-1998</v>
      </c>
      <c r="K442" s="19">
        <v>45085</v>
      </c>
      <c r="L442" s="9">
        <f t="shared" si="13"/>
        <v>24</v>
      </c>
    </row>
    <row r="443" spans="1:12" x14ac:dyDescent="0.3">
      <c r="A443" s="10" t="s">
        <v>2791</v>
      </c>
      <c r="B443" s="9">
        <v>1993</v>
      </c>
      <c r="C443" s="9" t="s">
        <v>4691</v>
      </c>
      <c r="D443" s="9">
        <v>10</v>
      </c>
      <c r="E443" s="9">
        <v>0</v>
      </c>
      <c r="F443" s="16">
        <v>7650.8</v>
      </c>
      <c r="G443" s="9" t="s">
        <v>4682</v>
      </c>
      <c r="H443" s="9" t="s">
        <v>4682</v>
      </c>
      <c r="I443" s="11" t="s">
        <v>4689</v>
      </c>
      <c r="J443" t="str">
        <f t="shared" si="12"/>
        <v>10-08-1993</v>
      </c>
      <c r="K443" s="19">
        <v>45085</v>
      </c>
      <c r="L443" s="9">
        <f t="shared" si="13"/>
        <v>29</v>
      </c>
    </row>
    <row r="444" spans="1:12" x14ac:dyDescent="0.3">
      <c r="A444" s="10" t="s">
        <v>2793</v>
      </c>
      <c r="B444" s="9">
        <v>1980</v>
      </c>
      <c r="C444" s="9" t="s">
        <v>4692</v>
      </c>
      <c r="D444" s="9">
        <v>16</v>
      </c>
      <c r="E444" s="9">
        <v>1</v>
      </c>
      <c r="F444" s="16">
        <v>7650.77</v>
      </c>
      <c r="G444" s="9" t="s">
        <v>4682</v>
      </c>
      <c r="H444" s="9" t="s">
        <v>4682</v>
      </c>
      <c r="I444" s="11" t="s">
        <v>4699</v>
      </c>
      <c r="J444" t="str">
        <f t="shared" si="12"/>
        <v>16-10-1980</v>
      </c>
      <c r="K444" s="19">
        <v>45085</v>
      </c>
      <c r="L444" s="9">
        <f t="shared" si="13"/>
        <v>42</v>
      </c>
    </row>
    <row r="445" spans="1:12" x14ac:dyDescent="0.3">
      <c r="A445" s="10" t="s">
        <v>2795</v>
      </c>
      <c r="B445" s="9">
        <v>1999</v>
      </c>
      <c r="C445" s="9" t="s">
        <v>4687</v>
      </c>
      <c r="D445" s="9">
        <v>15</v>
      </c>
      <c r="E445" s="9">
        <v>0</v>
      </c>
      <c r="F445" s="16">
        <v>7642.05</v>
      </c>
      <c r="G445" s="9" t="s">
        <v>4682</v>
      </c>
      <c r="H445" s="9" t="s">
        <v>4682</v>
      </c>
      <c r="I445" s="11" t="s">
        <v>4705</v>
      </c>
      <c r="J445" t="str">
        <f t="shared" si="12"/>
        <v>15-06-1999</v>
      </c>
      <c r="K445" s="19">
        <v>45085</v>
      </c>
      <c r="L445" s="9">
        <f t="shared" si="13"/>
        <v>23</v>
      </c>
    </row>
    <row r="446" spans="1:12" x14ac:dyDescent="0.3">
      <c r="A446" s="10" t="s">
        <v>2797</v>
      </c>
      <c r="B446" s="9">
        <v>1980</v>
      </c>
      <c r="C446" s="9" t="s">
        <v>4681</v>
      </c>
      <c r="D446" s="9">
        <v>24</v>
      </c>
      <c r="E446" s="9">
        <v>2</v>
      </c>
      <c r="F446" s="16">
        <v>7640.31</v>
      </c>
      <c r="G446" s="9" t="s">
        <v>4682</v>
      </c>
      <c r="H446" s="9" t="s">
        <v>4686</v>
      </c>
      <c r="I446" s="11" t="s">
        <v>4684</v>
      </c>
      <c r="J446" t="str">
        <f t="shared" si="12"/>
        <v>24-07-1980</v>
      </c>
      <c r="K446" s="19">
        <v>45085</v>
      </c>
      <c r="L446" s="9">
        <f t="shared" si="13"/>
        <v>42</v>
      </c>
    </row>
    <row r="447" spans="1:12" x14ac:dyDescent="0.3">
      <c r="A447" s="10" t="s">
        <v>27</v>
      </c>
      <c r="B447" s="9">
        <v>1968</v>
      </c>
      <c r="C447" s="9" t="s">
        <v>4690</v>
      </c>
      <c r="D447" s="9">
        <v>1</v>
      </c>
      <c r="E447" s="9">
        <v>3</v>
      </c>
      <c r="F447" s="16">
        <v>48549.18</v>
      </c>
      <c r="G447" s="9" t="s">
        <v>4686</v>
      </c>
      <c r="H447" s="9" t="s">
        <v>4683</v>
      </c>
      <c r="I447" s="11" t="s">
        <v>4696</v>
      </c>
      <c r="J447" t="str">
        <f t="shared" si="12"/>
        <v>01-12-1968</v>
      </c>
      <c r="K447" s="19">
        <v>45085</v>
      </c>
      <c r="L447" s="9">
        <f t="shared" si="13"/>
        <v>54</v>
      </c>
    </row>
    <row r="448" spans="1:12" x14ac:dyDescent="0.3">
      <c r="A448" s="10" t="s">
        <v>279</v>
      </c>
      <c r="B448" s="9">
        <v>1991</v>
      </c>
      <c r="C448" s="9" t="s">
        <v>4685</v>
      </c>
      <c r="D448" s="9">
        <v>2</v>
      </c>
      <c r="E448" s="9">
        <v>2</v>
      </c>
      <c r="F448" s="16">
        <v>38711</v>
      </c>
      <c r="G448" s="9" t="s">
        <v>4682</v>
      </c>
      <c r="H448" s="9" t="s">
        <v>4682</v>
      </c>
      <c r="I448" s="11" t="s">
        <v>4693</v>
      </c>
      <c r="J448" t="str">
        <f t="shared" si="12"/>
        <v>02-11-1991</v>
      </c>
      <c r="K448" s="19">
        <v>45085</v>
      </c>
      <c r="L448" s="9">
        <f t="shared" si="13"/>
        <v>31</v>
      </c>
    </row>
    <row r="449" spans="1:12" x14ac:dyDescent="0.3">
      <c r="A449" s="10" t="s">
        <v>2799</v>
      </c>
      <c r="B449" s="9">
        <v>1980</v>
      </c>
      <c r="C449" s="9" t="s">
        <v>4687</v>
      </c>
      <c r="D449" s="9">
        <v>20</v>
      </c>
      <c r="E449" s="9">
        <v>1</v>
      </c>
      <c r="F449" s="16">
        <v>7639.42</v>
      </c>
      <c r="G449" s="9" t="s">
        <v>4682</v>
      </c>
      <c r="H449" s="9" t="s">
        <v>4682</v>
      </c>
      <c r="I449" s="11" t="s">
        <v>4699</v>
      </c>
      <c r="J449" t="str">
        <f t="shared" si="12"/>
        <v>20-06-1980</v>
      </c>
      <c r="K449" s="19">
        <v>45085</v>
      </c>
      <c r="L449" s="9">
        <f t="shared" si="13"/>
        <v>42</v>
      </c>
    </row>
    <row r="450" spans="1:12" x14ac:dyDescent="0.3">
      <c r="A450" s="10" t="s">
        <v>2801</v>
      </c>
      <c r="B450" s="9">
        <v>2001</v>
      </c>
      <c r="C450" s="9" t="s">
        <v>4690</v>
      </c>
      <c r="D450" s="9">
        <v>13</v>
      </c>
      <c r="E450" s="9">
        <v>0</v>
      </c>
      <c r="F450" s="16">
        <v>7636.92</v>
      </c>
      <c r="G450" s="9" t="s">
        <v>4682</v>
      </c>
      <c r="H450" s="9" t="s">
        <v>4683</v>
      </c>
      <c r="I450" s="11" t="s">
        <v>4689</v>
      </c>
      <c r="J450" t="str">
        <f t="shared" si="12"/>
        <v>13-12-2001</v>
      </c>
      <c r="K450" s="19">
        <v>45085</v>
      </c>
      <c r="L450" s="9">
        <f t="shared" si="13"/>
        <v>21</v>
      </c>
    </row>
    <row r="451" spans="1:12" x14ac:dyDescent="0.3">
      <c r="A451" s="10" t="s">
        <v>2803</v>
      </c>
      <c r="B451" s="9">
        <v>1978</v>
      </c>
      <c r="C451" s="9" t="s">
        <v>4691</v>
      </c>
      <c r="D451" s="9">
        <v>24</v>
      </c>
      <c r="E451" s="9">
        <v>1</v>
      </c>
      <c r="F451" s="16">
        <v>7633.72</v>
      </c>
      <c r="G451" s="9" t="s">
        <v>4682</v>
      </c>
      <c r="H451" s="9" t="s">
        <v>4686</v>
      </c>
      <c r="I451" s="11" t="s">
        <v>4684</v>
      </c>
      <c r="J451" t="str">
        <f t="shared" ref="J451:J514" si="14">TEXT(DATE(B451,MONTH(1&amp;C451),D451),"dd-mm-yyyy")</f>
        <v>24-08-1978</v>
      </c>
      <c r="K451" s="19">
        <v>45085</v>
      </c>
      <c r="L451" s="9">
        <f t="shared" ref="L451:L514" si="15">DATEDIF(J451,K451,"Y")</f>
        <v>44</v>
      </c>
    </row>
    <row r="452" spans="1:12" x14ac:dyDescent="0.3">
      <c r="A452" s="10" t="s">
        <v>2805</v>
      </c>
      <c r="B452" s="9">
        <v>1978</v>
      </c>
      <c r="C452" s="9" t="s">
        <v>4685</v>
      </c>
      <c r="D452" s="9">
        <v>29</v>
      </c>
      <c r="E452" s="9">
        <v>1</v>
      </c>
      <c r="F452" s="16">
        <v>7626.99</v>
      </c>
      <c r="G452" s="9" t="s">
        <v>4682</v>
      </c>
      <c r="H452" s="9" t="s">
        <v>4682</v>
      </c>
      <c r="I452" s="11" t="s">
        <v>4693</v>
      </c>
      <c r="J452" t="str">
        <f t="shared" si="14"/>
        <v>29-11-1978</v>
      </c>
      <c r="K452" s="19">
        <v>45085</v>
      </c>
      <c r="L452" s="9">
        <f t="shared" si="15"/>
        <v>44</v>
      </c>
    </row>
    <row r="453" spans="1:12" x14ac:dyDescent="0.3">
      <c r="A453" s="10" t="s">
        <v>2807</v>
      </c>
      <c r="B453" s="9">
        <v>1978</v>
      </c>
      <c r="C453" s="9" t="s">
        <v>4685</v>
      </c>
      <c r="D453" s="9">
        <v>6</v>
      </c>
      <c r="E453" s="9">
        <v>1</v>
      </c>
      <c r="F453" s="16">
        <v>7624.63</v>
      </c>
      <c r="G453" s="9" t="s">
        <v>4682</v>
      </c>
      <c r="H453" s="9" t="s">
        <v>4686</v>
      </c>
      <c r="I453" s="11" t="s">
        <v>4693</v>
      </c>
      <c r="J453" t="str">
        <f t="shared" si="14"/>
        <v>06-11-1978</v>
      </c>
      <c r="K453" s="19">
        <v>45085</v>
      </c>
      <c r="L453" s="9">
        <f t="shared" si="15"/>
        <v>44</v>
      </c>
    </row>
    <row r="454" spans="1:12" x14ac:dyDescent="0.3">
      <c r="A454" s="10" t="s">
        <v>2809</v>
      </c>
      <c r="B454" s="9">
        <v>1978</v>
      </c>
      <c r="C454" s="9" t="s">
        <v>4685</v>
      </c>
      <c r="D454" s="9">
        <v>28</v>
      </c>
      <c r="E454" s="9">
        <v>1</v>
      </c>
      <c r="F454" s="16">
        <v>7623.52</v>
      </c>
      <c r="G454" s="9" t="s">
        <v>4682</v>
      </c>
      <c r="H454" s="9" t="s">
        <v>4686</v>
      </c>
      <c r="I454" s="11" t="s">
        <v>4693</v>
      </c>
      <c r="J454" t="str">
        <f t="shared" si="14"/>
        <v>28-11-1978</v>
      </c>
      <c r="K454" s="19">
        <v>45085</v>
      </c>
      <c r="L454" s="9">
        <f t="shared" si="15"/>
        <v>44</v>
      </c>
    </row>
    <row r="455" spans="1:12" x14ac:dyDescent="0.3">
      <c r="A455" s="10" t="s">
        <v>2811</v>
      </c>
      <c r="B455" s="9">
        <v>1996</v>
      </c>
      <c r="C455" s="9" t="s">
        <v>4688</v>
      </c>
      <c r="D455" s="9">
        <v>17</v>
      </c>
      <c r="E455" s="9">
        <v>0</v>
      </c>
      <c r="F455" s="16">
        <v>7623.13</v>
      </c>
      <c r="G455" s="9" t="s">
        <v>4682</v>
      </c>
      <c r="H455" s="9" t="s">
        <v>4683</v>
      </c>
      <c r="I455" s="11" t="s">
        <v>4693</v>
      </c>
      <c r="J455" t="str">
        <f t="shared" si="14"/>
        <v>17-09-1996</v>
      </c>
      <c r="K455" s="19">
        <v>45085</v>
      </c>
      <c r="L455" s="9">
        <f t="shared" si="15"/>
        <v>26</v>
      </c>
    </row>
    <row r="456" spans="1:12" x14ac:dyDescent="0.3">
      <c r="A456" s="10" t="s">
        <v>2813</v>
      </c>
      <c r="B456" s="9">
        <v>1968</v>
      </c>
      <c r="C456" s="9" t="s">
        <v>4681</v>
      </c>
      <c r="D456" s="9">
        <v>3</v>
      </c>
      <c r="E456" s="9">
        <v>0</v>
      </c>
      <c r="F456" s="16">
        <v>7609.6</v>
      </c>
      <c r="G456" s="9" t="s">
        <v>4683</v>
      </c>
      <c r="H456" s="9" t="s">
        <v>4682</v>
      </c>
      <c r="I456" s="11" t="s">
        <v>4689</v>
      </c>
      <c r="J456" t="str">
        <f t="shared" si="14"/>
        <v>03-07-1968</v>
      </c>
      <c r="K456" s="19">
        <v>45085</v>
      </c>
      <c r="L456" s="9">
        <f t="shared" si="15"/>
        <v>54</v>
      </c>
    </row>
    <row r="457" spans="1:12" x14ac:dyDescent="0.3">
      <c r="A457" s="10" t="s">
        <v>2815</v>
      </c>
      <c r="B457" s="9">
        <v>1997</v>
      </c>
      <c r="C457" s="9" t="s">
        <v>4688</v>
      </c>
      <c r="D457" s="9">
        <v>30</v>
      </c>
      <c r="E457" s="9">
        <v>0</v>
      </c>
      <c r="F457" s="16">
        <v>7607.03</v>
      </c>
      <c r="G457" s="9" t="s">
        <v>4682</v>
      </c>
      <c r="H457" s="9" t="s">
        <v>4682</v>
      </c>
      <c r="I457" s="11" t="s">
        <v>4689</v>
      </c>
      <c r="J457" t="str">
        <f t="shared" si="14"/>
        <v>30-09-1997</v>
      </c>
      <c r="K457" s="19">
        <v>45085</v>
      </c>
      <c r="L457" s="9">
        <f t="shared" si="15"/>
        <v>25</v>
      </c>
    </row>
    <row r="458" spans="1:12" x14ac:dyDescent="0.3">
      <c r="A458" s="10" t="s">
        <v>2817</v>
      </c>
      <c r="B458" s="9">
        <v>1967</v>
      </c>
      <c r="C458" s="9" t="s">
        <v>4681</v>
      </c>
      <c r="D458" s="9">
        <v>17</v>
      </c>
      <c r="E458" s="9">
        <v>0</v>
      </c>
      <c r="F458" s="16">
        <v>7585.62</v>
      </c>
      <c r="G458" s="9" t="s">
        <v>4683</v>
      </c>
      <c r="H458" s="9" t="s">
        <v>4682</v>
      </c>
      <c r="I458" s="11" t="s">
        <v>4684</v>
      </c>
      <c r="J458" t="str">
        <f t="shared" si="14"/>
        <v>17-07-1967</v>
      </c>
      <c r="K458" s="19">
        <v>45085</v>
      </c>
      <c r="L458" s="9">
        <f t="shared" si="15"/>
        <v>55</v>
      </c>
    </row>
    <row r="459" spans="1:12" x14ac:dyDescent="0.3">
      <c r="A459" s="10" t="s">
        <v>281</v>
      </c>
      <c r="B459" s="9">
        <v>1986</v>
      </c>
      <c r="C459" s="9" t="s">
        <v>4681</v>
      </c>
      <c r="D459" s="9">
        <v>20</v>
      </c>
      <c r="E459" s="9">
        <v>1</v>
      </c>
      <c r="F459" s="16">
        <v>38709.18</v>
      </c>
      <c r="G459" s="9" t="s">
        <v>4686</v>
      </c>
      <c r="H459" s="9" t="s">
        <v>4683</v>
      </c>
      <c r="I459" s="11" t="s">
        <v>4684</v>
      </c>
      <c r="J459" t="str">
        <f t="shared" si="14"/>
        <v>20-07-1986</v>
      </c>
      <c r="K459" s="19">
        <v>45085</v>
      </c>
      <c r="L459" s="9">
        <f t="shared" si="15"/>
        <v>36</v>
      </c>
    </row>
    <row r="460" spans="1:12" x14ac:dyDescent="0.3">
      <c r="A460" s="10" t="s">
        <v>2819</v>
      </c>
      <c r="B460" s="9">
        <v>1994</v>
      </c>
      <c r="C460" s="9" t="s">
        <v>4691</v>
      </c>
      <c r="D460" s="9">
        <v>14</v>
      </c>
      <c r="E460" s="9">
        <v>0</v>
      </c>
      <c r="F460" s="16">
        <v>7567.13</v>
      </c>
      <c r="G460" s="9" t="s">
        <v>4682</v>
      </c>
      <c r="H460" s="9" t="s">
        <v>4682</v>
      </c>
      <c r="I460" s="11" t="s">
        <v>4702</v>
      </c>
      <c r="J460" t="str">
        <f t="shared" si="14"/>
        <v>14-08-1994</v>
      </c>
      <c r="K460" s="19">
        <v>45085</v>
      </c>
      <c r="L460" s="9">
        <f t="shared" si="15"/>
        <v>28</v>
      </c>
    </row>
    <row r="461" spans="1:12" x14ac:dyDescent="0.3">
      <c r="A461" s="10" t="s">
        <v>2821</v>
      </c>
      <c r="B461" s="9">
        <v>1988</v>
      </c>
      <c r="C461" s="9" t="s">
        <v>4690</v>
      </c>
      <c r="D461" s="9">
        <v>15</v>
      </c>
      <c r="E461" s="9">
        <v>3</v>
      </c>
      <c r="F461" s="16">
        <v>7538.52</v>
      </c>
      <c r="G461" s="9" t="s">
        <v>4682</v>
      </c>
      <c r="H461" s="9" t="s">
        <v>4682</v>
      </c>
      <c r="I461" s="11" t="s">
        <v>4689</v>
      </c>
      <c r="J461" t="str">
        <f t="shared" si="14"/>
        <v>15-12-1988</v>
      </c>
      <c r="K461" s="19">
        <v>45085</v>
      </c>
      <c r="L461" s="9">
        <f t="shared" si="15"/>
        <v>34</v>
      </c>
    </row>
    <row r="462" spans="1:12" x14ac:dyDescent="0.3">
      <c r="A462" s="10" t="s">
        <v>2823</v>
      </c>
      <c r="B462" s="9">
        <v>1984</v>
      </c>
      <c r="C462" s="9" t="s">
        <v>4691</v>
      </c>
      <c r="D462" s="9">
        <v>22</v>
      </c>
      <c r="E462" s="9">
        <v>3</v>
      </c>
      <c r="F462" s="16">
        <v>7537.16</v>
      </c>
      <c r="G462" s="9" t="s">
        <v>4682</v>
      </c>
      <c r="H462" s="9" t="s">
        <v>4682</v>
      </c>
      <c r="I462" s="11" t="s">
        <v>4689</v>
      </c>
      <c r="J462" t="str">
        <f t="shared" si="14"/>
        <v>22-08-1984</v>
      </c>
      <c r="K462" s="19">
        <v>45085</v>
      </c>
      <c r="L462" s="9">
        <f t="shared" si="15"/>
        <v>38</v>
      </c>
    </row>
    <row r="463" spans="1:12" x14ac:dyDescent="0.3">
      <c r="A463" s="10" t="s">
        <v>2825</v>
      </c>
      <c r="B463" s="9">
        <v>1978</v>
      </c>
      <c r="C463" s="9" t="s">
        <v>4690</v>
      </c>
      <c r="D463" s="9">
        <v>14</v>
      </c>
      <c r="E463" s="9">
        <v>2</v>
      </c>
      <c r="F463" s="16">
        <v>7531.7</v>
      </c>
      <c r="G463" s="9" t="s">
        <v>4682</v>
      </c>
      <c r="H463" s="9" t="s">
        <v>4686</v>
      </c>
      <c r="I463" s="11" t="s">
        <v>4684</v>
      </c>
      <c r="J463" t="str">
        <f t="shared" si="14"/>
        <v>14-12-1978</v>
      </c>
      <c r="K463" s="19">
        <v>45085</v>
      </c>
      <c r="L463" s="9">
        <f t="shared" si="15"/>
        <v>44</v>
      </c>
    </row>
    <row r="464" spans="1:12" x14ac:dyDescent="0.3">
      <c r="A464" s="10" t="s">
        <v>2827</v>
      </c>
      <c r="B464" s="9">
        <v>1976</v>
      </c>
      <c r="C464" s="9" t="s">
        <v>4692</v>
      </c>
      <c r="D464" s="9">
        <v>10</v>
      </c>
      <c r="E464" s="9">
        <v>0</v>
      </c>
      <c r="F464" s="16">
        <v>7526.71</v>
      </c>
      <c r="G464" s="9" t="s">
        <v>4683</v>
      </c>
      <c r="H464" s="9" t="s">
        <v>4686</v>
      </c>
      <c r="I464" s="11" t="s">
        <v>4689</v>
      </c>
      <c r="J464" t="str">
        <f t="shared" si="14"/>
        <v>10-10-1976</v>
      </c>
      <c r="K464" s="19">
        <v>45085</v>
      </c>
      <c r="L464" s="9">
        <f t="shared" si="15"/>
        <v>46</v>
      </c>
    </row>
    <row r="465" spans="1:12" x14ac:dyDescent="0.3">
      <c r="A465" s="10" t="s">
        <v>2829</v>
      </c>
      <c r="B465" s="9">
        <v>1978</v>
      </c>
      <c r="C465" s="9" t="s">
        <v>4692</v>
      </c>
      <c r="D465" s="9">
        <v>18</v>
      </c>
      <c r="E465" s="9">
        <v>1</v>
      </c>
      <c r="F465" s="16">
        <v>7518.03</v>
      </c>
      <c r="G465" s="9" t="s">
        <v>4682</v>
      </c>
      <c r="H465" s="9" t="s">
        <v>4683</v>
      </c>
      <c r="I465" s="11" t="s">
        <v>4689</v>
      </c>
      <c r="J465" t="str">
        <f t="shared" si="14"/>
        <v>18-10-1978</v>
      </c>
      <c r="K465" s="19">
        <v>45085</v>
      </c>
      <c r="L465" s="9">
        <f t="shared" si="15"/>
        <v>44</v>
      </c>
    </row>
    <row r="466" spans="1:12" x14ac:dyDescent="0.3">
      <c r="A466" s="10" t="s">
        <v>2831</v>
      </c>
      <c r="B466" s="9">
        <v>1983</v>
      </c>
      <c r="C466" s="9" t="s">
        <v>4681</v>
      </c>
      <c r="D466" s="9">
        <v>10</v>
      </c>
      <c r="E466" s="9">
        <v>4</v>
      </c>
      <c r="F466" s="16">
        <v>7512.27</v>
      </c>
      <c r="G466" s="9" t="s">
        <v>4683</v>
      </c>
      <c r="H466" s="9" t="s">
        <v>4682</v>
      </c>
      <c r="I466" s="11" t="s">
        <v>4693</v>
      </c>
      <c r="J466" t="str">
        <f t="shared" si="14"/>
        <v>10-07-1983</v>
      </c>
      <c r="K466" s="19">
        <v>45085</v>
      </c>
      <c r="L466" s="9">
        <f t="shared" si="15"/>
        <v>39</v>
      </c>
    </row>
    <row r="467" spans="1:12" x14ac:dyDescent="0.3">
      <c r="A467" s="10" t="s">
        <v>2833</v>
      </c>
      <c r="B467" s="9">
        <v>1997</v>
      </c>
      <c r="C467" s="9" t="s">
        <v>4692</v>
      </c>
      <c r="D467" s="9">
        <v>28</v>
      </c>
      <c r="E467" s="9">
        <v>0</v>
      </c>
      <c r="F467" s="16">
        <v>7504.3</v>
      </c>
      <c r="G467" s="9" t="s">
        <v>4682</v>
      </c>
      <c r="H467" s="9" t="s">
        <v>4686</v>
      </c>
      <c r="I467" s="11" t="s">
        <v>4689</v>
      </c>
      <c r="J467" t="str">
        <f t="shared" si="14"/>
        <v>28-10-1997</v>
      </c>
      <c r="K467" s="19">
        <v>45085</v>
      </c>
      <c r="L467" s="9">
        <f t="shared" si="15"/>
        <v>25</v>
      </c>
    </row>
    <row r="468" spans="1:12" x14ac:dyDescent="0.3">
      <c r="A468" s="10" t="s">
        <v>2835</v>
      </c>
      <c r="B468" s="9">
        <v>1988</v>
      </c>
      <c r="C468" s="9" t="s">
        <v>4690</v>
      </c>
      <c r="D468" s="9">
        <v>15</v>
      </c>
      <c r="E468" s="9">
        <v>3</v>
      </c>
      <c r="F468" s="16">
        <v>7494.63</v>
      </c>
      <c r="G468" s="9" t="s">
        <v>4682</v>
      </c>
      <c r="H468" s="9" t="s">
        <v>4683</v>
      </c>
      <c r="I468" s="11" t="s">
        <v>4698</v>
      </c>
      <c r="J468" t="str">
        <f t="shared" si="14"/>
        <v>15-12-1988</v>
      </c>
      <c r="K468" s="19">
        <v>45085</v>
      </c>
      <c r="L468" s="9">
        <f t="shared" si="15"/>
        <v>34</v>
      </c>
    </row>
    <row r="469" spans="1:12" x14ac:dyDescent="0.3">
      <c r="A469" s="10" t="s">
        <v>2837</v>
      </c>
      <c r="B469" s="9">
        <v>1996</v>
      </c>
      <c r="C469" s="9" t="s">
        <v>4687</v>
      </c>
      <c r="D469" s="9">
        <v>14</v>
      </c>
      <c r="E469" s="9">
        <v>0</v>
      </c>
      <c r="F469" s="16">
        <v>7487.38</v>
      </c>
      <c r="G469" s="9" t="s">
        <v>4682</v>
      </c>
      <c r="H469" s="9" t="s">
        <v>4683</v>
      </c>
      <c r="I469" s="11" t="s">
        <v>4689</v>
      </c>
      <c r="J469" t="str">
        <f t="shared" si="14"/>
        <v>14-06-1996</v>
      </c>
      <c r="K469" s="19">
        <v>45085</v>
      </c>
      <c r="L469" s="9">
        <f t="shared" si="15"/>
        <v>26</v>
      </c>
    </row>
    <row r="470" spans="1:12" x14ac:dyDescent="0.3">
      <c r="A470" s="10" t="s">
        <v>283</v>
      </c>
      <c r="B470" s="9">
        <v>1990</v>
      </c>
      <c r="C470" s="9" t="s">
        <v>4681</v>
      </c>
      <c r="D470" s="9">
        <v>13</v>
      </c>
      <c r="E470" s="9">
        <v>3</v>
      </c>
      <c r="F470" s="16">
        <v>38652.089999999997</v>
      </c>
      <c r="G470" s="9" t="s">
        <v>4682</v>
      </c>
      <c r="H470" s="9" t="s">
        <v>4682</v>
      </c>
      <c r="I470" s="11" t="s">
        <v>4693</v>
      </c>
      <c r="J470" t="str">
        <f t="shared" si="14"/>
        <v>13-07-1990</v>
      </c>
      <c r="K470" s="19">
        <v>45085</v>
      </c>
      <c r="L470" s="9">
        <f t="shared" si="15"/>
        <v>32</v>
      </c>
    </row>
    <row r="471" spans="1:12" x14ac:dyDescent="0.3">
      <c r="A471" s="10" t="s">
        <v>2839</v>
      </c>
      <c r="B471" s="9">
        <v>1967</v>
      </c>
      <c r="C471" s="9" t="s">
        <v>4691</v>
      </c>
      <c r="D471" s="9">
        <v>4</v>
      </c>
      <c r="E471" s="9">
        <v>0</v>
      </c>
      <c r="F471" s="16">
        <v>7463.51</v>
      </c>
      <c r="G471" s="9" t="s">
        <v>4683</v>
      </c>
      <c r="H471" s="9" t="s">
        <v>4683</v>
      </c>
      <c r="I471" s="11" t="s">
        <v>4684</v>
      </c>
      <c r="J471" t="str">
        <f t="shared" si="14"/>
        <v>04-08-1967</v>
      </c>
      <c r="K471" s="19">
        <v>45085</v>
      </c>
      <c r="L471" s="9">
        <f t="shared" si="15"/>
        <v>55</v>
      </c>
    </row>
    <row r="472" spans="1:12" x14ac:dyDescent="0.3">
      <c r="A472" s="10" t="s">
        <v>2841</v>
      </c>
      <c r="B472" s="9">
        <v>2001</v>
      </c>
      <c r="C472" s="9" t="s">
        <v>4687</v>
      </c>
      <c r="D472" s="9">
        <v>1</v>
      </c>
      <c r="E472" s="9">
        <v>0</v>
      </c>
      <c r="F472" s="16">
        <v>7450.36</v>
      </c>
      <c r="G472" s="9" t="s">
        <v>4682</v>
      </c>
      <c r="H472" s="9" t="s">
        <v>4682</v>
      </c>
      <c r="I472" s="11" t="s">
        <v>4689</v>
      </c>
      <c r="J472" t="str">
        <f t="shared" si="14"/>
        <v>01-06-2001</v>
      </c>
      <c r="K472" s="19">
        <v>45085</v>
      </c>
      <c r="L472" s="9">
        <f t="shared" si="15"/>
        <v>22</v>
      </c>
    </row>
    <row r="473" spans="1:12" x14ac:dyDescent="0.3">
      <c r="A473" s="10" t="s">
        <v>2843</v>
      </c>
      <c r="B473" s="9">
        <v>1977</v>
      </c>
      <c r="C473" s="9" t="s">
        <v>4688</v>
      </c>
      <c r="D473" s="9">
        <v>30</v>
      </c>
      <c r="E473" s="9">
        <v>0</v>
      </c>
      <c r="F473" s="16">
        <v>7448.4</v>
      </c>
      <c r="G473" s="9" t="s">
        <v>4683</v>
      </c>
      <c r="H473" s="9" t="s">
        <v>4683</v>
      </c>
      <c r="I473" s="11" t="s">
        <v>4703</v>
      </c>
      <c r="J473" t="str">
        <f t="shared" si="14"/>
        <v>30-09-1977</v>
      </c>
      <c r="K473" s="19">
        <v>45085</v>
      </c>
      <c r="L473" s="9">
        <f t="shared" si="15"/>
        <v>45</v>
      </c>
    </row>
    <row r="474" spans="1:12" x14ac:dyDescent="0.3">
      <c r="A474" s="10" t="s">
        <v>2845</v>
      </c>
      <c r="B474" s="9">
        <v>1977</v>
      </c>
      <c r="C474" s="9" t="s">
        <v>4688</v>
      </c>
      <c r="D474" s="9">
        <v>25</v>
      </c>
      <c r="E474" s="9">
        <v>1</v>
      </c>
      <c r="F474" s="16">
        <v>7445.92</v>
      </c>
      <c r="G474" s="9" t="s">
        <v>4683</v>
      </c>
      <c r="H474" s="9" t="s">
        <v>4686</v>
      </c>
      <c r="I474" s="11" t="s">
        <v>4693</v>
      </c>
      <c r="J474" t="str">
        <f t="shared" si="14"/>
        <v>25-09-1977</v>
      </c>
      <c r="K474" s="19">
        <v>45085</v>
      </c>
      <c r="L474" s="9">
        <f t="shared" si="15"/>
        <v>45</v>
      </c>
    </row>
    <row r="475" spans="1:12" x14ac:dyDescent="0.3">
      <c r="A475" s="10" t="s">
        <v>2847</v>
      </c>
      <c r="B475" s="9">
        <v>1980</v>
      </c>
      <c r="C475" s="9" t="s">
        <v>4681</v>
      </c>
      <c r="D475" s="9">
        <v>7</v>
      </c>
      <c r="E475" s="9">
        <v>1</v>
      </c>
      <c r="F475" s="16">
        <v>7443.64</v>
      </c>
      <c r="G475" s="9" t="s">
        <v>4682</v>
      </c>
      <c r="H475" s="9" t="s">
        <v>4683</v>
      </c>
      <c r="I475" s="11" t="s">
        <v>4689</v>
      </c>
      <c r="J475" t="str">
        <f t="shared" si="14"/>
        <v>07-07-1980</v>
      </c>
      <c r="K475" s="19">
        <v>45085</v>
      </c>
      <c r="L475" s="9">
        <f t="shared" si="15"/>
        <v>42</v>
      </c>
    </row>
    <row r="476" spans="1:12" x14ac:dyDescent="0.3">
      <c r="A476" s="10" t="s">
        <v>2849</v>
      </c>
      <c r="B476" s="9">
        <v>1979</v>
      </c>
      <c r="C476" s="9" t="s">
        <v>4688</v>
      </c>
      <c r="D476" s="9">
        <v>1</v>
      </c>
      <c r="E476" s="9">
        <v>2</v>
      </c>
      <c r="F476" s="16">
        <v>7441.5</v>
      </c>
      <c r="G476" s="9" t="s">
        <v>4683</v>
      </c>
      <c r="H476" s="9" t="s">
        <v>4682</v>
      </c>
      <c r="I476" s="11" t="s">
        <v>4693</v>
      </c>
      <c r="J476" t="str">
        <f t="shared" si="14"/>
        <v>01-09-1979</v>
      </c>
      <c r="K476" s="19">
        <v>45085</v>
      </c>
      <c r="L476" s="9">
        <f t="shared" si="15"/>
        <v>43</v>
      </c>
    </row>
    <row r="477" spans="1:12" x14ac:dyDescent="0.3">
      <c r="A477" s="10" t="s">
        <v>2851</v>
      </c>
      <c r="B477" s="9">
        <v>1977</v>
      </c>
      <c r="C477" s="9" t="s">
        <v>4691</v>
      </c>
      <c r="D477" s="9">
        <v>25</v>
      </c>
      <c r="E477" s="9">
        <v>1</v>
      </c>
      <c r="F477" s="16">
        <v>7441.05</v>
      </c>
      <c r="G477" s="9" t="s">
        <v>4683</v>
      </c>
      <c r="H477" s="9" t="s">
        <v>4682</v>
      </c>
      <c r="I477" s="11" t="s">
        <v>4693</v>
      </c>
      <c r="J477" t="str">
        <f t="shared" si="14"/>
        <v>25-08-1977</v>
      </c>
      <c r="K477" s="19">
        <v>45085</v>
      </c>
      <c r="L477" s="9">
        <f t="shared" si="15"/>
        <v>45</v>
      </c>
    </row>
    <row r="478" spans="1:12" x14ac:dyDescent="0.3">
      <c r="A478" s="10" t="s">
        <v>2853</v>
      </c>
      <c r="B478" s="9">
        <v>1978</v>
      </c>
      <c r="C478" s="9" t="s">
        <v>4690</v>
      </c>
      <c r="D478" s="9">
        <v>2</v>
      </c>
      <c r="E478" s="9">
        <v>0</v>
      </c>
      <c r="F478" s="16">
        <v>7421.19</v>
      </c>
      <c r="G478" s="9" t="s">
        <v>4682</v>
      </c>
      <c r="H478" s="9" t="s">
        <v>4683</v>
      </c>
      <c r="I478" s="11" t="s">
        <v>4689</v>
      </c>
      <c r="J478" t="str">
        <f t="shared" si="14"/>
        <v>02-12-1978</v>
      </c>
      <c r="K478" s="19">
        <v>45085</v>
      </c>
      <c r="L478" s="9">
        <f t="shared" si="15"/>
        <v>44</v>
      </c>
    </row>
    <row r="479" spans="1:12" x14ac:dyDescent="0.3">
      <c r="A479" s="10" t="s">
        <v>2855</v>
      </c>
      <c r="B479" s="9">
        <v>1978</v>
      </c>
      <c r="C479" s="9" t="s">
        <v>4685</v>
      </c>
      <c r="D479" s="9">
        <v>12</v>
      </c>
      <c r="E479" s="9">
        <v>0</v>
      </c>
      <c r="F479" s="16">
        <v>7419.48</v>
      </c>
      <c r="G479" s="9" t="s">
        <v>4682</v>
      </c>
      <c r="H479" s="9" t="s">
        <v>4682</v>
      </c>
      <c r="I479" s="11" t="s">
        <v>4689</v>
      </c>
      <c r="J479" t="str">
        <f t="shared" si="14"/>
        <v>12-11-1978</v>
      </c>
      <c r="K479" s="19">
        <v>45085</v>
      </c>
      <c r="L479" s="9">
        <f t="shared" si="15"/>
        <v>44</v>
      </c>
    </row>
    <row r="480" spans="1:12" x14ac:dyDescent="0.3">
      <c r="A480" s="10" t="s">
        <v>2857</v>
      </c>
      <c r="B480" s="9">
        <v>1983</v>
      </c>
      <c r="C480" s="9" t="s">
        <v>4688</v>
      </c>
      <c r="D480" s="9">
        <v>19</v>
      </c>
      <c r="E480" s="9">
        <v>3</v>
      </c>
      <c r="F480" s="16">
        <v>7418.52</v>
      </c>
      <c r="G480" s="9" t="s">
        <v>4682</v>
      </c>
      <c r="H480" s="9" t="s">
        <v>4682</v>
      </c>
      <c r="I480" s="11" t="s">
        <v>4693</v>
      </c>
      <c r="J480" t="str">
        <f t="shared" si="14"/>
        <v>19-09-1983</v>
      </c>
      <c r="K480" s="19">
        <v>45085</v>
      </c>
      <c r="L480" s="9">
        <f t="shared" si="15"/>
        <v>39</v>
      </c>
    </row>
    <row r="481" spans="1:12" x14ac:dyDescent="0.3">
      <c r="A481" s="10" t="s">
        <v>285</v>
      </c>
      <c r="B481" s="9">
        <v>1999</v>
      </c>
      <c r="C481" s="9" t="s">
        <v>4685</v>
      </c>
      <c r="D481" s="9">
        <v>12</v>
      </c>
      <c r="E481" s="9">
        <v>2</v>
      </c>
      <c r="F481" s="16">
        <v>38511.629999999997</v>
      </c>
      <c r="G481" s="9" t="s">
        <v>4682</v>
      </c>
      <c r="H481" s="9" t="s">
        <v>4682</v>
      </c>
      <c r="I481" s="11" t="s">
        <v>4699</v>
      </c>
      <c r="J481" t="str">
        <f t="shared" si="14"/>
        <v>12-11-1999</v>
      </c>
      <c r="K481" s="19">
        <v>45085</v>
      </c>
      <c r="L481" s="9">
        <f t="shared" si="15"/>
        <v>23</v>
      </c>
    </row>
    <row r="482" spans="1:12" x14ac:dyDescent="0.3">
      <c r="A482" s="10" t="s">
        <v>2859</v>
      </c>
      <c r="B482" s="9">
        <v>1965</v>
      </c>
      <c r="C482" s="9" t="s">
        <v>4690</v>
      </c>
      <c r="D482" s="9">
        <v>5</v>
      </c>
      <c r="E482" s="9">
        <v>0</v>
      </c>
      <c r="F482" s="16">
        <v>7403.98</v>
      </c>
      <c r="G482" s="9" t="s">
        <v>4683</v>
      </c>
      <c r="H482" s="9" t="s">
        <v>4682</v>
      </c>
      <c r="I482" s="11" t="s">
        <v>4684</v>
      </c>
      <c r="J482" t="str">
        <f t="shared" si="14"/>
        <v>05-12-1965</v>
      </c>
      <c r="K482" s="19">
        <v>45085</v>
      </c>
      <c r="L482" s="9">
        <f t="shared" si="15"/>
        <v>57</v>
      </c>
    </row>
    <row r="483" spans="1:12" x14ac:dyDescent="0.3">
      <c r="A483" s="10" t="s">
        <v>2861</v>
      </c>
      <c r="B483" s="9">
        <v>1993</v>
      </c>
      <c r="C483" s="9" t="s">
        <v>4681</v>
      </c>
      <c r="D483" s="9">
        <v>22</v>
      </c>
      <c r="E483" s="9">
        <v>0</v>
      </c>
      <c r="F483" s="16">
        <v>7388.85</v>
      </c>
      <c r="G483" s="9" t="s">
        <v>4682</v>
      </c>
      <c r="H483" s="9" t="s">
        <v>4682</v>
      </c>
      <c r="I483" s="11" t="s">
        <v>4705</v>
      </c>
      <c r="J483" t="str">
        <f t="shared" si="14"/>
        <v>22-07-1993</v>
      </c>
      <c r="K483" s="19">
        <v>45085</v>
      </c>
      <c r="L483" s="9">
        <f t="shared" si="15"/>
        <v>29</v>
      </c>
    </row>
    <row r="484" spans="1:12" x14ac:dyDescent="0.3">
      <c r="A484" s="10" t="s">
        <v>2863</v>
      </c>
      <c r="B484" s="9">
        <v>1981</v>
      </c>
      <c r="C484" s="9" t="s">
        <v>4685</v>
      </c>
      <c r="D484" s="9">
        <v>24</v>
      </c>
      <c r="E484" s="9">
        <v>2</v>
      </c>
      <c r="F484" s="16">
        <v>7371.77</v>
      </c>
      <c r="G484" s="9" t="s">
        <v>4682</v>
      </c>
      <c r="H484" s="9" t="s">
        <v>4686</v>
      </c>
      <c r="I484" s="11" t="s">
        <v>4693</v>
      </c>
      <c r="J484" t="str">
        <f t="shared" si="14"/>
        <v>24-11-1981</v>
      </c>
      <c r="K484" s="19">
        <v>45085</v>
      </c>
      <c r="L484" s="9">
        <f t="shared" si="15"/>
        <v>41</v>
      </c>
    </row>
    <row r="485" spans="1:12" x14ac:dyDescent="0.3">
      <c r="A485" s="10" t="s">
        <v>2865</v>
      </c>
      <c r="B485" s="9">
        <v>1965</v>
      </c>
      <c r="C485" s="9" t="s">
        <v>4690</v>
      </c>
      <c r="D485" s="9">
        <v>9</v>
      </c>
      <c r="E485" s="9">
        <v>0</v>
      </c>
      <c r="F485" s="16">
        <v>7362.31</v>
      </c>
      <c r="G485" s="9" t="s">
        <v>4683</v>
      </c>
      <c r="H485" s="9" t="s">
        <v>4683</v>
      </c>
      <c r="I485" s="11" t="s">
        <v>4684</v>
      </c>
      <c r="J485" t="str">
        <f t="shared" si="14"/>
        <v>09-12-1965</v>
      </c>
      <c r="K485" s="19">
        <v>45085</v>
      </c>
      <c r="L485" s="9">
        <f t="shared" si="15"/>
        <v>57</v>
      </c>
    </row>
    <row r="486" spans="1:12" x14ac:dyDescent="0.3">
      <c r="A486" s="10" t="s">
        <v>2867</v>
      </c>
      <c r="B486" s="9">
        <v>1981</v>
      </c>
      <c r="C486" s="9" t="s">
        <v>4681</v>
      </c>
      <c r="D486" s="9">
        <v>16</v>
      </c>
      <c r="E486" s="9">
        <v>1</v>
      </c>
      <c r="F486" s="16">
        <v>7358.18</v>
      </c>
      <c r="G486" s="9" t="s">
        <v>4682</v>
      </c>
      <c r="H486" s="9" t="s">
        <v>4683</v>
      </c>
      <c r="I486" s="11" t="s">
        <v>4699</v>
      </c>
      <c r="J486" t="str">
        <f t="shared" si="14"/>
        <v>16-07-1981</v>
      </c>
      <c r="K486" s="19">
        <v>45085</v>
      </c>
      <c r="L486" s="9">
        <f t="shared" si="15"/>
        <v>41</v>
      </c>
    </row>
    <row r="487" spans="1:12" x14ac:dyDescent="0.3">
      <c r="A487" s="10" t="s">
        <v>2869</v>
      </c>
      <c r="B487" s="9">
        <v>1983</v>
      </c>
      <c r="C487" s="9" t="s">
        <v>4687</v>
      </c>
      <c r="D487" s="9">
        <v>21</v>
      </c>
      <c r="E487" s="9">
        <v>3</v>
      </c>
      <c r="F487" s="16">
        <v>7357.49</v>
      </c>
      <c r="G487" s="9" t="s">
        <v>4682</v>
      </c>
      <c r="H487" s="9" t="s">
        <v>4682</v>
      </c>
      <c r="I487" s="11" t="s">
        <v>4689</v>
      </c>
      <c r="J487" t="str">
        <f t="shared" si="14"/>
        <v>21-06-1983</v>
      </c>
      <c r="K487" s="19">
        <v>45085</v>
      </c>
      <c r="L487" s="9">
        <f t="shared" si="15"/>
        <v>39</v>
      </c>
    </row>
    <row r="488" spans="1:12" x14ac:dyDescent="0.3">
      <c r="A488" s="10" t="s">
        <v>2871</v>
      </c>
      <c r="B488" s="9">
        <v>1993</v>
      </c>
      <c r="C488" s="9" t="s">
        <v>4692</v>
      </c>
      <c r="D488" s="9">
        <v>5</v>
      </c>
      <c r="E488" s="9">
        <v>0</v>
      </c>
      <c r="F488" s="16">
        <v>7349.12</v>
      </c>
      <c r="G488" s="9" t="s">
        <v>4682</v>
      </c>
      <c r="H488" s="9" t="s">
        <v>4682</v>
      </c>
      <c r="I488" s="11" t="s">
        <v>4702</v>
      </c>
      <c r="J488" t="str">
        <f t="shared" si="14"/>
        <v>05-10-1993</v>
      </c>
      <c r="K488" s="19">
        <v>45085</v>
      </c>
      <c r="L488" s="9">
        <f t="shared" si="15"/>
        <v>29</v>
      </c>
    </row>
    <row r="489" spans="1:12" x14ac:dyDescent="0.3">
      <c r="A489" s="10" t="s">
        <v>2873</v>
      </c>
      <c r="B489" s="9">
        <v>1977</v>
      </c>
      <c r="C489" s="9" t="s">
        <v>4690</v>
      </c>
      <c r="D489" s="9">
        <v>1</v>
      </c>
      <c r="E489" s="9">
        <v>0</v>
      </c>
      <c r="F489" s="16">
        <v>7348.14</v>
      </c>
      <c r="G489" s="9" t="s">
        <v>4682</v>
      </c>
      <c r="H489" s="9" t="s">
        <v>4686</v>
      </c>
      <c r="I489" s="11" t="s">
        <v>4693</v>
      </c>
      <c r="J489" t="str">
        <f t="shared" si="14"/>
        <v>01-12-1977</v>
      </c>
      <c r="K489" s="19">
        <v>45085</v>
      </c>
      <c r="L489" s="9">
        <f t="shared" si="15"/>
        <v>45</v>
      </c>
    </row>
    <row r="490" spans="1:12" x14ac:dyDescent="0.3">
      <c r="A490" s="10" t="s">
        <v>2875</v>
      </c>
      <c r="B490" s="9">
        <v>1979</v>
      </c>
      <c r="C490" s="9" t="s">
        <v>4687</v>
      </c>
      <c r="D490" s="9">
        <v>26</v>
      </c>
      <c r="E490" s="9">
        <v>1</v>
      </c>
      <c r="F490" s="16">
        <v>7345.73</v>
      </c>
      <c r="G490" s="9" t="s">
        <v>4682</v>
      </c>
      <c r="H490" s="9" t="s">
        <v>4686</v>
      </c>
      <c r="I490" s="11" t="s">
        <v>4684</v>
      </c>
      <c r="J490" t="str">
        <f t="shared" si="14"/>
        <v>26-06-1979</v>
      </c>
      <c r="K490" s="19">
        <v>45085</v>
      </c>
      <c r="L490" s="9">
        <f t="shared" si="15"/>
        <v>43</v>
      </c>
    </row>
    <row r="491" spans="1:12" x14ac:dyDescent="0.3">
      <c r="A491" s="10" t="s">
        <v>2877</v>
      </c>
      <c r="B491" s="9">
        <v>1977</v>
      </c>
      <c r="C491" s="9" t="s">
        <v>4690</v>
      </c>
      <c r="D491" s="9">
        <v>18</v>
      </c>
      <c r="E491" s="9">
        <v>0</v>
      </c>
      <c r="F491" s="16">
        <v>7345.08</v>
      </c>
      <c r="G491" s="9" t="s">
        <v>4682</v>
      </c>
      <c r="H491" s="9" t="s">
        <v>4686</v>
      </c>
      <c r="I491" s="11" t="s">
        <v>4693</v>
      </c>
      <c r="J491" t="str">
        <f t="shared" si="14"/>
        <v>18-12-1977</v>
      </c>
      <c r="K491" s="19">
        <v>45085</v>
      </c>
      <c r="L491" s="9">
        <f t="shared" si="15"/>
        <v>45</v>
      </c>
    </row>
    <row r="492" spans="1:12" x14ac:dyDescent="0.3">
      <c r="A492" s="10" t="s">
        <v>287</v>
      </c>
      <c r="B492" s="9">
        <v>1986</v>
      </c>
      <c r="C492" s="9" t="s">
        <v>4687</v>
      </c>
      <c r="D492" s="9">
        <v>21</v>
      </c>
      <c r="E492" s="9">
        <v>2</v>
      </c>
      <c r="F492" s="16">
        <v>38415.47</v>
      </c>
      <c r="G492" s="9" t="s">
        <v>4686</v>
      </c>
      <c r="H492" s="9" t="s">
        <v>4682</v>
      </c>
      <c r="I492" s="11" t="s">
        <v>4693</v>
      </c>
      <c r="J492" t="str">
        <f t="shared" si="14"/>
        <v>21-06-1986</v>
      </c>
      <c r="K492" s="19">
        <v>45085</v>
      </c>
      <c r="L492" s="9">
        <f t="shared" si="15"/>
        <v>36</v>
      </c>
    </row>
    <row r="493" spans="1:12" x14ac:dyDescent="0.3">
      <c r="A493" s="10" t="s">
        <v>2879</v>
      </c>
      <c r="B493" s="9">
        <v>1986</v>
      </c>
      <c r="C493" s="9" t="s">
        <v>4687</v>
      </c>
      <c r="D493" s="9">
        <v>15</v>
      </c>
      <c r="E493" s="9">
        <v>3</v>
      </c>
      <c r="F493" s="16">
        <v>7339.93</v>
      </c>
      <c r="G493" s="9" t="s">
        <v>4682</v>
      </c>
      <c r="H493" s="9" t="s">
        <v>4682</v>
      </c>
      <c r="I493" s="11" t="s">
        <v>4689</v>
      </c>
      <c r="J493" t="str">
        <f t="shared" si="14"/>
        <v>15-06-1986</v>
      </c>
      <c r="K493" s="19">
        <v>45085</v>
      </c>
      <c r="L493" s="9">
        <f t="shared" si="15"/>
        <v>36</v>
      </c>
    </row>
    <row r="494" spans="1:12" x14ac:dyDescent="0.3">
      <c r="A494" s="10" t="s">
        <v>2881</v>
      </c>
      <c r="B494" s="9">
        <v>1979</v>
      </c>
      <c r="C494" s="9" t="s">
        <v>4688</v>
      </c>
      <c r="D494" s="9">
        <v>19</v>
      </c>
      <c r="E494" s="9">
        <v>1</v>
      </c>
      <c r="F494" s="16">
        <v>7337.75</v>
      </c>
      <c r="G494" s="9" t="s">
        <v>4682</v>
      </c>
      <c r="H494" s="9" t="s">
        <v>4683</v>
      </c>
      <c r="I494" s="11" t="s">
        <v>4693</v>
      </c>
      <c r="J494" t="str">
        <f t="shared" si="14"/>
        <v>19-09-1979</v>
      </c>
      <c r="K494" s="19">
        <v>45085</v>
      </c>
      <c r="L494" s="9">
        <f t="shared" si="15"/>
        <v>43</v>
      </c>
    </row>
    <row r="495" spans="1:12" x14ac:dyDescent="0.3">
      <c r="A495" s="10" t="s">
        <v>2883</v>
      </c>
      <c r="B495" s="9">
        <v>1984</v>
      </c>
      <c r="C495" s="9" t="s">
        <v>4681</v>
      </c>
      <c r="D495" s="9">
        <v>25</v>
      </c>
      <c r="E495" s="9">
        <v>3</v>
      </c>
      <c r="F495" s="16">
        <v>7325.47</v>
      </c>
      <c r="G495" s="9" t="s">
        <v>4682</v>
      </c>
      <c r="H495" s="9" t="s">
        <v>4686</v>
      </c>
      <c r="I495" s="11" t="s">
        <v>4689</v>
      </c>
      <c r="J495" t="str">
        <f t="shared" si="14"/>
        <v>25-07-1984</v>
      </c>
      <c r="K495" s="19">
        <v>45085</v>
      </c>
      <c r="L495" s="9">
        <f t="shared" si="15"/>
        <v>38</v>
      </c>
    </row>
    <row r="496" spans="1:12" x14ac:dyDescent="0.3">
      <c r="A496" s="10" t="s">
        <v>2885</v>
      </c>
      <c r="B496" s="9">
        <v>1979</v>
      </c>
      <c r="C496" s="9" t="s">
        <v>4687</v>
      </c>
      <c r="D496" s="9">
        <v>19</v>
      </c>
      <c r="E496" s="9">
        <v>0</v>
      </c>
      <c r="F496" s="16">
        <v>7325.05</v>
      </c>
      <c r="G496" s="9" t="s">
        <v>4682</v>
      </c>
      <c r="H496" s="9" t="s">
        <v>4683</v>
      </c>
      <c r="I496" s="11" t="s">
        <v>4699</v>
      </c>
      <c r="J496" t="str">
        <f t="shared" si="14"/>
        <v>19-06-1979</v>
      </c>
      <c r="K496" s="19">
        <v>45085</v>
      </c>
      <c r="L496" s="9">
        <f t="shared" si="15"/>
        <v>43</v>
      </c>
    </row>
    <row r="497" spans="1:12" x14ac:dyDescent="0.3">
      <c r="A497" s="10" t="s">
        <v>2887</v>
      </c>
      <c r="B497" s="9">
        <v>2004</v>
      </c>
      <c r="C497" s="9" t="s">
        <v>4685</v>
      </c>
      <c r="D497" s="9">
        <v>15</v>
      </c>
      <c r="E497" s="9">
        <v>0</v>
      </c>
      <c r="F497" s="16">
        <v>7323.73</v>
      </c>
      <c r="G497" s="9" t="s">
        <v>4682</v>
      </c>
      <c r="H497" s="9" t="s">
        <v>4682</v>
      </c>
      <c r="I497" s="11" t="s">
        <v>4699</v>
      </c>
      <c r="J497" t="str">
        <f t="shared" si="14"/>
        <v>15-11-2004</v>
      </c>
      <c r="K497" s="19">
        <v>45085</v>
      </c>
      <c r="L497" s="9">
        <f t="shared" si="15"/>
        <v>18</v>
      </c>
    </row>
    <row r="498" spans="1:12" x14ac:dyDescent="0.3">
      <c r="A498" s="10" t="s">
        <v>2889</v>
      </c>
      <c r="B498" s="9">
        <v>1965</v>
      </c>
      <c r="C498" s="9" t="s">
        <v>4681</v>
      </c>
      <c r="D498" s="9">
        <v>11</v>
      </c>
      <c r="E498" s="9">
        <v>0</v>
      </c>
      <c r="F498" s="16">
        <v>7322.86</v>
      </c>
      <c r="G498" s="9" t="s">
        <v>4683</v>
      </c>
      <c r="H498" s="9" t="s">
        <v>4683</v>
      </c>
      <c r="I498" s="11" t="s">
        <v>4689</v>
      </c>
      <c r="J498" t="str">
        <f t="shared" si="14"/>
        <v>11-07-1965</v>
      </c>
      <c r="K498" s="19">
        <v>45085</v>
      </c>
      <c r="L498" s="9">
        <f t="shared" si="15"/>
        <v>57</v>
      </c>
    </row>
    <row r="499" spans="1:12" x14ac:dyDescent="0.3">
      <c r="A499" s="10" t="s">
        <v>2891</v>
      </c>
      <c r="B499" s="9">
        <v>1972</v>
      </c>
      <c r="C499" s="9" t="s">
        <v>4691</v>
      </c>
      <c r="D499" s="9">
        <v>11</v>
      </c>
      <c r="E499" s="9">
        <v>0</v>
      </c>
      <c r="F499" s="16">
        <v>7318.22</v>
      </c>
      <c r="G499" s="9" t="s">
        <v>4682</v>
      </c>
      <c r="H499" s="9" t="s">
        <v>4683</v>
      </c>
      <c r="I499" s="11" t="s">
        <v>4689</v>
      </c>
      <c r="J499" t="str">
        <f t="shared" si="14"/>
        <v>11-08-1972</v>
      </c>
      <c r="K499" s="19">
        <v>45085</v>
      </c>
      <c r="L499" s="9">
        <f t="shared" si="15"/>
        <v>50</v>
      </c>
    </row>
    <row r="500" spans="1:12" x14ac:dyDescent="0.3">
      <c r="A500" s="10" t="s">
        <v>2893</v>
      </c>
      <c r="B500" s="9">
        <v>1965</v>
      </c>
      <c r="C500" s="9" t="s">
        <v>4687</v>
      </c>
      <c r="D500" s="9">
        <v>25</v>
      </c>
      <c r="E500" s="9">
        <v>0</v>
      </c>
      <c r="F500" s="16">
        <v>7318.21</v>
      </c>
      <c r="G500" s="9" t="s">
        <v>4683</v>
      </c>
      <c r="H500" s="9" t="s">
        <v>4686</v>
      </c>
      <c r="I500" s="11" t="s">
        <v>4684</v>
      </c>
      <c r="J500" t="str">
        <f t="shared" si="14"/>
        <v>25-06-1965</v>
      </c>
      <c r="K500" s="19">
        <v>45085</v>
      </c>
      <c r="L500" s="9">
        <f t="shared" si="15"/>
        <v>57</v>
      </c>
    </row>
    <row r="501" spans="1:12" x14ac:dyDescent="0.3">
      <c r="A501" s="10" t="s">
        <v>2895</v>
      </c>
      <c r="B501" s="9">
        <v>1965</v>
      </c>
      <c r="C501" s="9" t="s">
        <v>4687</v>
      </c>
      <c r="D501" s="9">
        <v>6</v>
      </c>
      <c r="E501" s="9">
        <v>0</v>
      </c>
      <c r="F501" s="16">
        <v>7304.65</v>
      </c>
      <c r="G501" s="9" t="s">
        <v>4683</v>
      </c>
      <c r="H501" s="9" t="s">
        <v>4683</v>
      </c>
      <c r="I501" s="11" t="s">
        <v>4684</v>
      </c>
      <c r="J501" t="str">
        <f t="shared" si="14"/>
        <v>06-06-1965</v>
      </c>
      <c r="K501" s="19">
        <v>45085</v>
      </c>
      <c r="L501" s="9">
        <f t="shared" si="15"/>
        <v>58</v>
      </c>
    </row>
    <row r="502" spans="1:12" x14ac:dyDescent="0.3">
      <c r="A502" s="10" t="s">
        <v>2897</v>
      </c>
      <c r="B502" s="9">
        <v>1966</v>
      </c>
      <c r="C502" s="9" t="s">
        <v>4690</v>
      </c>
      <c r="D502" s="9">
        <v>26</v>
      </c>
      <c r="E502" s="9">
        <v>0</v>
      </c>
      <c r="F502" s="16">
        <v>7302.46</v>
      </c>
      <c r="G502" s="9" t="s">
        <v>4683</v>
      </c>
      <c r="H502" s="9" t="s">
        <v>4686</v>
      </c>
      <c r="I502" s="11" t="s">
        <v>4689</v>
      </c>
      <c r="J502" t="str">
        <f t="shared" si="14"/>
        <v>26-12-1966</v>
      </c>
      <c r="K502" s="19">
        <v>45085</v>
      </c>
      <c r="L502" s="9">
        <f t="shared" si="15"/>
        <v>56</v>
      </c>
    </row>
    <row r="503" spans="1:12" x14ac:dyDescent="0.3">
      <c r="A503" s="10" t="s">
        <v>289</v>
      </c>
      <c r="B503" s="9">
        <v>1971</v>
      </c>
      <c r="C503" s="9" t="s">
        <v>4690</v>
      </c>
      <c r="D503" s="9">
        <v>23</v>
      </c>
      <c r="E503" s="9">
        <v>0</v>
      </c>
      <c r="F503" s="16">
        <v>38405.26</v>
      </c>
      <c r="G503" s="9" t="s">
        <v>4682</v>
      </c>
      <c r="H503" s="9" t="s">
        <v>4686</v>
      </c>
      <c r="I503" s="11" t="s">
        <v>4693</v>
      </c>
      <c r="J503" t="str">
        <f t="shared" si="14"/>
        <v>23-12-1971</v>
      </c>
      <c r="K503" s="19">
        <v>45085</v>
      </c>
      <c r="L503" s="9">
        <f t="shared" si="15"/>
        <v>51</v>
      </c>
    </row>
    <row r="504" spans="1:12" x14ac:dyDescent="0.3">
      <c r="A504" s="10" t="s">
        <v>2899</v>
      </c>
      <c r="B504" s="9">
        <v>1985</v>
      </c>
      <c r="C504" s="9" t="s">
        <v>4685</v>
      </c>
      <c r="D504" s="9">
        <v>2</v>
      </c>
      <c r="E504" s="9">
        <v>3</v>
      </c>
      <c r="F504" s="16">
        <v>7281.51</v>
      </c>
      <c r="G504" s="9" t="s">
        <v>4682</v>
      </c>
      <c r="H504" s="9" t="s">
        <v>4686</v>
      </c>
      <c r="I504" s="11" t="s">
        <v>4689</v>
      </c>
      <c r="J504" t="str">
        <f t="shared" si="14"/>
        <v>02-11-1985</v>
      </c>
      <c r="K504" s="19">
        <v>45085</v>
      </c>
      <c r="L504" s="9">
        <f t="shared" si="15"/>
        <v>37</v>
      </c>
    </row>
    <row r="505" spans="1:12" x14ac:dyDescent="0.3">
      <c r="A505" s="10" t="s">
        <v>2901</v>
      </c>
      <c r="B505" s="9">
        <v>1976</v>
      </c>
      <c r="C505" s="9" t="s">
        <v>4690</v>
      </c>
      <c r="D505" s="9">
        <v>18</v>
      </c>
      <c r="E505" s="9">
        <v>2</v>
      </c>
      <c r="F505" s="16">
        <v>7273.02</v>
      </c>
      <c r="G505" s="9" t="s">
        <v>4682</v>
      </c>
      <c r="H505" s="9" t="s">
        <v>4686</v>
      </c>
      <c r="I505" s="11" t="s">
        <v>4684</v>
      </c>
      <c r="J505" t="str">
        <f t="shared" si="14"/>
        <v>18-12-1976</v>
      </c>
      <c r="K505" s="19">
        <v>45085</v>
      </c>
      <c r="L505" s="9">
        <f t="shared" si="15"/>
        <v>46</v>
      </c>
    </row>
    <row r="506" spans="1:12" x14ac:dyDescent="0.3">
      <c r="A506" s="10" t="s">
        <v>2903</v>
      </c>
      <c r="B506" s="9">
        <v>1981</v>
      </c>
      <c r="C506" s="9" t="s">
        <v>4691</v>
      </c>
      <c r="D506" s="9">
        <v>4</v>
      </c>
      <c r="E506" s="9">
        <v>2</v>
      </c>
      <c r="F506" s="16">
        <v>7265.7</v>
      </c>
      <c r="G506" s="9" t="s">
        <v>4683</v>
      </c>
      <c r="H506" s="9" t="s">
        <v>4683</v>
      </c>
      <c r="I506" s="11" t="s">
        <v>4689</v>
      </c>
      <c r="J506" t="str">
        <f t="shared" si="14"/>
        <v>04-08-1981</v>
      </c>
      <c r="K506" s="19">
        <v>45085</v>
      </c>
      <c r="L506" s="9">
        <f t="shared" si="15"/>
        <v>41</v>
      </c>
    </row>
    <row r="507" spans="1:12" x14ac:dyDescent="0.3">
      <c r="A507" s="10" t="s">
        <v>2905</v>
      </c>
      <c r="B507" s="9">
        <v>1973</v>
      </c>
      <c r="C507" s="9" t="s">
        <v>4692</v>
      </c>
      <c r="D507" s="9">
        <v>25</v>
      </c>
      <c r="E507" s="9">
        <v>0</v>
      </c>
      <c r="F507" s="16">
        <v>7265.58</v>
      </c>
      <c r="G507" s="9" t="s">
        <v>4682</v>
      </c>
      <c r="H507" s="9" t="s">
        <v>4682</v>
      </c>
      <c r="I507" s="11" t="s">
        <v>4684</v>
      </c>
      <c r="J507" t="str">
        <f t="shared" si="14"/>
        <v>25-10-1973</v>
      </c>
      <c r="K507" s="19">
        <v>45085</v>
      </c>
      <c r="L507" s="9">
        <f t="shared" si="15"/>
        <v>49</v>
      </c>
    </row>
    <row r="508" spans="1:12" x14ac:dyDescent="0.3">
      <c r="A508" s="10" t="s">
        <v>2907</v>
      </c>
      <c r="B508" s="9">
        <v>1981</v>
      </c>
      <c r="C508" s="9" t="s">
        <v>4687</v>
      </c>
      <c r="D508" s="9">
        <v>13</v>
      </c>
      <c r="E508" s="9">
        <v>2</v>
      </c>
      <c r="F508" s="16">
        <v>7261.74</v>
      </c>
      <c r="G508" s="9" t="s">
        <v>4683</v>
      </c>
      <c r="H508" s="9" t="s">
        <v>4683</v>
      </c>
      <c r="I508" s="11" t="s">
        <v>4689</v>
      </c>
      <c r="J508" t="str">
        <f t="shared" si="14"/>
        <v>13-06-1981</v>
      </c>
      <c r="K508" s="19">
        <v>45085</v>
      </c>
      <c r="L508" s="9">
        <f t="shared" si="15"/>
        <v>41</v>
      </c>
    </row>
    <row r="509" spans="1:12" x14ac:dyDescent="0.3">
      <c r="A509" s="10" t="s">
        <v>2909</v>
      </c>
      <c r="B509" s="9">
        <v>1981</v>
      </c>
      <c r="C509" s="9" t="s">
        <v>4691</v>
      </c>
      <c r="D509" s="9">
        <v>14</v>
      </c>
      <c r="E509" s="9">
        <v>2</v>
      </c>
      <c r="F509" s="16">
        <v>7256.72</v>
      </c>
      <c r="G509" s="9" t="s">
        <v>4683</v>
      </c>
      <c r="H509" s="9" t="s">
        <v>4682</v>
      </c>
      <c r="I509" s="11" t="s">
        <v>4689</v>
      </c>
      <c r="J509" t="str">
        <f t="shared" si="14"/>
        <v>14-08-1981</v>
      </c>
      <c r="K509" s="19">
        <v>45085</v>
      </c>
      <c r="L509" s="9">
        <f t="shared" si="15"/>
        <v>41</v>
      </c>
    </row>
    <row r="510" spans="1:12" x14ac:dyDescent="0.3">
      <c r="A510" s="10" t="s">
        <v>2911</v>
      </c>
      <c r="B510" s="9">
        <v>1982</v>
      </c>
      <c r="C510" s="9" t="s">
        <v>4681</v>
      </c>
      <c r="D510" s="9">
        <v>24</v>
      </c>
      <c r="E510" s="9">
        <v>3</v>
      </c>
      <c r="F510" s="16">
        <v>7248.71</v>
      </c>
      <c r="G510" s="9" t="s">
        <v>4682</v>
      </c>
      <c r="H510" s="9" t="s">
        <v>4686</v>
      </c>
      <c r="I510" s="11" t="s">
        <v>4684</v>
      </c>
      <c r="J510" t="str">
        <f t="shared" si="14"/>
        <v>24-07-1982</v>
      </c>
      <c r="K510" s="19">
        <v>45085</v>
      </c>
      <c r="L510" s="9">
        <f t="shared" si="15"/>
        <v>40</v>
      </c>
    </row>
    <row r="511" spans="1:12" x14ac:dyDescent="0.3">
      <c r="A511" s="10" t="s">
        <v>2913</v>
      </c>
      <c r="B511" s="9">
        <v>1986</v>
      </c>
      <c r="C511" s="9" t="s">
        <v>4688</v>
      </c>
      <c r="D511" s="9">
        <v>2</v>
      </c>
      <c r="E511" s="9">
        <v>4</v>
      </c>
      <c r="F511" s="16">
        <v>7243.81</v>
      </c>
      <c r="G511" s="9" t="s">
        <v>4682</v>
      </c>
      <c r="H511" s="9" t="s">
        <v>4683</v>
      </c>
      <c r="I511" s="11" t="s">
        <v>4684</v>
      </c>
      <c r="J511" t="str">
        <f t="shared" si="14"/>
        <v>02-09-1986</v>
      </c>
      <c r="K511" s="19">
        <v>45085</v>
      </c>
      <c r="L511" s="9">
        <f t="shared" si="15"/>
        <v>36</v>
      </c>
    </row>
    <row r="512" spans="1:12" x14ac:dyDescent="0.3">
      <c r="A512" s="10" t="s">
        <v>2915</v>
      </c>
      <c r="B512" s="9">
        <v>1986</v>
      </c>
      <c r="C512" s="9" t="s">
        <v>4681</v>
      </c>
      <c r="D512" s="9">
        <v>13</v>
      </c>
      <c r="E512" s="9">
        <v>3</v>
      </c>
      <c r="F512" s="16">
        <v>7228.22</v>
      </c>
      <c r="G512" s="9" t="s">
        <v>4682</v>
      </c>
      <c r="H512" s="9" t="s">
        <v>4686</v>
      </c>
      <c r="I512" s="11" t="s">
        <v>4699</v>
      </c>
      <c r="J512" t="str">
        <f t="shared" si="14"/>
        <v>13-07-1986</v>
      </c>
      <c r="K512" s="19">
        <v>45085</v>
      </c>
      <c r="L512" s="9">
        <f t="shared" si="15"/>
        <v>36</v>
      </c>
    </row>
    <row r="513" spans="1:12" x14ac:dyDescent="0.3">
      <c r="A513" s="10" t="s">
        <v>2917</v>
      </c>
      <c r="B513" s="9">
        <v>1977</v>
      </c>
      <c r="C513" s="9" t="s">
        <v>4688</v>
      </c>
      <c r="D513" s="9">
        <v>15</v>
      </c>
      <c r="E513" s="9">
        <v>0</v>
      </c>
      <c r="F513" s="16">
        <v>7222.79</v>
      </c>
      <c r="G513" s="9" t="s">
        <v>4683</v>
      </c>
      <c r="H513" s="9" t="s">
        <v>4683</v>
      </c>
      <c r="I513" s="11" t="s">
        <v>4689</v>
      </c>
      <c r="J513" t="str">
        <f t="shared" si="14"/>
        <v>15-09-1977</v>
      </c>
      <c r="K513" s="19">
        <v>45085</v>
      </c>
      <c r="L513" s="9">
        <f t="shared" si="15"/>
        <v>45</v>
      </c>
    </row>
    <row r="514" spans="1:12" x14ac:dyDescent="0.3">
      <c r="A514" s="10" t="s">
        <v>291</v>
      </c>
      <c r="B514" s="9">
        <v>1970</v>
      </c>
      <c r="C514" s="9" t="s">
        <v>4691</v>
      </c>
      <c r="D514" s="9">
        <v>22</v>
      </c>
      <c r="E514" s="9">
        <v>0</v>
      </c>
      <c r="F514" s="16">
        <v>38389.79</v>
      </c>
      <c r="G514" s="9" t="s">
        <v>4682</v>
      </c>
      <c r="H514" s="9" t="s">
        <v>4683</v>
      </c>
      <c r="I514" s="11" t="s">
        <v>4693</v>
      </c>
      <c r="J514" t="str">
        <f t="shared" si="14"/>
        <v>22-08-1970</v>
      </c>
      <c r="K514" s="19">
        <v>45085</v>
      </c>
      <c r="L514" s="9">
        <f t="shared" si="15"/>
        <v>52</v>
      </c>
    </row>
    <row r="515" spans="1:12" x14ac:dyDescent="0.3">
      <c r="A515" s="10" t="s">
        <v>2919</v>
      </c>
      <c r="B515" s="9">
        <v>1991</v>
      </c>
      <c r="C515" s="9" t="s">
        <v>4687</v>
      </c>
      <c r="D515" s="9">
        <v>28</v>
      </c>
      <c r="E515" s="9">
        <v>3</v>
      </c>
      <c r="F515" s="16">
        <v>7220.25</v>
      </c>
      <c r="G515" s="9" t="s">
        <v>4682</v>
      </c>
      <c r="H515" s="9" t="s">
        <v>4682</v>
      </c>
      <c r="I515" s="11" t="s">
        <v>4702</v>
      </c>
      <c r="J515" t="str">
        <f t="shared" ref="J515:J578" si="16">TEXT(DATE(B515,MONTH(1&amp;C515),D515),"dd-mm-yyyy")</f>
        <v>28-06-1991</v>
      </c>
      <c r="K515" s="19">
        <v>45085</v>
      </c>
      <c r="L515" s="9">
        <f t="shared" ref="L515:L578" si="17">DATEDIF(J515,K515,"Y")</f>
        <v>31</v>
      </c>
    </row>
    <row r="516" spans="1:12" x14ac:dyDescent="0.3">
      <c r="A516" s="10" t="s">
        <v>2921</v>
      </c>
      <c r="B516" s="9">
        <v>1983</v>
      </c>
      <c r="C516" s="9" t="s">
        <v>4685</v>
      </c>
      <c r="D516" s="9">
        <v>21</v>
      </c>
      <c r="E516" s="9">
        <v>2</v>
      </c>
      <c r="F516" s="16">
        <v>7209.49</v>
      </c>
      <c r="G516" s="9" t="s">
        <v>4682</v>
      </c>
      <c r="H516" s="9" t="s">
        <v>4683</v>
      </c>
      <c r="I516" s="11" t="s">
        <v>4689</v>
      </c>
      <c r="J516" t="str">
        <f t="shared" si="16"/>
        <v>21-11-1983</v>
      </c>
      <c r="K516" s="19">
        <v>45085</v>
      </c>
      <c r="L516" s="9">
        <f t="shared" si="17"/>
        <v>39</v>
      </c>
    </row>
    <row r="517" spans="1:12" x14ac:dyDescent="0.3">
      <c r="A517" s="10" t="s">
        <v>2923</v>
      </c>
      <c r="B517" s="9">
        <v>1983</v>
      </c>
      <c r="C517" s="9" t="s">
        <v>4691</v>
      </c>
      <c r="D517" s="9">
        <v>11</v>
      </c>
      <c r="E517" s="9">
        <v>2</v>
      </c>
      <c r="F517" s="16">
        <v>7201.7</v>
      </c>
      <c r="G517" s="9" t="s">
        <v>4682</v>
      </c>
      <c r="H517" s="9" t="s">
        <v>4683</v>
      </c>
      <c r="I517" s="11" t="s">
        <v>4689</v>
      </c>
      <c r="J517" t="str">
        <f t="shared" si="16"/>
        <v>11-08-1983</v>
      </c>
      <c r="K517" s="19">
        <v>45085</v>
      </c>
      <c r="L517" s="9">
        <f t="shared" si="17"/>
        <v>39</v>
      </c>
    </row>
    <row r="518" spans="1:12" x14ac:dyDescent="0.3">
      <c r="A518" s="10" t="s">
        <v>2925</v>
      </c>
      <c r="B518" s="9">
        <v>1982</v>
      </c>
      <c r="C518" s="9" t="s">
        <v>4688</v>
      </c>
      <c r="D518" s="9">
        <v>14</v>
      </c>
      <c r="E518" s="9">
        <v>3</v>
      </c>
      <c r="F518" s="16">
        <v>7196.87</v>
      </c>
      <c r="G518" s="9" t="s">
        <v>4683</v>
      </c>
      <c r="H518" s="9" t="s">
        <v>4682</v>
      </c>
      <c r="I518" s="11" t="s">
        <v>4693</v>
      </c>
      <c r="J518" t="str">
        <f t="shared" si="16"/>
        <v>14-09-1982</v>
      </c>
      <c r="K518" s="19">
        <v>45085</v>
      </c>
      <c r="L518" s="9">
        <f t="shared" si="17"/>
        <v>40</v>
      </c>
    </row>
    <row r="519" spans="1:12" x14ac:dyDescent="0.3">
      <c r="A519" s="10" t="s">
        <v>2927</v>
      </c>
      <c r="B519" s="9">
        <v>1968</v>
      </c>
      <c r="C519" s="9" t="s">
        <v>4691</v>
      </c>
      <c r="D519" s="9">
        <v>26</v>
      </c>
      <c r="E519" s="9">
        <v>0</v>
      </c>
      <c r="F519" s="16">
        <v>7179.52</v>
      </c>
      <c r="G519" s="9" t="s">
        <v>4683</v>
      </c>
      <c r="H519" s="9" t="s">
        <v>4683</v>
      </c>
      <c r="I519" s="11" t="s">
        <v>4684</v>
      </c>
      <c r="J519" t="str">
        <f t="shared" si="16"/>
        <v>26-08-1968</v>
      </c>
      <c r="K519" s="19">
        <v>45085</v>
      </c>
      <c r="L519" s="9">
        <f t="shared" si="17"/>
        <v>54</v>
      </c>
    </row>
    <row r="520" spans="1:12" x14ac:dyDescent="0.3">
      <c r="A520" s="10" t="s">
        <v>2929</v>
      </c>
      <c r="B520" s="9">
        <v>1975</v>
      </c>
      <c r="C520" s="9" t="s">
        <v>4681</v>
      </c>
      <c r="D520" s="9">
        <v>19</v>
      </c>
      <c r="E520" s="9">
        <v>1</v>
      </c>
      <c r="F520" s="16">
        <v>7175.51</v>
      </c>
      <c r="G520" s="9" t="s">
        <v>4682</v>
      </c>
      <c r="H520" s="9" t="s">
        <v>4683</v>
      </c>
      <c r="I520" s="11" t="s">
        <v>4684</v>
      </c>
      <c r="J520" t="str">
        <f t="shared" si="16"/>
        <v>19-07-1975</v>
      </c>
      <c r="K520" s="19">
        <v>45085</v>
      </c>
      <c r="L520" s="9">
        <f t="shared" si="17"/>
        <v>47</v>
      </c>
    </row>
    <row r="521" spans="1:12" x14ac:dyDescent="0.3">
      <c r="A521" s="10" t="s">
        <v>2931</v>
      </c>
      <c r="B521" s="9">
        <v>1982</v>
      </c>
      <c r="C521" s="9" t="s">
        <v>4691</v>
      </c>
      <c r="D521" s="9">
        <v>16</v>
      </c>
      <c r="E521" s="9">
        <v>2</v>
      </c>
      <c r="F521" s="16">
        <v>7173.36</v>
      </c>
      <c r="G521" s="9" t="s">
        <v>4683</v>
      </c>
      <c r="H521" s="9" t="s">
        <v>4682</v>
      </c>
      <c r="I521" s="11" t="s">
        <v>4696</v>
      </c>
      <c r="J521" t="str">
        <f t="shared" si="16"/>
        <v>16-08-1982</v>
      </c>
      <c r="K521" s="19">
        <v>45085</v>
      </c>
      <c r="L521" s="9">
        <f t="shared" si="17"/>
        <v>40</v>
      </c>
    </row>
    <row r="522" spans="1:12" x14ac:dyDescent="0.3">
      <c r="A522" s="10" t="s">
        <v>2933</v>
      </c>
      <c r="B522" s="9">
        <v>1980</v>
      </c>
      <c r="C522" s="9" t="s">
        <v>4688</v>
      </c>
      <c r="D522" s="9">
        <v>30</v>
      </c>
      <c r="E522" s="9">
        <v>2</v>
      </c>
      <c r="F522" s="16">
        <v>7162.01</v>
      </c>
      <c r="G522" s="9" t="s">
        <v>4682</v>
      </c>
      <c r="H522" s="9" t="s">
        <v>4683</v>
      </c>
      <c r="I522" s="11" t="s">
        <v>4684</v>
      </c>
      <c r="J522" t="str">
        <f t="shared" si="16"/>
        <v>30-09-1980</v>
      </c>
      <c r="K522" s="19">
        <v>45085</v>
      </c>
      <c r="L522" s="9">
        <f t="shared" si="17"/>
        <v>42</v>
      </c>
    </row>
    <row r="523" spans="1:12" x14ac:dyDescent="0.3">
      <c r="A523" s="10" t="s">
        <v>2935</v>
      </c>
      <c r="B523" s="9">
        <v>1980</v>
      </c>
      <c r="C523" s="9" t="s">
        <v>4692</v>
      </c>
      <c r="D523" s="9">
        <v>7</v>
      </c>
      <c r="E523" s="9">
        <v>2</v>
      </c>
      <c r="F523" s="16">
        <v>7160.33</v>
      </c>
      <c r="G523" s="9" t="s">
        <v>4682</v>
      </c>
      <c r="H523" s="9" t="s">
        <v>4686</v>
      </c>
      <c r="I523" s="11" t="s">
        <v>4684</v>
      </c>
      <c r="J523" t="str">
        <f t="shared" si="16"/>
        <v>07-10-1980</v>
      </c>
      <c r="K523" s="19">
        <v>45085</v>
      </c>
      <c r="L523" s="9">
        <f t="shared" si="17"/>
        <v>42</v>
      </c>
    </row>
    <row r="524" spans="1:12" x14ac:dyDescent="0.3">
      <c r="A524" s="10" t="s">
        <v>2937</v>
      </c>
      <c r="B524" s="9">
        <v>1980</v>
      </c>
      <c r="C524" s="9" t="s">
        <v>4687</v>
      </c>
      <c r="D524" s="9">
        <v>22</v>
      </c>
      <c r="E524" s="9">
        <v>2</v>
      </c>
      <c r="F524" s="16">
        <v>7160.09</v>
      </c>
      <c r="G524" s="9" t="s">
        <v>4682</v>
      </c>
      <c r="H524" s="9" t="s">
        <v>4682</v>
      </c>
      <c r="I524" s="11" t="s">
        <v>4693</v>
      </c>
      <c r="J524" t="str">
        <f t="shared" si="16"/>
        <v>22-06-1980</v>
      </c>
      <c r="K524" s="19">
        <v>45085</v>
      </c>
      <c r="L524" s="9">
        <f t="shared" si="17"/>
        <v>42</v>
      </c>
    </row>
    <row r="525" spans="1:12" x14ac:dyDescent="0.3">
      <c r="A525" s="10" t="s">
        <v>293</v>
      </c>
      <c r="B525" s="9">
        <v>2002</v>
      </c>
      <c r="C525" s="9" t="s">
        <v>4688</v>
      </c>
      <c r="D525" s="9">
        <v>17</v>
      </c>
      <c r="E525" s="9">
        <v>2</v>
      </c>
      <c r="F525" s="16">
        <v>38344.57</v>
      </c>
      <c r="G525" s="9" t="s">
        <v>4686</v>
      </c>
      <c r="H525" s="9" t="s">
        <v>4683</v>
      </c>
      <c r="I525" s="11" t="s">
        <v>4693</v>
      </c>
      <c r="J525" t="str">
        <f t="shared" si="16"/>
        <v>17-09-2002</v>
      </c>
      <c r="K525" s="19">
        <v>45085</v>
      </c>
      <c r="L525" s="9">
        <f t="shared" si="17"/>
        <v>20</v>
      </c>
    </row>
    <row r="526" spans="1:12" x14ac:dyDescent="0.3">
      <c r="A526" s="10" t="s">
        <v>2939</v>
      </c>
      <c r="B526" s="9">
        <v>1981</v>
      </c>
      <c r="C526" s="9" t="s">
        <v>4681</v>
      </c>
      <c r="D526" s="9">
        <v>17</v>
      </c>
      <c r="E526" s="9">
        <v>1</v>
      </c>
      <c r="F526" s="16">
        <v>7153.55</v>
      </c>
      <c r="G526" s="9" t="s">
        <v>4682</v>
      </c>
      <c r="H526" s="9" t="s">
        <v>4686</v>
      </c>
      <c r="I526" s="11" t="s">
        <v>4689</v>
      </c>
      <c r="J526" t="str">
        <f t="shared" si="16"/>
        <v>17-07-1981</v>
      </c>
      <c r="K526" s="19">
        <v>45085</v>
      </c>
      <c r="L526" s="9">
        <f t="shared" si="17"/>
        <v>41</v>
      </c>
    </row>
    <row r="527" spans="1:12" x14ac:dyDescent="0.3">
      <c r="A527" s="10" t="s">
        <v>2941</v>
      </c>
      <c r="B527" s="9">
        <v>1978</v>
      </c>
      <c r="C527" s="9" t="s">
        <v>4688</v>
      </c>
      <c r="D527" s="9">
        <v>6</v>
      </c>
      <c r="E527" s="9">
        <v>1</v>
      </c>
      <c r="F527" s="16">
        <v>7152.67</v>
      </c>
      <c r="G527" s="9" t="s">
        <v>4683</v>
      </c>
      <c r="H527" s="9" t="s">
        <v>4682</v>
      </c>
      <c r="I527" s="11" t="s">
        <v>4684</v>
      </c>
      <c r="J527" t="str">
        <f t="shared" si="16"/>
        <v>06-09-1978</v>
      </c>
      <c r="K527" s="19">
        <v>45085</v>
      </c>
      <c r="L527" s="9">
        <f t="shared" si="17"/>
        <v>44</v>
      </c>
    </row>
    <row r="528" spans="1:12" x14ac:dyDescent="0.3">
      <c r="A528" s="10" t="s">
        <v>2943</v>
      </c>
      <c r="B528" s="9">
        <v>1984</v>
      </c>
      <c r="C528" s="9" t="s">
        <v>4687</v>
      </c>
      <c r="D528" s="9">
        <v>29</v>
      </c>
      <c r="E528" s="9">
        <v>3</v>
      </c>
      <c r="F528" s="16">
        <v>7151.09</v>
      </c>
      <c r="G528" s="9" t="s">
        <v>4682</v>
      </c>
      <c r="H528" s="9" t="s">
        <v>4682</v>
      </c>
      <c r="I528" s="11" t="s">
        <v>4693</v>
      </c>
      <c r="J528" t="str">
        <f t="shared" si="16"/>
        <v>29-06-1984</v>
      </c>
      <c r="K528" s="19">
        <v>45085</v>
      </c>
      <c r="L528" s="9">
        <f t="shared" si="17"/>
        <v>38</v>
      </c>
    </row>
    <row r="529" spans="1:12" x14ac:dyDescent="0.3">
      <c r="A529" s="10" t="s">
        <v>2945</v>
      </c>
      <c r="B529" s="9">
        <v>1978</v>
      </c>
      <c r="C529" s="9" t="s">
        <v>4681</v>
      </c>
      <c r="D529" s="9">
        <v>30</v>
      </c>
      <c r="E529" s="9">
        <v>1</v>
      </c>
      <c r="F529" s="16">
        <v>7147.47</v>
      </c>
      <c r="G529" s="9" t="s">
        <v>4682</v>
      </c>
      <c r="H529" s="9" t="s">
        <v>4683</v>
      </c>
      <c r="I529" s="11" t="s">
        <v>4684</v>
      </c>
      <c r="J529" t="str">
        <f t="shared" si="16"/>
        <v>30-07-1978</v>
      </c>
      <c r="K529" s="19">
        <v>45085</v>
      </c>
      <c r="L529" s="9">
        <f t="shared" si="17"/>
        <v>44</v>
      </c>
    </row>
    <row r="530" spans="1:12" x14ac:dyDescent="0.3">
      <c r="A530" s="10" t="s">
        <v>2947</v>
      </c>
      <c r="B530" s="9">
        <v>1976</v>
      </c>
      <c r="C530" s="9" t="s">
        <v>4687</v>
      </c>
      <c r="D530" s="9">
        <v>24</v>
      </c>
      <c r="E530" s="9">
        <v>0</v>
      </c>
      <c r="F530" s="16">
        <v>7147.11</v>
      </c>
      <c r="G530" s="9" t="s">
        <v>4683</v>
      </c>
      <c r="H530" s="9" t="s">
        <v>4682</v>
      </c>
      <c r="I530" s="11" t="s">
        <v>4693</v>
      </c>
      <c r="J530" t="str">
        <f t="shared" si="16"/>
        <v>24-06-1976</v>
      </c>
      <c r="K530" s="19">
        <v>45085</v>
      </c>
      <c r="L530" s="9">
        <f t="shared" si="17"/>
        <v>46</v>
      </c>
    </row>
    <row r="531" spans="1:12" x14ac:dyDescent="0.3">
      <c r="A531" s="10" t="s">
        <v>2949</v>
      </c>
      <c r="B531" s="9">
        <v>1984</v>
      </c>
      <c r="C531" s="9" t="s">
        <v>4685</v>
      </c>
      <c r="D531" s="9">
        <v>21</v>
      </c>
      <c r="E531" s="9">
        <v>2</v>
      </c>
      <c r="F531" s="16">
        <v>7144.86</v>
      </c>
      <c r="G531" s="9" t="s">
        <v>4682</v>
      </c>
      <c r="H531" s="9" t="s">
        <v>4682</v>
      </c>
      <c r="I531" s="11" t="s">
        <v>4699</v>
      </c>
      <c r="J531" t="str">
        <f t="shared" si="16"/>
        <v>21-11-1984</v>
      </c>
      <c r="K531" s="19">
        <v>45085</v>
      </c>
      <c r="L531" s="9">
        <f t="shared" si="17"/>
        <v>38</v>
      </c>
    </row>
    <row r="532" spans="1:12" x14ac:dyDescent="0.3">
      <c r="A532" s="10" t="s">
        <v>2951</v>
      </c>
      <c r="B532" s="9">
        <v>1999</v>
      </c>
      <c r="C532" s="9" t="s">
        <v>4691</v>
      </c>
      <c r="D532" s="9">
        <v>8</v>
      </c>
      <c r="E532" s="9">
        <v>0</v>
      </c>
      <c r="F532" s="16">
        <v>7144.4</v>
      </c>
      <c r="G532" s="9" t="s">
        <v>4682</v>
      </c>
      <c r="H532" s="9" t="s">
        <v>4686</v>
      </c>
      <c r="I532" s="11" t="s">
        <v>4706</v>
      </c>
      <c r="J532" t="str">
        <f t="shared" si="16"/>
        <v>08-08-1999</v>
      </c>
      <c r="K532" s="19">
        <v>45085</v>
      </c>
      <c r="L532" s="9">
        <f t="shared" si="17"/>
        <v>23</v>
      </c>
    </row>
    <row r="533" spans="1:12" x14ac:dyDescent="0.3">
      <c r="A533" s="10" t="s">
        <v>2953</v>
      </c>
      <c r="B533" s="9">
        <v>1984</v>
      </c>
      <c r="C533" s="9" t="s">
        <v>4681</v>
      </c>
      <c r="D533" s="9">
        <v>7</v>
      </c>
      <c r="E533" s="9">
        <v>2</v>
      </c>
      <c r="F533" s="16">
        <v>7133.9</v>
      </c>
      <c r="G533" s="9" t="s">
        <v>4682</v>
      </c>
      <c r="H533" s="9" t="s">
        <v>4686</v>
      </c>
      <c r="I533" s="11" t="s">
        <v>4699</v>
      </c>
      <c r="J533" t="str">
        <f t="shared" si="16"/>
        <v>07-07-1984</v>
      </c>
      <c r="K533" s="19">
        <v>45085</v>
      </c>
      <c r="L533" s="9">
        <f t="shared" si="17"/>
        <v>38</v>
      </c>
    </row>
    <row r="534" spans="1:12" x14ac:dyDescent="0.3">
      <c r="A534" s="10" t="s">
        <v>2955</v>
      </c>
      <c r="B534" s="9">
        <v>1993</v>
      </c>
      <c r="C534" s="9" t="s">
        <v>4691</v>
      </c>
      <c r="D534" s="9">
        <v>1</v>
      </c>
      <c r="E534" s="9">
        <v>0</v>
      </c>
      <c r="F534" s="16">
        <v>7128.64</v>
      </c>
      <c r="G534" s="9" t="s">
        <v>4682</v>
      </c>
      <c r="H534" s="9" t="s">
        <v>4682</v>
      </c>
      <c r="I534" s="11" t="s">
        <v>4702</v>
      </c>
      <c r="J534" t="str">
        <f t="shared" si="16"/>
        <v>01-08-1993</v>
      </c>
      <c r="K534" s="19">
        <v>45085</v>
      </c>
      <c r="L534" s="9">
        <f t="shared" si="17"/>
        <v>29</v>
      </c>
    </row>
    <row r="535" spans="1:12" x14ac:dyDescent="0.3">
      <c r="A535" s="10" t="s">
        <v>2957</v>
      </c>
      <c r="B535" s="9">
        <v>1968</v>
      </c>
      <c r="C535" s="9" t="s">
        <v>4687</v>
      </c>
      <c r="D535" s="9">
        <v>29</v>
      </c>
      <c r="E535" s="9">
        <v>0</v>
      </c>
      <c r="F535" s="16">
        <v>7125.25</v>
      </c>
      <c r="G535" s="9" t="s">
        <v>4683</v>
      </c>
      <c r="H535" s="9" t="s">
        <v>4682</v>
      </c>
      <c r="I535" s="11" t="s">
        <v>4684</v>
      </c>
      <c r="J535" t="str">
        <f t="shared" si="16"/>
        <v>29-06-1968</v>
      </c>
      <c r="K535" s="19">
        <v>45085</v>
      </c>
      <c r="L535" s="9">
        <f t="shared" si="17"/>
        <v>54</v>
      </c>
    </row>
    <row r="536" spans="1:12" x14ac:dyDescent="0.3">
      <c r="A536" s="10" t="s">
        <v>295</v>
      </c>
      <c r="B536" s="9">
        <v>1980</v>
      </c>
      <c r="C536" s="9" t="s">
        <v>4687</v>
      </c>
      <c r="D536" s="9">
        <v>12</v>
      </c>
      <c r="E536" s="9">
        <v>2</v>
      </c>
      <c r="F536" s="16">
        <v>38313.129999999997</v>
      </c>
      <c r="G536" s="9" t="s">
        <v>4686</v>
      </c>
      <c r="H536" s="9" t="s">
        <v>4683</v>
      </c>
      <c r="I536" s="11" t="s">
        <v>4693</v>
      </c>
      <c r="J536" t="str">
        <f t="shared" si="16"/>
        <v>12-06-1980</v>
      </c>
      <c r="K536" s="19">
        <v>45085</v>
      </c>
      <c r="L536" s="9">
        <f t="shared" si="17"/>
        <v>42</v>
      </c>
    </row>
    <row r="537" spans="1:12" x14ac:dyDescent="0.3">
      <c r="A537" s="10" t="s">
        <v>2959</v>
      </c>
      <c r="B537" s="9">
        <v>1987</v>
      </c>
      <c r="C537" s="9" t="s">
        <v>4691</v>
      </c>
      <c r="D537" s="9">
        <v>11</v>
      </c>
      <c r="E537" s="9">
        <v>3</v>
      </c>
      <c r="F537" s="16">
        <v>7106.81</v>
      </c>
      <c r="G537" s="9" t="s">
        <v>4682</v>
      </c>
      <c r="H537" s="9" t="s">
        <v>4686</v>
      </c>
      <c r="I537" s="11" t="s">
        <v>4689</v>
      </c>
      <c r="J537" t="str">
        <f t="shared" si="16"/>
        <v>11-08-1987</v>
      </c>
      <c r="K537" s="19">
        <v>45085</v>
      </c>
      <c r="L537" s="9">
        <f t="shared" si="17"/>
        <v>35</v>
      </c>
    </row>
    <row r="538" spans="1:12" x14ac:dyDescent="0.3">
      <c r="A538" s="10" t="s">
        <v>2961</v>
      </c>
      <c r="B538" s="9">
        <v>1992</v>
      </c>
      <c r="C538" s="9" t="s">
        <v>4687</v>
      </c>
      <c r="D538" s="9">
        <v>18</v>
      </c>
      <c r="E538" s="9">
        <v>0</v>
      </c>
      <c r="F538" s="16">
        <v>7096.98</v>
      </c>
      <c r="G538" s="9" t="s">
        <v>4682</v>
      </c>
      <c r="H538" s="9" t="s">
        <v>4682</v>
      </c>
      <c r="I538" s="11" t="s">
        <v>4689</v>
      </c>
      <c r="J538" t="str">
        <f t="shared" si="16"/>
        <v>18-06-1992</v>
      </c>
      <c r="K538" s="19">
        <v>45085</v>
      </c>
      <c r="L538" s="9">
        <f t="shared" si="17"/>
        <v>30</v>
      </c>
    </row>
    <row r="539" spans="1:12" x14ac:dyDescent="0.3">
      <c r="A539" s="10" t="s">
        <v>2963</v>
      </c>
      <c r="B539" s="9">
        <v>1982</v>
      </c>
      <c r="C539" s="9" t="s">
        <v>4692</v>
      </c>
      <c r="D539" s="9">
        <v>6</v>
      </c>
      <c r="E539" s="9">
        <v>1</v>
      </c>
      <c r="F539" s="16">
        <v>7077.19</v>
      </c>
      <c r="G539" s="9" t="s">
        <v>4682</v>
      </c>
      <c r="H539" s="9" t="s">
        <v>4683</v>
      </c>
      <c r="I539" s="11" t="s">
        <v>4699</v>
      </c>
      <c r="J539" t="str">
        <f t="shared" si="16"/>
        <v>06-10-1982</v>
      </c>
      <c r="K539" s="19">
        <v>45085</v>
      </c>
      <c r="L539" s="9">
        <f t="shared" si="17"/>
        <v>40</v>
      </c>
    </row>
    <row r="540" spans="1:12" x14ac:dyDescent="0.3">
      <c r="A540" s="10" t="s">
        <v>2965</v>
      </c>
      <c r="B540" s="9">
        <v>1978</v>
      </c>
      <c r="C540" s="9" t="s">
        <v>4687</v>
      </c>
      <c r="D540" s="9">
        <v>24</v>
      </c>
      <c r="E540" s="9">
        <v>2</v>
      </c>
      <c r="F540" s="16">
        <v>7054.41</v>
      </c>
      <c r="G540" s="9" t="s">
        <v>4682</v>
      </c>
      <c r="H540" s="9" t="s">
        <v>4682</v>
      </c>
      <c r="I540" s="11" t="s">
        <v>4684</v>
      </c>
      <c r="J540" t="str">
        <f t="shared" si="16"/>
        <v>24-06-1978</v>
      </c>
      <c r="K540" s="19">
        <v>45085</v>
      </c>
      <c r="L540" s="9">
        <f t="shared" si="17"/>
        <v>44</v>
      </c>
    </row>
    <row r="541" spans="1:12" x14ac:dyDescent="0.3">
      <c r="A541" s="10" t="s">
        <v>2967</v>
      </c>
      <c r="B541" s="9">
        <v>1980</v>
      </c>
      <c r="C541" s="9" t="s">
        <v>4687</v>
      </c>
      <c r="D541" s="9">
        <v>28</v>
      </c>
      <c r="E541" s="9">
        <v>1</v>
      </c>
      <c r="F541" s="16">
        <v>7050.64</v>
      </c>
      <c r="G541" s="9" t="s">
        <v>4682</v>
      </c>
      <c r="H541" s="9" t="s">
        <v>4683</v>
      </c>
      <c r="I541" s="11" t="s">
        <v>4693</v>
      </c>
      <c r="J541" t="str">
        <f t="shared" si="16"/>
        <v>28-06-1980</v>
      </c>
      <c r="K541" s="19">
        <v>45085</v>
      </c>
      <c r="L541" s="9">
        <f t="shared" si="17"/>
        <v>42</v>
      </c>
    </row>
    <row r="542" spans="1:12" x14ac:dyDescent="0.3">
      <c r="A542" s="10" t="s">
        <v>2969</v>
      </c>
      <c r="B542" s="9">
        <v>1980</v>
      </c>
      <c r="C542" s="9" t="s">
        <v>4681</v>
      </c>
      <c r="D542" s="9">
        <v>21</v>
      </c>
      <c r="E542" s="9">
        <v>0</v>
      </c>
      <c r="F542" s="16">
        <v>7050.02</v>
      </c>
      <c r="G542" s="9" t="s">
        <v>4682</v>
      </c>
      <c r="H542" s="9" t="s">
        <v>4686</v>
      </c>
      <c r="I542" s="11" t="s">
        <v>4699</v>
      </c>
      <c r="J542" t="str">
        <f t="shared" si="16"/>
        <v>21-07-1980</v>
      </c>
      <c r="K542" s="19">
        <v>45085</v>
      </c>
      <c r="L542" s="9">
        <f t="shared" si="17"/>
        <v>42</v>
      </c>
    </row>
    <row r="543" spans="1:12" x14ac:dyDescent="0.3">
      <c r="A543" s="10" t="s">
        <v>2971</v>
      </c>
      <c r="B543" s="9">
        <v>1980</v>
      </c>
      <c r="C543" s="9" t="s">
        <v>4692</v>
      </c>
      <c r="D543" s="9">
        <v>22</v>
      </c>
      <c r="E543" s="9">
        <v>1</v>
      </c>
      <c r="F543" s="16">
        <v>7046.72</v>
      </c>
      <c r="G543" s="9" t="s">
        <v>4682</v>
      </c>
      <c r="H543" s="9" t="s">
        <v>4683</v>
      </c>
      <c r="I543" s="11" t="s">
        <v>4684</v>
      </c>
      <c r="J543" t="str">
        <f t="shared" si="16"/>
        <v>22-10-1980</v>
      </c>
      <c r="K543" s="19">
        <v>45085</v>
      </c>
      <c r="L543" s="9">
        <f t="shared" si="17"/>
        <v>42</v>
      </c>
    </row>
    <row r="544" spans="1:12" x14ac:dyDescent="0.3">
      <c r="A544" s="10" t="s">
        <v>2973</v>
      </c>
      <c r="B544" s="9">
        <v>1980</v>
      </c>
      <c r="C544" s="9" t="s">
        <v>4681</v>
      </c>
      <c r="D544" s="9">
        <v>26</v>
      </c>
      <c r="E544" s="9">
        <v>1</v>
      </c>
      <c r="F544" s="16">
        <v>7045.5</v>
      </c>
      <c r="G544" s="9" t="s">
        <v>4682</v>
      </c>
      <c r="H544" s="9" t="s">
        <v>4686</v>
      </c>
      <c r="I544" s="11" t="s">
        <v>4693</v>
      </c>
      <c r="J544" t="str">
        <f t="shared" si="16"/>
        <v>26-07-1980</v>
      </c>
      <c r="K544" s="19">
        <v>45085</v>
      </c>
      <c r="L544" s="9">
        <f t="shared" si="17"/>
        <v>42</v>
      </c>
    </row>
    <row r="545" spans="1:12" x14ac:dyDescent="0.3">
      <c r="A545" s="10" t="s">
        <v>2975</v>
      </c>
      <c r="B545" s="9">
        <v>1995</v>
      </c>
      <c r="C545" s="9" t="s">
        <v>4692</v>
      </c>
      <c r="D545" s="9">
        <v>29</v>
      </c>
      <c r="E545" s="9">
        <v>0</v>
      </c>
      <c r="F545" s="16">
        <v>7042.11</v>
      </c>
      <c r="G545" s="9" t="s">
        <v>4682</v>
      </c>
      <c r="H545" s="9" t="s">
        <v>4683</v>
      </c>
      <c r="I545" s="11" t="s">
        <v>4689</v>
      </c>
      <c r="J545" t="str">
        <f t="shared" si="16"/>
        <v>29-10-1995</v>
      </c>
      <c r="K545" s="19">
        <v>45085</v>
      </c>
      <c r="L545" s="9">
        <f t="shared" si="17"/>
        <v>27</v>
      </c>
    </row>
    <row r="546" spans="1:12" x14ac:dyDescent="0.3">
      <c r="A546" s="10" t="s">
        <v>2977</v>
      </c>
      <c r="B546" s="9">
        <v>1978</v>
      </c>
      <c r="C546" s="9" t="s">
        <v>4687</v>
      </c>
      <c r="D546" s="9">
        <v>2</v>
      </c>
      <c r="E546" s="9">
        <v>2</v>
      </c>
      <c r="F546" s="16">
        <v>7033.08</v>
      </c>
      <c r="G546" s="9" t="s">
        <v>4682</v>
      </c>
      <c r="H546" s="9" t="s">
        <v>4682</v>
      </c>
      <c r="I546" s="11" t="s">
        <v>4684</v>
      </c>
      <c r="J546" t="str">
        <f t="shared" si="16"/>
        <v>02-06-1978</v>
      </c>
      <c r="K546" s="19">
        <v>45085</v>
      </c>
      <c r="L546" s="9">
        <f t="shared" si="17"/>
        <v>45</v>
      </c>
    </row>
    <row r="547" spans="1:12" x14ac:dyDescent="0.3">
      <c r="A547" s="10" t="s">
        <v>297</v>
      </c>
      <c r="B547" s="9">
        <v>1989</v>
      </c>
      <c r="C547" s="9" t="s">
        <v>4692</v>
      </c>
      <c r="D547" s="9">
        <v>30</v>
      </c>
      <c r="E547" s="9">
        <v>1</v>
      </c>
      <c r="F547" s="16">
        <v>38282.75</v>
      </c>
      <c r="G547" s="9" t="s">
        <v>4686</v>
      </c>
      <c r="H547" s="9" t="s">
        <v>4682</v>
      </c>
      <c r="I547" s="11" t="s">
        <v>4684</v>
      </c>
      <c r="J547" t="str">
        <f t="shared" si="16"/>
        <v>30-10-1989</v>
      </c>
      <c r="K547" s="19">
        <v>45085</v>
      </c>
      <c r="L547" s="9">
        <f t="shared" si="17"/>
        <v>33</v>
      </c>
    </row>
    <row r="548" spans="1:12" x14ac:dyDescent="0.3">
      <c r="A548" s="10" t="s">
        <v>2979</v>
      </c>
      <c r="B548" s="9">
        <v>1969</v>
      </c>
      <c r="C548" s="9" t="s">
        <v>4681</v>
      </c>
      <c r="D548" s="9">
        <v>6</v>
      </c>
      <c r="E548" s="9">
        <v>0</v>
      </c>
      <c r="F548" s="16">
        <v>7003.1</v>
      </c>
      <c r="G548" s="9" t="s">
        <v>4682</v>
      </c>
      <c r="H548" s="9" t="s">
        <v>4683</v>
      </c>
      <c r="I548" s="11" t="s">
        <v>4684</v>
      </c>
      <c r="J548" t="str">
        <f t="shared" si="16"/>
        <v>06-07-1969</v>
      </c>
      <c r="K548" s="19">
        <v>45085</v>
      </c>
      <c r="L548" s="9">
        <f t="shared" si="17"/>
        <v>53</v>
      </c>
    </row>
    <row r="549" spans="1:12" x14ac:dyDescent="0.3">
      <c r="A549" s="10" t="s">
        <v>2981</v>
      </c>
      <c r="B549" s="9">
        <v>1982</v>
      </c>
      <c r="C549" s="9" t="s">
        <v>4688</v>
      </c>
      <c r="D549" s="9">
        <v>1</v>
      </c>
      <c r="E549" s="9">
        <v>3</v>
      </c>
      <c r="F549" s="16">
        <v>6989.95</v>
      </c>
      <c r="G549" s="9" t="s">
        <v>4682</v>
      </c>
      <c r="H549" s="9" t="s">
        <v>4686</v>
      </c>
      <c r="I549" s="11" t="s">
        <v>4684</v>
      </c>
      <c r="J549" t="str">
        <f t="shared" si="16"/>
        <v>01-09-1982</v>
      </c>
      <c r="K549" s="19">
        <v>45085</v>
      </c>
      <c r="L549" s="9">
        <f t="shared" si="17"/>
        <v>40</v>
      </c>
    </row>
    <row r="550" spans="1:12" x14ac:dyDescent="0.3">
      <c r="A550" s="10" t="s">
        <v>2983</v>
      </c>
      <c r="B550" s="9">
        <v>1982</v>
      </c>
      <c r="C550" s="9" t="s">
        <v>4692</v>
      </c>
      <c r="D550" s="9">
        <v>18</v>
      </c>
      <c r="E550" s="9">
        <v>2</v>
      </c>
      <c r="F550" s="16">
        <v>6986.7</v>
      </c>
      <c r="G550" s="9" t="s">
        <v>4683</v>
      </c>
      <c r="H550" s="9" t="s">
        <v>4686</v>
      </c>
      <c r="I550" s="11" t="s">
        <v>4689</v>
      </c>
      <c r="J550" t="str">
        <f t="shared" si="16"/>
        <v>18-10-1982</v>
      </c>
      <c r="K550" s="19">
        <v>45085</v>
      </c>
      <c r="L550" s="9">
        <f t="shared" si="17"/>
        <v>40</v>
      </c>
    </row>
    <row r="551" spans="1:12" x14ac:dyDescent="0.3">
      <c r="A551" s="10" t="s">
        <v>2985</v>
      </c>
      <c r="B551" s="9">
        <v>1985</v>
      </c>
      <c r="C551" s="9" t="s">
        <v>4690</v>
      </c>
      <c r="D551" s="9">
        <v>10</v>
      </c>
      <c r="E551" s="9">
        <v>3</v>
      </c>
      <c r="F551" s="16">
        <v>6985.51</v>
      </c>
      <c r="G551" s="9" t="s">
        <v>4682</v>
      </c>
      <c r="H551" s="9" t="s">
        <v>4682</v>
      </c>
      <c r="I551" s="11" t="s">
        <v>4695</v>
      </c>
      <c r="J551" t="str">
        <f t="shared" si="16"/>
        <v>10-12-1985</v>
      </c>
      <c r="K551" s="19">
        <v>45085</v>
      </c>
      <c r="L551" s="9">
        <f t="shared" si="17"/>
        <v>37</v>
      </c>
    </row>
    <row r="552" spans="1:12" x14ac:dyDescent="0.3">
      <c r="A552" s="10" t="s">
        <v>2987</v>
      </c>
      <c r="B552" s="9">
        <v>1975</v>
      </c>
      <c r="C552" s="9" t="s">
        <v>4687</v>
      </c>
      <c r="D552" s="9">
        <v>3</v>
      </c>
      <c r="E552" s="9">
        <v>1</v>
      </c>
      <c r="F552" s="16">
        <v>6965.21</v>
      </c>
      <c r="G552" s="9" t="s">
        <v>4682</v>
      </c>
      <c r="H552" s="9" t="s">
        <v>4683</v>
      </c>
      <c r="I552" s="11" t="s">
        <v>4684</v>
      </c>
      <c r="J552" t="str">
        <f t="shared" si="16"/>
        <v>03-06-1975</v>
      </c>
      <c r="K552" s="19">
        <v>45085</v>
      </c>
      <c r="L552" s="9">
        <f t="shared" si="17"/>
        <v>48</v>
      </c>
    </row>
    <row r="553" spans="1:12" x14ac:dyDescent="0.3">
      <c r="A553" s="10" t="s">
        <v>2989</v>
      </c>
      <c r="B553" s="9">
        <v>1980</v>
      </c>
      <c r="C553" s="9" t="s">
        <v>4691</v>
      </c>
      <c r="D553" s="9">
        <v>18</v>
      </c>
      <c r="E553" s="9">
        <v>2</v>
      </c>
      <c r="F553" s="16">
        <v>6951.12</v>
      </c>
      <c r="G553" s="9" t="s">
        <v>4682</v>
      </c>
      <c r="H553" s="9" t="s">
        <v>4682</v>
      </c>
      <c r="I553" s="11" t="s">
        <v>4684</v>
      </c>
      <c r="J553" t="str">
        <f t="shared" si="16"/>
        <v>18-08-1980</v>
      </c>
      <c r="K553" s="19">
        <v>45085</v>
      </c>
      <c r="L553" s="9">
        <f t="shared" si="17"/>
        <v>42</v>
      </c>
    </row>
    <row r="554" spans="1:12" x14ac:dyDescent="0.3">
      <c r="A554" s="10" t="s">
        <v>2991</v>
      </c>
      <c r="B554" s="9">
        <v>1978</v>
      </c>
      <c r="C554" s="9" t="s">
        <v>4690</v>
      </c>
      <c r="D554" s="9">
        <v>15</v>
      </c>
      <c r="E554" s="9">
        <v>0</v>
      </c>
      <c r="F554" s="16">
        <v>6948.7</v>
      </c>
      <c r="G554" s="9" t="s">
        <v>4686</v>
      </c>
      <c r="H554" s="9" t="s">
        <v>4682</v>
      </c>
      <c r="I554" s="11" t="s">
        <v>4689</v>
      </c>
      <c r="J554" t="str">
        <f t="shared" si="16"/>
        <v>15-12-1978</v>
      </c>
      <c r="K554" s="19">
        <v>45085</v>
      </c>
      <c r="L554" s="9">
        <f t="shared" si="17"/>
        <v>44</v>
      </c>
    </row>
    <row r="555" spans="1:12" x14ac:dyDescent="0.3">
      <c r="A555" s="10" t="s">
        <v>2993</v>
      </c>
      <c r="B555" s="9">
        <v>1980</v>
      </c>
      <c r="C555" s="9" t="s">
        <v>4692</v>
      </c>
      <c r="D555" s="9">
        <v>5</v>
      </c>
      <c r="E555" s="9">
        <v>2</v>
      </c>
      <c r="F555" s="16">
        <v>6940.94</v>
      </c>
      <c r="G555" s="9" t="s">
        <v>4682</v>
      </c>
      <c r="H555" s="9" t="s">
        <v>4683</v>
      </c>
      <c r="I555" s="11" t="s">
        <v>4684</v>
      </c>
      <c r="J555" t="str">
        <f t="shared" si="16"/>
        <v>05-10-1980</v>
      </c>
      <c r="K555" s="19">
        <v>45085</v>
      </c>
      <c r="L555" s="9">
        <f t="shared" si="17"/>
        <v>42</v>
      </c>
    </row>
    <row r="556" spans="1:12" x14ac:dyDescent="0.3">
      <c r="A556" s="10" t="s">
        <v>2995</v>
      </c>
      <c r="B556" s="9">
        <v>1980</v>
      </c>
      <c r="C556" s="9" t="s">
        <v>4691</v>
      </c>
      <c r="D556" s="9">
        <v>30</v>
      </c>
      <c r="E556" s="9">
        <v>1</v>
      </c>
      <c r="F556" s="16">
        <v>6940.91</v>
      </c>
      <c r="G556" s="9" t="s">
        <v>4682</v>
      </c>
      <c r="H556" s="9" t="s">
        <v>4682</v>
      </c>
      <c r="I556" s="11" t="s">
        <v>4689</v>
      </c>
      <c r="J556" t="str">
        <f t="shared" si="16"/>
        <v>30-08-1980</v>
      </c>
      <c r="K556" s="19">
        <v>45085</v>
      </c>
      <c r="L556" s="9">
        <f t="shared" si="17"/>
        <v>42</v>
      </c>
    </row>
    <row r="557" spans="1:12" x14ac:dyDescent="0.3">
      <c r="A557" s="10" t="s">
        <v>2997</v>
      </c>
      <c r="B557" s="9">
        <v>1978</v>
      </c>
      <c r="C557" s="9" t="s">
        <v>4685</v>
      </c>
      <c r="D557" s="9">
        <v>29</v>
      </c>
      <c r="E557" s="9">
        <v>2</v>
      </c>
      <c r="F557" s="16">
        <v>6938.11</v>
      </c>
      <c r="G557" s="9" t="s">
        <v>4682</v>
      </c>
      <c r="H557" s="9" t="s">
        <v>4682</v>
      </c>
      <c r="I557" s="11" t="s">
        <v>4684</v>
      </c>
      <c r="J557" t="str">
        <f t="shared" si="16"/>
        <v>29-11-1978</v>
      </c>
      <c r="K557" s="19">
        <v>45085</v>
      </c>
      <c r="L557" s="9">
        <f t="shared" si="17"/>
        <v>44</v>
      </c>
    </row>
    <row r="558" spans="1:12" x14ac:dyDescent="0.3">
      <c r="A558" s="10" t="s">
        <v>29</v>
      </c>
      <c r="B558" s="9">
        <v>1961</v>
      </c>
      <c r="C558" s="9" t="s">
        <v>4690</v>
      </c>
      <c r="D558" s="9">
        <v>21</v>
      </c>
      <c r="E558" s="9">
        <v>1</v>
      </c>
      <c r="F558" s="16">
        <v>48517.56</v>
      </c>
      <c r="G558" s="9" t="s">
        <v>4686</v>
      </c>
      <c r="H558" s="9" t="s">
        <v>4683</v>
      </c>
      <c r="I558" s="11" t="s">
        <v>4699</v>
      </c>
      <c r="J558" t="str">
        <f t="shared" si="16"/>
        <v>21-12-1961</v>
      </c>
      <c r="K558" s="19">
        <v>45085</v>
      </c>
      <c r="L558" s="9">
        <f t="shared" si="17"/>
        <v>61</v>
      </c>
    </row>
    <row r="559" spans="1:12" x14ac:dyDescent="0.3">
      <c r="A559" s="10" t="s">
        <v>299</v>
      </c>
      <c r="B559" s="9">
        <v>1980</v>
      </c>
      <c r="C559" s="9" t="s">
        <v>4691</v>
      </c>
      <c r="D559" s="9">
        <v>16</v>
      </c>
      <c r="E559" s="9">
        <v>1</v>
      </c>
      <c r="F559" s="16">
        <v>38245.589999999997</v>
      </c>
      <c r="G559" s="9" t="s">
        <v>4686</v>
      </c>
      <c r="H559" s="9" t="s">
        <v>4682</v>
      </c>
      <c r="I559" s="11" t="s">
        <v>4684</v>
      </c>
      <c r="J559" t="str">
        <f t="shared" si="16"/>
        <v>16-08-1980</v>
      </c>
      <c r="K559" s="19">
        <v>45085</v>
      </c>
      <c r="L559" s="9">
        <f t="shared" si="17"/>
        <v>42</v>
      </c>
    </row>
    <row r="560" spans="1:12" x14ac:dyDescent="0.3">
      <c r="A560" s="10" t="s">
        <v>2999</v>
      </c>
      <c r="B560" s="9">
        <v>1984</v>
      </c>
      <c r="C560" s="9" t="s">
        <v>4688</v>
      </c>
      <c r="D560" s="9">
        <v>5</v>
      </c>
      <c r="E560" s="9">
        <v>2</v>
      </c>
      <c r="F560" s="16">
        <v>6933.24</v>
      </c>
      <c r="G560" s="9" t="s">
        <v>4682</v>
      </c>
      <c r="H560" s="9" t="s">
        <v>4683</v>
      </c>
      <c r="I560" s="11" t="s">
        <v>4689</v>
      </c>
      <c r="J560" t="str">
        <f t="shared" si="16"/>
        <v>05-09-1984</v>
      </c>
      <c r="K560" s="19">
        <v>45085</v>
      </c>
      <c r="L560" s="9">
        <f t="shared" si="17"/>
        <v>38</v>
      </c>
    </row>
    <row r="561" spans="1:12" x14ac:dyDescent="0.3">
      <c r="A561" s="10" t="s">
        <v>3001</v>
      </c>
      <c r="B561" s="9">
        <v>1989</v>
      </c>
      <c r="C561" s="9" t="s">
        <v>4690</v>
      </c>
      <c r="D561" s="9">
        <v>21</v>
      </c>
      <c r="E561" s="9">
        <v>3</v>
      </c>
      <c r="F561" s="16">
        <v>6895.19</v>
      </c>
      <c r="G561" s="9" t="s">
        <v>4682</v>
      </c>
      <c r="H561" s="9" t="s">
        <v>4683</v>
      </c>
      <c r="I561" s="11" t="s">
        <v>4699</v>
      </c>
      <c r="J561" t="str">
        <f t="shared" si="16"/>
        <v>21-12-1989</v>
      </c>
      <c r="K561" s="19">
        <v>45085</v>
      </c>
      <c r="L561" s="9">
        <f t="shared" si="17"/>
        <v>33</v>
      </c>
    </row>
    <row r="562" spans="1:12" x14ac:dyDescent="0.3">
      <c r="A562" s="10" t="s">
        <v>3003</v>
      </c>
      <c r="B562" s="9">
        <v>1985</v>
      </c>
      <c r="C562" s="9" t="s">
        <v>4688</v>
      </c>
      <c r="D562" s="9">
        <v>10</v>
      </c>
      <c r="E562" s="9">
        <v>2</v>
      </c>
      <c r="F562" s="16">
        <v>6877.98</v>
      </c>
      <c r="G562" s="9" t="s">
        <v>4682</v>
      </c>
      <c r="H562" s="9" t="s">
        <v>4686</v>
      </c>
      <c r="I562" s="11" t="s">
        <v>4699</v>
      </c>
      <c r="J562" t="str">
        <f t="shared" si="16"/>
        <v>10-09-1985</v>
      </c>
      <c r="K562" s="19">
        <v>45085</v>
      </c>
      <c r="L562" s="9">
        <f t="shared" si="17"/>
        <v>37</v>
      </c>
    </row>
    <row r="563" spans="1:12" x14ac:dyDescent="0.3">
      <c r="A563" s="10" t="s">
        <v>3005</v>
      </c>
      <c r="B563" s="9">
        <v>2004</v>
      </c>
      <c r="C563" s="9" t="s">
        <v>4690</v>
      </c>
      <c r="D563" s="9">
        <v>24</v>
      </c>
      <c r="E563" s="9">
        <v>0</v>
      </c>
      <c r="F563" s="16">
        <v>6876.53</v>
      </c>
      <c r="G563" s="9" t="s">
        <v>4682</v>
      </c>
      <c r="H563" s="9" t="s">
        <v>4686</v>
      </c>
      <c r="I563" s="11" t="s">
        <v>4689</v>
      </c>
      <c r="J563" t="str">
        <f t="shared" si="16"/>
        <v>24-12-2004</v>
      </c>
      <c r="K563" s="19">
        <v>45085</v>
      </c>
      <c r="L563" s="9">
        <f t="shared" si="17"/>
        <v>18</v>
      </c>
    </row>
    <row r="564" spans="1:12" x14ac:dyDescent="0.3">
      <c r="A564" s="10" t="s">
        <v>3007</v>
      </c>
      <c r="B564" s="9">
        <v>1981</v>
      </c>
      <c r="C564" s="9" t="s">
        <v>4687</v>
      </c>
      <c r="D564" s="9">
        <v>23</v>
      </c>
      <c r="E564" s="9">
        <v>2</v>
      </c>
      <c r="F564" s="16">
        <v>6875.96</v>
      </c>
      <c r="G564" s="9" t="s">
        <v>4682</v>
      </c>
      <c r="H564" s="9" t="s">
        <v>4682</v>
      </c>
      <c r="I564" s="11" t="s">
        <v>4693</v>
      </c>
      <c r="J564" t="str">
        <f t="shared" si="16"/>
        <v>23-06-1981</v>
      </c>
      <c r="K564" s="19">
        <v>45085</v>
      </c>
      <c r="L564" s="9">
        <f t="shared" si="17"/>
        <v>41</v>
      </c>
    </row>
    <row r="565" spans="1:12" x14ac:dyDescent="0.3">
      <c r="A565" s="10" t="s">
        <v>3009</v>
      </c>
      <c r="B565" s="9">
        <v>1969</v>
      </c>
      <c r="C565" s="9" t="s">
        <v>4692</v>
      </c>
      <c r="D565" s="9">
        <v>23</v>
      </c>
      <c r="E565" s="9">
        <v>0</v>
      </c>
      <c r="F565" s="16">
        <v>6868.39</v>
      </c>
      <c r="G565" s="9" t="s">
        <v>4682</v>
      </c>
      <c r="H565" s="9" t="s">
        <v>4682</v>
      </c>
      <c r="I565" s="11" t="s">
        <v>4684</v>
      </c>
      <c r="J565" t="str">
        <f t="shared" si="16"/>
        <v>23-10-1969</v>
      </c>
      <c r="K565" s="19">
        <v>45085</v>
      </c>
      <c r="L565" s="9">
        <f t="shared" si="17"/>
        <v>53</v>
      </c>
    </row>
    <row r="566" spans="1:12" x14ac:dyDescent="0.3">
      <c r="A566" s="10" t="s">
        <v>3011</v>
      </c>
      <c r="B566" s="9">
        <v>1978</v>
      </c>
      <c r="C566" s="9" t="s">
        <v>4691</v>
      </c>
      <c r="D566" s="9">
        <v>5</v>
      </c>
      <c r="E566" s="9">
        <v>2</v>
      </c>
      <c r="F566" s="16">
        <v>6863.49</v>
      </c>
      <c r="G566" s="9" t="s">
        <v>4682</v>
      </c>
      <c r="H566" s="9" t="s">
        <v>4686</v>
      </c>
      <c r="I566" s="11" t="s">
        <v>4684</v>
      </c>
      <c r="J566" t="str">
        <f t="shared" si="16"/>
        <v>05-08-1978</v>
      </c>
      <c r="K566" s="19">
        <v>45085</v>
      </c>
      <c r="L566" s="9">
        <f t="shared" si="17"/>
        <v>44</v>
      </c>
    </row>
    <row r="567" spans="1:12" x14ac:dyDescent="0.3">
      <c r="A567" s="10" t="s">
        <v>3013</v>
      </c>
      <c r="B567" s="9">
        <v>1981</v>
      </c>
      <c r="C567" s="9" t="s">
        <v>4687</v>
      </c>
      <c r="D567" s="9">
        <v>19</v>
      </c>
      <c r="E567" s="9">
        <v>1</v>
      </c>
      <c r="F567" s="16">
        <v>6858.48</v>
      </c>
      <c r="G567" s="9" t="s">
        <v>4682</v>
      </c>
      <c r="H567" s="9" t="s">
        <v>4682</v>
      </c>
      <c r="I567" s="11" t="s">
        <v>4695</v>
      </c>
      <c r="J567" t="str">
        <f t="shared" si="16"/>
        <v>19-06-1981</v>
      </c>
      <c r="K567" s="19">
        <v>45085</v>
      </c>
      <c r="L567" s="9">
        <f t="shared" si="17"/>
        <v>41</v>
      </c>
    </row>
    <row r="568" spans="1:12" x14ac:dyDescent="0.3">
      <c r="A568" s="10" t="s">
        <v>3015</v>
      </c>
      <c r="B568" s="9">
        <v>1979</v>
      </c>
      <c r="C568" s="9" t="s">
        <v>4685</v>
      </c>
      <c r="D568" s="9">
        <v>4</v>
      </c>
      <c r="E568" s="9">
        <v>1</v>
      </c>
      <c r="F568" s="16">
        <v>6849.03</v>
      </c>
      <c r="G568" s="9" t="s">
        <v>4682</v>
      </c>
      <c r="H568" s="9" t="s">
        <v>4682</v>
      </c>
      <c r="I568" s="11" t="s">
        <v>4693</v>
      </c>
      <c r="J568" t="str">
        <f t="shared" si="16"/>
        <v>04-11-1979</v>
      </c>
      <c r="K568" s="19">
        <v>45085</v>
      </c>
      <c r="L568" s="9">
        <f t="shared" si="17"/>
        <v>43</v>
      </c>
    </row>
    <row r="569" spans="1:12" x14ac:dyDescent="0.3">
      <c r="A569" s="10" t="s">
        <v>3017</v>
      </c>
      <c r="B569" s="9">
        <v>1977</v>
      </c>
      <c r="C569" s="9" t="s">
        <v>4687</v>
      </c>
      <c r="D569" s="9">
        <v>15</v>
      </c>
      <c r="E569" s="9">
        <v>2</v>
      </c>
      <c r="F569" s="16">
        <v>6843.17</v>
      </c>
      <c r="G569" s="9" t="s">
        <v>4682</v>
      </c>
      <c r="H569" s="9" t="s">
        <v>4686</v>
      </c>
      <c r="I569" s="11" t="s">
        <v>4684</v>
      </c>
      <c r="J569" t="str">
        <f t="shared" si="16"/>
        <v>15-06-1977</v>
      </c>
      <c r="K569" s="19">
        <v>45085</v>
      </c>
      <c r="L569" s="9">
        <f t="shared" si="17"/>
        <v>45</v>
      </c>
    </row>
    <row r="570" spans="1:12" x14ac:dyDescent="0.3">
      <c r="A570" s="10" t="s">
        <v>301</v>
      </c>
      <c r="B570" s="9">
        <v>1964</v>
      </c>
      <c r="C570" s="9" t="s">
        <v>4687</v>
      </c>
      <c r="D570" s="9">
        <v>16</v>
      </c>
      <c r="E570" s="9">
        <v>0</v>
      </c>
      <c r="F570" s="16">
        <v>38241.74</v>
      </c>
      <c r="G570" s="9" t="s">
        <v>4682</v>
      </c>
      <c r="H570" s="9" t="s">
        <v>4683</v>
      </c>
      <c r="I570" s="11" t="s">
        <v>4693</v>
      </c>
      <c r="J570" t="str">
        <f t="shared" si="16"/>
        <v>16-06-1964</v>
      </c>
      <c r="K570" s="19">
        <v>45085</v>
      </c>
      <c r="L570" s="9">
        <f t="shared" si="17"/>
        <v>58</v>
      </c>
    </row>
    <row r="571" spans="1:12" x14ac:dyDescent="0.3">
      <c r="A571" s="10" t="s">
        <v>3019</v>
      </c>
      <c r="B571" s="9">
        <v>2000</v>
      </c>
      <c r="C571" s="9" t="s">
        <v>4685</v>
      </c>
      <c r="D571" s="9">
        <v>30</v>
      </c>
      <c r="E571" s="9">
        <v>0</v>
      </c>
      <c r="F571" s="16">
        <v>6842.28</v>
      </c>
      <c r="G571" s="9" t="s">
        <v>4682</v>
      </c>
      <c r="H571" s="9" t="s">
        <v>4686</v>
      </c>
      <c r="I571" s="11" t="s">
        <v>4689</v>
      </c>
      <c r="J571" t="str">
        <f t="shared" si="16"/>
        <v>30-11-2000</v>
      </c>
      <c r="K571" s="19">
        <v>45085</v>
      </c>
      <c r="L571" s="9">
        <f t="shared" si="17"/>
        <v>22</v>
      </c>
    </row>
    <row r="572" spans="1:12" x14ac:dyDescent="0.3">
      <c r="A572" s="10" t="s">
        <v>3021</v>
      </c>
      <c r="B572" s="9">
        <v>1979</v>
      </c>
      <c r="C572" s="9" t="s">
        <v>4681</v>
      </c>
      <c r="D572" s="9">
        <v>15</v>
      </c>
      <c r="E572" s="9">
        <v>0</v>
      </c>
      <c r="F572" s="16">
        <v>6837.37</v>
      </c>
      <c r="G572" s="9" t="s">
        <v>4683</v>
      </c>
      <c r="H572" s="9" t="s">
        <v>4686</v>
      </c>
      <c r="I572" s="11" t="s">
        <v>4696</v>
      </c>
      <c r="J572" t="str">
        <f t="shared" si="16"/>
        <v>15-07-1979</v>
      </c>
      <c r="K572" s="19">
        <v>45085</v>
      </c>
      <c r="L572" s="9">
        <f t="shared" si="17"/>
        <v>43</v>
      </c>
    </row>
    <row r="573" spans="1:12" x14ac:dyDescent="0.3">
      <c r="A573" s="10" t="s">
        <v>3023</v>
      </c>
      <c r="B573" s="9">
        <v>1994</v>
      </c>
      <c r="C573" s="9" t="s">
        <v>4681</v>
      </c>
      <c r="D573" s="9">
        <v>8</v>
      </c>
      <c r="E573" s="9">
        <v>0</v>
      </c>
      <c r="F573" s="16">
        <v>6827.69</v>
      </c>
      <c r="G573" s="9" t="s">
        <v>4682</v>
      </c>
      <c r="H573" s="9" t="s">
        <v>4682</v>
      </c>
      <c r="I573" s="11" t="s">
        <v>4702</v>
      </c>
      <c r="J573" t="str">
        <f t="shared" si="16"/>
        <v>08-07-1994</v>
      </c>
      <c r="K573" s="19">
        <v>45085</v>
      </c>
      <c r="L573" s="9">
        <f t="shared" si="17"/>
        <v>28</v>
      </c>
    </row>
    <row r="574" spans="1:12" x14ac:dyDescent="0.3">
      <c r="A574" s="10" t="s">
        <v>3025</v>
      </c>
      <c r="B574" s="9">
        <v>1975</v>
      </c>
      <c r="C574" s="9" t="s">
        <v>4691</v>
      </c>
      <c r="D574" s="9">
        <v>17</v>
      </c>
      <c r="E574" s="9">
        <v>1</v>
      </c>
      <c r="F574" s="16">
        <v>6809.46</v>
      </c>
      <c r="G574" s="9" t="s">
        <v>4682</v>
      </c>
      <c r="H574" s="9" t="s">
        <v>4686</v>
      </c>
      <c r="I574" s="11" t="s">
        <v>4689</v>
      </c>
      <c r="J574" t="str">
        <f t="shared" si="16"/>
        <v>17-08-1975</v>
      </c>
      <c r="K574" s="19">
        <v>45085</v>
      </c>
      <c r="L574" s="9">
        <f t="shared" si="17"/>
        <v>47</v>
      </c>
    </row>
    <row r="575" spans="1:12" x14ac:dyDescent="0.3">
      <c r="A575" s="10" t="s">
        <v>3027</v>
      </c>
      <c r="B575" s="9">
        <v>1991</v>
      </c>
      <c r="C575" s="9" t="s">
        <v>4687</v>
      </c>
      <c r="D575" s="9">
        <v>29</v>
      </c>
      <c r="E575" s="9">
        <v>5</v>
      </c>
      <c r="F575" s="16">
        <v>6799.46</v>
      </c>
      <c r="G575" s="9" t="s">
        <v>4686</v>
      </c>
      <c r="H575" s="9" t="s">
        <v>4682</v>
      </c>
      <c r="I575" s="11" t="s">
        <v>4701</v>
      </c>
      <c r="J575" t="str">
        <f t="shared" si="16"/>
        <v>29-06-1991</v>
      </c>
      <c r="K575" s="19">
        <v>45085</v>
      </c>
      <c r="L575" s="9">
        <f t="shared" si="17"/>
        <v>31</v>
      </c>
    </row>
    <row r="576" spans="1:12" x14ac:dyDescent="0.3">
      <c r="A576" s="10" t="s">
        <v>3029</v>
      </c>
      <c r="B576" s="9">
        <v>1985</v>
      </c>
      <c r="C576" s="9" t="s">
        <v>4690</v>
      </c>
      <c r="D576" s="9">
        <v>24</v>
      </c>
      <c r="E576" s="9">
        <v>3</v>
      </c>
      <c r="F576" s="16">
        <v>6796.86</v>
      </c>
      <c r="G576" s="9" t="s">
        <v>4683</v>
      </c>
      <c r="H576" s="9" t="s">
        <v>4683</v>
      </c>
      <c r="I576" s="11" t="s">
        <v>4689</v>
      </c>
      <c r="J576" t="str">
        <f t="shared" si="16"/>
        <v>24-12-1985</v>
      </c>
      <c r="K576" s="19">
        <v>45085</v>
      </c>
      <c r="L576" s="9">
        <f t="shared" si="17"/>
        <v>37</v>
      </c>
    </row>
    <row r="577" spans="1:12" x14ac:dyDescent="0.3">
      <c r="A577" s="10" t="s">
        <v>3031</v>
      </c>
      <c r="B577" s="9">
        <v>1980</v>
      </c>
      <c r="C577" s="9" t="s">
        <v>4685</v>
      </c>
      <c r="D577" s="9">
        <v>23</v>
      </c>
      <c r="E577" s="9">
        <v>2</v>
      </c>
      <c r="F577" s="16">
        <v>6781.52</v>
      </c>
      <c r="G577" s="9" t="s">
        <v>4682</v>
      </c>
      <c r="H577" s="9" t="s">
        <v>4682</v>
      </c>
      <c r="I577" s="11" t="s">
        <v>4684</v>
      </c>
      <c r="J577" t="str">
        <f t="shared" si="16"/>
        <v>23-11-1980</v>
      </c>
      <c r="K577" s="19">
        <v>45085</v>
      </c>
      <c r="L577" s="9">
        <f t="shared" si="17"/>
        <v>42</v>
      </c>
    </row>
    <row r="578" spans="1:12" x14ac:dyDescent="0.3">
      <c r="A578" s="10" t="s">
        <v>3033</v>
      </c>
      <c r="B578" s="9">
        <v>1981</v>
      </c>
      <c r="C578" s="9" t="s">
        <v>4692</v>
      </c>
      <c r="D578" s="9">
        <v>8</v>
      </c>
      <c r="E578" s="9">
        <v>1</v>
      </c>
      <c r="F578" s="16">
        <v>6781.35</v>
      </c>
      <c r="G578" s="9" t="s">
        <v>4682</v>
      </c>
      <c r="H578" s="9" t="s">
        <v>4686</v>
      </c>
      <c r="I578" s="11" t="s">
        <v>4684</v>
      </c>
      <c r="J578" t="str">
        <f t="shared" si="16"/>
        <v>08-10-1981</v>
      </c>
      <c r="K578" s="19">
        <v>45085</v>
      </c>
      <c r="L578" s="9">
        <f t="shared" si="17"/>
        <v>41</v>
      </c>
    </row>
    <row r="579" spans="1:12" x14ac:dyDescent="0.3">
      <c r="A579" s="10" t="s">
        <v>3035</v>
      </c>
      <c r="B579" s="9">
        <v>1981</v>
      </c>
      <c r="C579" s="9" t="s">
        <v>4688</v>
      </c>
      <c r="D579" s="9">
        <v>3</v>
      </c>
      <c r="E579" s="9">
        <v>1</v>
      </c>
      <c r="F579" s="16">
        <v>6775.96</v>
      </c>
      <c r="G579" s="9" t="s">
        <v>4682</v>
      </c>
      <c r="H579" s="9" t="s">
        <v>4683</v>
      </c>
      <c r="I579" s="11" t="s">
        <v>4693</v>
      </c>
      <c r="J579" t="str">
        <f t="shared" ref="J579:J642" si="18">TEXT(DATE(B579,MONTH(1&amp;C579),D579),"dd-mm-yyyy")</f>
        <v>03-09-1981</v>
      </c>
      <c r="K579" s="19">
        <v>45085</v>
      </c>
      <c r="L579" s="9">
        <f t="shared" ref="L579:L642" si="19">DATEDIF(J579,K579,"Y")</f>
        <v>41</v>
      </c>
    </row>
    <row r="580" spans="1:12" x14ac:dyDescent="0.3">
      <c r="A580" s="10" t="s">
        <v>3037</v>
      </c>
      <c r="B580" s="9">
        <v>1981</v>
      </c>
      <c r="C580" s="9" t="s">
        <v>4688</v>
      </c>
      <c r="D580" s="9">
        <v>21</v>
      </c>
      <c r="E580" s="9">
        <v>1</v>
      </c>
      <c r="F580" s="16">
        <v>6770.19</v>
      </c>
      <c r="G580" s="9" t="s">
        <v>4682</v>
      </c>
      <c r="H580" s="9" t="s">
        <v>4683</v>
      </c>
      <c r="I580" s="11" t="s">
        <v>4684</v>
      </c>
      <c r="J580" t="str">
        <f t="shared" si="18"/>
        <v>21-09-1981</v>
      </c>
      <c r="K580" s="19">
        <v>45085</v>
      </c>
      <c r="L580" s="9">
        <f t="shared" si="19"/>
        <v>41</v>
      </c>
    </row>
    <row r="581" spans="1:12" x14ac:dyDescent="0.3">
      <c r="A581" s="10" t="s">
        <v>303</v>
      </c>
      <c r="B581" s="9">
        <v>1989</v>
      </c>
      <c r="C581" s="9" t="s">
        <v>4688</v>
      </c>
      <c r="D581" s="9">
        <v>8</v>
      </c>
      <c r="E581" s="9">
        <v>3</v>
      </c>
      <c r="F581" s="16">
        <v>38237.339999999997</v>
      </c>
      <c r="G581" s="9" t="s">
        <v>4682</v>
      </c>
      <c r="H581" s="9" t="s">
        <v>4683</v>
      </c>
      <c r="I581" s="11" t="s">
        <v>4693</v>
      </c>
      <c r="J581" t="str">
        <f t="shared" si="18"/>
        <v>08-09-1989</v>
      </c>
      <c r="K581" s="19">
        <v>45085</v>
      </c>
      <c r="L581" s="9">
        <f t="shared" si="19"/>
        <v>33</v>
      </c>
    </row>
    <row r="582" spans="1:12" x14ac:dyDescent="0.3">
      <c r="A582" s="10" t="s">
        <v>3039</v>
      </c>
      <c r="B582" s="9">
        <v>1988</v>
      </c>
      <c r="C582" s="9" t="s">
        <v>4692</v>
      </c>
      <c r="D582" s="9">
        <v>10</v>
      </c>
      <c r="E582" s="9">
        <v>3</v>
      </c>
      <c r="F582" s="16">
        <v>6753.04</v>
      </c>
      <c r="G582" s="9" t="s">
        <v>4682</v>
      </c>
      <c r="H582" s="9" t="s">
        <v>4682</v>
      </c>
      <c r="I582" s="11" t="s">
        <v>4699</v>
      </c>
      <c r="J582" t="str">
        <f t="shared" si="18"/>
        <v>10-10-1988</v>
      </c>
      <c r="K582" s="19">
        <v>45085</v>
      </c>
      <c r="L582" s="9">
        <f t="shared" si="19"/>
        <v>34</v>
      </c>
    </row>
    <row r="583" spans="1:12" x14ac:dyDescent="0.3">
      <c r="A583" s="10" t="s">
        <v>3041</v>
      </c>
      <c r="B583" s="9">
        <v>1966</v>
      </c>
      <c r="C583" s="9" t="s">
        <v>4690</v>
      </c>
      <c r="D583" s="9">
        <v>9</v>
      </c>
      <c r="E583" s="9">
        <v>0</v>
      </c>
      <c r="F583" s="16">
        <v>6750.27</v>
      </c>
      <c r="G583" s="9" t="s">
        <v>4683</v>
      </c>
      <c r="H583" s="9" t="s">
        <v>4682</v>
      </c>
      <c r="I583" s="11" t="s">
        <v>4684</v>
      </c>
      <c r="J583" t="str">
        <f t="shared" si="18"/>
        <v>09-12-1966</v>
      </c>
      <c r="K583" s="19">
        <v>45085</v>
      </c>
      <c r="L583" s="9">
        <f t="shared" si="19"/>
        <v>56</v>
      </c>
    </row>
    <row r="584" spans="1:12" x14ac:dyDescent="0.3">
      <c r="A584" s="10" t="s">
        <v>3043</v>
      </c>
      <c r="B584" s="9">
        <v>1970</v>
      </c>
      <c r="C584" s="9" t="s">
        <v>4687</v>
      </c>
      <c r="D584" s="9">
        <v>17</v>
      </c>
      <c r="E584" s="9">
        <v>0</v>
      </c>
      <c r="F584" s="16">
        <v>6749.63</v>
      </c>
      <c r="G584" s="9" t="s">
        <v>4682</v>
      </c>
      <c r="H584" s="9" t="s">
        <v>4686</v>
      </c>
      <c r="I584" s="11" t="s">
        <v>4684</v>
      </c>
      <c r="J584" t="str">
        <f t="shared" si="18"/>
        <v>17-06-1970</v>
      </c>
      <c r="K584" s="19">
        <v>45085</v>
      </c>
      <c r="L584" s="9">
        <f t="shared" si="19"/>
        <v>52</v>
      </c>
    </row>
    <row r="585" spans="1:12" x14ac:dyDescent="0.3">
      <c r="A585" s="10" t="s">
        <v>3045</v>
      </c>
      <c r="B585" s="9">
        <v>1986</v>
      </c>
      <c r="C585" s="9" t="s">
        <v>4687</v>
      </c>
      <c r="D585" s="9">
        <v>5</v>
      </c>
      <c r="E585" s="9">
        <v>3</v>
      </c>
      <c r="F585" s="16">
        <v>6748.59</v>
      </c>
      <c r="G585" s="9" t="s">
        <v>4683</v>
      </c>
      <c r="H585" s="9" t="s">
        <v>4686</v>
      </c>
      <c r="I585" s="11" t="s">
        <v>4696</v>
      </c>
      <c r="J585" t="str">
        <f t="shared" si="18"/>
        <v>05-06-1986</v>
      </c>
      <c r="K585" s="19">
        <v>45085</v>
      </c>
      <c r="L585" s="9">
        <f t="shared" si="19"/>
        <v>37</v>
      </c>
    </row>
    <row r="586" spans="1:12" x14ac:dyDescent="0.3">
      <c r="A586" s="10" t="s">
        <v>3047</v>
      </c>
      <c r="B586" s="9">
        <v>1986</v>
      </c>
      <c r="C586" s="9" t="s">
        <v>4691</v>
      </c>
      <c r="D586" s="9">
        <v>7</v>
      </c>
      <c r="E586" s="9">
        <v>3</v>
      </c>
      <c r="F586" s="16">
        <v>6746.74</v>
      </c>
      <c r="G586" s="9" t="s">
        <v>4683</v>
      </c>
      <c r="H586" s="9" t="s">
        <v>4682</v>
      </c>
      <c r="I586" s="11" t="s">
        <v>4696</v>
      </c>
      <c r="J586" t="str">
        <f t="shared" si="18"/>
        <v>07-08-1986</v>
      </c>
      <c r="K586" s="19">
        <v>45085</v>
      </c>
      <c r="L586" s="9">
        <f t="shared" si="19"/>
        <v>36</v>
      </c>
    </row>
    <row r="587" spans="1:12" x14ac:dyDescent="0.3">
      <c r="A587" s="10" t="s">
        <v>3049</v>
      </c>
      <c r="B587" s="9">
        <v>1968</v>
      </c>
      <c r="C587" s="9" t="s">
        <v>4681</v>
      </c>
      <c r="D587" s="9">
        <v>18</v>
      </c>
      <c r="E587" s="9">
        <v>0</v>
      </c>
      <c r="F587" s="16">
        <v>6738.84</v>
      </c>
      <c r="G587" s="9" t="s">
        <v>4683</v>
      </c>
      <c r="H587" s="9" t="s">
        <v>4686</v>
      </c>
      <c r="I587" s="11" t="s">
        <v>4689</v>
      </c>
      <c r="J587" t="str">
        <f t="shared" si="18"/>
        <v>18-07-1968</v>
      </c>
      <c r="K587" s="19">
        <v>45085</v>
      </c>
      <c r="L587" s="9">
        <f t="shared" si="19"/>
        <v>54</v>
      </c>
    </row>
    <row r="588" spans="1:12" x14ac:dyDescent="0.3">
      <c r="A588" s="10" t="s">
        <v>3051</v>
      </c>
      <c r="B588" s="9">
        <v>1978</v>
      </c>
      <c r="C588" s="9" t="s">
        <v>4692</v>
      </c>
      <c r="D588" s="9">
        <v>21</v>
      </c>
      <c r="E588" s="9">
        <v>2</v>
      </c>
      <c r="F588" s="16">
        <v>6737.98</v>
      </c>
      <c r="G588" s="9" t="s">
        <v>4682</v>
      </c>
      <c r="H588" s="9" t="s">
        <v>4683</v>
      </c>
      <c r="I588" s="11" t="s">
        <v>4684</v>
      </c>
      <c r="J588" t="str">
        <f t="shared" si="18"/>
        <v>21-10-1978</v>
      </c>
      <c r="K588" s="19">
        <v>45085</v>
      </c>
      <c r="L588" s="9">
        <f t="shared" si="19"/>
        <v>44</v>
      </c>
    </row>
    <row r="589" spans="1:12" x14ac:dyDescent="0.3">
      <c r="A589" s="10" t="s">
        <v>3053</v>
      </c>
      <c r="B589" s="9">
        <v>1994</v>
      </c>
      <c r="C589" s="9" t="s">
        <v>4687</v>
      </c>
      <c r="D589" s="9">
        <v>13</v>
      </c>
      <c r="E589" s="9">
        <v>0</v>
      </c>
      <c r="F589" s="16">
        <v>6721.37</v>
      </c>
      <c r="G589" s="9" t="s">
        <v>4682</v>
      </c>
      <c r="H589" s="9" t="s">
        <v>4686</v>
      </c>
      <c r="I589" s="11" t="s">
        <v>4689</v>
      </c>
      <c r="J589" t="str">
        <f t="shared" si="18"/>
        <v>13-06-1994</v>
      </c>
      <c r="K589" s="19">
        <v>45085</v>
      </c>
      <c r="L589" s="9">
        <f t="shared" si="19"/>
        <v>28</v>
      </c>
    </row>
    <row r="590" spans="1:12" x14ac:dyDescent="0.3">
      <c r="A590" s="10" t="s">
        <v>3055</v>
      </c>
      <c r="B590" s="9">
        <v>1983</v>
      </c>
      <c r="C590" s="9" t="s">
        <v>4687</v>
      </c>
      <c r="D590" s="9">
        <v>12</v>
      </c>
      <c r="E590" s="9">
        <v>2</v>
      </c>
      <c r="F590" s="16">
        <v>6710.19</v>
      </c>
      <c r="G590" s="9" t="s">
        <v>4683</v>
      </c>
      <c r="H590" s="9" t="s">
        <v>4683</v>
      </c>
      <c r="I590" s="11" t="s">
        <v>4689</v>
      </c>
      <c r="J590" t="str">
        <f t="shared" si="18"/>
        <v>12-06-1983</v>
      </c>
      <c r="K590" s="19">
        <v>45085</v>
      </c>
      <c r="L590" s="9">
        <f t="shared" si="19"/>
        <v>39</v>
      </c>
    </row>
    <row r="591" spans="1:12" x14ac:dyDescent="0.3">
      <c r="A591" s="10" t="s">
        <v>3057</v>
      </c>
      <c r="B591" s="9">
        <v>1971</v>
      </c>
      <c r="C591" s="9" t="s">
        <v>4690</v>
      </c>
      <c r="D591" s="9">
        <v>12</v>
      </c>
      <c r="E591" s="9">
        <v>0</v>
      </c>
      <c r="F591" s="16">
        <v>6706.47</v>
      </c>
      <c r="G591" s="9" t="s">
        <v>4682</v>
      </c>
      <c r="H591" s="9" t="s">
        <v>4686</v>
      </c>
      <c r="I591" s="11" t="s">
        <v>4684</v>
      </c>
      <c r="J591" t="str">
        <f t="shared" si="18"/>
        <v>12-12-1971</v>
      </c>
      <c r="K591" s="19">
        <v>45085</v>
      </c>
      <c r="L591" s="9">
        <f t="shared" si="19"/>
        <v>51</v>
      </c>
    </row>
    <row r="592" spans="1:12" x14ac:dyDescent="0.3">
      <c r="A592" s="10" t="s">
        <v>305</v>
      </c>
      <c r="B592" s="9">
        <v>1972</v>
      </c>
      <c r="C592" s="9" t="s">
        <v>4685</v>
      </c>
      <c r="D592" s="9">
        <v>19</v>
      </c>
      <c r="E592" s="9">
        <v>0</v>
      </c>
      <c r="F592" s="16">
        <v>38189.1</v>
      </c>
      <c r="G592" s="9" t="s">
        <v>4682</v>
      </c>
      <c r="H592" s="9" t="s">
        <v>4682</v>
      </c>
      <c r="I592" s="11" t="s">
        <v>4693</v>
      </c>
      <c r="J592" t="str">
        <f t="shared" si="18"/>
        <v>19-11-1972</v>
      </c>
      <c r="K592" s="19">
        <v>45085</v>
      </c>
      <c r="L592" s="9">
        <f t="shared" si="19"/>
        <v>50</v>
      </c>
    </row>
    <row r="593" spans="1:12" x14ac:dyDescent="0.3">
      <c r="A593" s="10" t="s">
        <v>3059</v>
      </c>
      <c r="B593" s="9">
        <v>1968</v>
      </c>
      <c r="C593" s="9" t="s">
        <v>4681</v>
      </c>
      <c r="D593" s="9">
        <v>13</v>
      </c>
      <c r="E593" s="9">
        <v>0</v>
      </c>
      <c r="F593" s="16">
        <v>6700.56</v>
      </c>
      <c r="G593" s="9" t="s">
        <v>4683</v>
      </c>
      <c r="H593" s="9" t="s">
        <v>4686</v>
      </c>
      <c r="I593" s="11" t="s">
        <v>4689</v>
      </c>
      <c r="J593" t="str">
        <f t="shared" si="18"/>
        <v>13-07-1968</v>
      </c>
      <c r="K593" s="19">
        <v>45085</v>
      </c>
      <c r="L593" s="9">
        <f t="shared" si="19"/>
        <v>54</v>
      </c>
    </row>
    <row r="594" spans="1:12" x14ac:dyDescent="0.3">
      <c r="A594" s="10" t="s">
        <v>3061</v>
      </c>
      <c r="B594" s="9">
        <v>1985</v>
      </c>
      <c r="C594" s="9" t="s">
        <v>4681</v>
      </c>
      <c r="D594" s="9">
        <v>9</v>
      </c>
      <c r="E594" s="9">
        <v>2</v>
      </c>
      <c r="F594" s="16">
        <v>6686.43</v>
      </c>
      <c r="G594" s="9" t="s">
        <v>4682</v>
      </c>
      <c r="H594" s="9" t="s">
        <v>4683</v>
      </c>
      <c r="I594" s="11" t="s">
        <v>4689</v>
      </c>
      <c r="J594" t="str">
        <f t="shared" si="18"/>
        <v>09-07-1985</v>
      </c>
      <c r="K594" s="19">
        <v>45085</v>
      </c>
      <c r="L594" s="9">
        <f t="shared" si="19"/>
        <v>37</v>
      </c>
    </row>
    <row r="595" spans="1:12" x14ac:dyDescent="0.3">
      <c r="A595" s="10" t="s">
        <v>3063</v>
      </c>
      <c r="B595" s="9">
        <v>1989</v>
      </c>
      <c r="C595" s="9" t="s">
        <v>4692</v>
      </c>
      <c r="D595" s="9">
        <v>20</v>
      </c>
      <c r="E595" s="9">
        <v>5</v>
      </c>
      <c r="F595" s="16">
        <v>6666.24</v>
      </c>
      <c r="G595" s="9" t="s">
        <v>4683</v>
      </c>
      <c r="H595" s="9" t="s">
        <v>4686</v>
      </c>
      <c r="I595" s="11" t="s">
        <v>4693</v>
      </c>
      <c r="J595" t="str">
        <f t="shared" si="18"/>
        <v>20-10-1989</v>
      </c>
      <c r="K595" s="19">
        <v>45085</v>
      </c>
      <c r="L595" s="9">
        <f t="shared" si="19"/>
        <v>33</v>
      </c>
    </row>
    <row r="596" spans="1:12" x14ac:dyDescent="0.3">
      <c r="A596" s="10" t="s">
        <v>3065</v>
      </c>
      <c r="B596" s="9">
        <v>1981</v>
      </c>
      <c r="C596" s="9" t="s">
        <v>4688</v>
      </c>
      <c r="D596" s="9">
        <v>17</v>
      </c>
      <c r="E596" s="9">
        <v>1</v>
      </c>
      <c r="F596" s="16">
        <v>6664.69</v>
      </c>
      <c r="G596" s="9" t="s">
        <v>4683</v>
      </c>
      <c r="H596" s="9" t="s">
        <v>4686</v>
      </c>
      <c r="I596" s="11" t="s">
        <v>4689</v>
      </c>
      <c r="J596" t="str">
        <f t="shared" si="18"/>
        <v>17-09-1981</v>
      </c>
      <c r="K596" s="19">
        <v>45085</v>
      </c>
      <c r="L596" s="9">
        <f t="shared" si="19"/>
        <v>41</v>
      </c>
    </row>
    <row r="597" spans="1:12" x14ac:dyDescent="0.3">
      <c r="A597" s="10" t="s">
        <v>3067</v>
      </c>
      <c r="B597" s="9">
        <v>1982</v>
      </c>
      <c r="C597" s="9" t="s">
        <v>4688</v>
      </c>
      <c r="D597" s="9">
        <v>27</v>
      </c>
      <c r="E597" s="9">
        <v>3</v>
      </c>
      <c r="F597" s="16">
        <v>6664.32</v>
      </c>
      <c r="G597" s="9" t="s">
        <v>4682</v>
      </c>
      <c r="H597" s="9" t="s">
        <v>4682</v>
      </c>
      <c r="I597" s="11" t="s">
        <v>4684</v>
      </c>
      <c r="J597" t="str">
        <f t="shared" si="18"/>
        <v>27-09-1982</v>
      </c>
      <c r="K597" s="19">
        <v>45085</v>
      </c>
      <c r="L597" s="9">
        <f t="shared" si="19"/>
        <v>40</v>
      </c>
    </row>
    <row r="598" spans="1:12" x14ac:dyDescent="0.3">
      <c r="A598" s="10" t="s">
        <v>3069</v>
      </c>
      <c r="B598" s="9">
        <v>1989</v>
      </c>
      <c r="C598" s="9" t="s">
        <v>4685</v>
      </c>
      <c r="D598" s="9">
        <v>19</v>
      </c>
      <c r="E598" s="9">
        <v>5</v>
      </c>
      <c r="F598" s="16">
        <v>6653.79</v>
      </c>
      <c r="G598" s="9" t="s">
        <v>4682</v>
      </c>
      <c r="H598" s="9" t="s">
        <v>4686</v>
      </c>
      <c r="I598" s="11" t="s">
        <v>4684</v>
      </c>
      <c r="J598" t="str">
        <f t="shared" si="18"/>
        <v>19-11-1989</v>
      </c>
      <c r="K598" s="19">
        <v>45085</v>
      </c>
      <c r="L598" s="9">
        <f t="shared" si="19"/>
        <v>33</v>
      </c>
    </row>
    <row r="599" spans="1:12" x14ac:dyDescent="0.3">
      <c r="A599" s="10" t="s">
        <v>3071</v>
      </c>
      <c r="B599" s="9">
        <v>1984</v>
      </c>
      <c r="C599" s="9" t="s">
        <v>4681</v>
      </c>
      <c r="D599" s="9">
        <v>1</v>
      </c>
      <c r="E599" s="9">
        <v>3</v>
      </c>
      <c r="F599" s="16">
        <v>6652.53</v>
      </c>
      <c r="G599" s="9" t="s">
        <v>4683</v>
      </c>
      <c r="H599" s="9" t="s">
        <v>4682</v>
      </c>
      <c r="I599" s="11" t="s">
        <v>4684</v>
      </c>
      <c r="J599" t="str">
        <f t="shared" si="18"/>
        <v>01-07-1984</v>
      </c>
      <c r="K599" s="19">
        <v>45085</v>
      </c>
      <c r="L599" s="9">
        <f t="shared" si="19"/>
        <v>38</v>
      </c>
    </row>
    <row r="600" spans="1:12" x14ac:dyDescent="0.3">
      <c r="A600" s="10" t="s">
        <v>3073</v>
      </c>
      <c r="B600" s="9">
        <v>1970</v>
      </c>
      <c r="C600" s="9" t="s">
        <v>4685</v>
      </c>
      <c r="D600" s="9">
        <v>8</v>
      </c>
      <c r="E600" s="9">
        <v>0</v>
      </c>
      <c r="F600" s="16">
        <v>6651.26</v>
      </c>
      <c r="G600" s="9" t="s">
        <v>4682</v>
      </c>
      <c r="H600" s="9" t="s">
        <v>4683</v>
      </c>
      <c r="I600" s="11" t="s">
        <v>4684</v>
      </c>
      <c r="J600" t="str">
        <f t="shared" si="18"/>
        <v>08-11-1970</v>
      </c>
      <c r="K600" s="19">
        <v>45085</v>
      </c>
      <c r="L600" s="9">
        <f t="shared" si="19"/>
        <v>52</v>
      </c>
    </row>
    <row r="601" spans="1:12" x14ac:dyDescent="0.3">
      <c r="A601" s="10" t="s">
        <v>3075</v>
      </c>
      <c r="B601" s="9">
        <v>1984</v>
      </c>
      <c r="C601" s="9" t="s">
        <v>4690</v>
      </c>
      <c r="D601" s="9">
        <v>8</v>
      </c>
      <c r="E601" s="9">
        <v>2</v>
      </c>
      <c r="F601" s="16">
        <v>6640.54</v>
      </c>
      <c r="G601" s="9" t="s">
        <v>4682</v>
      </c>
      <c r="H601" s="9" t="s">
        <v>4683</v>
      </c>
      <c r="I601" s="11" t="s">
        <v>4695</v>
      </c>
      <c r="J601" t="str">
        <f t="shared" si="18"/>
        <v>08-12-1984</v>
      </c>
      <c r="K601" s="19">
        <v>45085</v>
      </c>
      <c r="L601" s="9">
        <f t="shared" si="19"/>
        <v>38</v>
      </c>
    </row>
    <row r="602" spans="1:12" x14ac:dyDescent="0.3">
      <c r="A602" s="10" t="s">
        <v>3077</v>
      </c>
      <c r="B602" s="9">
        <v>1990</v>
      </c>
      <c r="C602" s="9" t="s">
        <v>4687</v>
      </c>
      <c r="D602" s="9">
        <v>6</v>
      </c>
      <c r="E602" s="9">
        <v>3</v>
      </c>
      <c r="F602" s="16">
        <v>6639.3</v>
      </c>
      <c r="G602" s="9" t="s">
        <v>4682</v>
      </c>
      <c r="H602" s="9" t="s">
        <v>4682</v>
      </c>
      <c r="I602" s="11" t="s">
        <v>4702</v>
      </c>
      <c r="J602" t="str">
        <f t="shared" si="18"/>
        <v>06-06-1990</v>
      </c>
      <c r="K602" s="19">
        <v>45085</v>
      </c>
      <c r="L602" s="9">
        <f t="shared" si="19"/>
        <v>33</v>
      </c>
    </row>
    <row r="603" spans="1:12" x14ac:dyDescent="0.3">
      <c r="A603" s="10" t="s">
        <v>307</v>
      </c>
      <c r="B603" s="9">
        <v>1998</v>
      </c>
      <c r="C603" s="9" t="s">
        <v>4681</v>
      </c>
      <c r="D603" s="9">
        <v>29</v>
      </c>
      <c r="E603" s="9">
        <v>0</v>
      </c>
      <c r="F603" s="16">
        <v>38126.25</v>
      </c>
      <c r="G603" s="9" t="s">
        <v>4686</v>
      </c>
      <c r="H603" s="9" t="s">
        <v>4683</v>
      </c>
      <c r="I603" s="11" t="s">
        <v>4684</v>
      </c>
      <c r="J603" t="str">
        <f t="shared" si="18"/>
        <v>29-07-1998</v>
      </c>
      <c r="K603" s="19">
        <v>45085</v>
      </c>
      <c r="L603" s="9">
        <f t="shared" si="19"/>
        <v>24</v>
      </c>
    </row>
    <row r="604" spans="1:12" x14ac:dyDescent="0.3">
      <c r="A604" s="10" t="s">
        <v>3079</v>
      </c>
      <c r="B604" s="9">
        <v>2003</v>
      </c>
      <c r="C604" s="9" t="s">
        <v>4688</v>
      </c>
      <c r="D604" s="9">
        <v>4</v>
      </c>
      <c r="E604" s="9">
        <v>0</v>
      </c>
      <c r="F604" s="16">
        <v>6638.16</v>
      </c>
      <c r="G604" s="9" t="s">
        <v>4682</v>
      </c>
      <c r="H604" s="9" t="s">
        <v>4686</v>
      </c>
      <c r="I604" s="11" t="s">
        <v>4689</v>
      </c>
      <c r="J604" t="str">
        <f t="shared" si="18"/>
        <v>04-09-2003</v>
      </c>
      <c r="K604" s="19">
        <v>45085</v>
      </c>
      <c r="L604" s="9">
        <f t="shared" si="19"/>
        <v>19</v>
      </c>
    </row>
    <row r="605" spans="1:12" x14ac:dyDescent="0.3">
      <c r="A605" s="10" t="s">
        <v>3081</v>
      </c>
      <c r="B605" s="9">
        <v>1973</v>
      </c>
      <c r="C605" s="9" t="s">
        <v>4691</v>
      </c>
      <c r="D605" s="9">
        <v>29</v>
      </c>
      <c r="E605" s="9">
        <v>0</v>
      </c>
      <c r="F605" s="16">
        <v>6630.31</v>
      </c>
      <c r="G605" s="9" t="s">
        <v>4682</v>
      </c>
      <c r="H605" s="9" t="s">
        <v>4686</v>
      </c>
      <c r="I605" s="11" t="s">
        <v>4684</v>
      </c>
      <c r="J605" t="str">
        <f t="shared" si="18"/>
        <v>29-08-1973</v>
      </c>
      <c r="K605" s="19">
        <v>45085</v>
      </c>
      <c r="L605" s="9">
        <f t="shared" si="19"/>
        <v>49</v>
      </c>
    </row>
    <row r="606" spans="1:12" x14ac:dyDescent="0.3">
      <c r="A606" s="10" t="s">
        <v>3083</v>
      </c>
      <c r="B606" s="9">
        <v>1982</v>
      </c>
      <c r="C606" s="9" t="s">
        <v>4691</v>
      </c>
      <c r="D606" s="9">
        <v>28</v>
      </c>
      <c r="E606" s="9">
        <v>1</v>
      </c>
      <c r="F606" s="16">
        <v>6610.11</v>
      </c>
      <c r="G606" s="9" t="s">
        <v>4683</v>
      </c>
      <c r="H606" s="9" t="s">
        <v>4682</v>
      </c>
      <c r="I606" s="11" t="s">
        <v>4694</v>
      </c>
      <c r="J606" t="str">
        <f t="shared" si="18"/>
        <v>28-08-1982</v>
      </c>
      <c r="K606" s="19">
        <v>45085</v>
      </c>
      <c r="L606" s="9">
        <f t="shared" si="19"/>
        <v>40</v>
      </c>
    </row>
    <row r="607" spans="1:12" x14ac:dyDescent="0.3">
      <c r="A607" s="10" t="s">
        <v>3085</v>
      </c>
      <c r="B607" s="9">
        <v>1982</v>
      </c>
      <c r="C607" s="9" t="s">
        <v>4685</v>
      </c>
      <c r="D607" s="9">
        <v>7</v>
      </c>
      <c r="E607" s="9">
        <v>2</v>
      </c>
      <c r="F607" s="16">
        <v>6600.36</v>
      </c>
      <c r="G607" s="9" t="s">
        <v>4682</v>
      </c>
      <c r="H607" s="9" t="s">
        <v>4683</v>
      </c>
      <c r="I607" s="11" t="s">
        <v>4693</v>
      </c>
      <c r="J607" t="str">
        <f t="shared" si="18"/>
        <v>07-11-1982</v>
      </c>
      <c r="K607" s="19">
        <v>45085</v>
      </c>
      <c r="L607" s="9">
        <f t="shared" si="19"/>
        <v>40</v>
      </c>
    </row>
    <row r="608" spans="1:12" x14ac:dyDescent="0.3">
      <c r="A608" s="10" t="s">
        <v>3087</v>
      </c>
      <c r="B608" s="9">
        <v>1982</v>
      </c>
      <c r="C608" s="9" t="s">
        <v>4690</v>
      </c>
      <c r="D608" s="9">
        <v>29</v>
      </c>
      <c r="E608" s="9">
        <v>1</v>
      </c>
      <c r="F608" s="16">
        <v>6600.21</v>
      </c>
      <c r="G608" s="9" t="s">
        <v>4683</v>
      </c>
      <c r="H608" s="9" t="s">
        <v>4682</v>
      </c>
      <c r="I608" s="11" t="s">
        <v>4696</v>
      </c>
      <c r="J608" t="str">
        <f t="shared" si="18"/>
        <v>29-12-1982</v>
      </c>
      <c r="K608" s="19">
        <v>45085</v>
      </c>
      <c r="L608" s="9">
        <f t="shared" si="19"/>
        <v>40</v>
      </c>
    </row>
    <row r="609" spans="1:12" x14ac:dyDescent="0.3">
      <c r="A609" s="10" t="s">
        <v>3089</v>
      </c>
      <c r="B609" s="9">
        <v>1982</v>
      </c>
      <c r="C609" s="9" t="s">
        <v>4685</v>
      </c>
      <c r="D609" s="9">
        <v>22</v>
      </c>
      <c r="E609" s="9">
        <v>2</v>
      </c>
      <c r="F609" s="16">
        <v>6593.51</v>
      </c>
      <c r="G609" s="9" t="s">
        <v>4682</v>
      </c>
      <c r="H609" s="9" t="s">
        <v>4686</v>
      </c>
      <c r="I609" s="11" t="s">
        <v>4684</v>
      </c>
      <c r="J609" t="str">
        <f t="shared" si="18"/>
        <v>22-11-1982</v>
      </c>
      <c r="K609" s="19">
        <v>45085</v>
      </c>
      <c r="L609" s="9">
        <f t="shared" si="19"/>
        <v>40</v>
      </c>
    </row>
    <row r="610" spans="1:12" x14ac:dyDescent="0.3">
      <c r="A610" s="10" t="s">
        <v>3091</v>
      </c>
      <c r="B610" s="9">
        <v>1984</v>
      </c>
      <c r="C610" s="9" t="s">
        <v>4692</v>
      </c>
      <c r="D610" s="9">
        <v>5</v>
      </c>
      <c r="E610" s="9">
        <v>2</v>
      </c>
      <c r="F610" s="16">
        <v>6571.54</v>
      </c>
      <c r="G610" s="9" t="s">
        <v>4682</v>
      </c>
      <c r="H610" s="9" t="s">
        <v>4683</v>
      </c>
      <c r="I610" s="11" t="s">
        <v>4693</v>
      </c>
      <c r="J610" t="str">
        <f t="shared" si="18"/>
        <v>05-10-1984</v>
      </c>
      <c r="K610" s="19">
        <v>45085</v>
      </c>
      <c r="L610" s="9">
        <f t="shared" si="19"/>
        <v>38</v>
      </c>
    </row>
    <row r="611" spans="1:12" x14ac:dyDescent="0.3">
      <c r="A611" s="10" t="s">
        <v>3093</v>
      </c>
      <c r="B611" s="9">
        <v>1981</v>
      </c>
      <c r="C611" s="9" t="s">
        <v>4681</v>
      </c>
      <c r="D611" s="9">
        <v>20</v>
      </c>
      <c r="E611" s="9">
        <v>0</v>
      </c>
      <c r="F611" s="16">
        <v>6571.02</v>
      </c>
      <c r="G611" s="9" t="s">
        <v>4682</v>
      </c>
      <c r="H611" s="9" t="s">
        <v>4686</v>
      </c>
      <c r="I611" s="11" t="s">
        <v>4689</v>
      </c>
      <c r="J611" t="str">
        <f t="shared" si="18"/>
        <v>20-07-1981</v>
      </c>
      <c r="K611" s="19">
        <v>45085</v>
      </c>
      <c r="L611" s="9">
        <f t="shared" si="19"/>
        <v>41</v>
      </c>
    </row>
    <row r="612" spans="1:12" x14ac:dyDescent="0.3">
      <c r="A612" s="10" t="s">
        <v>3095</v>
      </c>
      <c r="B612" s="9">
        <v>1984</v>
      </c>
      <c r="C612" s="9" t="s">
        <v>4688</v>
      </c>
      <c r="D612" s="9">
        <v>20</v>
      </c>
      <c r="E612" s="9">
        <v>1</v>
      </c>
      <c r="F612" s="16">
        <v>6555.07</v>
      </c>
      <c r="G612" s="9" t="s">
        <v>4682</v>
      </c>
      <c r="H612" s="9" t="s">
        <v>4682</v>
      </c>
      <c r="I612" s="11" t="s">
        <v>4699</v>
      </c>
      <c r="J612" t="str">
        <f t="shared" si="18"/>
        <v>20-09-1984</v>
      </c>
      <c r="K612" s="19">
        <v>45085</v>
      </c>
      <c r="L612" s="9">
        <f t="shared" si="19"/>
        <v>38</v>
      </c>
    </row>
    <row r="613" spans="1:12" x14ac:dyDescent="0.3">
      <c r="A613" s="10" t="s">
        <v>3097</v>
      </c>
      <c r="B613" s="9">
        <v>1968</v>
      </c>
      <c r="C613" s="9" t="s">
        <v>4690</v>
      </c>
      <c r="D613" s="9">
        <v>11</v>
      </c>
      <c r="E613" s="9">
        <v>0</v>
      </c>
      <c r="F613" s="16">
        <v>6552.01</v>
      </c>
      <c r="G613" s="9" t="s">
        <v>4683</v>
      </c>
      <c r="H613" s="9" t="s">
        <v>4682</v>
      </c>
      <c r="I613" s="11" t="s">
        <v>4684</v>
      </c>
      <c r="J613" t="str">
        <f t="shared" si="18"/>
        <v>11-12-1968</v>
      </c>
      <c r="K613" s="19">
        <v>45085</v>
      </c>
      <c r="L613" s="9">
        <f t="shared" si="19"/>
        <v>54</v>
      </c>
    </row>
    <row r="614" spans="1:12" x14ac:dyDescent="0.3">
      <c r="A614" s="10" t="s">
        <v>309</v>
      </c>
      <c r="B614" s="9">
        <v>1979</v>
      </c>
      <c r="C614" s="9" t="s">
        <v>4688</v>
      </c>
      <c r="D614" s="9">
        <v>9</v>
      </c>
      <c r="E614" s="9">
        <v>0</v>
      </c>
      <c r="F614" s="16">
        <v>37829.72</v>
      </c>
      <c r="G614" s="9" t="s">
        <v>4686</v>
      </c>
      <c r="H614" s="9" t="s">
        <v>4682</v>
      </c>
      <c r="I614" s="11" t="s">
        <v>4693</v>
      </c>
      <c r="J614" t="str">
        <f t="shared" si="18"/>
        <v>09-09-1979</v>
      </c>
      <c r="K614" s="19">
        <v>45085</v>
      </c>
      <c r="L614" s="9">
        <f t="shared" si="19"/>
        <v>43</v>
      </c>
    </row>
    <row r="615" spans="1:12" x14ac:dyDescent="0.3">
      <c r="A615" s="10" t="s">
        <v>3099</v>
      </c>
      <c r="B615" s="9">
        <v>1989</v>
      </c>
      <c r="C615" s="9" t="s">
        <v>4691</v>
      </c>
      <c r="D615" s="9">
        <v>6</v>
      </c>
      <c r="E615" s="9">
        <v>3</v>
      </c>
      <c r="F615" s="16">
        <v>6551.75</v>
      </c>
      <c r="G615" s="9" t="s">
        <v>4682</v>
      </c>
      <c r="H615" s="9" t="s">
        <v>4682</v>
      </c>
      <c r="I615" s="11" t="s">
        <v>4699</v>
      </c>
      <c r="J615" t="str">
        <f t="shared" si="18"/>
        <v>06-08-1989</v>
      </c>
      <c r="K615" s="19">
        <v>45085</v>
      </c>
      <c r="L615" s="9">
        <f t="shared" si="19"/>
        <v>33</v>
      </c>
    </row>
    <row r="616" spans="1:12" x14ac:dyDescent="0.3">
      <c r="A616" s="10" t="s">
        <v>3101</v>
      </c>
      <c r="B616" s="9">
        <v>1986</v>
      </c>
      <c r="C616" s="9" t="s">
        <v>4690</v>
      </c>
      <c r="D616" s="9">
        <v>18</v>
      </c>
      <c r="E616" s="9">
        <v>3</v>
      </c>
      <c r="F616" s="16">
        <v>6548.2</v>
      </c>
      <c r="G616" s="9" t="s">
        <v>4682</v>
      </c>
      <c r="H616" s="9" t="s">
        <v>4683</v>
      </c>
      <c r="I616" s="11" t="s">
        <v>4689</v>
      </c>
      <c r="J616" t="str">
        <f t="shared" si="18"/>
        <v>18-12-1986</v>
      </c>
      <c r="K616" s="19">
        <v>45085</v>
      </c>
      <c r="L616" s="9">
        <f t="shared" si="19"/>
        <v>36</v>
      </c>
    </row>
    <row r="617" spans="1:12" x14ac:dyDescent="0.3">
      <c r="A617" s="10" t="s">
        <v>3103</v>
      </c>
      <c r="B617" s="9">
        <v>1969</v>
      </c>
      <c r="C617" s="9" t="s">
        <v>4690</v>
      </c>
      <c r="D617" s="9">
        <v>3</v>
      </c>
      <c r="E617" s="9">
        <v>0</v>
      </c>
      <c r="F617" s="16">
        <v>6546.16</v>
      </c>
      <c r="G617" s="9" t="s">
        <v>4682</v>
      </c>
      <c r="H617" s="9" t="s">
        <v>4683</v>
      </c>
      <c r="I617" s="11" t="s">
        <v>4684</v>
      </c>
      <c r="J617" t="str">
        <f t="shared" si="18"/>
        <v>03-12-1969</v>
      </c>
      <c r="K617" s="19">
        <v>45085</v>
      </c>
      <c r="L617" s="9">
        <f t="shared" si="19"/>
        <v>53</v>
      </c>
    </row>
    <row r="618" spans="1:12" x14ac:dyDescent="0.3">
      <c r="A618" s="10" t="s">
        <v>3105</v>
      </c>
      <c r="B618" s="9">
        <v>1982</v>
      </c>
      <c r="C618" s="9" t="s">
        <v>4692</v>
      </c>
      <c r="D618" s="9">
        <v>2</v>
      </c>
      <c r="E618" s="9">
        <v>3</v>
      </c>
      <c r="F618" s="16">
        <v>6536.68</v>
      </c>
      <c r="G618" s="9" t="s">
        <v>4682</v>
      </c>
      <c r="H618" s="9" t="s">
        <v>4682</v>
      </c>
      <c r="I618" s="11" t="s">
        <v>4689</v>
      </c>
      <c r="J618" t="str">
        <f t="shared" si="18"/>
        <v>02-10-1982</v>
      </c>
      <c r="K618" s="19">
        <v>45085</v>
      </c>
      <c r="L618" s="9">
        <f t="shared" si="19"/>
        <v>40</v>
      </c>
    </row>
    <row r="619" spans="1:12" x14ac:dyDescent="0.3">
      <c r="A619" s="10" t="s">
        <v>3107</v>
      </c>
      <c r="B619" s="9">
        <v>1982</v>
      </c>
      <c r="C619" s="9" t="s">
        <v>4691</v>
      </c>
      <c r="D619" s="9">
        <v>12</v>
      </c>
      <c r="E619" s="9">
        <v>3</v>
      </c>
      <c r="F619" s="16">
        <v>6532.04</v>
      </c>
      <c r="G619" s="9" t="s">
        <v>4682</v>
      </c>
      <c r="H619" s="9" t="s">
        <v>4686</v>
      </c>
      <c r="I619" s="11" t="s">
        <v>4684</v>
      </c>
      <c r="J619" t="str">
        <f t="shared" si="18"/>
        <v>12-08-1982</v>
      </c>
      <c r="K619" s="19">
        <v>45085</v>
      </c>
      <c r="L619" s="9">
        <f t="shared" si="19"/>
        <v>40</v>
      </c>
    </row>
    <row r="620" spans="1:12" x14ac:dyDescent="0.3">
      <c r="A620" s="10" t="s">
        <v>3109</v>
      </c>
      <c r="B620" s="9">
        <v>1976</v>
      </c>
      <c r="C620" s="9" t="s">
        <v>4692</v>
      </c>
      <c r="D620" s="9">
        <v>23</v>
      </c>
      <c r="E620" s="9">
        <v>2</v>
      </c>
      <c r="F620" s="16">
        <v>6529.21</v>
      </c>
      <c r="G620" s="9" t="s">
        <v>4682</v>
      </c>
      <c r="H620" s="9" t="s">
        <v>4686</v>
      </c>
      <c r="I620" s="11" t="s">
        <v>4684</v>
      </c>
      <c r="J620" t="str">
        <f t="shared" si="18"/>
        <v>23-10-1976</v>
      </c>
      <c r="K620" s="19">
        <v>45085</v>
      </c>
      <c r="L620" s="9">
        <f t="shared" si="19"/>
        <v>46</v>
      </c>
    </row>
    <row r="621" spans="1:12" x14ac:dyDescent="0.3">
      <c r="A621" s="10" t="s">
        <v>3111</v>
      </c>
      <c r="B621" s="9">
        <v>1994</v>
      </c>
      <c r="C621" s="9" t="s">
        <v>4681</v>
      </c>
      <c r="D621" s="9">
        <v>7</v>
      </c>
      <c r="E621" s="9">
        <v>0</v>
      </c>
      <c r="F621" s="16">
        <v>6512.24</v>
      </c>
      <c r="G621" s="9" t="s">
        <v>4682</v>
      </c>
      <c r="H621" s="9" t="s">
        <v>4686</v>
      </c>
      <c r="I621" s="11" t="s">
        <v>4702</v>
      </c>
      <c r="J621" t="str">
        <f t="shared" si="18"/>
        <v>07-07-1994</v>
      </c>
      <c r="K621" s="19">
        <v>45085</v>
      </c>
      <c r="L621" s="9">
        <f t="shared" si="19"/>
        <v>28</v>
      </c>
    </row>
    <row r="622" spans="1:12" x14ac:dyDescent="0.3">
      <c r="A622" s="10" t="s">
        <v>3113</v>
      </c>
      <c r="B622" s="9">
        <v>1982</v>
      </c>
      <c r="C622" s="9" t="s">
        <v>4691</v>
      </c>
      <c r="D622" s="9">
        <v>28</v>
      </c>
      <c r="E622" s="9">
        <v>1</v>
      </c>
      <c r="F622" s="16">
        <v>6500.24</v>
      </c>
      <c r="G622" s="9" t="s">
        <v>4682</v>
      </c>
      <c r="H622" s="9" t="s">
        <v>4682</v>
      </c>
      <c r="I622" s="11" t="s">
        <v>4684</v>
      </c>
      <c r="J622" t="str">
        <f t="shared" si="18"/>
        <v>28-08-1982</v>
      </c>
      <c r="K622" s="19">
        <v>45085</v>
      </c>
      <c r="L622" s="9">
        <f t="shared" si="19"/>
        <v>40</v>
      </c>
    </row>
    <row r="623" spans="1:12" x14ac:dyDescent="0.3">
      <c r="A623" s="10" t="s">
        <v>3115</v>
      </c>
      <c r="B623" s="9">
        <v>1982</v>
      </c>
      <c r="C623" s="9" t="s">
        <v>4692</v>
      </c>
      <c r="D623" s="9">
        <v>9</v>
      </c>
      <c r="E623" s="9">
        <v>1</v>
      </c>
      <c r="F623" s="16">
        <v>6496.89</v>
      </c>
      <c r="G623" s="9" t="s">
        <v>4682</v>
      </c>
      <c r="H623" s="9" t="s">
        <v>4683</v>
      </c>
      <c r="I623" s="11" t="s">
        <v>4693</v>
      </c>
      <c r="J623" t="str">
        <f t="shared" si="18"/>
        <v>09-10-1982</v>
      </c>
      <c r="K623" s="19">
        <v>45085</v>
      </c>
      <c r="L623" s="9">
        <f t="shared" si="19"/>
        <v>40</v>
      </c>
    </row>
    <row r="624" spans="1:12" x14ac:dyDescent="0.3">
      <c r="A624" s="10" t="s">
        <v>3117</v>
      </c>
      <c r="B624" s="9">
        <v>1970</v>
      </c>
      <c r="C624" s="9" t="s">
        <v>4690</v>
      </c>
      <c r="D624" s="9">
        <v>1</v>
      </c>
      <c r="E624" s="9">
        <v>0</v>
      </c>
      <c r="F624" s="16">
        <v>6481.67</v>
      </c>
      <c r="G624" s="9" t="s">
        <v>4682</v>
      </c>
      <c r="H624" s="9" t="s">
        <v>4682</v>
      </c>
      <c r="I624" s="11" t="s">
        <v>4684</v>
      </c>
      <c r="J624" t="str">
        <f t="shared" si="18"/>
        <v>01-12-1970</v>
      </c>
      <c r="K624" s="19">
        <v>45085</v>
      </c>
      <c r="L624" s="9">
        <f t="shared" si="19"/>
        <v>52</v>
      </c>
    </row>
    <row r="625" spans="1:12" x14ac:dyDescent="0.3">
      <c r="A625" s="10" t="s">
        <v>311</v>
      </c>
      <c r="B625" s="9">
        <v>1983</v>
      </c>
      <c r="C625" s="9" t="s">
        <v>4681</v>
      </c>
      <c r="D625" s="9">
        <v>26</v>
      </c>
      <c r="E625" s="9">
        <v>3</v>
      </c>
      <c r="F625" s="16">
        <v>37800.980000000003</v>
      </c>
      <c r="G625" s="9" t="s">
        <v>4682</v>
      </c>
      <c r="H625" s="9" t="s">
        <v>4682</v>
      </c>
      <c r="I625" s="11" t="s">
        <v>4693</v>
      </c>
      <c r="J625" t="str">
        <f t="shared" si="18"/>
        <v>26-07-1983</v>
      </c>
      <c r="K625" s="19">
        <v>45085</v>
      </c>
      <c r="L625" s="9">
        <f t="shared" si="19"/>
        <v>39</v>
      </c>
    </row>
    <row r="626" spans="1:12" x14ac:dyDescent="0.3">
      <c r="A626" s="10" t="s">
        <v>3119</v>
      </c>
      <c r="B626" s="9">
        <v>1980</v>
      </c>
      <c r="C626" s="9" t="s">
        <v>4687</v>
      </c>
      <c r="D626" s="9">
        <v>8</v>
      </c>
      <c r="E626" s="9">
        <v>0</v>
      </c>
      <c r="F626" s="16">
        <v>6474.01</v>
      </c>
      <c r="G626" s="9" t="s">
        <v>4682</v>
      </c>
      <c r="H626" s="9" t="s">
        <v>4683</v>
      </c>
      <c r="I626" s="11" t="s">
        <v>4693</v>
      </c>
      <c r="J626" t="str">
        <f t="shared" si="18"/>
        <v>08-06-1980</v>
      </c>
      <c r="K626" s="19">
        <v>45085</v>
      </c>
      <c r="L626" s="9">
        <f t="shared" si="19"/>
        <v>43</v>
      </c>
    </row>
    <row r="627" spans="1:12" x14ac:dyDescent="0.3">
      <c r="A627" s="10" t="s">
        <v>3121</v>
      </c>
      <c r="B627" s="9">
        <v>1981</v>
      </c>
      <c r="C627" s="9" t="s">
        <v>4681</v>
      </c>
      <c r="D627" s="9">
        <v>27</v>
      </c>
      <c r="E627" s="9">
        <v>1</v>
      </c>
      <c r="F627" s="16">
        <v>6473.15</v>
      </c>
      <c r="G627" s="9" t="s">
        <v>4682</v>
      </c>
      <c r="H627" s="9" t="s">
        <v>4682</v>
      </c>
      <c r="I627" s="11" t="s">
        <v>4684</v>
      </c>
      <c r="J627" t="str">
        <f t="shared" si="18"/>
        <v>27-07-1981</v>
      </c>
      <c r="K627" s="19">
        <v>45085</v>
      </c>
      <c r="L627" s="9">
        <f t="shared" si="19"/>
        <v>41</v>
      </c>
    </row>
    <row r="628" spans="1:12" x14ac:dyDescent="0.3">
      <c r="A628" s="10" t="s">
        <v>3123</v>
      </c>
      <c r="B628" s="9">
        <v>1984</v>
      </c>
      <c r="C628" s="9" t="s">
        <v>4685</v>
      </c>
      <c r="D628" s="9">
        <v>1</v>
      </c>
      <c r="E628" s="9">
        <v>2</v>
      </c>
      <c r="F628" s="16">
        <v>6457.84</v>
      </c>
      <c r="G628" s="9" t="s">
        <v>4682</v>
      </c>
      <c r="H628" s="9" t="s">
        <v>4683</v>
      </c>
      <c r="I628" s="11" t="s">
        <v>4689</v>
      </c>
      <c r="J628" t="str">
        <f t="shared" si="18"/>
        <v>01-11-1984</v>
      </c>
      <c r="K628" s="19">
        <v>45085</v>
      </c>
      <c r="L628" s="9">
        <f t="shared" si="19"/>
        <v>38</v>
      </c>
    </row>
    <row r="629" spans="1:12" x14ac:dyDescent="0.3">
      <c r="A629" s="10" t="s">
        <v>3125</v>
      </c>
      <c r="B629" s="9">
        <v>1984</v>
      </c>
      <c r="C629" s="9" t="s">
        <v>4691</v>
      </c>
      <c r="D629" s="9">
        <v>26</v>
      </c>
      <c r="E629" s="9">
        <v>2</v>
      </c>
      <c r="F629" s="16">
        <v>6455.86</v>
      </c>
      <c r="G629" s="9" t="s">
        <v>4683</v>
      </c>
      <c r="H629" s="9" t="s">
        <v>4683</v>
      </c>
      <c r="I629" s="11" t="s">
        <v>4689</v>
      </c>
      <c r="J629" t="str">
        <f t="shared" si="18"/>
        <v>26-08-1984</v>
      </c>
      <c r="K629" s="19">
        <v>45085</v>
      </c>
      <c r="L629" s="9">
        <f t="shared" si="19"/>
        <v>38</v>
      </c>
    </row>
    <row r="630" spans="1:12" x14ac:dyDescent="0.3">
      <c r="A630" s="10" t="s">
        <v>3127</v>
      </c>
      <c r="B630" s="9">
        <v>1985</v>
      </c>
      <c r="C630" s="9" t="s">
        <v>4681</v>
      </c>
      <c r="D630" s="9">
        <v>22</v>
      </c>
      <c r="E630" s="9">
        <v>3</v>
      </c>
      <c r="F630" s="16">
        <v>6435.62</v>
      </c>
      <c r="G630" s="9" t="s">
        <v>4683</v>
      </c>
      <c r="H630" s="9" t="s">
        <v>4682</v>
      </c>
      <c r="I630" s="11" t="s">
        <v>4684</v>
      </c>
      <c r="J630" t="str">
        <f t="shared" si="18"/>
        <v>22-07-1985</v>
      </c>
      <c r="K630" s="19">
        <v>45085</v>
      </c>
      <c r="L630" s="9">
        <f t="shared" si="19"/>
        <v>37</v>
      </c>
    </row>
    <row r="631" spans="1:12" x14ac:dyDescent="0.3">
      <c r="A631" s="10" t="s">
        <v>3129</v>
      </c>
      <c r="B631" s="9">
        <v>1975</v>
      </c>
      <c r="C631" s="9" t="s">
        <v>4691</v>
      </c>
      <c r="D631" s="9">
        <v>5</v>
      </c>
      <c r="E631" s="9">
        <v>1</v>
      </c>
      <c r="F631" s="16">
        <v>6423.48</v>
      </c>
      <c r="G631" s="9" t="s">
        <v>4682</v>
      </c>
      <c r="H631" s="9" t="s">
        <v>4683</v>
      </c>
      <c r="I631" s="11" t="s">
        <v>4684</v>
      </c>
      <c r="J631" t="str">
        <f t="shared" si="18"/>
        <v>05-08-1975</v>
      </c>
      <c r="K631" s="19">
        <v>45085</v>
      </c>
      <c r="L631" s="9">
        <f t="shared" si="19"/>
        <v>47</v>
      </c>
    </row>
    <row r="632" spans="1:12" x14ac:dyDescent="0.3">
      <c r="A632" s="10" t="s">
        <v>3131</v>
      </c>
      <c r="B632" s="9">
        <v>1976</v>
      </c>
      <c r="C632" s="9" t="s">
        <v>4690</v>
      </c>
      <c r="D632" s="9">
        <v>30</v>
      </c>
      <c r="E632" s="9">
        <v>2</v>
      </c>
      <c r="F632" s="16">
        <v>6417.28</v>
      </c>
      <c r="G632" s="9" t="s">
        <v>4682</v>
      </c>
      <c r="H632" s="9" t="s">
        <v>4683</v>
      </c>
      <c r="I632" s="11" t="s">
        <v>4684</v>
      </c>
      <c r="J632" t="str">
        <f t="shared" si="18"/>
        <v>30-12-1976</v>
      </c>
      <c r="K632" s="19">
        <v>45085</v>
      </c>
      <c r="L632" s="9">
        <f t="shared" si="19"/>
        <v>46</v>
      </c>
    </row>
    <row r="633" spans="1:12" x14ac:dyDescent="0.3">
      <c r="A633" s="10" t="s">
        <v>3133</v>
      </c>
      <c r="B633" s="9">
        <v>1987</v>
      </c>
      <c r="C633" s="9" t="s">
        <v>4688</v>
      </c>
      <c r="D633" s="9">
        <v>4</v>
      </c>
      <c r="E633" s="9">
        <v>3</v>
      </c>
      <c r="F633" s="16">
        <v>6414.18</v>
      </c>
      <c r="G633" s="9" t="s">
        <v>4682</v>
      </c>
      <c r="H633" s="9" t="s">
        <v>4682</v>
      </c>
      <c r="I633" s="11" t="s">
        <v>4693</v>
      </c>
      <c r="J633" t="str">
        <f t="shared" si="18"/>
        <v>04-09-1987</v>
      </c>
      <c r="K633" s="19">
        <v>45085</v>
      </c>
      <c r="L633" s="9">
        <f t="shared" si="19"/>
        <v>35</v>
      </c>
    </row>
    <row r="634" spans="1:12" x14ac:dyDescent="0.3">
      <c r="A634" s="10" t="s">
        <v>3135</v>
      </c>
      <c r="B634" s="9">
        <v>1971</v>
      </c>
      <c r="C634" s="9" t="s">
        <v>4691</v>
      </c>
      <c r="D634" s="9">
        <v>22</v>
      </c>
      <c r="E634" s="9">
        <v>0</v>
      </c>
      <c r="F634" s="16">
        <v>6412.34</v>
      </c>
      <c r="G634" s="9" t="s">
        <v>4682</v>
      </c>
      <c r="H634" s="9" t="s">
        <v>4683</v>
      </c>
      <c r="I634" s="11" t="s">
        <v>4684</v>
      </c>
      <c r="J634" t="str">
        <f t="shared" si="18"/>
        <v>22-08-1971</v>
      </c>
      <c r="K634" s="19">
        <v>45085</v>
      </c>
      <c r="L634" s="9">
        <f t="shared" si="19"/>
        <v>51</v>
      </c>
    </row>
    <row r="635" spans="1:12" x14ac:dyDescent="0.3">
      <c r="A635" s="10" t="s">
        <v>3137</v>
      </c>
      <c r="B635" s="9">
        <v>1970</v>
      </c>
      <c r="C635" s="9" t="s">
        <v>4691</v>
      </c>
      <c r="D635" s="9">
        <v>20</v>
      </c>
      <c r="E635" s="9">
        <v>0</v>
      </c>
      <c r="F635" s="16">
        <v>6407.05</v>
      </c>
      <c r="G635" s="9" t="s">
        <v>4682</v>
      </c>
      <c r="H635" s="9" t="s">
        <v>4686</v>
      </c>
      <c r="I635" s="11" t="s">
        <v>4684</v>
      </c>
      <c r="J635" t="str">
        <f t="shared" si="18"/>
        <v>20-08-1970</v>
      </c>
      <c r="K635" s="19">
        <v>45085</v>
      </c>
      <c r="L635" s="9">
        <f t="shared" si="19"/>
        <v>52</v>
      </c>
    </row>
    <row r="636" spans="1:12" x14ac:dyDescent="0.3">
      <c r="A636" s="10" t="s">
        <v>313</v>
      </c>
      <c r="B636" s="9">
        <v>1986</v>
      </c>
      <c r="C636" s="9" t="s">
        <v>4691</v>
      </c>
      <c r="D636" s="9">
        <v>15</v>
      </c>
      <c r="E636" s="9">
        <v>0</v>
      </c>
      <c r="F636" s="16">
        <v>37742.58</v>
      </c>
      <c r="G636" s="9" t="s">
        <v>4686</v>
      </c>
      <c r="H636" s="9" t="s">
        <v>4686</v>
      </c>
      <c r="I636" s="11" t="s">
        <v>4684</v>
      </c>
      <c r="J636" t="str">
        <f t="shared" si="18"/>
        <v>15-08-1986</v>
      </c>
      <c r="K636" s="19">
        <v>45085</v>
      </c>
      <c r="L636" s="9">
        <f t="shared" si="19"/>
        <v>36</v>
      </c>
    </row>
    <row r="637" spans="1:12" x14ac:dyDescent="0.3">
      <c r="A637" s="10" t="s">
        <v>3139</v>
      </c>
      <c r="B637" s="9">
        <v>1985</v>
      </c>
      <c r="C637" s="9" t="s">
        <v>4690</v>
      </c>
      <c r="D637" s="9">
        <v>10</v>
      </c>
      <c r="E637" s="9">
        <v>2</v>
      </c>
      <c r="F637" s="16">
        <v>6406.41</v>
      </c>
      <c r="G637" s="9" t="s">
        <v>4686</v>
      </c>
      <c r="H637" s="9" t="s">
        <v>4683</v>
      </c>
      <c r="I637" s="11" t="s">
        <v>4701</v>
      </c>
      <c r="J637" t="str">
        <f t="shared" si="18"/>
        <v>10-12-1985</v>
      </c>
      <c r="K637" s="19">
        <v>45085</v>
      </c>
      <c r="L637" s="9">
        <f t="shared" si="19"/>
        <v>37</v>
      </c>
    </row>
    <row r="638" spans="1:12" x14ac:dyDescent="0.3">
      <c r="A638" s="10" t="s">
        <v>3141</v>
      </c>
      <c r="B638" s="9">
        <v>1987</v>
      </c>
      <c r="C638" s="9" t="s">
        <v>4688</v>
      </c>
      <c r="D638" s="9">
        <v>9</v>
      </c>
      <c r="E638" s="9">
        <v>2</v>
      </c>
      <c r="F638" s="16">
        <v>6402.29</v>
      </c>
      <c r="G638" s="9" t="s">
        <v>4682</v>
      </c>
      <c r="H638" s="9" t="s">
        <v>4683</v>
      </c>
      <c r="I638" s="11" t="s">
        <v>4699</v>
      </c>
      <c r="J638" t="str">
        <f t="shared" si="18"/>
        <v>09-09-1987</v>
      </c>
      <c r="K638" s="19">
        <v>45085</v>
      </c>
      <c r="L638" s="9">
        <f t="shared" si="19"/>
        <v>35</v>
      </c>
    </row>
    <row r="639" spans="1:12" x14ac:dyDescent="0.3">
      <c r="A639" s="10" t="s">
        <v>3143</v>
      </c>
      <c r="B639" s="9">
        <v>1982</v>
      </c>
      <c r="C639" s="9" t="s">
        <v>4692</v>
      </c>
      <c r="D639" s="9">
        <v>28</v>
      </c>
      <c r="E639" s="9">
        <v>1</v>
      </c>
      <c r="F639" s="16">
        <v>6393.6</v>
      </c>
      <c r="G639" s="9" t="s">
        <v>4682</v>
      </c>
      <c r="H639" s="9" t="s">
        <v>4686</v>
      </c>
      <c r="I639" s="11" t="s">
        <v>4689</v>
      </c>
      <c r="J639" t="str">
        <f t="shared" si="18"/>
        <v>28-10-1982</v>
      </c>
      <c r="K639" s="19">
        <v>45085</v>
      </c>
      <c r="L639" s="9">
        <f t="shared" si="19"/>
        <v>40</v>
      </c>
    </row>
    <row r="640" spans="1:12" x14ac:dyDescent="0.3">
      <c r="A640" s="10" t="s">
        <v>3145</v>
      </c>
      <c r="B640" s="9">
        <v>1997</v>
      </c>
      <c r="C640" s="9" t="s">
        <v>4691</v>
      </c>
      <c r="D640" s="9">
        <v>16</v>
      </c>
      <c r="E640" s="9">
        <v>0</v>
      </c>
      <c r="F640" s="16">
        <v>6389.53</v>
      </c>
      <c r="G640" s="9" t="s">
        <v>4682</v>
      </c>
      <c r="H640" s="9" t="s">
        <v>4682</v>
      </c>
      <c r="I640" s="11" t="s">
        <v>4702</v>
      </c>
      <c r="J640" t="str">
        <f t="shared" si="18"/>
        <v>16-08-1997</v>
      </c>
      <c r="K640" s="19">
        <v>45085</v>
      </c>
      <c r="L640" s="9">
        <f t="shared" si="19"/>
        <v>25</v>
      </c>
    </row>
    <row r="641" spans="1:12" x14ac:dyDescent="0.3">
      <c r="A641" s="10" t="s">
        <v>3147</v>
      </c>
      <c r="B641" s="9">
        <v>1982</v>
      </c>
      <c r="C641" s="9" t="s">
        <v>4691</v>
      </c>
      <c r="D641" s="9">
        <v>6</v>
      </c>
      <c r="E641" s="9">
        <v>1</v>
      </c>
      <c r="F641" s="16">
        <v>6389.38</v>
      </c>
      <c r="G641" s="9" t="s">
        <v>4686</v>
      </c>
      <c r="H641" s="9" t="s">
        <v>4682</v>
      </c>
      <c r="I641" s="11" t="s">
        <v>4689</v>
      </c>
      <c r="J641" t="str">
        <f t="shared" si="18"/>
        <v>06-08-1982</v>
      </c>
      <c r="K641" s="19">
        <v>45085</v>
      </c>
      <c r="L641" s="9">
        <f t="shared" si="19"/>
        <v>40</v>
      </c>
    </row>
    <row r="642" spans="1:12" x14ac:dyDescent="0.3">
      <c r="A642" s="10" t="s">
        <v>3149</v>
      </c>
      <c r="B642" s="9">
        <v>1976</v>
      </c>
      <c r="C642" s="9" t="s">
        <v>4685</v>
      </c>
      <c r="D642" s="9">
        <v>18</v>
      </c>
      <c r="E642" s="9">
        <v>2</v>
      </c>
      <c r="F642" s="16">
        <v>6374.16</v>
      </c>
      <c r="G642" s="9" t="s">
        <v>4682</v>
      </c>
      <c r="H642" s="9" t="s">
        <v>4682</v>
      </c>
      <c r="I642" s="11" t="s">
        <v>4684</v>
      </c>
      <c r="J642" t="str">
        <f t="shared" si="18"/>
        <v>18-11-1976</v>
      </c>
      <c r="K642" s="19">
        <v>45085</v>
      </c>
      <c r="L642" s="9">
        <f t="shared" si="19"/>
        <v>46</v>
      </c>
    </row>
    <row r="643" spans="1:12" x14ac:dyDescent="0.3">
      <c r="A643" s="10" t="s">
        <v>3151</v>
      </c>
      <c r="B643" s="9">
        <v>1984</v>
      </c>
      <c r="C643" s="9" t="s">
        <v>4691</v>
      </c>
      <c r="D643" s="9">
        <v>13</v>
      </c>
      <c r="E643" s="9">
        <v>1</v>
      </c>
      <c r="F643" s="16">
        <v>6373.56</v>
      </c>
      <c r="G643" s="9" t="s">
        <v>4682</v>
      </c>
      <c r="H643" s="9" t="s">
        <v>4686</v>
      </c>
      <c r="I643" s="11" t="s">
        <v>4689</v>
      </c>
      <c r="J643" t="str">
        <f t="shared" ref="J643:J706" si="20">TEXT(DATE(B643,MONTH(1&amp;C643),D643),"dd-mm-yyyy")</f>
        <v>13-08-1984</v>
      </c>
      <c r="K643" s="19">
        <v>45085</v>
      </c>
      <c r="L643" s="9">
        <f t="shared" ref="L643:L706" si="21">DATEDIF(J643,K643,"Y")</f>
        <v>38</v>
      </c>
    </row>
    <row r="644" spans="1:12" x14ac:dyDescent="0.3">
      <c r="A644" s="10" t="s">
        <v>3153</v>
      </c>
      <c r="B644" s="9">
        <v>1970</v>
      </c>
      <c r="C644" s="9" t="s">
        <v>4685</v>
      </c>
      <c r="D644" s="9">
        <v>9</v>
      </c>
      <c r="E644" s="9">
        <v>0</v>
      </c>
      <c r="F644" s="16">
        <v>6367.31</v>
      </c>
      <c r="G644" s="9" t="s">
        <v>4682</v>
      </c>
      <c r="H644" s="9" t="s">
        <v>4686</v>
      </c>
      <c r="I644" s="11" t="s">
        <v>4684</v>
      </c>
      <c r="J644" t="str">
        <f t="shared" si="20"/>
        <v>09-11-1970</v>
      </c>
      <c r="K644" s="19">
        <v>45085</v>
      </c>
      <c r="L644" s="9">
        <f t="shared" si="21"/>
        <v>52</v>
      </c>
    </row>
    <row r="645" spans="1:12" x14ac:dyDescent="0.3">
      <c r="A645" s="10" t="s">
        <v>3155</v>
      </c>
      <c r="B645" s="9">
        <v>1996</v>
      </c>
      <c r="C645" s="9" t="s">
        <v>4681</v>
      </c>
      <c r="D645" s="9">
        <v>7</v>
      </c>
      <c r="E645" s="9">
        <v>0</v>
      </c>
      <c r="F645" s="16">
        <v>6361.47</v>
      </c>
      <c r="G645" s="9" t="s">
        <v>4682</v>
      </c>
      <c r="H645" s="9" t="s">
        <v>4683</v>
      </c>
      <c r="I645" s="11" t="s">
        <v>4702</v>
      </c>
      <c r="J645" t="str">
        <f t="shared" si="20"/>
        <v>07-07-1996</v>
      </c>
      <c r="K645" s="19">
        <v>45085</v>
      </c>
      <c r="L645" s="9">
        <f t="shared" si="21"/>
        <v>26</v>
      </c>
    </row>
    <row r="646" spans="1:12" x14ac:dyDescent="0.3">
      <c r="A646" s="10" t="s">
        <v>3157</v>
      </c>
      <c r="B646" s="9">
        <v>1989</v>
      </c>
      <c r="C646" s="9" t="s">
        <v>4687</v>
      </c>
      <c r="D646" s="9">
        <v>24</v>
      </c>
      <c r="E646" s="9">
        <v>3</v>
      </c>
      <c r="F646" s="16">
        <v>6360.99</v>
      </c>
      <c r="G646" s="9" t="s">
        <v>4682</v>
      </c>
      <c r="H646" s="9" t="s">
        <v>4682</v>
      </c>
      <c r="I646" s="11" t="s">
        <v>4689</v>
      </c>
      <c r="J646" t="str">
        <f t="shared" si="20"/>
        <v>24-06-1989</v>
      </c>
      <c r="K646" s="19">
        <v>45085</v>
      </c>
      <c r="L646" s="9">
        <f t="shared" si="21"/>
        <v>33</v>
      </c>
    </row>
    <row r="647" spans="1:12" x14ac:dyDescent="0.3">
      <c r="A647" s="10" t="s">
        <v>315</v>
      </c>
      <c r="B647" s="9">
        <v>1976</v>
      </c>
      <c r="C647" s="9" t="s">
        <v>4688</v>
      </c>
      <c r="D647" s="9">
        <v>18</v>
      </c>
      <c r="E647" s="9">
        <v>2</v>
      </c>
      <c r="F647" s="16">
        <v>37735.199999999997</v>
      </c>
      <c r="G647" s="9" t="s">
        <v>4682</v>
      </c>
      <c r="H647" s="9" t="s">
        <v>4682</v>
      </c>
      <c r="I647" s="11" t="s">
        <v>4693</v>
      </c>
      <c r="J647" t="str">
        <f t="shared" si="20"/>
        <v>18-09-1976</v>
      </c>
      <c r="K647" s="19">
        <v>45085</v>
      </c>
      <c r="L647" s="9">
        <f t="shared" si="21"/>
        <v>46</v>
      </c>
    </row>
    <row r="648" spans="1:12" x14ac:dyDescent="0.3">
      <c r="A648" s="10" t="s">
        <v>3159</v>
      </c>
      <c r="B648" s="9">
        <v>1980</v>
      </c>
      <c r="C648" s="9" t="s">
        <v>4692</v>
      </c>
      <c r="D648" s="9">
        <v>30</v>
      </c>
      <c r="E648" s="9">
        <v>0</v>
      </c>
      <c r="F648" s="16">
        <v>6358.78</v>
      </c>
      <c r="G648" s="9" t="s">
        <v>4682</v>
      </c>
      <c r="H648" s="9" t="s">
        <v>4686</v>
      </c>
      <c r="I648" s="11" t="s">
        <v>4689</v>
      </c>
      <c r="J648" t="str">
        <f t="shared" si="20"/>
        <v>30-10-1980</v>
      </c>
      <c r="K648" s="19">
        <v>45085</v>
      </c>
      <c r="L648" s="9">
        <f t="shared" si="21"/>
        <v>42</v>
      </c>
    </row>
    <row r="649" spans="1:12" x14ac:dyDescent="0.3">
      <c r="A649" s="10" t="s">
        <v>3161</v>
      </c>
      <c r="B649" s="9">
        <v>1983</v>
      </c>
      <c r="C649" s="9" t="s">
        <v>4691</v>
      </c>
      <c r="D649" s="9">
        <v>19</v>
      </c>
      <c r="E649" s="9">
        <v>2</v>
      </c>
      <c r="F649" s="16">
        <v>6356.27</v>
      </c>
      <c r="G649" s="9" t="s">
        <v>4683</v>
      </c>
      <c r="H649" s="9" t="s">
        <v>4682</v>
      </c>
      <c r="I649" s="11" t="s">
        <v>4684</v>
      </c>
      <c r="J649" t="str">
        <f t="shared" si="20"/>
        <v>19-08-1983</v>
      </c>
      <c r="K649" s="19">
        <v>45085</v>
      </c>
      <c r="L649" s="9">
        <f t="shared" si="21"/>
        <v>39</v>
      </c>
    </row>
    <row r="650" spans="1:12" x14ac:dyDescent="0.3">
      <c r="A650" s="10" t="s">
        <v>3163</v>
      </c>
      <c r="B650" s="9">
        <v>1983</v>
      </c>
      <c r="C650" s="9" t="s">
        <v>4692</v>
      </c>
      <c r="D650" s="9">
        <v>21</v>
      </c>
      <c r="E650" s="9">
        <v>2</v>
      </c>
      <c r="F650" s="16">
        <v>6338.08</v>
      </c>
      <c r="G650" s="9" t="s">
        <v>4682</v>
      </c>
      <c r="H650" s="9" t="s">
        <v>4686</v>
      </c>
      <c r="I650" s="11" t="s">
        <v>4684</v>
      </c>
      <c r="J650" t="str">
        <f t="shared" si="20"/>
        <v>21-10-1983</v>
      </c>
      <c r="K650" s="19">
        <v>45085</v>
      </c>
      <c r="L650" s="9">
        <f t="shared" si="21"/>
        <v>39</v>
      </c>
    </row>
    <row r="651" spans="1:12" x14ac:dyDescent="0.3">
      <c r="A651" s="10" t="s">
        <v>3165</v>
      </c>
      <c r="B651" s="9">
        <v>1986</v>
      </c>
      <c r="C651" s="9" t="s">
        <v>4688</v>
      </c>
      <c r="D651" s="9">
        <v>25</v>
      </c>
      <c r="E651" s="9">
        <v>3</v>
      </c>
      <c r="F651" s="16">
        <v>6335.64</v>
      </c>
      <c r="G651" s="9" t="s">
        <v>4682</v>
      </c>
      <c r="H651" s="9" t="s">
        <v>4682</v>
      </c>
      <c r="I651" s="11" t="s">
        <v>4684</v>
      </c>
      <c r="J651" t="str">
        <f t="shared" si="20"/>
        <v>25-09-1986</v>
      </c>
      <c r="K651" s="19">
        <v>45085</v>
      </c>
      <c r="L651" s="9">
        <f t="shared" si="21"/>
        <v>36</v>
      </c>
    </row>
    <row r="652" spans="1:12" x14ac:dyDescent="0.3">
      <c r="A652" s="10" t="s">
        <v>3167</v>
      </c>
      <c r="B652" s="9">
        <v>1990</v>
      </c>
      <c r="C652" s="9" t="s">
        <v>4691</v>
      </c>
      <c r="D652" s="9">
        <v>13</v>
      </c>
      <c r="E652" s="9">
        <v>3</v>
      </c>
      <c r="F652" s="16">
        <v>6334.34</v>
      </c>
      <c r="G652" s="9" t="s">
        <v>4682</v>
      </c>
      <c r="H652" s="9" t="s">
        <v>4682</v>
      </c>
      <c r="I652" s="11" t="s">
        <v>4699</v>
      </c>
      <c r="J652" t="str">
        <f t="shared" si="20"/>
        <v>13-08-1990</v>
      </c>
      <c r="K652" s="19">
        <v>45085</v>
      </c>
      <c r="L652" s="9">
        <f t="shared" si="21"/>
        <v>32</v>
      </c>
    </row>
    <row r="653" spans="1:12" x14ac:dyDescent="0.3">
      <c r="A653" s="10" t="s">
        <v>3169</v>
      </c>
      <c r="B653" s="9">
        <v>1985</v>
      </c>
      <c r="C653" s="9" t="s">
        <v>4690</v>
      </c>
      <c r="D653" s="9">
        <v>15</v>
      </c>
      <c r="E653" s="9">
        <v>2</v>
      </c>
      <c r="F653" s="16">
        <v>6313.76</v>
      </c>
      <c r="G653" s="9" t="s">
        <v>4682</v>
      </c>
      <c r="H653" s="9" t="s">
        <v>4686</v>
      </c>
      <c r="I653" s="11" t="s">
        <v>4684</v>
      </c>
      <c r="J653" t="str">
        <f t="shared" si="20"/>
        <v>15-12-1985</v>
      </c>
      <c r="K653" s="19">
        <v>45085</v>
      </c>
      <c r="L653" s="9">
        <f t="shared" si="21"/>
        <v>37</v>
      </c>
    </row>
    <row r="654" spans="1:12" x14ac:dyDescent="0.3">
      <c r="A654" s="10" t="s">
        <v>3171</v>
      </c>
      <c r="B654" s="9">
        <v>1985</v>
      </c>
      <c r="C654" s="9" t="s">
        <v>4685</v>
      </c>
      <c r="D654" s="9">
        <v>19</v>
      </c>
      <c r="E654" s="9">
        <v>2</v>
      </c>
      <c r="F654" s="16">
        <v>6311.95</v>
      </c>
      <c r="G654" s="9" t="s">
        <v>4682</v>
      </c>
      <c r="H654" s="9" t="s">
        <v>4686</v>
      </c>
      <c r="I654" s="11" t="s">
        <v>4693</v>
      </c>
      <c r="J654" t="str">
        <f t="shared" si="20"/>
        <v>19-11-1985</v>
      </c>
      <c r="K654" s="19">
        <v>45085</v>
      </c>
      <c r="L654" s="9">
        <f t="shared" si="21"/>
        <v>37</v>
      </c>
    </row>
    <row r="655" spans="1:12" x14ac:dyDescent="0.3">
      <c r="A655" s="10" t="s">
        <v>3173</v>
      </c>
      <c r="B655" s="9">
        <v>2004</v>
      </c>
      <c r="C655" s="9" t="s">
        <v>4681</v>
      </c>
      <c r="D655" s="9">
        <v>27</v>
      </c>
      <c r="E655" s="9">
        <v>0</v>
      </c>
      <c r="F655" s="16">
        <v>6311.11</v>
      </c>
      <c r="G655" s="9" t="s">
        <v>4682</v>
      </c>
      <c r="H655" s="9" t="s">
        <v>4682</v>
      </c>
      <c r="I655" s="11" t="s">
        <v>4693</v>
      </c>
      <c r="J655" t="str">
        <f t="shared" si="20"/>
        <v>27-07-2004</v>
      </c>
      <c r="K655" s="19">
        <v>45085</v>
      </c>
      <c r="L655" s="9">
        <f t="shared" si="21"/>
        <v>18</v>
      </c>
    </row>
    <row r="656" spans="1:12" x14ac:dyDescent="0.3">
      <c r="A656" s="10" t="s">
        <v>3175</v>
      </c>
      <c r="B656" s="9">
        <v>1969</v>
      </c>
      <c r="C656" s="9" t="s">
        <v>4688</v>
      </c>
      <c r="D656" s="9">
        <v>4</v>
      </c>
      <c r="E656" s="9">
        <v>0</v>
      </c>
      <c r="F656" s="16">
        <v>6305.61</v>
      </c>
      <c r="G656" s="9" t="s">
        <v>4682</v>
      </c>
      <c r="H656" s="9" t="s">
        <v>4682</v>
      </c>
      <c r="I656" s="11" t="s">
        <v>4689</v>
      </c>
      <c r="J656" t="str">
        <f t="shared" si="20"/>
        <v>04-09-1969</v>
      </c>
      <c r="K656" s="19">
        <v>45085</v>
      </c>
      <c r="L656" s="9">
        <f t="shared" si="21"/>
        <v>53</v>
      </c>
    </row>
    <row r="657" spans="1:12" x14ac:dyDescent="0.3">
      <c r="A657" s="10" t="s">
        <v>3177</v>
      </c>
      <c r="B657" s="9">
        <v>1974</v>
      </c>
      <c r="C657" s="9" t="s">
        <v>4688</v>
      </c>
      <c r="D657" s="9">
        <v>17</v>
      </c>
      <c r="E657" s="9">
        <v>0</v>
      </c>
      <c r="F657" s="16">
        <v>6302.23</v>
      </c>
      <c r="G657" s="9" t="s">
        <v>4682</v>
      </c>
      <c r="H657" s="9" t="s">
        <v>4686</v>
      </c>
      <c r="I657" s="11" t="s">
        <v>4684</v>
      </c>
      <c r="J657" t="str">
        <f t="shared" si="20"/>
        <v>17-09-1974</v>
      </c>
      <c r="K657" s="19">
        <v>45085</v>
      </c>
      <c r="L657" s="9">
        <f t="shared" si="21"/>
        <v>48</v>
      </c>
    </row>
    <row r="658" spans="1:12" x14ac:dyDescent="0.3">
      <c r="A658" s="10" t="s">
        <v>317</v>
      </c>
      <c r="B658" s="9">
        <v>1988</v>
      </c>
      <c r="C658" s="9" t="s">
        <v>4692</v>
      </c>
      <c r="D658" s="9">
        <v>10</v>
      </c>
      <c r="E658" s="9">
        <v>1</v>
      </c>
      <c r="F658" s="16">
        <v>37701.879999999997</v>
      </c>
      <c r="G658" s="9" t="s">
        <v>4682</v>
      </c>
      <c r="H658" s="9" t="s">
        <v>4683</v>
      </c>
      <c r="I658" s="11" t="s">
        <v>4700</v>
      </c>
      <c r="J658" t="str">
        <f t="shared" si="20"/>
        <v>10-10-1988</v>
      </c>
      <c r="K658" s="19">
        <v>45085</v>
      </c>
      <c r="L658" s="9">
        <f t="shared" si="21"/>
        <v>34</v>
      </c>
    </row>
    <row r="659" spans="1:12" x14ac:dyDescent="0.3">
      <c r="A659" s="10" t="s">
        <v>3179</v>
      </c>
      <c r="B659" s="9">
        <v>1996</v>
      </c>
      <c r="C659" s="9" t="s">
        <v>4681</v>
      </c>
      <c r="D659" s="9">
        <v>4</v>
      </c>
      <c r="E659" s="9">
        <v>0</v>
      </c>
      <c r="F659" s="16">
        <v>6293.63</v>
      </c>
      <c r="G659" s="9" t="s">
        <v>4682</v>
      </c>
      <c r="H659" s="9" t="s">
        <v>4683</v>
      </c>
      <c r="I659" s="11" t="s">
        <v>4702</v>
      </c>
      <c r="J659" t="str">
        <f t="shared" si="20"/>
        <v>04-07-1996</v>
      </c>
      <c r="K659" s="19">
        <v>45085</v>
      </c>
      <c r="L659" s="9">
        <f t="shared" si="21"/>
        <v>26</v>
      </c>
    </row>
    <row r="660" spans="1:12" x14ac:dyDescent="0.3">
      <c r="A660" s="10" t="s">
        <v>3181</v>
      </c>
      <c r="B660" s="9">
        <v>1981</v>
      </c>
      <c r="C660" s="9" t="s">
        <v>4691</v>
      </c>
      <c r="D660" s="9">
        <v>26</v>
      </c>
      <c r="E660" s="9">
        <v>1</v>
      </c>
      <c r="F660" s="16">
        <v>6289.75</v>
      </c>
      <c r="G660" s="9" t="s">
        <v>4682</v>
      </c>
      <c r="H660" s="9" t="s">
        <v>4683</v>
      </c>
      <c r="I660" s="11" t="s">
        <v>4684</v>
      </c>
      <c r="J660" t="str">
        <f t="shared" si="20"/>
        <v>26-08-1981</v>
      </c>
      <c r="K660" s="19">
        <v>45085</v>
      </c>
      <c r="L660" s="9">
        <f t="shared" si="21"/>
        <v>41</v>
      </c>
    </row>
    <row r="661" spans="1:12" x14ac:dyDescent="0.3">
      <c r="A661" s="10" t="s">
        <v>3183</v>
      </c>
      <c r="B661" s="9">
        <v>1981</v>
      </c>
      <c r="C661" s="9" t="s">
        <v>4685</v>
      </c>
      <c r="D661" s="9">
        <v>24</v>
      </c>
      <c r="E661" s="9">
        <v>1</v>
      </c>
      <c r="F661" s="16">
        <v>6282.24</v>
      </c>
      <c r="G661" s="9" t="s">
        <v>4682</v>
      </c>
      <c r="H661" s="9" t="s">
        <v>4686</v>
      </c>
      <c r="I661" s="11" t="s">
        <v>4693</v>
      </c>
      <c r="J661" t="str">
        <f t="shared" si="20"/>
        <v>24-11-1981</v>
      </c>
      <c r="K661" s="19">
        <v>45085</v>
      </c>
      <c r="L661" s="9">
        <f t="shared" si="21"/>
        <v>41</v>
      </c>
    </row>
    <row r="662" spans="1:12" x14ac:dyDescent="0.3">
      <c r="A662" s="10" t="s">
        <v>3185</v>
      </c>
      <c r="B662" s="9">
        <v>1993</v>
      </c>
      <c r="C662" s="9" t="s">
        <v>4692</v>
      </c>
      <c r="D662" s="9">
        <v>16</v>
      </c>
      <c r="E662" s="9">
        <v>0</v>
      </c>
      <c r="F662" s="16">
        <v>6276.3</v>
      </c>
      <c r="G662" s="9" t="s">
        <v>4682</v>
      </c>
      <c r="H662" s="9" t="s">
        <v>4686</v>
      </c>
      <c r="I662" s="11" t="s">
        <v>4698</v>
      </c>
      <c r="J662" t="str">
        <f t="shared" si="20"/>
        <v>16-10-1993</v>
      </c>
      <c r="K662" s="19">
        <v>45085</v>
      </c>
      <c r="L662" s="9">
        <f t="shared" si="21"/>
        <v>29</v>
      </c>
    </row>
    <row r="663" spans="1:12" x14ac:dyDescent="0.3">
      <c r="A663" s="10" t="s">
        <v>3187</v>
      </c>
      <c r="B663" s="9">
        <v>1981</v>
      </c>
      <c r="C663" s="9" t="s">
        <v>4687</v>
      </c>
      <c r="D663" s="9">
        <v>30</v>
      </c>
      <c r="E663" s="9">
        <v>1</v>
      </c>
      <c r="F663" s="16">
        <v>6272.48</v>
      </c>
      <c r="G663" s="9" t="s">
        <v>4686</v>
      </c>
      <c r="H663" s="9" t="s">
        <v>4683</v>
      </c>
      <c r="I663" s="11" t="s">
        <v>4684</v>
      </c>
      <c r="J663" t="str">
        <f t="shared" si="20"/>
        <v>30-06-1981</v>
      </c>
      <c r="K663" s="19">
        <v>45085</v>
      </c>
      <c r="L663" s="9">
        <f t="shared" si="21"/>
        <v>41</v>
      </c>
    </row>
    <row r="664" spans="1:12" x14ac:dyDescent="0.3">
      <c r="A664" s="10" t="s">
        <v>3189</v>
      </c>
      <c r="B664" s="9">
        <v>1984</v>
      </c>
      <c r="C664" s="9" t="s">
        <v>4688</v>
      </c>
      <c r="D664" s="9">
        <v>25</v>
      </c>
      <c r="E664" s="9">
        <v>3</v>
      </c>
      <c r="F664" s="16">
        <v>6269.33</v>
      </c>
      <c r="G664" s="9" t="s">
        <v>4682</v>
      </c>
      <c r="H664" s="9" t="s">
        <v>4686</v>
      </c>
      <c r="I664" s="11" t="s">
        <v>4684</v>
      </c>
      <c r="J664" t="str">
        <f t="shared" si="20"/>
        <v>25-09-1984</v>
      </c>
      <c r="K664" s="19">
        <v>45085</v>
      </c>
      <c r="L664" s="9">
        <f t="shared" si="21"/>
        <v>38</v>
      </c>
    </row>
    <row r="665" spans="1:12" x14ac:dyDescent="0.3">
      <c r="A665" s="10" t="s">
        <v>3191</v>
      </c>
      <c r="B665" s="9">
        <v>1995</v>
      </c>
      <c r="C665" s="9" t="s">
        <v>4692</v>
      </c>
      <c r="D665" s="9">
        <v>17</v>
      </c>
      <c r="E665" s="9">
        <v>0</v>
      </c>
      <c r="F665" s="16">
        <v>6261.2</v>
      </c>
      <c r="G665" s="9" t="s">
        <v>4682</v>
      </c>
      <c r="H665" s="9" t="s">
        <v>4686</v>
      </c>
      <c r="I665" s="11" t="s">
        <v>4705</v>
      </c>
      <c r="J665" t="str">
        <f t="shared" si="20"/>
        <v>17-10-1995</v>
      </c>
      <c r="K665" s="19">
        <v>45085</v>
      </c>
      <c r="L665" s="9">
        <f t="shared" si="21"/>
        <v>27</v>
      </c>
    </row>
    <row r="666" spans="1:12" x14ac:dyDescent="0.3">
      <c r="A666" s="10" t="s">
        <v>3193</v>
      </c>
      <c r="B666" s="9">
        <v>1970</v>
      </c>
      <c r="C666" s="9" t="s">
        <v>4692</v>
      </c>
      <c r="D666" s="9">
        <v>11</v>
      </c>
      <c r="E666" s="9">
        <v>0</v>
      </c>
      <c r="F666" s="16">
        <v>6255.38</v>
      </c>
      <c r="G666" s="9" t="s">
        <v>4682</v>
      </c>
      <c r="H666" s="9" t="s">
        <v>4682</v>
      </c>
      <c r="I666" s="11" t="s">
        <v>4684</v>
      </c>
      <c r="J666" t="str">
        <f t="shared" si="20"/>
        <v>11-10-1970</v>
      </c>
      <c r="K666" s="19">
        <v>45085</v>
      </c>
      <c r="L666" s="9">
        <f t="shared" si="21"/>
        <v>52</v>
      </c>
    </row>
    <row r="667" spans="1:12" x14ac:dyDescent="0.3">
      <c r="A667" s="10" t="s">
        <v>3195</v>
      </c>
      <c r="B667" s="9">
        <v>1972</v>
      </c>
      <c r="C667" s="9" t="s">
        <v>4688</v>
      </c>
      <c r="D667" s="9">
        <v>8</v>
      </c>
      <c r="E667" s="9">
        <v>0</v>
      </c>
      <c r="F667" s="16">
        <v>6254.13</v>
      </c>
      <c r="G667" s="9" t="s">
        <v>4682</v>
      </c>
      <c r="H667" s="9" t="s">
        <v>4682</v>
      </c>
      <c r="I667" s="11" t="s">
        <v>4689</v>
      </c>
      <c r="J667" t="str">
        <f t="shared" si="20"/>
        <v>08-09-1972</v>
      </c>
      <c r="K667" s="19">
        <v>45085</v>
      </c>
      <c r="L667" s="9">
        <f t="shared" si="21"/>
        <v>50</v>
      </c>
    </row>
    <row r="668" spans="1:12" x14ac:dyDescent="0.3">
      <c r="A668" s="10" t="s">
        <v>3197</v>
      </c>
      <c r="B668" s="9">
        <v>1972</v>
      </c>
      <c r="C668" s="9" t="s">
        <v>4685</v>
      </c>
      <c r="D668" s="9">
        <v>11</v>
      </c>
      <c r="E668" s="9">
        <v>0</v>
      </c>
      <c r="F668" s="16">
        <v>6253.85</v>
      </c>
      <c r="G668" s="9" t="s">
        <v>4682</v>
      </c>
      <c r="H668" s="9" t="s">
        <v>4682</v>
      </c>
      <c r="I668" s="11" t="s">
        <v>4684</v>
      </c>
      <c r="J668" t="str">
        <f t="shared" si="20"/>
        <v>11-11-1972</v>
      </c>
      <c r="K668" s="19">
        <v>45085</v>
      </c>
      <c r="L668" s="9">
        <f t="shared" si="21"/>
        <v>50</v>
      </c>
    </row>
    <row r="669" spans="1:12" x14ac:dyDescent="0.3">
      <c r="A669" s="10" t="s">
        <v>31</v>
      </c>
      <c r="B669" s="9">
        <v>1962</v>
      </c>
      <c r="C669" s="9" t="s">
        <v>4691</v>
      </c>
      <c r="D669" s="9">
        <v>27</v>
      </c>
      <c r="E669" s="9">
        <v>0</v>
      </c>
      <c r="F669" s="16">
        <v>48173.36</v>
      </c>
      <c r="G669" s="9" t="s">
        <v>4686</v>
      </c>
      <c r="H669" s="9" t="s">
        <v>4683</v>
      </c>
      <c r="I669" s="11" t="s">
        <v>4693</v>
      </c>
      <c r="J669" t="str">
        <f t="shared" si="20"/>
        <v>27-08-1962</v>
      </c>
      <c r="K669" s="19">
        <v>45085</v>
      </c>
      <c r="L669" s="9">
        <f t="shared" si="21"/>
        <v>60</v>
      </c>
    </row>
    <row r="670" spans="1:12" x14ac:dyDescent="0.3">
      <c r="A670" s="10" t="s">
        <v>319</v>
      </c>
      <c r="B670" s="9">
        <v>1970</v>
      </c>
      <c r="C670" s="9" t="s">
        <v>4692</v>
      </c>
      <c r="D670" s="9">
        <v>28</v>
      </c>
      <c r="E670" s="9">
        <v>0</v>
      </c>
      <c r="F670" s="16">
        <v>37675.06</v>
      </c>
      <c r="G670" s="9" t="s">
        <v>4682</v>
      </c>
      <c r="H670" s="9" t="s">
        <v>4683</v>
      </c>
      <c r="I670" s="11" t="s">
        <v>4693</v>
      </c>
      <c r="J670" t="str">
        <f t="shared" si="20"/>
        <v>28-10-1970</v>
      </c>
      <c r="K670" s="19">
        <v>45085</v>
      </c>
      <c r="L670" s="9">
        <f t="shared" si="21"/>
        <v>52</v>
      </c>
    </row>
    <row r="671" spans="1:12" x14ac:dyDescent="0.3">
      <c r="A671" s="10" t="s">
        <v>3199</v>
      </c>
      <c r="B671" s="9">
        <v>1979</v>
      </c>
      <c r="C671" s="9" t="s">
        <v>4692</v>
      </c>
      <c r="D671" s="9">
        <v>10</v>
      </c>
      <c r="E671" s="9">
        <v>0</v>
      </c>
      <c r="F671" s="16">
        <v>6250.44</v>
      </c>
      <c r="G671" s="9" t="s">
        <v>4682</v>
      </c>
      <c r="H671" s="9" t="s">
        <v>4686</v>
      </c>
      <c r="I671" s="11" t="s">
        <v>4693</v>
      </c>
      <c r="J671" t="str">
        <f t="shared" si="20"/>
        <v>10-10-1979</v>
      </c>
      <c r="K671" s="19">
        <v>45085</v>
      </c>
      <c r="L671" s="9">
        <f t="shared" si="21"/>
        <v>43</v>
      </c>
    </row>
    <row r="672" spans="1:12" x14ac:dyDescent="0.3">
      <c r="A672" s="10" t="s">
        <v>3201</v>
      </c>
      <c r="B672" s="9">
        <v>1983</v>
      </c>
      <c r="C672" s="9" t="s">
        <v>4691</v>
      </c>
      <c r="D672" s="9">
        <v>11</v>
      </c>
      <c r="E672" s="9">
        <v>1</v>
      </c>
      <c r="F672" s="16">
        <v>6238.3</v>
      </c>
      <c r="G672" s="9" t="s">
        <v>4682</v>
      </c>
      <c r="H672" s="9" t="s">
        <v>4686</v>
      </c>
      <c r="I672" s="11" t="s">
        <v>4693</v>
      </c>
      <c r="J672" t="str">
        <f t="shared" si="20"/>
        <v>11-08-1983</v>
      </c>
      <c r="K672" s="19">
        <v>45085</v>
      </c>
      <c r="L672" s="9">
        <f t="shared" si="21"/>
        <v>39</v>
      </c>
    </row>
    <row r="673" spans="1:12" x14ac:dyDescent="0.3">
      <c r="A673" s="10" t="s">
        <v>3203</v>
      </c>
      <c r="B673" s="9">
        <v>1978</v>
      </c>
      <c r="C673" s="9" t="s">
        <v>4688</v>
      </c>
      <c r="D673" s="9">
        <v>19</v>
      </c>
      <c r="E673" s="9">
        <v>2</v>
      </c>
      <c r="F673" s="16">
        <v>6236.95</v>
      </c>
      <c r="G673" s="9" t="s">
        <v>4682</v>
      </c>
      <c r="H673" s="9" t="s">
        <v>4682</v>
      </c>
      <c r="I673" s="11" t="s">
        <v>4684</v>
      </c>
      <c r="J673" t="str">
        <f t="shared" si="20"/>
        <v>19-09-1978</v>
      </c>
      <c r="K673" s="19">
        <v>45085</v>
      </c>
      <c r="L673" s="9">
        <f t="shared" si="21"/>
        <v>44</v>
      </c>
    </row>
    <row r="674" spans="1:12" x14ac:dyDescent="0.3">
      <c r="A674" s="10" t="s">
        <v>3205</v>
      </c>
      <c r="B674" s="9">
        <v>1972</v>
      </c>
      <c r="C674" s="9" t="s">
        <v>4687</v>
      </c>
      <c r="D674" s="9">
        <v>29</v>
      </c>
      <c r="E674" s="9">
        <v>0</v>
      </c>
      <c r="F674" s="16">
        <v>6219.93</v>
      </c>
      <c r="G674" s="9" t="s">
        <v>4682</v>
      </c>
      <c r="H674" s="9" t="s">
        <v>4682</v>
      </c>
      <c r="I674" s="11" t="s">
        <v>4684</v>
      </c>
      <c r="J674" t="str">
        <f t="shared" si="20"/>
        <v>29-06-1972</v>
      </c>
      <c r="K674" s="19">
        <v>45085</v>
      </c>
      <c r="L674" s="9">
        <f t="shared" si="21"/>
        <v>50</v>
      </c>
    </row>
    <row r="675" spans="1:12" x14ac:dyDescent="0.3">
      <c r="A675" s="10" t="s">
        <v>3207</v>
      </c>
      <c r="B675" s="9">
        <v>1992</v>
      </c>
      <c r="C675" s="9" t="s">
        <v>4691</v>
      </c>
      <c r="D675" s="9">
        <v>12</v>
      </c>
      <c r="E675" s="9">
        <v>0</v>
      </c>
      <c r="F675" s="16">
        <v>6208.5</v>
      </c>
      <c r="G675" s="9" t="s">
        <v>4682</v>
      </c>
      <c r="H675" s="9" t="s">
        <v>4686</v>
      </c>
      <c r="I675" s="11" t="s">
        <v>4702</v>
      </c>
      <c r="J675" t="str">
        <f t="shared" si="20"/>
        <v>12-08-1992</v>
      </c>
      <c r="K675" s="19">
        <v>45085</v>
      </c>
      <c r="L675" s="9">
        <f t="shared" si="21"/>
        <v>30</v>
      </c>
    </row>
    <row r="676" spans="1:12" x14ac:dyDescent="0.3">
      <c r="A676" s="10" t="s">
        <v>3209</v>
      </c>
      <c r="B676" s="9">
        <v>1999</v>
      </c>
      <c r="C676" s="9" t="s">
        <v>4688</v>
      </c>
      <c r="D676" s="9">
        <v>10</v>
      </c>
      <c r="E676" s="9">
        <v>0</v>
      </c>
      <c r="F676" s="16">
        <v>6207.26</v>
      </c>
      <c r="G676" s="9" t="s">
        <v>4682</v>
      </c>
      <c r="H676" s="9" t="s">
        <v>4682</v>
      </c>
      <c r="I676" s="11" t="s">
        <v>4705</v>
      </c>
      <c r="J676" t="str">
        <f t="shared" si="20"/>
        <v>10-09-1999</v>
      </c>
      <c r="K676" s="19">
        <v>45085</v>
      </c>
      <c r="L676" s="9">
        <f t="shared" si="21"/>
        <v>23</v>
      </c>
    </row>
    <row r="677" spans="1:12" x14ac:dyDescent="0.3">
      <c r="A677" s="10" t="s">
        <v>3211</v>
      </c>
      <c r="B677" s="9">
        <v>1985</v>
      </c>
      <c r="C677" s="9" t="s">
        <v>4688</v>
      </c>
      <c r="D677" s="9">
        <v>22</v>
      </c>
      <c r="E677" s="9">
        <v>2</v>
      </c>
      <c r="F677" s="16">
        <v>6203.9</v>
      </c>
      <c r="G677" s="9" t="s">
        <v>4682</v>
      </c>
      <c r="H677" s="9" t="s">
        <v>4682</v>
      </c>
      <c r="I677" s="11" t="s">
        <v>4689</v>
      </c>
      <c r="J677" t="str">
        <f t="shared" si="20"/>
        <v>22-09-1985</v>
      </c>
      <c r="K677" s="19">
        <v>45085</v>
      </c>
      <c r="L677" s="9">
        <f t="shared" si="21"/>
        <v>37</v>
      </c>
    </row>
    <row r="678" spans="1:12" x14ac:dyDescent="0.3">
      <c r="A678" s="10" t="s">
        <v>3213</v>
      </c>
      <c r="B678" s="9">
        <v>1985</v>
      </c>
      <c r="C678" s="9" t="s">
        <v>4681</v>
      </c>
      <c r="D678" s="9">
        <v>22</v>
      </c>
      <c r="E678" s="9">
        <v>2</v>
      </c>
      <c r="F678" s="16">
        <v>6198.75</v>
      </c>
      <c r="G678" s="9" t="s">
        <v>4682</v>
      </c>
      <c r="H678" s="9" t="s">
        <v>4686</v>
      </c>
      <c r="I678" s="11" t="s">
        <v>4689</v>
      </c>
      <c r="J678" t="str">
        <f t="shared" si="20"/>
        <v>22-07-1985</v>
      </c>
      <c r="K678" s="19">
        <v>45085</v>
      </c>
      <c r="L678" s="9">
        <f t="shared" si="21"/>
        <v>37</v>
      </c>
    </row>
    <row r="679" spans="1:12" x14ac:dyDescent="0.3">
      <c r="A679" s="10" t="s">
        <v>3215</v>
      </c>
      <c r="B679" s="9">
        <v>1988</v>
      </c>
      <c r="C679" s="9" t="s">
        <v>4692</v>
      </c>
      <c r="D679" s="9">
        <v>23</v>
      </c>
      <c r="E679" s="9">
        <v>3</v>
      </c>
      <c r="F679" s="16">
        <v>6196.45</v>
      </c>
      <c r="G679" s="9" t="s">
        <v>4682</v>
      </c>
      <c r="H679" s="9" t="s">
        <v>4686</v>
      </c>
      <c r="I679" s="11" t="s">
        <v>4693</v>
      </c>
      <c r="J679" t="str">
        <f t="shared" si="20"/>
        <v>23-10-1988</v>
      </c>
      <c r="K679" s="19">
        <v>45085</v>
      </c>
      <c r="L679" s="9">
        <f t="shared" si="21"/>
        <v>34</v>
      </c>
    </row>
    <row r="680" spans="1:12" x14ac:dyDescent="0.3">
      <c r="A680" s="10" t="s">
        <v>3217</v>
      </c>
      <c r="B680" s="9">
        <v>1981</v>
      </c>
      <c r="C680" s="9" t="s">
        <v>4692</v>
      </c>
      <c r="D680" s="9">
        <v>1</v>
      </c>
      <c r="E680" s="9">
        <v>0</v>
      </c>
      <c r="F680" s="16">
        <v>6186.13</v>
      </c>
      <c r="G680" s="9" t="s">
        <v>4682</v>
      </c>
      <c r="H680" s="9" t="s">
        <v>4683</v>
      </c>
      <c r="I680" s="11" t="s">
        <v>4693</v>
      </c>
      <c r="J680" t="str">
        <f t="shared" si="20"/>
        <v>01-10-1981</v>
      </c>
      <c r="K680" s="19">
        <v>45085</v>
      </c>
      <c r="L680" s="9">
        <f t="shared" si="21"/>
        <v>41</v>
      </c>
    </row>
    <row r="681" spans="1:12" x14ac:dyDescent="0.3">
      <c r="A681" s="10" t="s">
        <v>321</v>
      </c>
      <c r="B681" s="9">
        <v>1982</v>
      </c>
      <c r="C681" s="9" t="s">
        <v>4687</v>
      </c>
      <c r="D681" s="9">
        <v>20</v>
      </c>
      <c r="E681" s="9">
        <v>3</v>
      </c>
      <c r="F681" s="16">
        <v>37650.74</v>
      </c>
      <c r="G681" s="9" t="s">
        <v>4682</v>
      </c>
      <c r="H681" s="9" t="s">
        <v>4682</v>
      </c>
      <c r="I681" s="11" t="s">
        <v>4689</v>
      </c>
      <c r="J681" t="str">
        <f t="shared" si="20"/>
        <v>20-06-1982</v>
      </c>
      <c r="K681" s="19">
        <v>45085</v>
      </c>
      <c r="L681" s="9">
        <f t="shared" si="21"/>
        <v>40</v>
      </c>
    </row>
    <row r="682" spans="1:12" x14ac:dyDescent="0.3">
      <c r="A682" s="10" t="s">
        <v>3219</v>
      </c>
      <c r="B682" s="9">
        <v>1981</v>
      </c>
      <c r="C682" s="9" t="s">
        <v>4685</v>
      </c>
      <c r="D682" s="9">
        <v>22</v>
      </c>
      <c r="E682" s="9">
        <v>0</v>
      </c>
      <c r="F682" s="16">
        <v>6185.32</v>
      </c>
      <c r="G682" s="9" t="s">
        <v>4682</v>
      </c>
      <c r="H682" s="9" t="s">
        <v>4686</v>
      </c>
      <c r="I682" s="11" t="s">
        <v>4684</v>
      </c>
      <c r="J682" t="str">
        <f t="shared" si="20"/>
        <v>22-11-1981</v>
      </c>
      <c r="K682" s="19">
        <v>45085</v>
      </c>
      <c r="L682" s="9">
        <f t="shared" si="21"/>
        <v>41</v>
      </c>
    </row>
    <row r="683" spans="1:12" x14ac:dyDescent="0.3">
      <c r="A683" s="10" t="s">
        <v>3221</v>
      </c>
      <c r="B683" s="9">
        <v>1988</v>
      </c>
      <c r="C683" s="9" t="s">
        <v>4685</v>
      </c>
      <c r="D683" s="9">
        <v>1</v>
      </c>
      <c r="E683" s="9">
        <v>3</v>
      </c>
      <c r="F683" s="16">
        <v>6184.3</v>
      </c>
      <c r="G683" s="9" t="s">
        <v>4682</v>
      </c>
      <c r="H683" s="9" t="s">
        <v>4683</v>
      </c>
      <c r="I683" s="11" t="s">
        <v>4684</v>
      </c>
      <c r="J683" t="str">
        <f t="shared" si="20"/>
        <v>01-11-1988</v>
      </c>
      <c r="K683" s="19">
        <v>45085</v>
      </c>
      <c r="L683" s="9">
        <f t="shared" si="21"/>
        <v>34</v>
      </c>
    </row>
    <row r="684" spans="1:12" x14ac:dyDescent="0.3">
      <c r="A684" s="10" t="s">
        <v>3223</v>
      </c>
      <c r="B684" s="9">
        <v>1970</v>
      </c>
      <c r="C684" s="9" t="s">
        <v>4692</v>
      </c>
      <c r="D684" s="9">
        <v>5</v>
      </c>
      <c r="E684" s="9">
        <v>0</v>
      </c>
      <c r="F684" s="16">
        <v>6183.46</v>
      </c>
      <c r="G684" s="9" t="s">
        <v>4682</v>
      </c>
      <c r="H684" s="9" t="s">
        <v>4682</v>
      </c>
      <c r="I684" s="11" t="s">
        <v>4689</v>
      </c>
      <c r="J684" t="str">
        <f t="shared" si="20"/>
        <v>05-10-1970</v>
      </c>
      <c r="K684" s="19">
        <v>45085</v>
      </c>
      <c r="L684" s="9">
        <f t="shared" si="21"/>
        <v>52</v>
      </c>
    </row>
    <row r="685" spans="1:12" x14ac:dyDescent="0.3">
      <c r="A685" s="10" t="s">
        <v>3225</v>
      </c>
      <c r="B685" s="9">
        <v>1985</v>
      </c>
      <c r="C685" s="9" t="s">
        <v>4691</v>
      </c>
      <c r="D685" s="9">
        <v>9</v>
      </c>
      <c r="E685" s="9">
        <v>3</v>
      </c>
      <c r="F685" s="16">
        <v>6183.32</v>
      </c>
      <c r="G685" s="9" t="s">
        <v>4682</v>
      </c>
      <c r="H685" s="9" t="s">
        <v>4682</v>
      </c>
      <c r="I685" s="11" t="s">
        <v>4689</v>
      </c>
      <c r="J685" t="str">
        <f t="shared" si="20"/>
        <v>09-08-1985</v>
      </c>
      <c r="K685" s="19">
        <v>45085</v>
      </c>
      <c r="L685" s="9">
        <f t="shared" si="21"/>
        <v>37</v>
      </c>
    </row>
    <row r="686" spans="1:12" x14ac:dyDescent="0.3">
      <c r="A686" s="10" t="s">
        <v>3227</v>
      </c>
      <c r="B686" s="9">
        <v>1984</v>
      </c>
      <c r="C686" s="9" t="s">
        <v>4692</v>
      </c>
      <c r="D686" s="9">
        <v>6</v>
      </c>
      <c r="E686" s="9">
        <v>3</v>
      </c>
      <c r="F686" s="16">
        <v>6170.96</v>
      </c>
      <c r="G686" s="9" t="s">
        <v>4682</v>
      </c>
      <c r="H686" s="9" t="s">
        <v>4686</v>
      </c>
      <c r="I686" s="11" t="s">
        <v>4684</v>
      </c>
      <c r="J686" t="str">
        <f t="shared" si="20"/>
        <v>06-10-1984</v>
      </c>
      <c r="K686" s="19">
        <v>45085</v>
      </c>
      <c r="L686" s="9">
        <f t="shared" si="21"/>
        <v>38</v>
      </c>
    </row>
    <row r="687" spans="1:12" x14ac:dyDescent="0.3">
      <c r="A687" s="10" t="s">
        <v>3229</v>
      </c>
      <c r="B687" s="9">
        <v>1985</v>
      </c>
      <c r="C687" s="9" t="s">
        <v>4692</v>
      </c>
      <c r="D687" s="9">
        <v>15</v>
      </c>
      <c r="E687" s="9">
        <v>3</v>
      </c>
      <c r="F687" s="16">
        <v>6159.57</v>
      </c>
      <c r="G687" s="9" t="s">
        <v>4682</v>
      </c>
      <c r="H687" s="9" t="s">
        <v>4686</v>
      </c>
      <c r="I687" s="11" t="s">
        <v>4689</v>
      </c>
      <c r="J687" t="str">
        <f t="shared" si="20"/>
        <v>15-10-1985</v>
      </c>
      <c r="K687" s="19">
        <v>45085</v>
      </c>
      <c r="L687" s="9">
        <f t="shared" si="21"/>
        <v>37</v>
      </c>
    </row>
    <row r="688" spans="1:12" x14ac:dyDescent="0.3">
      <c r="A688" s="10" t="s">
        <v>3231</v>
      </c>
      <c r="B688" s="9">
        <v>1973</v>
      </c>
      <c r="C688" s="9" t="s">
        <v>4685</v>
      </c>
      <c r="D688" s="9">
        <v>6</v>
      </c>
      <c r="E688" s="9">
        <v>0</v>
      </c>
      <c r="F688" s="16">
        <v>6152.05</v>
      </c>
      <c r="G688" s="9" t="s">
        <v>4682</v>
      </c>
      <c r="H688" s="9" t="s">
        <v>4683</v>
      </c>
      <c r="I688" s="11" t="s">
        <v>4684</v>
      </c>
      <c r="J688" t="str">
        <f t="shared" si="20"/>
        <v>06-11-1973</v>
      </c>
      <c r="K688" s="19">
        <v>45085</v>
      </c>
      <c r="L688" s="9">
        <f t="shared" si="21"/>
        <v>49</v>
      </c>
    </row>
    <row r="689" spans="1:12" x14ac:dyDescent="0.3">
      <c r="A689" s="10" t="s">
        <v>3233</v>
      </c>
      <c r="B689" s="9">
        <v>1970</v>
      </c>
      <c r="C689" s="9" t="s">
        <v>4692</v>
      </c>
      <c r="D689" s="9">
        <v>14</v>
      </c>
      <c r="E689" s="9">
        <v>0</v>
      </c>
      <c r="F689" s="16">
        <v>6147.12</v>
      </c>
      <c r="G689" s="9" t="s">
        <v>4682</v>
      </c>
      <c r="H689" s="9" t="s">
        <v>4683</v>
      </c>
      <c r="I689" s="11" t="s">
        <v>4689</v>
      </c>
      <c r="J689" t="str">
        <f t="shared" si="20"/>
        <v>14-10-1970</v>
      </c>
      <c r="K689" s="19">
        <v>45085</v>
      </c>
      <c r="L689" s="9">
        <f t="shared" si="21"/>
        <v>52</v>
      </c>
    </row>
    <row r="690" spans="1:12" x14ac:dyDescent="0.3">
      <c r="A690" s="10" t="s">
        <v>3235</v>
      </c>
      <c r="B690" s="9">
        <v>1976</v>
      </c>
      <c r="C690" s="9" t="s">
        <v>4690</v>
      </c>
      <c r="D690" s="9">
        <v>12</v>
      </c>
      <c r="E690" s="9">
        <v>2</v>
      </c>
      <c r="F690" s="16">
        <v>6139.14</v>
      </c>
      <c r="G690" s="9" t="s">
        <v>4682</v>
      </c>
      <c r="H690" s="9" t="s">
        <v>4683</v>
      </c>
      <c r="I690" s="11" t="s">
        <v>4684</v>
      </c>
      <c r="J690" t="str">
        <f t="shared" si="20"/>
        <v>12-12-1976</v>
      </c>
      <c r="K690" s="19">
        <v>45085</v>
      </c>
      <c r="L690" s="9">
        <f t="shared" si="21"/>
        <v>46</v>
      </c>
    </row>
    <row r="691" spans="1:12" x14ac:dyDescent="0.3">
      <c r="A691" s="10" t="s">
        <v>3237</v>
      </c>
      <c r="B691" s="9">
        <v>1978</v>
      </c>
      <c r="C691" s="9" t="s">
        <v>4688</v>
      </c>
      <c r="D691" s="9">
        <v>5</v>
      </c>
      <c r="E691" s="9">
        <v>2</v>
      </c>
      <c r="F691" s="16">
        <v>6138.58</v>
      </c>
      <c r="G691" s="9" t="s">
        <v>4682</v>
      </c>
      <c r="H691" s="9" t="s">
        <v>4686</v>
      </c>
      <c r="I691" s="11" t="s">
        <v>4684</v>
      </c>
      <c r="J691" t="str">
        <f t="shared" si="20"/>
        <v>05-09-1978</v>
      </c>
      <c r="K691" s="19">
        <v>45085</v>
      </c>
      <c r="L691" s="9">
        <f t="shared" si="21"/>
        <v>44</v>
      </c>
    </row>
    <row r="692" spans="1:12" x14ac:dyDescent="0.3">
      <c r="A692" s="10" t="s">
        <v>323</v>
      </c>
      <c r="B692" s="9">
        <v>1990</v>
      </c>
      <c r="C692" s="9" t="s">
        <v>4685</v>
      </c>
      <c r="D692" s="9">
        <v>16</v>
      </c>
      <c r="E692" s="9">
        <v>1</v>
      </c>
      <c r="F692" s="16">
        <v>37607.53</v>
      </c>
      <c r="G692" s="9" t="s">
        <v>4686</v>
      </c>
      <c r="H692" s="9" t="s">
        <v>4682</v>
      </c>
      <c r="I692" s="11" t="s">
        <v>4695</v>
      </c>
      <c r="J692" t="str">
        <f t="shared" si="20"/>
        <v>16-11-1990</v>
      </c>
      <c r="K692" s="19">
        <v>45085</v>
      </c>
      <c r="L692" s="9">
        <f t="shared" si="21"/>
        <v>32</v>
      </c>
    </row>
    <row r="693" spans="1:12" x14ac:dyDescent="0.3">
      <c r="A693" s="10" t="s">
        <v>3239</v>
      </c>
      <c r="B693" s="9">
        <v>1969</v>
      </c>
      <c r="C693" s="9" t="s">
        <v>4685</v>
      </c>
      <c r="D693" s="9">
        <v>9</v>
      </c>
      <c r="E693" s="9">
        <v>0</v>
      </c>
      <c r="F693" s="16">
        <v>6138.5</v>
      </c>
      <c r="G693" s="9" t="s">
        <v>4682</v>
      </c>
      <c r="H693" s="9" t="s">
        <v>4682</v>
      </c>
      <c r="I693" s="11" t="s">
        <v>4693</v>
      </c>
      <c r="J693" t="str">
        <f t="shared" si="20"/>
        <v>09-11-1969</v>
      </c>
      <c r="K693" s="19">
        <v>45085</v>
      </c>
      <c r="L693" s="9">
        <f t="shared" si="21"/>
        <v>53</v>
      </c>
    </row>
    <row r="694" spans="1:12" x14ac:dyDescent="0.3">
      <c r="A694" s="10" t="s">
        <v>3241</v>
      </c>
      <c r="B694" s="9">
        <v>1990</v>
      </c>
      <c r="C694" s="9" t="s">
        <v>4691</v>
      </c>
      <c r="D694" s="9">
        <v>18</v>
      </c>
      <c r="E694" s="9">
        <v>3</v>
      </c>
      <c r="F694" s="16">
        <v>6128.8</v>
      </c>
      <c r="G694" s="9" t="s">
        <v>4682</v>
      </c>
      <c r="H694" s="9" t="s">
        <v>4683</v>
      </c>
      <c r="I694" s="11" t="s">
        <v>4689</v>
      </c>
      <c r="J694" t="str">
        <f t="shared" si="20"/>
        <v>18-08-1990</v>
      </c>
      <c r="K694" s="19">
        <v>45085</v>
      </c>
      <c r="L694" s="9">
        <f t="shared" si="21"/>
        <v>32</v>
      </c>
    </row>
    <row r="695" spans="1:12" x14ac:dyDescent="0.3">
      <c r="A695" s="10" t="s">
        <v>3243</v>
      </c>
      <c r="B695" s="9">
        <v>1983</v>
      </c>
      <c r="C695" s="9" t="s">
        <v>4685</v>
      </c>
      <c r="D695" s="9">
        <v>16</v>
      </c>
      <c r="E695" s="9">
        <v>1</v>
      </c>
      <c r="F695" s="16">
        <v>6123.57</v>
      </c>
      <c r="G695" s="9" t="s">
        <v>4683</v>
      </c>
      <c r="H695" s="9" t="s">
        <v>4682</v>
      </c>
      <c r="I695" s="11" t="s">
        <v>4689</v>
      </c>
      <c r="J695" t="str">
        <f t="shared" si="20"/>
        <v>16-11-1983</v>
      </c>
      <c r="K695" s="19">
        <v>45085</v>
      </c>
      <c r="L695" s="9">
        <f t="shared" si="21"/>
        <v>39</v>
      </c>
    </row>
    <row r="696" spans="1:12" x14ac:dyDescent="0.3">
      <c r="A696" s="10" t="s">
        <v>3245</v>
      </c>
      <c r="B696" s="9">
        <v>1983</v>
      </c>
      <c r="C696" s="9" t="s">
        <v>4691</v>
      </c>
      <c r="D696" s="9">
        <v>11</v>
      </c>
      <c r="E696" s="9">
        <v>1</v>
      </c>
      <c r="F696" s="16">
        <v>6117.49</v>
      </c>
      <c r="G696" s="9" t="s">
        <v>4682</v>
      </c>
      <c r="H696" s="9" t="s">
        <v>4683</v>
      </c>
      <c r="I696" s="11" t="s">
        <v>4689</v>
      </c>
      <c r="J696" t="str">
        <f t="shared" si="20"/>
        <v>11-08-1983</v>
      </c>
      <c r="K696" s="19">
        <v>45085</v>
      </c>
      <c r="L696" s="9">
        <f t="shared" si="21"/>
        <v>39</v>
      </c>
    </row>
    <row r="697" spans="1:12" x14ac:dyDescent="0.3">
      <c r="A697" s="10" t="s">
        <v>3247</v>
      </c>
      <c r="B697" s="9">
        <v>1991</v>
      </c>
      <c r="C697" s="9" t="s">
        <v>4681</v>
      </c>
      <c r="D697" s="9">
        <v>25</v>
      </c>
      <c r="E697" s="9">
        <v>3</v>
      </c>
      <c r="F697" s="16">
        <v>6113.23</v>
      </c>
      <c r="G697" s="9" t="s">
        <v>4682</v>
      </c>
      <c r="H697" s="9" t="s">
        <v>4682</v>
      </c>
      <c r="I697" s="11" t="s">
        <v>4699</v>
      </c>
      <c r="J697" t="str">
        <f t="shared" si="20"/>
        <v>25-07-1991</v>
      </c>
      <c r="K697" s="19">
        <v>45085</v>
      </c>
      <c r="L697" s="9">
        <f t="shared" si="21"/>
        <v>31</v>
      </c>
    </row>
    <row r="698" spans="1:12" x14ac:dyDescent="0.3">
      <c r="A698" s="10" t="s">
        <v>3249</v>
      </c>
      <c r="B698" s="9">
        <v>1985</v>
      </c>
      <c r="C698" s="9" t="s">
        <v>4681</v>
      </c>
      <c r="D698" s="9">
        <v>21</v>
      </c>
      <c r="E698" s="9">
        <v>1</v>
      </c>
      <c r="F698" s="16">
        <v>6112.35</v>
      </c>
      <c r="G698" s="9" t="s">
        <v>4682</v>
      </c>
      <c r="H698" s="9" t="s">
        <v>4686</v>
      </c>
      <c r="I698" s="11" t="s">
        <v>4689</v>
      </c>
      <c r="J698" t="str">
        <f t="shared" si="20"/>
        <v>21-07-1985</v>
      </c>
      <c r="K698" s="19">
        <v>45085</v>
      </c>
      <c r="L698" s="9">
        <f t="shared" si="21"/>
        <v>37</v>
      </c>
    </row>
    <row r="699" spans="1:12" x14ac:dyDescent="0.3">
      <c r="A699" s="10" t="s">
        <v>3251</v>
      </c>
      <c r="B699" s="9">
        <v>1995</v>
      </c>
      <c r="C699" s="9" t="s">
        <v>4688</v>
      </c>
      <c r="D699" s="9">
        <v>9</v>
      </c>
      <c r="E699" s="9">
        <v>0</v>
      </c>
      <c r="F699" s="16">
        <v>6111.95</v>
      </c>
      <c r="G699" s="9" t="s">
        <v>4682</v>
      </c>
      <c r="H699" s="9" t="s">
        <v>4683</v>
      </c>
      <c r="I699" s="11" t="s">
        <v>4705</v>
      </c>
      <c r="J699" t="str">
        <f t="shared" si="20"/>
        <v>09-09-1995</v>
      </c>
      <c r="K699" s="19">
        <v>45085</v>
      </c>
      <c r="L699" s="9">
        <f t="shared" si="21"/>
        <v>27</v>
      </c>
    </row>
    <row r="700" spans="1:12" x14ac:dyDescent="0.3">
      <c r="A700" s="10" t="s">
        <v>3253</v>
      </c>
      <c r="B700" s="9">
        <v>1970</v>
      </c>
      <c r="C700" s="9" t="s">
        <v>4687</v>
      </c>
      <c r="D700" s="9">
        <v>9</v>
      </c>
      <c r="E700" s="9">
        <v>0</v>
      </c>
      <c r="F700" s="16">
        <v>6098.38</v>
      </c>
      <c r="G700" s="9" t="s">
        <v>4682</v>
      </c>
      <c r="H700" s="9" t="s">
        <v>4682</v>
      </c>
      <c r="I700" s="11" t="s">
        <v>4684</v>
      </c>
      <c r="J700" t="str">
        <f t="shared" si="20"/>
        <v>09-06-1970</v>
      </c>
      <c r="K700" s="19">
        <v>45085</v>
      </c>
      <c r="L700" s="9">
        <f t="shared" si="21"/>
        <v>52</v>
      </c>
    </row>
    <row r="701" spans="1:12" x14ac:dyDescent="0.3">
      <c r="A701" s="10" t="s">
        <v>3255</v>
      </c>
      <c r="B701" s="9">
        <v>1984</v>
      </c>
      <c r="C701" s="9" t="s">
        <v>4681</v>
      </c>
      <c r="D701" s="9">
        <v>25</v>
      </c>
      <c r="E701" s="9">
        <v>2</v>
      </c>
      <c r="F701" s="16">
        <v>6082.41</v>
      </c>
      <c r="G701" s="9" t="s">
        <v>4686</v>
      </c>
      <c r="H701" s="9" t="s">
        <v>4682</v>
      </c>
      <c r="I701" s="11" t="s">
        <v>4693</v>
      </c>
      <c r="J701" t="str">
        <f t="shared" si="20"/>
        <v>25-07-1984</v>
      </c>
      <c r="K701" s="19">
        <v>45085</v>
      </c>
      <c r="L701" s="9">
        <f t="shared" si="21"/>
        <v>38</v>
      </c>
    </row>
    <row r="702" spans="1:12" x14ac:dyDescent="0.3">
      <c r="A702" s="10" t="s">
        <v>3257</v>
      </c>
      <c r="B702" s="9">
        <v>1984</v>
      </c>
      <c r="C702" s="9" t="s">
        <v>4692</v>
      </c>
      <c r="D702" s="9">
        <v>14</v>
      </c>
      <c r="E702" s="9">
        <v>1</v>
      </c>
      <c r="F702" s="16">
        <v>6079.67</v>
      </c>
      <c r="G702" s="9" t="s">
        <v>4686</v>
      </c>
      <c r="H702" s="9" t="s">
        <v>4686</v>
      </c>
      <c r="I702" s="11" t="s">
        <v>4701</v>
      </c>
      <c r="J702" t="str">
        <f t="shared" si="20"/>
        <v>14-10-1984</v>
      </c>
      <c r="K702" s="19">
        <v>45085</v>
      </c>
      <c r="L702" s="9">
        <f t="shared" si="21"/>
        <v>38</v>
      </c>
    </row>
    <row r="703" spans="1:12" x14ac:dyDescent="0.3">
      <c r="A703" s="10" t="s">
        <v>325</v>
      </c>
      <c r="B703" s="9">
        <v>2000</v>
      </c>
      <c r="C703" s="9" t="s">
        <v>4692</v>
      </c>
      <c r="D703" s="9">
        <v>12</v>
      </c>
      <c r="E703" s="9">
        <v>2</v>
      </c>
      <c r="F703" s="16">
        <v>37484.449999999997</v>
      </c>
      <c r="G703" s="9" t="s">
        <v>4686</v>
      </c>
      <c r="H703" s="9" t="s">
        <v>4686</v>
      </c>
      <c r="I703" s="11" t="s">
        <v>4684</v>
      </c>
      <c r="J703" t="str">
        <f t="shared" si="20"/>
        <v>12-10-2000</v>
      </c>
      <c r="K703" s="19">
        <v>45085</v>
      </c>
      <c r="L703" s="9">
        <f t="shared" si="21"/>
        <v>22</v>
      </c>
    </row>
    <row r="704" spans="1:12" x14ac:dyDescent="0.3">
      <c r="A704" s="10" t="s">
        <v>3259</v>
      </c>
      <c r="B704" s="9">
        <v>1979</v>
      </c>
      <c r="C704" s="9" t="s">
        <v>4691</v>
      </c>
      <c r="D704" s="9">
        <v>8</v>
      </c>
      <c r="E704" s="9">
        <v>2</v>
      </c>
      <c r="F704" s="16">
        <v>6074.37</v>
      </c>
      <c r="G704" s="9" t="s">
        <v>4682</v>
      </c>
      <c r="H704" s="9" t="s">
        <v>4682</v>
      </c>
      <c r="I704" s="11" t="s">
        <v>4689</v>
      </c>
      <c r="J704" t="str">
        <f t="shared" si="20"/>
        <v>08-08-1979</v>
      </c>
      <c r="K704" s="19">
        <v>45085</v>
      </c>
      <c r="L704" s="9">
        <f t="shared" si="21"/>
        <v>43</v>
      </c>
    </row>
    <row r="705" spans="1:12" x14ac:dyDescent="0.3">
      <c r="A705" s="10" t="s">
        <v>3261</v>
      </c>
      <c r="B705" s="9">
        <v>1984</v>
      </c>
      <c r="C705" s="9" t="s">
        <v>4688</v>
      </c>
      <c r="D705" s="9">
        <v>21</v>
      </c>
      <c r="E705" s="9">
        <v>1</v>
      </c>
      <c r="F705" s="16">
        <v>6067.13</v>
      </c>
      <c r="G705" s="9" t="s">
        <v>4683</v>
      </c>
      <c r="H705" s="9" t="s">
        <v>4686</v>
      </c>
      <c r="I705" s="11" t="s">
        <v>4696</v>
      </c>
      <c r="J705" t="str">
        <f t="shared" si="20"/>
        <v>21-09-1984</v>
      </c>
      <c r="K705" s="19">
        <v>45085</v>
      </c>
      <c r="L705" s="9">
        <f t="shared" si="21"/>
        <v>38</v>
      </c>
    </row>
    <row r="706" spans="1:12" x14ac:dyDescent="0.3">
      <c r="A706" s="10" t="s">
        <v>3263</v>
      </c>
      <c r="B706" s="9">
        <v>1994</v>
      </c>
      <c r="C706" s="9" t="s">
        <v>4685</v>
      </c>
      <c r="D706" s="9">
        <v>8</v>
      </c>
      <c r="E706" s="9">
        <v>0</v>
      </c>
      <c r="F706" s="16">
        <v>6064.37</v>
      </c>
      <c r="G706" s="9" t="s">
        <v>4682</v>
      </c>
      <c r="H706" s="9" t="s">
        <v>4682</v>
      </c>
      <c r="I706" s="11" t="s">
        <v>4693</v>
      </c>
      <c r="J706" t="str">
        <f t="shared" si="20"/>
        <v>08-11-1994</v>
      </c>
      <c r="K706" s="19">
        <v>45085</v>
      </c>
      <c r="L706" s="9">
        <f t="shared" si="21"/>
        <v>28</v>
      </c>
    </row>
    <row r="707" spans="1:12" x14ac:dyDescent="0.3">
      <c r="A707" s="10" t="s">
        <v>3265</v>
      </c>
      <c r="B707" s="9">
        <v>1996</v>
      </c>
      <c r="C707" s="9" t="s">
        <v>4681</v>
      </c>
      <c r="D707" s="9">
        <v>28</v>
      </c>
      <c r="E707" s="9">
        <v>0</v>
      </c>
      <c r="F707" s="16">
        <v>6061.8</v>
      </c>
      <c r="G707" s="9" t="s">
        <v>4682</v>
      </c>
      <c r="H707" s="9" t="s">
        <v>4683</v>
      </c>
      <c r="I707" s="11" t="s">
        <v>4689</v>
      </c>
      <c r="J707" t="str">
        <f t="shared" ref="J707:J770" si="22">TEXT(DATE(B707,MONTH(1&amp;C707),D707),"dd-mm-yyyy")</f>
        <v>28-07-1996</v>
      </c>
      <c r="K707" s="19">
        <v>45085</v>
      </c>
      <c r="L707" s="9">
        <f t="shared" ref="L707:L770" si="23">DATEDIF(J707,K707,"Y")</f>
        <v>26</v>
      </c>
    </row>
    <row r="708" spans="1:12" x14ac:dyDescent="0.3">
      <c r="A708" s="10" t="s">
        <v>3267</v>
      </c>
      <c r="B708" s="9">
        <v>1989</v>
      </c>
      <c r="C708" s="9" t="s">
        <v>4691</v>
      </c>
      <c r="D708" s="9">
        <v>16</v>
      </c>
      <c r="E708" s="9">
        <v>4</v>
      </c>
      <c r="F708" s="16">
        <v>6059.17</v>
      </c>
      <c r="G708" s="9" t="s">
        <v>4682</v>
      </c>
      <c r="H708" s="9" t="s">
        <v>4686</v>
      </c>
      <c r="I708" s="11" t="s">
        <v>4693</v>
      </c>
      <c r="J708" t="str">
        <f t="shared" si="22"/>
        <v>16-08-1989</v>
      </c>
      <c r="K708" s="19">
        <v>45085</v>
      </c>
      <c r="L708" s="9">
        <f t="shared" si="23"/>
        <v>33</v>
      </c>
    </row>
    <row r="709" spans="1:12" x14ac:dyDescent="0.3">
      <c r="A709" s="10" t="s">
        <v>3269</v>
      </c>
      <c r="B709" s="9">
        <v>1980</v>
      </c>
      <c r="C709" s="9" t="s">
        <v>4691</v>
      </c>
      <c r="D709" s="9">
        <v>8</v>
      </c>
      <c r="E709" s="9">
        <v>2</v>
      </c>
      <c r="F709" s="16">
        <v>5993.62</v>
      </c>
      <c r="G709" s="9" t="s">
        <v>4682</v>
      </c>
      <c r="H709" s="9" t="s">
        <v>4683</v>
      </c>
      <c r="I709" s="11" t="s">
        <v>4684</v>
      </c>
      <c r="J709" t="str">
        <f t="shared" si="22"/>
        <v>08-08-1980</v>
      </c>
      <c r="K709" s="19">
        <v>45085</v>
      </c>
      <c r="L709" s="9">
        <f t="shared" si="23"/>
        <v>42</v>
      </c>
    </row>
    <row r="710" spans="1:12" x14ac:dyDescent="0.3">
      <c r="A710" s="10" t="s">
        <v>3271</v>
      </c>
      <c r="B710" s="9">
        <v>1974</v>
      </c>
      <c r="C710" s="9" t="s">
        <v>4691</v>
      </c>
      <c r="D710" s="9">
        <v>17</v>
      </c>
      <c r="E710" s="9">
        <v>0</v>
      </c>
      <c r="F710" s="16">
        <v>5990.17</v>
      </c>
      <c r="G710" s="9" t="s">
        <v>4682</v>
      </c>
      <c r="H710" s="9" t="s">
        <v>4682</v>
      </c>
      <c r="I710" s="11" t="s">
        <v>4684</v>
      </c>
      <c r="J710" t="str">
        <f t="shared" si="22"/>
        <v>17-08-1974</v>
      </c>
      <c r="K710" s="19">
        <v>45085</v>
      </c>
      <c r="L710" s="9">
        <f t="shared" si="23"/>
        <v>48</v>
      </c>
    </row>
    <row r="711" spans="1:12" x14ac:dyDescent="0.3">
      <c r="A711" s="10" t="s">
        <v>3273</v>
      </c>
      <c r="B711" s="9">
        <v>1988</v>
      </c>
      <c r="C711" s="9" t="s">
        <v>4687</v>
      </c>
      <c r="D711" s="9">
        <v>10</v>
      </c>
      <c r="E711" s="9">
        <v>2</v>
      </c>
      <c r="F711" s="16">
        <v>5989.52</v>
      </c>
      <c r="G711" s="9" t="s">
        <v>4682</v>
      </c>
      <c r="H711" s="9" t="s">
        <v>4686</v>
      </c>
      <c r="I711" s="11" t="s">
        <v>4689</v>
      </c>
      <c r="J711" t="str">
        <f t="shared" si="22"/>
        <v>10-06-1988</v>
      </c>
      <c r="K711" s="19">
        <v>45085</v>
      </c>
      <c r="L711" s="9">
        <f t="shared" si="23"/>
        <v>34</v>
      </c>
    </row>
    <row r="712" spans="1:12" x14ac:dyDescent="0.3">
      <c r="A712" s="10" t="s">
        <v>3275</v>
      </c>
      <c r="B712" s="9">
        <v>1974</v>
      </c>
      <c r="C712" s="9" t="s">
        <v>4692</v>
      </c>
      <c r="D712" s="9">
        <v>11</v>
      </c>
      <c r="E712" s="9">
        <v>0</v>
      </c>
      <c r="F712" s="16">
        <v>5979.99</v>
      </c>
      <c r="G712" s="9" t="s">
        <v>4682</v>
      </c>
      <c r="H712" s="9" t="s">
        <v>4683</v>
      </c>
      <c r="I712" s="11" t="s">
        <v>4684</v>
      </c>
      <c r="J712" t="str">
        <f t="shared" si="22"/>
        <v>11-10-1974</v>
      </c>
      <c r="K712" s="19">
        <v>45085</v>
      </c>
      <c r="L712" s="9">
        <f t="shared" si="23"/>
        <v>48</v>
      </c>
    </row>
    <row r="713" spans="1:12" x14ac:dyDescent="0.3">
      <c r="A713" s="10" t="s">
        <v>3277</v>
      </c>
      <c r="B713" s="9">
        <v>1980</v>
      </c>
      <c r="C713" s="9" t="s">
        <v>4692</v>
      </c>
      <c r="D713" s="9">
        <v>10</v>
      </c>
      <c r="E713" s="9">
        <v>0</v>
      </c>
      <c r="F713" s="16">
        <v>5979.73</v>
      </c>
      <c r="G713" s="9" t="s">
        <v>4682</v>
      </c>
      <c r="H713" s="9" t="s">
        <v>4682</v>
      </c>
      <c r="I713" s="11" t="s">
        <v>4693</v>
      </c>
      <c r="J713" t="str">
        <f t="shared" si="22"/>
        <v>10-10-1980</v>
      </c>
      <c r="K713" s="19">
        <v>45085</v>
      </c>
      <c r="L713" s="9">
        <f t="shared" si="23"/>
        <v>42</v>
      </c>
    </row>
    <row r="714" spans="1:12" x14ac:dyDescent="0.3">
      <c r="A714" s="10" t="s">
        <v>327</v>
      </c>
      <c r="B714" s="9">
        <v>2002</v>
      </c>
      <c r="C714" s="9" t="s">
        <v>4688</v>
      </c>
      <c r="D714" s="9">
        <v>27</v>
      </c>
      <c r="E714" s="9">
        <v>3</v>
      </c>
      <c r="F714" s="16">
        <v>37465.339999999997</v>
      </c>
      <c r="G714" s="9" t="s">
        <v>4686</v>
      </c>
      <c r="H714" s="9" t="s">
        <v>4682</v>
      </c>
      <c r="I714" s="11" t="s">
        <v>4689</v>
      </c>
      <c r="J714" t="str">
        <f t="shared" si="22"/>
        <v>27-09-2002</v>
      </c>
      <c r="K714" s="19">
        <v>45085</v>
      </c>
      <c r="L714" s="9">
        <f t="shared" si="23"/>
        <v>20</v>
      </c>
    </row>
    <row r="715" spans="1:12" x14ac:dyDescent="0.3">
      <c r="A715" s="10" t="s">
        <v>3279</v>
      </c>
      <c r="B715" s="9">
        <v>1970</v>
      </c>
      <c r="C715" s="9" t="s">
        <v>4687</v>
      </c>
      <c r="D715" s="9">
        <v>25</v>
      </c>
      <c r="E715" s="9">
        <v>0</v>
      </c>
      <c r="F715" s="16">
        <v>5979.66</v>
      </c>
      <c r="G715" s="9" t="s">
        <v>4682</v>
      </c>
      <c r="H715" s="9" t="s">
        <v>4683</v>
      </c>
      <c r="I715" s="11" t="s">
        <v>4684</v>
      </c>
      <c r="J715" t="str">
        <f t="shared" si="22"/>
        <v>25-06-1970</v>
      </c>
      <c r="K715" s="19">
        <v>45085</v>
      </c>
      <c r="L715" s="9">
        <f t="shared" si="23"/>
        <v>52</v>
      </c>
    </row>
    <row r="716" spans="1:12" x14ac:dyDescent="0.3">
      <c r="A716" s="10" t="s">
        <v>3281</v>
      </c>
      <c r="B716" s="9">
        <v>1984</v>
      </c>
      <c r="C716" s="9" t="s">
        <v>4685</v>
      </c>
      <c r="D716" s="9">
        <v>11</v>
      </c>
      <c r="E716" s="9">
        <v>1</v>
      </c>
      <c r="F716" s="16">
        <v>5976.83</v>
      </c>
      <c r="G716" s="9" t="s">
        <v>4682</v>
      </c>
      <c r="H716" s="9" t="s">
        <v>4682</v>
      </c>
      <c r="I716" s="11" t="s">
        <v>4684</v>
      </c>
      <c r="J716" t="str">
        <f t="shared" si="22"/>
        <v>11-11-1984</v>
      </c>
      <c r="K716" s="19">
        <v>45085</v>
      </c>
      <c r="L716" s="9">
        <f t="shared" si="23"/>
        <v>38</v>
      </c>
    </row>
    <row r="717" spans="1:12" x14ac:dyDescent="0.3">
      <c r="A717" s="10" t="s">
        <v>3283</v>
      </c>
      <c r="B717" s="9">
        <v>1984</v>
      </c>
      <c r="C717" s="9" t="s">
        <v>4688</v>
      </c>
      <c r="D717" s="9">
        <v>19</v>
      </c>
      <c r="E717" s="9">
        <v>1</v>
      </c>
      <c r="F717" s="16">
        <v>5974.38</v>
      </c>
      <c r="G717" s="9" t="s">
        <v>4682</v>
      </c>
      <c r="H717" s="9" t="s">
        <v>4683</v>
      </c>
      <c r="I717" s="11" t="s">
        <v>4684</v>
      </c>
      <c r="J717" t="str">
        <f t="shared" si="22"/>
        <v>19-09-1984</v>
      </c>
      <c r="K717" s="19">
        <v>45085</v>
      </c>
      <c r="L717" s="9">
        <f t="shared" si="23"/>
        <v>38</v>
      </c>
    </row>
    <row r="718" spans="1:12" x14ac:dyDescent="0.3">
      <c r="A718" s="10" t="s">
        <v>3285</v>
      </c>
      <c r="B718" s="9">
        <v>1989</v>
      </c>
      <c r="C718" s="9" t="s">
        <v>4681</v>
      </c>
      <c r="D718" s="9">
        <v>22</v>
      </c>
      <c r="E718" s="9">
        <v>3</v>
      </c>
      <c r="F718" s="16">
        <v>5972.38</v>
      </c>
      <c r="G718" s="9" t="s">
        <v>4682</v>
      </c>
      <c r="H718" s="9" t="s">
        <v>4682</v>
      </c>
      <c r="I718" s="11" t="s">
        <v>4693</v>
      </c>
      <c r="J718" t="str">
        <f t="shared" si="22"/>
        <v>22-07-1989</v>
      </c>
      <c r="K718" s="19">
        <v>45085</v>
      </c>
      <c r="L718" s="9">
        <f t="shared" si="23"/>
        <v>33</v>
      </c>
    </row>
    <row r="719" spans="1:12" x14ac:dyDescent="0.3">
      <c r="A719" s="10" t="s">
        <v>3287</v>
      </c>
      <c r="B719" s="9">
        <v>1980</v>
      </c>
      <c r="C719" s="9" t="s">
        <v>4681</v>
      </c>
      <c r="D719" s="9">
        <v>21</v>
      </c>
      <c r="E719" s="9">
        <v>0</v>
      </c>
      <c r="F719" s="16">
        <v>5969.72</v>
      </c>
      <c r="G719" s="9" t="s">
        <v>4683</v>
      </c>
      <c r="H719" s="9" t="s">
        <v>4683</v>
      </c>
      <c r="I719" s="11" t="s">
        <v>4693</v>
      </c>
      <c r="J719" t="str">
        <f t="shared" si="22"/>
        <v>21-07-1980</v>
      </c>
      <c r="K719" s="19">
        <v>45085</v>
      </c>
      <c r="L719" s="9">
        <f t="shared" si="23"/>
        <v>42</v>
      </c>
    </row>
    <row r="720" spans="1:12" x14ac:dyDescent="0.3">
      <c r="A720" s="10" t="s">
        <v>3289</v>
      </c>
      <c r="B720" s="9">
        <v>1980</v>
      </c>
      <c r="C720" s="9" t="s">
        <v>4691</v>
      </c>
      <c r="D720" s="9">
        <v>5</v>
      </c>
      <c r="E720" s="9">
        <v>0</v>
      </c>
      <c r="F720" s="16">
        <v>5966.89</v>
      </c>
      <c r="G720" s="9" t="s">
        <v>4682</v>
      </c>
      <c r="H720" s="9" t="s">
        <v>4683</v>
      </c>
      <c r="I720" s="11" t="s">
        <v>4684</v>
      </c>
      <c r="J720" t="str">
        <f t="shared" si="22"/>
        <v>05-08-1980</v>
      </c>
      <c r="K720" s="19">
        <v>45085</v>
      </c>
      <c r="L720" s="9">
        <f t="shared" si="23"/>
        <v>42</v>
      </c>
    </row>
    <row r="721" spans="1:12" x14ac:dyDescent="0.3">
      <c r="A721" s="10" t="s">
        <v>3291</v>
      </c>
      <c r="B721" s="9">
        <v>2004</v>
      </c>
      <c r="C721" s="9" t="s">
        <v>4681</v>
      </c>
      <c r="D721" s="9">
        <v>15</v>
      </c>
      <c r="E721" s="9">
        <v>0</v>
      </c>
      <c r="F721" s="16">
        <v>5960.91</v>
      </c>
      <c r="G721" s="9" t="s">
        <v>4682</v>
      </c>
      <c r="H721" s="9" t="s">
        <v>4686</v>
      </c>
      <c r="I721" s="11" t="s">
        <v>4705</v>
      </c>
      <c r="J721" t="str">
        <f t="shared" si="22"/>
        <v>15-07-2004</v>
      </c>
      <c r="K721" s="19">
        <v>45085</v>
      </c>
      <c r="L721" s="9">
        <f t="shared" si="23"/>
        <v>18</v>
      </c>
    </row>
    <row r="722" spans="1:12" x14ac:dyDescent="0.3">
      <c r="A722" s="10" t="s">
        <v>3293</v>
      </c>
      <c r="B722" s="9">
        <v>2003</v>
      </c>
      <c r="C722" s="9" t="s">
        <v>4691</v>
      </c>
      <c r="D722" s="9">
        <v>13</v>
      </c>
      <c r="E722" s="9">
        <v>0</v>
      </c>
      <c r="F722" s="16">
        <v>5957.35</v>
      </c>
      <c r="G722" s="9" t="s">
        <v>4682</v>
      </c>
      <c r="H722" s="9" t="s">
        <v>4682</v>
      </c>
      <c r="I722" s="11" t="s">
        <v>4689</v>
      </c>
      <c r="J722" t="str">
        <f t="shared" si="22"/>
        <v>13-08-2003</v>
      </c>
      <c r="K722" s="19">
        <v>45085</v>
      </c>
      <c r="L722" s="9">
        <f t="shared" si="23"/>
        <v>19</v>
      </c>
    </row>
    <row r="723" spans="1:12" x14ac:dyDescent="0.3">
      <c r="A723" s="10" t="s">
        <v>3295</v>
      </c>
      <c r="B723" s="9">
        <v>1987</v>
      </c>
      <c r="C723" s="9" t="s">
        <v>4681</v>
      </c>
      <c r="D723" s="9">
        <v>14</v>
      </c>
      <c r="E723" s="9">
        <v>3</v>
      </c>
      <c r="F723" s="16">
        <v>5934.38</v>
      </c>
      <c r="G723" s="9" t="s">
        <v>4683</v>
      </c>
      <c r="H723" s="9" t="s">
        <v>4682</v>
      </c>
      <c r="I723" s="11" t="s">
        <v>4684</v>
      </c>
      <c r="J723" t="str">
        <f t="shared" si="22"/>
        <v>14-07-1987</v>
      </c>
      <c r="K723" s="19">
        <v>45085</v>
      </c>
      <c r="L723" s="9">
        <f t="shared" si="23"/>
        <v>35</v>
      </c>
    </row>
    <row r="724" spans="1:12" x14ac:dyDescent="0.3">
      <c r="A724" s="10" t="s">
        <v>3297</v>
      </c>
      <c r="B724" s="9">
        <v>1994</v>
      </c>
      <c r="C724" s="9" t="s">
        <v>4681</v>
      </c>
      <c r="D724" s="9">
        <v>30</v>
      </c>
      <c r="E724" s="9">
        <v>0</v>
      </c>
      <c r="F724" s="16">
        <v>5927.65</v>
      </c>
      <c r="G724" s="9" t="s">
        <v>4682</v>
      </c>
      <c r="H724" s="9" t="s">
        <v>4686</v>
      </c>
      <c r="I724" s="11" t="s">
        <v>4689</v>
      </c>
      <c r="J724" t="str">
        <f t="shared" si="22"/>
        <v>30-07-1994</v>
      </c>
      <c r="K724" s="19">
        <v>45085</v>
      </c>
      <c r="L724" s="9">
        <f t="shared" si="23"/>
        <v>28</v>
      </c>
    </row>
    <row r="725" spans="1:12" x14ac:dyDescent="0.3">
      <c r="A725" s="10" t="s">
        <v>329</v>
      </c>
      <c r="B725" s="9">
        <v>1979</v>
      </c>
      <c r="C725" s="9" t="s">
        <v>4691</v>
      </c>
      <c r="D725" s="9">
        <v>3</v>
      </c>
      <c r="E725" s="9">
        <v>2</v>
      </c>
      <c r="F725" s="16">
        <v>37425.94</v>
      </c>
      <c r="G725" s="9" t="s">
        <v>4682</v>
      </c>
      <c r="H725" s="9" t="s">
        <v>4686</v>
      </c>
      <c r="I725" s="11" t="s">
        <v>4693</v>
      </c>
      <c r="J725" t="str">
        <f t="shared" si="22"/>
        <v>03-08-1979</v>
      </c>
      <c r="K725" s="19">
        <v>45085</v>
      </c>
      <c r="L725" s="9">
        <f t="shared" si="23"/>
        <v>43</v>
      </c>
    </row>
    <row r="726" spans="1:12" x14ac:dyDescent="0.3">
      <c r="A726" s="10" t="s">
        <v>3299</v>
      </c>
      <c r="B726" s="9">
        <v>1993</v>
      </c>
      <c r="C726" s="9" t="s">
        <v>4691</v>
      </c>
      <c r="D726" s="9">
        <v>13</v>
      </c>
      <c r="E726" s="9">
        <v>0</v>
      </c>
      <c r="F726" s="16">
        <v>5926.93</v>
      </c>
      <c r="G726" s="9" t="s">
        <v>4682</v>
      </c>
      <c r="H726" s="9" t="s">
        <v>4682</v>
      </c>
      <c r="I726" s="11" t="s">
        <v>4698</v>
      </c>
      <c r="J726" t="str">
        <f t="shared" si="22"/>
        <v>13-08-1993</v>
      </c>
      <c r="K726" s="19">
        <v>45085</v>
      </c>
      <c r="L726" s="9">
        <f t="shared" si="23"/>
        <v>29</v>
      </c>
    </row>
    <row r="727" spans="1:12" x14ac:dyDescent="0.3">
      <c r="A727" s="10" t="s">
        <v>3301</v>
      </c>
      <c r="B727" s="9">
        <v>1987</v>
      </c>
      <c r="C727" s="9" t="s">
        <v>4681</v>
      </c>
      <c r="D727" s="9">
        <v>29</v>
      </c>
      <c r="E727" s="9">
        <v>3</v>
      </c>
      <c r="F727" s="16">
        <v>5926.85</v>
      </c>
      <c r="G727" s="9" t="s">
        <v>4683</v>
      </c>
      <c r="H727" s="9" t="s">
        <v>4683</v>
      </c>
      <c r="I727" s="11" t="s">
        <v>4693</v>
      </c>
      <c r="J727" t="str">
        <f t="shared" si="22"/>
        <v>29-07-1987</v>
      </c>
      <c r="K727" s="19">
        <v>45085</v>
      </c>
      <c r="L727" s="9">
        <f t="shared" si="23"/>
        <v>35</v>
      </c>
    </row>
    <row r="728" spans="1:12" x14ac:dyDescent="0.3">
      <c r="A728" s="10" t="s">
        <v>3303</v>
      </c>
      <c r="B728" s="9">
        <v>1982</v>
      </c>
      <c r="C728" s="9" t="s">
        <v>4690</v>
      </c>
      <c r="D728" s="9">
        <v>21</v>
      </c>
      <c r="E728" s="9">
        <v>0</v>
      </c>
      <c r="F728" s="16">
        <v>5920.1</v>
      </c>
      <c r="G728" s="9" t="s">
        <v>4682</v>
      </c>
      <c r="H728" s="9" t="s">
        <v>4686</v>
      </c>
      <c r="I728" s="11" t="s">
        <v>4684</v>
      </c>
      <c r="J728" t="str">
        <f t="shared" si="22"/>
        <v>21-12-1982</v>
      </c>
      <c r="K728" s="19">
        <v>45085</v>
      </c>
      <c r="L728" s="9">
        <f t="shared" si="23"/>
        <v>40</v>
      </c>
    </row>
    <row r="729" spans="1:12" x14ac:dyDescent="0.3">
      <c r="A729" s="10" t="s">
        <v>3305</v>
      </c>
      <c r="B729" s="9">
        <v>1982</v>
      </c>
      <c r="C729" s="9" t="s">
        <v>4681</v>
      </c>
      <c r="D729" s="9">
        <v>8</v>
      </c>
      <c r="E729" s="9">
        <v>0</v>
      </c>
      <c r="F729" s="16">
        <v>5910.94</v>
      </c>
      <c r="G729" s="9" t="s">
        <v>4682</v>
      </c>
      <c r="H729" s="9" t="s">
        <v>4686</v>
      </c>
      <c r="I729" s="11" t="s">
        <v>4693</v>
      </c>
      <c r="J729" t="str">
        <f t="shared" si="22"/>
        <v>08-07-1982</v>
      </c>
      <c r="K729" s="19">
        <v>45085</v>
      </c>
      <c r="L729" s="9">
        <f t="shared" si="23"/>
        <v>40</v>
      </c>
    </row>
    <row r="730" spans="1:12" x14ac:dyDescent="0.3">
      <c r="A730" s="10" t="s">
        <v>3307</v>
      </c>
      <c r="B730" s="9">
        <v>1993</v>
      </c>
      <c r="C730" s="9" t="s">
        <v>4692</v>
      </c>
      <c r="D730" s="9">
        <v>19</v>
      </c>
      <c r="E730" s="9">
        <v>0</v>
      </c>
      <c r="F730" s="16">
        <v>5877.02</v>
      </c>
      <c r="G730" s="9" t="s">
        <v>4682</v>
      </c>
      <c r="H730" s="9" t="s">
        <v>4682</v>
      </c>
      <c r="I730" s="11" t="s">
        <v>4702</v>
      </c>
      <c r="J730" t="str">
        <f t="shared" si="22"/>
        <v>19-10-1993</v>
      </c>
      <c r="K730" s="19">
        <v>45085</v>
      </c>
      <c r="L730" s="9">
        <f t="shared" si="23"/>
        <v>29</v>
      </c>
    </row>
    <row r="731" spans="1:12" x14ac:dyDescent="0.3">
      <c r="A731" s="10" t="s">
        <v>3309</v>
      </c>
      <c r="B731" s="9">
        <v>1984</v>
      </c>
      <c r="C731" s="9" t="s">
        <v>4685</v>
      </c>
      <c r="D731" s="9">
        <v>22</v>
      </c>
      <c r="E731" s="9">
        <v>1</v>
      </c>
      <c r="F731" s="16">
        <v>5855.9</v>
      </c>
      <c r="G731" s="9" t="s">
        <v>4682</v>
      </c>
      <c r="H731" s="9" t="s">
        <v>4683</v>
      </c>
      <c r="I731" s="11" t="s">
        <v>4689</v>
      </c>
      <c r="J731" t="str">
        <f t="shared" si="22"/>
        <v>22-11-1984</v>
      </c>
      <c r="K731" s="19">
        <v>45085</v>
      </c>
      <c r="L731" s="9">
        <f t="shared" si="23"/>
        <v>38</v>
      </c>
    </row>
    <row r="732" spans="1:12" x14ac:dyDescent="0.3">
      <c r="A732" s="10" t="s">
        <v>3311</v>
      </c>
      <c r="B732" s="9">
        <v>1985</v>
      </c>
      <c r="C732" s="9" t="s">
        <v>4687</v>
      </c>
      <c r="D732" s="9">
        <v>18</v>
      </c>
      <c r="E732" s="9">
        <v>3</v>
      </c>
      <c r="F732" s="16">
        <v>5847.24</v>
      </c>
      <c r="G732" s="9" t="s">
        <v>4682</v>
      </c>
      <c r="H732" s="9" t="s">
        <v>4686</v>
      </c>
      <c r="I732" s="11" t="s">
        <v>4684</v>
      </c>
      <c r="J732" t="str">
        <f t="shared" si="22"/>
        <v>18-06-1985</v>
      </c>
      <c r="K732" s="19">
        <v>45085</v>
      </c>
      <c r="L732" s="9">
        <f t="shared" si="23"/>
        <v>37</v>
      </c>
    </row>
    <row r="733" spans="1:12" x14ac:dyDescent="0.3">
      <c r="A733" s="10" t="s">
        <v>3313</v>
      </c>
      <c r="B733" s="9">
        <v>1987</v>
      </c>
      <c r="C733" s="9" t="s">
        <v>4688</v>
      </c>
      <c r="D733" s="9">
        <v>30</v>
      </c>
      <c r="E733" s="9">
        <v>2</v>
      </c>
      <c r="F733" s="16">
        <v>5846.92</v>
      </c>
      <c r="G733" s="9" t="s">
        <v>4682</v>
      </c>
      <c r="H733" s="9" t="s">
        <v>4682</v>
      </c>
      <c r="I733" s="11" t="s">
        <v>4684</v>
      </c>
      <c r="J733" t="str">
        <f t="shared" si="22"/>
        <v>30-09-1987</v>
      </c>
      <c r="K733" s="19">
        <v>45085</v>
      </c>
      <c r="L733" s="9">
        <f t="shared" si="23"/>
        <v>35</v>
      </c>
    </row>
    <row r="734" spans="1:12" x14ac:dyDescent="0.3">
      <c r="A734" s="10" t="s">
        <v>3315</v>
      </c>
      <c r="B734" s="9">
        <v>1995</v>
      </c>
      <c r="C734" s="9" t="s">
        <v>4691</v>
      </c>
      <c r="D734" s="9">
        <v>20</v>
      </c>
      <c r="E734" s="9">
        <v>0</v>
      </c>
      <c r="F734" s="16">
        <v>5843.99</v>
      </c>
      <c r="G734" s="9" t="s">
        <v>4682</v>
      </c>
      <c r="H734" s="9" t="s">
        <v>4682</v>
      </c>
      <c r="I734" s="11" t="s">
        <v>4698</v>
      </c>
      <c r="J734" t="str">
        <f t="shared" si="22"/>
        <v>20-08-1995</v>
      </c>
      <c r="K734" s="19">
        <v>45085</v>
      </c>
      <c r="L734" s="9">
        <f t="shared" si="23"/>
        <v>27</v>
      </c>
    </row>
    <row r="735" spans="1:12" x14ac:dyDescent="0.3">
      <c r="A735" s="10" t="s">
        <v>3317</v>
      </c>
      <c r="B735" s="9">
        <v>1987</v>
      </c>
      <c r="C735" s="9" t="s">
        <v>4681</v>
      </c>
      <c r="D735" s="9">
        <v>27</v>
      </c>
      <c r="E735" s="9">
        <v>2</v>
      </c>
      <c r="F735" s="16">
        <v>5836.52</v>
      </c>
      <c r="G735" s="9" t="s">
        <v>4682</v>
      </c>
      <c r="H735" s="9" t="s">
        <v>4683</v>
      </c>
      <c r="I735" s="11" t="s">
        <v>4684</v>
      </c>
      <c r="J735" t="str">
        <f t="shared" si="22"/>
        <v>27-07-1987</v>
      </c>
      <c r="K735" s="19">
        <v>45085</v>
      </c>
      <c r="L735" s="9">
        <f t="shared" si="23"/>
        <v>35</v>
      </c>
    </row>
    <row r="736" spans="1:12" x14ac:dyDescent="0.3">
      <c r="A736" s="10" t="s">
        <v>331</v>
      </c>
      <c r="B736" s="9">
        <v>1969</v>
      </c>
      <c r="C736" s="9" t="s">
        <v>4692</v>
      </c>
      <c r="D736" s="9">
        <v>30</v>
      </c>
      <c r="E736" s="9">
        <v>0</v>
      </c>
      <c r="F736" s="16">
        <v>37277.269999999997</v>
      </c>
      <c r="G736" s="9" t="s">
        <v>4686</v>
      </c>
      <c r="H736" s="9" t="s">
        <v>4683</v>
      </c>
      <c r="I736" s="11" t="s">
        <v>4693</v>
      </c>
      <c r="J736" t="str">
        <f t="shared" si="22"/>
        <v>30-10-1969</v>
      </c>
      <c r="K736" s="19">
        <v>45085</v>
      </c>
      <c r="L736" s="9">
        <f t="shared" si="23"/>
        <v>53</v>
      </c>
    </row>
    <row r="737" spans="1:12" x14ac:dyDescent="0.3">
      <c r="A737" s="10" t="s">
        <v>3319</v>
      </c>
      <c r="B737" s="9">
        <v>1971</v>
      </c>
      <c r="C737" s="9" t="s">
        <v>4688</v>
      </c>
      <c r="D737" s="9">
        <v>27</v>
      </c>
      <c r="E737" s="9">
        <v>0</v>
      </c>
      <c r="F737" s="16">
        <v>5832.6</v>
      </c>
      <c r="G737" s="9" t="s">
        <v>4682</v>
      </c>
      <c r="H737" s="9" t="s">
        <v>4683</v>
      </c>
      <c r="I737" s="11" t="s">
        <v>4689</v>
      </c>
      <c r="J737" t="str">
        <f t="shared" si="22"/>
        <v>27-09-1971</v>
      </c>
      <c r="K737" s="19">
        <v>45085</v>
      </c>
      <c r="L737" s="9">
        <f t="shared" si="23"/>
        <v>51</v>
      </c>
    </row>
    <row r="738" spans="1:12" x14ac:dyDescent="0.3">
      <c r="A738" s="10" t="s">
        <v>3321</v>
      </c>
      <c r="B738" s="9">
        <v>2002</v>
      </c>
      <c r="C738" s="9" t="s">
        <v>4681</v>
      </c>
      <c r="D738" s="9">
        <v>22</v>
      </c>
      <c r="E738" s="9">
        <v>0</v>
      </c>
      <c r="F738" s="16">
        <v>5816.58</v>
      </c>
      <c r="G738" s="9" t="s">
        <v>4682</v>
      </c>
      <c r="H738" s="9" t="s">
        <v>4682</v>
      </c>
      <c r="I738" s="11" t="s">
        <v>4705</v>
      </c>
      <c r="J738" t="str">
        <f t="shared" si="22"/>
        <v>22-07-2002</v>
      </c>
      <c r="K738" s="19">
        <v>45085</v>
      </c>
      <c r="L738" s="9">
        <f t="shared" si="23"/>
        <v>20</v>
      </c>
    </row>
    <row r="739" spans="1:12" x14ac:dyDescent="0.3">
      <c r="A739" s="10" t="s">
        <v>3323</v>
      </c>
      <c r="B739" s="9">
        <v>1972</v>
      </c>
      <c r="C739" s="9" t="s">
        <v>4685</v>
      </c>
      <c r="D739" s="9">
        <v>2</v>
      </c>
      <c r="E739" s="9">
        <v>0</v>
      </c>
      <c r="F739" s="16">
        <v>5812.9</v>
      </c>
      <c r="G739" s="9" t="s">
        <v>4682</v>
      </c>
      <c r="H739" s="9" t="s">
        <v>4682</v>
      </c>
      <c r="I739" s="11" t="s">
        <v>4684</v>
      </c>
      <c r="J739" t="str">
        <f t="shared" si="22"/>
        <v>02-11-1972</v>
      </c>
      <c r="K739" s="19">
        <v>45085</v>
      </c>
      <c r="L739" s="9">
        <f t="shared" si="23"/>
        <v>50</v>
      </c>
    </row>
    <row r="740" spans="1:12" x14ac:dyDescent="0.3">
      <c r="A740" s="10" t="s">
        <v>3325</v>
      </c>
      <c r="B740" s="9">
        <v>1980</v>
      </c>
      <c r="C740" s="9" t="s">
        <v>4688</v>
      </c>
      <c r="D740" s="9">
        <v>18</v>
      </c>
      <c r="E740" s="9">
        <v>2</v>
      </c>
      <c r="F740" s="16">
        <v>5807.06</v>
      </c>
      <c r="G740" s="9" t="s">
        <v>4682</v>
      </c>
      <c r="H740" s="9" t="s">
        <v>4683</v>
      </c>
      <c r="I740" s="11" t="s">
        <v>4684</v>
      </c>
      <c r="J740" t="str">
        <f t="shared" si="22"/>
        <v>18-09-1980</v>
      </c>
      <c r="K740" s="19">
        <v>45085</v>
      </c>
      <c r="L740" s="9">
        <f t="shared" si="23"/>
        <v>42</v>
      </c>
    </row>
    <row r="741" spans="1:12" x14ac:dyDescent="0.3">
      <c r="A741" s="10" t="s">
        <v>3327</v>
      </c>
      <c r="B741" s="9">
        <v>2004</v>
      </c>
      <c r="C741" s="9" t="s">
        <v>4685</v>
      </c>
      <c r="D741" s="9">
        <v>1</v>
      </c>
      <c r="E741" s="9">
        <v>0</v>
      </c>
      <c r="F741" s="16">
        <v>5778.71</v>
      </c>
      <c r="G741" s="9" t="s">
        <v>4682</v>
      </c>
      <c r="H741" s="9" t="s">
        <v>4683</v>
      </c>
      <c r="I741" s="11" t="s">
        <v>4706</v>
      </c>
      <c r="J741" t="str">
        <f t="shared" si="22"/>
        <v>01-11-2004</v>
      </c>
      <c r="K741" s="19">
        <v>45085</v>
      </c>
      <c r="L741" s="9">
        <f t="shared" si="23"/>
        <v>18</v>
      </c>
    </row>
    <row r="742" spans="1:12" x14ac:dyDescent="0.3">
      <c r="A742" s="10" t="s">
        <v>3329</v>
      </c>
      <c r="B742" s="9">
        <v>1983</v>
      </c>
      <c r="C742" s="9" t="s">
        <v>4691</v>
      </c>
      <c r="D742" s="9">
        <v>30</v>
      </c>
      <c r="E742" s="9">
        <v>0</v>
      </c>
      <c r="F742" s="16">
        <v>5757.41</v>
      </c>
      <c r="G742" s="9" t="s">
        <v>4682</v>
      </c>
      <c r="H742" s="9" t="s">
        <v>4683</v>
      </c>
      <c r="I742" s="11" t="s">
        <v>4695</v>
      </c>
      <c r="J742" t="str">
        <f t="shared" si="22"/>
        <v>30-08-1983</v>
      </c>
      <c r="K742" s="19">
        <v>45085</v>
      </c>
      <c r="L742" s="9">
        <f t="shared" si="23"/>
        <v>39</v>
      </c>
    </row>
    <row r="743" spans="1:12" x14ac:dyDescent="0.3">
      <c r="A743" s="10" t="s">
        <v>3331</v>
      </c>
      <c r="B743" s="9">
        <v>1993</v>
      </c>
      <c r="C743" s="9" t="s">
        <v>4687</v>
      </c>
      <c r="D743" s="9">
        <v>10</v>
      </c>
      <c r="E743" s="9">
        <v>0</v>
      </c>
      <c r="F743" s="16">
        <v>5748.13</v>
      </c>
      <c r="G743" s="9" t="s">
        <v>4682</v>
      </c>
      <c r="H743" s="9" t="s">
        <v>4686</v>
      </c>
      <c r="I743" s="11" t="s">
        <v>4702</v>
      </c>
      <c r="J743" t="str">
        <f t="shared" si="22"/>
        <v>10-06-1993</v>
      </c>
      <c r="K743" s="19">
        <v>45085</v>
      </c>
      <c r="L743" s="9">
        <f t="shared" si="23"/>
        <v>29</v>
      </c>
    </row>
    <row r="744" spans="1:12" x14ac:dyDescent="0.3">
      <c r="A744" s="10" t="s">
        <v>3333</v>
      </c>
      <c r="B744" s="9">
        <v>1972</v>
      </c>
      <c r="C744" s="9" t="s">
        <v>4691</v>
      </c>
      <c r="D744" s="9">
        <v>21</v>
      </c>
      <c r="E744" s="9">
        <v>0</v>
      </c>
      <c r="F744" s="16">
        <v>5741.67</v>
      </c>
      <c r="G744" s="9" t="s">
        <v>4682</v>
      </c>
      <c r="H744" s="9" t="s">
        <v>4683</v>
      </c>
      <c r="I744" s="11" t="s">
        <v>4684</v>
      </c>
      <c r="J744" t="str">
        <f t="shared" si="22"/>
        <v>21-08-1972</v>
      </c>
      <c r="K744" s="19">
        <v>45085</v>
      </c>
      <c r="L744" s="9">
        <f t="shared" si="23"/>
        <v>50</v>
      </c>
    </row>
    <row r="745" spans="1:12" x14ac:dyDescent="0.3">
      <c r="A745" s="10" t="s">
        <v>3335</v>
      </c>
      <c r="B745" s="9">
        <v>1987</v>
      </c>
      <c r="C745" s="9" t="s">
        <v>4692</v>
      </c>
      <c r="D745" s="9">
        <v>19</v>
      </c>
      <c r="E745" s="9">
        <v>2</v>
      </c>
      <c r="F745" s="16">
        <v>5729.01</v>
      </c>
      <c r="G745" s="9" t="s">
        <v>4686</v>
      </c>
      <c r="H745" s="9" t="s">
        <v>4682</v>
      </c>
      <c r="I745" s="11" t="s">
        <v>4689</v>
      </c>
      <c r="J745" t="str">
        <f t="shared" si="22"/>
        <v>19-10-1987</v>
      </c>
      <c r="K745" s="19">
        <v>45085</v>
      </c>
      <c r="L745" s="9">
        <f t="shared" si="23"/>
        <v>35</v>
      </c>
    </row>
    <row r="746" spans="1:12" x14ac:dyDescent="0.3">
      <c r="A746" s="10" t="s">
        <v>3337</v>
      </c>
      <c r="B746" s="9">
        <v>1971</v>
      </c>
      <c r="C746" s="9" t="s">
        <v>4690</v>
      </c>
      <c r="D746" s="9">
        <v>18</v>
      </c>
      <c r="E746" s="9">
        <v>0</v>
      </c>
      <c r="F746" s="16">
        <v>5720.38</v>
      </c>
      <c r="G746" s="9" t="s">
        <v>4682</v>
      </c>
      <c r="H746" s="9" t="s">
        <v>4686</v>
      </c>
      <c r="I746" s="11" t="s">
        <v>4684</v>
      </c>
      <c r="J746" t="str">
        <f t="shared" si="22"/>
        <v>18-12-1971</v>
      </c>
      <c r="K746" s="19">
        <v>45085</v>
      </c>
      <c r="L746" s="9">
        <f t="shared" si="23"/>
        <v>51</v>
      </c>
    </row>
    <row r="747" spans="1:12" x14ac:dyDescent="0.3">
      <c r="A747" s="10" t="s">
        <v>333</v>
      </c>
      <c r="B747" s="9">
        <v>1975</v>
      </c>
      <c r="C747" s="9" t="s">
        <v>4685</v>
      </c>
      <c r="D747" s="9">
        <v>9</v>
      </c>
      <c r="E747" s="9">
        <v>1</v>
      </c>
      <c r="F747" s="16">
        <v>37272.339999999997</v>
      </c>
      <c r="G747" s="9" t="s">
        <v>4682</v>
      </c>
      <c r="H747" s="9" t="s">
        <v>4683</v>
      </c>
      <c r="I747" s="11" t="s">
        <v>4693</v>
      </c>
      <c r="J747" t="str">
        <f t="shared" si="22"/>
        <v>09-11-1975</v>
      </c>
      <c r="K747" s="19">
        <v>45085</v>
      </c>
      <c r="L747" s="9">
        <f t="shared" si="23"/>
        <v>47</v>
      </c>
    </row>
    <row r="748" spans="1:12" x14ac:dyDescent="0.3">
      <c r="A748" s="10" t="s">
        <v>3339</v>
      </c>
      <c r="B748" s="9">
        <v>1981</v>
      </c>
      <c r="C748" s="9" t="s">
        <v>4691</v>
      </c>
      <c r="D748" s="9">
        <v>30</v>
      </c>
      <c r="E748" s="9">
        <v>0</v>
      </c>
      <c r="F748" s="16">
        <v>5709.16</v>
      </c>
      <c r="G748" s="9" t="s">
        <v>4683</v>
      </c>
      <c r="H748" s="9" t="s">
        <v>4683</v>
      </c>
      <c r="I748" s="11" t="s">
        <v>4684</v>
      </c>
      <c r="J748" t="str">
        <f t="shared" si="22"/>
        <v>30-08-1981</v>
      </c>
      <c r="K748" s="19">
        <v>45085</v>
      </c>
      <c r="L748" s="9">
        <f t="shared" si="23"/>
        <v>41</v>
      </c>
    </row>
    <row r="749" spans="1:12" x14ac:dyDescent="0.3">
      <c r="A749" s="10" t="s">
        <v>3341</v>
      </c>
      <c r="B749" s="9">
        <v>1993</v>
      </c>
      <c r="C749" s="9" t="s">
        <v>4685</v>
      </c>
      <c r="D749" s="9">
        <v>3</v>
      </c>
      <c r="E749" s="9">
        <v>4</v>
      </c>
      <c r="F749" s="16">
        <v>5708.87</v>
      </c>
      <c r="G749" s="9" t="s">
        <v>4682</v>
      </c>
      <c r="H749" s="9" t="s">
        <v>4686</v>
      </c>
      <c r="I749" s="11" t="s">
        <v>4693</v>
      </c>
      <c r="J749" t="str">
        <f t="shared" si="22"/>
        <v>03-11-1993</v>
      </c>
      <c r="K749" s="19">
        <v>45085</v>
      </c>
      <c r="L749" s="9">
        <f t="shared" si="23"/>
        <v>29</v>
      </c>
    </row>
    <row r="750" spans="1:12" x14ac:dyDescent="0.3">
      <c r="A750" s="10" t="s">
        <v>3343</v>
      </c>
      <c r="B750" s="9">
        <v>1981</v>
      </c>
      <c r="C750" s="9" t="s">
        <v>4687</v>
      </c>
      <c r="D750" s="9">
        <v>15</v>
      </c>
      <c r="E750" s="9">
        <v>0</v>
      </c>
      <c r="F750" s="16">
        <v>5699.84</v>
      </c>
      <c r="G750" s="9" t="s">
        <v>4682</v>
      </c>
      <c r="H750" s="9" t="s">
        <v>4683</v>
      </c>
      <c r="I750" s="11" t="s">
        <v>4684</v>
      </c>
      <c r="J750" t="str">
        <f t="shared" si="22"/>
        <v>15-06-1981</v>
      </c>
      <c r="K750" s="19">
        <v>45085</v>
      </c>
      <c r="L750" s="9">
        <f t="shared" si="23"/>
        <v>41</v>
      </c>
    </row>
    <row r="751" spans="1:12" x14ac:dyDescent="0.3">
      <c r="A751" s="10" t="s">
        <v>3345</v>
      </c>
      <c r="B751" s="9">
        <v>1974</v>
      </c>
      <c r="C751" s="9" t="s">
        <v>4681</v>
      </c>
      <c r="D751" s="9">
        <v>6</v>
      </c>
      <c r="E751" s="9">
        <v>0</v>
      </c>
      <c r="F751" s="16">
        <v>5698.74</v>
      </c>
      <c r="G751" s="9" t="s">
        <v>4682</v>
      </c>
      <c r="H751" s="9" t="s">
        <v>4682</v>
      </c>
      <c r="I751" s="11" t="s">
        <v>4689</v>
      </c>
      <c r="J751" t="str">
        <f t="shared" si="22"/>
        <v>06-07-1974</v>
      </c>
      <c r="K751" s="19">
        <v>45085</v>
      </c>
      <c r="L751" s="9">
        <f t="shared" si="23"/>
        <v>48</v>
      </c>
    </row>
    <row r="752" spans="1:12" x14ac:dyDescent="0.3">
      <c r="A752" s="10" t="s">
        <v>3347</v>
      </c>
      <c r="B752" s="9">
        <v>1992</v>
      </c>
      <c r="C752" s="9" t="s">
        <v>4685</v>
      </c>
      <c r="D752" s="9">
        <v>3</v>
      </c>
      <c r="E752" s="9">
        <v>3</v>
      </c>
      <c r="F752" s="16">
        <v>5693.43</v>
      </c>
      <c r="G752" s="9" t="s">
        <v>4682</v>
      </c>
      <c r="H752" s="9" t="s">
        <v>4683</v>
      </c>
      <c r="I752" s="11" t="s">
        <v>4689</v>
      </c>
      <c r="J752" t="str">
        <f t="shared" si="22"/>
        <v>03-11-1992</v>
      </c>
      <c r="K752" s="19">
        <v>45085</v>
      </c>
      <c r="L752" s="9">
        <f t="shared" si="23"/>
        <v>30</v>
      </c>
    </row>
    <row r="753" spans="1:12" x14ac:dyDescent="0.3">
      <c r="A753" s="10" t="s">
        <v>3349</v>
      </c>
      <c r="B753" s="9">
        <v>1972</v>
      </c>
      <c r="C753" s="9" t="s">
        <v>4692</v>
      </c>
      <c r="D753" s="9">
        <v>28</v>
      </c>
      <c r="E753" s="9">
        <v>0</v>
      </c>
      <c r="F753" s="16">
        <v>5690.79</v>
      </c>
      <c r="G753" s="9" t="s">
        <v>4682</v>
      </c>
      <c r="H753" s="9" t="s">
        <v>4686</v>
      </c>
      <c r="I753" s="11" t="s">
        <v>4684</v>
      </c>
      <c r="J753" t="str">
        <f t="shared" si="22"/>
        <v>28-10-1972</v>
      </c>
      <c r="K753" s="19">
        <v>45085</v>
      </c>
      <c r="L753" s="9">
        <f t="shared" si="23"/>
        <v>50</v>
      </c>
    </row>
    <row r="754" spans="1:12" x14ac:dyDescent="0.3">
      <c r="A754" s="10" t="s">
        <v>3351</v>
      </c>
      <c r="B754" s="9">
        <v>1984</v>
      </c>
      <c r="C754" s="9" t="s">
        <v>4691</v>
      </c>
      <c r="D754" s="9">
        <v>12</v>
      </c>
      <c r="E754" s="9">
        <v>3</v>
      </c>
      <c r="F754" s="16">
        <v>5679.13</v>
      </c>
      <c r="G754" s="9" t="s">
        <v>4682</v>
      </c>
      <c r="H754" s="9" t="s">
        <v>4682</v>
      </c>
      <c r="I754" s="11" t="s">
        <v>4684</v>
      </c>
      <c r="J754" t="str">
        <f t="shared" si="22"/>
        <v>12-08-1984</v>
      </c>
      <c r="K754" s="19">
        <v>45085</v>
      </c>
      <c r="L754" s="9">
        <f t="shared" si="23"/>
        <v>38</v>
      </c>
    </row>
    <row r="755" spans="1:12" x14ac:dyDescent="0.3">
      <c r="A755" s="10" t="s">
        <v>3353</v>
      </c>
      <c r="B755" s="9">
        <v>1983</v>
      </c>
      <c r="C755" s="9" t="s">
        <v>4688</v>
      </c>
      <c r="D755" s="9">
        <v>3</v>
      </c>
      <c r="E755" s="9">
        <v>0</v>
      </c>
      <c r="F755" s="16">
        <v>5662.23</v>
      </c>
      <c r="G755" s="9" t="s">
        <v>4682</v>
      </c>
      <c r="H755" s="9" t="s">
        <v>4686</v>
      </c>
      <c r="I755" s="11" t="s">
        <v>4684</v>
      </c>
      <c r="J755" t="str">
        <f t="shared" si="22"/>
        <v>03-09-1983</v>
      </c>
      <c r="K755" s="19">
        <v>45085</v>
      </c>
      <c r="L755" s="9">
        <f t="shared" si="23"/>
        <v>39</v>
      </c>
    </row>
    <row r="756" spans="1:12" x14ac:dyDescent="0.3">
      <c r="A756" s="10" t="s">
        <v>3355</v>
      </c>
      <c r="B756" s="9">
        <v>1978</v>
      </c>
      <c r="C756" s="9" t="s">
        <v>4688</v>
      </c>
      <c r="D756" s="9">
        <v>27</v>
      </c>
      <c r="E756" s="9">
        <v>2</v>
      </c>
      <c r="F756" s="16">
        <v>5650.14</v>
      </c>
      <c r="G756" s="9" t="s">
        <v>4682</v>
      </c>
      <c r="H756" s="9" t="s">
        <v>4686</v>
      </c>
      <c r="I756" s="11" t="s">
        <v>4684</v>
      </c>
      <c r="J756" t="str">
        <f t="shared" si="22"/>
        <v>27-09-1978</v>
      </c>
      <c r="K756" s="19">
        <v>45085</v>
      </c>
      <c r="L756" s="9">
        <f t="shared" si="23"/>
        <v>44</v>
      </c>
    </row>
    <row r="757" spans="1:12" x14ac:dyDescent="0.3">
      <c r="A757" s="10" t="s">
        <v>3357</v>
      </c>
      <c r="B757" s="9">
        <v>1983</v>
      </c>
      <c r="C757" s="9" t="s">
        <v>4687</v>
      </c>
      <c r="D757" s="9">
        <v>8</v>
      </c>
      <c r="E757" s="9">
        <v>0</v>
      </c>
      <c r="F757" s="16">
        <v>5649.72</v>
      </c>
      <c r="G757" s="9" t="s">
        <v>4682</v>
      </c>
      <c r="H757" s="9" t="s">
        <v>4683</v>
      </c>
      <c r="I757" s="11" t="s">
        <v>4693</v>
      </c>
      <c r="J757" t="str">
        <f t="shared" si="22"/>
        <v>08-06-1983</v>
      </c>
      <c r="K757" s="19">
        <v>45085</v>
      </c>
      <c r="L757" s="9">
        <f t="shared" si="23"/>
        <v>40</v>
      </c>
    </row>
    <row r="758" spans="1:12" x14ac:dyDescent="0.3">
      <c r="A758" s="10" t="s">
        <v>335</v>
      </c>
      <c r="B758" s="9">
        <v>1985</v>
      </c>
      <c r="C758" s="9" t="s">
        <v>4685</v>
      </c>
      <c r="D758" s="9">
        <v>17</v>
      </c>
      <c r="E758" s="9">
        <v>0</v>
      </c>
      <c r="F758" s="16">
        <v>37270.15</v>
      </c>
      <c r="G758" s="9" t="s">
        <v>4682</v>
      </c>
      <c r="H758" s="9" t="s">
        <v>4686</v>
      </c>
      <c r="I758" s="11" t="s">
        <v>4699</v>
      </c>
      <c r="J758" t="str">
        <f t="shared" si="22"/>
        <v>17-11-1985</v>
      </c>
      <c r="K758" s="19">
        <v>45085</v>
      </c>
      <c r="L758" s="9">
        <f t="shared" si="23"/>
        <v>37</v>
      </c>
    </row>
    <row r="759" spans="1:12" x14ac:dyDescent="0.3">
      <c r="A759" s="10" t="s">
        <v>3359</v>
      </c>
      <c r="B759" s="9">
        <v>1987</v>
      </c>
      <c r="C759" s="9" t="s">
        <v>4690</v>
      </c>
      <c r="D759" s="9">
        <v>9</v>
      </c>
      <c r="E759" s="9">
        <v>1</v>
      </c>
      <c r="F759" s="16">
        <v>5630.46</v>
      </c>
      <c r="G759" s="9" t="s">
        <v>4682</v>
      </c>
      <c r="H759" s="9" t="s">
        <v>4683</v>
      </c>
      <c r="I759" s="11" t="s">
        <v>4689</v>
      </c>
      <c r="J759" t="str">
        <f t="shared" si="22"/>
        <v>09-12-1987</v>
      </c>
      <c r="K759" s="19">
        <v>45085</v>
      </c>
      <c r="L759" s="9">
        <f t="shared" si="23"/>
        <v>35</v>
      </c>
    </row>
    <row r="760" spans="1:12" x14ac:dyDescent="0.3">
      <c r="A760" s="10" t="s">
        <v>3361</v>
      </c>
      <c r="B760" s="9">
        <v>1994</v>
      </c>
      <c r="C760" s="9" t="s">
        <v>4685</v>
      </c>
      <c r="D760" s="9">
        <v>15</v>
      </c>
      <c r="E760" s="9">
        <v>5</v>
      </c>
      <c r="F760" s="16">
        <v>5615.37</v>
      </c>
      <c r="G760" s="9" t="s">
        <v>4682</v>
      </c>
      <c r="H760" s="9" t="s">
        <v>4683</v>
      </c>
      <c r="I760" s="11" t="s">
        <v>4693</v>
      </c>
      <c r="J760" t="str">
        <f t="shared" si="22"/>
        <v>15-11-1994</v>
      </c>
      <c r="K760" s="19">
        <v>45085</v>
      </c>
      <c r="L760" s="9">
        <f t="shared" si="23"/>
        <v>28</v>
      </c>
    </row>
    <row r="761" spans="1:12" x14ac:dyDescent="0.3">
      <c r="A761" s="10" t="s">
        <v>3363</v>
      </c>
      <c r="B761" s="9">
        <v>1978</v>
      </c>
      <c r="C761" s="9" t="s">
        <v>4688</v>
      </c>
      <c r="D761" s="9">
        <v>11</v>
      </c>
      <c r="E761" s="9">
        <v>2</v>
      </c>
      <c r="F761" s="16">
        <v>5612.83</v>
      </c>
      <c r="G761" s="9" t="s">
        <v>4682</v>
      </c>
      <c r="H761" s="9" t="s">
        <v>4683</v>
      </c>
      <c r="I761" s="11" t="s">
        <v>4684</v>
      </c>
      <c r="J761" t="str">
        <f t="shared" si="22"/>
        <v>11-09-1978</v>
      </c>
      <c r="K761" s="19">
        <v>45085</v>
      </c>
      <c r="L761" s="9">
        <f t="shared" si="23"/>
        <v>44</v>
      </c>
    </row>
    <row r="762" spans="1:12" x14ac:dyDescent="0.3">
      <c r="A762" s="10" t="s">
        <v>3365</v>
      </c>
      <c r="B762" s="9">
        <v>1988</v>
      </c>
      <c r="C762" s="9" t="s">
        <v>4685</v>
      </c>
      <c r="D762" s="9">
        <v>18</v>
      </c>
      <c r="E762" s="9">
        <v>1</v>
      </c>
      <c r="F762" s="16">
        <v>5594.85</v>
      </c>
      <c r="G762" s="9" t="s">
        <v>4682</v>
      </c>
      <c r="H762" s="9" t="s">
        <v>4683</v>
      </c>
      <c r="I762" s="11" t="s">
        <v>4699</v>
      </c>
      <c r="J762" t="str">
        <f t="shared" si="22"/>
        <v>18-11-1988</v>
      </c>
      <c r="K762" s="19">
        <v>45085</v>
      </c>
      <c r="L762" s="9">
        <f t="shared" si="23"/>
        <v>34</v>
      </c>
    </row>
    <row r="763" spans="1:12" x14ac:dyDescent="0.3">
      <c r="A763" s="10" t="s">
        <v>3367</v>
      </c>
      <c r="B763" s="9">
        <v>1983</v>
      </c>
      <c r="C763" s="9" t="s">
        <v>4692</v>
      </c>
      <c r="D763" s="9">
        <v>3</v>
      </c>
      <c r="E763" s="9">
        <v>3</v>
      </c>
      <c r="F763" s="16">
        <v>5587.59</v>
      </c>
      <c r="G763" s="9" t="s">
        <v>4682</v>
      </c>
      <c r="H763" s="9" t="s">
        <v>4686</v>
      </c>
      <c r="I763" s="11" t="s">
        <v>4684</v>
      </c>
      <c r="J763" t="str">
        <f t="shared" si="22"/>
        <v>03-10-1983</v>
      </c>
      <c r="K763" s="19">
        <v>45085</v>
      </c>
      <c r="L763" s="9">
        <f t="shared" si="23"/>
        <v>39</v>
      </c>
    </row>
    <row r="764" spans="1:12" x14ac:dyDescent="0.3">
      <c r="A764" s="10" t="s">
        <v>3369</v>
      </c>
      <c r="B764" s="9">
        <v>1986</v>
      </c>
      <c r="C764" s="9" t="s">
        <v>4685</v>
      </c>
      <c r="D764" s="9">
        <v>21</v>
      </c>
      <c r="E764" s="9">
        <v>2</v>
      </c>
      <c r="F764" s="16">
        <v>5584.31</v>
      </c>
      <c r="G764" s="9" t="s">
        <v>4683</v>
      </c>
      <c r="H764" s="9" t="s">
        <v>4686</v>
      </c>
      <c r="I764" s="11" t="s">
        <v>4684</v>
      </c>
      <c r="J764" t="str">
        <f t="shared" si="22"/>
        <v>21-11-1986</v>
      </c>
      <c r="K764" s="19">
        <v>45085</v>
      </c>
      <c r="L764" s="9">
        <f t="shared" si="23"/>
        <v>36</v>
      </c>
    </row>
    <row r="765" spans="1:12" x14ac:dyDescent="0.3">
      <c r="A765" s="10" t="s">
        <v>3371</v>
      </c>
      <c r="B765" s="9">
        <v>1985</v>
      </c>
      <c r="C765" s="9" t="s">
        <v>4688</v>
      </c>
      <c r="D765" s="9">
        <v>5</v>
      </c>
      <c r="E765" s="9">
        <v>3</v>
      </c>
      <c r="F765" s="16">
        <v>5582.95</v>
      </c>
      <c r="G765" s="9" t="s">
        <v>4682</v>
      </c>
      <c r="H765" s="9" t="s">
        <v>4686</v>
      </c>
      <c r="I765" s="11" t="s">
        <v>4689</v>
      </c>
      <c r="J765" t="str">
        <f t="shared" si="22"/>
        <v>05-09-1985</v>
      </c>
      <c r="K765" s="19">
        <v>45085</v>
      </c>
      <c r="L765" s="9">
        <f t="shared" si="23"/>
        <v>37</v>
      </c>
    </row>
    <row r="766" spans="1:12" x14ac:dyDescent="0.3">
      <c r="A766" s="10" t="s">
        <v>3373</v>
      </c>
      <c r="B766" s="9">
        <v>1974</v>
      </c>
      <c r="C766" s="9" t="s">
        <v>4688</v>
      </c>
      <c r="D766" s="9">
        <v>18</v>
      </c>
      <c r="E766" s="9">
        <v>0</v>
      </c>
      <c r="F766" s="16">
        <v>5576.35</v>
      </c>
      <c r="G766" s="9" t="s">
        <v>4682</v>
      </c>
      <c r="H766" s="9" t="s">
        <v>4683</v>
      </c>
      <c r="I766" s="11" t="s">
        <v>4684</v>
      </c>
      <c r="J766" t="str">
        <f t="shared" si="22"/>
        <v>18-09-1974</v>
      </c>
      <c r="K766" s="19">
        <v>45085</v>
      </c>
      <c r="L766" s="9">
        <f t="shared" si="23"/>
        <v>48</v>
      </c>
    </row>
    <row r="767" spans="1:12" x14ac:dyDescent="0.3">
      <c r="A767" s="10" t="s">
        <v>3375</v>
      </c>
      <c r="B767" s="9">
        <v>1999</v>
      </c>
      <c r="C767" s="9" t="s">
        <v>4688</v>
      </c>
      <c r="D767" s="9">
        <v>22</v>
      </c>
      <c r="E767" s="9">
        <v>0</v>
      </c>
      <c r="F767" s="16">
        <v>5552.61</v>
      </c>
      <c r="G767" s="9" t="s">
        <v>4682</v>
      </c>
      <c r="H767" s="9" t="s">
        <v>4683</v>
      </c>
      <c r="I767" s="11" t="s">
        <v>4705</v>
      </c>
      <c r="J767" t="str">
        <f t="shared" si="22"/>
        <v>22-09-1999</v>
      </c>
      <c r="K767" s="19">
        <v>45085</v>
      </c>
      <c r="L767" s="9">
        <f t="shared" si="23"/>
        <v>23</v>
      </c>
    </row>
    <row r="768" spans="1:12" x14ac:dyDescent="0.3">
      <c r="A768" s="10" t="s">
        <v>3377</v>
      </c>
      <c r="B768" s="9">
        <v>1980</v>
      </c>
      <c r="C768" s="9" t="s">
        <v>4690</v>
      </c>
      <c r="D768" s="9">
        <v>7</v>
      </c>
      <c r="E768" s="9">
        <v>2</v>
      </c>
      <c r="F768" s="16">
        <v>5540.35</v>
      </c>
      <c r="G768" s="9" t="s">
        <v>4682</v>
      </c>
      <c r="H768" s="9" t="s">
        <v>4682</v>
      </c>
      <c r="I768" s="11" t="s">
        <v>4689</v>
      </c>
      <c r="J768" t="str">
        <f t="shared" si="22"/>
        <v>07-12-1980</v>
      </c>
      <c r="K768" s="19">
        <v>45085</v>
      </c>
      <c r="L768" s="9">
        <f t="shared" si="23"/>
        <v>42</v>
      </c>
    </row>
    <row r="769" spans="1:12" x14ac:dyDescent="0.3">
      <c r="A769" s="10" t="s">
        <v>337</v>
      </c>
      <c r="B769" s="9">
        <v>1990</v>
      </c>
      <c r="C769" s="9" t="s">
        <v>4692</v>
      </c>
      <c r="D769" s="9">
        <v>17</v>
      </c>
      <c r="E769" s="9">
        <v>3</v>
      </c>
      <c r="F769" s="16">
        <v>37251.22</v>
      </c>
      <c r="G769" s="9" t="s">
        <v>4682</v>
      </c>
      <c r="H769" s="9" t="s">
        <v>4682</v>
      </c>
      <c r="I769" s="11" t="s">
        <v>4693</v>
      </c>
      <c r="J769" t="str">
        <f t="shared" si="22"/>
        <v>17-10-1990</v>
      </c>
      <c r="K769" s="19">
        <v>45085</v>
      </c>
      <c r="L769" s="9">
        <f t="shared" si="23"/>
        <v>32</v>
      </c>
    </row>
    <row r="770" spans="1:12" x14ac:dyDescent="0.3">
      <c r="A770" s="10" t="s">
        <v>3379</v>
      </c>
      <c r="B770" s="9">
        <v>1981</v>
      </c>
      <c r="C770" s="9" t="s">
        <v>4685</v>
      </c>
      <c r="D770" s="9">
        <v>7</v>
      </c>
      <c r="E770" s="9">
        <v>1</v>
      </c>
      <c r="F770" s="16">
        <v>5539.4</v>
      </c>
      <c r="G770" s="9" t="s">
        <v>4682</v>
      </c>
      <c r="H770" s="9" t="s">
        <v>4682</v>
      </c>
      <c r="I770" s="11" t="s">
        <v>4684</v>
      </c>
      <c r="J770" t="str">
        <f t="shared" si="22"/>
        <v>07-11-1981</v>
      </c>
      <c r="K770" s="19">
        <v>45085</v>
      </c>
      <c r="L770" s="9">
        <f t="shared" si="23"/>
        <v>41</v>
      </c>
    </row>
    <row r="771" spans="1:12" x14ac:dyDescent="0.3">
      <c r="A771" s="10" t="s">
        <v>3381</v>
      </c>
      <c r="B771" s="9">
        <v>1988</v>
      </c>
      <c r="C771" s="9" t="s">
        <v>4681</v>
      </c>
      <c r="D771" s="9">
        <v>29</v>
      </c>
      <c r="E771" s="9">
        <v>3</v>
      </c>
      <c r="F771" s="16">
        <v>5503.36</v>
      </c>
      <c r="G771" s="9" t="s">
        <v>4682</v>
      </c>
      <c r="H771" s="9" t="s">
        <v>4682</v>
      </c>
      <c r="I771" s="11" t="s">
        <v>4689</v>
      </c>
      <c r="J771" t="str">
        <f t="shared" ref="J771:J834" si="24">TEXT(DATE(B771,MONTH(1&amp;C771),D771),"dd-mm-yyyy")</f>
        <v>29-07-1988</v>
      </c>
      <c r="K771" s="19">
        <v>45085</v>
      </c>
      <c r="L771" s="9">
        <f t="shared" ref="L771:L834" si="25">DATEDIF(J771,K771,"Y")</f>
        <v>34</v>
      </c>
    </row>
    <row r="772" spans="1:12" x14ac:dyDescent="0.3">
      <c r="A772" s="10" t="s">
        <v>3383</v>
      </c>
      <c r="B772" s="9">
        <v>1984</v>
      </c>
      <c r="C772" s="9" t="s">
        <v>4691</v>
      </c>
      <c r="D772" s="9">
        <v>17</v>
      </c>
      <c r="E772" s="9">
        <v>1</v>
      </c>
      <c r="F772" s="16">
        <v>5488.26</v>
      </c>
      <c r="G772" s="9" t="s">
        <v>4682</v>
      </c>
      <c r="H772" s="9" t="s">
        <v>4683</v>
      </c>
      <c r="I772" s="11" t="s">
        <v>4693</v>
      </c>
      <c r="J772" t="str">
        <f t="shared" si="24"/>
        <v>17-08-1984</v>
      </c>
      <c r="K772" s="19">
        <v>45085</v>
      </c>
      <c r="L772" s="9">
        <f t="shared" si="25"/>
        <v>38</v>
      </c>
    </row>
    <row r="773" spans="1:12" x14ac:dyDescent="0.3">
      <c r="A773" s="10" t="s">
        <v>3385</v>
      </c>
      <c r="B773" s="9">
        <v>1984</v>
      </c>
      <c r="C773" s="9" t="s">
        <v>4691</v>
      </c>
      <c r="D773" s="9">
        <v>26</v>
      </c>
      <c r="E773" s="9">
        <v>1</v>
      </c>
      <c r="F773" s="16">
        <v>5484.47</v>
      </c>
      <c r="G773" s="9" t="s">
        <v>4682</v>
      </c>
      <c r="H773" s="9" t="s">
        <v>4682</v>
      </c>
      <c r="I773" s="11" t="s">
        <v>4684</v>
      </c>
      <c r="J773" t="str">
        <f t="shared" si="24"/>
        <v>26-08-1984</v>
      </c>
      <c r="K773" s="19">
        <v>45085</v>
      </c>
      <c r="L773" s="9">
        <f t="shared" si="25"/>
        <v>38</v>
      </c>
    </row>
    <row r="774" spans="1:12" x14ac:dyDescent="0.3">
      <c r="A774" s="10" t="s">
        <v>3387</v>
      </c>
      <c r="B774" s="9">
        <v>1986</v>
      </c>
      <c r="C774" s="9" t="s">
        <v>4688</v>
      </c>
      <c r="D774" s="9">
        <v>30</v>
      </c>
      <c r="E774" s="9">
        <v>1</v>
      </c>
      <c r="F774" s="16">
        <v>5478.04</v>
      </c>
      <c r="G774" s="9" t="s">
        <v>4682</v>
      </c>
      <c r="H774" s="9" t="s">
        <v>4683</v>
      </c>
      <c r="I774" s="11" t="s">
        <v>4684</v>
      </c>
      <c r="J774" t="str">
        <f t="shared" si="24"/>
        <v>30-09-1986</v>
      </c>
      <c r="K774" s="19">
        <v>45085</v>
      </c>
      <c r="L774" s="9">
        <f t="shared" si="25"/>
        <v>36</v>
      </c>
    </row>
    <row r="775" spans="1:12" x14ac:dyDescent="0.3">
      <c r="A775" s="10" t="s">
        <v>3389</v>
      </c>
      <c r="B775" s="9">
        <v>1986</v>
      </c>
      <c r="C775" s="9" t="s">
        <v>4681</v>
      </c>
      <c r="D775" s="9">
        <v>12</v>
      </c>
      <c r="E775" s="9">
        <v>1</v>
      </c>
      <c r="F775" s="16">
        <v>5472.45</v>
      </c>
      <c r="G775" s="9" t="s">
        <v>4682</v>
      </c>
      <c r="H775" s="9" t="s">
        <v>4683</v>
      </c>
      <c r="I775" s="11" t="s">
        <v>4693</v>
      </c>
      <c r="J775" t="str">
        <f t="shared" si="24"/>
        <v>12-07-1986</v>
      </c>
      <c r="K775" s="19">
        <v>45085</v>
      </c>
      <c r="L775" s="9">
        <f t="shared" si="25"/>
        <v>36</v>
      </c>
    </row>
    <row r="776" spans="1:12" x14ac:dyDescent="0.3">
      <c r="A776" s="10" t="s">
        <v>3391</v>
      </c>
      <c r="B776" s="9">
        <v>1986</v>
      </c>
      <c r="C776" s="9" t="s">
        <v>4690</v>
      </c>
      <c r="D776" s="9">
        <v>2</v>
      </c>
      <c r="E776" s="9">
        <v>0</v>
      </c>
      <c r="F776" s="16">
        <v>5469.01</v>
      </c>
      <c r="G776" s="9" t="s">
        <v>4682</v>
      </c>
      <c r="H776" s="9" t="s">
        <v>4682</v>
      </c>
      <c r="I776" s="11" t="s">
        <v>4699</v>
      </c>
      <c r="J776" t="str">
        <f t="shared" si="24"/>
        <v>02-12-1986</v>
      </c>
      <c r="K776" s="19">
        <v>45085</v>
      </c>
      <c r="L776" s="9">
        <f t="shared" si="25"/>
        <v>36</v>
      </c>
    </row>
    <row r="777" spans="1:12" x14ac:dyDescent="0.3">
      <c r="A777" s="10" t="s">
        <v>3393</v>
      </c>
      <c r="B777" s="9">
        <v>1973</v>
      </c>
      <c r="C777" s="9" t="s">
        <v>4692</v>
      </c>
      <c r="D777" s="9">
        <v>24</v>
      </c>
      <c r="E777" s="9">
        <v>0</v>
      </c>
      <c r="F777" s="16">
        <v>5466.88</v>
      </c>
      <c r="G777" s="9" t="s">
        <v>4682</v>
      </c>
      <c r="H777" s="9" t="s">
        <v>4682</v>
      </c>
      <c r="I777" s="11" t="s">
        <v>4684</v>
      </c>
      <c r="J777" t="str">
        <f t="shared" si="24"/>
        <v>24-10-1973</v>
      </c>
      <c r="K777" s="19">
        <v>45085</v>
      </c>
      <c r="L777" s="9">
        <f t="shared" si="25"/>
        <v>49</v>
      </c>
    </row>
    <row r="778" spans="1:12" x14ac:dyDescent="0.3">
      <c r="A778" s="10" t="s">
        <v>3395</v>
      </c>
      <c r="B778" s="9">
        <v>1986</v>
      </c>
      <c r="C778" s="9" t="s">
        <v>4690</v>
      </c>
      <c r="D778" s="9">
        <v>25</v>
      </c>
      <c r="E778" s="9">
        <v>0</v>
      </c>
      <c r="F778" s="16">
        <v>5458.05</v>
      </c>
      <c r="G778" s="9" t="s">
        <v>4682</v>
      </c>
      <c r="H778" s="9" t="s">
        <v>4682</v>
      </c>
      <c r="I778" s="11" t="s">
        <v>4699</v>
      </c>
      <c r="J778" t="str">
        <f t="shared" si="24"/>
        <v>25-12-1986</v>
      </c>
      <c r="K778" s="19">
        <v>45085</v>
      </c>
      <c r="L778" s="9">
        <f t="shared" si="25"/>
        <v>36</v>
      </c>
    </row>
    <row r="779" spans="1:12" x14ac:dyDescent="0.3">
      <c r="A779" s="10" t="s">
        <v>3397</v>
      </c>
      <c r="B779" s="9">
        <v>1982</v>
      </c>
      <c r="C779" s="9" t="s">
        <v>4691</v>
      </c>
      <c r="D779" s="9">
        <v>25</v>
      </c>
      <c r="E779" s="9">
        <v>0</v>
      </c>
      <c r="F779" s="16">
        <v>5438.75</v>
      </c>
      <c r="G779" s="9" t="s">
        <v>4683</v>
      </c>
      <c r="H779" s="9" t="s">
        <v>4682</v>
      </c>
      <c r="I779" s="11" t="s">
        <v>4684</v>
      </c>
      <c r="J779" t="str">
        <f t="shared" si="24"/>
        <v>25-08-1982</v>
      </c>
      <c r="K779" s="19">
        <v>45085</v>
      </c>
      <c r="L779" s="9">
        <f t="shared" si="25"/>
        <v>40</v>
      </c>
    </row>
    <row r="780" spans="1:12" x14ac:dyDescent="0.3">
      <c r="A780" s="10" t="s">
        <v>33</v>
      </c>
      <c r="B780" s="9">
        <v>1958</v>
      </c>
      <c r="C780" s="9" t="s">
        <v>4685</v>
      </c>
      <c r="D780" s="9">
        <v>16</v>
      </c>
      <c r="E780" s="9">
        <v>1</v>
      </c>
      <c r="F780" s="16">
        <v>47928.03</v>
      </c>
      <c r="G780" s="9" t="s">
        <v>4682</v>
      </c>
      <c r="H780" s="9" t="s">
        <v>4683</v>
      </c>
      <c r="I780" s="11" t="s">
        <v>4693</v>
      </c>
      <c r="J780" t="str">
        <f t="shared" si="24"/>
        <v>16-11-1958</v>
      </c>
      <c r="K780" s="19">
        <v>45085</v>
      </c>
      <c r="L780" s="9">
        <f t="shared" si="25"/>
        <v>64</v>
      </c>
    </row>
    <row r="781" spans="1:12" x14ac:dyDescent="0.3">
      <c r="A781" s="10" t="s">
        <v>339</v>
      </c>
      <c r="B781" s="9">
        <v>2000</v>
      </c>
      <c r="C781" s="9" t="s">
        <v>4688</v>
      </c>
      <c r="D781" s="9">
        <v>5</v>
      </c>
      <c r="E781" s="9">
        <v>1</v>
      </c>
      <c r="F781" s="16">
        <v>37165.160000000003</v>
      </c>
      <c r="G781" s="9" t="s">
        <v>4686</v>
      </c>
      <c r="H781" s="9" t="s">
        <v>4683</v>
      </c>
      <c r="I781" s="11" t="s">
        <v>4716</v>
      </c>
      <c r="J781" t="str">
        <f t="shared" si="24"/>
        <v>05-09-2000</v>
      </c>
      <c r="K781" s="19">
        <v>45085</v>
      </c>
      <c r="L781" s="9">
        <f t="shared" si="25"/>
        <v>22</v>
      </c>
    </row>
    <row r="782" spans="1:12" x14ac:dyDescent="0.3">
      <c r="A782" s="10" t="s">
        <v>3399</v>
      </c>
      <c r="B782" s="9">
        <v>1978</v>
      </c>
      <c r="C782" s="9" t="s">
        <v>4687</v>
      </c>
      <c r="D782" s="9">
        <v>8</v>
      </c>
      <c r="E782" s="9">
        <v>2</v>
      </c>
      <c r="F782" s="16">
        <v>5428.98</v>
      </c>
      <c r="G782" s="9" t="s">
        <v>4682</v>
      </c>
      <c r="H782" s="9" t="s">
        <v>4682</v>
      </c>
      <c r="I782" s="11" t="s">
        <v>4689</v>
      </c>
      <c r="J782" t="str">
        <f t="shared" si="24"/>
        <v>08-06-1978</v>
      </c>
      <c r="K782" s="19">
        <v>45085</v>
      </c>
      <c r="L782" s="9">
        <f t="shared" si="25"/>
        <v>45</v>
      </c>
    </row>
    <row r="783" spans="1:12" x14ac:dyDescent="0.3">
      <c r="A783" s="10" t="s">
        <v>3401</v>
      </c>
      <c r="B783" s="9">
        <v>1992</v>
      </c>
      <c r="C783" s="9" t="s">
        <v>4688</v>
      </c>
      <c r="D783" s="9">
        <v>17</v>
      </c>
      <c r="E783" s="9">
        <v>3</v>
      </c>
      <c r="F783" s="16">
        <v>5428.73</v>
      </c>
      <c r="G783" s="9" t="s">
        <v>4683</v>
      </c>
      <c r="H783" s="9" t="s">
        <v>4686</v>
      </c>
      <c r="I783" s="11" t="s">
        <v>4703</v>
      </c>
      <c r="J783" t="str">
        <f t="shared" si="24"/>
        <v>17-09-1992</v>
      </c>
      <c r="K783" s="19">
        <v>45085</v>
      </c>
      <c r="L783" s="9">
        <f t="shared" si="25"/>
        <v>30</v>
      </c>
    </row>
    <row r="784" spans="1:12" x14ac:dyDescent="0.3">
      <c r="A784" s="10" t="s">
        <v>3403</v>
      </c>
      <c r="B784" s="9">
        <v>1991</v>
      </c>
      <c r="C784" s="9" t="s">
        <v>4681</v>
      </c>
      <c r="D784" s="9">
        <v>6</v>
      </c>
      <c r="E784" s="9">
        <v>3</v>
      </c>
      <c r="F784" s="16">
        <v>5425.02</v>
      </c>
      <c r="G784" s="9" t="s">
        <v>4682</v>
      </c>
      <c r="H784" s="9" t="s">
        <v>4686</v>
      </c>
      <c r="I784" s="11" t="s">
        <v>4689</v>
      </c>
      <c r="J784" t="str">
        <f t="shared" si="24"/>
        <v>06-07-1991</v>
      </c>
      <c r="K784" s="19">
        <v>45085</v>
      </c>
      <c r="L784" s="9">
        <f t="shared" si="25"/>
        <v>31</v>
      </c>
    </row>
    <row r="785" spans="1:12" x14ac:dyDescent="0.3">
      <c r="A785" s="10" t="s">
        <v>3405</v>
      </c>
      <c r="B785" s="9">
        <v>1982</v>
      </c>
      <c r="C785" s="9" t="s">
        <v>4688</v>
      </c>
      <c r="D785" s="9">
        <v>27</v>
      </c>
      <c r="E785" s="9">
        <v>0</v>
      </c>
      <c r="F785" s="16">
        <v>5415.66</v>
      </c>
      <c r="G785" s="9" t="s">
        <v>4682</v>
      </c>
      <c r="H785" s="9" t="s">
        <v>4683</v>
      </c>
      <c r="I785" s="11" t="s">
        <v>4684</v>
      </c>
      <c r="J785" t="str">
        <f t="shared" si="24"/>
        <v>27-09-1982</v>
      </c>
      <c r="K785" s="19">
        <v>45085</v>
      </c>
      <c r="L785" s="9">
        <f t="shared" si="25"/>
        <v>40</v>
      </c>
    </row>
    <row r="786" spans="1:12" x14ac:dyDescent="0.3">
      <c r="A786" s="10" t="s">
        <v>3407</v>
      </c>
      <c r="B786" s="9">
        <v>1975</v>
      </c>
      <c r="C786" s="9" t="s">
        <v>4688</v>
      </c>
      <c r="D786" s="9">
        <v>27</v>
      </c>
      <c r="E786" s="9">
        <v>1</v>
      </c>
      <c r="F786" s="16">
        <v>5411.99</v>
      </c>
      <c r="G786" s="9" t="s">
        <v>4682</v>
      </c>
      <c r="H786" s="9" t="s">
        <v>4683</v>
      </c>
      <c r="I786" s="11" t="s">
        <v>4689</v>
      </c>
      <c r="J786" t="str">
        <f t="shared" si="24"/>
        <v>27-09-1975</v>
      </c>
      <c r="K786" s="19">
        <v>45085</v>
      </c>
      <c r="L786" s="9">
        <f t="shared" si="25"/>
        <v>47</v>
      </c>
    </row>
    <row r="787" spans="1:12" x14ac:dyDescent="0.3">
      <c r="A787" s="10" t="s">
        <v>3409</v>
      </c>
      <c r="B787" s="9">
        <v>1985</v>
      </c>
      <c r="C787" s="9" t="s">
        <v>4690</v>
      </c>
      <c r="D787" s="9">
        <v>23</v>
      </c>
      <c r="E787" s="9">
        <v>3</v>
      </c>
      <c r="F787" s="16">
        <v>5402.89</v>
      </c>
      <c r="G787" s="9" t="s">
        <v>4682</v>
      </c>
      <c r="H787" s="9" t="s">
        <v>4686</v>
      </c>
      <c r="I787" s="11" t="s">
        <v>4684</v>
      </c>
      <c r="J787" t="str">
        <f t="shared" si="24"/>
        <v>23-12-1985</v>
      </c>
      <c r="K787" s="19">
        <v>45085</v>
      </c>
      <c r="L787" s="9">
        <f t="shared" si="25"/>
        <v>37</v>
      </c>
    </row>
    <row r="788" spans="1:12" x14ac:dyDescent="0.3">
      <c r="A788" s="10" t="s">
        <v>3411</v>
      </c>
      <c r="B788" s="9">
        <v>1984</v>
      </c>
      <c r="C788" s="9" t="s">
        <v>4691</v>
      </c>
      <c r="D788" s="9">
        <v>1</v>
      </c>
      <c r="E788" s="9">
        <v>0</v>
      </c>
      <c r="F788" s="16">
        <v>5400.98</v>
      </c>
      <c r="G788" s="9" t="s">
        <v>4682</v>
      </c>
      <c r="H788" s="9" t="s">
        <v>4682</v>
      </c>
      <c r="I788" s="11" t="s">
        <v>4684</v>
      </c>
      <c r="J788" t="str">
        <f t="shared" si="24"/>
        <v>01-08-1984</v>
      </c>
      <c r="K788" s="19">
        <v>45085</v>
      </c>
      <c r="L788" s="9">
        <f t="shared" si="25"/>
        <v>38</v>
      </c>
    </row>
    <row r="789" spans="1:12" x14ac:dyDescent="0.3">
      <c r="A789" s="10" t="s">
        <v>3413</v>
      </c>
      <c r="B789" s="9">
        <v>1984</v>
      </c>
      <c r="C789" s="9" t="s">
        <v>4688</v>
      </c>
      <c r="D789" s="9">
        <v>3</v>
      </c>
      <c r="E789" s="9">
        <v>0</v>
      </c>
      <c r="F789" s="16">
        <v>5397.62</v>
      </c>
      <c r="G789" s="9" t="s">
        <v>4682</v>
      </c>
      <c r="H789" s="9" t="s">
        <v>4682</v>
      </c>
      <c r="I789" s="11" t="s">
        <v>4684</v>
      </c>
      <c r="J789" t="str">
        <f t="shared" si="24"/>
        <v>03-09-1984</v>
      </c>
      <c r="K789" s="19">
        <v>45085</v>
      </c>
      <c r="L789" s="9">
        <f t="shared" si="25"/>
        <v>38</v>
      </c>
    </row>
    <row r="790" spans="1:12" x14ac:dyDescent="0.3">
      <c r="A790" s="10" t="s">
        <v>3415</v>
      </c>
      <c r="B790" s="9">
        <v>1989</v>
      </c>
      <c r="C790" s="9" t="s">
        <v>4685</v>
      </c>
      <c r="D790" s="9">
        <v>6</v>
      </c>
      <c r="E790" s="9">
        <v>3</v>
      </c>
      <c r="F790" s="16">
        <v>5396.44</v>
      </c>
      <c r="G790" s="9" t="s">
        <v>4682</v>
      </c>
      <c r="H790" s="9" t="s">
        <v>4683</v>
      </c>
      <c r="I790" s="11" t="s">
        <v>4684</v>
      </c>
      <c r="J790" t="str">
        <f t="shared" si="24"/>
        <v>06-11-1989</v>
      </c>
      <c r="K790" s="19">
        <v>45085</v>
      </c>
      <c r="L790" s="9">
        <f t="shared" si="25"/>
        <v>33</v>
      </c>
    </row>
    <row r="791" spans="1:12" x14ac:dyDescent="0.3">
      <c r="A791" s="10" t="s">
        <v>3417</v>
      </c>
      <c r="B791" s="9">
        <v>1988</v>
      </c>
      <c r="C791" s="9" t="s">
        <v>4691</v>
      </c>
      <c r="D791" s="9">
        <v>8</v>
      </c>
      <c r="E791" s="9">
        <v>1</v>
      </c>
      <c r="F791" s="16">
        <v>5385.34</v>
      </c>
      <c r="G791" s="9" t="s">
        <v>4682</v>
      </c>
      <c r="H791" s="9" t="s">
        <v>4683</v>
      </c>
      <c r="I791" s="11" t="s">
        <v>4689</v>
      </c>
      <c r="J791" t="str">
        <f t="shared" si="24"/>
        <v>08-08-1988</v>
      </c>
      <c r="K791" s="19">
        <v>45085</v>
      </c>
      <c r="L791" s="9">
        <f t="shared" si="25"/>
        <v>34</v>
      </c>
    </row>
    <row r="792" spans="1:12" x14ac:dyDescent="0.3">
      <c r="A792" s="10" t="s">
        <v>341</v>
      </c>
      <c r="B792" s="9">
        <v>1995</v>
      </c>
      <c r="C792" s="9" t="s">
        <v>4692</v>
      </c>
      <c r="D792" s="9">
        <v>30</v>
      </c>
      <c r="E792" s="9">
        <v>0</v>
      </c>
      <c r="F792" s="16">
        <v>37133.9</v>
      </c>
      <c r="G792" s="9" t="s">
        <v>4682</v>
      </c>
      <c r="H792" s="9" t="s">
        <v>4682</v>
      </c>
      <c r="I792" s="11" t="s">
        <v>4684</v>
      </c>
      <c r="J792" t="str">
        <f t="shared" si="24"/>
        <v>30-10-1995</v>
      </c>
      <c r="K792" s="19">
        <v>45085</v>
      </c>
      <c r="L792" s="9">
        <f t="shared" si="25"/>
        <v>27</v>
      </c>
    </row>
    <row r="793" spans="1:12" x14ac:dyDescent="0.3">
      <c r="A793" s="10" t="s">
        <v>3419</v>
      </c>
      <c r="B793" s="9">
        <v>1984</v>
      </c>
      <c r="C793" s="9" t="s">
        <v>4687</v>
      </c>
      <c r="D793" s="9">
        <v>1</v>
      </c>
      <c r="E793" s="9">
        <v>0</v>
      </c>
      <c r="F793" s="16">
        <v>5383.54</v>
      </c>
      <c r="G793" s="9" t="s">
        <v>4682</v>
      </c>
      <c r="H793" s="9" t="s">
        <v>4683</v>
      </c>
      <c r="I793" s="11" t="s">
        <v>4693</v>
      </c>
      <c r="J793" t="str">
        <f t="shared" si="24"/>
        <v>01-06-1984</v>
      </c>
      <c r="K793" s="19">
        <v>45085</v>
      </c>
      <c r="L793" s="9">
        <f t="shared" si="25"/>
        <v>39</v>
      </c>
    </row>
    <row r="794" spans="1:12" x14ac:dyDescent="0.3">
      <c r="A794" s="10" t="s">
        <v>3421</v>
      </c>
      <c r="B794" s="9">
        <v>1986</v>
      </c>
      <c r="C794" s="9" t="s">
        <v>4681</v>
      </c>
      <c r="D794" s="9">
        <v>22</v>
      </c>
      <c r="E794" s="9">
        <v>1</v>
      </c>
      <c r="F794" s="16">
        <v>5377.46</v>
      </c>
      <c r="G794" s="9" t="s">
        <v>4682</v>
      </c>
      <c r="H794" s="9" t="s">
        <v>4683</v>
      </c>
      <c r="I794" s="11" t="s">
        <v>4689</v>
      </c>
      <c r="J794" t="str">
        <f t="shared" si="24"/>
        <v>22-07-1986</v>
      </c>
      <c r="K794" s="19">
        <v>45085</v>
      </c>
      <c r="L794" s="9">
        <f t="shared" si="25"/>
        <v>36</v>
      </c>
    </row>
    <row r="795" spans="1:12" x14ac:dyDescent="0.3">
      <c r="A795" s="10" t="s">
        <v>3423</v>
      </c>
      <c r="B795" s="9">
        <v>1989</v>
      </c>
      <c r="C795" s="9" t="s">
        <v>4685</v>
      </c>
      <c r="D795" s="9">
        <v>18</v>
      </c>
      <c r="E795" s="9">
        <v>2</v>
      </c>
      <c r="F795" s="16">
        <v>5375.04</v>
      </c>
      <c r="G795" s="9" t="s">
        <v>4682</v>
      </c>
      <c r="H795" s="9" t="s">
        <v>4686</v>
      </c>
      <c r="I795" s="11" t="s">
        <v>4693</v>
      </c>
      <c r="J795" t="str">
        <f t="shared" si="24"/>
        <v>18-11-1989</v>
      </c>
      <c r="K795" s="19">
        <v>45085</v>
      </c>
      <c r="L795" s="9">
        <f t="shared" si="25"/>
        <v>33</v>
      </c>
    </row>
    <row r="796" spans="1:12" x14ac:dyDescent="0.3">
      <c r="A796" s="10" t="s">
        <v>3425</v>
      </c>
      <c r="B796" s="9">
        <v>1986</v>
      </c>
      <c r="C796" s="9" t="s">
        <v>4687</v>
      </c>
      <c r="D796" s="9">
        <v>1</v>
      </c>
      <c r="E796" s="9">
        <v>1</v>
      </c>
      <c r="F796" s="16">
        <v>5373.36</v>
      </c>
      <c r="G796" s="9" t="s">
        <v>4682</v>
      </c>
      <c r="H796" s="9" t="s">
        <v>4682</v>
      </c>
      <c r="I796" s="11" t="s">
        <v>4689</v>
      </c>
      <c r="J796" t="str">
        <f t="shared" si="24"/>
        <v>01-06-1986</v>
      </c>
      <c r="K796" s="19">
        <v>45085</v>
      </c>
      <c r="L796" s="9">
        <f t="shared" si="25"/>
        <v>37</v>
      </c>
    </row>
    <row r="797" spans="1:12" x14ac:dyDescent="0.3">
      <c r="A797" s="10" t="s">
        <v>3427</v>
      </c>
      <c r="B797" s="9">
        <v>1994</v>
      </c>
      <c r="C797" s="9" t="s">
        <v>4690</v>
      </c>
      <c r="D797" s="9">
        <v>7</v>
      </c>
      <c r="E797" s="9">
        <v>0</v>
      </c>
      <c r="F797" s="16">
        <v>5364.66</v>
      </c>
      <c r="G797" s="9" t="s">
        <v>4682</v>
      </c>
      <c r="H797" s="9" t="s">
        <v>4686</v>
      </c>
      <c r="I797" s="11" t="s">
        <v>4693</v>
      </c>
      <c r="J797" t="str">
        <f t="shared" si="24"/>
        <v>07-12-1994</v>
      </c>
      <c r="K797" s="19">
        <v>45085</v>
      </c>
      <c r="L797" s="9">
        <f t="shared" si="25"/>
        <v>28</v>
      </c>
    </row>
    <row r="798" spans="1:12" x14ac:dyDescent="0.3">
      <c r="A798" s="10" t="s">
        <v>3429</v>
      </c>
      <c r="B798" s="9">
        <v>1989</v>
      </c>
      <c r="C798" s="9" t="s">
        <v>4685</v>
      </c>
      <c r="D798" s="9">
        <v>7</v>
      </c>
      <c r="E798" s="9">
        <v>1</v>
      </c>
      <c r="F798" s="16">
        <v>5354.07</v>
      </c>
      <c r="G798" s="9" t="s">
        <v>4682</v>
      </c>
      <c r="H798" s="9" t="s">
        <v>4683</v>
      </c>
      <c r="I798" s="11" t="s">
        <v>4699</v>
      </c>
      <c r="J798" t="str">
        <f t="shared" si="24"/>
        <v>07-11-1989</v>
      </c>
      <c r="K798" s="19">
        <v>45085</v>
      </c>
      <c r="L798" s="9">
        <f t="shared" si="25"/>
        <v>33</v>
      </c>
    </row>
    <row r="799" spans="1:12" x14ac:dyDescent="0.3">
      <c r="A799" s="10" t="s">
        <v>3431</v>
      </c>
      <c r="B799" s="9">
        <v>1972</v>
      </c>
      <c r="C799" s="9" t="s">
        <v>4690</v>
      </c>
      <c r="D799" s="9">
        <v>15</v>
      </c>
      <c r="E799" s="9">
        <v>0</v>
      </c>
      <c r="F799" s="16">
        <v>5344.81</v>
      </c>
      <c r="G799" s="9" t="s">
        <v>4682</v>
      </c>
      <c r="H799" s="9" t="s">
        <v>4683</v>
      </c>
      <c r="I799" s="11" t="s">
        <v>4684</v>
      </c>
      <c r="J799" t="str">
        <f t="shared" si="24"/>
        <v>15-12-1972</v>
      </c>
      <c r="K799" s="19">
        <v>45085</v>
      </c>
      <c r="L799" s="9">
        <f t="shared" si="25"/>
        <v>50</v>
      </c>
    </row>
    <row r="800" spans="1:12" x14ac:dyDescent="0.3">
      <c r="A800" s="10" t="s">
        <v>3433</v>
      </c>
      <c r="B800" s="9">
        <v>1991</v>
      </c>
      <c r="C800" s="9" t="s">
        <v>4691</v>
      </c>
      <c r="D800" s="9">
        <v>28</v>
      </c>
      <c r="E800" s="9">
        <v>2</v>
      </c>
      <c r="F800" s="16">
        <v>5327.4</v>
      </c>
      <c r="G800" s="9" t="s">
        <v>4682</v>
      </c>
      <c r="H800" s="9" t="s">
        <v>4686</v>
      </c>
      <c r="I800" s="11" t="s">
        <v>4689</v>
      </c>
      <c r="J800" t="str">
        <f t="shared" si="24"/>
        <v>28-08-1991</v>
      </c>
      <c r="K800" s="19">
        <v>45085</v>
      </c>
      <c r="L800" s="9">
        <f t="shared" si="25"/>
        <v>31</v>
      </c>
    </row>
    <row r="801" spans="1:12" x14ac:dyDescent="0.3">
      <c r="A801" s="10" t="s">
        <v>3435</v>
      </c>
      <c r="B801" s="9">
        <v>1992</v>
      </c>
      <c r="C801" s="9" t="s">
        <v>4687</v>
      </c>
      <c r="D801" s="9">
        <v>18</v>
      </c>
      <c r="E801" s="9">
        <v>3</v>
      </c>
      <c r="F801" s="16">
        <v>5325.65</v>
      </c>
      <c r="G801" s="9" t="s">
        <v>4682</v>
      </c>
      <c r="H801" s="9" t="s">
        <v>4686</v>
      </c>
      <c r="I801" s="11" t="s">
        <v>4693</v>
      </c>
      <c r="J801" t="str">
        <f t="shared" si="24"/>
        <v>18-06-1992</v>
      </c>
      <c r="K801" s="19">
        <v>45085</v>
      </c>
      <c r="L801" s="9">
        <f t="shared" si="25"/>
        <v>30</v>
      </c>
    </row>
    <row r="802" spans="1:12" x14ac:dyDescent="0.3">
      <c r="A802" s="10" t="s">
        <v>3437</v>
      </c>
      <c r="B802" s="9">
        <v>1974</v>
      </c>
      <c r="C802" s="9" t="s">
        <v>4688</v>
      </c>
      <c r="D802" s="9">
        <v>2</v>
      </c>
      <c r="E802" s="9">
        <v>0</v>
      </c>
      <c r="F802" s="16">
        <v>5322.24</v>
      </c>
      <c r="G802" s="9" t="s">
        <v>4682</v>
      </c>
      <c r="H802" s="9" t="s">
        <v>4686</v>
      </c>
      <c r="I802" s="11" t="s">
        <v>4689</v>
      </c>
      <c r="J802" t="str">
        <f t="shared" si="24"/>
        <v>02-09-1974</v>
      </c>
      <c r="K802" s="19">
        <v>45085</v>
      </c>
      <c r="L802" s="9">
        <f t="shared" si="25"/>
        <v>48</v>
      </c>
    </row>
    <row r="803" spans="1:12" x14ac:dyDescent="0.3">
      <c r="A803" s="10" t="s">
        <v>343</v>
      </c>
      <c r="B803" s="9">
        <v>1989</v>
      </c>
      <c r="C803" s="9" t="s">
        <v>4687</v>
      </c>
      <c r="D803" s="9">
        <v>10</v>
      </c>
      <c r="E803" s="9">
        <v>0</v>
      </c>
      <c r="F803" s="16">
        <v>37079.370000000003</v>
      </c>
      <c r="G803" s="9" t="s">
        <v>4682</v>
      </c>
      <c r="H803" s="9" t="s">
        <v>4683</v>
      </c>
      <c r="I803" s="11" t="s">
        <v>4693</v>
      </c>
      <c r="J803" t="str">
        <f t="shared" si="24"/>
        <v>10-06-1989</v>
      </c>
      <c r="K803" s="19">
        <v>45085</v>
      </c>
      <c r="L803" s="9">
        <f t="shared" si="25"/>
        <v>33</v>
      </c>
    </row>
    <row r="804" spans="1:12" x14ac:dyDescent="0.3">
      <c r="A804" s="10" t="s">
        <v>3439</v>
      </c>
      <c r="B804" s="9">
        <v>1994</v>
      </c>
      <c r="C804" s="9" t="s">
        <v>4685</v>
      </c>
      <c r="D804" s="9">
        <v>13</v>
      </c>
      <c r="E804" s="9">
        <v>3</v>
      </c>
      <c r="F804" s="16">
        <v>5312.17</v>
      </c>
      <c r="G804" s="9" t="s">
        <v>4682</v>
      </c>
      <c r="H804" s="9" t="s">
        <v>4682</v>
      </c>
      <c r="I804" s="11" t="s">
        <v>4689</v>
      </c>
      <c r="J804" t="str">
        <f t="shared" si="24"/>
        <v>13-11-1994</v>
      </c>
      <c r="K804" s="19">
        <v>45085</v>
      </c>
      <c r="L804" s="9">
        <f t="shared" si="25"/>
        <v>28</v>
      </c>
    </row>
    <row r="805" spans="1:12" x14ac:dyDescent="0.3">
      <c r="A805" s="10" t="s">
        <v>3441</v>
      </c>
      <c r="B805" s="9">
        <v>2000</v>
      </c>
      <c r="C805" s="9" t="s">
        <v>4688</v>
      </c>
      <c r="D805" s="9">
        <v>9</v>
      </c>
      <c r="E805" s="9">
        <v>0</v>
      </c>
      <c r="F805" s="16">
        <v>5306.7</v>
      </c>
      <c r="G805" s="9" t="s">
        <v>4682</v>
      </c>
      <c r="H805" s="9" t="s">
        <v>4683</v>
      </c>
      <c r="I805" s="11" t="s">
        <v>4689</v>
      </c>
      <c r="J805" t="str">
        <f t="shared" si="24"/>
        <v>09-09-2000</v>
      </c>
      <c r="K805" s="19">
        <v>45085</v>
      </c>
      <c r="L805" s="9">
        <f t="shared" si="25"/>
        <v>22</v>
      </c>
    </row>
    <row r="806" spans="1:12" x14ac:dyDescent="0.3">
      <c r="A806" s="10" t="s">
        <v>3443</v>
      </c>
      <c r="B806" s="9">
        <v>2004</v>
      </c>
      <c r="C806" s="9" t="s">
        <v>4691</v>
      </c>
      <c r="D806" s="9">
        <v>22</v>
      </c>
      <c r="E806" s="9">
        <v>0</v>
      </c>
      <c r="F806" s="16">
        <v>5293.67</v>
      </c>
      <c r="G806" s="9" t="s">
        <v>4682</v>
      </c>
      <c r="H806" s="9" t="s">
        <v>4682</v>
      </c>
      <c r="I806" s="11" t="s">
        <v>4706</v>
      </c>
      <c r="J806" t="str">
        <f t="shared" si="24"/>
        <v>22-08-2004</v>
      </c>
      <c r="K806" s="19">
        <v>45085</v>
      </c>
      <c r="L806" s="9">
        <f t="shared" si="25"/>
        <v>18</v>
      </c>
    </row>
    <row r="807" spans="1:12" x14ac:dyDescent="0.3">
      <c r="A807" s="10" t="s">
        <v>3445</v>
      </c>
      <c r="B807" s="9">
        <v>1974</v>
      </c>
      <c r="C807" s="9" t="s">
        <v>4685</v>
      </c>
      <c r="D807" s="9">
        <v>12</v>
      </c>
      <c r="E807" s="9">
        <v>0</v>
      </c>
      <c r="F807" s="16">
        <v>5291.71</v>
      </c>
      <c r="G807" s="9" t="s">
        <v>4682</v>
      </c>
      <c r="H807" s="9" t="s">
        <v>4682</v>
      </c>
      <c r="I807" s="11" t="s">
        <v>4689</v>
      </c>
      <c r="J807" t="str">
        <f t="shared" si="24"/>
        <v>12-11-1974</v>
      </c>
      <c r="K807" s="19">
        <v>45085</v>
      </c>
      <c r="L807" s="9">
        <f t="shared" si="25"/>
        <v>48</v>
      </c>
    </row>
    <row r="808" spans="1:12" x14ac:dyDescent="0.3">
      <c r="A808" s="10" t="s">
        <v>3447</v>
      </c>
      <c r="B808" s="9">
        <v>1987</v>
      </c>
      <c r="C808" s="9" t="s">
        <v>4688</v>
      </c>
      <c r="D808" s="9">
        <v>1</v>
      </c>
      <c r="E808" s="9">
        <v>3</v>
      </c>
      <c r="F808" s="16">
        <v>5275.86</v>
      </c>
      <c r="G808" s="9" t="s">
        <v>4682</v>
      </c>
      <c r="H808" s="9" t="s">
        <v>4682</v>
      </c>
      <c r="I808" s="11" t="s">
        <v>4684</v>
      </c>
      <c r="J808" t="str">
        <f t="shared" si="24"/>
        <v>01-09-1987</v>
      </c>
      <c r="K808" s="19">
        <v>45085</v>
      </c>
      <c r="L808" s="9">
        <f t="shared" si="25"/>
        <v>35</v>
      </c>
    </row>
    <row r="809" spans="1:12" x14ac:dyDescent="0.3">
      <c r="A809" s="10" t="s">
        <v>3449</v>
      </c>
      <c r="B809" s="9">
        <v>1986</v>
      </c>
      <c r="C809" s="9" t="s">
        <v>4692</v>
      </c>
      <c r="D809" s="9">
        <v>20</v>
      </c>
      <c r="E809" s="9">
        <v>0</v>
      </c>
      <c r="F809" s="16">
        <v>5272.18</v>
      </c>
      <c r="G809" s="9" t="s">
        <v>4682</v>
      </c>
      <c r="H809" s="9" t="s">
        <v>4683</v>
      </c>
      <c r="I809" s="11" t="s">
        <v>4689</v>
      </c>
      <c r="J809" t="str">
        <f t="shared" si="24"/>
        <v>20-10-1986</v>
      </c>
      <c r="K809" s="19">
        <v>45085</v>
      </c>
      <c r="L809" s="9">
        <f t="shared" si="25"/>
        <v>36</v>
      </c>
    </row>
    <row r="810" spans="1:12" x14ac:dyDescent="0.3">
      <c r="A810" s="10" t="s">
        <v>3451</v>
      </c>
      <c r="B810" s="9">
        <v>1986</v>
      </c>
      <c r="C810" s="9" t="s">
        <v>4688</v>
      </c>
      <c r="D810" s="9">
        <v>20</v>
      </c>
      <c r="E810" s="9">
        <v>0</v>
      </c>
      <c r="F810" s="16">
        <v>5267.82</v>
      </c>
      <c r="G810" s="9" t="s">
        <v>4682</v>
      </c>
      <c r="H810" s="9" t="s">
        <v>4682</v>
      </c>
      <c r="I810" s="11" t="s">
        <v>4689</v>
      </c>
      <c r="J810" t="str">
        <f t="shared" si="24"/>
        <v>20-09-1986</v>
      </c>
      <c r="K810" s="19">
        <v>45085</v>
      </c>
      <c r="L810" s="9">
        <f t="shared" si="25"/>
        <v>36</v>
      </c>
    </row>
    <row r="811" spans="1:12" x14ac:dyDescent="0.3">
      <c r="A811" s="10" t="s">
        <v>3453</v>
      </c>
      <c r="B811" s="9">
        <v>1986</v>
      </c>
      <c r="C811" s="9" t="s">
        <v>4692</v>
      </c>
      <c r="D811" s="9">
        <v>25</v>
      </c>
      <c r="E811" s="9">
        <v>0</v>
      </c>
      <c r="F811" s="16">
        <v>5266.37</v>
      </c>
      <c r="G811" s="9" t="s">
        <v>4682</v>
      </c>
      <c r="H811" s="9" t="s">
        <v>4682</v>
      </c>
      <c r="I811" s="11" t="s">
        <v>4689</v>
      </c>
      <c r="J811" t="str">
        <f t="shared" si="24"/>
        <v>25-10-1986</v>
      </c>
      <c r="K811" s="19">
        <v>45085</v>
      </c>
      <c r="L811" s="9">
        <f t="shared" si="25"/>
        <v>36</v>
      </c>
    </row>
    <row r="812" spans="1:12" x14ac:dyDescent="0.3">
      <c r="A812" s="10" t="s">
        <v>3455</v>
      </c>
      <c r="B812" s="9">
        <v>1989</v>
      </c>
      <c r="C812" s="9" t="s">
        <v>4681</v>
      </c>
      <c r="D812" s="9">
        <v>19</v>
      </c>
      <c r="E812" s="9">
        <v>2</v>
      </c>
      <c r="F812" s="16">
        <v>5261.47</v>
      </c>
      <c r="G812" s="9" t="s">
        <v>4682</v>
      </c>
      <c r="H812" s="9" t="s">
        <v>4682</v>
      </c>
      <c r="I812" s="11" t="s">
        <v>4689</v>
      </c>
      <c r="J812" t="str">
        <f t="shared" si="24"/>
        <v>19-07-1989</v>
      </c>
      <c r="K812" s="19">
        <v>45085</v>
      </c>
      <c r="L812" s="9">
        <f t="shared" si="25"/>
        <v>33</v>
      </c>
    </row>
    <row r="813" spans="1:12" x14ac:dyDescent="0.3">
      <c r="A813" s="10" t="s">
        <v>3457</v>
      </c>
      <c r="B813" s="9">
        <v>1989</v>
      </c>
      <c r="C813" s="9" t="s">
        <v>4685</v>
      </c>
      <c r="D813" s="9">
        <v>25</v>
      </c>
      <c r="E813" s="9">
        <v>2</v>
      </c>
      <c r="F813" s="16">
        <v>5257.51</v>
      </c>
      <c r="G813" s="9" t="s">
        <v>4682</v>
      </c>
      <c r="H813" s="9" t="s">
        <v>4682</v>
      </c>
      <c r="I813" s="11" t="s">
        <v>4689</v>
      </c>
      <c r="J813" t="str">
        <f t="shared" si="24"/>
        <v>25-11-1989</v>
      </c>
      <c r="K813" s="19">
        <v>45085</v>
      </c>
      <c r="L813" s="9">
        <f t="shared" si="25"/>
        <v>33</v>
      </c>
    </row>
    <row r="814" spans="1:12" x14ac:dyDescent="0.3">
      <c r="A814" s="10" t="s">
        <v>345</v>
      </c>
      <c r="B814" s="9">
        <v>1988</v>
      </c>
      <c r="C814" s="9" t="s">
        <v>4690</v>
      </c>
      <c r="D814" s="9">
        <v>17</v>
      </c>
      <c r="E814" s="9">
        <v>3</v>
      </c>
      <c r="F814" s="16">
        <v>37076.370000000003</v>
      </c>
      <c r="G814" s="9" t="s">
        <v>4682</v>
      </c>
      <c r="H814" s="9" t="s">
        <v>4686</v>
      </c>
      <c r="I814" s="11" t="s">
        <v>4693</v>
      </c>
      <c r="J814" t="str">
        <f t="shared" si="24"/>
        <v>17-12-1988</v>
      </c>
      <c r="K814" s="19">
        <v>45085</v>
      </c>
      <c r="L814" s="9">
        <f t="shared" si="25"/>
        <v>34</v>
      </c>
    </row>
    <row r="815" spans="1:12" x14ac:dyDescent="0.3">
      <c r="A815" s="10" t="s">
        <v>3459</v>
      </c>
      <c r="B815" s="9">
        <v>1990</v>
      </c>
      <c r="C815" s="9" t="s">
        <v>4681</v>
      </c>
      <c r="D815" s="9">
        <v>6</v>
      </c>
      <c r="E815" s="9">
        <v>3</v>
      </c>
      <c r="F815" s="16">
        <v>5253.52</v>
      </c>
      <c r="G815" s="9" t="s">
        <v>4683</v>
      </c>
      <c r="H815" s="9" t="s">
        <v>4683</v>
      </c>
      <c r="I815" s="11" t="s">
        <v>4693</v>
      </c>
      <c r="J815" t="str">
        <f t="shared" si="24"/>
        <v>06-07-1990</v>
      </c>
      <c r="K815" s="19">
        <v>45085</v>
      </c>
      <c r="L815" s="9">
        <f t="shared" si="25"/>
        <v>32</v>
      </c>
    </row>
    <row r="816" spans="1:12" x14ac:dyDescent="0.3">
      <c r="A816" s="10" t="s">
        <v>3461</v>
      </c>
      <c r="B816" s="9">
        <v>1987</v>
      </c>
      <c r="C816" s="9" t="s">
        <v>4688</v>
      </c>
      <c r="D816" s="9">
        <v>9</v>
      </c>
      <c r="E816" s="9">
        <v>1</v>
      </c>
      <c r="F816" s="16">
        <v>5246.05</v>
      </c>
      <c r="G816" s="9" t="s">
        <v>4682</v>
      </c>
      <c r="H816" s="9" t="s">
        <v>4683</v>
      </c>
      <c r="I816" s="11" t="s">
        <v>4693</v>
      </c>
      <c r="J816" t="str">
        <f t="shared" si="24"/>
        <v>09-09-1987</v>
      </c>
      <c r="K816" s="19">
        <v>45085</v>
      </c>
      <c r="L816" s="9">
        <f t="shared" si="25"/>
        <v>35</v>
      </c>
    </row>
    <row r="817" spans="1:12" x14ac:dyDescent="0.3">
      <c r="A817" s="10" t="s">
        <v>3463</v>
      </c>
      <c r="B817" s="9">
        <v>1987</v>
      </c>
      <c r="C817" s="9" t="s">
        <v>4681</v>
      </c>
      <c r="D817" s="9">
        <v>5</v>
      </c>
      <c r="E817" s="9">
        <v>1</v>
      </c>
      <c r="F817" s="16">
        <v>5245.23</v>
      </c>
      <c r="G817" s="9" t="s">
        <v>4682</v>
      </c>
      <c r="H817" s="9" t="s">
        <v>4682</v>
      </c>
      <c r="I817" s="11" t="s">
        <v>4684</v>
      </c>
      <c r="J817" t="str">
        <f t="shared" si="24"/>
        <v>05-07-1987</v>
      </c>
      <c r="K817" s="19">
        <v>45085</v>
      </c>
      <c r="L817" s="9">
        <f t="shared" si="25"/>
        <v>35</v>
      </c>
    </row>
    <row r="818" spans="1:12" x14ac:dyDescent="0.3">
      <c r="A818" s="10" t="s">
        <v>3465</v>
      </c>
      <c r="B818" s="9">
        <v>1987</v>
      </c>
      <c r="C818" s="9" t="s">
        <v>4690</v>
      </c>
      <c r="D818" s="9">
        <v>26</v>
      </c>
      <c r="E818" s="9">
        <v>1</v>
      </c>
      <c r="F818" s="16">
        <v>5240.7700000000004</v>
      </c>
      <c r="G818" s="9" t="s">
        <v>4682</v>
      </c>
      <c r="H818" s="9" t="s">
        <v>4682</v>
      </c>
      <c r="I818" s="11" t="s">
        <v>4693</v>
      </c>
      <c r="J818" t="str">
        <f t="shared" si="24"/>
        <v>26-12-1987</v>
      </c>
      <c r="K818" s="19">
        <v>45085</v>
      </c>
      <c r="L818" s="9">
        <f t="shared" si="25"/>
        <v>35</v>
      </c>
    </row>
    <row r="819" spans="1:12" x14ac:dyDescent="0.3">
      <c r="A819" s="10" t="s">
        <v>3467</v>
      </c>
      <c r="B819" s="9">
        <v>1987</v>
      </c>
      <c r="C819" s="9" t="s">
        <v>4687</v>
      </c>
      <c r="D819" s="9">
        <v>29</v>
      </c>
      <c r="E819" s="9">
        <v>0</v>
      </c>
      <c r="F819" s="16">
        <v>5227.99</v>
      </c>
      <c r="G819" s="9" t="s">
        <v>4682</v>
      </c>
      <c r="H819" s="9" t="s">
        <v>4686</v>
      </c>
      <c r="I819" s="11" t="s">
        <v>4699</v>
      </c>
      <c r="J819" t="str">
        <f t="shared" si="24"/>
        <v>29-06-1987</v>
      </c>
      <c r="K819" s="19">
        <v>45085</v>
      </c>
      <c r="L819" s="9">
        <f t="shared" si="25"/>
        <v>35</v>
      </c>
    </row>
    <row r="820" spans="1:12" x14ac:dyDescent="0.3">
      <c r="A820" s="10" t="s">
        <v>3469</v>
      </c>
      <c r="B820" s="9">
        <v>1995</v>
      </c>
      <c r="C820" s="9" t="s">
        <v>4687</v>
      </c>
      <c r="D820" s="9">
        <v>6</v>
      </c>
      <c r="E820" s="9">
        <v>0</v>
      </c>
      <c r="F820" s="16">
        <v>5216.4799999999996</v>
      </c>
      <c r="G820" s="9" t="s">
        <v>4682</v>
      </c>
      <c r="H820" s="9" t="s">
        <v>4682</v>
      </c>
      <c r="I820" s="11" t="s">
        <v>4698</v>
      </c>
      <c r="J820" t="str">
        <f t="shared" si="24"/>
        <v>06-06-1995</v>
      </c>
      <c r="K820" s="19">
        <v>45085</v>
      </c>
      <c r="L820" s="9">
        <f t="shared" si="25"/>
        <v>28</v>
      </c>
    </row>
    <row r="821" spans="1:12" x14ac:dyDescent="0.3">
      <c r="A821" s="10" t="s">
        <v>3471</v>
      </c>
      <c r="B821" s="9">
        <v>1999</v>
      </c>
      <c r="C821" s="9" t="s">
        <v>4690</v>
      </c>
      <c r="D821" s="9">
        <v>1</v>
      </c>
      <c r="E821" s="9">
        <v>0</v>
      </c>
      <c r="F821" s="16">
        <v>5213.22</v>
      </c>
      <c r="G821" s="9" t="s">
        <v>4682</v>
      </c>
      <c r="H821" s="9" t="s">
        <v>4686</v>
      </c>
      <c r="I821" s="11" t="s">
        <v>4689</v>
      </c>
      <c r="J821" t="str">
        <f t="shared" si="24"/>
        <v>01-12-1999</v>
      </c>
      <c r="K821" s="19">
        <v>45085</v>
      </c>
      <c r="L821" s="9">
        <f t="shared" si="25"/>
        <v>23</v>
      </c>
    </row>
    <row r="822" spans="1:12" x14ac:dyDescent="0.3">
      <c r="A822" s="10" t="s">
        <v>3473</v>
      </c>
      <c r="B822" s="9">
        <v>1993</v>
      </c>
      <c r="C822" s="9" t="s">
        <v>4687</v>
      </c>
      <c r="D822" s="9">
        <v>17</v>
      </c>
      <c r="E822" s="9">
        <v>3</v>
      </c>
      <c r="F822" s="16">
        <v>5209.58</v>
      </c>
      <c r="G822" s="9" t="s">
        <v>4683</v>
      </c>
      <c r="H822" s="9" t="s">
        <v>4683</v>
      </c>
      <c r="I822" s="11" t="s">
        <v>4703</v>
      </c>
      <c r="J822" t="str">
        <f t="shared" si="24"/>
        <v>17-06-1993</v>
      </c>
      <c r="K822" s="19">
        <v>45085</v>
      </c>
      <c r="L822" s="9">
        <f t="shared" si="25"/>
        <v>29</v>
      </c>
    </row>
    <row r="823" spans="1:12" x14ac:dyDescent="0.3">
      <c r="A823" s="10" t="s">
        <v>3475</v>
      </c>
      <c r="B823" s="9">
        <v>1983</v>
      </c>
      <c r="C823" s="9" t="s">
        <v>4692</v>
      </c>
      <c r="D823" s="9">
        <v>24</v>
      </c>
      <c r="E823" s="9">
        <v>3</v>
      </c>
      <c r="F823" s="16">
        <v>5207.97</v>
      </c>
      <c r="G823" s="9" t="s">
        <v>4682</v>
      </c>
      <c r="H823" s="9" t="s">
        <v>4682</v>
      </c>
      <c r="I823" s="11" t="s">
        <v>4689</v>
      </c>
      <c r="J823" t="str">
        <f t="shared" si="24"/>
        <v>24-10-1983</v>
      </c>
      <c r="K823" s="19">
        <v>45085</v>
      </c>
      <c r="L823" s="9">
        <f t="shared" si="25"/>
        <v>39</v>
      </c>
    </row>
    <row r="824" spans="1:12" x14ac:dyDescent="0.3">
      <c r="A824" s="10" t="s">
        <v>3477</v>
      </c>
      <c r="B824" s="9">
        <v>2004</v>
      </c>
      <c r="C824" s="9" t="s">
        <v>4687</v>
      </c>
      <c r="D824" s="9">
        <v>6</v>
      </c>
      <c r="E824" s="9">
        <v>0</v>
      </c>
      <c r="F824" s="16">
        <v>5198.6899999999996</v>
      </c>
      <c r="G824" s="9" t="s">
        <v>4682</v>
      </c>
      <c r="H824" s="9" t="s">
        <v>4682</v>
      </c>
      <c r="I824" s="11" t="s">
        <v>4706</v>
      </c>
      <c r="J824" t="str">
        <f t="shared" si="24"/>
        <v>06-06-2004</v>
      </c>
      <c r="K824" s="19">
        <v>45085</v>
      </c>
      <c r="L824" s="9">
        <f t="shared" si="25"/>
        <v>19</v>
      </c>
    </row>
    <row r="825" spans="1:12" x14ac:dyDescent="0.3">
      <c r="A825" s="10" t="s">
        <v>347</v>
      </c>
      <c r="B825" s="9">
        <v>1991</v>
      </c>
      <c r="C825" s="9" t="s">
        <v>4685</v>
      </c>
      <c r="D825" s="9">
        <v>1</v>
      </c>
      <c r="E825" s="9">
        <v>3</v>
      </c>
      <c r="F825" s="16">
        <v>37040.879999999997</v>
      </c>
      <c r="G825" s="9" t="s">
        <v>4682</v>
      </c>
      <c r="H825" s="9" t="s">
        <v>4682</v>
      </c>
      <c r="I825" s="11" t="s">
        <v>4693</v>
      </c>
      <c r="J825" t="str">
        <f t="shared" si="24"/>
        <v>01-11-1991</v>
      </c>
      <c r="K825" s="19">
        <v>45085</v>
      </c>
      <c r="L825" s="9">
        <f t="shared" si="25"/>
        <v>31</v>
      </c>
    </row>
    <row r="826" spans="1:12" x14ac:dyDescent="0.3">
      <c r="A826" s="10" t="s">
        <v>3479</v>
      </c>
      <c r="B826" s="9">
        <v>1979</v>
      </c>
      <c r="C826" s="9" t="s">
        <v>4688</v>
      </c>
      <c r="D826" s="9">
        <v>12</v>
      </c>
      <c r="E826" s="9">
        <v>2</v>
      </c>
      <c r="F826" s="16">
        <v>5195.58</v>
      </c>
      <c r="G826" s="9" t="s">
        <v>4682</v>
      </c>
      <c r="H826" s="9" t="s">
        <v>4682</v>
      </c>
      <c r="I826" s="11" t="s">
        <v>4684</v>
      </c>
      <c r="J826" t="str">
        <f t="shared" si="24"/>
        <v>12-09-1979</v>
      </c>
      <c r="K826" s="19">
        <v>45085</v>
      </c>
      <c r="L826" s="9">
        <f t="shared" si="25"/>
        <v>43</v>
      </c>
    </row>
    <row r="827" spans="1:12" x14ac:dyDescent="0.3">
      <c r="A827" s="10" t="s">
        <v>3481</v>
      </c>
      <c r="B827" s="9">
        <v>1984</v>
      </c>
      <c r="C827" s="9" t="s">
        <v>4692</v>
      </c>
      <c r="D827" s="9">
        <v>16</v>
      </c>
      <c r="E827" s="9">
        <v>3</v>
      </c>
      <c r="F827" s="16">
        <v>5177.12</v>
      </c>
      <c r="G827" s="9" t="s">
        <v>4682</v>
      </c>
      <c r="H827" s="9" t="s">
        <v>4686</v>
      </c>
      <c r="I827" s="11" t="s">
        <v>4684</v>
      </c>
      <c r="J827" t="str">
        <f t="shared" si="24"/>
        <v>16-10-1984</v>
      </c>
      <c r="K827" s="19">
        <v>45085</v>
      </c>
      <c r="L827" s="9">
        <f t="shared" si="25"/>
        <v>38</v>
      </c>
    </row>
    <row r="828" spans="1:12" x14ac:dyDescent="0.3">
      <c r="A828" s="10" t="s">
        <v>3483</v>
      </c>
      <c r="B828" s="9">
        <v>1991</v>
      </c>
      <c r="C828" s="9" t="s">
        <v>4691</v>
      </c>
      <c r="D828" s="9">
        <v>29</v>
      </c>
      <c r="E828" s="9">
        <v>3</v>
      </c>
      <c r="F828" s="16">
        <v>5166.96</v>
      </c>
      <c r="G828" s="9" t="s">
        <v>4682</v>
      </c>
      <c r="H828" s="9" t="s">
        <v>4682</v>
      </c>
      <c r="I828" s="11" t="s">
        <v>4689</v>
      </c>
      <c r="J828" t="str">
        <f t="shared" si="24"/>
        <v>29-08-1991</v>
      </c>
      <c r="K828" s="19">
        <v>45085</v>
      </c>
      <c r="L828" s="9">
        <f t="shared" si="25"/>
        <v>31</v>
      </c>
    </row>
    <row r="829" spans="1:12" x14ac:dyDescent="0.3">
      <c r="A829" s="10" t="s">
        <v>3485</v>
      </c>
      <c r="B829" s="9">
        <v>1990</v>
      </c>
      <c r="C829" s="9" t="s">
        <v>4692</v>
      </c>
      <c r="D829" s="9">
        <v>9</v>
      </c>
      <c r="E829" s="9">
        <v>2</v>
      </c>
      <c r="F829" s="16">
        <v>5152.13</v>
      </c>
      <c r="G829" s="9" t="s">
        <v>4682</v>
      </c>
      <c r="H829" s="9" t="s">
        <v>4682</v>
      </c>
      <c r="I829" s="11" t="s">
        <v>4693</v>
      </c>
      <c r="J829" t="str">
        <f t="shared" si="24"/>
        <v>09-10-1990</v>
      </c>
      <c r="K829" s="19">
        <v>45085</v>
      </c>
      <c r="L829" s="9">
        <f t="shared" si="25"/>
        <v>32</v>
      </c>
    </row>
    <row r="830" spans="1:12" x14ac:dyDescent="0.3">
      <c r="A830" s="10" t="s">
        <v>3487</v>
      </c>
      <c r="B830" s="9">
        <v>1990</v>
      </c>
      <c r="C830" s="9" t="s">
        <v>4691</v>
      </c>
      <c r="D830" s="9">
        <v>22</v>
      </c>
      <c r="E830" s="9">
        <v>1</v>
      </c>
      <c r="F830" s="16">
        <v>5148.55</v>
      </c>
      <c r="G830" s="9" t="s">
        <v>4682</v>
      </c>
      <c r="H830" s="9" t="s">
        <v>4682</v>
      </c>
      <c r="I830" s="11" t="s">
        <v>4699</v>
      </c>
      <c r="J830" t="str">
        <f t="shared" si="24"/>
        <v>22-08-1990</v>
      </c>
      <c r="K830" s="19">
        <v>45085</v>
      </c>
      <c r="L830" s="9">
        <f t="shared" si="25"/>
        <v>32</v>
      </c>
    </row>
    <row r="831" spans="1:12" x14ac:dyDescent="0.3">
      <c r="A831" s="10" t="s">
        <v>3489</v>
      </c>
      <c r="B831" s="9">
        <v>1984</v>
      </c>
      <c r="C831" s="9" t="s">
        <v>4691</v>
      </c>
      <c r="D831" s="9">
        <v>22</v>
      </c>
      <c r="E831" s="9">
        <v>3</v>
      </c>
      <c r="F831" s="16">
        <v>5144.18</v>
      </c>
      <c r="G831" s="9" t="s">
        <v>4682</v>
      </c>
      <c r="H831" s="9" t="s">
        <v>4686</v>
      </c>
      <c r="I831" s="11" t="s">
        <v>4684</v>
      </c>
      <c r="J831" t="str">
        <f t="shared" si="24"/>
        <v>22-08-1984</v>
      </c>
      <c r="K831" s="19">
        <v>45085</v>
      </c>
      <c r="L831" s="9">
        <f t="shared" si="25"/>
        <v>38</v>
      </c>
    </row>
    <row r="832" spans="1:12" x14ac:dyDescent="0.3">
      <c r="A832" s="10" t="s">
        <v>3491</v>
      </c>
      <c r="B832" s="9">
        <v>1993</v>
      </c>
      <c r="C832" s="9" t="s">
        <v>4690</v>
      </c>
      <c r="D832" s="9">
        <v>10</v>
      </c>
      <c r="E832" s="9">
        <v>3</v>
      </c>
      <c r="F832" s="16">
        <v>5138.26</v>
      </c>
      <c r="G832" s="9" t="s">
        <v>4682</v>
      </c>
      <c r="H832" s="9" t="s">
        <v>4682</v>
      </c>
      <c r="I832" s="11" t="s">
        <v>4684</v>
      </c>
      <c r="J832" t="str">
        <f t="shared" si="24"/>
        <v>10-12-1993</v>
      </c>
      <c r="K832" s="19">
        <v>45085</v>
      </c>
      <c r="L832" s="9">
        <f t="shared" si="25"/>
        <v>29</v>
      </c>
    </row>
    <row r="833" spans="1:12" x14ac:dyDescent="0.3">
      <c r="A833" s="10" t="s">
        <v>3493</v>
      </c>
      <c r="B833" s="9">
        <v>1988</v>
      </c>
      <c r="C833" s="9" t="s">
        <v>4688</v>
      </c>
      <c r="D833" s="9">
        <v>15</v>
      </c>
      <c r="E833" s="9">
        <v>3</v>
      </c>
      <c r="F833" s="16">
        <v>5136.75</v>
      </c>
      <c r="G833" s="9" t="s">
        <v>4682</v>
      </c>
      <c r="H833" s="9" t="s">
        <v>4686</v>
      </c>
      <c r="I833" s="11" t="s">
        <v>4684</v>
      </c>
      <c r="J833" t="str">
        <f t="shared" si="24"/>
        <v>15-09-1988</v>
      </c>
      <c r="K833" s="19">
        <v>45085</v>
      </c>
      <c r="L833" s="9">
        <f t="shared" si="25"/>
        <v>34</v>
      </c>
    </row>
    <row r="834" spans="1:12" x14ac:dyDescent="0.3">
      <c r="A834" s="10" t="s">
        <v>3495</v>
      </c>
      <c r="B834" s="9">
        <v>1987</v>
      </c>
      <c r="C834" s="9" t="s">
        <v>4688</v>
      </c>
      <c r="D834" s="9">
        <v>13</v>
      </c>
      <c r="E834" s="9">
        <v>1</v>
      </c>
      <c r="F834" s="16">
        <v>5125.22</v>
      </c>
      <c r="G834" s="9" t="s">
        <v>4686</v>
      </c>
      <c r="H834" s="9" t="s">
        <v>4682</v>
      </c>
      <c r="I834" s="11" t="s">
        <v>4689</v>
      </c>
      <c r="J834" t="str">
        <f t="shared" si="24"/>
        <v>13-09-1987</v>
      </c>
      <c r="K834" s="19">
        <v>45085</v>
      </c>
      <c r="L834" s="9">
        <f t="shared" si="25"/>
        <v>35</v>
      </c>
    </row>
    <row r="835" spans="1:12" x14ac:dyDescent="0.3">
      <c r="A835" s="10" t="s">
        <v>3497</v>
      </c>
      <c r="B835" s="9">
        <v>1988</v>
      </c>
      <c r="C835" s="9" t="s">
        <v>4685</v>
      </c>
      <c r="D835" s="9">
        <v>1</v>
      </c>
      <c r="E835" s="9">
        <v>2</v>
      </c>
      <c r="F835" s="16">
        <v>5124.1899999999996</v>
      </c>
      <c r="G835" s="9" t="s">
        <v>4682</v>
      </c>
      <c r="H835" s="9" t="s">
        <v>4683</v>
      </c>
      <c r="I835" s="11" t="s">
        <v>4684</v>
      </c>
      <c r="J835" t="str">
        <f t="shared" ref="J835:J898" si="26">TEXT(DATE(B835,MONTH(1&amp;C835),D835),"dd-mm-yyyy")</f>
        <v>01-11-1988</v>
      </c>
      <c r="K835" s="19">
        <v>45085</v>
      </c>
      <c r="L835" s="9">
        <f t="shared" ref="L835:L898" si="27">DATEDIF(J835,K835,"Y")</f>
        <v>34</v>
      </c>
    </row>
    <row r="836" spans="1:12" x14ac:dyDescent="0.3">
      <c r="A836" s="10" t="s">
        <v>349</v>
      </c>
      <c r="B836" s="9">
        <v>1992</v>
      </c>
      <c r="C836" s="9" t="s">
        <v>4688</v>
      </c>
      <c r="D836" s="9">
        <v>13</v>
      </c>
      <c r="E836" s="9">
        <v>0</v>
      </c>
      <c r="F836" s="16">
        <v>36976.449999999997</v>
      </c>
      <c r="G836" s="9" t="s">
        <v>4682</v>
      </c>
      <c r="H836" s="9" t="s">
        <v>4683</v>
      </c>
      <c r="I836" s="11" t="s">
        <v>4693</v>
      </c>
      <c r="J836" t="str">
        <f t="shared" si="26"/>
        <v>13-09-1992</v>
      </c>
      <c r="K836" s="19">
        <v>45085</v>
      </c>
      <c r="L836" s="9">
        <f t="shared" si="27"/>
        <v>30</v>
      </c>
    </row>
    <row r="837" spans="1:12" x14ac:dyDescent="0.3">
      <c r="A837" s="10" t="s">
        <v>3499</v>
      </c>
      <c r="B837" s="9">
        <v>1987</v>
      </c>
      <c r="C837" s="9" t="s">
        <v>4685</v>
      </c>
      <c r="D837" s="9">
        <v>18</v>
      </c>
      <c r="E837" s="9">
        <v>1</v>
      </c>
      <c r="F837" s="16">
        <v>5116.5</v>
      </c>
      <c r="G837" s="9" t="s">
        <v>4682</v>
      </c>
      <c r="H837" s="9" t="s">
        <v>4682</v>
      </c>
      <c r="I837" s="11" t="s">
        <v>4689</v>
      </c>
      <c r="J837" t="str">
        <f t="shared" si="26"/>
        <v>18-11-1987</v>
      </c>
      <c r="K837" s="19">
        <v>45085</v>
      </c>
      <c r="L837" s="9">
        <f t="shared" si="27"/>
        <v>35</v>
      </c>
    </row>
    <row r="838" spans="1:12" x14ac:dyDescent="0.3">
      <c r="A838" s="10" t="s">
        <v>3501</v>
      </c>
      <c r="B838" s="9">
        <v>1999</v>
      </c>
      <c r="C838" s="9" t="s">
        <v>4687</v>
      </c>
      <c r="D838" s="9">
        <v>19</v>
      </c>
      <c r="E838" s="9">
        <v>0</v>
      </c>
      <c r="F838" s="16">
        <v>5087.92</v>
      </c>
      <c r="G838" s="9" t="s">
        <v>4682</v>
      </c>
      <c r="H838" s="9" t="s">
        <v>4682</v>
      </c>
      <c r="I838" s="11" t="s">
        <v>4705</v>
      </c>
      <c r="J838" t="str">
        <f t="shared" si="26"/>
        <v>19-06-1999</v>
      </c>
      <c r="K838" s="19">
        <v>45085</v>
      </c>
      <c r="L838" s="9">
        <f t="shared" si="27"/>
        <v>23</v>
      </c>
    </row>
    <row r="839" spans="1:12" x14ac:dyDescent="0.3">
      <c r="A839" s="10" t="s">
        <v>3503</v>
      </c>
      <c r="B839" s="9">
        <v>1997</v>
      </c>
      <c r="C839" s="9" t="s">
        <v>4681</v>
      </c>
      <c r="D839" s="9">
        <v>14</v>
      </c>
      <c r="E839" s="9">
        <v>5</v>
      </c>
      <c r="F839" s="16">
        <v>5080.1000000000004</v>
      </c>
      <c r="G839" s="9" t="s">
        <v>4683</v>
      </c>
      <c r="H839" s="9" t="s">
        <v>4682</v>
      </c>
      <c r="I839" s="11" t="s">
        <v>4693</v>
      </c>
      <c r="J839" t="str">
        <f t="shared" si="26"/>
        <v>14-07-1997</v>
      </c>
      <c r="K839" s="19">
        <v>45085</v>
      </c>
      <c r="L839" s="9">
        <f t="shared" si="27"/>
        <v>25</v>
      </c>
    </row>
    <row r="840" spans="1:12" x14ac:dyDescent="0.3">
      <c r="A840" s="10" t="s">
        <v>3505</v>
      </c>
      <c r="B840" s="9">
        <v>1978</v>
      </c>
      <c r="C840" s="9" t="s">
        <v>4685</v>
      </c>
      <c r="D840" s="9">
        <v>22</v>
      </c>
      <c r="E840" s="9">
        <v>2</v>
      </c>
      <c r="F840" s="16">
        <v>5077.1899999999996</v>
      </c>
      <c r="G840" s="9" t="s">
        <v>4682</v>
      </c>
      <c r="H840" s="9" t="s">
        <v>4683</v>
      </c>
      <c r="I840" s="11" t="s">
        <v>4689</v>
      </c>
      <c r="J840" t="str">
        <f t="shared" si="26"/>
        <v>22-11-1978</v>
      </c>
      <c r="K840" s="19">
        <v>45085</v>
      </c>
      <c r="L840" s="9">
        <f t="shared" si="27"/>
        <v>44</v>
      </c>
    </row>
    <row r="841" spans="1:12" x14ac:dyDescent="0.3">
      <c r="A841" s="10" t="s">
        <v>3507</v>
      </c>
      <c r="B841" s="9">
        <v>1993</v>
      </c>
      <c r="C841" s="9" t="s">
        <v>4687</v>
      </c>
      <c r="D841" s="9">
        <v>11</v>
      </c>
      <c r="E841" s="9">
        <v>0</v>
      </c>
      <c r="F841" s="16">
        <v>5059.5600000000004</v>
      </c>
      <c r="G841" s="9" t="s">
        <v>4682</v>
      </c>
      <c r="H841" s="9" t="s">
        <v>4686</v>
      </c>
      <c r="I841" s="11" t="s">
        <v>4702</v>
      </c>
      <c r="J841" t="str">
        <f t="shared" si="26"/>
        <v>11-06-1993</v>
      </c>
      <c r="K841" s="19">
        <v>45085</v>
      </c>
      <c r="L841" s="9">
        <f t="shared" si="27"/>
        <v>29</v>
      </c>
    </row>
    <row r="842" spans="1:12" x14ac:dyDescent="0.3">
      <c r="A842" s="10" t="s">
        <v>3509</v>
      </c>
      <c r="B842" s="9">
        <v>1980</v>
      </c>
      <c r="C842" s="9" t="s">
        <v>4688</v>
      </c>
      <c r="D842" s="9">
        <v>7</v>
      </c>
      <c r="E842" s="9">
        <v>2</v>
      </c>
      <c r="F842" s="16">
        <v>5054.05</v>
      </c>
      <c r="G842" s="9" t="s">
        <v>4682</v>
      </c>
      <c r="H842" s="9" t="s">
        <v>4682</v>
      </c>
      <c r="I842" s="11" t="s">
        <v>4684</v>
      </c>
      <c r="J842" t="str">
        <f t="shared" si="26"/>
        <v>07-09-1980</v>
      </c>
      <c r="K842" s="19">
        <v>45085</v>
      </c>
      <c r="L842" s="9">
        <f t="shared" si="27"/>
        <v>42</v>
      </c>
    </row>
    <row r="843" spans="1:12" x14ac:dyDescent="0.3">
      <c r="A843" s="10" t="s">
        <v>3511</v>
      </c>
      <c r="B843" s="9">
        <v>1997</v>
      </c>
      <c r="C843" s="9" t="s">
        <v>4681</v>
      </c>
      <c r="D843" s="9">
        <v>29</v>
      </c>
      <c r="E843" s="9">
        <v>0</v>
      </c>
      <c r="F843" s="16">
        <v>5045.1499999999996</v>
      </c>
      <c r="G843" s="9" t="s">
        <v>4682</v>
      </c>
      <c r="H843" s="9" t="s">
        <v>4682</v>
      </c>
      <c r="I843" s="11" t="s">
        <v>4689</v>
      </c>
      <c r="J843" t="str">
        <f t="shared" si="26"/>
        <v>29-07-1997</v>
      </c>
      <c r="K843" s="19">
        <v>45085</v>
      </c>
      <c r="L843" s="9">
        <f t="shared" si="27"/>
        <v>25</v>
      </c>
    </row>
    <row r="844" spans="1:12" x14ac:dyDescent="0.3">
      <c r="A844" s="10" t="s">
        <v>3513</v>
      </c>
      <c r="B844" s="9">
        <v>2001</v>
      </c>
      <c r="C844" s="9" t="s">
        <v>4692</v>
      </c>
      <c r="D844" s="9">
        <v>16</v>
      </c>
      <c r="E844" s="9">
        <v>0</v>
      </c>
      <c r="F844" s="16">
        <v>5043.13</v>
      </c>
      <c r="G844" s="9" t="s">
        <v>4682</v>
      </c>
      <c r="H844" s="9" t="s">
        <v>4683</v>
      </c>
      <c r="I844" s="11" t="s">
        <v>4693</v>
      </c>
      <c r="J844" t="str">
        <f t="shared" si="26"/>
        <v>16-10-2001</v>
      </c>
      <c r="K844" s="19">
        <v>45085</v>
      </c>
      <c r="L844" s="9">
        <f t="shared" si="27"/>
        <v>21</v>
      </c>
    </row>
    <row r="845" spans="1:12" x14ac:dyDescent="0.3">
      <c r="A845" s="10" t="s">
        <v>3515</v>
      </c>
      <c r="B845" s="9">
        <v>1997</v>
      </c>
      <c r="C845" s="9" t="s">
        <v>4690</v>
      </c>
      <c r="D845" s="9">
        <v>4</v>
      </c>
      <c r="E845" s="9">
        <v>0</v>
      </c>
      <c r="F845" s="16">
        <v>5038.57</v>
      </c>
      <c r="G845" s="9" t="s">
        <v>4682</v>
      </c>
      <c r="H845" s="9" t="s">
        <v>4682</v>
      </c>
      <c r="I845" s="11" t="s">
        <v>4698</v>
      </c>
      <c r="J845" t="str">
        <f t="shared" si="26"/>
        <v>04-12-1997</v>
      </c>
      <c r="K845" s="19">
        <v>45085</v>
      </c>
      <c r="L845" s="9">
        <f t="shared" si="27"/>
        <v>25</v>
      </c>
    </row>
    <row r="846" spans="1:12" x14ac:dyDescent="0.3">
      <c r="A846" s="10" t="s">
        <v>3517</v>
      </c>
      <c r="B846" s="9">
        <v>1986</v>
      </c>
      <c r="C846" s="9" t="s">
        <v>4687</v>
      </c>
      <c r="D846" s="9">
        <v>29</v>
      </c>
      <c r="E846" s="9">
        <v>3</v>
      </c>
      <c r="F846" s="16">
        <v>5034.1000000000004</v>
      </c>
      <c r="G846" s="9" t="s">
        <v>4682</v>
      </c>
      <c r="H846" s="9" t="s">
        <v>4682</v>
      </c>
      <c r="I846" s="11" t="s">
        <v>4684</v>
      </c>
      <c r="J846" t="str">
        <f t="shared" si="26"/>
        <v>29-06-1986</v>
      </c>
      <c r="K846" s="19">
        <v>45085</v>
      </c>
      <c r="L846" s="9">
        <f t="shared" si="27"/>
        <v>36</v>
      </c>
    </row>
    <row r="847" spans="1:12" x14ac:dyDescent="0.3">
      <c r="A847" s="10" t="s">
        <v>351</v>
      </c>
      <c r="B847" s="9">
        <v>1992</v>
      </c>
      <c r="C847" s="9" t="s">
        <v>4691</v>
      </c>
      <c r="D847" s="9">
        <v>25</v>
      </c>
      <c r="E847" s="9">
        <v>0</v>
      </c>
      <c r="F847" s="16">
        <v>36950.26</v>
      </c>
      <c r="G847" s="9" t="s">
        <v>4686</v>
      </c>
      <c r="H847" s="9" t="s">
        <v>4686</v>
      </c>
      <c r="I847" s="11" t="s">
        <v>4684</v>
      </c>
      <c r="J847" t="str">
        <f t="shared" si="26"/>
        <v>25-08-1992</v>
      </c>
      <c r="K847" s="19">
        <v>45085</v>
      </c>
      <c r="L847" s="9">
        <f t="shared" si="27"/>
        <v>30</v>
      </c>
    </row>
    <row r="848" spans="1:12" x14ac:dyDescent="0.3">
      <c r="A848" s="10" t="s">
        <v>3519</v>
      </c>
      <c r="B848" s="9">
        <v>1991</v>
      </c>
      <c r="C848" s="9" t="s">
        <v>4688</v>
      </c>
      <c r="D848" s="9">
        <v>10</v>
      </c>
      <c r="E848" s="9">
        <v>2</v>
      </c>
      <c r="F848" s="16">
        <v>5031.2700000000004</v>
      </c>
      <c r="G848" s="9" t="s">
        <v>4683</v>
      </c>
      <c r="H848" s="9" t="s">
        <v>4686</v>
      </c>
      <c r="I848" s="11" t="s">
        <v>4696</v>
      </c>
      <c r="J848" t="str">
        <f t="shared" si="26"/>
        <v>10-09-1991</v>
      </c>
      <c r="K848" s="19">
        <v>45085</v>
      </c>
      <c r="L848" s="9">
        <f t="shared" si="27"/>
        <v>31</v>
      </c>
    </row>
    <row r="849" spans="1:12" x14ac:dyDescent="0.3">
      <c r="A849" s="10" t="s">
        <v>3521</v>
      </c>
      <c r="B849" s="9">
        <v>1985</v>
      </c>
      <c r="C849" s="9" t="s">
        <v>4690</v>
      </c>
      <c r="D849" s="9">
        <v>28</v>
      </c>
      <c r="E849" s="9">
        <v>0</v>
      </c>
      <c r="F849" s="16">
        <v>5028.1499999999996</v>
      </c>
      <c r="G849" s="9" t="s">
        <v>4686</v>
      </c>
      <c r="H849" s="9" t="s">
        <v>4682</v>
      </c>
      <c r="I849" s="11" t="s">
        <v>4689</v>
      </c>
      <c r="J849" t="str">
        <f t="shared" si="26"/>
        <v>28-12-1985</v>
      </c>
      <c r="K849" s="19">
        <v>45085</v>
      </c>
      <c r="L849" s="9">
        <f t="shared" si="27"/>
        <v>37</v>
      </c>
    </row>
    <row r="850" spans="1:12" x14ac:dyDescent="0.3">
      <c r="A850" s="10" t="s">
        <v>3523</v>
      </c>
      <c r="B850" s="9">
        <v>1988</v>
      </c>
      <c r="C850" s="9" t="s">
        <v>4685</v>
      </c>
      <c r="D850" s="9">
        <v>9</v>
      </c>
      <c r="E850" s="9">
        <v>1</v>
      </c>
      <c r="F850" s="16">
        <v>5012.47</v>
      </c>
      <c r="G850" s="9" t="s">
        <v>4682</v>
      </c>
      <c r="H850" s="9" t="s">
        <v>4683</v>
      </c>
      <c r="I850" s="11" t="s">
        <v>4693</v>
      </c>
      <c r="J850" t="str">
        <f t="shared" si="26"/>
        <v>09-11-1988</v>
      </c>
      <c r="K850" s="19">
        <v>45085</v>
      </c>
      <c r="L850" s="9">
        <f t="shared" si="27"/>
        <v>34</v>
      </c>
    </row>
    <row r="851" spans="1:12" x14ac:dyDescent="0.3">
      <c r="A851" s="10" t="s">
        <v>3525</v>
      </c>
      <c r="B851" s="9">
        <v>1988</v>
      </c>
      <c r="C851" s="9" t="s">
        <v>4681</v>
      </c>
      <c r="D851" s="9">
        <v>8</v>
      </c>
      <c r="E851" s="9">
        <v>1</v>
      </c>
      <c r="F851" s="16">
        <v>5003.8500000000004</v>
      </c>
      <c r="G851" s="9" t="s">
        <v>4682</v>
      </c>
      <c r="H851" s="9" t="s">
        <v>4683</v>
      </c>
      <c r="I851" s="11" t="s">
        <v>4693</v>
      </c>
      <c r="J851" t="str">
        <f t="shared" si="26"/>
        <v>08-07-1988</v>
      </c>
      <c r="K851" s="19">
        <v>45085</v>
      </c>
      <c r="L851" s="9">
        <f t="shared" si="27"/>
        <v>34</v>
      </c>
    </row>
    <row r="852" spans="1:12" x14ac:dyDescent="0.3">
      <c r="A852" s="10" t="s">
        <v>3527</v>
      </c>
      <c r="B852" s="9">
        <v>1977</v>
      </c>
      <c r="C852" s="9" t="s">
        <v>4687</v>
      </c>
      <c r="D852" s="9">
        <v>9</v>
      </c>
      <c r="E852" s="9">
        <v>2</v>
      </c>
      <c r="F852" s="16">
        <v>5003.7700000000004</v>
      </c>
      <c r="G852" s="9" t="s">
        <v>4682</v>
      </c>
      <c r="H852" s="9" t="s">
        <v>4683</v>
      </c>
      <c r="I852" s="11" t="s">
        <v>4684</v>
      </c>
      <c r="J852" t="str">
        <f t="shared" si="26"/>
        <v>09-06-1977</v>
      </c>
      <c r="K852" s="19">
        <v>45085</v>
      </c>
      <c r="L852" s="9">
        <f t="shared" si="27"/>
        <v>45</v>
      </c>
    </row>
    <row r="853" spans="1:12" x14ac:dyDescent="0.3">
      <c r="A853" s="10" t="s">
        <v>3529</v>
      </c>
      <c r="B853" s="9">
        <v>1988</v>
      </c>
      <c r="C853" s="9" t="s">
        <v>4688</v>
      </c>
      <c r="D853" s="9">
        <v>4</v>
      </c>
      <c r="E853" s="9">
        <v>1</v>
      </c>
      <c r="F853" s="16">
        <v>5002.78</v>
      </c>
      <c r="G853" s="9" t="s">
        <v>4682</v>
      </c>
      <c r="H853" s="9" t="s">
        <v>4682</v>
      </c>
      <c r="I853" s="11" t="s">
        <v>4684</v>
      </c>
      <c r="J853" t="str">
        <f t="shared" si="26"/>
        <v>04-09-1988</v>
      </c>
      <c r="K853" s="19">
        <v>45085</v>
      </c>
      <c r="L853" s="9">
        <f t="shared" si="27"/>
        <v>34</v>
      </c>
    </row>
    <row r="854" spans="1:12" x14ac:dyDescent="0.3">
      <c r="A854" s="10" t="s">
        <v>3531</v>
      </c>
      <c r="B854" s="9">
        <v>2001</v>
      </c>
      <c r="C854" s="9" t="s">
        <v>4692</v>
      </c>
      <c r="D854" s="9">
        <v>5</v>
      </c>
      <c r="E854" s="9">
        <v>0</v>
      </c>
      <c r="F854" s="16">
        <v>4999.04</v>
      </c>
      <c r="G854" s="9" t="s">
        <v>4682</v>
      </c>
      <c r="H854" s="9" t="s">
        <v>4682</v>
      </c>
      <c r="I854" s="11" t="s">
        <v>4693</v>
      </c>
      <c r="J854" t="str">
        <f t="shared" si="26"/>
        <v>05-10-2001</v>
      </c>
      <c r="K854" s="19">
        <v>45085</v>
      </c>
      <c r="L854" s="9">
        <f t="shared" si="27"/>
        <v>21</v>
      </c>
    </row>
    <row r="855" spans="1:12" x14ac:dyDescent="0.3">
      <c r="A855" s="10" t="s">
        <v>3533</v>
      </c>
      <c r="B855" s="9">
        <v>1988</v>
      </c>
      <c r="C855" s="9" t="s">
        <v>4687</v>
      </c>
      <c r="D855" s="9">
        <v>24</v>
      </c>
      <c r="E855" s="9">
        <v>0</v>
      </c>
      <c r="F855" s="16">
        <v>4992.38</v>
      </c>
      <c r="G855" s="9" t="s">
        <v>4682</v>
      </c>
      <c r="H855" s="9" t="s">
        <v>4683</v>
      </c>
      <c r="I855" s="11" t="s">
        <v>4699</v>
      </c>
      <c r="J855" t="str">
        <f t="shared" si="26"/>
        <v>24-06-1988</v>
      </c>
      <c r="K855" s="19">
        <v>45085</v>
      </c>
      <c r="L855" s="9">
        <f t="shared" si="27"/>
        <v>34</v>
      </c>
    </row>
    <row r="856" spans="1:12" x14ac:dyDescent="0.3">
      <c r="A856" s="10" t="s">
        <v>3535</v>
      </c>
      <c r="B856" s="9">
        <v>1973</v>
      </c>
      <c r="C856" s="9" t="s">
        <v>4685</v>
      </c>
      <c r="D856" s="9">
        <v>7</v>
      </c>
      <c r="E856" s="9">
        <v>0</v>
      </c>
      <c r="F856" s="16">
        <v>4985.22</v>
      </c>
      <c r="G856" s="9" t="s">
        <v>4682</v>
      </c>
      <c r="H856" s="9" t="s">
        <v>4683</v>
      </c>
      <c r="I856" s="11" t="s">
        <v>4684</v>
      </c>
      <c r="J856" t="str">
        <f t="shared" si="26"/>
        <v>07-11-1973</v>
      </c>
      <c r="K856" s="19">
        <v>45085</v>
      </c>
      <c r="L856" s="9">
        <f t="shared" si="27"/>
        <v>49</v>
      </c>
    </row>
    <row r="857" spans="1:12" x14ac:dyDescent="0.3">
      <c r="A857" s="10" t="s">
        <v>3537</v>
      </c>
      <c r="B857" s="9">
        <v>1991</v>
      </c>
      <c r="C857" s="9" t="s">
        <v>4691</v>
      </c>
      <c r="D857" s="9">
        <v>30</v>
      </c>
      <c r="E857" s="9">
        <v>2</v>
      </c>
      <c r="F857" s="16">
        <v>4949.76</v>
      </c>
      <c r="G857" s="9" t="s">
        <v>4682</v>
      </c>
      <c r="H857" s="9" t="s">
        <v>4686</v>
      </c>
      <c r="I857" s="11" t="s">
        <v>4684</v>
      </c>
      <c r="J857" t="str">
        <f t="shared" si="26"/>
        <v>30-08-1991</v>
      </c>
      <c r="K857" s="19">
        <v>45085</v>
      </c>
      <c r="L857" s="9">
        <f t="shared" si="27"/>
        <v>31</v>
      </c>
    </row>
    <row r="858" spans="1:12" x14ac:dyDescent="0.3">
      <c r="A858" s="10" t="s">
        <v>353</v>
      </c>
      <c r="B858" s="9">
        <v>1977</v>
      </c>
      <c r="C858" s="9" t="s">
        <v>4691</v>
      </c>
      <c r="D858" s="9">
        <v>13</v>
      </c>
      <c r="E858" s="9">
        <v>2</v>
      </c>
      <c r="F858" s="16">
        <v>36935.64</v>
      </c>
      <c r="G858" s="9" t="s">
        <v>4682</v>
      </c>
      <c r="H858" s="9" t="s">
        <v>4686</v>
      </c>
      <c r="I858" s="11" t="s">
        <v>4693</v>
      </c>
      <c r="J858" t="str">
        <f t="shared" si="26"/>
        <v>13-08-1977</v>
      </c>
      <c r="K858" s="19">
        <v>45085</v>
      </c>
      <c r="L858" s="9">
        <f t="shared" si="27"/>
        <v>45</v>
      </c>
    </row>
    <row r="859" spans="1:12" x14ac:dyDescent="0.3">
      <c r="A859" s="10" t="s">
        <v>3539</v>
      </c>
      <c r="B859" s="9">
        <v>1974</v>
      </c>
      <c r="C859" s="9" t="s">
        <v>4687</v>
      </c>
      <c r="D859" s="9">
        <v>26</v>
      </c>
      <c r="E859" s="9">
        <v>0</v>
      </c>
      <c r="F859" s="16">
        <v>4942.0600000000004</v>
      </c>
      <c r="G859" s="9" t="s">
        <v>4682</v>
      </c>
      <c r="H859" s="9" t="s">
        <v>4682</v>
      </c>
      <c r="I859" s="11" t="s">
        <v>4684</v>
      </c>
      <c r="J859" t="str">
        <f t="shared" si="26"/>
        <v>26-06-1974</v>
      </c>
      <c r="K859" s="19">
        <v>45085</v>
      </c>
      <c r="L859" s="9">
        <f t="shared" si="27"/>
        <v>48</v>
      </c>
    </row>
    <row r="860" spans="1:12" x14ac:dyDescent="0.3">
      <c r="A860" s="10" t="s">
        <v>3541</v>
      </c>
      <c r="B860" s="9">
        <v>1991</v>
      </c>
      <c r="C860" s="9" t="s">
        <v>4685</v>
      </c>
      <c r="D860" s="9">
        <v>27</v>
      </c>
      <c r="E860" s="9">
        <v>2</v>
      </c>
      <c r="F860" s="16">
        <v>4934.71</v>
      </c>
      <c r="G860" s="9" t="s">
        <v>4682</v>
      </c>
      <c r="H860" s="9" t="s">
        <v>4683</v>
      </c>
      <c r="I860" s="11" t="s">
        <v>4693</v>
      </c>
      <c r="J860" t="str">
        <f t="shared" si="26"/>
        <v>27-11-1991</v>
      </c>
      <c r="K860" s="19">
        <v>45085</v>
      </c>
      <c r="L860" s="9">
        <f t="shared" si="27"/>
        <v>31</v>
      </c>
    </row>
    <row r="861" spans="1:12" x14ac:dyDescent="0.3">
      <c r="A861" s="10" t="s">
        <v>3543</v>
      </c>
      <c r="B861" s="9">
        <v>1991</v>
      </c>
      <c r="C861" s="9" t="s">
        <v>4691</v>
      </c>
      <c r="D861" s="9">
        <v>23</v>
      </c>
      <c r="E861" s="9">
        <v>2</v>
      </c>
      <c r="F861" s="16">
        <v>4931.6499999999996</v>
      </c>
      <c r="G861" s="9" t="s">
        <v>4682</v>
      </c>
      <c r="H861" s="9" t="s">
        <v>4683</v>
      </c>
      <c r="I861" s="11" t="s">
        <v>4693</v>
      </c>
      <c r="J861" t="str">
        <f t="shared" si="26"/>
        <v>23-08-1991</v>
      </c>
      <c r="K861" s="19">
        <v>45085</v>
      </c>
      <c r="L861" s="9">
        <f t="shared" si="27"/>
        <v>31</v>
      </c>
    </row>
    <row r="862" spans="1:12" x14ac:dyDescent="0.3">
      <c r="A862" s="10" t="s">
        <v>3545</v>
      </c>
      <c r="B862" s="9">
        <v>1993</v>
      </c>
      <c r="C862" s="9" t="s">
        <v>4691</v>
      </c>
      <c r="D862" s="9">
        <v>10</v>
      </c>
      <c r="E862" s="9">
        <v>2</v>
      </c>
      <c r="F862" s="16">
        <v>4922.92</v>
      </c>
      <c r="G862" s="9" t="s">
        <v>4682</v>
      </c>
      <c r="H862" s="9" t="s">
        <v>4682</v>
      </c>
      <c r="I862" s="11" t="s">
        <v>4689</v>
      </c>
      <c r="J862" t="str">
        <f t="shared" si="26"/>
        <v>10-08-1993</v>
      </c>
      <c r="K862" s="19">
        <v>45085</v>
      </c>
      <c r="L862" s="9">
        <f t="shared" si="27"/>
        <v>29</v>
      </c>
    </row>
    <row r="863" spans="1:12" x14ac:dyDescent="0.3">
      <c r="A863" s="10" t="s">
        <v>3547</v>
      </c>
      <c r="B863" s="9">
        <v>2002</v>
      </c>
      <c r="C863" s="9" t="s">
        <v>4691</v>
      </c>
      <c r="D863" s="9">
        <v>21</v>
      </c>
      <c r="E863" s="9">
        <v>5</v>
      </c>
      <c r="F863" s="16">
        <v>4915.0600000000004</v>
      </c>
      <c r="G863" s="9" t="s">
        <v>4682</v>
      </c>
      <c r="H863" s="9" t="s">
        <v>4686</v>
      </c>
      <c r="I863" s="11" t="s">
        <v>4703</v>
      </c>
      <c r="J863" t="str">
        <f t="shared" si="26"/>
        <v>21-08-2002</v>
      </c>
      <c r="K863" s="19">
        <v>45085</v>
      </c>
      <c r="L863" s="9">
        <f t="shared" si="27"/>
        <v>20</v>
      </c>
    </row>
    <row r="864" spans="1:12" x14ac:dyDescent="0.3">
      <c r="A864" s="10" t="s">
        <v>3549</v>
      </c>
      <c r="B864" s="9">
        <v>1981</v>
      </c>
      <c r="C864" s="9" t="s">
        <v>4692</v>
      </c>
      <c r="D864" s="9">
        <v>18</v>
      </c>
      <c r="E864" s="9">
        <v>1</v>
      </c>
      <c r="F864" s="16">
        <v>4911.8900000000003</v>
      </c>
      <c r="G864" s="9" t="s">
        <v>4682</v>
      </c>
      <c r="H864" s="9" t="s">
        <v>4683</v>
      </c>
      <c r="I864" s="11" t="s">
        <v>4684</v>
      </c>
      <c r="J864" t="str">
        <f t="shared" si="26"/>
        <v>18-10-1981</v>
      </c>
      <c r="K864" s="19">
        <v>45085</v>
      </c>
      <c r="L864" s="9">
        <f t="shared" si="27"/>
        <v>41</v>
      </c>
    </row>
    <row r="865" spans="1:12" x14ac:dyDescent="0.3">
      <c r="A865" s="10" t="s">
        <v>3551</v>
      </c>
      <c r="B865" s="9">
        <v>1993</v>
      </c>
      <c r="C865" s="9" t="s">
        <v>4681</v>
      </c>
      <c r="D865" s="9">
        <v>10</v>
      </c>
      <c r="E865" s="9">
        <v>2</v>
      </c>
      <c r="F865" s="16">
        <v>4906.41</v>
      </c>
      <c r="G865" s="9" t="s">
        <v>4682</v>
      </c>
      <c r="H865" s="9" t="s">
        <v>4686</v>
      </c>
      <c r="I865" s="11" t="s">
        <v>4689</v>
      </c>
      <c r="J865" t="str">
        <f t="shared" si="26"/>
        <v>10-07-1993</v>
      </c>
      <c r="K865" s="19">
        <v>45085</v>
      </c>
      <c r="L865" s="9">
        <f t="shared" si="27"/>
        <v>29</v>
      </c>
    </row>
    <row r="866" spans="1:12" x14ac:dyDescent="0.3">
      <c r="A866" s="10" t="s">
        <v>3553</v>
      </c>
      <c r="B866" s="9">
        <v>1988</v>
      </c>
      <c r="C866" s="9" t="s">
        <v>4688</v>
      </c>
      <c r="D866" s="9">
        <v>23</v>
      </c>
      <c r="E866" s="9">
        <v>1</v>
      </c>
      <c r="F866" s="16">
        <v>4894.75</v>
      </c>
      <c r="G866" s="9" t="s">
        <v>4683</v>
      </c>
      <c r="H866" s="9" t="s">
        <v>4683</v>
      </c>
      <c r="I866" s="11" t="s">
        <v>4689</v>
      </c>
      <c r="J866" t="str">
        <f t="shared" si="26"/>
        <v>23-09-1988</v>
      </c>
      <c r="K866" s="19">
        <v>45085</v>
      </c>
      <c r="L866" s="9">
        <f t="shared" si="27"/>
        <v>34</v>
      </c>
    </row>
    <row r="867" spans="1:12" x14ac:dyDescent="0.3">
      <c r="A867" s="10" t="s">
        <v>3555</v>
      </c>
      <c r="B867" s="9">
        <v>1990</v>
      </c>
      <c r="C867" s="9" t="s">
        <v>4685</v>
      </c>
      <c r="D867" s="9">
        <v>28</v>
      </c>
      <c r="E867" s="9">
        <v>3</v>
      </c>
      <c r="F867" s="16">
        <v>4894.3900000000003</v>
      </c>
      <c r="G867" s="9" t="s">
        <v>4682</v>
      </c>
      <c r="H867" s="9" t="s">
        <v>4683</v>
      </c>
      <c r="I867" s="11" t="s">
        <v>4684</v>
      </c>
      <c r="J867" t="str">
        <f t="shared" si="26"/>
        <v>28-11-1990</v>
      </c>
      <c r="K867" s="19">
        <v>45085</v>
      </c>
      <c r="L867" s="9">
        <f t="shared" si="27"/>
        <v>32</v>
      </c>
    </row>
    <row r="868" spans="1:12" x14ac:dyDescent="0.3">
      <c r="A868" s="10" t="s">
        <v>3557</v>
      </c>
      <c r="B868" s="9">
        <v>1989</v>
      </c>
      <c r="C868" s="9" t="s">
        <v>4681</v>
      </c>
      <c r="D868" s="9">
        <v>10</v>
      </c>
      <c r="E868" s="9">
        <v>2</v>
      </c>
      <c r="F868" s="16">
        <v>4890</v>
      </c>
      <c r="G868" s="9" t="s">
        <v>4683</v>
      </c>
      <c r="H868" s="9" t="s">
        <v>4682</v>
      </c>
      <c r="I868" s="11" t="s">
        <v>4684</v>
      </c>
      <c r="J868" t="str">
        <f t="shared" si="26"/>
        <v>10-07-1989</v>
      </c>
      <c r="K868" s="19">
        <v>45085</v>
      </c>
      <c r="L868" s="9">
        <f t="shared" si="27"/>
        <v>33</v>
      </c>
    </row>
    <row r="869" spans="1:12" x14ac:dyDescent="0.3">
      <c r="A869" s="10" t="s">
        <v>355</v>
      </c>
      <c r="B869" s="9">
        <v>1968</v>
      </c>
      <c r="C869" s="9" t="s">
        <v>4692</v>
      </c>
      <c r="D869" s="9">
        <v>22</v>
      </c>
      <c r="E869" s="9">
        <v>0</v>
      </c>
      <c r="F869" s="16">
        <v>36922.61</v>
      </c>
      <c r="G869" s="9" t="s">
        <v>4682</v>
      </c>
      <c r="H869" s="9" t="s">
        <v>4686</v>
      </c>
      <c r="I869" s="11" t="s">
        <v>4693</v>
      </c>
      <c r="J869" t="str">
        <f t="shared" si="26"/>
        <v>22-10-1968</v>
      </c>
      <c r="K869" s="19">
        <v>45085</v>
      </c>
      <c r="L869" s="9">
        <f t="shared" si="27"/>
        <v>54</v>
      </c>
    </row>
    <row r="870" spans="1:12" x14ac:dyDescent="0.3">
      <c r="A870" s="10" t="s">
        <v>3559</v>
      </c>
      <c r="B870" s="9">
        <v>1986</v>
      </c>
      <c r="C870" s="9" t="s">
        <v>4692</v>
      </c>
      <c r="D870" s="9">
        <v>27</v>
      </c>
      <c r="E870" s="9">
        <v>0</v>
      </c>
      <c r="F870" s="16">
        <v>4889.04</v>
      </c>
      <c r="G870" s="9" t="s">
        <v>4682</v>
      </c>
      <c r="H870" s="9" t="s">
        <v>4686</v>
      </c>
      <c r="I870" s="11" t="s">
        <v>4684</v>
      </c>
      <c r="J870" t="str">
        <f t="shared" si="26"/>
        <v>27-10-1986</v>
      </c>
      <c r="K870" s="19">
        <v>45085</v>
      </c>
      <c r="L870" s="9">
        <f t="shared" si="27"/>
        <v>36</v>
      </c>
    </row>
    <row r="871" spans="1:12" x14ac:dyDescent="0.3">
      <c r="A871" s="10" t="s">
        <v>3561</v>
      </c>
      <c r="B871" s="9">
        <v>1986</v>
      </c>
      <c r="C871" s="9" t="s">
        <v>4690</v>
      </c>
      <c r="D871" s="9">
        <v>23</v>
      </c>
      <c r="E871" s="9">
        <v>0</v>
      </c>
      <c r="F871" s="16">
        <v>4883.87</v>
      </c>
      <c r="G871" s="9" t="s">
        <v>4682</v>
      </c>
      <c r="H871" s="9" t="s">
        <v>4686</v>
      </c>
      <c r="I871" s="11" t="s">
        <v>4693</v>
      </c>
      <c r="J871" t="str">
        <f t="shared" si="26"/>
        <v>23-12-1986</v>
      </c>
      <c r="K871" s="19">
        <v>45085</v>
      </c>
      <c r="L871" s="9">
        <f t="shared" si="27"/>
        <v>36</v>
      </c>
    </row>
    <row r="872" spans="1:12" x14ac:dyDescent="0.3">
      <c r="A872" s="10" t="s">
        <v>3563</v>
      </c>
      <c r="B872" s="9">
        <v>1997</v>
      </c>
      <c r="C872" s="9" t="s">
        <v>4688</v>
      </c>
      <c r="D872" s="9">
        <v>29</v>
      </c>
      <c r="E872" s="9">
        <v>4</v>
      </c>
      <c r="F872" s="16">
        <v>4877.9799999999996</v>
      </c>
      <c r="G872" s="9" t="s">
        <v>4682</v>
      </c>
      <c r="H872" s="9" t="s">
        <v>4683</v>
      </c>
      <c r="I872" s="11" t="s">
        <v>4689</v>
      </c>
      <c r="J872" t="str">
        <f t="shared" si="26"/>
        <v>29-09-1997</v>
      </c>
      <c r="K872" s="19">
        <v>45085</v>
      </c>
      <c r="L872" s="9">
        <f t="shared" si="27"/>
        <v>25</v>
      </c>
    </row>
    <row r="873" spans="1:12" x14ac:dyDescent="0.3">
      <c r="A873" s="10" t="s">
        <v>3565</v>
      </c>
      <c r="B873" s="9">
        <v>1989</v>
      </c>
      <c r="C873" s="9" t="s">
        <v>4688</v>
      </c>
      <c r="D873" s="9">
        <v>1</v>
      </c>
      <c r="E873" s="9">
        <v>3</v>
      </c>
      <c r="F873" s="16">
        <v>4859.8900000000003</v>
      </c>
      <c r="G873" s="9" t="s">
        <v>4682</v>
      </c>
      <c r="H873" s="9" t="s">
        <v>4683</v>
      </c>
      <c r="I873" s="11" t="s">
        <v>4693</v>
      </c>
      <c r="J873" t="str">
        <f t="shared" si="26"/>
        <v>01-09-1989</v>
      </c>
      <c r="K873" s="19">
        <v>45085</v>
      </c>
      <c r="L873" s="9">
        <f t="shared" si="27"/>
        <v>33</v>
      </c>
    </row>
    <row r="874" spans="1:12" x14ac:dyDescent="0.3">
      <c r="A874" s="10" t="s">
        <v>3567</v>
      </c>
      <c r="B874" s="9">
        <v>1995</v>
      </c>
      <c r="C874" s="9" t="s">
        <v>4690</v>
      </c>
      <c r="D874" s="9">
        <v>27</v>
      </c>
      <c r="E874" s="9">
        <v>3</v>
      </c>
      <c r="F874" s="16">
        <v>4846.92</v>
      </c>
      <c r="G874" s="9" t="s">
        <v>4682</v>
      </c>
      <c r="H874" s="9" t="s">
        <v>4683</v>
      </c>
      <c r="I874" s="11" t="s">
        <v>4703</v>
      </c>
      <c r="J874" t="str">
        <f t="shared" si="26"/>
        <v>27-12-1995</v>
      </c>
      <c r="K874" s="19">
        <v>45085</v>
      </c>
      <c r="L874" s="9">
        <f t="shared" si="27"/>
        <v>27</v>
      </c>
    </row>
    <row r="875" spans="1:12" x14ac:dyDescent="0.3">
      <c r="A875" s="10" t="s">
        <v>3569</v>
      </c>
      <c r="B875" s="9">
        <v>2001</v>
      </c>
      <c r="C875" s="9" t="s">
        <v>4687</v>
      </c>
      <c r="D875" s="9">
        <v>7</v>
      </c>
      <c r="E875" s="9">
        <v>0</v>
      </c>
      <c r="F875" s="16">
        <v>4846.53</v>
      </c>
      <c r="G875" s="9" t="s">
        <v>4682</v>
      </c>
      <c r="H875" s="9" t="s">
        <v>4683</v>
      </c>
      <c r="I875" s="11" t="s">
        <v>4702</v>
      </c>
      <c r="J875" t="str">
        <f t="shared" si="26"/>
        <v>07-06-2001</v>
      </c>
      <c r="K875" s="19">
        <v>45085</v>
      </c>
      <c r="L875" s="9">
        <f t="shared" si="27"/>
        <v>22</v>
      </c>
    </row>
    <row r="876" spans="1:12" x14ac:dyDescent="0.3">
      <c r="A876" s="10" t="s">
        <v>3571</v>
      </c>
      <c r="B876" s="9">
        <v>1974</v>
      </c>
      <c r="C876" s="9" t="s">
        <v>4688</v>
      </c>
      <c r="D876" s="9">
        <v>11</v>
      </c>
      <c r="E876" s="9">
        <v>0</v>
      </c>
      <c r="F876" s="16">
        <v>4844.67</v>
      </c>
      <c r="G876" s="9" t="s">
        <v>4682</v>
      </c>
      <c r="H876" s="9" t="s">
        <v>4682</v>
      </c>
      <c r="I876" s="11" t="s">
        <v>4684</v>
      </c>
      <c r="J876" t="str">
        <f t="shared" si="26"/>
        <v>11-09-1974</v>
      </c>
      <c r="K876" s="19">
        <v>45085</v>
      </c>
      <c r="L876" s="9">
        <f t="shared" si="27"/>
        <v>48</v>
      </c>
    </row>
    <row r="877" spans="1:12" x14ac:dyDescent="0.3">
      <c r="A877" s="10" t="s">
        <v>3573</v>
      </c>
      <c r="B877" s="9">
        <v>1979</v>
      </c>
      <c r="C877" s="9" t="s">
        <v>4690</v>
      </c>
      <c r="D877" s="9">
        <v>13</v>
      </c>
      <c r="E877" s="9">
        <v>2</v>
      </c>
      <c r="F877" s="16">
        <v>4843.79</v>
      </c>
      <c r="G877" s="9" t="s">
        <v>4682</v>
      </c>
      <c r="H877" s="9" t="s">
        <v>4683</v>
      </c>
      <c r="I877" s="11" t="s">
        <v>4684</v>
      </c>
      <c r="J877" t="str">
        <f t="shared" si="26"/>
        <v>13-12-1979</v>
      </c>
      <c r="K877" s="19">
        <v>45085</v>
      </c>
      <c r="L877" s="9">
        <f t="shared" si="27"/>
        <v>43</v>
      </c>
    </row>
    <row r="878" spans="1:12" x14ac:dyDescent="0.3">
      <c r="A878" s="10" t="s">
        <v>3575</v>
      </c>
      <c r="B878" s="9">
        <v>1995</v>
      </c>
      <c r="C878" s="9" t="s">
        <v>4688</v>
      </c>
      <c r="D878" s="9">
        <v>29</v>
      </c>
      <c r="E878" s="9">
        <v>0</v>
      </c>
      <c r="F878" s="16">
        <v>4840.95</v>
      </c>
      <c r="G878" s="9" t="s">
        <v>4682</v>
      </c>
      <c r="H878" s="9" t="s">
        <v>4686</v>
      </c>
      <c r="I878" s="11" t="s">
        <v>4702</v>
      </c>
      <c r="J878" t="str">
        <f t="shared" si="26"/>
        <v>29-09-1995</v>
      </c>
      <c r="K878" s="19">
        <v>45085</v>
      </c>
      <c r="L878" s="9">
        <f t="shared" si="27"/>
        <v>27</v>
      </c>
    </row>
    <row r="879" spans="1:12" x14ac:dyDescent="0.3">
      <c r="A879" s="10" t="s">
        <v>3577</v>
      </c>
      <c r="B879" s="9">
        <v>1984</v>
      </c>
      <c r="C879" s="9" t="s">
        <v>4692</v>
      </c>
      <c r="D879" s="9">
        <v>15</v>
      </c>
      <c r="E879" s="9">
        <v>3</v>
      </c>
      <c r="F879" s="16">
        <v>4839.18</v>
      </c>
      <c r="G879" s="9" t="s">
        <v>4682</v>
      </c>
      <c r="H879" s="9" t="s">
        <v>4686</v>
      </c>
      <c r="I879" s="11" t="s">
        <v>4689</v>
      </c>
      <c r="J879" t="str">
        <f t="shared" si="26"/>
        <v>15-10-1984</v>
      </c>
      <c r="K879" s="19">
        <v>45085</v>
      </c>
      <c r="L879" s="9">
        <f t="shared" si="27"/>
        <v>38</v>
      </c>
    </row>
    <row r="880" spans="1:12" x14ac:dyDescent="0.3">
      <c r="A880" s="10" t="s">
        <v>357</v>
      </c>
      <c r="B880" s="9">
        <v>1991</v>
      </c>
      <c r="C880" s="9" t="s">
        <v>4687</v>
      </c>
      <c r="D880" s="9">
        <v>10</v>
      </c>
      <c r="E880" s="9">
        <v>3</v>
      </c>
      <c r="F880" s="16">
        <v>36911.99</v>
      </c>
      <c r="G880" s="9" t="s">
        <v>4682</v>
      </c>
      <c r="H880" s="9" t="s">
        <v>4682</v>
      </c>
      <c r="I880" s="11" t="s">
        <v>4693</v>
      </c>
      <c r="J880" t="str">
        <f t="shared" si="26"/>
        <v>10-06-1991</v>
      </c>
      <c r="K880" s="19">
        <v>45085</v>
      </c>
      <c r="L880" s="9">
        <f t="shared" si="27"/>
        <v>31</v>
      </c>
    </row>
    <row r="881" spans="1:12" x14ac:dyDescent="0.3">
      <c r="A881" s="10" t="s">
        <v>3579</v>
      </c>
      <c r="B881" s="9">
        <v>1992</v>
      </c>
      <c r="C881" s="9" t="s">
        <v>4688</v>
      </c>
      <c r="D881" s="9">
        <v>10</v>
      </c>
      <c r="E881" s="9">
        <v>3</v>
      </c>
      <c r="F881" s="16">
        <v>4837.58</v>
      </c>
      <c r="G881" s="9" t="s">
        <v>4683</v>
      </c>
      <c r="H881" s="9" t="s">
        <v>4682</v>
      </c>
      <c r="I881" s="11" t="s">
        <v>4684</v>
      </c>
      <c r="J881" t="str">
        <f t="shared" si="26"/>
        <v>10-09-1992</v>
      </c>
      <c r="K881" s="19">
        <v>45085</v>
      </c>
      <c r="L881" s="9">
        <f t="shared" si="27"/>
        <v>30</v>
      </c>
    </row>
    <row r="882" spans="1:12" x14ac:dyDescent="0.3">
      <c r="A882" s="10" t="s">
        <v>3581</v>
      </c>
      <c r="B882" s="9">
        <v>2000</v>
      </c>
      <c r="C882" s="9" t="s">
        <v>4690</v>
      </c>
      <c r="D882" s="9">
        <v>11</v>
      </c>
      <c r="E882" s="9">
        <v>0</v>
      </c>
      <c r="F882" s="16">
        <v>4835.43</v>
      </c>
      <c r="G882" s="9" t="s">
        <v>4682</v>
      </c>
      <c r="H882" s="9" t="s">
        <v>4682</v>
      </c>
      <c r="I882" s="11" t="s">
        <v>4702</v>
      </c>
      <c r="J882" t="str">
        <f t="shared" si="26"/>
        <v>11-12-2000</v>
      </c>
      <c r="K882" s="19">
        <v>45085</v>
      </c>
      <c r="L882" s="9">
        <f t="shared" si="27"/>
        <v>22</v>
      </c>
    </row>
    <row r="883" spans="1:12" x14ac:dyDescent="0.3">
      <c r="A883" s="10" t="s">
        <v>3583</v>
      </c>
      <c r="B883" s="9">
        <v>2002</v>
      </c>
      <c r="C883" s="9" t="s">
        <v>4687</v>
      </c>
      <c r="D883" s="9">
        <v>27</v>
      </c>
      <c r="E883" s="9">
        <v>5</v>
      </c>
      <c r="F883" s="16">
        <v>4830.63</v>
      </c>
      <c r="G883" s="9" t="s">
        <v>4682</v>
      </c>
      <c r="H883" s="9" t="s">
        <v>4686</v>
      </c>
      <c r="I883" s="11" t="s">
        <v>4693</v>
      </c>
      <c r="J883" t="str">
        <f t="shared" si="26"/>
        <v>27-06-2002</v>
      </c>
      <c r="K883" s="19">
        <v>45085</v>
      </c>
      <c r="L883" s="9">
        <f t="shared" si="27"/>
        <v>20</v>
      </c>
    </row>
    <row r="884" spans="1:12" x14ac:dyDescent="0.3">
      <c r="A884" s="10" t="s">
        <v>3585</v>
      </c>
      <c r="B884" s="9">
        <v>1995</v>
      </c>
      <c r="C884" s="9" t="s">
        <v>4690</v>
      </c>
      <c r="D884" s="9">
        <v>1</v>
      </c>
      <c r="E884" s="9">
        <v>3</v>
      </c>
      <c r="F884" s="16">
        <v>4827.8999999999996</v>
      </c>
      <c r="G884" s="9" t="s">
        <v>4686</v>
      </c>
      <c r="H884" s="9" t="s">
        <v>4682</v>
      </c>
      <c r="I884" s="11" t="s">
        <v>4716</v>
      </c>
      <c r="J884" t="str">
        <f t="shared" si="26"/>
        <v>01-12-1995</v>
      </c>
      <c r="K884" s="19">
        <v>45085</v>
      </c>
      <c r="L884" s="9">
        <f t="shared" si="27"/>
        <v>27</v>
      </c>
    </row>
    <row r="885" spans="1:12" x14ac:dyDescent="0.3">
      <c r="A885" s="10" t="s">
        <v>3587</v>
      </c>
      <c r="B885" s="9">
        <v>1981</v>
      </c>
      <c r="C885" s="9" t="s">
        <v>4681</v>
      </c>
      <c r="D885" s="9">
        <v>3</v>
      </c>
      <c r="E885" s="9">
        <v>1</v>
      </c>
      <c r="F885" s="16">
        <v>4827.1000000000004</v>
      </c>
      <c r="G885" s="9" t="s">
        <v>4682</v>
      </c>
      <c r="H885" s="9" t="s">
        <v>4686</v>
      </c>
      <c r="I885" s="11" t="s">
        <v>4684</v>
      </c>
      <c r="J885" t="str">
        <f t="shared" si="26"/>
        <v>03-07-1981</v>
      </c>
      <c r="K885" s="19">
        <v>45085</v>
      </c>
      <c r="L885" s="9">
        <f t="shared" si="27"/>
        <v>41</v>
      </c>
    </row>
    <row r="886" spans="1:12" x14ac:dyDescent="0.3">
      <c r="A886" s="10" t="s">
        <v>3589</v>
      </c>
      <c r="B886" s="9">
        <v>1978</v>
      </c>
      <c r="C886" s="9" t="s">
        <v>4692</v>
      </c>
      <c r="D886" s="9">
        <v>3</v>
      </c>
      <c r="E886" s="9">
        <v>2</v>
      </c>
      <c r="F886" s="16">
        <v>4812.34</v>
      </c>
      <c r="G886" s="9" t="s">
        <v>4682</v>
      </c>
      <c r="H886" s="9" t="s">
        <v>4683</v>
      </c>
      <c r="I886" s="11" t="s">
        <v>4684</v>
      </c>
      <c r="J886" t="str">
        <f t="shared" si="26"/>
        <v>03-10-1978</v>
      </c>
      <c r="K886" s="19">
        <v>45085</v>
      </c>
      <c r="L886" s="9">
        <f t="shared" si="27"/>
        <v>44</v>
      </c>
    </row>
    <row r="887" spans="1:12" x14ac:dyDescent="0.3">
      <c r="A887" s="10" t="s">
        <v>3591</v>
      </c>
      <c r="B887" s="9">
        <v>1989</v>
      </c>
      <c r="C887" s="9" t="s">
        <v>4690</v>
      </c>
      <c r="D887" s="9">
        <v>16</v>
      </c>
      <c r="E887" s="9">
        <v>1</v>
      </c>
      <c r="F887" s="16">
        <v>4795.66</v>
      </c>
      <c r="G887" s="9" t="s">
        <v>4682</v>
      </c>
      <c r="H887" s="9" t="s">
        <v>4686</v>
      </c>
      <c r="I887" s="11" t="s">
        <v>4684</v>
      </c>
      <c r="J887" t="str">
        <f t="shared" si="26"/>
        <v>16-12-1989</v>
      </c>
      <c r="K887" s="19">
        <v>45085</v>
      </c>
      <c r="L887" s="9">
        <f t="shared" si="27"/>
        <v>33</v>
      </c>
    </row>
    <row r="888" spans="1:12" x14ac:dyDescent="0.3">
      <c r="A888" s="10" t="s">
        <v>3593</v>
      </c>
      <c r="B888" s="9">
        <v>1987</v>
      </c>
      <c r="C888" s="9" t="s">
        <v>4687</v>
      </c>
      <c r="D888" s="9">
        <v>22</v>
      </c>
      <c r="E888" s="9">
        <v>3</v>
      </c>
      <c r="F888" s="16">
        <v>4787.42</v>
      </c>
      <c r="G888" s="9" t="s">
        <v>4682</v>
      </c>
      <c r="H888" s="9" t="s">
        <v>4683</v>
      </c>
      <c r="I888" s="11" t="s">
        <v>4684</v>
      </c>
      <c r="J888" t="str">
        <f t="shared" si="26"/>
        <v>22-06-1987</v>
      </c>
      <c r="K888" s="19">
        <v>45085</v>
      </c>
      <c r="L888" s="9">
        <f t="shared" si="27"/>
        <v>35</v>
      </c>
    </row>
    <row r="889" spans="1:12" x14ac:dyDescent="0.3">
      <c r="A889" s="10" t="s">
        <v>3595</v>
      </c>
      <c r="B889" s="9">
        <v>1989</v>
      </c>
      <c r="C889" s="9" t="s">
        <v>4690</v>
      </c>
      <c r="D889" s="9">
        <v>9</v>
      </c>
      <c r="E889" s="9">
        <v>1</v>
      </c>
      <c r="F889" s="16">
        <v>4779.6000000000004</v>
      </c>
      <c r="G889" s="9" t="s">
        <v>4682</v>
      </c>
      <c r="H889" s="9" t="s">
        <v>4683</v>
      </c>
      <c r="I889" s="11" t="s">
        <v>4684</v>
      </c>
      <c r="J889" t="str">
        <f t="shared" si="26"/>
        <v>09-12-1989</v>
      </c>
      <c r="K889" s="19">
        <v>45085</v>
      </c>
      <c r="L889" s="9">
        <f t="shared" si="27"/>
        <v>33</v>
      </c>
    </row>
    <row r="890" spans="1:12" x14ac:dyDescent="0.3">
      <c r="A890" s="10" t="s">
        <v>3597</v>
      </c>
      <c r="B890" s="9">
        <v>1989</v>
      </c>
      <c r="C890" s="9" t="s">
        <v>4691</v>
      </c>
      <c r="D890" s="9">
        <v>1</v>
      </c>
      <c r="E890" s="9">
        <v>1</v>
      </c>
      <c r="F890" s="16">
        <v>4766.0200000000004</v>
      </c>
      <c r="G890" s="9" t="s">
        <v>4682</v>
      </c>
      <c r="H890" s="9" t="s">
        <v>4683</v>
      </c>
      <c r="I890" s="11" t="s">
        <v>4693</v>
      </c>
      <c r="J890" t="str">
        <f t="shared" si="26"/>
        <v>01-08-1989</v>
      </c>
      <c r="K890" s="19">
        <v>45085</v>
      </c>
      <c r="L890" s="9">
        <f t="shared" si="27"/>
        <v>33</v>
      </c>
    </row>
    <row r="891" spans="1:12" x14ac:dyDescent="0.3">
      <c r="A891" s="10" t="s">
        <v>35</v>
      </c>
      <c r="B891" s="9">
        <v>1963</v>
      </c>
      <c r="C891" s="9" t="s">
        <v>4691</v>
      </c>
      <c r="D891" s="9">
        <v>5</v>
      </c>
      <c r="E891" s="9">
        <v>1</v>
      </c>
      <c r="F891" s="16">
        <v>47896.79</v>
      </c>
      <c r="G891" s="9" t="s">
        <v>4686</v>
      </c>
      <c r="H891" s="9" t="s">
        <v>4683</v>
      </c>
      <c r="I891" s="11" t="s">
        <v>4699</v>
      </c>
      <c r="J891" t="str">
        <f t="shared" si="26"/>
        <v>05-08-1963</v>
      </c>
      <c r="K891" s="19">
        <v>45085</v>
      </c>
      <c r="L891" s="9">
        <f t="shared" si="27"/>
        <v>59</v>
      </c>
    </row>
    <row r="892" spans="1:12" x14ac:dyDescent="0.3">
      <c r="A892" s="10" t="s">
        <v>359</v>
      </c>
      <c r="B892" s="9">
        <v>1963</v>
      </c>
      <c r="C892" s="9" t="s">
        <v>4681</v>
      </c>
      <c r="D892" s="9">
        <v>24</v>
      </c>
      <c r="E892" s="9">
        <v>2</v>
      </c>
      <c r="F892" s="16">
        <v>36910.61</v>
      </c>
      <c r="G892" s="9" t="s">
        <v>4682</v>
      </c>
      <c r="H892" s="9" t="s">
        <v>4682</v>
      </c>
      <c r="I892" s="11" t="s">
        <v>4693</v>
      </c>
      <c r="J892" t="str">
        <f t="shared" si="26"/>
        <v>24-07-1963</v>
      </c>
      <c r="K892" s="19">
        <v>45085</v>
      </c>
      <c r="L892" s="9">
        <f t="shared" si="27"/>
        <v>59</v>
      </c>
    </row>
    <row r="893" spans="1:12" x14ac:dyDescent="0.3">
      <c r="A893" s="10" t="s">
        <v>3599</v>
      </c>
      <c r="B893" s="9">
        <v>1987</v>
      </c>
      <c r="C893" s="9" t="s">
        <v>4688</v>
      </c>
      <c r="D893" s="9">
        <v>27</v>
      </c>
      <c r="E893" s="9">
        <v>1</v>
      </c>
      <c r="F893" s="16">
        <v>4762.33</v>
      </c>
      <c r="G893" s="9" t="s">
        <v>4683</v>
      </c>
      <c r="H893" s="9" t="s">
        <v>4683</v>
      </c>
      <c r="I893" s="11" t="s">
        <v>4693</v>
      </c>
      <c r="J893" t="str">
        <f t="shared" si="26"/>
        <v>27-09-1987</v>
      </c>
      <c r="K893" s="19">
        <v>45085</v>
      </c>
      <c r="L893" s="9">
        <f t="shared" si="27"/>
        <v>35</v>
      </c>
    </row>
    <row r="894" spans="1:12" x14ac:dyDescent="0.3">
      <c r="A894" s="10" t="s">
        <v>3601</v>
      </c>
      <c r="B894" s="9">
        <v>1992</v>
      </c>
      <c r="C894" s="9" t="s">
        <v>4691</v>
      </c>
      <c r="D894" s="9">
        <v>16</v>
      </c>
      <c r="E894" s="9">
        <v>2</v>
      </c>
      <c r="F894" s="16">
        <v>4753.6400000000003</v>
      </c>
      <c r="G894" s="9" t="s">
        <v>4682</v>
      </c>
      <c r="H894" s="9" t="s">
        <v>4683</v>
      </c>
      <c r="I894" s="11" t="s">
        <v>4684</v>
      </c>
      <c r="J894" t="str">
        <f t="shared" si="26"/>
        <v>16-08-1992</v>
      </c>
      <c r="K894" s="19">
        <v>45085</v>
      </c>
      <c r="L894" s="9">
        <f t="shared" si="27"/>
        <v>30</v>
      </c>
    </row>
    <row r="895" spans="1:12" x14ac:dyDescent="0.3">
      <c r="A895" s="10" t="s">
        <v>3603</v>
      </c>
      <c r="B895" s="9">
        <v>1987</v>
      </c>
      <c r="C895" s="9" t="s">
        <v>4685</v>
      </c>
      <c r="D895" s="9">
        <v>22</v>
      </c>
      <c r="E895" s="9">
        <v>1</v>
      </c>
      <c r="F895" s="16">
        <v>4751.07</v>
      </c>
      <c r="G895" s="9" t="s">
        <v>4683</v>
      </c>
      <c r="H895" s="9" t="s">
        <v>4686</v>
      </c>
      <c r="I895" s="11" t="s">
        <v>4693</v>
      </c>
      <c r="J895" t="str">
        <f t="shared" si="26"/>
        <v>22-11-1987</v>
      </c>
      <c r="K895" s="19">
        <v>45085</v>
      </c>
      <c r="L895" s="9">
        <f t="shared" si="27"/>
        <v>35</v>
      </c>
    </row>
    <row r="896" spans="1:12" x14ac:dyDescent="0.3">
      <c r="A896" s="10" t="s">
        <v>3605</v>
      </c>
      <c r="B896" s="9">
        <v>1987</v>
      </c>
      <c r="C896" s="9" t="s">
        <v>4688</v>
      </c>
      <c r="D896" s="9">
        <v>2</v>
      </c>
      <c r="E896" s="9">
        <v>1</v>
      </c>
      <c r="F896" s="16">
        <v>4747.05</v>
      </c>
      <c r="G896" s="9" t="s">
        <v>4682</v>
      </c>
      <c r="H896" s="9" t="s">
        <v>4682</v>
      </c>
      <c r="I896" s="11" t="s">
        <v>4684</v>
      </c>
      <c r="J896" t="str">
        <f t="shared" si="26"/>
        <v>02-09-1987</v>
      </c>
      <c r="K896" s="19">
        <v>45085</v>
      </c>
      <c r="L896" s="9">
        <f t="shared" si="27"/>
        <v>35</v>
      </c>
    </row>
    <row r="897" spans="1:12" x14ac:dyDescent="0.3">
      <c r="A897" s="10" t="s">
        <v>3607</v>
      </c>
      <c r="B897" s="9">
        <v>1987</v>
      </c>
      <c r="C897" s="9" t="s">
        <v>4687</v>
      </c>
      <c r="D897" s="9">
        <v>5</v>
      </c>
      <c r="E897" s="9">
        <v>1</v>
      </c>
      <c r="F897" s="16">
        <v>4746.34</v>
      </c>
      <c r="G897" s="9" t="s">
        <v>4682</v>
      </c>
      <c r="H897" s="9" t="s">
        <v>4682</v>
      </c>
      <c r="I897" s="11" t="s">
        <v>4693</v>
      </c>
      <c r="J897" t="str">
        <f t="shared" si="26"/>
        <v>05-06-1987</v>
      </c>
      <c r="K897" s="19">
        <v>45085</v>
      </c>
      <c r="L897" s="9">
        <f t="shared" si="27"/>
        <v>36</v>
      </c>
    </row>
    <row r="898" spans="1:12" x14ac:dyDescent="0.3">
      <c r="A898" s="10" t="s">
        <v>3609</v>
      </c>
      <c r="B898" s="9">
        <v>2004</v>
      </c>
      <c r="C898" s="9" t="s">
        <v>4685</v>
      </c>
      <c r="D898" s="9">
        <v>24</v>
      </c>
      <c r="E898" s="9">
        <v>0</v>
      </c>
      <c r="F898" s="16">
        <v>4740.78</v>
      </c>
      <c r="G898" s="9" t="s">
        <v>4682</v>
      </c>
      <c r="H898" s="9" t="s">
        <v>4683</v>
      </c>
      <c r="I898" s="11" t="s">
        <v>4702</v>
      </c>
      <c r="J898" t="str">
        <f t="shared" si="26"/>
        <v>24-11-2004</v>
      </c>
      <c r="K898" s="19">
        <v>45085</v>
      </c>
      <c r="L898" s="9">
        <f t="shared" si="27"/>
        <v>18</v>
      </c>
    </row>
    <row r="899" spans="1:12" x14ac:dyDescent="0.3">
      <c r="A899" s="10" t="s">
        <v>3611</v>
      </c>
      <c r="B899" s="9">
        <v>1991</v>
      </c>
      <c r="C899" s="9" t="s">
        <v>4692</v>
      </c>
      <c r="D899" s="9">
        <v>12</v>
      </c>
      <c r="E899" s="9">
        <v>1</v>
      </c>
      <c r="F899" s="16">
        <v>4738.2700000000004</v>
      </c>
      <c r="G899" s="9" t="s">
        <v>4682</v>
      </c>
      <c r="H899" s="9" t="s">
        <v>4683</v>
      </c>
      <c r="I899" s="11" t="s">
        <v>4689</v>
      </c>
      <c r="J899" t="str">
        <f t="shared" ref="J899:J962" si="28">TEXT(DATE(B899,MONTH(1&amp;C899),D899),"dd-mm-yyyy")</f>
        <v>12-10-1991</v>
      </c>
      <c r="K899" s="19">
        <v>45085</v>
      </c>
      <c r="L899" s="9">
        <f t="shared" ref="L899:L962" si="29">DATEDIF(J899,K899,"Y")</f>
        <v>31</v>
      </c>
    </row>
    <row r="900" spans="1:12" x14ac:dyDescent="0.3">
      <c r="A900" s="10" t="s">
        <v>3613</v>
      </c>
      <c r="B900" s="9">
        <v>1986</v>
      </c>
      <c r="C900" s="9" t="s">
        <v>4688</v>
      </c>
      <c r="D900" s="9">
        <v>5</v>
      </c>
      <c r="E900" s="9">
        <v>3</v>
      </c>
      <c r="F900" s="16">
        <v>4734.6400000000003</v>
      </c>
      <c r="G900" s="9" t="s">
        <v>4682</v>
      </c>
      <c r="H900" s="9" t="s">
        <v>4686</v>
      </c>
      <c r="I900" s="11" t="s">
        <v>4684</v>
      </c>
      <c r="J900" t="str">
        <f t="shared" si="28"/>
        <v>05-09-1986</v>
      </c>
      <c r="K900" s="19">
        <v>45085</v>
      </c>
      <c r="L900" s="9">
        <f t="shared" si="29"/>
        <v>36</v>
      </c>
    </row>
    <row r="901" spans="1:12" x14ac:dyDescent="0.3">
      <c r="A901" s="10" t="s">
        <v>3615</v>
      </c>
      <c r="B901" s="9">
        <v>1980</v>
      </c>
      <c r="C901" s="9" t="s">
        <v>4681</v>
      </c>
      <c r="D901" s="9">
        <v>2</v>
      </c>
      <c r="E901" s="9">
        <v>2</v>
      </c>
      <c r="F901" s="16">
        <v>4728.71</v>
      </c>
      <c r="G901" s="9" t="s">
        <v>4682</v>
      </c>
      <c r="H901" s="9" t="s">
        <v>4683</v>
      </c>
      <c r="I901" s="11" t="s">
        <v>4689</v>
      </c>
      <c r="J901" t="str">
        <f t="shared" si="28"/>
        <v>02-07-1980</v>
      </c>
      <c r="K901" s="19">
        <v>45085</v>
      </c>
      <c r="L901" s="9">
        <f t="shared" si="29"/>
        <v>42</v>
      </c>
    </row>
    <row r="902" spans="1:12" x14ac:dyDescent="0.3">
      <c r="A902" s="10" t="s">
        <v>3617</v>
      </c>
      <c r="B902" s="9">
        <v>1994</v>
      </c>
      <c r="C902" s="9" t="s">
        <v>4691</v>
      </c>
      <c r="D902" s="9">
        <v>12</v>
      </c>
      <c r="E902" s="9">
        <v>2</v>
      </c>
      <c r="F902" s="16">
        <v>4719.74</v>
      </c>
      <c r="G902" s="9" t="s">
        <v>4682</v>
      </c>
      <c r="H902" s="9" t="s">
        <v>4686</v>
      </c>
      <c r="I902" s="11" t="s">
        <v>4689</v>
      </c>
      <c r="J902" t="str">
        <f t="shared" si="28"/>
        <v>12-08-1994</v>
      </c>
      <c r="K902" s="19">
        <v>45085</v>
      </c>
      <c r="L902" s="9">
        <f t="shared" si="29"/>
        <v>28</v>
      </c>
    </row>
    <row r="903" spans="1:12" x14ac:dyDescent="0.3">
      <c r="A903" s="10" t="s">
        <v>361</v>
      </c>
      <c r="B903" s="9">
        <v>2003</v>
      </c>
      <c r="C903" s="9" t="s">
        <v>4687</v>
      </c>
      <c r="D903" s="9">
        <v>21</v>
      </c>
      <c r="E903" s="9">
        <v>0</v>
      </c>
      <c r="F903" s="16">
        <v>36898.730000000003</v>
      </c>
      <c r="G903" s="9" t="s">
        <v>4682</v>
      </c>
      <c r="H903" s="9" t="s">
        <v>4686</v>
      </c>
      <c r="I903" s="11" t="s">
        <v>4689</v>
      </c>
      <c r="J903" t="str">
        <f t="shared" si="28"/>
        <v>21-06-2003</v>
      </c>
      <c r="K903" s="19">
        <v>45085</v>
      </c>
      <c r="L903" s="9">
        <f t="shared" si="29"/>
        <v>19</v>
      </c>
    </row>
    <row r="904" spans="1:12" x14ac:dyDescent="0.3">
      <c r="A904" s="10" t="s">
        <v>3619</v>
      </c>
      <c r="B904" s="9">
        <v>1992</v>
      </c>
      <c r="C904" s="9" t="s">
        <v>4688</v>
      </c>
      <c r="D904" s="9">
        <v>28</v>
      </c>
      <c r="E904" s="9">
        <v>1</v>
      </c>
      <c r="F904" s="16">
        <v>4719.5200000000004</v>
      </c>
      <c r="G904" s="9" t="s">
        <v>4682</v>
      </c>
      <c r="H904" s="9" t="s">
        <v>4682</v>
      </c>
      <c r="I904" s="11" t="s">
        <v>4699</v>
      </c>
      <c r="J904" t="str">
        <f t="shared" si="28"/>
        <v>28-09-1992</v>
      </c>
      <c r="K904" s="19">
        <v>45085</v>
      </c>
      <c r="L904" s="9">
        <f t="shared" si="29"/>
        <v>30</v>
      </c>
    </row>
    <row r="905" spans="1:12" x14ac:dyDescent="0.3">
      <c r="A905" s="10" t="s">
        <v>3621</v>
      </c>
      <c r="B905" s="9">
        <v>1992</v>
      </c>
      <c r="C905" s="9" t="s">
        <v>4692</v>
      </c>
      <c r="D905" s="9">
        <v>9</v>
      </c>
      <c r="E905" s="9">
        <v>1</v>
      </c>
      <c r="F905" s="16">
        <v>4718.2</v>
      </c>
      <c r="G905" s="9" t="s">
        <v>4682</v>
      </c>
      <c r="H905" s="9" t="s">
        <v>4683</v>
      </c>
      <c r="I905" s="11" t="s">
        <v>4699</v>
      </c>
      <c r="J905" t="str">
        <f t="shared" si="28"/>
        <v>09-10-1992</v>
      </c>
      <c r="K905" s="19">
        <v>45085</v>
      </c>
      <c r="L905" s="9">
        <f t="shared" si="29"/>
        <v>30</v>
      </c>
    </row>
    <row r="906" spans="1:12" x14ac:dyDescent="0.3">
      <c r="A906" s="10" t="s">
        <v>3623</v>
      </c>
      <c r="B906" s="9">
        <v>1981</v>
      </c>
      <c r="C906" s="9" t="s">
        <v>4691</v>
      </c>
      <c r="D906" s="9">
        <v>12</v>
      </c>
      <c r="E906" s="9">
        <v>1</v>
      </c>
      <c r="F906" s="16">
        <v>4712.12</v>
      </c>
      <c r="G906" s="9" t="s">
        <v>4682</v>
      </c>
      <c r="H906" s="9" t="s">
        <v>4683</v>
      </c>
      <c r="I906" s="11" t="s">
        <v>4693</v>
      </c>
      <c r="J906" t="str">
        <f t="shared" si="28"/>
        <v>12-08-1981</v>
      </c>
      <c r="K906" s="19">
        <v>45085</v>
      </c>
      <c r="L906" s="9">
        <f t="shared" si="29"/>
        <v>41</v>
      </c>
    </row>
    <row r="907" spans="1:12" x14ac:dyDescent="0.3">
      <c r="A907" s="10" t="s">
        <v>3625</v>
      </c>
      <c r="B907" s="9">
        <v>1977</v>
      </c>
      <c r="C907" s="9" t="s">
        <v>4690</v>
      </c>
      <c r="D907" s="9">
        <v>4</v>
      </c>
      <c r="E907" s="9">
        <v>2</v>
      </c>
      <c r="F907" s="16">
        <v>4699.47</v>
      </c>
      <c r="G907" s="9" t="s">
        <v>4682</v>
      </c>
      <c r="H907" s="9" t="s">
        <v>4683</v>
      </c>
      <c r="I907" s="11" t="s">
        <v>4684</v>
      </c>
      <c r="J907" t="str">
        <f t="shared" si="28"/>
        <v>04-12-1977</v>
      </c>
      <c r="K907" s="19">
        <v>45085</v>
      </c>
      <c r="L907" s="9">
        <f t="shared" si="29"/>
        <v>45</v>
      </c>
    </row>
    <row r="908" spans="1:12" x14ac:dyDescent="0.3">
      <c r="A908" s="10" t="s">
        <v>3627</v>
      </c>
      <c r="B908" s="9">
        <v>2003</v>
      </c>
      <c r="C908" s="9" t="s">
        <v>4687</v>
      </c>
      <c r="D908" s="9">
        <v>22</v>
      </c>
      <c r="E908" s="9">
        <v>5</v>
      </c>
      <c r="F908" s="16">
        <v>4687.8</v>
      </c>
      <c r="G908" s="9" t="s">
        <v>4682</v>
      </c>
      <c r="H908" s="9" t="s">
        <v>4683</v>
      </c>
      <c r="I908" s="11" t="s">
        <v>4693</v>
      </c>
      <c r="J908" t="str">
        <f t="shared" si="28"/>
        <v>22-06-2003</v>
      </c>
      <c r="K908" s="19">
        <v>45085</v>
      </c>
      <c r="L908" s="9">
        <f t="shared" si="29"/>
        <v>19</v>
      </c>
    </row>
    <row r="909" spans="1:12" x14ac:dyDescent="0.3">
      <c r="A909" s="10" t="s">
        <v>3629</v>
      </c>
      <c r="B909" s="9">
        <v>1990</v>
      </c>
      <c r="C909" s="9" t="s">
        <v>4688</v>
      </c>
      <c r="D909" s="9">
        <v>4</v>
      </c>
      <c r="E909" s="9">
        <v>2</v>
      </c>
      <c r="F909" s="16">
        <v>4686.3900000000003</v>
      </c>
      <c r="G909" s="9" t="s">
        <v>4683</v>
      </c>
      <c r="H909" s="9" t="s">
        <v>4683</v>
      </c>
      <c r="I909" s="11" t="s">
        <v>4684</v>
      </c>
      <c r="J909" t="str">
        <f t="shared" si="28"/>
        <v>04-09-1990</v>
      </c>
      <c r="K909" s="19">
        <v>45085</v>
      </c>
      <c r="L909" s="9">
        <f t="shared" si="29"/>
        <v>32</v>
      </c>
    </row>
    <row r="910" spans="1:12" x14ac:dyDescent="0.3">
      <c r="A910" s="10" t="s">
        <v>3631</v>
      </c>
      <c r="B910" s="9">
        <v>2003</v>
      </c>
      <c r="C910" s="9" t="s">
        <v>4692</v>
      </c>
      <c r="D910" s="9">
        <v>4</v>
      </c>
      <c r="E910" s="9">
        <v>0</v>
      </c>
      <c r="F910" s="16">
        <v>4678.8</v>
      </c>
      <c r="G910" s="9" t="s">
        <v>4682</v>
      </c>
      <c r="H910" s="9" t="s">
        <v>4686</v>
      </c>
      <c r="I910" s="11" t="s">
        <v>4702</v>
      </c>
      <c r="J910" t="str">
        <f t="shared" si="28"/>
        <v>04-10-2003</v>
      </c>
      <c r="K910" s="19">
        <v>45085</v>
      </c>
      <c r="L910" s="9">
        <f t="shared" si="29"/>
        <v>19</v>
      </c>
    </row>
    <row r="911" spans="1:12" x14ac:dyDescent="0.3">
      <c r="A911" s="10" t="s">
        <v>3633</v>
      </c>
      <c r="B911" s="9">
        <v>1979</v>
      </c>
      <c r="C911" s="9" t="s">
        <v>4692</v>
      </c>
      <c r="D911" s="9">
        <v>18</v>
      </c>
      <c r="E911" s="9">
        <v>2</v>
      </c>
      <c r="F911" s="16">
        <v>4674.2</v>
      </c>
      <c r="G911" s="9" t="s">
        <v>4682</v>
      </c>
      <c r="H911" s="9" t="s">
        <v>4686</v>
      </c>
      <c r="I911" s="11" t="s">
        <v>4684</v>
      </c>
      <c r="J911" t="str">
        <f t="shared" si="28"/>
        <v>18-10-1979</v>
      </c>
      <c r="K911" s="19">
        <v>45085</v>
      </c>
      <c r="L911" s="9">
        <f t="shared" si="29"/>
        <v>43</v>
      </c>
    </row>
    <row r="912" spans="1:12" x14ac:dyDescent="0.3">
      <c r="A912" s="10" t="s">
        <v>3635</v>
      </c>
      <c r="B912" s="9">
        <v>1990</v>
      </c>
      <c r="C912" s="9" t="s">
        <v>4681</v>
      </c>
      <c r="D912" s="9">
        <v>13</v>
      </c>
      <c r="E912" s="9">
        <v>2</v>
      </c>
      <c r="F912" s="16">
        <v>4673.3900000000003</v>
      </c>
      <c r="G912" s="9" t="s">
        <v>4682</v>
      </c>
      <c r="H912" s="9" t="s">
        <v>4686</v>
      </c>
      <c r="I912" s="11" t="s">
        <v>4684</v>
      </c>
      <c r="J912" t="str">
        <f t="shared" si="28"/>
        <v>13-07-1990</v>
      </c>
      <c r="K912" s="19">
        <v>45085</v>
      </c>
      <c r="L912" s="9">
        <f t="shared" si="29"/>
        <v>32</v>
      </c>
    </row>
    <row r="913" spans="1:12" x14ac:dyDescent="0.3">
      <c r="A913" s="10" t="s">
        <v>3637</v>
      </c>
      <c r="B913" s="9">
        <v>1990</v>
      </c>
      <c r="C913" s="9" t="s">
        <v>4688</v>
      </c>
      <c r="D913" s="9">
        <v>26</v>
      </c>
      <c r="E913" s="9">
        <v>2</v>
      </c>
      <c r="F913" s="16">
        <v>4670.6400000000003</v>
      </c>
      <c r="G913" s="9" t="s">
        <v>4682</v>
      </c>
      <c r="H913" s="9" t="s">
        <v>4682</v>
      </c>
      <c r="I913" s="11" t="s">
        <v>4693</v>
      </c>
      <c r="J913" t="str">
        <f t="shared" si="28"/>
        <v>26-09-1990</v>
      </c>
      <c r="K913" s="19">
        <v>45085</v>
      </c>
      <c r="L913" s="9">
        <f t="shared" si="29"/>
        <v>32</v>
      </c>
    </row>
    <row r="914" spans="1:12" x14ac:dyDescent="0.3">
      <c r="A914" s="10" t="s">
        <v>363</v>
      </c>
      <c r="B914" s="9">
        <v>1972</v>
      </c>
      <c r="C914" s="9" t="s">
        <v>4690</v>
      </c>
      <c r="D914" s="9">
        <v>5</v>
      </c>
      <c r="E914" s="9">
        <v>0</v>
      </c>
      <c r="F914" s="16">
        <v>36889.99</v>
      </c>
      <c r="G914" s="9" t="s">
        <v>4686</v>
      </c>
      <c r="H914" s="9" t="s">
        <v>4683</v>
      </c>
      <c r="I914" s="11" t="s">
        <v>4693</v>
      </c>
      <c r="J914" t="str">
        <f t="shared" si="28"/>
        <v>05-12-1972</v>
      </c>
      <c r="K914" s="19">
        <v>45085</v>
      </c>
      <c r="L914" s="9">
        <f t="shared" si="29"/>
        <v>50</v>
      </c>
    </row>
    <row r="915" spans="1:12" x14ac:dyDescent="0.3">
      <c r="A915" s="10" t="s">
        <v>3639</v>
      </c>
      <c r="B915" s="9">
        <v>1990</v>
      </c>
      <c r="C915" s="9" t="s">
        <v>4691</v>
      </c>
      <c r="D915" s="9">
        <v>5</v>
      </c>
      <c r="E915" s="9">
        <v>1</v>
      </c>
      <c r="F915" s="16">
        <v>4667.6099999999997</v>
      </c>
      <c r="G915" s="9" t="s">
        <v>4683</v>
      </c>
      <c r="H915" s="9" t="s">
        <v>4683</v>
      </c>
      <c r="I915" s="11" t="s">
        <v>4696</v>
      </c>
      <c r="J915" t="str">
        <f t="shared" si="28"/>
        <v>05-08-1990</v>
      </c>
      <c r="K915" s="19">
        <v>45085</v>
      </c>
      <c r="L915" s="9">
        <f t="shared" si="29"/>
        <v>32</v>
      </c>
    </row>
    <row r="916" spans="1:12" x14ac:dyDescent="0.3">
      <c r="A916" s="10" t="s">
        <v>3641</v>
      </c>
      <c r="B916" s="9">
        <v>1996</v>
      </c>
      <c r="C916" s="9" t="s">
        <v>4692</v>
      </c>
      <c r="D916" s="9">
        <v>25</v>
      </c>
      <c r="E916" s="9">
        <v>3</v>
      </c>
      <c r="F916" s="16">
        <v>4661.29</v>
      </c>
      <c r="G916" s="9" t="s">
        <v>4682</v>
      </c>
      <c r="H916" s="9" t="s">
        <v>4686</v>
      </c>
      <c r="I916" s="11" t="s">
        <v>4703</v>
      </c>
      <c r="J916" t="str">
        <f t="shared" si="28"/>
        <v>25-10-1996</v>
      </c>
      <c r="K916" s="19">
        <v>45085</v>
      </c>
      <c r="L916" s="9">
        <f t="shared" si="29"/>
        <v>26</v>
      </c>
    </row>
    <row r="917" spans="1:12" x14ac:dyDescent="0.3">
      <c r="A917" s="10" t="s">
        <v>3643</v>
      </c>
      <c r="B917" s="9">
        <v>1985</v>
      </c>
      <c r="C917" s="9" t="s">
        <v>4687</v>
      </c>
      <c r="D917" s="9">
        <v>22</v>
      </c>
      <c r="E917" s="9">
        <v>0</v>
      </c>
      <c r="F917" s="16">
        <v>4646.76</v>
      </c>
      <c r="G917" s="9" t="s">
        <v>4686</v>
      </c>
      <c r="H917" s="9" t="s">
        <v>4686</v>
      </c>
      <c r="I917" s="11" t="s">
        <v>4693</v>
      </c>
      <c r="J917" t="str">
        <f t="shared" si="28"/>
        <v>22-06-1985</v>
      </c>
      <c r="K917" s="19">
        <v>45085</v>
      </c>
      <c r="L917" s="9">
        <f t="shared" si="29"/>
        <v>37</v>
      </c>
    </row>
    <row r="918" spans="1:12" x14ac:dyDescent="0.3">
      <c r="A918" s="10" t="s">
        <v>3645</v>
      </c>
      <c r="B918" s="9">
        <v>1998</v>
      </c>
      <c r="C918" s="9" t="s">
        <v>4687</v>
      </c>
      <c r="D918" s="9">
        <v>29</v>
      </c>
      <c r="E918" s="9">
        <v>3</v>
      </c>
      <c r="F918" s="16">
        <v>4618.08</v>
      </c>
      <c r="G918" s="9" t="s">
        <v>4682</v>
      </c>
      <c r="H918" s="9" t="s">
        <v>4686</v>
      </c>
      <c r="I918" s="11" t="s">
        <v>4689</v>
      </c>
      <c r="J918" t="str">
        <f t="shared" si="28"/>
        <v>29-06-1998</v>
      </c>
      <c r="K918" s="19">
        <v>45085</v>
      </c>
      <c r="L918" s="9">
        <f t="shared" si="29"/>
        <v>24</v>
      </c>
    </row>
    <row r="919" spans="1:12" x14ac:dyDescent="0.3">
      <c r="A919" s="10" t="s">
        <v>3647</v>
      </c>
      <c r="B919" s="9">
        <v>2000</v>
      </c>
      <c r="C919" s="9" t="s">
        <v>4681</v>
      </c>
      <c r="D919" s="9">
        <v>2</v>
      </c>
      <c r="E919" s="9">
        <v>0</v>
      </c>
      <c r="F919" s="16">
        <v>4608.03</v>
      </c>
      <c r="G919" s="9" t="s">
        <v>4682</v>
      </c>
      <c r="H919" s="9" t="s">
        <v>4683</v>
      </c>
      <c r="I919" s="11" t="s">
        <v>4693</v>
      </c>
      <c r="J919" t="str">
        <f t="shared" si="28"/>
        <v>02-07-2000</v>
      </c>
      <c r="K919" s="19">
        <v>45085</v>
      </c>
      <c r="L919" s="9">
        <f t="shared" si="29"/>
        <v>22</v>
      </c>
    </row>
    <row r="920" spans="1:12" x14ac:dyDescent="0.3">
      <c r="A920" s="10" t="s">
        <v>3649</v>
      </c>
      <c r="B920" s="9">
        <v>1989</v>
      </c>
      <c r="C920" s="9" t="s">
        <v>4688</v>
      </c>
      <c r="D920" s="9">
        <v>18</v>
      </c>
      <c r="E920" s="9">
        <v>0</v>
      </c>
      <c r="F920" s="16">
        <v>4571.41</v>
      </c>
      <c r="G920" s="9" t="s">
        <v>4682</v>
      </c>
      <c r="H920" s="9" t="s">
        <v>4682</v>
      </c>
      <c r="I920" s="11" t="s">
        <v>4689</v>
      </c>
      <c r="J920" t="str">
        <f t="shared" si="28"/>
        <v>18-09-1989</v>
      </c>
      <c r="K920" s="19">
        <v>45085</v>
      </c>
      <c r="L920" s="9">
        <f t="shared" si="29"/>
        <v>33</v>
      </c>
    </row>
    <row r="921" spans="1:12" x14ac:dyDescent="0.3">
      <c r="A921" s="10" t="s">
        <v>3651</v>
      </c>
      <c r="B921" s="9">
        <v>1996</v>
      </c>
      <c r="C921" s="9" t="s">
        <v>4690</v>
      </c>
      <c r="D921" s="9">
        <v>25</v>
      </c>
      <c r="E921" s="9">
        <v>2</v>
      </c>
      <c r="F921" s="16">
        <v>4564.1899999999996</v>
      </c>
      <c r="G921" s="9" t="s">
        <v>4682</v>
      </c>
      <c r="H921" s="9" t="s">
        <v>4682</v>
      </c>
      <c r="I921" s="11" t="s">
        <v>4699</v>
      </c>
      <c r="J921" t="str">
        <f t="shared" si="28"/>
        <v>25-12-1996</v>
      </c>
      <c r="K921" s="19">
        <v>45085</v>
      </c>
      <c r="L921" s="9">
        <f t="shared" si="29"/>
        <v>26</v>
      </c>
    </row>
    <row r="922" spans="1:12" x14ac:dyDescent="0.3">
      <c r="A922" s="10" t="s">
        <v>3653</v>
      </c>
      <c r="B922" s="9">
        <v>1990</v>
      </c>
      <c r="C922" s="9" t="s">
        <v>4688</v>
      </c>
      <c r="D922" s="9">
        <v>20</v>
      </c>
      <c r="E922" s="9">
        <v>1</v>
      </c>
      <c r="F922" s="16">
        <v>4562.84</v>
      </c>
      <c r="G922" s="9" t="s">
        <v>4682</v>
      </c>
      <c r="H922" s="9" t="s">
        <v>4682</v>
      </c>
      <c r="I922" s="11" t="s">
        <v>4684</v>
      </c>
      <c r="J922" t="str">
        <f t="shared" si="28"/>
        <v>20-09-1990</v>
      </c>
      <c r="K922" s="19">
        <v>45085</v>
      </c>
      <c r="L922" s="9">
        <f t="shared" si="29"/>
        <v>32</v>
      </c>
    </row>
    <row r="923" spans="1:12" x14ac:dyDescent="0.3">
      <c r="A923" s="10" t="s">
        <v>3655</v>
      </c>
      <c r="B923" s="9">
        <v>2004</v>
      </c>
      <c r="C923" s="9" t="s">
        <v>4690</v>
      </c>
      <c r="D923" s="9">
        <v>22</v>
      </c>
      <c r="E923" s="9">
        <v>4</v>
      </c>
      <c r="F923" s="16">
        <v>4561.1899999999996</v>
      </c>
      <c r="G923" s="9" t="s">
        <v>4682</v>
      </c>
      <c r="H923" s="9" t="s">
        <v>4682</v>
      </c>
      <c r="I923" s="11" t="s">
        <v>4699</v>
      </c>
      <c r="J923" t="str">
        <f t="shared" si="28"/>
        <v>22-12-2004</v>
      </c>
      <c r="K923" s="19">
        <v>45085</v>
      </c>
      <c r="L923" s="9">
        <f t="shared" si="29"/>
        <v>18</v>
      </c>
    </row>
    <row r="924" spans="1:12" x14ac:dyDescent="0.3">
      <c r="A924" s="10" t="s">
        <v>3657</v>
      </c>
      <c r="B924" s="9">
        <v>1990</v>
      </c>
      <c r="C924" s="9" t="s">
        <v>4685</v>
      </c>
      <c r="D924" s="9">
        <v>17</v>
      </c>
      <c r="E924" s="9">
        <v>0</v>
      </c>
      <c r="F924" s="16">
        <v>4544.2299999999996</v>
      </c>
      <c r="G924" s="9" t="s">
        <v>4682</v>
      </c>
      <c r="H924" s="9" t="s">
        <v>4686</v>
      </c>
      <c r="I924" s="11" t="s">
        <v>4699</v>
      </c>
      <c r="J924" t="str">
        <f t="shared" si="28"/>
        <v>17-11-1990</v>
      </c>
      <c r="K924" s="19">
        <v>45085</v>
      </c>
      <c r="L924" s="9">
        <f t="shared" si="29"/>
        <v>32</v>
      </c>
    </row>
    <row r="925" spans="1:12" x14ac:dyDescent="0.3">
      <c r="A925" s="10" t="s">
        <v>365</v>
      </c>
      <c r="B925" s="9">
        <v>1992</v>
      </c>
      <c r="C925" s="9" t="s">
        <v>4681</v>
      </c>
      <c r="D925" s="9">
        <v>4</v>
      </c>
      <c r="E925" s="9">
        <v>0</v>
      </c>
      <c r="F925" s="16">
        <v>36837.47</v>
      </c>
      <c r="G925" s="9" t="s">
        <v>4682</v>
      </c>
      <c r="H925" s="9" t="s">
        <v>4683</v>
      </c>
      <c r="I925" s="11" t="s">
        <v>4693</v>
      </c>
      <c r="J925" t="str">
        <f t="shared" si="28"/>
        <v>04-07-1992</v>
      </c>
      <c r="K925" s="19">
        <v>45085</v>
      </c>
      <c r="L925" s="9">
        <f t="shared" si="29"/>
        <v>30</v>
      </c>
    </row>
    <row r="926" spans="1:12" x14ac:dyDescent="0.3">
      <c r="A926" s="10" t="s">
        <v>3659</v>
      </c>
      <c r="B926" s="9">
        <v>1988</v>
      </c>
      <c r="C926" s="9" t="s">
        <v>4687</v>
      </c>
      <c r="D926" s="9">
        <v>13</v>
      </c>
      <c r="E926" s="9">
        <v>1</v>
      </c>
      <c r="F926" s="16">
        <v>4536.26</v>
      </c>
      <c r="G926" s="9" t="s">
        <v>4682</v>
      </c>
      <c r="H926" s="9" t="s">
        <v>4682</v>
      </c>
      <c r="I926" s="11" t="s">
        <v>4693</v>
      </c>
      <c r="J926" t="str">
        <f t="shared" si="28"/>
        <v>13-06-1988</v>
      </c>
      <c r="K926" s="19">
        <v>45085</v>
      </c>
      <c r="L926" s="9">
        <f t="shared" si="29"/>
        <v>34</v>
      </c>
    </row>
    <row r="927" spans="1:12" x14ac:dyDescent="0.3">
      <c r="A927" s="10" t="s">
        <v>3661</v>
      </c>
      <c r="B927" s="9">
        <v>1993</v>
      </c>
      <c r="C927" s="9" t="s">
        <v>4687</v>
      </c>
      <c r="D927" s="9">
        <v>29</v>
      </c>
      <c r="E927" s="9">
        <v>2</v>
      </c>
      <c r="F927" s="16">
        <v>4529.4799999999996</v>
      </c>
      <c r="G927" s="9" t="s">
        <v>4682</v>
      </c>
      <c r="H927" s="9" t="s">
        <v>4686</v>
      </c>
      <c r="I927" s="11" t="s">
        <v>4693</v>
      </c>
      <c r="J927" t="str">
        <f t="shared" si="28"/>
        <v>29-06-1993</v>
      </c>
      <c r="K927" s="19">
        <v>45085</v>
      </c>
      <c r="L927" s="9">
        <f t="shared" si="29"/>
        <v>29</v>
      </c>
    </row>
    <row r="928" spans="1:12" x14ac:dyDescent="0.3">
      <c r="A928" s="10" t="s">
        <v>3663</v>
      </c>
      <c r="B928" s="9">
        <v>1992</v>
      </c>
      <c r="C928" s="9" t="s">
        <v>4691</v>
      </c>
      <c r="D928" s="9">
        <v>13</v>
      </c>
      <c r="E928" s="9">
        <v>1</v>
      </c>
      <c r="F928" s="16">
        <v>4527.18</v>
      </c>
      <c r="G928" s="9" t="s">
        <v>4682</v>
      </c>
      <c r="H928" s="9" t="s">
        <v>4682</v>
      </c>
      <c r="I928" s="11" t="s">
        <v>4689</v>
      </c>
      <c r="J928" t="str">
        <f t="shared" si="28"/>
        <v>13-08-1992</v>
      </c>
      <c r="K928" s="19">
        <v>45085</v>
      </c>
      <c r="L928" s="9">
        <f t="shared" si="29"/>
        <v>30</v>
      </c>
    </row>
    <row r="929" spans="1:12" x14ac:dyDescent="0.3">
      <c r="A929" s="10" t="s">
        <v>3665</v>
      </c>
      <c r="B929" s="9">
        <v>1988</v>
      </c>
      <c r="C929" s="9" t="s">
        <v>4690</v>
      </c>
      <c r="D929" s="9">
        <v>21</v>
      </c>
      <c r="E929" s="9">
        <v>0</v>
      </c>
      <c r="F929" s="16">
        <v>4518.83</v>
      </c>
      <c r="G929" s="9" t="s">
        <v>4682</v>
      </c>
      <c r="H929" s="9" t="s">
        <v>4682</v>
      </c>
      <c r="I929" s="11" t="s">
        <v>4703</v>
      </c>
      <c r="J929" t="str">
        <f t="shared" si="28"/>
        <v>21-12-1988</v>
      </c>
      <c r="K929" s="19">
        <v>45085</v>
      </c>
      <c r="L929" s="9">
        <f t="shared" si="29"/>
        <v>34</v>
      </c>
    </row>
    <row r="930" spans="1:12" x14ac:dyDescent="0.3">
      <c r="A930" s="10" t="s">
        <v>3667</v>
      </c>
      <c r="B930" s="9">
        <v>1987</v>
      </c>
      <c r="C930" s="9" t="s">
        <v>4690</v>
      </c>
      <c r="D930" s="9">
        <v>5</v>
      </c>
      <c r="E930" s="9">
        <v>3</v>
      </c>
      <c r="F930" s="16">
        <v>4518.7700000000004</v>
      </c>
      <c r="G930" s="9" t="s">
        <v>4682</v>
      </c>
      <c r="H930" s="9" t="s">
        <v>4683</v>
      </c>
      <c r="I930" s="11" t="s">
        <v>4689</v>
      </c>
      <c r="J930" t="str">
        <f t="shared" si="28"/>
        <v>05-12-1987</v>
      </c>
      <c r="K930" s="19">
        <v>45085</v>
      </c>
      <c r="L930" s="9">
        <f t="shared" si="29"/>
        <v>35</v>
      </c>
    </row>
    <row r="931" spans="1:12" x14ac:dyDescent="0.3">
      <c r="A931" s="10" t="s">
        <v>3669</v>
      </c>
      <c r="B931" s="9">
        <v>2003</v>
      </c>
      <c r="C931" s="9" t="s">
        <v>4692</v>
      </c>
      <c r="D931" s="9">
        <v>2</v>
      </c>
      <c r="E931" s="9">
        <v>0</v>
      </c>
      <c r="F931" s="16">
        <v>4518.3999999999996</v>
      </c>
      <c r="G931" s="9" t="s">
        <v>4682</v>
      </c>
      <c r="H931" s="9" t="s">
        <v>4683</v>
      </c>
      <c r="I931" s="11" t="s">
        <v>4705</v>
      </c>
      <c r="J931" t="str">
        <f t="shared" si="28"/>
        <v>02-10-2003</v>
      </c>
      <c r="K931" s="19">
        <v>45085</v>
      </c>
      <c r="L931" s="9">
        <f t="shared" si="29"/>
        <v>19</v>
      </c>
    </row>
    <row r="932" spans="1:12" x14ac:dyDescent="0.3">
      <c r="A932" s="10" t="s">
        <v>3671</v>
      </c>
      <c r="B932" s="9">
        <v>1980</v>
      </c>
      <c r="C932" s="9" t="s">
        <v>4687</v>
      </c>
      <c r="D932" s="9">
        <v>16</v>
      </c>
      <c r="E932" s="9">
        <v>2</v>
      </c>
      <c r="F932" s="16">
        <v>4515.71</v>
      </c>
      <c r="G932" s="9" t="s">
        <v>4682</v>
      </c>
      <c r="H932" s="9" t="s">
        <v>4683</v>
      </c>
      <c r="I932" s="11" t="s">
        <v>4684</v>
      </c>
      <c r="J932" t="str">
        <f t="shared" si="28"/>
        <v>16-06-1980</v>
      </c>
      <c r="K932" s="19">
        <v>45085</v>
      </c>
      <c r="L932" s="9">
        <f t="shared" si="29"/>
        <v>42</v>
      </c>
    </row>
    <row r="933" spans="1:12" x14ac:dyDescent="0.3">
      <c r="A933" s="10" t="s">
        <v>3673</v>
      </c>
      <c r="B933" s="9">
        <v>1982</v>
      </c>
      <c r="C933" s="9" t="s">
        <v>4688</v>
      </c>
      <c r="D933" s="9">
        <v>27</v>
      </c>
      <c r="E933" s="9">
        <v>3</v>
      </c>
      <c r="F933" s="16">
        <v>4511.41</v>
      </c>
      <c r="G933" s="9" t="s">
        <v>4682</v>
      </c>
      <c r="H933" s="9" t="s">
        <v>4683</v>
      </c>
      <c r="I933" s="11" t="s">
        <v>4684</v>
      </c>
      <c r="J933" t="str">
        <f t="shared" si="28"/>
        <v>27-09-1982</v>
      </c>
      <c r="K933" s="19">
        <v>45085</v>
      </c>
      <c r="L933" s="9">
        <f t="shared" si="29"/>
        <v>40</v>
      </c>
    </row>
    <row r="934" spans="1:12" x14ac:dyDescent="0.3">
      <c r="A934" s="10" t="s">
        <v>3675</v>
      </c>
      <c r="B934" s="9">
        <v>1997</v>
      </c>
      <c r="C934" s="9" t="s">
        <v>4692</v>
      </c>
      <c r="D934" s="9">
        <v>13</v>
      </c>
      <c r="E934" s="9">
        <v>4</v>
      </c>
      <c r="F934" s="16">
        <v>4504.66</v>
      </c>
      <c r="G934" s="9" t="s">
        <v>4686</v>
      </c>
      <c r="H934" s="9" t="s">
        <v>4682</v>
      </c>
      <c r="I934" s="11" t="s">
        <v>4684</v>
      </c>
      <c r="J934" t="str">
        <f t="shared" si="28"/>
        <v>13-10-1997</v>
      </c>
      <c r="K934" s="19">
        <v>45085</v>
      </c>
      <c r="L934" s="9">
        <f t="shared" si="29"/>
        <v>25</v>
      </c>
    </row>
    <row r="935" spans="1:12" x14ac:dyDescent="0.3">
      <c r="A935" s="10" t="s">
        <v>3677</v>
      </c>
      <c r="B935" s="9">
        <v>1988</v>
      </c>
      <c r="C935" s="9" t="s">
        <v>4687</v>
      </c>
      <c r="D935" s="9">
        <v>26</v>
      </c>
      <c r="E935" s="9">
        <v>0</v>
      </c>
      <c r="F935" s="16">
        <v>4500.34</v>
      </c>
      <c r="G935" s="9" t="s">
        <v>4682</v>
      </c>
      <c r="H935" s="9" t="s">
        <v>4686</v>
      </c>
      <c r="I935" s="11" t="s">
        <v>4703</v>
      </c>
      <c r="J935" t="str">
        <f t="shared" si="28"/>
        <v>26-06-1988</v>
      </c>
      <c r="K935" s="19">
        <v>45085</v>
      </c>
      <c r="L935" s="9">
        <f t="shared" si="29"/>
        <v>34</v>
      </c>
    </row>
    <row r="936" spans="1:12" x14ac:dyDescent="0.3">
      <c r="A936" s="10" t="s">
        <v>367</v>
      </c>
      <c r="B936" s="9">
        <v>1965</v>
      </c>
      <c r="C936" s="9" t="s">
        <v>4690</v>
      </c>
      <c r="D936" s="9">
        <v>28</v>
      </c>
      <c r="E936" s="9">
        <v>0</v>
      </c>
      <c r="F936" s="16">
        <v>36795.29</v>
      </c>
      <c r="G936" s="9" t="s">
        <v>4682</v>
      </c>
      <c r="H936" s="9" t="s">
        <v>4686</v>
      </c>
      <c r="I936" s="11" t="s">
        <v>4693</v>
      </c>
      <c r="J936" t="str">
        <f t="shared" si="28"/>
        <v>28-12-1965</v>
      </c>
      <c r="K936" s="19">
        <v>45085</v>
      </c>
      <c r="L936" s="9">
        <f t="shared" si="29"/>
        <v>57</v>
      </c>
    </row>
    <row r="937" spans="1:12" x14ac:dyDescent="0.3">
      <c r="A937" s="10" t="s">
        <v>3679</v>
      </c>
      <c r="B937" s="9">
        <v>1992</v>
      </c>
      <c r="C937" s="9" t="s">
        <v>4681</v>
      </c>
      <c r="D937" s="9">
        <v>12</v>
      </c>
      <c r="E937" s="9">
        <v>0</v>
      </c>
      <c r="F937" s="16">
        <v>4488.58</v>
      </c>
      <c r="G937" s="9" t="s">
        <v>4682</v>
      </c>
      <c r="H937" s="9" t="s">
        <v>4683</v>
      </c>
      <c r="I937" s="11" t="s">
        <v>4689</v>
      </c>
      <c r="J937" t="str">
        <f t="shared" si="28"/>
        <v>12-07-1992</v>
      </c>
      <c r="K937" s="19">
        <v>45085</v>
      </c>
      <c r="L937" s="9">
        <f t="shared" si="29"/>
        <v>30</v>
      </c>
    </row>
    <row r="938" spans="1:12" x14ac:dyDescent="0.3">
      <c r="A938" s="10" t="s">
        <v>3681</v>
      </c>
      <c r="B938" s="9">
        <v>2004</v>
      </c>
      <c r="C938" s="9" t="s">
        <v>4681</v>
      </c>
      <c r="D938" s="9">
        <v>18</v>
      </c>
      <c r="E938" s="9">
        <v>0</v>
      </c>
      <c r="F938" s="16">
        <v>4468.25</v>
      </c>
      <c r="G938" s="9" t="s">
        <v>4682</v>
      </c>
      <c r="H938" s="9" t="s">
        <v>4682</v>
      </c>
      <c r="I938" s="11" t="s">
        <v>4689</v>
      </c>
      <c r="J938" t="str">
        <f t="shared" si="28"/>
        <v>18-07-2004</v>
      </c>
      <c r="K938" s="19">
        <v>45085</v>
      </c>
      <c r="L938" s="9">
        <f t="shared" si="29"/>
        <v>18</v>
      </c>
    </row>
    <row r="939" spans="1:12" x14ac:dyDescent="0.3">
      <c r="A939" s="10" t="s">
        <v>3683</v>
      </c>
      <c r="B939" s="9">
        <v>1999</v>
      </c>
      <c r="C939" s="9" t="s">
        <v>4685</v>
      </c>
      <c r="D939" s="9">
        <v>20</v>
      </c>
      <c r="E939" s="9">
        <v>3</v>
      </c>
      <c r="F939" s="16">
        <v>4466.62</v>
      </c>
      <c r="G939" s="9" t="s">
        <v>4682</v>
      </c>
      <c r="H939" s="9" t="s">
        <v>4682</v>
      </c>
      <c r="I939" s="11" t="s">
        <v>4689</v>
      </c>
      <c r="J939" t="str">
        <f t="shared" si="28"/>
        <v>20-11-1999</v>
      </c>
      <c r="K939" s="19">
        <v>45085</v>
      </c>
      <c r="L939" s="9">
        <f t="shared" si="29"/>
        <v>23</v>
      </c>
    </row>
    <row r="940" spans="1:12" x14ac:dyDescent="0.3">
      <c r="A940" s="10" t="s">
        <v>3685</v>
      </c>
      <c r="B940" s="9">
        <v>1991</v>
      </c>
      <c r="C940" s="9" t="s">
        <v>4681</v>
      </c>
      <c r="D940" s="9">
        <v>4</v>
      </c>
      <c r="E940" s="9">
        <v>2</v>
      </c>
      <c r="F940" s="16">
        <v>4463.21</v>
      </c>
      <c r="G940" s="9" t="s">
        <v>4683</v>
      </c>
      <c r="H940" s="9" t="s">
        <v>4683</v>
      </c>
      <c r="I940" s="11" t="s">
        <v>4684</v>
      </c>
      <c r="J940" t="str">
        <f t="shared" si="28"/>
        <v>04-07-1991</v>
      </c>
      <c r="K940" s="19">
        <v>45085</v>
      </c>
      <c r="L940" s="9">
        <f t="shared" si="29"/>
        <v>31</v>
      </c>
    </row>
    <row r="941" spans="1:12" x14ac:dyDescent="0.3">
      <c r="A941" s="10" t="s">
        <v>3687</v>
      </c>
      <c r="B941" s="9">
        <v>1990</v>
      </c>
      <c r="C941" s="9" t="s">
        <v>4681</v>
      </c>
      <c r="D941" s="9">
        <v>15</v>
      </c>
      <c r="E941" s="9">
        <v>1</v>
      </c>
      <c r="F941" s="16">
        <v>4462.72</v>
      </c>
      <c r="G941" s="9" t="s">
        <v>4682</v>
      </c>
      <c r="H941" s="9" t="s">
        <v>4683</v>
      </c>
      <c r="I941" s="11" t="s">
        <v>4689</v>
      </c>
      <c r="J941" t="str">
        <f t="shared" si="28"/>
        <v>15-07-1990</v>
      </c>
      <c r="K941" s="19">
        <v>45085</v>
      </c>
      <c r="L941" s="9">
        <f t="shared" si="29"/>
        <v>32</v>
      </c>
    </row>
    <row r="942" spans="1:12" x14ac:dyDescent="0.3">
      <c r="A942" s="10" t="s">
        <v>3689</v>
      </c>
      <c r="B942" s="9">
        <v>1990</v>
      </c>
      <c r="C942" s="9" t="s">
        <v>4691</v>
      </c>
      <c r="D942" s="9">
        <v>8</v>
      </c>
      <c r="E942" s="9">
        <v>1</v>
      </c>
      <c r="F942" s="16">
        <v>4454.3999999999996</v>
      </c>
      <c r="G942" s="9" t="s">
        <v>4682</v>
      </c>
      <c r="H942" s="9" t="s">
        <v>4683</v>
      </c>
      <c r="I942" s="11" t="s">
        <v>4689</v>
      </c>
      <c r="J942" t="str">
        <f t="shared" si="28"/>
        <v>08-08-1990</v>
      </c>
      <c r="K942" s="19">
        <v>45085</v>
      </c>
      <c r="L942" s="9">
        <f t="shared" si="29"/>
        <v>32</v>
      </c>
    </row>
    <row r="943" spans="1:12" x14ac:dyDescent="0.3">
      <c r="A943" s="10" t="s">
        <v>3691</v>
      </c>
      <c r="B943" s="9">
        <v>1994</v>
      </c>
      <c r="C943" s="9" t="s">
        <v>4687</v>
      </c>
      <c r="D943" s="9">
        <v>28</v>
      </c>
      <c r="E943" s="9">
        <v>3</v>
      </c>
      <c r="F943" s="16">
        <v>4449.46</v>
      </c>
      <c r="G943" s="9" t="s">
        <v>4686</v>
      </c>
      <c r="H943" s="9" t="s">
        <v>4682</v>
      </c>
      <c r="I943" s="11" t="s">
        <v>4684</v>
      </c>
      <c r="J943" t="str">
        <f t="shared" si="28"/>
        <v>28-06-1994</v>
      </c>
      <c r="K943" s="19">
        <v>45085</v>
      </c>
      <c r="L943" s="9">
        <f t="shared" si="29"/>
        <v>28</v>
      </c>
    </row>
    <row r="944" spans="1:12" x14ac:dyDescent="0.3">
      <c r="A944" s="10" t="s">
        <v>3693</v>
      </c>
      <c r="B944" s="9">
        <v>1991</v>
      </c>
      <c r="C944" s="9" t="s">
        <v>4688</v>
      </c>
      <c r="D944" s="9">
        <v>3</v>
      </c>
      <c r="E944" s="9">
        <v>1</v>
      </c>
      <c r="F944" s="16">
        <v>4441.21</v>
      </c>
      <c r="G944" s="9" t="s">
        <v>4686</v>
      </c>
      <c r="H944" s="9" t="s">
        <v>4682</v>
      </c>
      <c r="I944" s="11" t="s">
        <v>4701</v>
      </c>
      <c r="J944" t="str">
        <f t="shared" si="28"/>
        <v>03-09-1991</v>
      </c>
      <c r="K944" s="19">
        <v>45085</v>
      </c>
      <c r="L944" s="9">
        <f t="shared" si="29"/>
        <v>31</v>
      </c>
    </row>
    <row r="945" spans="1:12" x14ac:dyDescent="0.3">
      <c r="A945" s="10" t="s">
        <v>3695</v>
      </c>
      <c r="B945" s="9">
        <v>1994</v>
      </c>
      <c r="C945" s="9" t="s">
        <v>4692</v>
      </c>
      <c r="D945" s="9">
        <v>24</v>
      </c>
      <c r="E945" s="9">
        <v>2</v>
      </c>
      <c r="F945" s="16">
        <v>4438.26</v>
      </c>
      <c r="G945" s="9" t="s">
        <v>4682</v>
      </c>
      <c r="H945" s="9" t="s">
        <v>4683</v>
      </c>
      <c r="I945" s="11" t="s">
        <v>4703</v>
      </c>
      <c r="J945" t="str">
        <f t="shared" si="28"/>
        <v>24-10-1994</v>
      </c>
      <c r="K945" s="19">
        <v>45085</v>
      </c>
      <c r="L945" s="9">
        <f t="shared" si="29"/>
        <v>28</v>
      </c>
    </row>
    <row r="946" spans="1:12" x14ac:dyDescent="0.3">
      <c r="A946" s="10" t="s">
        <v>3697</v>
      </c>
      <c r="B946" s="9">
        <v>1994</v>
      </c>
      <c r="C946" s="9" t="s">
        <v>4692</v>
      </c>
      <c r="D946" s="9">
        <v>8</v>
      </c>
      <c r="E946" s="9">
        <v>2</v>
      </c>
      <c r="F946" s="16">
        <v>4435.09</v>
      </c>
      <c r="G946" s="9" t="s">
        <v>4683</v>
      </c>
      <c r="H946" s="9" t="s">
        <v>4682</v>
      </c>
      <c r="I946" s="11" t="s">
        <v>4696</v>
      </c>
      <c r="J946" t="str">
        <f t="shared" si="28"/>
        <v>08-10-1994</v>
      </c>
      <c r="K946" s="19">
        <v>45085</v>
      </c>
      <c r="L946" s="9">
        <f t="shared" si="29"/>
        <v>28</v>
      </c>
    </row>
    <row r="947" spans="1:12" x14ac:dyDescent="0.3">
      <c r="A947" s="10" t="s">
        <v>369</v>
      </c>
      <c r="B947" s="9">
        <v>1970</v>
      </c>
      <c r="C947" s="9" t="s">
        <v>4681</v>
      </c>
      <c r="D947" s="9">
        <v>14</v>
      </c>
      <c r="E947" s="9">
        <v>0</v>
      </c>
      <c r="F947" s="16">
        <v>36786.370000000003</v>
      </c>
      <c r="G947" s="9" t="s">
        <v>4686</v>
      </c>
      <c r="H947" s="9" t="s">
        <v>4686</v>
      </c>
      <c r="I947" s="11" t="s">
        <v>4693</v>
      </c>
      <c r="J947" t="str">
        <f t="shared" si="28"/>
        <v>14-07-1970</v>
      </c>
      <c r="K947" s="19">
        <v>45085</v>
      </c>
      <c r="L947" s="9">
        <f t="shared" si="29"/>
        <v>52</v>
      </c>
    </row>
    <row r="948" spans="1:12" x14ac:dyDescent="0.3">
      <c r="A948" s="10" t="s">
        <v>3699</v>
      </c>
      <c r="B948" s="9">
        <v>1993</v>
      </c>
      <c r="C948" s="9" t="s">
        <v>4690</v>
      </c>
      <c r="D948" s="9">
        <v>23</v>
      </c>
      <c r="E948" s="9">
        <v>2</v>
      </c>
      <c r="F948" s="16">
        <v>4433.92</v>
      </c>
      <c r="G948" s="9" t="s">
        <v>4682</v>
      </c>
      <c r="H948" s="9" t="s">
        <v>4682</v>
      </c>
      <c r="I948" s="11" t="s">
        <v>4689</v>
      </c>
      <c r="J948" t="str">
        <f t="shared" si="28"/>
        <v>23-12-1993</v>
      </c>
      <c r="K948" s="19">
        <v>45085</v>
      </c>
      <c r="L948" s="9">
        <f t="shared" si="29"/>
        <v>29</v>
      </c>
    </row>
    <row r="949" spans="1:12" x14ac:dyDescent="0.3">
      <c r="A949" s="10" t="s">
        <v>3701</v>
      </c>
      <c r="B949" s="9">
        <v>1993</v>
      </c>
      <c r="C949" s="9" t="s">
        <v>4688</v>
      </c>
      <c r="D949" s="9">
        <v>4</v>
      </c>
      <c r="E949" s="9">
        <v>2</v>
      </c>
      <c r="F949" s="16">
        <v>4433.3900000000003</v>
      </c>
      <c r="G949" s="9" t="s">
        <v>4682</v>
      </c>
      <c r="H949" s="9" t="s">
        <v>4683</v>
      </c>
      <c r="I949" s="11" t="s">
        <v>4689</v>
      </c>
      <c r="J949" t="str">
        <f t="shared" si="28"/>
        <v>04-09-1993</v>
      </c>
      <c r="K949" s="19">
        <v>45085</v>
      </c>
      <c r="L949" s="9">
        <f t="shared" si="29"/>
        <v>29</v>
      </c>
    </row>
    <row r="950" spans="1:12" x14ac:dyDescent="0.3">
      <c r="A950" s="10" t="s">
        <v>3703</v>
      </c>
      <c r="B950" s="9">
        <v>1994</v>
      </c>
      <c r="C950" s="9" t="s">
        <v>4690</v>
      </c>
      <c r="D950" s="9">
        <v>29</v>
      </c>
      <c r="E950" s="9">
        <v>2</v>
      </c>
      <c r="F950" s="16">
        <v>4428.8900000000003</v>
      </c>
      <c r="G950" s="9" t="s">
        <v>4683</v>
      </c>
      <c r="H950" s="9" t="s">
        <v>4686</v>
      </c>
      <c r="I950" s="11" t="s">
        <v>4703</v>
      </c>
      <c r="J950" t="str">
        <f t="shared" si="28"/>
        <v>29-12-1994</v>
      </c>
      <c r="K950" s="19">
        <v>45085</v>
      </c>
      <c r="L950" s="9">
        <f t="shared" si="29"/>
        <v>28</v>
      </c>
    </row>
    <row r="951" spans="1:12" x14ac:dyDescent="0.3">
      <c r="A951" s="10" t="s">
        <v>3705</v>
      </c>
      <c r="B951" s="9">
        <v>1992</v>
      </c>
      <c r="C951" s="9" t="s">
        <v>4691</v>
      </c>
      <c r="D951" s="9">
        <v>15</v>
      </c>
      <c r="E951" s="9">
        <v>0</v>
      </c>
      <c r="F951" s="16">
        <v>4420.95</v>
      </c>
      <c r="G951" s="9" t="s">
        <v>4682</v>
      </c>
      <c r="H951" s="9" t="s">
        <v>4683</v>
      </c>
      <c r="I951" s="11" t="s">
        <v>4704</v>
      </c>
      <c r="J951" t="str">
        <f t="shared" si="28"/>
        <v>15-08-1992</v>
      </c>
      <c r="K951" s="19">
        <v>45085</v>
      </c>
      <c r="L951" s="9">
        <f t="shared" si="29"/>
        <v>30</v>
      </c>
    </row>
    <row r="952" spans="1:12" x14ac:dyDescent="0.3">
      <c r="A952" s="10" t="s">
        <v>3707</v>
      </c>
      <c r="B952" s="9">
        <v>1988</v>
      </c>
      <c r="C952" s="9" t="s">
        <v>4688</v>
      </c>
      <c r="D952" s="9">
        <v>16</v>
      </c>
      <c r="E952" s="9">
        <v>0</v>
      </c>
      <c r="F952" s="16">
        <v>4415.16</v>
      </c>
      <c r="G952" s="9" t="s">
        <v>4682</v>
      </c>
      <c r="H952" s="9" t="s">
        <v>4686</v>
      </c>
      <c r="I952" s="11" t="s">
        <v>4684</v>
      </c>
      <c r="J952" t="str">
        <f t="shared" si="28"/>
        <v>16-09-1988</v>
      </c>
      <c r="K952" s="19">
        <v>45085</v>
      </c>
      <c r="L952" s="9">
        <f t="shared" si="29"/>
        <v>34</v>
      </c>
    </row>
    <row r="953" spans="1:12" x14ac:dyDescent="0.3">
      <c r="A953" s="10" t="s">
        <v>3709</v>
      </c>
      <c r="B953" s="9">
        <v>1986</v>
      </c>
      <c r="C953" s="9" t="s">
        <v>4681</v>
      </c>
      <c r="D953" s="9">
        <v>13</v>
      </c>
      <c r="E953" s="9">
        <v>0</v>
      </c>
      <c r="F953" s="16">
        <v>4402.2299999999996</v>
      </c>
      <c r="G953" s="9" t="s">
        <v>4682</v>
      </c>
      <c r="H953" s="9" t="s">
        <v>4682</v>
      </c>
      <c r="I953" s="11" t="s">
        <v>4693</v>
      </c>
      <c r="J953" t="str">
        <f t="shared" si="28"/>
        <v>13-07-1986</v>
      </c>
      <c r="K953" s="19">
        <v>45085</v>
      </c>
      <c r="L953" s="9">
        <f t="shared" si="29"/>
        <v>36</v>
      </c>
    </row>
    <row r="954" spans="1:12" x14ac:dyDescent="0.3">
      <c r="A954" s="10" t="s">
        <v>3711</v>
      </c>
      <c r="B954" s="9">
        <v>1986</v>
      </c>
      <c r="C954" s="9" t="s">
        <v>4691</v>
      </c>
      <c r="D954" s="9">
        <v>11</v>
      </c>
      <c r="E954" s="9">
        <v>0</v>
      </c>
      <c r="F954" s="16">
        <v>4399.7299999999996</v>
      </c>
      <c r="G954" s="9" t="s">
        <v>4683</v>
      </c>
      <c r="H954" s="9" t="s">
        <v>4682</v>
      </c>
      <c r="I954" s="11" t="s">
        <v>4684</v>
      </c>
      <c r="J954" t="str">
        <f t="shared" si="28"/>
        <v>11-08-1986</v>
      </c>
      <c r="K954" s="19">
        <v>45085</v>
      </c>
      <c r="L954" s="9">
        <f t="shared" si="29"/>
        <v>36</v>
      </c>
    </row>
    <row r="955" spans="1:12" x14ac:dyDescent="0.3">
      <c r="A955" s="10" t="s">
        <v>3713</v>
      </c>
      <c r="B955" s="9">
        <v>1988</v>
      </c>
      <c r="C955" s="9" t="s">
        <v>4681</v>
      </c>
      <c r="D955" s="9">
        <v>18</v>
      </c>
      <c r="E955" s="9">
        <v>3</v>
      </c>
      <c r="F955" s="16">
        <v>4397.3100000000004</v>
      </c>
      <c r="G955" s="9" t="s">
        <v>4682</v>
      </c>
      <c r="H955" s="9" t="s">
        <v>4682</v>
      </c>
      <c r="I955" s="11" t="s">
        <v>4684</v>
      </c>
      <c r="J955" t="str">
        <f t="shared" si="28"/>
        <v>18-07-1988</v>
      </c>
      <c r="K955" s="19">
        <v>45085</v>
      </c>
      <c r="L955" s="9">
        <f t="shared" si="29"/>
        <v>34</v>
      </c>
    </row>
    <row r="956" spans="1:12" x14ac:dyDescent="0.3">
      <c r="A956" s="10" t="s">
        <v>3715</v>
      </c>
      <c r="B956" s="9">
        <v>1982</v>
      </c>
      <c r="C956" s="9" t="s">
        <v>4687</v>
      </c>
      <c r="D956" s="9">
        <v>29</v>
      </c>
      <c r="E956" s="9">
        <v>3</v>
      </c>
      <c r="F956" s="16">
        <v>4392.7</v>
      </c>
      <c r="G956" s="9" t="s">
        <v>4682</v>
      </c>
      <c r="H956" s="9" t="s">
        <v>4682</v>
      </c>
      <c r="I956" s="11" t="s">
        <v>4684</v>
      </c>
      <c r="J956" t="str">
        <f t="shared" si="28"/>
        <v>29-06-1982</v>
      </c>
      <c r="K956" s="19">
        <v>45085</v>
      </c>
      <c r="L956" s="9">
        <f t="shared" si="29"/>
        <v>40</v>
      </c>
    </row>
    <row r="957" spans="1:12" x14ac:dyDescent="0.3">
      <c r="A957" s="10" t="s">
        <v>3717</v>
      </c>
      <c r="B957" s="9">
        <v>1997</v>
      </c>
      <c r="C957" s="9" t="s">
        <v>4685</v>
      </c>
      <c r="D957" s="9">
        <v>29</v>
      </c>
      <c r="E957" s="9">
        <v>3</v>
      </c>
      <c r="F957" s="16">
        <v>4391.6499999999996</v>
      </c>
      <c r="G957" s="9" t="s">
        <v>4682</v>
      </c>
      <c r="H957" s="9" t="s">
        <v>4682</v>
      </c>
      <c r="I957" s="11" t="s">
        <v>4693</v>
      </c>
      <c r="J957" t="str">
        <f t="shared" si="28"/>
        <v>29-11-1997</v>
      </c>
      <c r="K957" s="19">
        <v>45085</v>
      </c>
      <c r="L957" s="9">
        <f t="shared" si="29"/>
        <v>25</v>
      </c>
    </row>
    <row r="958" spans="1:12" x14ac:dyDescent="0.3">
      <c r="A958" s="10" t="s">
        <v>371</v>
      </c>
      <c r="B958" s="9">
        <v>1961</v>
      </c>
      <c r="C958" s="9" t="s">
        <v>4681</v>
      </c>
      <c r="D958" s="9">
        <v>29</v>
      </c>
      <c r="E958" s="9">
        <v>4</v>
      </c>
      <c r="F958" s="16">
        <v>36580.28</v>
      </c>
      <c r="G958" s="9" t="s">
        <v>4682</v>
      </c>
      <c r="H958" s="9" t="s">
        <v>4682</v>
      </c>
      <c r="I958" s="11" t="s">
        <v>4684</v>
      </c>
      <c r="J958" t="str">
        <f t="shared" si="28"/>
        <v>29-07-1961</v>
      </c>
      <c r="K958" s="19">
        <v>45085</v>
      </c>
      <c r="L958" s="9">
        <f t="shared" si="29"/>
        <v>61</v>
      </c>
    </row>
    <row r="959" spans="1:12" x14ac:dyDescent="0.3">
      <c r="A959" s="10" t="s">
        <v>3719</v>
      </c>
      <c r="B959" s="9">
        <v>1990</v>
      </c>
      <c r="C959" s="9" t="s">
        <v>4691</v>
      </c>
      <c r="D959" s="9">
        <v>28</v>
      </c>
      <c r="E959" s="9">
        <v>0</v>
      </c>
      <c r="F959" s="16">
        <v>4357.04</v>
      </c>
      <c r="G959" s="9" t="s">
        <v>4682</v>
      </c>
      <c r="H959" s="9" t="s">
        <v>4683</v>
      </c>
      <c r="I959" s="11" t="s">
        <v>4689</v>
      </c>
      <c r="J959" t="str">
        <f t="shared" si="28"/>
        <v>28-08-1990</v>
      </c>
      <c r="K959" s="19">
        <v>45085</v>
      </c>
      <c r="L959" s="9">
        <f t="shared" si="29"/>
        <v>32</v>
      </c>
    </row>
    <row r="960" spans="1:12" x14ac:dyDescent="0.3">
      <c r="A960" s="10" t="s">
        <v>3721</v>
      </c>
      <c r="B960" s="9">
        <v>1991</v>
      </c>
      <c r="C960" s="9" t="s">
        <v>4688</v>
      </c>
      <c r="D960" s="9">
        <v>13</v>
      </c>
      <c r="E960" s="9">
        <v>1</v>
      </c>
      <c r="F960" s="16">
        <v>4350.51</v>
      </c>
      <c r="G960" s="9" t="s">
        <v>4682</v>
      </c>
      <c r="H960" s="9" t="s">
        <v>4682</v>
      </c>
      <c r="I960" s="11" t="s">
        <v>4684</v>
      </c>
      <c r="J960" t="str">
        <f t="shared" si="28"/>
        <v>13-09-1991</v>
      </c>
      <c r="K960" s="19">
        <v>45085</v>
      </c>
      <c r="L960" s="9">
        <f t="shared" si="29"/>
        <v>31</v>
      </c>
    </row>
    <row r="961" spans="1:12" x14ac:dyDescent="0.3">
      <c r="A961" s="10" t="s">
        <v>3723</v>
      </c>
      <c r="B961" s="9">
        <v>1994</v>
      </c>
      <c r="C961" s="9" t="s">
        <v>4685</v>
      </c>
      <c r="D961" s="9">
        <v>1</v>
      </c>
      <c r="E961" s="9">
        <v>2</v>
      </c>
      <c r="F961" s="16">
        <v>4349.46</v>
      </c>
      <c r="G961" s="9" t="s">
        <v>4682</v>
      </c>
      <c r="H961" s="9" t="s">
        <v>4682</v>
      </c>
      <c r="I961" s="11" t="s">
        <v>4684</v>
      </c>
      <c r="J961" t="str">
        <f t="shared" si="28"/>
        <v>01-11-1994</v>
      </c>
      <c r="K961" s="19">
        <v>45085</v>
      </c>
      <c r="L961" s="9">
        <f t="shared" si="29"/>
        <v>28</v>
      </c>
    </row>
    <row r="962" spans="1:12" x14ac:dyDescent="0.3">
      <c r="A962" s="10" t="s">
        <v>3725</v>
      </c>
      <c r="B962" s="9">
        <v>1991</v>
      </c>
      <c r="C962" s="9" t="s">
        <v>4687</v>
      </c>
      <c r="D962" s="9">
        <v>1</v>
      </c>
      <c r="E962" s="9">
        <v>0</v>
      </c>
      <c r="F962" s="16">
        <v>4347.0200000000004</v>
      </c>
      <c r="G962" s="9" t="s">
        <v>4682</v>
      </c>
      <c r="H962" s="9" t="s">
        <v>4686</v>
      </c>
      <c r="I962" s="11" t="s">
        <v>4699</v>
      </c>
      <c r="J962" t="str">
        <f t="shared" si="28"/>
        <v>01-06-1991</v>
      </c>
      <c r="K962" s="19">
        <v>45085</v>
      </c>
      <c r="L962" s="9">
        <f t="shared" si="29"/>
        <v>32</v>
      </c>
    </row>
    <row r="963" spans="1:12" x14ac:dyDescent="0.3">
      <c r="A963" s="10" t="s">
        <v>3727</v>
      </c>
      <c r="B963" s="9">
        <v>1994</v>
      </c>
      <c r="C963" s="9" t="s">
        <v>4692</v>
      </c>
      <c r="D963" s="9">
        <v>26</v>
      </c>
      <c r="E963" s="9">
        <v>2</v>
      </c>
      <c r="F963" s="16">
        <v>4340.4399999999996</v>
      </c>
      <c r="G963" s="9" t="s">
        <v>4682</v>
      </c>
      <c r="H963" s="9" t="s">
        <v>4686</v>
      </c>
      <c r="I963" s="11" t="s">
        <v>4684</v>
      </c>
      <c r="J963" t="str">
        <f t="shared" ref="J963:J1026" si="30">TEXT(DATE(B963,MONTH(1&amp;C963),D963),"dd-mm-yyyy")</f>
        <v>26-10-1994</v>
      </c>
      <c r="K963" s="19">
        <v>45085</v>
      </c>
      <c r="L963" s="9">
        <f t="shared" ref="L963:L1026" si="31">DATEDIF(J963,K963,"Y")</f>
        <v>28</v>
      </c>
    </row>
    <row r="964" spans="1:12" x14ac:dyDescent="0.3">
      <c r="A964" s="10" t="s">
        <v>3729</v>
      </c>
      <c r="B964" s="9">
        <v>1994</v>
      </c>
      <c r="C964" s="9" t="s">
        <v>4685</v>
      </c>
      <c r="D964" s="9">
        <v>2</v>
      </c>
      <c r="E964" s="9">
        <v>1</v>
      </c>
      <c r="F964" s="16">
        <v>4337.74</v>
      </c>
      <c r="G964" s="9" t="s">
        <v>4682</v>
      </c>
      <c r="H964" s="9" t="s">
        <v>4686</v>
      </c>
      <c r="I964" s="11" t="s">
        <v>4699</v>
      </c>
      <c r="J964" t="str">
        <f t="shared" si="30"/>
        <v>02-11-1994</v>
      </c>
      <c r="K964" s="19">
        <v>45085</v>
      </c>
      <c r="L964" s="9">
        <f t="shared" si="31"/>
        <v>28</v>
      </c>
    </row>
    <row r="965" spans="1:12" x14ac:dyDescent="0.3">
      <c r="A965" s="10" t="s">
        <v>3731</v>
      </c>
      <c r="B965" s="9">
        <v>1988</v>
      </c>
      <c r="C965" s="9" t="s">
        <v>4690</v>
      </c>
      <c r="D965" s="9">
        <v>19</v>
      </c>
      <c r="E965" s="9">
        <v>0</v>
      </c>
      <c r="F965" s="16">
        <v>4320.41</v>
      </c>
      <c r="G965" s="9" t="s">
        <v>4682</v>
      </c>
      <c r="H965" s="9" t="s">
        <v>4686</v>
      </c>
      <c r="I965" s="11" t="s">
        <v>4689</v>
      </c>
      <c r="J965" t="str">
        <f t="shared" si="30"/>
        <v>19-12-1988</v>
      </c>
      <c r="K965" s="19">
        <v>45085</v>
      </c>
      <c r="L965" s="9">
        <f t="shared" si="31"/>
        <v>34</v>
      </c>
    </row>
    <row r="966" spans="1:12" x14ac:dyDescent="0.3">
      <c r="A966" s="10" t="s">
        <v>3733</v>
      </c>
      <c r="B966" s="9">
        <v>2000</v>
      </c>
      <c r="C966" s="9" t="s">
        <v>4685</v>
      </c>
      <c r="D966" s="9">
        <v>25</v>
      </c>
      <c r="E966" s="9">
        <v>3</v>
      </c>
      <c r="F966" s="16">
        <v>4296.2700000000004</v>
      </c>
      <c r="G966" s="9" t="s">
        <v>4682</v>
      </c>
      <c r="H966" s="9" t="s">
        <v>4683</v>
      </c>
      <c r="I966" s="11" t="s">
        <v>4689</v>
      </c>
      <c r="J966" t="str">
        <f t="shared" si="30"/>
        <v>25-11-2000</v>
      </c>
      <c r="K966" s="19">
        <v>45085</v>
      </c>
      <c r="L966" s="9">
        <f t="shared" si="31"/>
        <v>22</v>
      </c>
    </row>
    <row r="967" spans="1:12" x14ac:dyDescent="0.3">
      <c r="A967" s="10" t="s">
        <v>3735</v>
      </c>
      <c r="B967" s="9">
        <v>2003</v>
      </c>
      <c r="C967" s="9" t="s">
        <v>4687</v>
      </c>
      <c r="D967" s="9">
        <v>8</v>
      </c>
      <c r="E967" s="9">
        <v>0</v>
      </c>
      <c r="F967" s="16">
        <v>4278.55</v>
      </c>
      <c r="G967" s="9" t="s">
        <v>4682</v>
      </c>
      <c r="H967" s="9" t="s">
        <v>4686</v>
      </c>
      <c r="I967" s="11" t="s">
        <v>4702</v>
      </c>
      <c r="J967" t="str">
        <f t="shared" si="30"/>
        <v>08-06-2003</v>
      </c>
      <c r="K967" s="19">
        <v>45085</v>
      </c>
      <c r="L967" s="9">
        <f t="shared" si="31"/>
        <v>20</v>
      </c>
    </row>
    <row r="968" spans="1:12" x14ac:dyDescent="0.3">
      <c r="A968" s="10" t="s">
        <v>3737</v>
      </c>
      <c r="B968" s="9">
        <v>1992</v>
      </c>
      <c r="C968" s="9" t="s">
        <v>4687</v>
      </c>
      <c r="D968" s="9">
        <v>18</v>
      </c>
      <c r="E968" s="9">
        <v>2</v>
      </c>
      <c r="F968" s="16">
        <v>4266.17</v>
      </c>
      <c r="G968" s="9" t="s">
        <v>4683</v>
      </c>
      <c r="H968" s="9" t="s">
        <v>4682</v>
      </c>
      <c r="I968" s="11" t="s">
        <v>4684</v>
      </c>
      <c r="J968" t="str">
        <f t="shared" si="30"/>
        <v>18-06-1992</v>
      </c>
      <c r="K968" s="19">
        <v>45085</v>
      </c>
      <c r="L968" s="9">
        <f t="shared" si="31"/>
        <v>30</v>
      </c>
    </row>
    <row r="969" spans="1:12" x14ac:dyDescent="0.3">
      <c r="A969" s="10" t="s">
        <v>373</v>
      </c>
      <c r="B969" s="9">
        <v>1992</v>
      </c>
      <c r="C969" s="9" t="s">
        <v>4692</v>
      </c>
      <c r="D969" s="9">
        <v>9</v>
      </c>
      <c r="E969" s="9">
        <v>0</v>
      </c>
      <c r="F969" s="16">
        <v>36572.800000000003</v>
      </c>
      <c r="G969" s="9" t="s">
        <v>4686</v>
      </c>
      <c r="H969" s="9" t="s">
        <v>4682</v>
      </c>
      <c r="I969" s="11" t="s">
        <v>4693</v>
      </c>
      <c r="J969" t="str">
        <f t="shared" si="30"/>
        <v>09-10-1992</v>
      </c>
      <c r="K969" s="19">
        <v>45085</v>
      </c>
      <c r="L969" s="9">
        <f t="shared" si="31"/>
        <v>30</v>
      </c>
    </row>
    <row r="970" spans="1:12" x14ac:dyDescent="0.3">
      <c r="A970" s="10" t="s">
        <v>3739</v>
      </c>
      <c r="B970" s="9">
        <v>1983</v>
      </c>
      <c r="C970" s="9" t="s">
        <v>4685</v>
      </c>
      <c r="D970" s="9">
        <v>20</v>
      </c>
      <c r="E970" s="9">
        <v>3</v>
      </c>
      <c r="F970" s="16">
        <v>4265.01</v>
      </c>
      <c r="G970" s="9" t="s">
        <v>4682</v>
      </c>
      <c r="H970" s="9" t="s">
        <v>4686</v>
      </c>
      <c r="I970" s="11" t="s">
        <v>4689</v>
      </c>
      <c r="J970" t="str">
        <f t="shared" si="30"/>
        <v>20-11-1983</v>
      </c>
      <c r="K970" s="19">
        <v>45085</v>
      </c>
      <c r="L970" s="9">
        <f t="shared" si="31"/>
        <v>39</v>
      </c>
    </row>
    <row r="971" spans="1:12" x14ac:dyDescent="0.3">
      <c r="A971" s="10" t="s">
        <v>3741</v>
      </c>
      <c r="B971" s="9">
        <v>1995</v>
      </c>
      <c r="C971" s="9" t="s">
        <v>4692</v>
      </c>
      <c r="D971" s="9">
        <v>14</v>
      </c>
      <c r="E971" s="9">
        <v>3</v>
      </c>
      <c r="F971" s="16">
        <v>4260.74</v>
      </c>
      <c r="G971" s="9" t="s">
        <v>4683</v>
      </c>
      <c r="H971" s="9" t="s">
        <v>4682</v>
      </c>
      <c r="I971" s="11" t="s">
        <v>4693</v>
      </c>
      <c r="J971" t="str">
        <f t="shared" si="30"/>
        <v>14-10-1995</v>
      </c>
      <c r="K971" s="19">
        <v>45085</v>
      </c>
      <c r="L971" s="9">
        <f t="shared" si="31"/>
        <v>27</v>
      </c>
    </row>
    <row r="972" spans="1:12" x14ac:dyDescent="0.3">
      <c r="A972" s="10" t="s">
        <v>3743</v>
      </c>
      <c r="B972" s="9">
        <v>1982</v>
      </c>
      <c r="C972" s="9" t="s">
        <v>4687</v>
      </c>
      <c r="D972" s="9">
        <v>16</v>
      </c>
      <c r="E972" s="9">
        <v>3</v>
      </c>
      <c r="F972" s="16">
        <v>4250.24</v>
      </c>
      <c r="G972" s="9" t="s">
        <v>4682</v>
      </c>
      <c r="H972" s="9" t="s">
        <v>4683</v>
      </c>
      <c r="I972" s="11" t="s">
        <v>4684</v>
      </c>
      <c r="J972" t="str">
        <f t="shared" si="30"/>
        <v>16-06-1982</v>
      </c>
      <c r="K972" s="19">
        <v>45085</v>
      </c>
      <c r="L972" s="9">
        <f t="shared" si="31"/>
        <v>40</v>
      </c>
    </row>
    <row r="973" spans="1:12" x14ac:dyDescent="0.3">
      <c r="A973" s="10" t="s">
        <v>3745</v>
      </c>
      <c r="B973" s="9">
        <v>1991</v>
      </c>
      <c r="C973" s="9" t="s">
        <v>4690</v>
      </c>
      <c r="D973" s="9">
        <v>1</v>
      </c>
      <c r="E973" s="9">
        <v>1</v>
      </c>
      <c r="F973" s="16">
        <v>4243.59</v>
      </c>
      <c r="G973" s="9" t="s">
        <v>4683</v>
      </c>
      <c r="H973" s="9" t="s">
        <v>4686</v>
      </c>
      <c r="I973" s="11" t="s">
        <v>4689</v>
      </c>
      <c r="J973" t="str">
        <f t="shared" si="30"/>
        <v>01-12-1991</v>
      </c>
      <c r="K973" s="19">
        <v>45085</v>
      </c>
      <c r="L973" s="9">
        <f t="shared" si="31"/>
        <v>31</v>
      </c>
    </row>
    <row r="974" spans="1:12" x14ac:dyDescent="0.3">
      <c r="A974" s="10" t="s">
        <v>3747</v>
      </c>
      <c r="B974" s="9">
        <v>1991</v>
      </c>
      <c r="C974" s="9" t="s">
        <v>4685</v>
      </c>
      <c r="D974" s="9">
        <v>3</v>
      </c>
      <c r="E974" s="9">
        <v>1</v>
      </c>
      <c r="F974" s="16">
        <v>4239.8900000000003</v>
      </c>
      <c r="G974" s="9" t="s">
        <v>4682</v>
      </c>
      <c r="H974" s="9" t="s">
        <v>4682</v>
      </c>
      <c r="I974" s="11" t="s">
        <v>4689</v>
      </c>
      <c r="J974" t="str">
        <f t="shared" si="30"/>
        <v>03-11-1991</v>
      </c>
      <c r="K974" s="19">
        <v>45085</v>
      </c>
      <c r="L974" s="9">
        <f t="shared" si="31"/>
        <v>31</v>
      </c>
    </row>
    <row r="975" spans="1:12" x14ac:dyDescent="0.3">
      <c r="A975" s="10" t="s">
        <v>3749</v>
      </c>
      <c r="B975" s="9">
        <v>1992</v>
      </c>
      <c r="C975" s="9" t="s">
        <v>4687</v>
      </c>
      <c r="D975" s="9">
        <v>27</v>
      </c>
      <c r="E975" s="9">
        <v>1</v>
      </c>
      <c r="F975" s="16">
        <v>4237.13</v>
      </c>
      <c r="G975" s="9" t="s">
        <v>4683</v>
      </c>
      <c r="H975" s="9" t="s">
        <v>4686</v>
      </c>
      <c r="I975" s="11" t="s">
        <v>4696</v>
      </c>
      <c r="J975" t="str">
        <f t="shared" si="30"/>
        <v>27-06-1992</v>
      </c>
      <c r="K975" s="19">
        <v>45085</v>
      </c>
      <c r="L975" s="9">
        <f t="shared" si="31"/>
        <v>30</v>
      </c>
    </row>
    <row r="976" spans="1:12" x14ac:dyDescent="0.3">
      <c r="A976" s="10" t="s">
        <v>3751</v>
      </c>
      <c r="B976" s="9">
        <v>1998</v>
      </c>
      <c r="C976" s="9" t="s">
        <v>4690</v>
      </c>
      <c r="D976" s="9">
        <v>14</v>
      </c>
      <c r="E976" s="9">
        <v>3</v>
      </c>
      <c r="F976" s="16">
        <v>4234.93</v>
      </c>
      <c r="G976" s="9" t="s">
        <v>4682</v>
      </c>
      <c r="H976" s="9" t="s">
        <v>4686</v>
      </c>
      <c r="I976" s="11" t="s">
        <v>4693</v>
      </c>
      <c r="J976" t="str">
        <f t="shared" si="30"/>
        <v>14-12-1998</v>
      </c>
      <c r="K976" s="19">
        <v>45085</v>
      </c>
      <c r="L976" s="9">
        <f t="shared" si="31"/>
        <v>24</v>
      </c>
    </row>
    <row r="977" spans="1:12" x14ac:dyDescent="0.3">
      <c r="A977" s="10" t="s">
        <v>3753</v>
      </c>
      <c r="B977" s="9">
        <v>1997</v>
      </c>
      <c r="C977" s="9" t="s">
        <v>4688</v>
      </c>
      <c r="D977" s="9">
        <v>6</v>
      </c>
      <c r="E977" s="9">
        <v>2</v>
      </c>
      <c r="F977" s="16">
        <v>4189.1099999999997</v>
      </c>
      <c r="G977" s="9" t="s">
        <v>4682</v>
      </c>
      <c r="H977" s="9" t="s">
        <v>4682</v>
      </c>
      <c r="I977" s="11" t="s">
        <v>4689</v>
      </c>
      <c r="J977" t="str">
        <f t="shared" si="30"/>
        <v>06-09-1997</v>
      </c>
      <c r="K977" s="19">
        <v>45085</v>
      </c>
      <c r="L977" s="9">
        <f t="shared" si="31"/>
        <v>25</v>
      </c>
    </row>
    <row r="978" spans="1:12" x14ac:dyDescent="0.3">
      <c r="A978" s="10" t="s">
        <v>3755</v>
      </c>
      <c r="B978" s="9">
        <v>1995</v>
      </c>
      <c r="C978" s="9" t="s">
        <v>4692</v>
      </c>
      <c r="D978" s="9">
        <v>3</v>
      </c>
      <c r="E978" s="9">
        <v>0</v>
      </c>
      <c r="F978" s="16">
        <v>4188.7299999999996</v>
      </c>
      <c r="G978" s="9" t="s">
        <v>4682</v>
      </c>
      <c r="H978" s="9" t="s">
        <v>4682</v>
      </c>
      <c r="I978" s="11" t="s">
        <v>4698</v>
      </c>
      <c r="J978" t="str">
        <f t="shared" si="30"/>
        <v>03-10-1995</v>
      </c>
      <c r="K978" s="19">
        <v>45085</v>
      </c>
      <c r="L978" s="9">
        <f t="shared" si="31"/>
        <v>27</v>
      </c>
    </row>
    <row r="979" spans="1:12" x14ac:dyDescent="0.3">
      <c r="A979" s="10" t="s">
        <v>3757</v>
      </c>
      <c r="B979" s="9">
        <v>1989</v>
      </c>
      <c r="C979" s="9" t="s">
        <v>4687</v>
      </c>
      <c r="D979" s="9">
        <v>25</v>
      </c>
      <c r="E979" s="9">
        <v>0</v>
      </c>
      <c r="F979" s="16">
        <v>4185.1000000000004</v>
      </c>
      <c r="G979" s="9" t="s">
        <v>4682</v>
      </c>
      <c r="H979" s="9" t="s">
        <v>4683</v>
      </c>
      <c r="I979" s="11" t="s">
        <v>4684</v>
      </c>
      <c r="J979" t="str">
        <f t="shared" si="30"/>
        <v>25-06-1989</v>
      </c>
      <c r="K979" s="19">
        <v>45085</v>
      </c>
      <c r="L979" s="9">
        <f t="shared" si="31"/>
        <v>33</v>
      </c>
    </row>
    <row r="980" spans="1:12" x14ac:dyDescent="0.3">
      <c r="A980" s="10" t="s">
        <v>375</v>
      </c>
      <c r="B980" s="9">
        <v>1973</v>
      </c>
      <c r="C980" s="9" t="s">
        <v>4691</v>
      </c>
      <c r="D980" s="9">
        <v>9</v>
      </c>
      <c r="E980" s="9">
        <v>0</v>
      </c>
      <c r="F980" s="16">
        <v>36541.550000000003</v>
      </c>
      <c r="G980" s="9" t="s">
        <v>4682</v>
      </c>
      <c r="H980" s="9" t="s">
        <v>4683</v>
      </c>
      <c r="I980" s="11" t="s">
        <v>4693</v>
      </c>
      <c r="J980" t="str">
        <f t="shared" si="30"/>
        <v>09-08-1973</v>
      </c>
      <c r="K980" s="19">
        <v>45085</v>
      </c>
      <c r="L980" s="9">
        <f t="shared" si="31"/>
        <v>49</v>
      </c>
    </row>
    <row r="981" spans="1:12" x14ac:dyDescent="0.3">
      <c r="A981" s="10" t="s">
        <v>3759</v>
      </c>
      <c r="B981" s="9">
        <v>1984</v>
      </c>
      <c r="C981" s="9" t="s">
        <v>4688</v>
      </c>
      <c r="D981" s="9">
        <v>16</v>
      </c>
      <c r="E981" s="9">
        <v>3</v>
      </c>
      <c r="F981" s="16">
        <v>4163.21</v>
      </c>
      <c r="G981" s="9" t="s">
        <v>4682</v>
      </c>
      <c r="H981" s="9" t="s">
        <v>4682</v>
      </c>
      <c r="I981" s="11" t="s">
        <v>4689</v>
      </c>
      <c r="J981" t="str">
        <f t="shared" si="30"/>
        <v>16-09-1984</v>
      </c>
      <c r="K981" s="19">
        <v>45085</v>
      </c>
      <c r="L981" s="9">
        <f t="shared" si="31"/>
        <v>38</v>
      </c>
    </row>
    <row r="982" spans="1:12" x14ac:dyDescent="0.3">
      <c r="A982" s="10" t="s">
        <v>3761</v>
      </c>
      <c r="B982" s="9">
        <v>1998</v>
      </c>
      <c r="C982" s="9" t="s">
        <v>4685</v>
      </c>
      <c r="D982" s="9">
        <v>26</v>
      </c>
      <c r="E982" s="9">
        <v>0</v>
      </c>
      <c r="F982" s="16">
        <v>4154.97</v>
      </c>
      <c r="G982" s="9" t="s">
        <v>4682</v>
      </c>
      <c r="H982" s="9" t="s">
        <v>4686</v>
      </c>
      <c r="I982" s="11" t="s">
        <v>4689</v>
      </c>
      <c r="J982" t="str">
        <f t="shared" si="30"/>
        <v>26-11-1998</v>
      </c>
      <c r="K982" s="19">
        <v>45085</v>
      </c>
      <c r="L982" s="9">
        <f t="shared" si="31"/>
        <v>24</v>
      </c>
    </row>
    <row r="983" spans="1:12" x14ac:dyDescent="0.3">
      <c r="A983" s="10" t="s">
        <v>3763</v>
      </c>
      <c r="B983" s="9">
        <v>1992</v>
      </c>
      <c r="C983" s="9" t="s">
        <v>4691</v>
      </c>
      <c r="D983" s="9">
        <v>4</v>
      </c>
      <c r="E983" s="9">
        <v>1</v>
      </c>
      <c r="F983" s="16">
        <v>4151.03</v>
      </c>
      <c r="G983" s="9" t="s">
        <v>4682</v>
      </c>
      <c r="H983" s="9" t="s">
        <v>4682</v>
      </c>
      <c r="I983" s="11" t="s">
        <v>4684</v>
      </c>
      <c r="J983" t="str">
        <f t="shared" si="30"/>
        <v>04-08-1992</v>
      </c>
      <c r="K983" s="19">
        <v>45085</v>
      </c>
      <c r="L983" s="9">
        <f t="shared" si="31"/>
        <v>30</v>
      </c>
    </row>
    <row r="984" spans="1:12" x14ac:dyDescent="0.3">
      <c r="A984" s="10" t="s">
        <v>3765</v>
      </c>
      <c r="B984" s="9">
        <v>1992</v>
      </c>
      <c r="C984" s="9" t="s">
        <v>4687</v>
      </c>
      <c r="D984" s="9">
        <v>28</v>
      </c>
      <c r="E984" s="9">
        <v>1</v>
      </c>
      <c r="F984" s="16">
        <v>4149.74</v>
      </c>
      <c r="G984" s="9" t="s">
        <v>4682</v>
      </c>
      <c r="H984" s="9" t="s">
        <v>4686</v>
      </c>
      <c r="I984" s="11" t="s">
        <v>4693</v>
      </c>
      <c r="J984" t="str">
        <f t="shared" si="30"/>
        <v>28-06-1992</v>
      </c>
      <c r="K984" s="19">
        <v>45085</v>
      </c>
      <c r="L984" s="9">
        <f t="shared" si="31"/>
        <v>30</v>
      </c>
    </row>
    <row r="985" spans="1:12" x14ac:dyDescent="0.3">
      <c r="A985" s="10" t="s">
        <v>3767</v>
      </c>
      <c r="B985" s="9">
        <v>1992</v>
      </c>
      <c r="C985" s="9" t="s">
        <v>4687</v>
      </c>
      <c r="D985" s="9">
        <v>18</v>
      </c>
      <c r="E985" s="9">
        <v>0</v>
      </c>
      <c r="F985" s="16">
        <v>4137.5200000000004</v>
      </c>
      <c r="G985" s="9" t="s">
        <v>4682</v>
      </c>
      <c r="H985" s="9" t="s">
        <v>4683</v>
      </c>
      <c r="I985" s="11" t="s">
        <v>4699</v>
      </c>
      <c r="J985" t="str">
        <f t="shared" si="30"/>
        <v>18-06-1992</v>
      </c>
      <c r="K985" s="19">
        <v>45085</v>
      </c>
      <c r="L985" s="9">
        <f t="shared" si="31"/>
        <v>30</v>
      </c>
    </row>
    <row r="986" spans="1:12" x14ac:dyDescent="0.3">
      <c r="A986" s="10" t="s">
        <v>3769</v>
      </c>
      <c r="B986" s="9">
        <v>1991</v>
      </c>
      <c r="C986" s="9" t="s">
        <v>4691</v>
      </c>
      <c r="D986" s="9">
        <v>6</v>
      </c>
      <c r="E986" s="9">
        <v>0</v>
      </c>
      <c r="F986" s="16">
        <v>4134.08</v>
      </c>
      <c r="G986" s="9" t="s">
        <v>4682</v>
      </c>
      <c r="H986" s="9" t="s">
        <v>4686</v>
      </c>
      <c r="I986" s="11" t="s">
        <v>4689</v>
      </c>
      <c r="J986" t="str">
        <f t="shared" si="30"/>
        <v>06-08-1991</v>
      </c>
      <c r="K986" s="19">
        <v>45085</v>
      </c>
      <c r="L986" s="9">
        <f t="shared" si="31"/>
        <v>31</v>
      </c>
    </row>
    <row r="987" spans="1:12" x14ac:dyDescent="0.3">
      <c r="A987" s="10" t="s">
        <v>3771</v>
      </c>
      <c r="B987" s="9">
        <v>1994</v>
      </c>
      <c r="C987" s="9" t="s">
        <v>4691</v>
      </c>
      <c r="D987" s="9">
        <v>21</v>
      </c>
      <c r="E987" s="9">
        <v>1</v>
      </c>
      <c r="F987" s="16">
        <v>4133.6400000000003</v>
      </c>
      <c r="G987" s="9" t="s">
        <v>4682</v>
      </c>
      <c r="H987" s="9" t="s">
        <v>4683</v>
      </c>
      <c r="I987" s="11" t="s">
        <v>4689</v>
      </c>
      <c r="J987" t="str">
        <f t="shared" si="30"/>
        <v>21-08-1994</v>
      </c>
      <c r="K987" s="19">
        <v>45085</v>
      </c>
      <c r="L987" s="9">
        <f t="shared" si="31"/>
        <v>28</v>
      </c>
    </row>
    <row r="988" spans="1:12" x14ac:dyDescent="0.3">
      <c r="A988" s="10" t="s">
        <v>3773</v>
      </c>
      <c r="B988" s="9">
        <v>1990</v>
      </c>
      <c r="C988" s="9" t="s">
        <v>4690</v>
      </c>
      <c r="D988" s="9">
        <v>14</v>
      </c>
      <c r="E988" s="9">
        <v>1</v>
      </c>
      <c r="F988" s="16">
        <v>4076.5</v>
      </c>
      <c r="G988" s="9" t="s">
        <v>4682</v>
      </c>
      <c r="H988" s="9" t="s">
        <v>4683</v>
      </c>
      <c r="I988" s="11" t="s">
        <v>4693</v>
      </c>
      <c r="J988" t="str">
        <f t="shared" si="30"/>
        <v>14-12-1990</v>
      </c>
      <c r="K988" s="19">
        <v>45085</v>
      </c>
      <c r="L988" s="9">
        <f t="shared" si="31"/>
        <v>32</v>
      </c>
    </row>
    <row r="989" spans="1:12" x14ac:dyDescent="0.3">
      <c r="A989" s="10" t="s">
        <v>3775</v>
      </c>
      <c r="B989" s="9">
        <v>1990</v>
      </c>
      <c r="C989" s="9" t="s">
        <v>4690</v>
      </c>
      <c r="D989" s="9">
        <v>1</v>
      </c>
      <c r="E989" s="9">
        <v>1</v>
      </c>
      <c r="F989" s="16">
        <v>4074.45</v>
      </c>
      <c r="G989" s="9" t="s">
        <v>4683</v>
      </c>
      <c r="H989" s="9" t="s">
        <v>4682</v>
      </c>
      <c r="I989" s="11" t="s">
        <v>4684</v>
      </c>
      <c r="J989" t="str">
        <f t="shared" si="30"/>
        <v>01-12-1990</v>
      </c>
      <c r="K989" s="19">
        <v>45085</v>
      </c>
      <c r="L989" s="9">
        <f t="shared" si="31"/>
        <v>32</v>
      </c>
    </row>
    <row r="990" spans="1:12" x14ac:dyDescent="0.3">
      <c r="A990" s="10" t="s">
        <v>3777</v>
      </c>
      <c r="B990" s="9">
        <v>2002</v>
      </c>
      <c r="C990" s="9" t="s">
        <v>4692</v>
      </c>
      <c r="D990" s="9">
        <v>18</v>
      </c>
      <c r="E990" s="9">
        <v>0</v>
      </c>
      <c r="F990" s="16">
        <v>4070.51</v>
      </c>
      <c r="G990" s="9" t="s">
        <v>4682</v>
      </c>
      <c r="H990" s="9" t="s">
        <v>4686</v>
      </c>
      <c r="I990" s="11" t="s">
        <v>4689</v>
      </c>
      <c r="J990" t="str">
        <f t="shared" si="30"/>
        <v>18-10-2002</v>
      </c>
      <c r="K990" s="19">
        <v>45085</v>
      </c>
      <c r="L990" s="9">
        <f t="shared" si="31"/>
        <v>20</v>
      </c>
    </row>
    <row r="991" spans="1:12" x14ac:dyDescent="0.3">
      <c r="A991" s="10" t="s">
        <v>377</v>
      </c>
      <c r="B991" s="9">
        <v>1962</v>
      </c>
      <c r="C991" s="9" t="s">
        <v>4685</v>
      </c>
      <c r="D991" s="9">
        <v>19</v>
      </c>
      <c r="E991" s="9">
        <v>0</v>
      </c>
      <c r="F991" s="16">
        <v>36445.550000000003</v>
      </c>
      <c r="G991" s="9" t="s">
        <v>4682</v>
      </c>
      <c r="H991" s="9" t="s">
        <v>4682</v>
      </c>
      <c r="I991" s="11" t="s">
        <v>4693</v>
      </c>
      <c r="J991" t="str">
        <f t="shared" si="30"/>
        <v>19-11-1962</v>
      </c>
      <c r="K991" s="19">
        <v>45085</v>
      </c>
      <c r="L991" s="9">
        <f t="shared" si="31"/>
        <v>60</v>
      </c>
    </row>
    <row r="992" spans="1:12" x14ac:dyDescent="0.3">
      <c r="A992" s="10" t="s">
        <v>3779</v>
      </c>
      <c r="B992" s="9">
        <v>1983</v>
      </c>
      <c r="C992" s="9" t="s">
        <v>4688</v>
      </c>
      <c r="D992" s="9">
        <v>16</v>
      </c>
      <c r="E992" s="9">
        <v>3</v>
      </c>
      <c r="F992" s="16">
        <v>4070.42</v>
      </c>
      <c r="G992" s="9" t="s">
        <v>4682</v>
      </c>
      <c r="H992" s="9" t="s">
        <v>4686</v>
      </c>
      <c r="I992" s="11" t="s">
        <v>4684</v>
      </c>
      <c r="J992" t="str">
        <f t="shared" si="30"/>
        <v>16-09-1983</v>
      </c>
      <c r="K992" s="19">
        <v>45085</v>
      </c>
      <c r="L992" s="9">
        <f t="shared" si="31"/>
        <v>39</v>
      </c>
    </row>
    <row r="993" spans="1:12" x14ac:dyDescent="0.3">
      <c r="A993" s="10" t="s">
        <v>3781</v>
      </c>
      <c r="B993" s="9">
        <v>1995</v>
      </c>
      <c r="C993" s="9" t="s">
        <v>4688</v>
      </c>
      <c r="D993" s="9">
        <v>14</v>
      </c>
      <c r="E993" s="9">
        <v>2</v>
      </c>
      <c r="F993" s="16">
        <v>4058.71</v>
      </c>
      <c r="G993" s="9" t="s">
        <v>4683</v>
      </c>
      <c r="H993" s="9" t="s">
        <v>4683</v>
      </c>
      <c r="I993" s="11" t="s">
        <v>4689</v>
      </c>
      <c r="J993" t="str">
        <f t="shared" si="30"/>
        <v>14-09-1995</v>
      </c>
      <c r="K993" s="19">
        <v>45085</v>
      </c>
      <c r="L993" s="9">
        <f t="shared" si="31"/>
        <v>27</v>
      </c>
    </row>
    <row r="994" spans="1:12" x14ac:dyDescent="0.3">
      <c r="A994" s="10" t="s">
        <v>3783</v>
      </c>
      <c r="B994" s="9">
        <v>1993</v>
      </c>
      <c r="C994" s="9" t="s">
        <v>4691</v>
      </c>
      <c r="D994" s="9">
        <v>13</v>
      </c>
      <c r="E994" s="9">
        <v>2</v>
      </c>
      <c r="F994" s="16">
        <v>4058.12</v>
      </c>
      <c r="G994" s="9" t="s">
        <v>4682</v>
      </c>
      <c r="H994" s="9" t="s">
        <v>4686</v>
      </c>
      <c r="I994" s="11" t="s">
        <v>4684</v>
      </c>
      <c r="J994" t="str">
        <f t="shared" si="30"/>
        <v>13-08-1993</v>
      </c>
      <c r="K994" s="19">
        <v>45085</v>
      </c>
      <c r="L994" s="9">
        <f t="shared" si="31"/>
        <v>29</v>
      </c>
    </row>
    <row r="995" spans="1:12" x14ac:dyDescent="0.3">
      <c r="A995" s="10" t="s">
        <v>3785</v>
      </c>
      <c r="B995" s="9">
        <v>1988</v>
      </c>
      <c r="C995" s="9" t="s">
        <v>4685</v>
      </c>
      <c r="D995" s="9">
        <v>30</v>
      </c>
      <c r="E995" s="9">
        <v>3</v>
      </c>
      <c r="F995" s="16">
        <v>4047.94</v>
      </c>
      <c r="G995" s="9" t="s">
        <v>4682</v>
      </c>
      <c r="H995" s="9" t="s">
        <v>4686</v>
      </c>
      <c r="I995" s="11" t="s">
        <v>4684</v>
      </c>
      <c r="J995" t="str">
        <f t="shared" si="30"/>
        <v>30-11-1988</v>
      </c>
      <c r="K995" s="19">
        <v>45085</v>
      </c>
      <c r="L995" s="9">
        <f t="shared" si="31"/>
        <v>34</v>
      </c>
    </row>
    <row r="996" spans="1:12" x14ac:dyDescent="0.3">
      <c r="A996" s="10" t="s">
        <v>3787</v>
      </c>
      <c r="B996" s="9">
        <v>1993</v>
      </c>
      <c r="C996" s="9" t="s">
        <v>4690</v>
      </c>
      <c r="D996" s="9">
        <v>26</v>
      </c>
      <c r="E996" s="9">
        <v>1</v>
      </c>
      <c r="F996" s="16">
        <v>4040.56</v>
      </c>
      <c r="G996" s="9" t="s">
        <v>4683</v>
      </c>
      <c r="H996" s="9" t="s">
        <v>4683</v>
      </c>
      <c r="I996" s="11" t="s">
        <v>4694</v>
      </c>
      <c r="J996" t="str">
        <f t="shared" si="30"/>
        <v>26-12-1993</v>
      </c>
      <c r="K996" s="19">
        <v>45085</v>
      </c>
      <c r="L996" s="9">
        <f t="shared" si="31"/>
        <v>29</v>
      </c>
    </row>
    <row r="997" spans="1:12" x14ac:dyDescent="0.3">
      <c r="A997" s="10" t="s">
        <v>3789</v>
      </c>
      <c r="B997" s="9">
        <v>1983</v>
      </c>
      <c r="C997" s="9" t="s">
        <v>4685</v>
      </c>
      <c r="D997" s="9">
        <v>10</v>
      </c>
      <c r="E997" s="9">
        <v>3</v>
      </c>
      <c r="F997" s="16">
        <v>4039.9</v>
      </c>
      <c r="G997" s="9" t="s">
        <v>4682</v>
      </c>
      <c r="H997" s="9" t="s">
        <v>4686</v>
      </c>
      <c r="I997" s="11" t="s">
        <v>4684</v>
      </c>
      <c r="J997" t="str">
        <f t="shared" si="30"/>
        <v>10-11-1983</v>
      </c>
      <c r="K997" s="19">
        <v>45085</v>
      </c>
      <c r="L997" s="9">
        <f t="shared" si="31"/>
        <v>39</v>
      </c>
    </row>
    <row r="998" spans="1:12" x14ac:dyDescent="0.3">
      <c r="A998" s="10" t="s">
        <v>3791</v>
      </c>
      <c r="B998" s="9">
        <v>1984</v>
      </c>
      <c r="C998" s="9" t="s">
        <v>4681</v>
      </c>
      <c r="D998" s="9">
        <v>7</v>
      </c>
      <c r="E998" s="9">
        <v>3</v>
      </c>
      <c r="F998" s="16">
        <v>4038.41</v>
      </c>
      <c r="G998" s="9" t="s">
        <v>4682</v>
      </c>
      <c r="H998" s="9" t="s">
        <v>4686</v>
      </c>
      <c r="I998" s="11" t="s">
        <v>4684</v>
      </c>
      <c r="J998" t="str">
        <f t="shared" si="30"/>
        <v>07-07-1984</v>
      </c>
      <c r="K998" s="19">
        <v>45085</v>
      </c>
      <c r="L998" s="9">
        <f t="shared" si="31"/>
        <v>38</v>
      </c>
    </row>
    <row r="999" spans="1:12" x14ac:dyDescent="0.3">
      <c r="A999" s="10" t="s">
        <v>3793</v>
      </c>
      <c r="B999" s="9">
        <v>1992</v>
      </c>
      <c r="C999" s="9" t="s">
        <v>4692</v>
      </c>
      <c r="D999" s="9">
        <v>11</v>
      </c>
      <c r="E999" s="9">
        <v>1</v>
      </c>
      <c r="F999" s="16">
        <v>4032.24</v>
      </c>
      <c r="G999" s="9" t="s">
        <v>4683</v>
      </c>
      <c r="H999" s="9" t="s">
        <v>4683</v>
      </c>
      <c r="I999" s="11" t="s">
        <v>4689</v>
      </c>
      <c r="J999" t="str">
        <f t="shared" si="30"/>
        <v>11-10-1992</v>
      </c>
      <c r="K999" s="19">
        <v>45085</v>
      </c>
      <c r="L999" s="9">
        <f t="shared" si="31"/>
        <v>30</v>
      </c>
    </row>
    <row r="1000" spans="1:12" x14ac:dyDescent="0.3">
      <c r="A1000" s="10" t="s">
        <v>3795</v>
      </c>
      <c r="B1000" s="9">
        <v>2000</v>
      </c>
      <c r="C1000" s="9" t="s">
        <v>4688</v>
      </c>
      <c r="D1000" s="9">
        <v>13</v>
      </c>
      <c r="E1000" s="9">
        <v>3</v>
      </c>
      <c r="F1000" s="16">
        <v>4005.42</v>
      </c>
      <c r="G1000" s="9" t="s">
        <v>4682</v>
      </c>
      <c r="H1000" s="9" t="s">
        <v>4686</v>
      </c>
      <c r="I1000" s="11" t="s">
        <v>4694</v>
      </c>
      <c r="J1000" t="str">
        <f t="shared" si="30"/>
        <v>13-09-2000</v>
      </c>
      <c r="K1000" s="19">
        <v>45085</v>
      </c>
      <c r="L1000" s="9">
        <f t="shared" si="31"/>
        <v>22</v>
      </c>
    </row>
    <row r="1001" spans="1:12" x14ac:dyDescent="0.3">
      <c r="A1001" s="10" t="s">
        <v>3797</v>
      </c>
      <c r="B1001" s="9">
        <v>1989</v>
      </c>
      <c r="C1001" s="9" t="s">
        <v>4681</v>
      </c>
      <c r="D1001" s="9">
        <v>10</v>
      </c>
      <c r="E1001" s="9">
        <v>3</v>
      </c>
      <c r="F1001" s="16">
        <v>4002.36</v>
      </c>
      <c r="G1001" s="9" t="s">
        <v>4682</v>
      </c>
      <c r="H1001" s="9" t="s">
        <v>4686</v>
      </c>
      <c r="I1001" s="11" t="s">
        <v>4684</v>
      </c>
      <c r="J1001" t="str">
        <f t="shared" si="30"/>
        <v>10-07-1989</v>
      </c>
      <c r="K1001" s="19">
        <v>45085</v>
      </c>
      <c r="L1001" s="9">
        <f t="shared" si="31"/>
        <v>33</v>
      </c>
    </row>
    <row r="1002" spans="1:12" x14ac:dyDescent="0.3">
      <c r="A1002" s="10" t="s">
        <v>37</v>
      </c>
      <c r="B1002" s="9">
        <v>1964</v>
      </c>
      <c r="C1002" s="9" t="s">
        <v>4685</v>
      </c>
      <c r="D1002" s="9">
        <v>7</v>
      </c>
      <c r="E1002" s="9">
        <v>2</v>
      </c>
      <c r="F1002" s="16">
        <v>47496.49</v>
      </c>
      <c r="G1002" s="9" t="s">
        <v>4686</v>
      </c>
      <c r="H1002" s="9" t="s">
        <v>4683</v>
      </c>
      <c r="I1002" s="11" t="s">
        <v>4689</v>
      </c>
      <c r="J1002" t="str">
        <f t="shared" si="30"/>
        <v>07-11-1964</v>
      </c>
      <c r="K1002" s="19">
        <v>45085</v>
      </c>
      <c r="L1002" s="9">
        <f t="shared" si="31"/>
        <v>58</v>
      </c>
    </row>
    <row r="1003" spans="1:12" x14ac:dyDescent="0.3">
      <c r="A1003" s="10" t="s">
        <v>379</v>
      </c>
      <c r="B1003" s="9">
        <v>2003</v>
      </c>
      <c r="C1003" s="9" t="s">
        <v>4690</v>
      </c>
      <c r="D1003" s="9">
        <v>9</v>
      </c>
      <c r="E1003" s="9">
        <v>2</v>
      </c>
      <c r="F1003" s="16">
        <v>36397.58</v>
      </c>
      <c r="G1003" s="9" t="s">
        <v>4682</v>
      </c>
      <c r="H1003" s="9" t="s">
        <v>4683</v>
      </c>
      <c r="I1003" s="11" t="s">
        <v>4693</v>
      </c>
      <c r="J1003" t="str">
        <f t="shared" si="30"/>
        <v>09-12-2003</v>
      </c>
      <c r="K1003" s="19">
        <v>45085</v>
      </c>
      <c r="L1003" s="9">
        <f t="shared" si="31"/>
        <v>19</v>
      </c>
    </row>
    <row r="1004" spans="1:12" x14ac:dyDescent="0.3">
      <c r="A1004" s="10" t="s">
        <v>3799</v>
      </c>
      <c r="B1004" s="9">
        <v>1990</v>
      </c>
      <c r="C1004" s="9" t="s">
        <v>4685</v>
      </c>
      <c r="D1004" s="9">
        <v>1</v>
      </c>
      <c r="E1004" s="9">
        <v>0</v>
      </c>
      <c r="F1004" s="16">
        <v>3994.18</v>
      </c>
      <c r="G1004" s="9" t="s">
        <v>4682</v>
      </c>
      <c r="H1004" s="9" t="s">
        <v>4682</v>
      </c>
      <c r="I1004" s="11" t="s">
        <v>4684</v>
      </c>
      <c r="J1004" t="str">
        <f t="shared" si="30"/>
        <v>01-11-1990</v>
      </c>
      <c r="K1004" s="19">
        <v>45085</v>
      </c>
      <c r="L1004" s="9">
        <f t="shared" si="31"/>
        <v>32</v>
      </c>
    </row>
    <row r="1005" spans="1:12" x14ac:dyDescent="0.3">
      <c r="A1005" s="10" t="s">
        <v>3801</v>
      </c>
      <c r="B1005" s="9">
        <v>1990</v>
      </c>
      <c r="C1005" s="9" t="s">
        <v>4685</v>
      </c>
      <c r="D1005" s="9">
        <v>22</v>
      </c>
      <c r="E1005" s="9">
        <v>0</v>
      </c>
      <c r="F1005" s="16">
        <v>3989.84</v>
      </c>
      <c r="G1005" s="9" t="s">
        <v>4682</v>
      </c>
      <c r="H1005" s="9" t="s">
        <v>4682</v>
      </c>
      <c r="I1005" s="11" t="s">
        <v>4693</v>
      </c>
      <c r="J1005" t="str">
        <f t="shared" si="30"/>
        <v>22-11-1990</v>
      </c>
      <c r="K1005" s="19">
        <v>45085</v>
      </c>
      <c r="L1005" s="9">
        <f t="shared" si="31"/>
        <v>32</v>
      </c>
    </row>
    <row r="1006" spans="1:12" x14ac:dyDescent="0.3">
      <c r="A1006" s="10" t="s">
        <v>3803</v>
      </c>
      <c r="B1006" s="9">
        <v>1996</v>
      </c>
      <c r="C1006" s="9" t="s">
        <v>4688</v>
      </c>
      <c r="D1006" s="9">
        <v>8</v>
      </c>
      <c r="E1006" s="9">
        <v>2</v>
      </c>
      <c r="F1006" s="16">
        <v>3987.93</v>
      </c>
      <c r="G1006" s="9" t="s">
        <v>4682</v>
      </c>
      <c r="H1006" s="9" t="s">
        <v>4682</v>
      </c>
      <c r="I1006" s="11" t="s">
        <v>4693</v>
      </c>
      <c r="J1006" t="str">
        <f t="shared" si="30"/>
        <v>08-09-1996</v>
      </c>
      <c r="K1006" s="19">
        <v>45085</v>
      </c>
      <c r="L1006" s="9">
        <f t="shared" si="31"/>
        <v>26</v>
      </c>
    </row>
    <row r="1007" spans="1:12" x14ac:dyDescent="0.3">
      <c r="A1007" s="10" t="s">
        <v>3805</v>
      </c>
      <c r="B1007" s="9">
        <v>1996</v>
      </c>
      <c r="C1007" s="9" t="s">
        <v>4691</v>
      </c>
      <c r="D1007" s="9">
        <v>17</v>
      </c>
      <c r="E1007" s="9">
        <v>2</v>
      </c>
      <c r="F1007" s="16">
        <v>3981.98</v>
      </c>
      <c r="G1007" s="9" t="s">
        <v>4682</v>
      </c>
      <c r="H1007" s="9" t="s">
        <v>4682</v>
      </c>
      <c r="I1007" s="11" t="s">
        <v>4684</v>
      </c>
      <c r="J1007" t="str">
        <f t="shared" si="30"/>
        <v>17-08-1996</v>
      </c>
      <c r="K1007" s="19">
        <v>45085</v>
      </c>
      <c r="L1007" s="9">
        <f t="shared" si="31"/>
        <v>26</v>
      </c>
    </row>
    <row r="1008" spans="1:12" x14ac:dyDescent="0.3">
      <c r="A1008" s="10" t="s">
        <v>3807</v>
      </c>
      <c r="B1008" s="9">
        <v>1990</v>
      </c>
      <c r="C1008" s="9" t="s">
        <v>4681</v>
      </c>
      <c r="D1008" s="9">
        <v>29</v>
      </c>
      <c r="E1008" s="9">
        <v>0</v>
      </c>
      <c r="F1008" s="16">
        <v>3972.92</v>
      </c>
      <c r="G1008" s="9" t="s">
        <v>4682</v>
      </c>
      <c r="H1008" s="9" t="s">
        <v>4683</v>
      </c>
      <c r="I1008" s="11" t="s">
        <v>4684</v>
      </c>
      <c r="J1008" t="str">
        <f t="shared" si="30"/>
        <v>29-07-1990</v>
      </c>
      <c r="K1008" s="19">
        <v>45085</v>
      </c>
      <c r="L1008" s="9">
        <f t="shared" si="31"/>
        <v>32</v>
      </c>
    </row>
    <row r="1009" spans="1:12" x14ac:dyDescent="0.3">
      <c r="A1009" s="10" t="s">
        <v>3809</v>
      </c>
      <c r="B1009" s="9">
        <v>1995</v>
      </c>
      <c r="C1009" s="9" t="s">
        <v>4681</v>
      </c>
      <c r="D1009" s="9">
        <v>11</v>
      </c>
      <c r="E1009" s="9">
        <v>1</v>
      </c>
      <c r="F1009" s="16">
        <v>3956.07</v>
      </c>
      <c r="G1009" s="9" t="s">
        <v>4682</v>
      </c>
      <c r="H1009" s="9" t="s">
        <v>4682</v>
      </c>
      <c r="I1009" s="11" t="s">
        <v>4689</v>
      </c>
      <c r="J1009" t="str">
        <f t="shared" si="30"/>
        <v>11-07-1995</v>
      </c>
      <c r="K1009" s="19">
        <v>45085</v>
      </c>
      <c r="L1009" s="9">
        <f t="shared" si="31"/>
        <v>27</v>
      </c>
    </row>
    <row r="1010" spans="1:12" x14ac:dyDescent="0.3">
      <c r="A1010" s="10" t="s">
        <v>3811</v>
      </c>
      <c r="B1010" s="9">
        <v>1999</v>
      </c>
      <c r="C1010" s="9" t="s">
        <v>4681</v>
      </c>
      <c r="D1010" s="9">
        <v>10</v>
      </c>
      <c r="E1010" s="9">
        <v>0</v>
      </c>
      <c r="F1010" s="16">
        <v>3955.98</v>
      </c>
      <c r="G1010" s="9" t="s">
        <v>4682</v>
      </c>
      <c r="H1010" s="9" t="s">
        <v>4683</v>
      </c>
      <c r="I1010" s="11" t="s">
        <v>4702</v>
      </c>
      <c r="J1010" t="str">
        <f t="shared" si="30"/>
        <v>10-07-1999</v>
      </c>
      <c r="K1010" s="19">
        <v>45085</v>
      </c>
      <c r="L1010" s="9">
        <f t="shared" si="31"/>
        <v>23</v>
      </c>
    </row>
    <row r="1011" spans="1:12" x14ac:dyDescent="0.3">
      <c r="A1011" s="10" t="s">
        <v>3813</v>
      </c>
      <c r="B1011" s="9">
        <v>1993</v>
      </c>
      <c r="C1011" s="9" t="s">
        <v>4685</v>
      </c>
      <c r="D1011" s="9">
        <v>11</v>
      </c>
      <c r="E1011" s="9">
        <v>1</v>
      </c>
      <c r="F1011" s="16">
        <v>3947.41</v>
      </c>
      <c r="G1011" s="9" t="s">
        <v>4682</v>
      </c>
      <c r="H1011" s="9" t="s">
        <v>4682</v>
      </c>
      <c r="I1011" s="11" t="s">
        <v>4684</v>
      </c>
      <c r="J1011" t="str">
        <f t="shared" si="30"/>
        <v>11-11-1993</v>
      </c>
      <c r="K1011" s="19">
        <v>45085</v>
      </c>
      <c r="L1011" s="9">
        <f t="shared" si="31"/>
        <v>29</v>
      </c>
    </row>
    <row r="1012" spans="1:12" x14ac:dyDescent="0.3">
      <c r="A1012" s="10" t="s">
        <v>3815</v>
      </c>
      <c r="B1012" s="9">
        <v>1993</v>
      </c>
      <c r="C1012" s="9" t="s">
        <v>4688</v>
      </c>
      <c r="D1012" s="9">
        <v>29</v>
      </c>
      <c r="E1012" s="9">
        <v>0</v>
      </c>
      <c r="F1012" s="16">
        <v>3943.6</v>
      </c>
      <c r="G1012" s="9" t="s">
        <v>4682</v>
      </c>
      <c r="H1012" s="9" t="s">
        <v>4683</v>
      </c>
      <c r="I1012" s="11" t="s">
        <v>4699</v>
      </c>
      <c r="J1012" t="str">
        <f t="shared" si="30"/>
        <v>29-09-1993</v>
      </c>
      <c r="K1012" s="19">
        <v>45085</v>
      </c>
      <c r="L1012" s="9">
        <f t="shared" si="31"/>
        <v>29</v>
      </c>
    </row>
    <row r="1013" spans="1:12" x14ac:dyDescent="0.3">
      <c r="A1013" s="10" t="s">
        <v>3817</v>
      </c>
      <c r="B1013" s="9">
        <v>1988</v>
      </c>
      <c r="C1013" s="9" t="s">
        <v>4692</v>
      </c>
      <c r="D1013" s="9">
        <v>24</v>
      </c>
      <c r="E1013" s="9">
        <v>0</v>
      </c>
      <c r="F1013" s="16">
        <v>3935.18</v>
      </c>
      <c r="G1013" s="9" t="s">
        <v>4683</v>
      </c>
      <c r="H1013" s="9" t="s">
        <v>4686</v>
      </c>
      <c r="I1013" s="11" t="s">
        <v>4684</v>
      </c>
      <c r="J1013" t="str">
        <f t="shared" si="30"/>
        <v>24-10-1988</v>
      </c>
      <c r="K1013" s="19">
        <v>45085</v>
      </c>
      <c r="L1013" s="9">
        <f t="shared" si="31"/>
        <v>34</v>
      </c>
    </row>
    <row r="1014" spans="1:12" x14ac:dyDescent="0.3">
      <c r="A1014" s="10" t="s">
        <v>381</v>
      </c>
      <c r="B1014" s="9">
        <v>1975</v>
      </c>
      <c r="C1014" s="9" t="s">
        <v>4687</v>
      </c>
      <c r="D1014" s="9">
        <v>5</v>
      </c>
      <c r="E1014" s="9">
        <v>1</v>
      </c>
      <c r="F1014" s="16">
        <v>36350.71</v>
      </c>
      <c r="G1014" s="9" t="s">
        <v>4686</v>
      </c>
      <c r="H1014" s="9" t="s">
        <v>4682</v>
      </c>
      <c r="I1014" s="11" t="s">
        <v>4693</v>
      </c>
      <c r="J1014" t="str">
        <f t="shared" si="30"/>
        <v>05-06-1975</v>
      </c>
      <c r="K1014" s="19">
        <v>45085</v>
      </c>
      <c r="L1014" s="9">
        <f t="shared" si="31"/>
        <v>48</v>
      </c>
    </row>
    <row r="1015" spans="1:12" x14ac:dyDescent="0.3">
      <c r="A1015" s="10" t="s">
        <v>3819</v>
      </c>
      <c r="B1015" s="9">
        <v>2002</v>
      </c>
      <c r="C1015" s="9" t="s">
        <v>4687</v>
      </c>
      <c r="D1015" s="9">
        <v>15</v>
      </c>
      <c r="E1015" s="9">
        <v>0</v>
      </c>
      <c r="F1015" s="16">
        <v>3931.51</v>
      </c>
      <c r="G1015" s="9" t="s">
        <v>4682</v>
      </c>
      <c r="H1015" s="9" t="s">
        <v>4683</v>
      </c>
      <c r="I1015" s="11" t="s">
        <v>4693</v>
      </c>
      <c r="J1015" t="str">
        <f t="shared" si="30"/>
        <v>15-06-2002</v>
      </c>
      <c r="K1015" s="19">
        <v>45085</v>
      </c>
      <c r="L1015" s="9">
        <f t="shared" si="31"/>
        <v>20</v>
      </c>
    </row>
    <row r="1016" spans="1:12" x14ac:dyDescent="0.3">
      <c r="A1016" s="10" t="s">
        <v>3821</v>
      </c>
      <c r="B1016" s="9">
        <v>2000</v>
      </c>
      <c r="C1016" s="9" t="s">
        <v>4681</v>
      </c>
      <c r="D1016" s="9">
        <v>10</v>
      </c>
      <c r="E1016" s="9">
        <v>2</v>
      </c>
      <c r="F1016" s="16">
        <v>3925.76</v>
      </c>
      <c r="G1016" s="9" t="s">
        <v>4682</v>
      </c>
      <c r="H1016" s="9" t="s">
        <v>4682</v>
      </c>
      <c r="I1016" s="11" t="s">
        <v>4699</v>
      </c>
      <c r="J1016" t="str">
        <f t="shared" si="30"/>
        <v>10-07-2000</v>
      </c>
      <c r="K1016" s="19">
        <v>45085</v>
      </c>
      <c r="L1016" s="9">
        <f t="shared" si="31"/>
        <v>22</v>
      </c>
    </row>
    <row r="1017" spans="1:12" x14ac:dyDescent="0.3">
      <c r="A1017" s="10" t="s">
        <v>3823</v>
      </c>
      <c r="B1017" s="9">
        <v>1985</v>
      </c>
      <c r="C1017" s="9" t="s">
        <v>4681</v>
      </c>
      <c r="D1017" s="9">
        <v>5</v>
      </c>
      <c r="E1017" s="9">
        <v>3</v>
      </c>
      <c r="F1017" s="16">
        <v>3910.44</v>
      </c>
      <c r="G1017" s="9" t="s">
        <v>4682</v>
      </c>
      <c r="H1017" s="9" t="s">
        <v>4682</v>
      </c>
      <c r="I1017" s="11" t="s">
        <v>4684</v>
      </c>
      <c r="J1017" t="str">
        <f t="shared" si="30"/>
        <v>05-07-1985</v>
      </c>
      <c r="K1017" s="19">
        <v>45085</v>
      </c>
      <c r="L1017" s="9">
        <f t="shared" si="31"/>
        <v>37</v>
      </c>
    </row>
    <row r="1018" spans="1:12" x14ac:dyDescent="0.3">
      <c r="A1018" s="10" t="s">
        <v>3825</v>
      </c>
      <c r="B1018" s="9">
        <v>1997</v>
      </c>
      <c r="C1018" s="9" t="s">
        <v>4685</v>
      </c>
      <c r="D1018" s="9">
        <v>24</v>
      </c>
      <c r="E1018" s="9">
        <v>3</v>
      </c>
      <c r="F1018" s="16">
        <v>3906.13</v>
      </c>
      <c r="G1018" s="9" t="s">
        <v>4683</v>
      </c>
      <c r="H1018" s="9" t="s">
        <v>4683</v>
      </c>
      <c r="I1018" s="11" t="s">
        <v>4693</v>
      </c>
      <c r="J1018" t="str">
        <f t="shared" si="30"/>
        <v>24-11-1997</v>
      </c>
      <c r="K1018" s="19">
        <v>45085</v>
      </c>
      <c r="L1018" s="9">
        <f t="shared" si="31"/>
        <v>25</v>
      </c>
    </row>
    <row r="1019" spans="1:12" x14ac:dyDescent="0.3">
      <c r="A1019" s="10" t="s">
        <v>3827</v>
      </c>
      <c r="B1019" s="9">
        <v>1981</v>
      </c>
      <c r="C1019" s="9" t="s">
        <v>4691</v>
      </c>
      <c r="D1019" s="9">
        <v>27</v>
      </c>
      <c r="E1019" s="9">
        <v>1</v>
      </c>
      <c r="F1019" s="16">
        <v>3902.07</v>
      </c>
      <c r="G1019" s="9" t="s">
        <v>4682</v>
      </c>
      <c r="H1019" s="9" t="s">
        <v>4682</v>
      </c>
      <c r="I1019" s="11" t="s">
        <v>4684</v>
      </c>
      <c r="J1019" t="str">
        <f t="shared" si="30"/>
        <v>27-08-1981</v>
      </c>
      <c r="K1019" s="19">
        <v>45085</v>
      </c>
      <c r="L1019" s="9">
        <f t="shared" si="31"/>
        <v>41</v>
      </c>
    </row>
    <row r="1020" spans="1:12" x14ac:dyDescent="0.3">
      <c r="A1020" s="10" t="s">
        <v>3829</v>
      </c>
      <c r="B1020" s="9">
        <v>1993</v>
      </c>
      <c r="C1020" s="9" t="s">
        <v>4688</v>
      </c>
      <c r="D1020" s="9">
        <v>14</v>
      </c>
      <c r="E1020" s="9">
        <v>0</v>
      </c>
      <c r="F1020" s="16">
        <v>3898.35</v>
      </c>
      <c r="G1020" s="9" t="s">
        <v>4682</v>
      </c>
      <c r="H1020" s="9" t="s">
        <v>4682</v>
      </c>
      <c r="I1020" s="11" t="s">
        <v>4689</v>
      </c>
      <c r="J1020" t="str">
        <f t="shared" si="30"/>
        <v>14-09-1993</v>
      </c>
      <c r="K1020" s="19">
        <v>45085</v>
      </c>
      <c r="L1020" s="9">
        <f t="shared" si="31"/>
        <v>29</v>
      </c>
    </row>
    <row r="1021" spans="1:12" x14ac:dyDescent="0.3">
      <c r="A1021" s="10" t="s">
        <v>3831</v>
      </c>
      <c r="B1021" s="9">
        <v>2004</v>
      </c>
      <c r="C1021" s="9" t="s">
        <v>4681</v>
      </c>
      <c r="D1021" s="9">
        <v>13</v>
      </c>
      <c r="E1021" s="9">
        <v>0</v>
      </c>
      <c r="F1021" s="16">
        <v>3889.2</v>
      </c>
      <c r="G1021" s="9" t="s">
        <v>4682</v>
      </c>
      <c r="H1021" s="9" t="s">
        <v>4682</v>
      </c>
      <c r="I1021" s="11" t="s">
        <v>4689</v>
      </c>
      <c r="J1021" t="str">
        <f t="shared" si="30"/>
        <v>13-07-2004</v>
      </c>
      <c r="K1021" s="19">
        <v>45085</v>
      </c>
      <c r="L1021" s="9">
        <f t="shared" si="31"/>
        <v>18</v>
      </c>
    </row>
    <row r="1022" spans="1:12" x14ac:dyDescent="0.3">
      <c r="A1022" s="10" t="s">
        <v>3833</v>
      </c>
      <c r="B1022" s="9">
        <v>1996</v>
      </c>
      <c r="C1022" s="9" t="s">
        <v>4692</v>
      </c>
      <c r="D1022" s="9">
        <v>23</v>
      </c>
      <c r="E1022" s="9">
        <v>2</v>
      </c>
      <c r="F1022" s="16">
        <v>3877.3</v>
      </c>
      <c r="G1022" s="9" t="s">
        <v>4686</v>
      </c>
      <c r="H1022" s="9" t="s">
        <v>4683</v>
      </c>
      <c r="I1022" s="11" t="s">
        <v>4689</v>
      </c>
      <c r="J1022" t="str">
        <f t="shared" si="30"/>
        <v>23-10-1996</v>
      </c>
      <c r="K1022" s="19">
        <v>45085</v>
      </c>
      <c r="L1022" s="9">
        <f t="shared" si="31"/>
        <v>26</v>
      </c>
    </row>
    <row r="1023" spans="1:12" x14ac:dyDescent="0.3">
      <c r="A1023" s="10" t="s">
        <v>3835</v>
      </c>
      <c r="B1023" s="9">
        <v>1991</v>
      </c>
      <c r="C1023" s="9" t="s">
        <v>4681</v>
      </c>
      <c r="D1023" s="9">
        <v>25</v>
      </c>
      <c r="E1023" s="9">
        <v>1</v>
      </c>
      <c r="F1023" s="16">
        <v>3875.73</v>
      </c>
      <c r="G1023" s="9" t="s">
        <v>4682</v>
      </c>
      <c r="H1023" s="9" t="s">
        <v>4683</v>
      </c>
      <c r="I1023" s="11" t="s">
        <v>4684</v>
      </c>
      <c r="J1023" t="str">
        <f t="shared" si="30"/>
        <v>25-07-1991</v>
      </c>
      <c r="K1023" s="19">
        <v>45085</v>
      </c>
      <c r="L1023" s="9">
        <f t="shared" si="31"/>
        <v>31</v>
      </c>
    </row>
    <row r="1024" spans="1:12" x14ac:dyDescent="0.3">
      <c r="A1024" s="10" t="s">
        <v>3837</v>
      </c>
      <c r="B1024" s="9">
        <v>1990</v>
      </c>
      <c r="C1024" s="9" t="s">
        <v>4687</v>
      </c>
      <c r="D1024" s="9">
        <v>24</v>
      </c>
      <c r="E1024" s="9">
        <v>0</v>
      </c>
      <c r="F1024" s="16">
        <v>3866.86</v>
      </c>
      <c r="G1024" s="9" t="s">
        <v>4686</v>
      </c>
      <c r="H1024" s="9" t="s">
        <v>4686</v>
      </c>
      <c r="I1024" s="11" t="s">
        <v>4689</v>
      </c>
      <c r="J1024" t="str">
        <f t="shared" si="30"/>
        <v>24-06-1990</v>
      </c>
      <c r="K1024" s="19">
        <v>45085</v>
      </c>
      <c r="L1024" s="9">
        <f t="shared" si="31"/>
        <v>32</v>
      </c>
    </row>
    <row r="1025" spans="1:12" x14ac:dyDescent="0.3">
      <c r="A1025" s="10" t="s">
        <v>383</v>
      </c>
      <c r="B1025" s="9">
        <v>1967</v>
      </c>
      <c r="C1025" s="9" t="s">
        <v>4692</v>
      </c>
      <c r="D1025" s="9">
        <v>18</v>
      </c>
      <c r="E1025" s="9">
        <v>0</v>
      </c>
      <c r="F1025" s="16">
        <v>36332.449999999997</v>
      </c>
      <c r="G1025" s="9" t="s">
        <v>4686</v>
      </c>
      <c r="H1025" s="9" t="s">
        <v>4683</v>
      </c>
      <c r="I1025" s="11" t="s">
        <v>4693</v>
      </c>
      <c r="J1025" t="str">
        <f t="shared" si="30"/>
        <v>18-10-1967</v>
      </c>
      <c r="K1025" s="19">
        <v>45085</v>
      </c>
      <c r="L1025" s="9">
        <f t="shared" si="31"/>
        <v>55</v>
      </c>
    </row>
    <row r="1026" spans="1:12" x14ac:dyDescent="0.3">
      <c r="A1026" s="10" t="s">
        <v>3839</v>
      </c>
      <c r="B1026" s="9">
        <v>2001</v>
      </c>
      <c r="C1026" s="9" t="s">
        <v>4692</v>
      </c>
      <c r="D1026" s="9">
        <v>18</v>
      </c>
      <c r="E1026" s="9">
        <v>3</v>
      </c>
      <c r="F1026" s="16">
        <v>3861.21</v>
      </c>
      <c r="G1026" s="9" t="s">
        <v>4682</v>
      </c>
      <c r="H1026" s="9" t="s">
        <v>4682</v>
      </c>
      <c r="I1026" s="11" t="s">
        <v>4696</v>
      </c>
      <c r="J1026" t="str">
        <f t="shared" si="30"/>
        <v>18-10-2001</v>
      </c>
      <c r="K1026" s="19">
        <v>45085</v>
      </c>
      <c r="L1026" s="9">
        <f t="shared" si="31"/>
        <v>21</v>
      </c>
    </row>
    <row r="1027" spans="1:12" x14ac:dyDescent="0.3">
      <c r="A1027" s="10" t="s">
        <v>3841</v>
      </c>
      <c r="B1027" s="9">
        <v>2001</v>
      </c>
      <c r="C1027" s="9" t="s">
        <v>4687</v>
      </c>
      <c r="D1027" s="9">
        <v>6</v>
      </c>
      <c r="E1027" s="9">
        <v>0</v>
      </c>
      <c r="F1027" s="16">
        <v>3858.51</v>
      </c>
      <c r="G1027" s="9" t="s">
        <v>4682</v>
      </c>
      <c r="H1027" s="9" t="s">
        <v>4683</v>
      </c>
      <c r="I1027" s="11" t="s">
        <v>4698</v>
      </c>
      <c r="J1027" t="str">
        <f t="shared" ref="J1027:J1090" si="32">TEXT(DATE(B1027,MONTH(1&amp;C1027),D1027),"dd-mm-yyyy")</f>
        <v>06-06-2001</v>
      </c>
      <c r="K1027" s="19">
        <v>45085</v>
      </c>
      <c r="L1027" s="9">
        <f t="shared" ref="L1027:L1090" si="33">DATEDIF(J1027,K1027,"Y")</f>
        <v>22</v>
      </c>
    </row>
    <row r="1028" spans="1:12" x14ac:dyDescent="0.3">
      <c r="A1028" s="10" t="s">
        <v>3843</v>
      </c>
      <c r="B1028" s="9">
        <v>1991</v>
      </c>
      <c r="C1028" s="9" t="s">
        <v>4691</v>
      </c>
      <c r="D1028" s="9">
        <v>19</v>
      </c>
      <c r="E1028" s="9">
        <v>0</v>
      </c>
      <c r="F1028" s="16">
        <v>3857.76</v>
      </c>
      <c r="G1028" s="9" t="s">
        <v>4683</v>
      </c>
      <c r="H1028" s="9" t="s">
        <v>4686</v>
      </c>
      <c r="I1028" s="11" t="s">
        <v>4696</v>
      </c>
      <c r="J1028" t="str">
        <f t="shared" si="32"/>
        <v>19-08-1991</v>
      </c>
      <c r="K1028" s="19">
        <v>45085</v>
      </c>
      <c r="L1028" s="9">
        <f t="shared" si="33"/>
        <v>31</v>
      </c>
    </row>
    <row r="1029" spans="1:12" x14ac:dyDescent="0.3">
      <c r="A1029" s="10" t="s">
        <v>3845</v>
      </c>
      <c r="B1029" s="9">
        <v>1994</v>
      </c>
      <c r="C1029" s="9" t="s">
        <v>4691</v>
      </c>
      <c r="D1029" s="9">
        <v>12</v>
      </c>
      <c r="E1029" s="9">
        <v>2</v>
      </c>
      <c r="F1029" s="16">
        <v>3847.67</v>
      </c>
      <c r="G1029" s="9" t="s">
        <v>4683</v>
      </c>
      <c r="H1029" s="9" t="s">
        <v>4682</v>
      </c>
      <c r="I1029" s="11" t="s">
        <v>4693</v>
      </c>
      <c r="J1029" t="str">
        <f t="shared" si="32"/>
        <v>12-08-1994</v>
      </c>
      <c r="K1029" s="19">
        <v>45085</v>
      </c>
      <c r="L1029" s="9">
        <f t="shared" si="33"/>
        <v>28</v>
      </c>
    </row>
    <row r="1030" spans="1:12" x14ac:dyDescent="0.3">
      <c r="A1030" s="10" t="s">
        <v>3847</v>
      </c>
      <c r="B1030" s="9">
        <v>1981</v>
      </c>
      <c r="C1030" s="9" t="s">
        <v>4688</v>
      </c>
      <c r="D1030" s="9">
        <v>29</v>
      </c>
      <c r="E1030" s="9">
        <v>1</v>
      </c>
      <c r="F1030" s="16">
        <v>3797.2</v>
      </c>
      <c r="G1030" s="9" t="s">
        <v>4682</v>
      </c>
      <c r="H1030" s="9" t="s">
        <v>4683</v>
      </c>
      <c r="I1030" s="11" t="s">
        <v>4689</v>
      </c>
      <c r="J1030" t="str">
        <f t="shared" si="32"/>
        <v>29-09-1981</v>
      </c>
      <c r="K1030" s="19">
        <v>45085</v>
      </c>
      <c r="L1030" s="9">
        <f t="shared" si="33"/>
        <v>41</v>
      </c>
    </row>
    <row r="1031" spans="1:12" x14ac:dyDescent="0.3">
      <c r="A1031" s="10" t="s">
        <v>3849</v>
      </c>
      <c r="B1031" s="9">
        <v>1999</v>
      </c>
      <c r="C1031" s="9" t="s">
        <v>4687</v>
      </c>
      <c r="D1031" s="9">
        <v>24</v>
      </c>
      <c r="E1031" s="9">
        <v>0</v>
      </c>
      <c r="F1031" s="16">
        <v>3796.36</v>
      </c>
      <c r="G1031" s="9" t="s">
        <v>4682</v>
      </c>
      <c r="H1031" s="9" t="s">
        <v>4683</v>
      </c>
      <c r="I1031" s="11" t="s">
        <v>4689</v>
      </c>
      <c r="J1031" t="str">
        <f t="shared" si="32"/>
        <v>24-06-1999</v>
      </c>
      <c r="K1031" s="19">
        <v>45085</v>
      </c>
      <c r="L1031" s="9">
        <f t="shared" si="33"/>
        <v>23</v>
      </c>
    </row>
    <row r="1032" spans="1:12" x14ac:dyDescent="0.3">
      <c r="A1032" s="10" t="s">
        <v>3851</v>
      </c>
      <c r="B1032" s="9">
        <v>1988</v>
      </c>
      <c r="C1032" s="9" t="s">
        <v>4691</v>
      </c>
      <c r="D1032" s="9">
        <v>28</v>
      </c>
      <c r="E1032" s="9">
        <v>3</v>
      </c>
      <c r="F1032" s="16">
        <v>3793.55</v>
      </c>
      <c r="G1032" s="9" t="s">
        <v>4682</v>
      </c>
      <c r="H1032" s="9" t="s">
        <v>4683</v>
      </c>
      <c r="I1032" s="11" t="s">
        <v>4684</v>
      </c>
      <c r="J1032" t="str">
        <f t="shared" si="32"/>
        <v>28-08-1988</v>
      </c>
      <c r="K1032" s="19">
        <v>45085</v>
      </c>
      <c r="L1032" s="9">
        <f t="shared" si="33"/>
        <v>34</v>
      </c>
    </row>
    <row r="1033" spans="1:12" x14ac:dyDescent="0.3">
      <c r="A1033" s="10" t="s">
        <v>3853</v>
      </c>
      <c r="B1033" s="9">
        <v>1981</v>
      </c>
      <c r="C1033" s="9" t="s">
        <v>4690</v>
      </c>
      <c r="D1033" s="9">
        <v>13</v>
      </c>
      <c r="E1033" s="9">
        <v>1</v>
      </c>
      <c r="F1033" s="16">
        <v>3785.77</v>
      </c>
      <c r="G1033" s="9" t="s">
        <v>4682</v>
      </c>
      <c r="H1033" s="9" t="s">
        <v>4686</v>
      </c>
      <c r="I1033" s="11" t="s">
        <v>4684</v>
      </c>
      <c r="J1033" t="str">
        <f t="shared" si="32"/>
        <v>13-12-1981</v>
      </c>
      <c r="K1033" s="19">
        <v>45085</v>
      </c>
      <c r="L1033" s="9">
        <f t="shared" si="33"/>
        <v>41</v>
      </c>
    </row>
    <row r="1034" spans="1:12" x14ac:dyDescent="0.3">
      <c r="A1034" s="10" t="s">
        <v>3855</v>
      </c>
      <c r="B1034" s="9">
        <v>1987</v>
      </c>
      <c r="C1034" s="9" t="s">
        <v>4692</v>
      </c>
      <c r="D1034" s="9">
        <v>24</v>
      </c>
      <c r="E1034" s="9">
        <v>3</v>
      </c>
      <c r="F1034" s="16">
        <v>3773.23</v>
      </c>
      <c r="G1034" s="9" t="s">
        <v>4682</v>
      </c>
      <c r="H1034" s="9" t="s">
        <v>4683</v>
      </c>
      <c r="I1034" s="11" t="s">
        <v>4684</v>
      </c>
      <c r="J1034" t="str">
        <f t="shared" si="32"/>
        <v>24-10-1987</v>
      </c>
      <c r="K1034" s="19">
        <v>45085</v>
      </c>
      <c r="L1034" s="9">
        <f t="shared" si="33"/>
        <v>35</v>
      </c>
    </row>
    <row r="1035" spans="1:12" x14ac:dyDescent="0.3">
      <c r="A1035" s="10" t="s">
        <v>3857</v>
      </c>
      <c r="B1035" s="9">
        <v>1994</v>
      </c>
      <c r="C1035" s="9" t="s">
        <v>4685</v>
      </c>
      <c r="D1035" s="9">
        <v>21</v>
      </c>
      <c r="E1035" s="9">
        <v>1</v>
      </c>
      <c r="F1035" s="16">
        <v>3766.88</v>
      </c>
      <c r="G1035" s="9" t="s">
        <v>4682</v>
      </c>
      <c r="H1035" s="9" t="s">
        <v>4686</v>
      </c>
      <c r="I1035" s="11" t="s">
        <v>4684</v>
      </c>
      <c r="J1035" t="str">
        <f t="shared" si="32"/>
        <v>21-11-1994</v>
      </c>
      <c r="K1035" s="19">
        <v>45085</v>
      </c>
      <c r="L1035" s="9">
        <f t="shared" si="33"/>
        <v>28</v>
      </c>
    </row>
    <row r="1036" spans="1:12" x14ac:dyDescent="0.3">
      <c r="A1036" s="10" t="s">
        <v>385</v>
      </c>
      <c r="B1036" s="9">
        <v>1992</v>
      </c>
      <c r="C1036" s="9" t="s">
        <v>4687</v>
      </c>
      <c r="D1036" s="9">
        <v>16</v>
      </c>
      <c r="E1036" s="9">
        <v>0</v>
      </c>
      <c r="F1036" s="16">
        <v>36314.050000000003</v>
      </c>
      <c r="G1036" s="9" t="s">
        <v>4682</v>
      </c>
      <c r="H1036" s="9" t="s">
        <v>4682</v>
      </c>
      <c r="I1036" s="11" t="s">
        <v>4693</v>
      </c>
      <c r="J1036" t="str">
        <f t="shared" si="32"/>
        <v>16-06-1992</v>
      </c>
      <c r="K1036" s="19">
        <v>45085</v>
      </c>
      <c r="L1036" s="9">
        <f t="shared" si="33"/>
        <v>30</v>
      </c>
    </row>
    <row r="1037" spans="1:12" x14ac:dyDescent="0.3">
      <c r="A1037" s="10" t="s">
        <v>3859</v>
      </c>
      <c r="B1037" s="9">
        <v>1991</v>
      </c>
      <c r="C1037" s="9" t="s">
        <v>4692</v>
      </c>
      <c r="D1037" s="9">
        <v>24</v>
      </c>
      <c r="E1037" s="9">
        <v>0</v>
      </c>
      <c r="F1037" s="16">
        <v>3761.29</v>
      </c>
      <c r="G1037" s="9" t="s">
        <v>4682</v>
      </c>
      <c r="H1037" s="9" t="s">
        <v>4683</v>
      </c>
      <c r="I1037" s="11" t="s">
        <v>4693</v>
      </c>
      <c r="J1037" t="str">
        <f t="shared" si="32"/>
        <v>24-10-1991</v>
      </c>
      <c r="K1037" s="19">
        <v>45085</v>
      </c>
      <c r="L1037" s="9">
        <f t="shared" si="33"/>
        <v>31</v>
      </c>
    </row>
    <row r="1038" spans="1:12" x14ac:dyDescent="0.3">
      <c r="A1038" s="10" t="s">
        <v>3861</v>
      </c>
      <c r="B1038" s="9">
        <v>1991</v>
      </c>
      <c r="C1038" s="9" t="s">
        <v>4691</v>
      </c>
      <c r="D1038" s="9">
        <v>25</v>
      </c>
      <c r="E1038" s="9">
        <v>0</v>
      </c>
      <c r="F1038" s="16">
        <v>3757.84</v>
      </c>
      <c r="G1038" s="9" t="s">
        <v>4682</v>
      </c>
      <c r="H1038" s="9" t="s">
        <v>4686</v>
      </c>
      <c r="I1038" s="11" t="s">
        <v>4684</v>
      </c>
      <c r="J1038" t="str">
        <f t="shared" si="32"/>
        <v>25-08-1991</v>
      </c>
      <c r="K1038" s="19">
        <v>45085</v>
      </c>
      <c r="L1038" s="9">
        <f t="shared" si="33"/>
        <v>31</v>
      </c>
    </row>
    <row r="1039" spans="1:12" x14ac:dyDescent="0.3">
      <c r="A1039" s="10" t="s">
        <v>3863</v>
      </c>
      <c r="B1039" s="9">
        <v>1991</v>
      </c>
      <c r="C1039" s="9" t="s">
        <v>4692</v>
      </c>
      <c r="D1039" s="9">
        <v>28</v>
      </c>
      <c r="E1039" s="9">
        <v>0</v>
      </c>
      <c r="F1039" s="16">
        <v>3756.62</v>
      </c>
      <c r="G1039" s="9" t="s">
        <v>4682</v>
      </c>
      <c r="H1039" s="9" t="s">
        <v>4682</v>
      </c>
      <c r="I1039" s="11" t="s">
        <v>4684</v>
      </c>
      <c r="J1039" t="str">
        <f t="shared" si="32"/>
        <v>28-10-1991</v>
      </c>
      <c r="K1039" s="19">
        <v>45085</v>
      </c>
      <c r="L1039" s="9">
        <f t="shared" si="33"/>
        <v>31</v>
      </c>
    </row>
    <row r="1040" spans="1:12" x14ac:dyDescent="0.3">
      <c r="A1040" s="10" t="s">
        <v>3865</v>
      </c>
      <c r="B1040" s="9">
        <v>1986</v>
      </c>
      <c r="C1040" s="9" t="s">
        <v>4688</v>
      </c>
      <c r="D1040" s="9">
        <v>9</v>
      </c>
      <c r="E1040" s="9">
        <v>3</v>
      </c>
      <c r="F1040" s="16">
        <v>3748.56</v>
      </c>
      <c r="G1040" s="9" t="s">
        <v>4682</v>
      </c>
      <c r="H1040" s="9" t="s">
        <v>4682</v>
      </c>
      <c r="I1040" s="11" t="s">
        <v>4684</v>
      </c>
      <c r="J1040" t="str">
        <f t="shared" si="32"/>
        <v>09-09-1986</v>
      </c>
      <c r="K1040" s="19">
        <v>45085</v>
      </c>
      <c r="L1040" s="9">
        <f t="shared" si="33"/>
        <v>36</v>
      </c>
    </row>
    <row r="1041" spans="1:12" x14ac:dyDescent="0.3">
      <c r="A1041" s="10" t="s">
        <v>3867</v>
      </c>
      <c r="B1041" s="9">
        <v>1993</v>
      </c>
      <c r="C1041" s="9" t="s">
        <v>4687</v>
      </c>
      <c r="D1041" s="9">
        <v>22</v>
      </c>
      <c r="E1041" s="9">
        <v>0</v>
      </c>
      <c r="F1041" s="16">
        <v>3736.46</v>
      </c>
      <c r="G1041" s="9" t="s">
        <v>4682</v>
      </c>
      <c r="H1041" s="9" t="s">
        <v>4682</v>
      </c>
      <c r="I1041" s="11" t="s">
        <v>4689</v>
      </c>
      <c r="J1041" t="str">
        <f t="shared" si="32"/>
        <v>22-06-1993</v>
      </c>
      <c r="K1041" s="19">
        <v>45085</v>
      </c>
      <c r="L1041" s="9">
        <f t="shared" si="33"/>
        <v>29</v>
      </c>
    </row>
    <row r="1042" spans="1:12" x14ac:dyDescent="0.3">
      <c r="A1042" s="10" t="s">
        <v>3869</v>
      </c>
      <c r="B1042" s="9">
        <v>1994</v>
      </c>
      <c r="C1042" s="9" t="s">
        <v>4691</v>
      </c>
      <c r="D1042" s="9">
        <v>22</v>
      </c>
      <c r="E1042" s="9">
        <v>0</v>
      </c>
      <c r="F1042" s="16">
        <v>3732.63</v>
      </c>
      <c r="G1042" s="9" t="s">
        <v>4682</v>
      </c>
      <c r="H1042" s="9" t="s">
        <v>4683</v>
      </c>
      <c r="I1042" s="11" t="s">
        <v>4699</v>
      </c>
      <c r="J1042" t="str">
        <f t="shared" si="32"/>
        <v>22-08-1994</v>
      </c>
      <c r="K1042" s="19">
        <v>45085</v>
      </c>
      <c r="L1042" s="9">
        <f t="shared" si="33"/>
        <v>28</v>
      </c>
    </row>
    <row r="1043" spans="1:12" x14ac:dyDescent="0.3">
      <c r="A1043" s="10" t="s">
        <v>3871</v>
      </c>
      <c r="B1043" s="9">
        <v>1986</v>
      </c>
      <c r="C1043" s="9" t="s">
        <v>4690</v>
      </c>
      <c r="D1043" s="9">
        <v>1</v>
      </c>
      <c r="E1043" s="9">
        <v>3</v>
      </c>
      <c r="F1043" s="16">
        <v>3731.6</v>
      </c>
      <c r="G1043" s="9" t="s">
        <v>4682</v>
      </c>
      <c r="H1043" s="9" t="s">
        <v>4682</v>
      </c>
      <c r="I1043" s="11" t="s">
        <v>4684</v>
      </c>
      <c r="J1043" t="str">
        <f t="shared" si="32"/>
        <v>01-12-1986</v>
      </c>
      <c r="K1043" s="19">
        <v>45085</v>
      </c>
      <c r="L1043" s="9">
        <f t="shared" si="33"/>
        <v>36</v>
      </c>
    </row>
    <row r="1044" spans="1:12" x14ac:dyDescent="0.3">
      <c r="A1044" s="10" t="s">
        <v>3873</v>
      </c>
      <c r="B1044" s="9">
        <v>2004</v>
      </c>
      <c r="C1044" s="9" t="s">
        <v>4685</v>
      </c>
      <c r="D1044" s="9">
        <v>5</v>
      </c>
      <c r="E1044" s="9">
        <v>0</v>
      </c>
      <c r="F1044" s="16">
        <v>3722.23</v>
      </c>
      <c r="G1044" s="9" t="s">
        <v>4682</v>
      </c>
      <c r="H1044" s="9" t="s">
        <v>4682</v>
      </c>
      <c r="I1044" s="11" t="s">
        <v>4698</v>
      </c>
      <c r="J1044" t="str">
        <f t="shared" si="32"/>
        <v>05-11-2004</v>
      </c>
      <c r="K1044" s="19">
        <v>45085</v>
      </c>
      <c r="L1044" s="9">
        <f t="shared" si="33"/>
        <v>18</v>
      </c>
    </row>
    <row r="1045" spans="1:12" x14ac:dyDescent="0.3">
      <c r="A1045" s="10" t="s">
        <v>3875</v>
      </c>
      <c r="B1045" s="9">
        <v>1989</v>
      </c>
      <c r="C1045" s="9" t="s">
        <v>4690</v>
      </c>
      <c r="D1045" s="9">
        <v>2</v>
      </c>
      <c r="E1045" s="9">
        <v>0</v>
      </c>
      <c r="F1045" s="16">
        <v>3704.35</v>
      </c>
      <c r="G1045" s="9" t="s">
        <v>4682</v>
      </c>
      <c r="H1045" s="9" t="s">
        <v>4682</v>
      </c>
      <c r="I1045" s="11" t="s">
        <v>4684</v>
      </c>
      <c r="J1045" t="str">
        <f t="shared" si="32"/>
        <v>02-12-1989</v>
      </c>
      <c r="K1045" s="19">
        <v>45085</v>
      </c>
      <c r="L1045" s="9">
        <f t="shared" si="33"/>
        <v>33</v>
      </c>
    </row>
    <row r="1046" spans="1:12" x14ac:dyDescent="0.3">
      <c r="A1046" s="10" t="s">
        <v>3877</v>
      </c>
      <c r="B1046" s="9">
        <v>1988</v>
      </c>
      <c r="C1046" s="9" t="s">
        <v>4691</v>
      </c>
      <c r="D1046" s="9">
        <v>18</v>
      </c>
      <c r="E1046" s="9">
        <v>3</v>
      </c>
      <c r="F1046" s="16">
        <v>3699.54</v>
      </c>
      <c r="G1046" s="9" t="s">
        <v>4682</v>
      </c>
      <c r="H1046" s="9" t="s">
        <v>4683</v>
      </c>
      <c r="I1046" s="11" t="s">
        <v>4684</v>
      </c>
      <c r="J1046" t="str">
        <f t="shared" si="32"/>
        <v>18-08-1988</v>
      </c>
      <c r="K1046" s="19">
        <v>45085</v>
      </c>
      <c r="L1046" s="9">
        <f t="shared" si="33"/>
        <v>34</v>
      </c>
    </row>
    <row r="1047" spans="1:12" x14ac:dyDescent="0.3">
      <c r="A1047" s="10" t="s">
        <v>387</v>
      </c>
      <c r="B1047" s="9">
        <v>2004</v>
      </c>
      <c r="C1047" s="9" t="s">
        <v>4690</v>
      </c>
      <c r="D1047" s="9">
        <v>25</v>
      </c>
      <c r="E1047" s="9">
        <v>0</v>
      </c>
      <c r="F1047" s="16">
        <v>36307.800000000003</v>
      </c>
      <c r="G1047" s="9" t="s">
        <v>4686</v>
      </c>
      <c r="H1047" s="9" t="s">
        <v>4682</v>
      </c>
      <c r="I1047" s="11" t="s">
        <v>4684</v>
      </c>
      <c r="J1047" t="str">
        <f t="shared" si="32"/>
        <v>25-12-2004</v>
      </c>
      <c r="K1047" s="19">
        <v>45085</v>
      </c>
      <c r="L1047" s="9">
        <f t="shared" si="33"/>
        <v>18</v>
      </c>
    </row>
    <row r="1048" spans="1:12" x14ac:dyDescent="0.3">
      <c r="A1048" s="10" t="s">
        <v>3879</v>
      </c>
      <c r="B1048" s="9">
        <v>1995</v>
      </c>
      <c r="C1048" s="9" t="s">
        <v>4692</v>
      </c>
      <c r="D1048" s="9">
        <v>21</v>
      </c>
      <c r="E1048" s="9">
        <v>2</v>
      </c>
      <c r="F1048" s="16">
        <v>3693.43</v>
      </c>
      <c r="G1048" s="9" t="s">
        <v>4682</v>
      </c>
      <c r="H1048" s="9" t="s">
        <v>4683</v>
      </c>
      <c r="I1048" s="11" t="s">
        <v>4693</v>
      </c>
      <c r="J1048" t="str">
        <f t="shared" si="32"/>
        <v>21-10-1995</v>
      </c>
      <c r="K1048" s="19">
        <v>45085</v>
      </c>
      <c r="L1048" s="9">
        <f t="shared" si="33"/>
        <v>27</v>
      </c>
    </row>
    <row r="1049" spans="1:12" x14ac:dyDescent="0.3">
      <c r="A1049" s="10" t="s">
        <v>3881</v>
      </c>
      <c r="B1049" s="9">
        <v>1981</v>
      </c>
      <c r="C1049" s="9" t="s">
        <v>4690</v>
      </c>
      <c r="D1049" s="9">
        <v>14</v>
      </c>
      <c r="E1049" s="9">
        <v>1</v>
      </c>
      <c r="F1049" s="16">
        <v>3688.38</v>
      </c>
      <c r="G1049" s="9" t="s">
        <v>4682</v>
      </c>
      <c r="H1049" s="9" t="s">
        <v>4682</v>
      </c>
      <c r="I1049" s="11" t="s">
        <v>4684</v>
      </c>
      <c r="J1049" t="str">
        <f t="shared" si="32"/>
        <v>14-12-1981</v>
      </c>
      <c r="K1049" s="19">
        <v>45085</v>
      </c>
      <c r="L1049" s="9">
        <f t="shared" si="33"/>
        <v>41</v>
      </c>
    </row>
    <row r="1050" spans="1:12" x14ac:dyDescent="0.3">
      <c r="A1050" s="10" t="s">
        <v>3883</v>
      </c>
      <c r="B1050" s="9">
        <v>2003</v>
      </c>
      <c r="C1050" s="9" t="s">
        <v>4681</v>
      </c>
      <c r="D1050" s="9">
        <v>10</v>
      </c>
      <c r="E1050" s="9">
        <v>0</v>
      </c>
      <c r="F1050" s="16">
        <v>3688.35</v>
      </c>
      <c r="G1050" s="9" t="s">
        <v>4682</v>
      </c>
      <c r="H1050" s="9" t="s">
        <v>4682</v>
      </c>
      <c r="I1050" s="11" t="s">
        <v>4702</v>
      </c>
      <c r="J1050" t="str">
        <f t="shared" si="32"/>
        <v>10-07-2003</v>
      </c>
      <c r="K1050" s="19">
        <v>45085</v>
      </c>
      <c r="L1050" s="9">
        <f t="shared" si="33"/>
        <v>19</v>
      </c>
    </row>
    <row r="1051" spans="1:12" x14ac:dyDescent="0.3">
      <c r="A1051" s="10" t="s">
        <v>3885</v>
      </c>
      <c r="B1051" s="9">
        <v>1984</v>
      </c>
      <c r="C1051" s="9" t="s">
        <v>4681</v>
      </c>
      <c r="D1051" s="9">
        <v>6</v>
      </c>
      <c r="E1051" s="9">
        <v>3</v>
      </c>
      <c r="F1051" s="16">
        <v>3678.86</v>
      </c>
      <c r="G1051" s="9" t="s">
        <v>4682</v>
      </c>
      <c r="H1051" s="9" t="s">
        <v>4683</v>
      </c>
      <c r="I1051" s="11" t="s">
        <v>4684</v>
      </c>
      <c r="J1051" t="str">
        <f t="shared" si="32"/>
        <v>06-07-1984</v>
      </c>
      <c r="K1051" s="19">
        <v>45085</v>
      </c>
      <c r="L1051" s="9">
        <f t="shared" si="33"/>
        <v>38</v>
      </c>
    </row>
    <row r="1052" spans="1:12" x14ac:dyDescent="0.3">
      <c r="A1052" s="10" t="s">
        <v>3887</v>
      </c>
      <c r="B1052" s="9">
        <v>1992</v>
      </c>
      <c r="C1052" s="9" t="s">
        <v>4688</v>
      </c>
      <c r="D1052" s="9">
        <v>14</v>
      </c>
      <c r="E1052" s="9">
        <v>1</v>
      </c>
      <c r="F1052" s="16">
        <v>3659.35</v>
      </c>
      <c r="G1052" s="9" t="s">
        <v>4683</v>
      </c>
      <c r="H1052" s="9" t="s">
        <v>4686</v>
      </c>
      <c r="I1052" s="11" t="s">
        <v>4693</v>
      </c>
      <c r="J1052" t="str">
        <f t="shared" si="32"/>
        <v>14-09-1992</v>
      </c>
      <c r="K1052" s="19">
        <v>45085</v>
      </c>
      <c r="L1052" s="9">
        <f t="shared" si="33"/>
        <v>30</v>
      </c>
    </row>
    <row r="1053" spans="1:12" x14ac:dyDescent="0.3">
      <c r="A1053" s="10" t="s">
        <v>3889</v>
      </c>
      <c r="B1053" s="9">
        <v>1990</v>
      </c>
      <c r="C1053" s="9" t="s">
        <v>4685</v>
      </c>
      <c r="D1053" s="9">
        <v>8</v>
      </c>
      <c r="E1053" s="9">
        <v>3</v>
      </c>
      <c r="F1053" s="16">
        <v>3653.29</v>
      </c>
      <c r="G1053" s="9" t="s">
        <v>4682</v>
      </c>
      <c r="H1053" s="9" t="s">
        <v>4683</v>
      </c>
      <c r="I1053" s="11" t="s">
        <v>4693</v>
      </c>
      <c r="J1053" t="str">
        <f t="shared" si="32"/>
        <v>08-11-1990</v>
      </c>
      <c r="K1053" s="19">
        <v>45085</v>
      </c>
      <c r="L1053" s="9">
        <f t="shared" si="33"/>
        <v>32</v>
      </c>
    </row>
    <row r="1054" spans="1:12" x14ac:dyDescent="0.3">
      <c r="A1054" s="10" t="s">
        <v>3891</v>
      </c>
      <c r="B1054" s="9">
        <v>1992</v>
      </c>
      <c r="C1054" s="9" t="s">
        <v>4685</v>
      </c>
      <c r="D1054" s="9">
        <v>17</v>
      </c>
      <c r="E1054" s="9">
        <v>0</v>
      </c>
      <c r="F1054" s="16">
        <v>3645.09</v>
      </c>
      <c r="G1054" s="9" t="s">
        <v>4686</v>
      </c>
      <c r="H1054" s="9" t="s">
        <v>4682</v>
      </c>
      <c r="I1054" s="11" t="s">
        <v>4701</v>
      </c>
      <c r="J1054" t="str">
        <f t="shared" si="32"/>
        <v>17-11-1992</v>
      </c>
      <c r="K1054" s="19">
        <v>45085</v>
      </c>
      <c r="L1054" s="9">
        <f t="shared" si="33"/>
        <v>30</v>
      </c>
    </row>
    <row r="1055" spans="1:12" x14ac:dyDescent="0.3">
      <c r="A1055" s="10" t="s">
        <v>3893</v>
      </c>
      <c r="B1055" s="9">
        <v>1985</v>
      </c>
      <c r="C1055" s="9" t="s">
        <v>4687</v>
      </c>
      <c r="D1055" s="9">
        <v>14</v>
      </c>
      <c r="E1055" s="9">
        <v>3</v>
      </c>
      <c r="F1055" s="16">
        <v>3622.13</v>
      </c>
      <c r="G1055" s="9" t="s">
        <v>4682</v>
      </c>
      <c r="H1055" s="9" t="s">
        <v>4686</v>
      </c>
      <c r="I1055" s="11" t="s">
        <v>4684</v>
      </c>
      <c r="J1055" t="str">
        <f t="shared" si="32"/>
        <v>14-06-1985</v>
      </c>
      <c r="K1055" s="19">
        <v>45085</v>
      </c>
      <c r="L1055" s="9">
        <f t="shared" si="33"/>
        <v>37</v>
      </c>
    </row>
    <row r="1056" spans="1:12" x14ac:dyDescent="0.3">
      <c r="A1056" s="10" t="s">
        <v>3895</v>
      </c>
      <c r="B1056" s="9">
        <v>1990</v>
      </c>
      <c r="C1056" s="9" t="s">
        <v>4692</v>
      </c>
      <c r="D1056" s="9">
        <v>11</v>
      </c>
      <c r="E1056" s="9">
        <v>3</v>
      </c>
      <c r="F1056" s="16">
        <v>3606.43</v>
      </c>
      <c r="G1056" s="9" t="s">
        <v>4682</v>
      </c>
      <c r="H1056" s="9" t="s">
        <v>4686</v>
      </c>
      <c r="I1056" s="11" t="s">
        <v>4684</v>
      </c>
      <c r="J1056" t="str">
        <f t="shared" si="32"/>
        <v>11-10-1990</v>
      </c>
      <c r="K1056" s="19">
        <v>45085</v>
      </c>
      <c r="L1056" s="9">
        <f t="shared" si="33"/>
        <v>32</v>
      </c>
    </row>
    <row r="1057" spans="1:12" x14ac:dyDescent="0.3">
      <c r="A1057" s="10" t="s">
        <v>3897</v>
      </c>
      <c r="B1057" s="9">
        <v>1988</v>
      </c>
      <c r="C1057" s="9" t="s">
        <v>4685</v>
      </c>
      <c r="D1057" s="9">
        <v>4</v>
      </c>
      <c r="E1057" s="9">
        <v>3</v>
      </c>
      <c r="F1057" s="16">
        <v>3603.6</v>
      </c>
      <c r="G1057" s="9" t="s">
        <v>4682</v>
      </c>
      <c r="H1057" s="9" t="s">
        <v>4686</v>
      </c>
      <c r="I1057" s="11" t="s">
        <v>4684</v>
      </c>
      <c r="J1057" t="str">
        <f t="shared" si="32"/>
        <v>04-11-1988</v>
      </c>
      <c r="K1057" s="19">
        <v>45085</v>
      </c>
      <c r="L1057" s="9">
        <f t="shared" si="33"/>
        <v>34</v>
      </c>
    </row>
    <row r="1058" spans="1:12" x14ac:dyDescent="0.3">
      <c r="A1058" s="10" t="s">
        <v>389</v>
      </c>
      <c r="B1058" s="9">
        <v>2003</v>
      </c>
      <c r="C1058" s="9" t="s">
        <v>4688</v>
      </c>
      <c r="D1058" s="9">
        <v>5</v>
      </c>
      <c r="E1058" s="9">
        <v>0</v>
      </c>
      <c r="F1058" s="16">
        <v>36219.410000000003</v>
      </c>
      <c r="G1058" s="9" t="s">
        <v>4686</v>
      </c>
      <c r="H1058" s="9" t="s">
        <v>4686</v>
      </c>
      <c r="I1058" s="11" t="s">
        <v>4689</v>
      </c>
      <c r="J1058" t="str">
        <f t="shared" si="32"/>
        <v>05-09-2003</v>
      </c>
      <c r="K1058" s="19">
        <v>45085</v>
      </c>
      <c r="L1058" s="9">
        <f t="shared" si="33"/>
        <v>19</v>
      </c>
    </row>
    <row r="1059" spans="1:12" x14ac:dyDescent="0.3">
      <c r="A1059" s="10" t="s">
        <v>3899</v>
      </c>
      <c r="B1059" s="9">
        <v>1999</v>
      </c>
      <c r="C1059" s="9" t="s">
        <v>4691</v>
      </c>
      <c r="D1059" s="9">
        <v>12</v>
      </c>
      <c r="E1059" s="9">
        <v>3</v>
      </c>
      <c r="F1059" s="16">
        <v>3597.6</v>
      </c>
      <c r="G1059" s="9" t="s">
        <v>4682</v>
      </c>
      <c r="H1059" s="9" t="s">
        <v>4682</v>
      </c>
      <c r="I1059" s="11" t="s">
        <v>4693</v>
      </c>
      <c r="J1059" t="str">
        <f t="shared" si="32"/>
        <v>12-08-1999</v>
      </c>
      <c r="K1059" s="19">
        <v>45085</v>
      </c>
      <c r="L1059" s="9">
        <f t="shared" si="33"/>
        <v>23</v>
      </c>
    </row>
    <row r="1060" spans="1:12" x14ac:dyDescent="0.3">
      <c r="A1060" s="10" t="s">
        <v>3901</v>
      </c>
      <c r="B1060" s="9">
        <v>1997</v>
      </c>
      <c r="C1060" s="9" t="s">
        <v>4685</v>
      </c>
      <c r="D1060" s="9">
        <v>4</v>
      </c>
      <c r="E1060" s="9">
        <v>1</v>
      </c>
      <c r="F1060" s="16">
        <v>3594.17</v>
      </c>
      <c r="G1060" s="9" t="s">
        <v>4682</v>
      </c>
      <c r="H1060" s="9" t="s">
        <v>4682</v>
      </c>
      <c r="I1060" s="11" t="s">
        <v>4689</v>
      </c>
      <c r="J1060" t="str">
        <f t="shared" si="32"/>
        <v>04-11-1997</v>
      </c>
      <c r="K1060" s="19">
        <v>45085</v>
      </c>
      <c r="L1060" s="9">
        <f t="shared" si="33"/>
        <v>25</v>
      </c>
    </row>
    <row r="1061" spans="1:12" x14ac:dyDescent="0.3">
      <c r="A1061" s="10" t="s">
        <v>3903</v>
      </c>
      <c r="B1061" s="9">
        <v>1999</v>
      </c>
      <c r="C1061" s="9" t="s">
        <v>4687</v>
      </c>
      <c r="D1061" s="9">
        <v>6</v>
      </c>
      <c r="E1061" s="9">
        <v>3</v>
      </c>
      <c r="F1061" s="16">
        <v>3591.48</v>
      </c>
      <c r="G1061" s="9" t="s">
        <v>4682</v>
      </c>
      <c r="H1061" s="9" t="s">
        <v>4683</v>
      </c>
      <c r="I1061" s="11" t="s">
        <v>4693</v>
      </c>
      <c r="J1061" t="str">
        <f t="shared" si="32"/>
        <v>06-06-1999</v>
      </c>
      <c r="K1061" s="19">
        <v>45085</v>
      </c>
      <c r="L1061" s="9">
        <f t="shared" si="33"/>
        <v>24</v>
      </c>
    </row>
    <row r="1062" spans="1:12" x14ac:dyDescent="0.3">
      <c r="A1062" s="10" t="s">
        <v>3905</v>
      </c>
      <c r="B1062" s="9">
        <v>1986</v>
      </c>
      <c r="C1062" s="9" t="s">
        <v>4690</v>
      </c>
      <c r="D1062" s="9">
        <v>27</v>
      </c>
      <c r="E1062" s="9">
        <v>3</v>
      </c>
      <c r="F1062" s="16">
        <v>3589.14</v>
      </c>
      <c r="G1062" s="9" t="s">
        <v>4682</v>
      </c>
      <c r="H1062" s="9" t="s">
        <v>4682</v>
      </c>
      <c r="I1062" s="11" t="s">
        <v>4684</v>
      </c>
      <c r="J1062" t="str">
        <f t="shared" si="32"/>
        <v>27-12-1986</v>
      </c>
      <c r="K1062" s="19">
        <v>45085</v>
      </c>
      <c r="L1062" s="9">
        <f t="shared" si="33"/>
        <v>36</v>
      </c>
    </row>
    <row r="1063" spans="1:12" x14ac:dyDescent="0.3">
      <c r="A1063" s="10" t="s">
        <v>3907</v>
      </c>
      <c r="B1063" s="9">
        <v>2001</v>
      </c>
      <c r="C1063" s="9" t="s">
        <v>4685</v>
      </c>
      <c r="D1063" s="9">
        <v>11</v>
      </c>
      <c r="E1063" s="9">
        <v>2</v>
      </c>
      <c r="F1063" s="16">
        <v>3579.83</v>
      </c>
      <c r="G1063" s="9" t="s">
        <v>4682</v>
      </c>
      <c r="H1063" s="9" t="s">
        <v>4682</v>
      </c>
      <c r="I1063" s="11" t="s">
        <v>4689</v>
      </c>
      <c r="J1063" t="str">
        <f t="shared" si="32"/>
        <v>11-11-2001</v>
      </c>
      <c r="K1063" s="19">
        <v>45085</v>
      </c>
      <c r="L1063" s="9">
        <f t="shared" si="33"/>
        <v>21</v>
      </c>
    </row>
    <row r="1064" spans="1:12" x14ac:dyDescent="0.3">
      <c r="A1064" s="10" t="s">
        <v>3909</v>
      </c>
      <c r="B1064" s="9">
        <v>1995</v>
      </c>
      <c r="C1064" s="9" t="s">
        <v>4691</v>
      </c>
      <c r="D1064" s="9">
        <v>23</v>
      </c>
      <c r="E1064" s="9">
        <v>1</v>
      </c>
      <c r="F1064" s="16">
        <v>3578</v>
      </c>
      <c r="G1064" s="9" t="s">
        <v>4682</v>
      </c>
      <c r="H1064" s="9" t="s">
        <v>4683</v>
      </c>
      <c r="I1064" s="11" t="s">
        <v>4693</v>
      </c>
      <c r="J1064" t="str">
        <f t="shared" si="32"/>
        <v>23-08-1995</v>
      </c>
      <c r="K1064" s="19">
        <v>45085</v>
      </c>
      <c r="L1064" s="9">
        <f t="shared" si="33"/>
        <v>27</v>
      </c>
    </row>
    <row r="1065" spans="1:12" x14ac:dyDescent="0.3">
      <c r="A1065" s="10" t="s">
        <v>3911</v>
      </c>
      <c r="B1065" s="9">
        <v>1988</v>
      </c>
      <c r="C1065" s="9" t="s">
        <v>4691</v>
      </c>
      <c r="D1065" s="9">
        <v>18</v>
      </c>
      <c r="E1065" s="9">
        <v>3</v>
      </c>
      <c r="F1065" s="16">
        <v>3569.96</v>
      </c>
      <c r="G1065" s="9" t="s">
        <v>4682</v>
      </c>
      <c r="H1065" s="9" t="s">
        <v>4686</v>
      </c>
      <c r="I1065" s="11" t="s">
        <v>4689</v>
      </c>
      <c r="J1065" t="str">
        <f t="shared" si="32"/>
        <v>18-08-1988</v>
      </c>
      <c r="K1065" s="19">
        <v>45085</v>
      </c>
      <c r="L1065" s="9">
        <f t="shared" si="33"/>
        <v>34</v>
      </c>
    </row>
    <row r="1066" spans="1:12" x14ac:dyDescent="0.3">
      <c r="A1066" s="10" t="s">
        <v>3913</v>
      </c>
      <c r="B1066" s="9">
        <v>1981</v>
      </c>
      <c r="C1066" s="9" t="s">
        <v>4692</v>
      </c>
      <c r="D1066" s="9">
        <v>10</v>
      </c>
      <c r="E1066" s="9">
        <v>1</v>
      </c>
      <c r="F1066" s="16">
        <v>3562.87</v>
      </c>
      <c r="G1066" s="9" t="s">
        <v>4682</v>
      </c>
      <c r="H1066" s="9" t="s">
        <v>4686</v>
      </c>
      <c r="I1066" s="11" t="s">
        <v>4684</v>
      </c>
      <c r="J1066" t="str">
        <f t="shared" si="32"/>
        <v>10-10-1981</v>
      </c>
      <c r="K1066" s="19">
        <v>45085</v>
      </c>
      <c r="L1066" s="9">
        <f t="shared" si="33"/>
        <v>41</v>
      </c>
    </row>
    <row r="1067" spans="1:12" x14ac:dyDescent="0.3">
      <c r="A1067" s="10" t="s">
        <v>3915</v>
      </c>
      <c r="B1067" s="9">
        <v>1995</v>
      </c>
      <c r="C1067" s="9" t="s">
        <v>4687</v>
      </c>
      <c r="D1067" s="9">
        <v>16</v>
      </c>
      <c r="E1067" s="9">
        <v>1</v>
      </c>
      <c r="F1067" s="16">
        <v>3561.89</v>
      </c>
      <c r="G1067" s="9" t="s">
        <v>4682</v>
      </c>
      <c r="H1067" s="9" t="s">
        <v>4686</v>
      </c>
      <c r="I1067" s="11" t="s">
        <v>4684</v>
      </c>
      <c r="J1067" t="str">
        <f t="shared" si="32"/>
        <v>16-06-1995</v>
      </c>
      <c r="K1067" s="19">
        <v>45085</v>
      </c>
      <c r="L1067" s="9">
        <f t="shared" si="33"/>
        <v>27</v>
      </c>
    </row>
    <row r="1068" spans="1:12" x14ac:dyDescent="0.3">
      <c r="A1068" s="10" t="s">
        <v>3917</v>
      </c>
      <c r="B1068" s="9">
        <v>1995</v>
      </c>
      <c r="C1068" s="9" t="s">
        <v>4692</v>
      </c>
      <c r="D1068" s="9">
        <v>9</v>
      </c>
      <c r="E1068" s="9">
        <v>0</v>
      </c>
      <c r="F1068" s="16">
        <v>3558.62</v>
      </c>
      <c r="G1068" s="9" t="s">
        <v>4682</v>
      </c>
      <c r="H1068" s="9" t="s">
        <v>4683</v>
      </c>
      <c r="I1068" s="11" t="s">
        <v>4699</v>
      </c>
      <c r="J1068" t="str">
        <f t="shared" si="32"/>
        <v>09-10-1995</v>
      </c>
      <c r="K1068" s="19">
        <v>45085</v>
      </c>
      <c r="L1068" s="9">
        <f t="shared" si="33"/>
        <v>27</v>
      </c>
    </row>
    <row r="1069" spans="1:12" x14ac:dyDescent="0.3">
      <c r="A1069" s="10" t="s">
        <v>391</v>
      </c>
      <c r="B1069" s="9">
        <v>1993</v>
      </c>
      <c r="C1069" s="9" t="s">
        <v>4690</v>
      </c>
      <c r="D1069" s="9">
        <v>28</v>
      </c>
      <c r="E1069" s="9">
        <v>0</v>
      </c>
      <c r="F1069" s="16">
        <v>36197.699999999997</v>
      </c>
      <c r="G1069" s="9" t="s">
        <v>4686</v>
      </c>
      <c r="H1069" s="9" t="s">
        <v>4683</v>
      </c>
      <c r="I1069" s="11" t="s">
        <v>4693</v>
      </c>
      <c r="J1069" t="str">
        <f t="shared" si="32"/>
        <v>28-12-1993</v>
      </c>
      <c r="K1069" s="19">
        <v>45085</v>
      </c>
      <c r="L1069" s="9">
        <f t="shared" si="33"/>
        <v>29</v>
      </c>
    </row>
    <row r="1070" spans="1:12" x14ac:dyDescent="0.3">
      <c r="A1070" s="10" t="s">
        <v>3919</v>
      </c>
      <c r="B1070" s="9">
        <v>1994</v>
      </c>
      <c r="C1070" s="9" t="s">
        <v>4688</v>
      </c>
      <c r="D1070" s="9">
        <v>24</v>
      </c>
      <c r="E1070" s="9">
        <v>0</v>
      </c>
      <c r="F1070" s="16">
        <v>3556.92</v>
      </c>
      <c r="G1070" s="9" t="s">
        <v>4682</v>
      </c>
      <c r="H1070" s="9" t="s">
        <v>4683</v>
      </c>
      <c r="I1070" s="11" t="s">
        <v>4689</v>
      </c>
      <c r="J1070" t="str">
        <f t="shared" si="32"/>
        <v>24-09-1994</v>
      </c>
      <c r="K1070" s="19">
        <v>45085</v>
      </c>
      <c r="L1070" s="9">
        <f t="shared" si="33"/>
        <v>28</v>
      </c>
    </row>
    <row r="1071" spans="1:12" x14ac:dyDescent="0.3">
      <c r="A1071" s="10" t="s">
        <v>3921</v>
      </c>
      <c r="B1071" s="9">
        <v>1992</v>
      </c>
      <c r="C1071" s="9" t="s">
        <v>4690</v>
      </c>
      <c r="D1071" s="9">
        <v>22</v>
      </c>
      <c r="E1071" s="9">
        <v>0</v>
      </c>
      <c r="F1071" s="16">
        <v>3554.2</v>
      </c>
      <c r="G1071" s="9" t="s">
        <v>4682</v>
      </c>
      <c r="H1071" s="9" t="s">
        <v>4683</v>
      </c>
      <c r="I1071" s="11" t="s">
        <v>4693</v>
      </c>
      <c r="J1071" t="str">
        <f t="shared" si="32"/>
        <v>22-12-1992</v>
      </c>
      <c r="K1071" s="19">
        <v>45085</v>
      </c>
      <c r="L1071" s="9">
        <f t="shared" si="33"/>
        <v>30</v>
      </c>
    </row>
    <row r="1072" spans="1:12" x14ac:dyDescent="0.3">
      <c r="A1072" s="10" t="s">
        <v>3923</v>
      </c>
      <c r="B1072" s="9">
        <v>1988</v>
      </c>
      <c r="C1072" s="9" t="s">
        <v>4692</v>
      </c>
      <c r="D1072" s="9">
        <v>15</v>
      </c>
      <c r="E1072" s="9">
        <v>3</v>
      </c>
      <c r="F1072" s="16">
        <v>3540.12</v>
      </c>
      <c r="G1072" s="9" t="s">
        <v>4682</v>
      </c>
      <c r="H1072" s="9" t="s">
        <v>4686</v>
      </c>
      <c r="I1072" s="11" t="s">
        <v>4684</v>
      </c>
      <c r="J1072" t="str">
        <f t="shared" si="32"/>
        <v>15-10-1988</v>
      </c>
      <c r="K1072" s="19">
        <v>45085</v>
      </c>
      <c r="L1072" s="9">
        <f t="shared" si="33"/>
        <v>34</v>
      </c>
    </row>
    <row r="1073" spans="1:12" x14ac:dyDescent="0.3">
      <c r="A1073" s="10" t="s">
        <v>3925</v>
      </c>
      <c r="B1073" s="9">
        <v>2003</v>
      </c>
      <c r="C1073" s="9" t="s">
        <v>4691</v>
      </c>
      <c r="D1073" s="9">
        <v>24</v>
      </c>
      <c r="E1073" s="9">
        <v>0</v>
      </c>
      <c r="F1073" s="16">
        <v>3538.9</v>
      </c>
      <c r="G1073" s="9" t="s">
        <v>4682</v>
      </c>
      <c r="H1073" s="9" t="s">
        <v>4682</v>
      </c>
      <c r="I1073" s="11" t="s">
        <v>4689</v>
      </c>
      <c r="J1073" t="str">
        <f t="shared" si="32"/>
        <v>24-08-2003</v>
      </c>
      <c r="K1073" s="19">
        <v>45085</v>
      </c>
      <c r="L1073" s="9">
        <f t="shared" si="33"/>
        <v>19</v>
      </c>
    </row>
    <row r="1074" spans="1:12" x14ac:dyDescent="0.3">
      <c r="A1074" s="10" t="s">
        <v>3927</v>
      </c>
      <c r="B1074" s="9">
        <v>1998</v>
      </c>
      <c r="C1074" s="9" t="s">
        <v>4688</v>
      </c>
      <c r="D1074" s="9">
        <v>16</v>
      </c>
      <c r="E1074" s="9">
        <v>2</v>
      </c>
      <c r="F1074" s="16">
        <v>3537.7</v>
      </c>
      <c r="G1074" s="9" t="s">
        <v>4683</v>
      </c>
      <c r="H1074" s="9" t="s">
        <v>4683</v>
      </c>
      <c r="I1074" s="11" t="s">
        <v>4689</v>
      </c>
      <c r="J1074" t="str">
        <f t="shared" si="32"/>
        <v>16-09-1998</v>
      </c>
      <c r="K1074" s="19">
        <v>45085</v>
      </c>
      <c r="L1074" s="9">
        <f t="shared" si="33"/>
        <v>24</v>
      </c>
    </row>
    <row r="1075" spans="1:12" x14ac:dyDescent="0.3">
      <c r="A1075" s="10" t="s">
        <v>3929</v>
      </c>
      <c r="B1075" s="9">
        <v>1999</v>
      </c>
      <c r="C1075" s="9" t="s">
        <v>4688</v>
      </c>
      <c r="D1075" s="9">
        <v>22</v>
      </c>
      <c r="E1075" s="9">
        <v>2</v>
      </c>
      <c r="F1075" s="16">
        <v>3500.61</v>
      </c>
      <c r="G1075" s="9" t="s">
        <v>4682</v>
      </c>
      <c r="H1075" s="9" t="s">
        <v>4682</v>
      </c>
      <c r="I1075" s="11" t="s">
        <v>4684</v>
      </c>
      <c r="J1075" t="str">
        <f t="shared" si="32"/>
        <v>22-09-1999</v>
      </c>
      <c r="K1075" s="19">
        <v>45085</v>
      </c>
      <c r="L1075" s="9">
        <f t="shared" si="33"/>
        <v>23</v>
      </c>
    </row>
    <row r="1076" spans="1:12" x14ac:dyDescent="0.3">
      <c r="A1076" s="10" t="s">
        <v>3931</v>
      </c>
      <c r="B1076" s="9">
        <v>1996</v>
      </c>
      <c r="C1076" s="9" t="s">
        <v>4688</v>
      </c>
      <c r="D1076" s="9">
        <v>18</v>
      </c>
      <c r="E1076" s="9">
        <v>1</v>
      </c>
      <c r="F1076" s="16">
        <v>3490.55</v>
      </c>
      <c r="G1076" s="9" t="s">
        <v>4686</v>
      </c>
      <c r="H1076" s="9" t="s">
        <v>4682</v>
      </c>
      <c r="I1076" s="11" t="s">
        <v>4694</v>
      </c>
      <c r="J1076" t="str">
        <f t="shared" si="32"/>
        <v>18-09-1996</v>
      </c>
      <c r="K1076" s="19">
        <v>45085</v>
      </c>
      <c r="L1076" s="9">
        <f t="shared" si="33"/>
        <v>26</v>
      </c>
    </row>
    <row r="1077" spans="1:12" x14ac:dyDescent="0.3">
      <c r="A1077" s="10" t="s">
        <v>3933</v>
      </c>
      <c r="B1077" s="9">
        <v>1996</v>
      </c>
      <c r="C1077" s="9" t="s">
        <v>4688</v>
      </c>
      <c r="D1077" s="9">
        <v>19</v>
      </c>
      <c r="E1077" s="9">
        <v>2</v>
      </c>
      <c r="F1077" s="16">
        <v>3484.33</v>
      </c>
      <c r="G1077" s="9" t="s">
        <v>4683</v>
      </c>
      <c r="H1077" s="9" t="s">
        <v>4683</v>
      </c>
      <c r="I1077" s="11" t="s">
        <v>4693</v>
      </c>
      <c r="J1077" t="str">
        <f t="shared" si="32"/>
        <v>19-09-1996</v>
      </c>
      <c r="K1077" s="19">
        <v>45085</v>
      </c>
      <c r="L1077" s="9">
        <f t="shared" si="33"/>
        <v>26</v>
      </c>
    </row>
    <row r="1078" spans="1:12" x14ac:dyDescent="0.3">
      <c r="A1078" s="10" t="s">
        <v>3935</v>
      </c>
      <c r="B1078" s="9">
        <v>2004</v>
      </c>
      <c r="C1078" s="9" t="s">
        <v>4687</v>
      </c>
      <c r="D1078" s="9">
        <v>26</v>
      </c>
      <c r="E1078" s="9">
        <v>3</v>
      </c>
      <c r="F1078" s="16">
        <v>3481.87</v>
      </c>
      <c r="G1078" s="9" t="s">
        <v>4682</v>
      </c>
      <c r="H1078" s="9" t="s">
        <v>4683</v>
      </c>
      <c r="I1078" s="11" t="s">
        <v>4696</v>
      </c>
      <c r="J1078" t="str">
        <f t="shared" si="32"/>
        <v>26-06-2004</v>
      </c>
      <c r="K1078" s="19">
        <v>45085</v>
      </c>
      <c r="L1078" s="9">
        <f t="shared" si="33"/>
        <v>18</v>
      </c>
    </row>
    <row r="1079" spans="1:12" x14ac:dyDescent="0.3">
      <c r="A1079" s="10" t="s">
        <v>3937</v>
      </c>
      <c r="B1079" s="9">
        <v>1993</v>
      </c>
      <c r="C1079" s="9" t="s">
        <v>4692</v>
      </c>
      <c r="D1079" s="9">
        <v>12</v>
      </c>
      <c r="E1079" s="9">
        <v>1</v>
      </c>
      <c r="F1079" s="16">
        <v>3471.41</v>
      </c>
      <c r="G1079" s="9" t="s">
        <v>4682</v>
      </c>
      <c r="H1079" s="9" t="s">
        <v>4682</v>
      </c>
      <c r="I1079" s="11" t="s">
        <v>4684</v>
      </c>
      <c r="J1079" t="str">
        <f t="shared" si="32"/>
        <v>12-10-1993</v>
      </c>
      <c r="K1079" s="19">
        <v>45085</v>
      </c>
      <c r="L1079" s="9">
        <f t="shared" si="33"/>
        <v>29</v>
      </c>
    </row>
    <row r="1080" spans="1:12" x14ac:dyDescent="0.3">
      <c r="A1080" s="10" t="s">
        <v>393</v>
      </c>
      <c r="B1080" s="9">
        <v>1999</v>
      </c>
      <c r="C1080" s="9" t="s">
        <v>4692</v>
      </c>
      <c r="D1080" s="9">
        <v>1</v>
      </c>
      <c r="E1080" s="9">
        <v>3</v>
      </c>
      <c r="F1080" s="16">
        <v>36189.1</v>
      </c>
      <c r="G1080" s="9" t="s">
        <v>4686</v>
      </c>
      <c r="H1080" s="9" t="s">
        <v>4683</v>
      </c>
      <c r="I1080" s="11" t="s">
        <v>4696</v>
      </c>
      <c r="J1080" t="str">
        <f t="shared" si="32"/>
        <v>01-10-1999</v>
      </c>
      <c r="K1080" s="19">
        <v>45085</v>
      </c>
      <c r="L1080" s="9">
        <f t="shared" si="33"/>
        <v>23</v>
      </c>
    </row>
    <row r="1081" spans="1:12" x14ac:dyDescent="0.3">
      <c r="A1081" s="10" t="s">
        <v>3939</v>
      </c>
      <c r="B1081" s="9">
        <v>2003</v>
      </c>
      <c r="C1081" s="9" t="s">
        <v>4681</v>
      </c>
      <c r="D1081" s="9">
        <v>29</v>
      </c>
      <c r="E1081" s="9">
        <v>0</v>
      </c>
      <c r="F1081" s="16">
        <v>3463.51</v>
      </c>
      <c r="G1081" s="9" t="s">
        <v>4682</v>
      </c>
      <c r="H1081" s="9" t="s">
        <v>4686</v>
      </c>
      <c r="I1081" s="11" t="s">
        <v>4698</v>
      </c>
      <c r="J1081" t="str">
        <f t="shared" si="32"/>
        <v>29-07-2003</v>
      </c>
      <c r="K1081" s="19">
        <v>45085</v>
      </c>
      <c r="L1081" s="9">
        <f t="shared" si="33"/>
        <v>19</v>
      </c>
    </row>
    <row r="1082" spans="1:12" x14ac:dyDescent="0.3">
      <c r="A1082" s="10" t="s">
        <v>3941</v>
      </c>
      <c r="B1082" s="9">
        <v>1987</v>
      </c>
      <c r="C1082" s="9" t="s">
        <v>4688</v>
      </c>
      <c r="D1082" s="9">
        <v>14</v>
      </c>
      <c r="E1082" s="9">
        <v>3</v>
      </c>
      <c r="F1082" s="16">
        <v>3453.77</v>
      </c>
      <c r="G1082" s="9" t="s">
        <v>4682</v>
      </c>
      <c r="H1082" s="9" t="s">
        <v>4686</v>
      </c>
      <c r="I1082" s="11" t="s">
        <v>4693</v>
      </c>
      <c r="J1082" t="str">
        <f t="shared" si="32"/>
        <v>14-09-1987</v>
      </c>
      <c r="K1082" s="19">
        <v>45085</v>
      </c>
      <c r="L1082" s="9">
        <f t="shared" si="33"/>
        <v>35</v>
      </c>
    </row>
    <row r="1083" spans="1:12" x14ac:dyDescent="0.3">
      <c r="A1083" s="10" t="s">
        <v>3943</v>
      </c>
      <c r="B1083" s="9">
        <v>2000</v>
      </c>
      <c r="C1083" s="9" t="s">
        <v>4687</v>
      </c>
      <c r="D1083" s="9">
        <v>20</v>
      </c>
      <c r="E1083" s="9">
        <v>3</v>
      </c>
      <c r="F1083" s="16">
        <v>3443.06</v>
      </c>
      <c r="G1083" s="9" t="s">
        <v>4682</v>
      </c>
      <c r="H1083" s="9" t="s">
        <v>4686</v>
      </c>
      <c r="I1083" s="11" t="s">
        <v>4693</v>
      </c>
      <c r="J1083" t="str">
        <f t="shared" si="32"/>
        <v>20-06-2000</v>
      </c>
      <c r="K1083" s="19">
        <v>45085</v>
      </c>
      <c r="L1083" s="9">
        <f t="shared" si="33"/>
        <v>22</v>
      </c>
    </row>
    <row r="1084" spans="1:12" x14ac:dyDescent="0.3">
      <c r="A1084" s="10" t="s">
        <v>3945</v>
      </c>
      <c r="B1084" s="9">
        <v>1986</v>
      </c>
      <c r="C1084" s="9" t="s">
        <v>4691</v>
      </c>
      <c r="D1084" s="9">
        <v>27</v>
      </c>
      <c r="E1084" s="9">
        <v>3</v>
      </c>
      <c r="F1084" s="16">
        <v>3436.5</v>
      </c>
      <c r="G1084" s="9" t="s">
        <v>4682</v>
      </c>
      <c r="H1084" s="9" t="s">
        <v>4686</v>
      </c>
      <c r="I1084" s="11" t="s">
        <v>4684</v>
      </c>
      <c r="J1084" t="str">
        <f t="shared" si="32"/>
        <v>27-08-1986</v>
      </c>
      <c r="K1084" s="19">
        <v>45085</v>
      </c>
      <c r="L1084" s="9">
        <f t="shared" si="33"/>
        <v>36</v>
      </c>
    </row>
    <row r="1085" spans="1:12" x14ac:dyDescent="0.3">
      <c r="A1085" s="10" t="s">
        <v>3947</v>
      </c>
      <c r="B1085" s="9">
        <v>2001</v>
      </c>
      <c r="C1085" s="9" t="s">
        <v>4690</v>
      </c>
      <c r="D1085" s="9">
        <v>26</v>
      </c>
      <c r="E1085" s="9">
        <v>0</v>
      </c>
      <c r="F1085" s="16">
        <v>3434.38</v>
      </c>
      <c r="G1085" s="9" t="s">
        <v>4682</v>
      </c>
      <c r="H1085" s="9" t="s">
        <v>4682</v>
      </c>
      <c r="I1085" s="11" t="s">
        <v>4693</v>
      </c>
      <c r="J1085" t="str">
        <f t="shared" si="32"/>
        <v>26-12-2001</v>
      </c>
      <c r="K1085" s="19">
        <v>45085</v>
      </c>
      <c r="L1085" s="9">
        <f t="shared" si="33"/>
        <v>21</v>
      </c>
    </row>
    <row r="1086" spans="1:12" x14ac:dyDescent="0.3">
      <c r="A1086" s="10" t="s">
        <v>3949</v>
      </c>
      <c r="B1086" s="9">
        <v>1996</v>
      </c>
      <c r="C1086" s="9" t="s">
        <v>4690</v>
      </c>
      <c r="D1086" s="9">
        <v>19</v>
      </c>
      <c r="E1086" s="9">
        <v>1</v>
      </c>
      <c r="F1086" s="16">
        <v>3410.32</v>
      </c>
      <c r="G1086" s="9" t="s">
        <v>4682</v>
      </c>
      <c r="H1086" s="9" t="s">
        <v>4682</v>
      </c>
      <c r="I1086" s="11" t="s">
        <v>4693</v>
      </c>
      <c r="J1086" t="str">
        <f t="shared" si="32"/>
        <v>19-12-1996</v>
      </c>
      <c r="K1086" s="19">
        <v>45085</v>
      </c>
      <c r="L1086" s="9">
        <f t="shared" si="33"/>
        <v>26</v>
      </c>
    </row>
    <row r="1087" spans="1:12" x14ac:dyDescent="0.3">
      <c r="A1087" s="10" t="s">
        <v>3951</v>
      </c>
      <c r="B1087" s="9">
        <v>2004</v>
      </c>
      <c r="C1087" s="9" t="s">
        <v>4681</v>
      </c>
      <c r="D1087" s="9">
        <v>16</v>
      </c>
      <c r="E1087" s="9">
        <v>2</v>
      </c>
      <c r="F1087" s="16">
        <v>3393.36</v>
      </c>
      <c r="G1087" s="9" t="s">
        <v>4682</v>
      </c>
      <c r="H1087" s="9" t="s">
        <v>4682</v>
      </c>
      <c r="I1087" s="11" t="s">
        <v>4700</v>
      </c>
      <c r="J1087" t="str">
        <f t="shared" si="32"/>
        <v>16-07-2004</v>
      </c>
      <c r="K1087" s="19">
        <v>45085</v>
      </c>
      <c r="L1087" s="9">
        <f t="shared" si="33"/>
        <v>18</v>
      </c>
    </row>
    <row r="1088" spans="1:12" x14ac:dyDescent="0.3">
      <c r="A1088" s="10" t="s">
        <v>3953</v>
      </c>
      <c r="B1088" s="9">
        <v>1996</v>
      </c>
      <c r="C1088" s="9" t="s">
        <v>4692</v>
      </c>
      <c r="D1088" s="9">
        <v>27</v>
      </c>
      <c r="E1088" s="9">
        <v>1</v>
      </c>
      <c r="F1088" s="16">
        <v>3392.98</v>
      </c>
      <c r="G1088" s="9" t="s">
        <v>4682</v>
      </c>
      <c r="H1088" s="9" t="s">
        <v>4683</v>
      </c>
      <c r="I1088" s="11" t="s">
        <v>4684</v>
      </c>
      <c r="J1088" t="str">
        <f t="shared" si="32"/>
        <v>27-10-1996</v>
      </c>
      <c r="K1088" s="19">
        <v>45085</v>
      </c>
      <c r="L1088" s="9">
        <f t="shared" si="33"/>
        <v>26</v>
      </c>
    </row>
    <row r="1089" spans="1:12" x14ac:dyDescent="0.3">
      <c r="A1089" s="10" t="s">
        <v>3955</v>
      </c>
      <c r="B1089" s="9">
        <v>1996</v>
      </c>
      <c r="C1089" s="9" t="s">
        <v>4691</v>
      </c>
      <c r="D1089" s="9">
        <v>10</v>
      </c>
      <c r="E1089" s="9">
        <v>1</v>
      </c>
      <c r="F1089" s="16">
        <v>3392.37</v>
      </c>
      <c r="G1089" s="9" t="s">
        <v>4682</v>
      </c>
      <c r="H1089" s="9" t="s">
        <v>4683</v>
      </c>
      <c r="I1089" s="11" t="s">
        <v>4684</v>
      </c>
      <c r="J1089" t="str">
        <f t="shared" si="32"/>
        <v>10-08-1996</v>
      </c>
      <c r="K1089" s="19">
        <v>45085</v>
      </c>
      <c r="L1089" s="9">
        <f t="shared" si="33"/>
        <v>26</v>
      </c>
    </row>
    <row r="1090" spans="1:12" x14ac:dyDescent="0.3">
      <c r="A1090" s="10" t="s">
        <v>3957</v>
      </c>
      <c r="B1090" s="9">
        <v>1996</v>
      </c>
      <c r="C1090" s="9" t="s">
        <v>4685</v>
      </c>
      <c r="D1090" s="9">
        <v>13</v>
      </c>
      <c r="E1090" s="9">
        <v>0</v>
      </c>
      <c r="F1090" s="16">
        <v>3385.4</v>
      </c>
      <c r="G1090" s="9" t="s">
        <v>4682</v>
      </c>
      <c r="H1090" s="9" t="s">
        <v>4682</v>
      </c>
      <c r="I1090" s="11" t="s">
        <v>4699</v>
      </c>
      <c r="J1090" t="str">
        <f t="shared" si="32"/>
        <v>13-11-1996</v>
      </c>
      <c r="K1090" s="19">
        <v>45085</v>
      </c>
      <c r="L1090" s="9">
        <f t="shared" si="33"/>
        <v>26</v>
      </c>
    </row>
    <row r="1091" spans="1:12" x14ac:dyDescent="0.3">
      <c r="A1091" s="10" t="s">
        <v>395</v>
      </c>
      <c r="B1091" s="9">
        <v>1974</v>
      </c>
      <c r="C1091" s="9" t="s">
        <v>4690</v>
      </c>
      <c r="D1091" s="9">
        <v>6</v>
      </c>
      <c r="E1091" s="9">
        <v>0</v>
      </c>
      <c r="F1091" s="16">
        <v>36182.870000000003</v>
      </c>
      <c r="G1091" s="9" t="s">
        <v>4682</v>
      </c>
      <c r="H1091" s="9" t="s">
        <v>4683</v>
      </c>
      <c r="I1091" s="11" t="s">
        <v>4689</v>
      </c>
      <c r="J1091" t="str">
        <f t="shared" ref="J1091:J1154" si="34">TEXT(DATE(B1091,MONTH(1&amp;C1091),D1091),"dd-mm-yyyy")</f>
        <v>06-12-1974</v>
      </c>
      <c r="K1091" s="19">
        <v>45085</v>
      </c>
      <c r="L1091" s="9">
        <f t="shared" ref="L1091:L1154" si="35">DATEDIF(J1091,K1091,"Y")</f>
        <v>48</v>
      </c>
    </row>
    <row r="1092" spans="1:12" x14ac:dyDescent="0.3">
      <c r="A1092" s="10" t="s">
        <v>3959</v>
      </c>
      <c r="B1092" s="9">
        <v>1996</v>
      </c>
      <c r="C1092" s="9" t="s">
        <v>4690</v>
      </c>
      <c r="D1092" s="9">
        <v>14</v>
      </c>
      <c r="E1092" s="9">
        <v>1</v>
      </c>
      <c r="F1092" s="16">
        <v>3378.91</v>
      </c>
      <c r="G1092" s="9" t="s">
        <v>4682</v>
      </c>
      <c r="H1092" s="9" t="s">
        <v>4686</v>
      </c>
      <c r="I1092" s="11" t="s">
        <v>4693</v>
      </c>
      <c r="J1092" t="str">
        <f t="shared" si="34"/>
        <v>14-12-1996</v>
      </c>
      <c r="K1092" s="19">
        <v>45085</v>
      </c>
      <c r="L1092" s="9">
        <f t="shared" si="35"/>
        <v>26</v>
      </c>
    </row>
    <row r="1093" spans="1:12" x14ac:dyDescent="0.3">
      <c r="A1093" s="10" t="s">
        <v>3961</v>
      </c>
      <c r="B1093" s="9">
        <v>1993</v>
      </c>
      <c r="C1093" s="9" t="s">
        <v>4692</v>
      </c>
      <c r="D1093" s="9">
        <v>7</v>
      </c>
      <c r="E1093" s="9">
        <v>0</v>
      </c>
      <c r="F1093" s="16">
        <v>3366.67</v>
      </c>
      <c r="G1093" s="9" t="s">
        <v>4682</v>
      </c>
      <c r="H1093" s="9" t="s">
        <v>4682</v>
      </c>
      <c r="I1093" s="11" t="s">
        <v>4684</v>
      </c>
      <c r="J1093" t="str">
        <f t="shared" si="34"/>
        <v>07-10-1993</v>
      </c>
      <c r="K1093" s="19">
        <v>45085</v>
      </c>
      <c r="L1093" s="9">
        <f t="shared" si="35"/>
        <v>29</v>
      </c>
    </row>
    <row r="1094" spans="1:12" x14ac:dyDescent="0.3">
      <c r="A1094" s="10" t="s">
        <v>3963</v>
      </c>
      <c r="B1094" s="9">
        <v>1995</v>
      </c>
      <c r="C1094" s="9" t="s">
        <v>4687</v>
      </c>
      <c r="D1094" s="9">
        <v>23</v>
      </c>
      <c r="E1094" s="9">
        <v>0</v>
      </c>
      <c r="F1094" s="16">
        <v>3353.47</v>
      </c>
      <c r="G1094" s="9" t="s">
        <v>4682</v>
      </c>
      <c r="H1094" s="9" t="s">
        <v>4683</v>
      </c>
      <c r="I1094" s="11" t="s">
        <v>4689</v>
      </c>
      <c r="J1094" t="str">
        <f t="shared" si="34"/>
        <v>23-06-1995</v>
      </c>
      <c r="K1094" s="19">
        <v>45085</v>
      </c>
      <c r="L1094" s="9">
        <f t="shared" si="35"/>
        <v>27</v>
      </c>
    </row>
    <row r="1095" spans="1:12" x14ac:dyDescent="0.3">
      <c r="A1095" s="10" t="s">
        <v>3965</v>
      </c>
      <c r="B1095" s="9">
        <v>1993</v>
      </c>
      <c r="C1095" s="9" t="s">
        <v>4692</v>
      </c>
      <c r="D1095" s="9">
        <v>28</v>
      </c>
      <c r="E1095" s="9">
        <v>0</v>
      </c>
      <c r="F1095" s="16">
        <v>3353.28</v>
      </c>
      <c r="G1095" s="9" t="s">
        <v>4682</v>
      </c>
      <c r="H1095" s="9" t="s">
        <v>4686</v>
      </c>
      <c r="I1095" s="11" t="s">
        <v>4693</v>
      </c>
      <c r="J1095" t="str">
        <f t="shared" si="34"/>
        <v>28-10-1993</v>
      </c>
      <c r="K1095" s="19">
        <v>45085</v>
      </c>
      <c r="L1095" s="9">
        <f t="shared" si="35"/>
        <v>29</v>
      </c>
    </row>
    <row r="1096" spans="1:12" x14ac:dyDescent="0.3">
      <c r="A1096" s="10" t="s">
        <v>3967</v>
      </c>
      <c r="B1096" s="9">
        <v>1991</v>
      </c>
      <c r="C1096" s="9" t="s">
        <v>4688</v>
      </c>
      <c r="D1096" s="9">
        <v>1</v>
      </c>
      <c r="E1096" s="9">
        <v>3</v>
      </c>
      <c r="F1096" s="16">
        <v>3342.79</v>
      </c>
      <c r="G1096" s="9" t="s">
        <v>4682</v>
      </c>
      <c r="H1096" s="9" t="s">
        <v>4686</v>
      </c>
      <c r="I1096" s="11" t="s">
        <v>4684</v>
      </c>
      <c r="J1096" t="str">
        <f t="shared" si="34"/>
        <v>01-09-1991</v>
      </c>
      <c r="K1096" s="19">
        <v>45085</v>
      </c>
      <c r="L1096" s="9">
        <f t="shared" si="35"/>
        <v>31</v>
      </c>
    </row>
    <row r="1097" spans="1:12" x14ac:dyDescent="0.3">
      <c r="A1097" s="10" t="s">
        <v>3969</v>
      </c>
      <c r="B1097" s="9">
        <v>1997</v>
      </c>
      <c r="C1097" s="9" t="s">
        <v>4687</v>
      </c>
      <c r="D1097" s="9">
        <v>20</v>
      </c>
      <c r="E1097" s="9">
        <v>1</v>
      </c>
      <c r="F1097" s="16">
        <v>3309.79</v>
      </c>
      <c r="G1097" s="9" t="s">
        <v>4683</v>
      </c>
      <c r="H1097" s="9" t="s">
        <v>4683</v>
      </c>
      <c r="I1097" s="11" t="s">
        <v>4703</v>
      </c>
      <c r="J1097" t="str">
        <f t="shared" si="34"/>
        <v>20-06-1997</v>
      </c>
      <c r="K1097" s="19">
        <v>45085</v>
      </c>
      <c r="L1097" s="9">
        <f t="shared" si="35"/>
        <v>25</v>
      </c>
    </row>
    <row r="1098" spans="1:12" x14ac:dyDescent="0.3">
      <c r="A1098" s="10" t="s">
        <v>3971</v>
      </c>
      <c r="B1098" s="9">
        <v>2003</v>
      </c>
      <c r="C1098" s="9" t="s">
        <v>4685</v>
      </c>
      <c r="D1098" s="9">
        <v>18</v>
      </c>
      <c r="E1098" s="9">
        <v>0</v>
      </c>
      <c r="F1098" s="16">
        <v>3308.46</v>
      </c>
      <c r="G1098" s="9" t="s">
        <v>4682</v>
      </c>
      <c r="H1098" s="9" t="s">
        <v>4686</v>
      </c>
      <c r="I1098" s="11" t="s">
        <v>4702</v>
      </c>
      <c r="J1098" t="str">
        <f t="shared" si="34"/>
        <v>18-11-2003</v>
      </c>
      <c r="K1098" s="19">
        <v>45085</v>
      </c>
      <c r="L1098" s="9">
        <f t="shared" si="35"/>
        <v>19</v>
      </c>
    </row>
    <row r="1099" spans="1:12" x14ac:dyDescent="0.3">
      <c r="A1099" s="10" t="s">
        <v>3973</v>
      </c>
      <c r="B1099" s="9">
        <v>2003</v>
      </c>
      <c r="C1099" s="9" t="s">
        <v>4690</v>
      </c>
      <c r="D1099" s="9">
        <v>5</v>
      </c>
      <c r="E1099" s="9">
        <v>0</v>
      </c>
      <c r="F1099" s="16">
        <v>3300.7</v>
      </c>
      <c r="G1099" s="9" t="s">
        <v>4682</v>
      </c>
      <c r="H1099" s="9" t="s">
        <v>4682</v>
      </c>
      <c r="I1099" s="11" t="s">
        <v>4698</v>
      </c>
      <c r="J1099" t="str">
        <f t="shared" si="34"/>
        <v>05-12-2003</v>
      </c>
      <c r="K1099" s="19">
        <v>45085</v>
      </c>
      <c r="L1099" s="9">
        <f t="shared" si="35"/>
        <v>19</v>
      </c>
    </row>
    <row r="1100" spans="1:12" x14ac:dyDescent="0.3">
      <c r="A1100" s="10" t="s">
        <v>3975</v>
      </c>
      <c r="B1100" s="9">
        <v>1996</v>
      </c>
      <c r="C1100" s="9" t="s">
        <v>4685</v>
      </c>
      <c r="D1100" s="9">
        <v>17</v>
      </c>
      <c r="E1100" s="9">
        <v>1</v>
      </c>
      <c r="F1100" s="16">
        <v>3292.53</v>
      </c>
      <c r="G1100" s="9" t="s">
        <v>4682</v>
      </c>
      <c r="H1100" s="9" t="s">
        <v>4682</v>
      </c>
      <c r="I1100" s="11" t="s">
        <v>4689</v>
      </c>
      <c r="J1100" t="str">
        <f t="shared" si="34"/>
        <v>17-11-1996</v>
      </c>
      <c r="K1100" s="19">
        <v>45085</v>
      </c>
      <c r="L1100" s="9">
        <f t="shared" si="35"/>
        <v>26</v>
      </c>
    </row>
    <row r="1101" spans="1:12" x14ac:dyDescent="0.3">
      <c r="A1101" s="10" t="s">
        <v>3977</v>
      </c>
      <c r="B1101" s="9">
        <v>2003</v>
      </c>
      <c r="C1101" s="9" t="s">
        <v>4681</v>
      </c>
      <c r="D1101" s="9">
        <v>3</v>
      </c>
      <c r="E1101" s="9">
        <v>0</v>
      </c>
      <c r="F1101" s="16">
        <v>3280.22</v>
      </c>
      <c r="G1101" s="9" t="s">
        <v>4682</v>
      </c>
      <c r="H1101" s="9" t="s">
        <v>4683</v>
      </c>
      <c r="I1101" s="11" t="s">
        <v>4693</v>
      </c>
      <c r="J1101" t="str">
        <f t="shared" si="34"/>
        <v>03-07-2003</v>
      </c>
      <c r="K1101" s="19">
        <v>45085</v>
      </c>
      <c r="L1101" s="9">
        <f t="shared" si="35"/>
        <v>19</v>
      </c>
    </row>
    <row r="1102" spans="1:12" x14ac:dyDescent="0.3">
      <c r="A1102" s="10" t="s">
        <v>397</v>
      </c>
      <c r="B1102" s="9">
        <v>2004</v>
      </c>
      <c r="C1102" s="9" t="s">
        <v>4691</v>
      </c>
      <c r="D1102" s="9">
        <v>30</v>
      </c>
      <c r="E1102" s="9">
        <v>0</v>
      </c>
      <c r="F1102" s="16">
        <v>36149.480000000003</v>
      </c>
      <c r="G1102" s="9" t="s">
        <v>4682</v>
      </c>
      <c r="H1102" s="9" t="s">
        <v>4682</v>
      </c>
      <c r="I1102" s="11" t="s">
        <v>4684</v>
      </c>
      <c r="J1102" t="str">
        <f t="shared" si="34"/>
        <v>30-08-2004</v>
      </c>
      <c r="K1102" s="19">
        <v>45085</v>
      </c>
      <c r="L1102" s="9">
        <f t="shared" si="35"/>
        <v>18</v>
      </c>
    </row>
    <row r="1103" spans="1:12" x14ac:dyDescent="0.3">
      <c r="A1103" s="10" t="s">
        <v>3979</v>
      </c>
      <c r="B1103" s="9">
        <v>2001</v>
      </c>
      <c r="C1103" s="9" t="s">
        <v>4692</v>
      </c>
      <c r="D1103" s="9">
        <v>6</v>
      </c>
      <c r="E1103" s="9">
        <v>2</v>
      </c>
      <c r="F1103" s="16">
        <v>3279.87</v>
      </c>
      <c r="G1103" s="9" t="s">
        <v>4682</v>
      </c>
      <c r="H1103" s="9" t="s">
        <v>4686</v>
      </c>
      <c r="I1103" s="11" t="s">
        <v>4703</v>
      </c>
      <c r="J1103" t="str">
        <f t="shared" si="34"/>
        <v>06-10-2001</v>
      </c>
      <c r="K1103" s="19">
        <v>45085</v>
      </c>
      <c r="L1103" s="9">
        <f t="shared" si="35"/>
        <v>21</v>
      </c>
    </row>
    <row r="1104" spans="1:12" x14ac:dyDescent="0.3">
      <c r="A1104" s="10" t="s">
        <v>3981</v>
      </c>
      <c r="B1104" s="9">
        <v>1994</v>
      </c>
      <c r="C1104" s="9" t="s">
        <v>4681</v>
      </c>
      <c r="D1104" s="9">
        <v>1</v>
      </c>
      <c r="E1104" s="9">
        <v>1</v>
      </c>
      <c r="F1104" s="16">
        <v>3277.16</v>
      </c>
      <c r="G1104" s="9" t="s">
        <v>4682</v>
      </c>
      <c r="H1104" s="9" t="s">
        <v>4683</v>
      </c>
      <c r="I1104" s="11" t="s">
        <v>4693</v>
      </c>
      <c r="J1104" t="str">
        <f t="shared" si="34"/>
        <v>01-07-1994</v>
      </c>
      <c r="K1104" s="19">
        <v>45085</v>
      </c>
      <c r="L1104" s="9">
        <f t="shared" si="35"/>
        <v>28</v>
      </c>
    </row>
    <row r="1105" spans="1:12" x14ac:dyDescent="0.3">
      <c r="A1105" s="10" t="s">
        <v>3983</v>
      </c>
      <c r="B1105" s="9">
        <v>1994</v>
      </c>
      <c r="C1105" s="9" t="s">
        <v>4690</v>
      </c>
      <c r="D1105" s="9">
        <v>2</v>
      </c>
      <c r="E1105" s="9">
        <v>0</v>
      </c>
      <c r="F1105" s="16">
        <v>3268.85</v>
      </c>
      <c r="G1105" s="9" t="s">
        <v>4683</v>
      </c>
      <c r="H1105" s="9" t="s">
        <v>4686</v>
      </c>
      <c r="I1105" s="11" t="s">
        <v>4696</v>
      </c>
      <c r="J1105" t="str">
        <f t="shared" si="34"/>
        <v>02-12-1994</v>
      </c>
      <c r="K1105" s="19">
        <v>45085</v>
      </c>
      <c r="L1105" s="9">
        <f t="shared" si="35"/>
        <v>28</v>
      </c>
    </row>
    <row r="1106" spans="1:12" x14ac:dyDescent="0.3">
      <c r="A1106" s="10" t="s">
        <v>3985</v>
      </c>
      <c r="B1106" s="9">
        <v>1991</v>
      </c>
      <c r="C1106" s="9" t="s">
        <v>4685</v>
      </c>
      <c r="D1106" s="9">
        <v>13</v>
      </c>
      <c r="E1106" s="9">
        <v>0</v>
      </c>
      <c r="F1106" s="16">
        <v>3260.2</v>
      </c>
      <c r="G1106" s="9" t="s">
        <v>4683</v>
      </c>
      <c r="H1106" s="9" t="s">
        <v>4682</v>
      </c>
      <c r="I1106" s="11" t="s">
        <v>4693</v>
      </c>
      <c r="J1106" t="str">
        <f t="shared" si="34"/>
        <v>13-11-1991</v>
      </c>
      <c r="K1106" s="19">
        <v>45085</v>
      </c>
      <c r="L1106" s="9">
        <f t="shared" si="35"/>
        <v>31</v>
      </c>
    </row>
    <row r="1107" spans="1:12" x14ac:dyDescent="0.3">
      <c r="A1107" s="10" t="s">
        <v>3987</v>
      </c>
      <c r="B1107" s="9">
        <v>1997</v>
      </c>
      <c r="C1107" s="9" t="s">
        <v>4688</v>
      </c>
      <c r="D1107" s="9">
        <v>2</v>
      </c>
      <c r="E1107" s="9">
        <v>1</v>
      </c>
      <c r="F1107" s="16">
        <v>3238.44</v>
      </c>
      <c r="G1107" s="9" t="s">
        <v>4682</v>
      </c>
      <c r="H1107" s="9" t="s">
        <v>4683</v>
      </c>
      <c r="I1107" s="11" t="s">
        <v>4684</v>
      </c>
      <c r="J1107" t="str">
        <f t="shared" si="34"/>
        <v>02-09-1997</v>
      </c>
      <c r="K1107" s="19">
        <v>45085</v>
      </c>
      <c r="L1107" s="9">
        <f t="shared" si="35"/>
        <v>25</v>
      </c>
    </row>
    <row r="1108" spans="1:12" x14ac:dyDescent="0.3">
      <c r="A1108" s="10" t="s">
        <v>3989</v>
      </c>
      <c r="B1108" s="9">
        <v>1997</v>
      </c>
      <c r="C1108" s="9" t="s">
        <v>4691</v>
      </c>
      <c r="D1108" s="9">
        <v>2</v>
      </c>
      <c r="E1108" s="9">
        <v>1</v>
      </c>
      <c r="F1108" s="16">
        <v>3227.12</v>
      </c>
      <c r="G1108" s="9" t="s">
        <v>4682</v>
      </c>
      <c r="H1108" s="9" t="s">
        <v>4683</v>
      </c>
      <c r="I1108" s="11" t="s">
        <v>4684</v>
      </c>
      <c r="J1108" t="str">
        <f t="shared" si="34"/>
        <v>02-08-1997</v>
      </c>
      <c r="K1108" s="19">
        <v>45085</v>
      </c>
      <c r="L1108" s="9">
        <f t="shared" si="35"/>
        <v>25</v>
      </c>
    </row>
    <row r="1109" spans="1:12" x14ac:dyDescent="0.3">
      <c r="A1109" s="10" t="s">
        <v>3991</v>
      </c>
      <c r="B1109" s="9">
        <v>1997</v>
      </c>
      <c r="C1109" s="9" t="s">
        <v>4681</v>
      </c>
      <c r="D1109" s="9">
        <v>6</v>
      </c>
      <c r="E1109" s="9">
        <v>0</v>
      </c>
      <c r="F1109" s="16">
        <v>3213.62</v>
      </c>
      <c r="G1109" s="9" t="s">
        <v>4682</v>
      </c>
      <c r="H1109" s="9" t="s">
        <v>4682</v>
      </c>
      <c r="I1109" s="11" t="s">
        <v>4699</v>
      </c>
      <c r="J1109" t="str">
        <f t="shared" si="34"/>
        <v>06-07-1997</v>
      </c>
      <c r="K1109" s="19">
        <v>45085</v>
      </c>
      <c r="L1109" s="9">
        <f t="shared" si="35"/>
        <v>25</v>
      </c>
    </row>
    <row r="1110" spans="1:12" x14ac:dyDescent="0.3">
      <c r="A1110" s="10" t="s">
        <v>3993</v>
      </c>
      <c r="B1110" s="9">
        <v>1997</v>
      </c>
      <c r="C1110" s="9" t="s">
        <v>4690</v>
      </c>
      <c r="D1110" s="9">
        <v>22</v>
      </c>
      <c r="E1110" s="9">
        <v>1</v>
      </c>
      <c r="F1110" s="16">
        <v>3208.79</v>
      </c>
      <c r="G1110" s="9" t="s">
        <v>4682</v>
      </c>
      <c r="H1110" s="9" t="s">
        <v>4683</v>
      </c>
      <c r="I1110" s="11" t="s">
        <v>4693</v>
      </c>
      <c r="J1110" t="str">
        <f t="shared" si="34"/>
        <v>22-12-1997</v>
      </c>
      <c r="K1110" s="19">
        <v>45085</v>
      </c>
      <c r="L1110" s="9">
        <f t="shared" si="35"/>
        <v>25</v>
      </c>
    </row>
    <row r="1111" spans="1:12" x14ac:dyDescent="0.3">
      <c r="A1111" s="10" t="s">
        <v>3995</v>
      </c>
      <c r="B1111" s="9">
        <v>1997</v>
      </c>
      <c r="C1111" s="9" t="s">
        <v>4681</v>
      </c>
      <c r="D1111" s="9">
        <v>5</v>
      </c>
      <c r="E1111" s="9">
        <v>0</v>
      </c>
      <c r="F1111" s="16">
        <v>3206.49</v>
      </c>
      <c r="G1111" s="9" t="s">
        <v>4682</v>
      </c>
      <c r="H1111" s="9" t="s">
        <v>4683</v>
      </c>
      <c r="I1111" s="11" t="s">
        <v>4699</v>
      </c>
      <c r="J1111" t="str">
        <f t="shared" si="34"/>
        <v>05-07-1997</v>
      </c>
      <c r="K1111" s="19">
        <v>45085</v>
      </c>
      <c r="L1111" s="9">
        <f t="shared" si="35"/>
        <v>25</v>
      </c>
    </row>
    <row r="1112" spans="1:12" x14ac:dyDescent="0.3">
      <c r="A1112" s="10" t="s">
        <v>3997</v>
      </c>
      <c r="B1112" s="9">
        <v>1996</v>
      </c>
      <c r="C1112" s="9" t="s">
        <v>4692</v>
      </c>
      <c r="D1112" s="9">
        <v>11</v>
      </c>
      <c r="E1112" s="9">
        <v>0</v>
      </c>
      <c r="F1112" s="16">
        <v>3201.25</v>
      </c>
      <c r="G1112" s="9" t="s">
        <v>4682</v>
      </c>
      <c r="H1112" s="9" t="s">
        <v>4683</v>
      </c>
      <c r="I1112" s="11" t="s">
        <v>4689</v>
      </c>
      <c r="J1112" t="str">
        <f t="shared" si="34"/>
        <v>11-10-1996</v>
      </c>
      <c r="K1112" s="19">
        <v>45085</v>
      </c>
      <c r="L1112" s="9">
        <f t="shared" si="35"/>
        <v>26</v>
      </c>
    </row>
    <row r="1113" spans="1:12" x14ac:dyDescent="0.3">
      <c r="A1113" s="10" t="s">
        <v>3</v>
      </c>
      <c r="B1113" s="9">
        <v>1977</v>
      </c>
      <c r="C1113" s="9" t="s">
        <v>4687</v>
      </c>
      <c r="D1113" s="9">
        <v>8</v>
      </c>
      <c r="E1113" s="9">
        <v>0</v>
      </c>
      <c r="F1113" s="16">
        <v>62592.87</v>
      </c>
      <c r="G1113" s="9" t="s">
        <v>4682</v>
      </c>
      <c r="H1113" s="9" t="s">
        <v>4683</v>
      </c>
      <c r="I1113" s="11" t="s">
        <v>4684</v>
      </c>
      <c r="J1113" t="str">
        <f t="shared" si="34"/>
        <v>08-06-1977</v>
      </c>
      <c r="K1113" s="19">
        <v>45085</v>
      </c>
      <c r="L1113" s="9">
        <f t="shared" si="35"/>
        <v>46</v>
      </c>
    </row>
    <row r="1114" spans="1:12" x14ac:dyDescent="0.3">
      <c r="A1114" s="10" t="s">
        <v>39</v>
      </c>
      <c r="B1114" s="9">
        <v>1971</v>
      </c>
      <c r="C1114" s="9" t="s">
        <v>4688</v>
      </c>
      <c r="D1114" s="9">
        <v>27</v>
      </c>
      <c r="E1114" s="9">
        <v>2</v>
      </c>
      <c r="F1114" s="16">
        <v>47462.89</v>
      </c>
      <c r="G1114" s="9" t="s">
        <v>4686</v>
      </c>
      <c r="H1114" s="9" t="s">
        <v>4682</v>
      </c>
      <c r="I1114" s="11" t="s">
        <v>4684</v>
      </c>
      <c r="J1114" t="str">
        <f t="shared" si="34"/>
        <v>27-09-1971</v>
      </c>
      <c r="K1114" s="19">
        <v>45085</v>
      </c>
      <c r="L1114" s="9">
        <f t="shared" si="35"/>
        <v>51</v>
      </c>
    </row>
    <row r="1115" spans="1:12" x14ac:dyDescent="0.3">
      <c r="A1115" s="10" t="s">
        <v>399</v>
      </c>
      <c r="B1115" s="9">
        <v>1997</v>
      </c>
      <c r="C1115" s="9" t="s">
        <v>4687</v>
      </c>
      <c r="D1115" s="9">
        <v>12</v>
      </c>
      <c r="E1115" s="9">
        <v>2</v>
      </c>
      <c r="F1115" s="16">
        <v>36124.57</v>
      </c>
      <c r="G1115" s="9" t="s">
        <v>4686</v>
      </c>
      <c r="H1115" s="9" t="s">
        <v>4683</v>
      </c>
      <c r="I1115" s="11" t="s">
        <v>4684</v>
      </c>
      <c r="J1115" t="str">
        <f t="shared" si="34"/>
        <v>12-06-1997</v>
      </c>
      <c r="K1115" s="19">
        <v>45085</v>
      </c>
      <c r="L1115" s="9">
        <f t="shared" si="35"/>
        <v>25</v>
      </c>
    </row>
    <row r="1116" spans="1:12" x14ac:dyDescent="0.3">
      <c r="A1116" s="10" t="s">
        <v>3999</v>
      </c>
      <c r="B1116" s="9">
        <v>2001</v>
      </c>
      <c r="C1116" s="9" t="s">
        <v>4688</v>
      </c>
      <c r="D1116" s="9">
        <v>2</v>
      </c>
      <c r="E1116" s="9">
        <v>2</v>
      </c>
      <c r="F1116" s="16">
        <v>3180.51</v>
      </c>
      <c r="G1116" s="9" t="s">
        <v>4682</v>
      </c>
      <c r="H1116" s="9" t="s">
        <v>4682</v>
      </c>
      <c r="I1116" s="11" t="s">
        <v>4684</v>
      </c>
      <c r="J1116" t="str">
        <f t="shared" si="34"/>
        <v>02-09-2001</v>
      </c>
      <c r="K1116" s="19">
        <v>45085</v>
      </c>
      <c r="L1116" s="9">
        <f t="shared" si="35"/>
        <v>21</v>
      </c>
    </row>
    <row r="1117" spans="1:12" x14ac:dyDescent="0.3">
      <c r="A1117" s="10" t="s">
        <v>4001</v>
      </c>
      <c r="B1117" s="9">
        <v>2000</v>
      </c>
      <c r="C1117" s="9" t="s">
        <v>4688</v>
      </c>
      <c r="D1117" s="9">
        <v>23</v>
      </c>
      <c r="E1117" s="9">
        <v>0</v>
      </c>
      <c r="F1117" s="16">
        <v>3179.96</v>
      </c>
      <c r="G1117" s="9" t="s">
        <v>4682</v>
      </c>
      <c r="H1117" s="9" t="s">
        <v>4682</v>
      </c>
      <c r="I1117" s="11" t="s">
        <v>4689</v>
      </c>
      <c r="J1117" t="str">
        <f t="shared" si="34"/>
        <v>23-09-2000</v>
      </c>
      <c r="K1117" s="19">
        <v>45085</v>
      </c>
      <c r="L1117" s="9">
        <f t="shared" si="35"/>
        <v>22</v>
      </c>
    </row>
    <row r="1118" spans="1:12" x14ac:dyDescent="0.3">
      <c r="A1118" s="10" t="s">
        <v>4003</v>
      </c>
      <c r="B1118" s="9">
        <v>1996</v>
      </c>
      <c r="C1118" s="9" t="s">
        <v>4681</v>
      </c>
      <c r="D1118" s="9">
        <v>3</v>
      </c>
      <c r="E1118" s="9">
        <v>0</v>
      </c>
      <c r="F1118" s="16">
        <v>3176.82</v>
      </c>
      <c r="G1118" s="9" t="s">
        <v>4682</v>
      </c>
      <c r="H1118" s="9" t="s">
        <v>4686</v>
      </c>
      <c r="I1118" s="11" t="s">
        <v>4689</v>
      </c>
      <c r="J1118" t="str">
        <f t="shared" si="34"/>
        <v>03-07-1996</v>
      </c>
      <c r="K1118" s="19">
        <v>45085</v>
      </c>
      <c r="L1118" s="9">
        <f t="shared" si="35"/>
        <v>26</v>
      </c>
    </row>
    <row r="1119" spans="1:12" x14ac:dyDescent="0.3">
      <c r="A1119" s="10" t="s">
        <v>4005</v>
      </c>
      <c r="B1119" s="9">
        <v>1996</v>
      </c>
      <c r="C1119" s="9" t="s">
        <v>4691</v>
      </c>
      <c r="D1119" s="9">
        <v>14</v>
      </c>
      <c r="E1119" s="9">
        <v>0</v>
      </c>
      <c r="F1119" s="16">
        <v>3176.29</v>
      </c>
      <c r="G1119" s="9" t="s">
        <v>4682</v>
      </c>
      <c r="H1119" s="9" t="s">
        <v>4682</v>
      </c>
      <c r="I1119" s="11" t="s">
        <v>4689</v>
      </c>
      <c r="J1119" t="str">
        <f t="shared" si="34"/>
        <v>14-08-1996</v>
      </c>
      <c r="K1119" s="19">
        <v>45085</v>
      </c>
      <c r="L1119" s="9">
        <f t="shared" si="35"/>
        <v>26</v>
      </c>
    </row>
    <row r="1120" spans="1:12" x14ac:dyDescent="0.3">
      <c r="A1120" s="10" t="s">
        <v>4007</v>
      </c>
      <c r="B1120" s="9">
        <v>1994</v>
      </c>
      <c r="C1120" s="9" t="s">
        <v>4681</v>
      </c>
      <c r="D1120" s="9">
        <v>6</v>
      </c>
      <c r="E1120" s="9">
        <v>0</v>
      </c>
      <c r="F1120" s="16">
        <v>3172.02</v>
      </c>
      <c r="G1120" s="9" t="s">
        <v>4682</v>
      </c>
      <c r="H1120" s="9" t="s">
        <v>4686</v>
      </c>
      <c r="I1120" s="11" t="s">
        <v>4693</v>
      </c>
      <c r="J1120" t="str">
        <f t="shared" si="34"/>
        <v>06-07-1994</v>
      </c>
      <c r="K1120" s="19">
        <v>45085</v>
      </c>
      <c r="L1120" s="9">
        <f t="shared" si="35"/>
        <v>28</v>
      </c>
    </row>
    <row r="1121" spans="1:12" x14ac:dyDescent="0.3">
      <c r="A1121" s="10" t="s">
        <v>4009</v>
      </c>
      <c r="B1121" s="9">
        <v>1994</v>
      </c>
      <c r="C1121" s="9" t="s">
        <v>4692</v>
      </c>
      <c r="D1121" s="9">
        <v>25</v>
      </c>
      <c r="E1121" s="9">
        <v>0</v>
      </c>
      <c r="F1121" s="16">
        <v>3171.61</v>
      </c>
      <c r="G1121" s="9" t="s">
        <v>4682</v>
      </c>
      <c r="H1121" s="9" t="s">
        <v>4683</v>
      </c>
      <c r="I1121" s="11" t="s">
        <v>4684</v>
      </c>
      <c r="J1121" t="str">
        <f t="shared" si="34"/>
        <v>25-10-1994</v>
      </c>
      <c r="K1121" s="19">
        <v>45085</v>
      </c>
      <c r="L1121" s="9">
        <f t="shared" si="35"/>
        <v>28</v>
      </c>
    </row>
    <row r="1122" spans="1:12" x14ac:dyDescent="0.3">
      <c r="A1122" s="10" t="s">
        <v>4011</v>
      </c>
      <c r="B1122" s="9">
        <v>2001</v>
      </c>
      <c r="C1122" s="9" t="s">
        <v>4691</v>
      </c>
      <c r="D1122" s="9">
        <v>29</v>
      </c>
      <c r="E1122" s="9">
        <v>1</v>
      </c>
      <c r="F1122" s="16">
        <v>3167.46</v>
      </c>
      <c r="G1122" s="9" t="s">
        <v>4682</v>
      </c>
      <c r="H1122" s="9" t="s">
        <v>4683</v>
      </c>
      <c r="I1122" s="11" t="s">
        <v>4699</v>
      </c>
      <c r="J1122" t="str">
        <f t="shared" si="34"/>
        <v>29-08-2001</v>
      </c>
      <c r="K1122" s="19">
        <v>45085</v>
      </c>
      <c r="L1122" s="9">
        <f t="shared" si="35"/>
        <v>21</v>
      </c>
    </row>
    <row r="1123" spans="1:12" x14ac:dyDescent="0.3">
      <c r="A1123" s="10" t="s">
        <v>4013</v>
      </c>
      <c r="B1123" s="9">
        <v>1993</v>
      </c>
      <c r="C1123" s="9" t="s">
        <v>4688</v>
      </c>
      <c r="D1123" s="9">
        <v>25</v>
      </c>
      <c r="E1123" s="9">
        <v>0</v>
      </c>
      <c r="F1123" s="16">
        <v>3162.02</v>
      </c>
      <c r="G1123" s="9" t="s">
        <v>4682</v>
      </c>
      <c r="H1123" s="9" t="s">
        <v>4683</v>
      </c>
      <c r="I1123" s="11" t="s">
        <v>4684</v>
      </c>
      <c r="J1123" t="str">
        <f t="shared" si="34"/>
        <v>25-09-1993</v>
      </c>
      <c r="K1123" s="19">
        <v>45085</v>
      </c>
      <c r="L1123" s="9">
        <f t="shared" si="35"/>
        <v>29</v>
      </c>
    </row>
    <row r="1124" spans="1:12" x14ac:dyDescent="0.3">
      <c r="A1124" s="10" t="s">
        <v>4015</v>
      </c>
      <c r="B1124" s="9">
        <v>1994</v>
      </c>
      <c r="C1124" s="9" t="s">
        <v>4681</v>
      </c>
      <c r="D1124" s="9">
        <v>10</v>
      </c>
      <c r="E1124" s="9">
        <v>0</v>
      </c>
      <c r="F1124" s="16">
        <v>3161.45</v>
      </c>
      <c r="G1124" s="9" t="s">
        <v>4682</v>
      </c>
      <c r="H1124" s="9" t="s">
        <v>4686</v>
      </c>
      <c r="I1124" s="11" t="s">
        <v>4693</v>
      </c>
      <c r="J1124" t="str">
        <f t="shared" si="34"/>
        <v>10-07-1994</v>
      </c>
      <c r="K1124" s="19">
        <v>45085</v>
      </c>
      <c r="L1124" s="9">
        <f t="shared" si="35"/>
        <v>28</v>
      </c>
    </row>
    <row r="1125" spans="1:12" x14ac:dyDescent="0.3">
      <c r="A1125" s="10" t="s">
        <v>4017</v>
      </c>
      <c r="B1125" s="9">
        <v>1999</v>
      </c>
      <c r="C1125" s="9" t="s">
        <v>4687</v>
      </c>
      <c r="D1125" s="9">
        <v>25</v>
      </c>
      <c r="E1125" s="9">
        <v>0</v>
      </c>
      <c r="F1125" s="16">
        <v>3128.35</v>
      </c>
      <c r="G1125" s="9" t="s">
        <v>4682</v>
      </c>
      <c r="H1125" s="9" t="s">
        <v>4683</v>
      </c>
      <c r="I1125" s="11" t="s">
        <v>4702</v>
      </c>
      <c r="J1125" t="str">
        <f t="shared" si="34"/>
        <v>25-06-1999</v>
      </c>
      <c r="K1125" s="19">
        <v>45085</v>
      </c>
      <c r="L1125" s="9">
        <f t="shared" si="35"/>
        <v>23</v>
      </c>
    </row>
    <row r="1126" spans="1:12" x14ac:dyDescent="0.3">
      <c r="A1126" s="10" t="s">
        <v>401</v>
      </c>
      <c r="B1126" s="9">
        <v>1979</v>
      </c>
      <c r="C1126" s="9" t="s">
        <v>4685</v>
      </c>
      <c r="D1126" s="9">
        <v>4</v>
      </c>
      <c r="E1126" s="9">
        <v>2</v>
      </c>
      <c r="F1126" s="16">
        <v>36090.49</v>
      </c>
      <c r="G1126" s="9" t="s">
        <v>4682</v>
      </c>
      <c r="H1126" s="9" t="s">
        <v>4682</v>
      </c>
      <c r="I1126" s="11" t="s">
        <v>4693</v>
      </c>
      <c r="J1126" t="str">
        <f t="shared" si="34"/>
        <v>04-11-1979</v>
      </c>
      <c r="K1126" s="19">
        <v>45085</v>
      </c>
      <c r="L1126" s="9">
        <f t="shared" si="35"/>
        <v>43</v>
      </c>
    </row>
    <row r="1127" spans="1:12" x14ac:dyDescent="0.3">
      <c r="A1127" s="10" t="s">
        <v>4019</v>
      </c>
      <c r="B1127" s="9">
        <v>1987</v>
      </c>
      <c r="C1127" s="9" t="s">
        <v>4691</v>
      </c>
      <c r="D1127" s="9">
        <v>1</v>
      </c>
      <c r="E1127" s="9">
        <v>3</v>
      </c>
      <c r="F1127" s="16">
        <v>3088.06</v>
      </c>
      <c r="G1127" s="9" t="s">
        <v>4682</v>
      </c>
      <c r="H1127" s="9" t="s">
        <v>4682</v>
      </c>
      <c r="I1127" s="11" t="s">
        <v>4684</v>
      </c>
      <c r="J1127" t="str">
        <f t="shared" si="34"/>
        <v>01-08-1987</v>
      </c>
      <c r="K1127" s="19">
        <v>45085</v>
      </c>
      <c r="L1127" s="9">
        <f t="shared" si="35"/>
        <v>35</v>
      </c>
    </row>
    <row r="1128" spans="1:12" x14ac:dyDescent="0.3">
      <c r="A1128" s="10" t="s">
        <v>4021</v>
      </c>
      <c r="B1128" s="9">
        <v>2001</v>
      </c>
      <c r="C1128" s="9" t="s">
        <v>4692</v>
      </c>
      <c r="D1128" s="9">
        <v>13</v>
      </c>
      <c r="E1128" s="9">
        <v>2</v>
      </c>
      <c r="F1128" s="16">
        <v>3077.1</v>
      </c>
      <c r="G1128" s="9" t="s">
        <v>4682</v>
      </c>
      <c r="H1128" s="9" t="s">
        <v>4686</v>
      </c>
      <c r="I1128" s="11" t="s">
        <v>4689</v>
      </c>
      <c r="J1128" t="str">
        <f t="shared" si="34"/>
        <v>13-10-2001</v>
      </c>
      <c r="K1128" s="19">
        <v>45085</v>
      </c>
      <c r="L1128" s="9">
        <f t="shared" si="35"/>
        <v>21</v>
      </c>
    </row>
    <row r="1129" spans="1:12" x14ac:dyDescent="0.3">
      <c r="A1129" s="10" t="s">
        <v>4023</v>
      </c>
      <c r="B1129" s="9">
        <v>1995</v>
      </c>
      <c r="C1129" s="9" t="s">
        <v>4688</v>
      </c>
      <c r="D1129" s="9">
        <v>10</v>
      </c>
      <c r="E1129" s="9">
        <v>0</v>
      </c>
      <c r="F1129" s="16">
        <v>3070.81</v>
      </c>
      <c r="G1129" s="9" t="s">
        <v>4683</v>
      </c>
      <c r="H1129" s="9" t="s">
        <v>4686</v>
      </c>
      <c r="I1129" s="11" t="s">
        <v>4703</v>
      </c>
      <c r="J1129" t="str">
        <f t="shared" si="34"/>
        <v>10-09-1995</v>
      </c>
      <c r="K1129" s="19">
        <v>45085</v>
      </c>
      <c r="L1129" s="9">
        <f t="shared" si="35"/>
        <v>27</v>
      </c>
    </row>
    <row r="1130" spans="1:12" x14ac:dyDescent="0.3">
      <c r="A1130" s="10" t="s">
        <v>4025</v>
      </c>
      <c r="B1130" s="9">
        <v>1989</v>
      </c>
      <c r="C1130" s="9" t="s">
        <v>4692</v>
      </c>
      <c r="D1130" s="9">
        <v>1</v>
      </c>
      <c r="E1130" s="9">
        <v>3</v>
      </c>
      <c r="F1130" s="16">
        <v>3065.49</v>
      </c>
      <c r="G1130" s="9" t="s">
        <v>4682</v>
      </c>
      <c r="H1130" s="9" t="s">
        <v>4686</v>
      </c>
      <c r="I1130" s="11" t="s">
        <v>4689</v>
      </c>
      <c r="J1130" t="str">
        <f t="shared" si="34"/>
        <v>01-10-1989</v>
      </c>
      <c r="K1130" s="19">
        <v>45085</v>
      </c>
      <c r="L1130" s="9">
        <f t="shared" si="35"/>
        <v>33</v>
      </c>
    </row>
    <row r="1131" spans="1:12" x14ac:dyDescent="0.3">
      <c r="A1131" s="10" t="s">
        <v>4027</v>
      </c>
      <c r="B1131" s="9">
        <v>1994</v>
      </c>
      <c r="C1131" s="9" t="s">
        <v>4688</v>
      </c>
      <c r="D1131" s="9">
        <v>26</v>
      </c>
      <c r="E1131" s="9">
        <v>0</v>
      </c>
      <c r="F1131" s="16">
        <v>3062.51</v>
      </c>
      <c r="G1131" s="9" t="s">
        <v>4683</v>
      </c>
      <c r="H1131" s="9" t="s">
        <v>4686</v>
      </c>
      <c r="I1131" s="11" t="s">
        <v>4689</v>
      </c>
      <c r="J1131" t="str">
        <f t="shared" si="34"/>
        <v>26-09-1994</v>
      </c>
      <c r="K1131" s="19">
        <v>45085</v>
      </c>
      <c r="L1131" s="9">
        <f t="shared" si="35"/>
        <v>28</v>
      </c>
    </row>
    <row r="1132" spans="1:12" x14ac:dyDescent="0.3">
      <c r="A1132" s="10" t="s">
        <v>4029</v>
      </c>
      <c r="B1132" s="9">
        <v>2002</v>
      </c>
      <c r="C1132" s="9" t="s">
        <v>4687</v>
      </c>
      <c r="D1132" s="9">
        <v>21</v>
      </c>
      <c r="E1132" s="9">
        <v>2</v>
      </c>
      <c r="F1132" s="16">
        <v>3056.39</v>
      </c>
      <c r="G1132" s="9" t="s">
        <v>4682</v>
      </c>
      <c r="H1132" s="9" t="s">
        <v>4683</v>
      </c>
      <c r="I1132" s="11" t="s">
        <v>4684</v>
      </c>
      <c r="J1132" t="str">
        <f t="shared" si="34"/>
        <v>21-06-2002</v>
      </c>
      <c r="K1132" s="19">
        <v>45085</v>
      </c>
      <c r="L1132" s="9">
        <f t="shared" si="35"/>
        <v>20</v>
      </c>
    </row>
    <row r="1133" spans="1:12" x14ac:dyDescent="0.3">
      <c r="A1133" s="10" t="s">
        <v>4031</v>
      </c>
      <c r="B1133" s="9">
        <v>1997</v>
      </c>
      <c r="C1133" s="9" t="s">
        <v>4690</v>
      </c>
      <c r="D1133" s="9">
        <v>22</v>
      </c>
      <c r="E1133" s="9">
        <v>0</v>
      </c>
      <c r="F1133" s="16">
        <v>3051.73</v>
      </c>
      <c r="G1133" s="9" t="s">
        <v>4682</v>
      </c>
      <c r="H1133" s="9" t="s">
        <v>4682</v>
      </c>
      <c r="I1133" s="11" t="s">
        <v>4693</v>
      </c>
      <c r="J1133" t="str">
        <f t="shared" si="34"/>
        <v>22-12-1997</v>
      </c>
      <c r="K1133" s="19">
        <v>45085</v>
      </c>
      <c r="L1133" s="9">
        <f t="shared" si="35"/>
        <v>25</v>
      </c>
    </row>
    <row r="1134" spans="1:12" x14ac:dyDescent="0.3">
      <c r="A1134" s="10" t="s">
        <v>4033</v>
      </c>
      <c r="B1134" s="9">
        <v>1998</v>
      </c>
      <c r="C1134" s="9" t="s">
        <v>4691</v>
      </c>
      <c r="D1134" s="9">
        <v>9</v>
      </c>
      <c r="E1134" s="9">
        <v>0</v>
      </c>
      <c r="F1134" s="16">
        <v>3046.06</v>
      </c>
      <c r="G1134" s="9" t="s">
        <v>4682</v>
      </c>
      <c r="H1134" s="9" t="s">
        <v>4686</v>
      </c>
      <c r="I1134" s="11" t="s">
        <v>4700</v>
      </c>
      <c r="J1134" t="str">
        <f t="shared" si="34"/>
        <v>09-08-1998</v>
      </c>
      <c r="K1134" s="19">
        <v>45085</v>
      </c>
      <c r="L1134" s="9">
        <f t="shared" si="35"/>
        <v>24</v>
      </c>
    </row>
    <row r="1135" spans="1:12" x14ac:dyDescent="0.3">
      <c r="A1135" s="10" t="s">
        <v>4035</v>
      </c>
      <c r="B1135" s="9">
        <v>1998</v>
      </c>
      <c r="C1135" s="9" t="s">
        <v>4688</v>
      </c>
      <c r="D1135" s="9">
        <v>15</v>
      </c>
      <c r="E1135" s="9">
        <v>0</v>
      </c>
      <c r="F1135" s="16">
        <v>3044.21</v>
      </c>
      <c r="G1135" s="9" t="s">
        <v>4682</v>
      </c>
      <c r="H1135" s="9" t="s">
        <v>4683</v>
      </c>
      <c r="I1135" s="11" t="s">
        <v>4699</v>
      </c>
      <c r="J1135" t="str">
        <f t="shared" si="34"/>
        <v>15-09-1998</v>
      </c>
      <c r="K1135" s="19">
        <v>45085</v>
      </c>
      <c r="L1135" s="9">
        <f t="shared" si="35"/>
        <v>24</v>
      </c>
    </row>
    <row r="1136" spans="1:12" x14ac:dyDescent="0.3">
      <c r="A1136" s="10" t="s">
        <v>4037</v>
      </c>
      <c r="B1136" s="9">
        <v>1997</v>
      </c>
      <c r="C1136" s="9" t="s">
        <v>4690</v>
      </c>
      <c r="D1136" s="9">
        <v>19</v>
      </c>
      <c r="E1136" s="9">
        <v>0</v>
      </c>
      <c r="F1136" s="16">
        <v>3021.81</v>
      </c>
      <c r="G1136" s="9" t="s">
        <v>4682</v>
      </c>
      <c r="H1136" s="9" t="s">
        <v>4683</v>
      </c>
      <c r="I1136" s="11" t="s">
        <v>4689</v>
      </c>
      <c r="J1136" t="str">
        <f t="shared" si="34"/>
        <v>19-12-1997</v>
      </c>
      <c r="K1136" s="19">
        <v>45085</v>
      </c>
      <c r="L1136" s="9">
        <f t="shared" si="35"/>
        <v>25</v>
      </c>
    </row>
    <row r="1137" spans="1:12" x14ac:dyDescent="0.3">
      <c r="A1137" s="10" t="s">
        <v>403</v>
      </c>
      <c r="B1137" s="9">
        <v>1996</v>
      </c>
      <c r="C1137" s="9" t="s">
        <v>4691</v>
      </c>
      <c r="D1137" s="9">
        <v>20</v>
      </c>
      <c r="E1137" s="9">
        <v>2</v>
      </c>
      <c r="F1137" s="16">
        <v>36085.22</v>
      </c>
      <c r="G1137" s="9" t="s">
        <v>4686</v>
      </c>
      <c r="H1137" s="9" t="s">
        <v>4686</v>
      </c>
      <c r="I1137" s="11" t="s">
        <v>4693</v>
      </c>
      <c r="J1137" t="str">
        <f t="shared" si="34"/>
        <v>20-08-1996</v>
      </c>
      <c r="K1137" s="19">
        <v>45085</v>
      </c>
      <c r="L1137" s="9">
        <f t="shared" si="35"/>
        <v>26</v>
      </c>
    </row>
    <row r="1138" spans="1:12" x14ac:dyDescent="0.3">
      <c r="A1138" s="10" t="s">
        <v>4039</v>
      </c>
      <c r="B1138" s="9">
        <v>1988</v>
      </c>
      <c r="C1138" s="9" t="s">
        <v>4688</v>
      </c>
      <c r="D1138" s="9">
        <v>28</v>
      </c>
      <c r="E1138" s="9">
        <v>3</v>
      </c>
      <c r="F1138" s="16">
        <v>3018.04</v>
      </c>
      <c r="G1138" s="9" t="s">
        <v>4682</v>
      </c>
      <c r="H1138" s="9" t="s">
        <v>4682</v>
      </c>
      <c r="I1138" s="11" t="s">
        <v>4689</v>
      </c>
      <c r="J1138" t="str">
        <f t="shared" si="34"/>
        <v>28-09-1988</v>
      </c>
      <c r="K1138" s="19">
        <v>45085</v>
      </c>
      <c r="L1138" s="9">
        <f t="shared" si="35"/>
        <v>34</v>
      </c>
    </row>
    <row r="1139" spans="1:12" x14ac:dyDescent="0.3">
      <c r="A1139" s="10" t="s">
        <v>4041</v>
      </c>
      <c r="B1139" s="9">
        <v>2002</v>
      </c>
      <c r="C1139" s="9" t="s">
        <v>4690</v>
      </c>
      <c r="D1139" s="9">
        <v>15</v>
      </c>
      <c r="E1139" s="9">
        <v>0</v>
      </c>
      <c r="F1139" s="16">
        <v>3012.22</v>
      </c>
      <c r="G1139" s="9" t="s">
        <v>4682</v>
      </c>
      <c r="H1139" s="9" t="s">
        <v>4683</v>
      </c>
      <c r="I1139" s="11" t="s">
        <v>4689</v>
      </c>
      <c r="J1139" t="str">
        <f t="shared" si="34"/>
        <v>15-12-2002</v>
      </c>
      <c r="K1139" s="19">
        <v>45085</v>
      </c>
      <c r="L1139" s="9">
        <f t="shared" si="35"/>
        <v>20</v>
      </c>
    </row>
    <row r="1140" spans="1:12" x14ac:dyDescent="0.3">
      <c r="A1140" s="10" t="s">
        <v>4043</v>
      </c>
      <c r="B1140" s="9">
        <v>1991</v>
      </c>
      <c r="C1140" s="9" t="s">
        <v>4685</v>
      </c>
      <c r="D1140" s="9">
        <v>20</v>
      </c>
      <c r="E1140" s="9">
        <v>3</v>
      </c>
      <c r="F1140" s="16">
        <v>2985.67</v>
      </c>
      <c r="G1140" s="9" t="s">
        <v>4682</v>
      </c>
      <c r="H1140" s="9" t="s">
        <v>4682</v>
      </c>
      <c r="I1140" s="11" t="s">
        <v>4684</v>
      </c>
      <c r="J1140" t="str">
        <f t="shared" si="34"/>
        <v>20-11-1991</v>
      </c>
      <c r="K1140" s="19">
        <v>45085</v>
      </c>
      <c r="L1140" s="9">
        <f t="shared" si="35"/>
        <v>31</v>
      </c>
    </row>
    <row r="1141" spans="1:12" x14ac:dyDescent="0.3">
      <c r="A1141" s="10" t="s">
        <v>4045</v>
      </c>
      <c r="B1141" s="9">
        <v>1987</v>
      </c>
      <c r="C1141" s="9" t="s">
        <v>4687</v>
      </c>
      <c r="D1141" s="9">
        <v>18</v>
      </c>
      <c r="E1141" s="9">
        <v>3</v>
      </c>
      <c r="F1141" s="16">
        <v>2979.52</v>
      </c>
      <c r="G1141" s="9" t="s">
        <v>4682</v>
      </c>
      <c r="H1141" s="9" t="s">
        <v>4683</v>
      </c>
      <c r="I1141" s="11" t="s">
        <v>4684</v>
      </c>
      <c r="J1141" t="str">
        <f t="shared" si="34"/>
        <v>18-06-1987</v>
      </c>
      <c r="K1141" s="19">
        <v>45085</v>
      </c>
      <c r="L1141" s="9">
        <f t="shared" si="35"/>
        <v>35</v>
      </c>
    </row>
    <row r="1142" spans="1:12" x14ac:dyDescent="0.3">
      <c r="A1142" s="10" t="s">
        <v>4047</v>
      </c>
      <c r="B1142" s="9">
        <v>1995</v>
      </c>
      <c r="C1142" s="9" t="s">
        <v>4688</v>
      </c>
      <c r="D1142" s="9">
        <v>24</v>
      </c>
      <c r="E1142" s="9">
        <v>0</v>
      </c>
      <c r="F1142" s="16">
        <v>2974.13</v>
      </c>
      <c r="G1142" s="9" t="s">
        <v>4682</v>
      </c>
      <c r="H1142" s="9" t="s">
        <v>4686</v>
      </c>
      <c r="I1142" s="11" t="s">
        <v>4693</v>
      </c>
      <c r="J1142" t="str">
        <f t="shared" si="34"/>
        <v>24-09-1995</v>
      </c>
      <c r="K1142" s="19">
        <v>45085</v>
      </c>
      <c r="L1142" s="9">
        <f t="shared" si="35"/>
        <v>27</v>
      </c>
    </row>
    <row r="1143" spans="1:12" x14ac:dyDescent="0.3">
      <c r="A1143" s="10" t="s">
        <v>4049</v>
      </c>
      <c r="B1143" s="9">
        <v>2002</v>
      </c>
      <c r="C1143" s="9" t="s">
        <v>4688</v>
      </c>
      <c r="D1143" s="9">
        <v>30</v>
      </c>
      <c r="E1143" s="9">
        <v>0</v>
      </c>
      <c r="F1143" s="16">
        <v>2943.41</v>
      </c>
      <c r="G1143" s="9" t="s">
        <v>4682</v>
      </c>
      <c r="H1143" s="9" t="s">
        <v>4683</v>
      </c>
      <c r="I1143" s="11" t="s">
        <v>4689</v>
      </c>
      <c r="J1143" t="str">
        <f t="shared" si="34"/>
        <v>30-09-2002</v>
      </c>
      <c r="K1143" s="19">
        <v>45085</v>
      </c>
      <c r="L1143" s="9">
        <f t="shared" si="35"/>
        <v>20</v>
      </c>
    </row>
    <row r="1144" spans="1:12" x14ac:dyDescent="0.3">
      <c r="A1144" s="10" t="s">
        <v>4051</v>
      </c>
      <c r="B1144" s="9">
        <v>1996</v>
      </c>
      <c r="C1144" s="9" t="s">
        <v>4687</v>
      </c>
      <c r="D1144" s="9">
        <v>30</v>
      </c>
      <c r="E1144" s="9">
        <v>1</v>
      </c>
      <c r="F1144" s="16">
        <v>2927.06</v>
      </c>
      <c r="G1144" s="9" t="s">
        <v>4682</v>
      </c>
      <c r="H1144" s="9" t="s">
        <v>4682</v>
      </c>
      <c r="I1144" s="11" t="s">
        <v>4684</v>
      </c>
      <c r="J1144" t="str">
        <f t="shared" si="34"/>
        <v>30-06-1996</v>
      </c>
      <c r="K1144" s="19">
        <v>45085</v>
      </c>
      <c r="L1144" s="9">
        <f t="shared" si="35"/>
        <v>26</v>
      </c>
    </row>
    <row r="1145" spans="1:12" x14ac:dyDescent="0.3">
      <c r="A1145" s="10" t="s">
        <v>4053</v>
      </c>
      <c r="B1145" s="9">
        <v>2003</v>
      </c>
      <c r="C1145" s="9" t="s">
        <v>4687</v>
      </c>
      <c r="D1145" s="9">
        <v>5</v>
      </c>
      <c r="E1145" s="9">
        <v>2</v>
      </c>
      <c r="F1145" s="16">
        <v>2913.57</v>
      </c>
      <c r="G1145" s="9" t="s">
        <v>4682</v>
      </c>
      <c r="H1145" s="9" t="s">
        <v>4682</v>
      </c>
      <c r="I1145" s="11" t="s">
        <v>4693</v>
      </c>
      <c r="J1145" t="str">
        <f t="shared" si="34"/>
        <v>05-06-2003</v>
      </c>
      <c r="K1145" s="19">
        <v>45085</v>
      </c>
      <c r="L1145" s="9">
        <f t="shared" si="35"/>
        <v>20</v>
      </c>
    </row>
    <row r="1146" spans="1:12" x14ac:dyDescent="0.3">
      <c r="A1146" s="10" t="s">
        <v>4055</v>
      </c>
      <c r="B1146" s="9">
        <v>1996</v>
      </c>
      <c r="C1146" s="9" t="s">
        <v>4687</v>
      </c>
      <c r="D1146" s="9">
        <v>13</v>
      </c>
      <c r="E1146" s="9">
        <v>1</v>
      </c>
      <c r="F1146" s="16">
        <v>2904.09</v>
      </c>
      <c r="G1146" s="9" t="s">
        <v>4682</v>
      </c>
      <c r="H1146" s="9" t="s">
        <v>4682</v>
      </c>
      <c r="I1146" s="11" t="s">
        <v>4693</v>
      </c>
      <c r="J1146" t="str">
        <f t="shared" si="34"/>
        <v>13-06-1996</v>
      </c>
      <c r="K1146" s="19">
        <v>45085</v>
      </c>
      <c r="L1146" s="9">
        <f t="shared" si="35"/>
        <v>26</v>
      </c>
    </row>
    <row r="1147" spans="1:12" x14ac:dyDescent="0.3">
      <c r="A1147" s="10" t="s">
        <v>4057</v>
      </c>
      <c r="B1147" s="9">
        <v>1996</v>
      </c>
      <c r="C1147" s="9" t="s">
        <v>4692</v>
      </c>
      <c r="D1147" s="9">
        <v>24</v>
      </c>
      <c r="E1147" s="9">
        <v>1</v>
      </c>
      <c r="F1147" s="16">
        <v>2902.91</v>
      </c>
      <c r="G1147" s="9" t="s">
        <v>4682</v>
      </c>
      <c r="H1147" s="9" t="s">
        <v>4682</v>
      </c>
      <c r="I1147" s="11" t="s">
        <v>4684</v>
      </c>
      <c r="J1147" t="str">
        <f t="shared" si="34"/>
        <v>24-10-1996</v>
      </c>
      <c r="K1147" s="19">
        <v>45085</v>
      </c>
      <c r="L1147" s="9">
        <f t="shared" si="35"/>
        <v>26</v>
      </c>
    </row>
    <row r="1148" spans="1:12" x14ac:dyDescent="0.3">
      <c r="A1148" s="10" t="s">
        <v>405</v>
      </c>
      <c r="B1148" s="9">
        <v>1963</v>
      </c>
      <c r="C1148" s="9" t="s">
        <v>4681</v>
      </c>
      <c r="D1148" s="9">
        <v>22</v>
      </c>
      <c r="E1148" s="9">
        <v>0</v>
      </c>
      <c r="F1148" s="16">
        <v>36074.339999999997</v>
      </c>
      <c r="G1148" s="9" t="s">
        <v>4682</v>
      </c>
      <c r="H1148" s="9" t="s">
        <v>4686</v>
      </c>
      <c r="I1148" s="11" t="s">
        <v>4693</v>
      </c>
      <c r="J1148" t="str">
        <f t="shared" si="34"/>
        <v>22-07-1963</v>
      </c>
      <c r="K1148" s="19">
        <v>45085</v>
      </c>
      <c r="L1148" s="9">
        <f t="shared" si="35"/>
        <v>59</v>
      </c>
    </row>
    <row r="1149" spans="1:12" x14ac:dyDescent="0.3">
      <c r="A1149" s="10" t="s">
        <v>4059</v>
      </c>
      <c r="B1149" s="9">
        <v>1999</v>
      </c>
      <c r="C1149" s="9" t="s">
        <v>4685</v>
      </c>
      <c r="D1149" s="9">
        <v>1</v>
      </c>
      <c r="E1149" s="9">
        <v>0</v>
      </c>
      <c r="F1149" s="16">
        <v>2899.49</v>
      </c>
      <c r="G1149" s="9" t="s">
        <v>4682</v>
      </c>
      <c r="H1149" s="9" t="s">
        <v>4682</v>
      </c>
      <c r="I1149" s="11" t="s">
        <v>4699</v>
      </c>
      <c r="J1149" t="str">
        <f t="shared" si="34"/>
        <v>01-11-1999</v>
      </c>
      <c r="K1149" s="19">
        <v>45085</v>
      </c>
      <c r="L1149" s="9">
        <f t="shared" si="35"/>
        <v>23</v>
      </c>
    </row>
    <row r="1150" spans="1:12" x14ac:dyDescent="0.3">
      <c r="A1150" s="10" t="s">
        <v>4061</v>
      </c>
      <c r="B1150" s="9">
        <v>2000</v>
      </c>
      <c r="C1150" s="9" t="s">
        <v>4681</v>
      </c>
      <c r="D1150" s="9">
        <v>14</v>
      </c>
      <c r="E1150" s="9">
        <v>0</v>
      </c>
      <c r="F1150" s="16">
        <v>2897.46</v>
      </c>
      <c r="G1150" s="9" t="s">
        <v>4682</v>
      </c>
      <c r="H1150" s="9" t="s">
        <v>4686</v>
      </c>
      <c r="I1150" s="11" t="s">
        <v>4689</v>
      </c>
      <c r="J1150" t="str">
        <f t="shared" si="34"/>
        <v>14-07-2000</v>
      </c>
      <c r="K1150" s="19">
        <v>45085</v>
      </c>
      <c r="L1150" s="9">
        <f t="shared" si="35"/>
        <v>22</v>
      </c>
    </row>
    <row r="1151" spans="1:12" x14ac:dyDescent="0.3">
      <c r="A1151" s="10" t="s">
        <v>4063</v>
      </c>
      <c r="B1151" s="9">
        <v>1996</v>
      </c>
      <c r="C1151" s="9" t="s">
        <v>4687</v>
      </c>
      <c r="D1151" s="9">
        <v>21</v>
      </c>
      <c r="E1151" s="9">
        <v>0</v>
      </c>
      <c r="F1151" s="16">
        <v>2897.32</v>
      </c>
      <c r="G1151" s="9" t="s">
        <v>4683</v>
      </c>
      <c r="H1151" s="9" t="s">
        <v>4683</v>
      </c>
      <c r="I1151" s="11" t="s">
        <v>4696</v>
      </c>
      <c r="J1151" t="str">
        <f t="shared" si="34"/>
        <v>21-06-1996</v>
      </c>
      <c r="K1151" s="19">
        <v>45085</v>
      </c>
      <c r="L1151" s="9">
        <f t="shared" si="35"/>
        <v>26</v>
      </c>
    </row>
    <row r="1152" spans="1:12" x14ac:dyDescent="0.3">
      <c r="A1152" s="10" t="s">
        <v>4065</v>
      </c>
      <c r="B1152" s="9">
        <v>1993</v>
      </c>
      <c r="C1152" s="9" t="s">
        <v>4691</v>
      </c>
      <c r="D1152" s="9">
        <v>12</v>
      </c>
      <c r="E1152" s="9">
        <v>0</v>
      </c>
      <c r="F1152" s="16">
        <v>2867.12</v>
      </c>
      <c r="G1152" s="9" t="s">
        <v>4686</v>
      </c>
      <c r="H1152" s="9" t="s">
        <v>4683</v>
      </c>
      <c r="I1152" s="11" t="s">
        <v>4684</v>
      </c>
      <c r="J1152" t="str">
        <f t="shared" si="34"/>
        <v>12-08-1993</v>
      </c>
      <c r="K1152" s="19">
        <v>45085</v>
      </c>
      <c r="L1152" s="9">
        <f t="shared" si="35"/>
        <v>29</v>
      </c>
    </row>
    <row r="1153" spans="1:12" x14ac:dyDescent="0.3">
      <c r="A1153" s="10" t="s">
        <v>4067</v>
      </c>
      <c r="B1153" s="9">
        <v>1993</v>
      </c>
      <c r="C1153" s="9" t="s">
        <v>4685</v>
      </c>
      <c r="D1153" s="9">
        <v>1</v>
      </c>
      <c r="E1153" s="9">
        <v>0</v>
      </c>
      <c r="F1153" s="16">
        <v>2866.09</v>
      </c>
      <c r="G1153" s="9" t="s">
        <v>4683</v>
      </c>
      <c r="H1153" s="9" t="s">
        <v>4683</v>
      </c>
      <c r="I1153" s="11" t="s">
        <v>4693</v>
      </c>
      <c r="J1153" t="str">
        <f t="shared" si="34"/>
        <v>01-11-1993</v>
      </c>
      <c r="K1153" s="19">
        <v>45085</v>
      </c>
      <c r="L1153" s="9">
        <f t="shared" si="35"/>
        <v>29</v>
      </c>
    </row>
    <row r="1154" spans="1:12" x14ac:dyDescent="0.3">
      <c r="A1154" s="10" t="s">
        <v>4069</v>
      </c>
      <c r="B1154" s="9">
        <v>1998</v>
      </c>
      <c r="C1154" s="9" t="s">
        <v>4688</v>
      </c>
      <c r="D1154" s="9">
        <v>4</v>
      </c>
      <c r="E1154" s="9">
        <v>0</v>
      </c>
      <c r="F1154" s="16">
        <v>2855.44</v>
      </c>
      <c r="G1154" s="9" t="s">
        <v>4682</v>
      </c>
      <c r="H1154" s="9" t="s">
        <v>4683</v>
      </c>
      <c r="I1154" s="11" t="s">
        <v>4689</v>
      </c>
      <c r="J1154" t="str">
        <f t="shared" si="34"/>
        <v>04-09-1998</v>
      </c>
      <c r="K1154" s="19">
        <v>45085</v>
      </c>
      <c r="L1154" s="9">
        <f t="shared" si="35"/>
        <v>24</v>
      </c>
    </row>
    <row r="1155" spans="1:12" x14ac:dyDescent="0.3">
      <c r="A1155" s="10" t="s">
        <v>4071</v>
      </c>
      <c r="B1155" s="9">
        <v>1998</v>
      </c>
      <c r="C1155" s="9" t="s">
        <v>4687</v>
      </c>
      <c r="D1155" s="9">
        <v>17</v>
      </c>
      <c r="E1155" s="9">
        <v>0</v>
      </c>
      <c r="F1155" s="16">
        <v>2850.68</v>
      </c>
      <c r="G1155" s="9" t="s">
        <v>4682</v>
      </c>
      <c r="H1155" s="9" t="s">
        <v>4683</v>
      </c>
      <c r="I1155" s="11" t="s">
        <v>4689</v>
      </c>
      <c r="J1155" t="str">
        <f t="shared" ref="J1155:J1218" si="36">TEXT(DATE(B1155,MONTH(1&amp;C1155),D1155),"dd-mm-yyyy")</f>
        <v>17-06-1998</v>
      </c>
      <c r="K1155" s="19">
        <v>45085</v>
      </c>
      <c r="L1155" s="9">
        <f t="shared" ref="L1155:L1218" si="37">DATEDIF(J1155,K1155,"Y")</f>
        <v>24</v>
      </c>
    </row>
    <row r="1156" spans="1:12" x14ac:dyDescent="0.3">
      <c r="A1156" s="10" t="s">
        <v>4073</v>
      </c>
      <c r="B1156" s="9">
        <v>1998</v>
      </c>
      <c r="C1156" s="9" t="s">
        <v>4685</v>
      </c>
      <c r="D1156" s="9">
        <v>15</v>
      </c>
      <c r="E1156" s="9">
        <v>0</v>
      </c>
      <c r="F1156" s="16">
        <v>2842.76</v>
      </c>
      <c r="G1156" s="9" t="s">
        <v>4682</v>
      </c>
      <c r="H1156" s="9" t="s">
        <v>4683</v>
      </c>
      <c r="I1156" s="11" t="s">
        <v>4689</v>
      </c>
      <c r="J1156" t="str">
        <f t="shared" si="36"/>
        <v>15-11-1998</v>
      </c>
      <c r="K1156" s="19">
        <v>45085</v>
      </c>
      <c r="L1156" s="9">
        <f t="shared" si="37"/>
        <v>24</v>
      </c>
    </row>
    <row r="1157" spans="1:12" x14ac:dyDescent="0.3">
      <c r="A1157" s="10" t="s">
        <v>4075</v>
      </c>
      <c r="B1157" s="9">
        <v>2000</v>
      </c>
      <c r="C1157" s="9" t="s">
        <v>4692</v>
      </c>
      <c r="D1157" s="9">
        <v>1</v>
      </c>
      <c r="E1157" s="9">
        <v>0</v>
      </c>
      <c r="F1157" s="16">
        <v>2819.51</v>
      </c>
      <c r="G1157" s="9" t="s">
        <v>4682</v>
      </c>
      <c r="H1157" s="9" t="s">
        <v>4683</v>
      </c>
      <c r="I1157" s="11" t="s">
        <v>4693</v>
      </c>
      <c r="J1157" t="str">
        <f t="shared" si="36"/>
        <v>01-10-2000</v>
      </c>
      <c r="K1157" s="19">
        <v>45085</v>
      </c>
      <c r="L1157" s="9">
        <f t="shared" si="37"/>
        <v>22</v>
      </c>
    </row>
    <row r="1158" spans="1:12" x14ac:dyDescent="0.3">
      <c r="A1158" s="10" t="s">
        <v>4077</v>
      </c>
      <c r="B1158" s="9">
        <v>2003</v>
      </c>
      <c r="C1158" s="9" t="s">
        <v>4688</v>
      </c>
      <c r="D1158" s="9">
        <v>23</v>
      </c>
      <c r="E1158" s="9">
        <v>2</v>
      </c>
      <c r="F1158" s="16">
        <v>2803.7</v>
      </c>
      <c r="G1158" s="9" t="s">
        <v>4682</v>
      </c>
      <c r="H1158" s="9" t="s">
        <v>4686</v>
      </c>
      <c r="I1158" s="11" t="s">
        <v>4689</v>
      </c>
      <c r="J1158" t="str">
        <f t="shared" si="36"/>
        <v>23-09-2003</v>
      </c>
      <c r="K1158" s="19">
        <v>45085</v>
      </c>
      <c r="L1158" s="9">
        <f t="shared" si="37"/>
        <v>19</v>
      </c>
    </row>
    <row r="1159" spans="1:12" x14ac:dyDescent="0.3">
      <c r="A1159" s="10" t="s">
        <v>407</v>
      </c>
      <c r="B1159" s="9">
        <v>1999</v>
      </c>
      <c r="C1159" s="9" t="s">
        <v>4688</v>
      </c>
      <c r="D1159" s="9">
        <v>4</v>
      </c>
      <c r="E1159" s="9">
        <v>2</v>
      </c>
      <c r="F1159" s="16">
        <v>36021.01</v>
      </c>
      <c r="G1159" s="9" t="s">
        <v>4682</v>
      </c>
      <c r="H1159" s="9" t="s">
        <v>4683</v>
      </c>
      <c r="I1159" s="11" t="s">
        <v>4684</v>
      </c>
      <c r="J1159" t="str">
        <f t="shared" si="36"/>
        <v>04-09-1999</v>
      </c>
      <c r="K1159" s="19">
        <v>45085</v>
      </c>
      <c r="L1159" s="9">
        <f t="shared" si="37"/>
        <v>23</v>
      </c>
    </row>
    <row r="1160" spans="1:12" x14ac:dyDescent="0.3">
      <c r="A1160" s="10" t="s">
        <v>4079</v>
      </c>
      <c r="B1160" s="9">
        <v>2004</v>
      </c>
      <c r="C1160" s="9" t="s">
        <v>4691</v>
      </c>
      <c r="D1160" s="9">
        <v>4</v>
      </c>
      <c r="E1160" s="9">
        <v>2</v>
      </c>
      <c r="F1160" s="16">
        <v>2801.26</v>
      </c>
      <c r="G1160" s="9" t="s">
        <v>4682</v>
      </c>
      <c r="H1160" s="9" t="s">
        <v>4683</v>
      </c>
      <c r="I1160" s="11" t="s">
        <v>4684</v>
      </c>
      <c r="J1160" t="str">
        <f t="shared" si="36"/>
        <v>04-08-2004</v>
      </c>
      <c r="K1160" s="19">
        <v>45085</v>
      </c>
      <c r="L1160" s="9">
        <f t="shared" si="37"/>
        <v>18</v>
      </c>
    </row>
    <row r="1161" spans="1:12" x14ac:dyDescent="0.3">
      <c r="A1161" s="10" t="s">
        <v>4081</v>
      </c>
      <c r="B1161" s="9">
        <v>1999</v>
      </c>
      <c r="C1161" s="9" t="s">
        <v>4690</v>
      </c>
      <c r="D1161" s="9">
        <v>24</v>
      </c>
      <c r="E1161" s="9">
        <v>1</v>
      </c>
      <c r="F1161" s="16">
        <v>2789.06</v>
      </c>
      <c r="G1161" s="9" t="s">
        <v>4682</v>
      </c>
      <c r="H1161" s="9" t="s">
        <v>4683</v>
      </c>
      <c r="I1161" s="11" t="s">
        <v>4689</v>
      </c>
      <c r="J1161" t="str">
        <f t="shared" si="36"/>
        <v>24-12-1999</v>
      </c>
      <c r="K1161" s="19">
        <v>45085</v>
      </c>
      <c r="L1161" s="9">
        <f t="shared" si="37"/>
        <v>23</v>
      </c>
    </row>
    <row r="1162" spans="1:12" x14ac:dyDescent="0.3">
      <c r="A1162" s="10" t="s">
        <v>4083</v>
      </c>
      <c r="B1162" s="9">
        <v>1999</v>
      </c>
      <c r="C1162" s="9" t="s">
        <v>4691</v>
      </c>
      <c r="D1162" s="9">
        <v>29</v>
      </c>
      <c r="E1162" s="9">
        <v>1</v>
      </c>
      <c r="F1162" s="16">
        <v>2775.19</v>
      </c>
      <c r="G1162" s="9" t="s">
        <v>4682</v>
      </c>
      <c r="H1162" s="9" t="s">
        <v>4686</v>
      </c>
      <c r="I1162" s="11" t="s">
        <v>4689</v>
      </c>
      <c r="J1162" t="str">
        <f t="shared" si="36"/>
        <v>29-08-1999</v>
      </c>
      <c r="K1162" s="19">
        <v>45085</v>
      </c>
      <c r="L1162" s="9">
        <f t="shared" si="37"/>
        <v>23</v>
      </c>
    </row>
    <row r="1163" spans="1:12" x14ac:dyDescent="0.3">
      <c r="A1163" s="10" t="s">
        <v>4085</v>
      </c>
      <c r="B1163" s="9">
        <v>2004</v>
      </c>
      <c r="C1163" s="9" t="s">
        <v>4685</v>
      </c>
      <c r="D1163" s="9">
        <v>14</v>
      </c>
      <c r="E1163" s="9">
        <v>0</v>
      </c>
      <c r="F1163" s="16">
        <v>2773.46</v>
      </c>
      <c r="G1163" s="9" t="s">
        <v>4682</v>
      </c>
      <c r="H1163" s="9" t="s">
        <v>4686</v>
      </c>
      <c r="I1163" s="11" t="s">
        <v>4702</v>
      </c>
      <c r="J1163" t="str">
        <f t="shared" si="36"/>
        <v>14-11-2004</v>
      </c>
      <c r="K1163" s="19">
        <v>45085</v>
      </c>
      <c r="L1163" s="9">
        <f t="shared" si="37"/>
        <v>18</v>
      </c>
    </row>
    <row r="1164" spans="1:12" x14ac:dyDescent="0.3">
      <c r="A1164" s="10" t="s">
        <v>4087</v>
      </c>
      <c r="B1164" s="9">
        <v>1997</v>
      </c>
      <c r="C1164" s="9" t="s">
        <v>4691</v>
      </c>
      <c r="D1164" s="9">
        <v>10</v>
      </c>
      <c r="E1164" s="9">
        <v>0</v>
      </c>
      <c r="F1164" s="16">
        <v>2758.99</v>
      </c>
      <c r="G1164" s="9" t="s">
        <v>4682</v>
      </c>
      <c r="H1164" s="9" t="s">
        <v>4686</v>
      </c>
      <c r="I1164" s="11" t="s">
        <v>4689</v>
      </c>
      <c r="J1164" t="str">
        <f t="shared" si="36"/>
        <v>10-08-1997</v>
      </c>
      <c r="K1164" s="19">
        <v>45085</v>
      </c>
      <c r="L1164" s="9">
        <f t="shared" si="37"/>
        <v>25</v>
      </c>
    </row>
    <row r="1165" spans="1:12" x14ac:dyDescent="0.3">
      <c r="A1165" s="10" t="s">
        <v>4089</v>
      </c>
      <c r="B1165" s="9">
        <v>2000</v>
      </c>
      <c r="C1165" s="9" t="s">
        <v>4692</v>
      </c>
      <c r="D1165" s="9">
        <v>11</v>
      </c>
      <c r="E1165" s="9">
        <v>0</v>
      </c>
      <c r="F1165" s="16">
        <v>2755.02</v>
      </c>
      <c r="G1165" s="9" t="s">
        <v>4682</v>
      </c>
      <c r="H1165" s="9" t="s">
        <v>4686</v>
      </c>
      <c r="I1165" s="11" t="s">
        <v>4699</v>
      </c>
      <c r="J1165" t="str">
        <f t="shared" si="36"/>
        <v>11-10-2000</v>
      </c>
      <c r="K1165" s="19">
        <v>45085</v>
      </c>
      <c r="L1165" s="9">
        <f t="shared" si="37"/>
        <v>22</v>
      </c>
    </row>
    <row r="1166" spans="1:12" x14ac:dyDescent="0.3">
      <c r="A1166" s="10" t="s">
        <v>4091</v>
      </c>
      <c r="B1166" s="9">
        <v>2000</v>
      </c>
      <c r="C1166" s="9" t="s">
        <v>4692</v>
      </c>
      <c r="D1166" s="9">
        <v>3</v>
      </c>
      <c r="E1166" s="9">
        <v>0</v>
      </c>
      <c r="F1166" s="16">
        <v>2741.95</v>
      </c>
      <c r="G1166" s="9" t="s">
        <v>4682</v>
      </c>
      <c r="H1166" s="9" t="s">
        <v>4683</v>
      </c>
      <c r="I1166" s="11" t="s">
        <v>4699</v>
      </c>
      <c r="J1166" t="str">
        <f t="shared" si="36"/>
        <v>03-10-2000</v>
      </c>
      <c r="K1166" s="19">
        <v>45085</v>
      </c>
      <c r="L1166" s="9">
        <f t="shared" si="37"/>
        <v>22</v>
      </c>
    </row>
    <row r="1167" spans="1:12" x14ac:dyDescent="0.3">
      <c r="A1167" s="10" t="s">
        <v>4093</v>
      </c>
      <c r="B1167" s="9">
        <v>2000</v>
      </c>
      <c r="C1167" s="9" t="s">
        <v>4690</v>
      </c>
      <c r="D1167" s="9">
        <v>17</v>
      </c>
      <c r="E1167" s="9">
        <v>0</v>
      </c>
      <c r="F1167" s="16">
        <v>2731.91</v>
      </c>
      <c r="G1167" s="9" t="s">
        <v>4682</v>
      </c>
      <c r="H1167" s="9" t="s">
        <v>4683</v>
      </c>
      <c r="I1167" s="11" t="s">
        <v>4699</v>
      </c>
      <c r="J1167" t="str">
        <f t="shared" si="36"/>
        <v>17-12-2000</v>
      </c>
      <c r="K1167" s="19">
        <v>45085</v>
      </c>
      <c r="L1167" s="9">
        <f t="shared" si="37"/>
        <v>22</v>
      </c>
    </row>
    <row r="1168" spans="1:12" x14ac:dyDescent="0.3">
      <c r="A1168" s="10" t="s">
        <v>4095</v>
      </c>
      <c r="B1168" s="9">
        <v>2003</v>
      </c>
      <c r="C1168" s="9" t="s">
        <v>4690</v>
      </c>
      <c r="D1168" s="9">
        <v>3</v>
      </c>
      <c r="E1168" s="9">
        <v>1</v>
      </c>
      <c r="F1168" s="16">
        <v>2730.11</v>
      </c>
      <c r="G1168" s="9" t="s">
        <v>4682</v>
      </c>
      <c r="H1168" s="9" t="s">
        <v>4683</v>
      </c>
      <c r="I1168" s="11" t="s">
        <v>4689</v>
      </c>
      <c r="J1168" t="str">
        <f t="shared" si="36"/>
        <v>03-12-2003</v>
      </c>
      <c r="K1168" s="19">
        <v>45085</v>
      </c>
      <c r="L1168" s="9">
        <f t="shared" si="37"/>
        <v>19</v>
      </c>
    </row>
    <row r="1169" spans="1:12" x14ac:dyDescent="0.3">
      <c r="A1169" s="10" t="s">
        <v>4097</v>
      </c>
      <c r="B1169" s="9">
        <v>1997</v>
      </c>
      <c r="C1169" s="9" t="s">
        <v>4692</v>
      </c>
      <c r="D1169" s="9">
        <v>6</v>
      </c>
      <c r="E1169" s="9">
        <v>0</v>
      </c>
      <c r="F1169" s="16">
        <v>2727.4</v>
      </c>
      <c r="G1169" s="9" t="s">
        <v>4683</v>
      </c>
      <c r="H1169" s="9" t="s">
        <v>4683</v>
      </c>
      <c r="I1169" s="11" t="s">
        <v>4696</v>
      </c>
      <c r="J1169" t="str">
        <f t="shared" si="36"/>
        <v>06-10-1997</v>
      </c>
      <c r="K1169" s="19">
        <v>45085</v>
      </c>
      <c r="L1169" s="9">
        <f t="shared" si="37"/>
        <v>25</v>
      </c>
    </row>
    <row r="1170" spans="1:12" x14ac:dyDescent="0.3">
      <c r="A1170" s="10" t="s">
        <v>409</v>
      </c>
      <c r="B1170" s="9">
        <v>1981</v>
      </c>
      <c r="C1170" s="9" t="s">
        <v>4685</v>
      </c>
      <c r="D1170" s="9">
        <v>22</v>
      </c>
      <c r="E1170" s="9">
        <v>1</v>
      </c>
      <c r="F1170" s="16">
        <v>35952.65</v>
      </c>
      <c r="G1170" s="9" t="s">
        <v>4686</v>
      </c>
      <c r="H1170" s="9" t="s">
        <v>4683</v>
      </c>
      <c r="I1170" s="11" t="s">
        <v>4693</v>
      </c>
      <c r="J1170" t="str">
        <f t="shared" si="36"/>
        <v>22-11-1981</v>
      </c>
      <c r="K1170" s="19">
        <v>45085</v>
      </c>
      <c r="L1170" s="9">
        <f t="shared" si="37"/>
        <v>41</v>
      </c>
    </row>
    <row r="1171" spans="1:12" x14ac:dyDescent="0.3">
      <c r="A1171" s="10" t="s">
        <v>4099</v>
      </c>
      <c r="B1171" s="9">
        <v>1988</v>
      </c>
      <c r="C1171" s="9" t="s">
        <v>4691</v>
      </c>
      <c r="D1171" s="9">
        <v>20</v>
      </c>
      <c r="E1171" s="9">
        <v>3</v>
      </c>
      <c r="F1171" s="16">
        <v>2726.06</v>
      </c>
      <c r="G1171" s="9" t="s">
        <v>4682</v>
      </c>
      <c r="H1171" s="9" t="s">
        <v>4682</v>
      </c>
      <c r="I1171" s="11" t="s">
        <v>4684</v>
      </c>
      <c r="J1171" t="str">
        <f t="shared" si="36"/>
        <v>20-08-1988</v>
      </c>
      <c r="K1171" s="19">
        <v>45085</v>
      </c>
      <c r="L1171" s="9">
        <f t="shared" si="37"/>
        <v>34</v>
      </c>
    </row>
    <row r="1172" spans="1:12" x14ac:dyDescent="0.3">
      <c r="A1172" s="10" t="s">
        <v>4101</v>
      </c>
      <c r="B1172" s="9">
        <v>1997</v>
      </c>
      <c r="C1172" s="9" t="s">
        <v>4692</v>
      </c>
      <c r="D1172" s="9">
        <v>30</v>
      </c>
      <c r="E1172" s="9">
        <v>0</v>
      </c>
      <c r="F1172" s="16">
        <v>2721.32</v>
      </c>
      <c r="G1172" s="9" t="s">
        <v>4686</v>
      </c>
      <c r="H1172" s="9" t="s">
        <v>4683</v>
      </c>
      <c r="I1172" s="11" t="s">
        <v>4701</v>
      </c>
      <c r="J1172" t="str">
        <f t="shared" si="36"/>
        <v>30-10-1997</v>
      </c>
      <c r="K1172" s="19">
        <v>45085</v>
      </c>
      <c r="L1172" s="9">
        <f t="shared" si="37"/>
        <v>25</v>
      </c>
    </row>
    <row r="1173" spans="1:12" x14ac:dyDescent="0.3">
      <c r="A1173" s="10" t="s">
        <v>4103</v>
      </c>
      <c r="B1173" s="9">
        <v>2003</v>
      </c>
      <c r="C1173" s="9" t="s">
        <v>4691</v>
      </c>
      <c r="D1173" s="9">
        <v>6</v>
      </c>
      <c r="E1173" s="9">
        <v>1</v>
      </c>
      <c r="F1173" s="16">
        <v>2719.28</v>
      </c>
      <c r="G1173" s="9" t="s">
        <v>4682</v>
      </c>
      <c r="H1173" s="9" t="s">
        <v>4682</v>
      </c>
      <c r="I1173" s="11" t="s">
        <v>4689</v>
      </c>
      <c r="J1173" t="str">
        <f t="shared" si="36"/>
        <v>06-08-2003</v>
      </c>
      <c r="K1173" s="19">
        <v>45085</v>
      </c>
      <c r="L1173" s="9">
        <f t="shared" si="37"/>
        <v>19</v>
      </c>
    </row>
    <row r="1174" spans="1:12" x14ac:dyDescent="0.3">
      <c r="A1174" s="10" t="s">
        <v>4105</v>
      </c>
      <c r="B1174" s="9">
        <v>2003</v>
      </c>
      <c r="C1174" s="9" t="s">
        <v>4690</v>
      </c>
      <c r="D1174" s="9">
        <v>1</v>
      </c>
      <c r="E1174" s="9">
        <v>1</v>
      </c>
      <c r="F1174" s="16">
        <v>2710.83</v>
      </c>
      <c r="G1174" s="9" t="s">
        <v>4682</v>
      </c>
      <c r="H1174" s="9" t="s">
        <v>4683</v>
      </c>
      <c r="I1174" s="11" t="s">
        <v>4689</v>
      </c>
      <c r="J1174" t="str">
        <f t="shared" si="36"/>
        <v>01-12-2003</v>
      </c>
      <c r="K1174" s="19">
        <v>45085</v>
      </c>
      <c r="L1174" s="9">
        <f t="shared" si="37"/>
        <v>19</v>
      </c>
    </row>
    <row r="1175" spans="1:12" x14ac:dyDescent="0.3">
      <c r="A1175" s="10" t="s">
        <v>4107</v>
      </c>
      <c r="B1175" s="9">
        <v>2003</v>
      </c>
      <c r="C1175" s="9" t="s">
        <v>4685</v>
      </c>
      <c r="D1175" s="9">
        <v>21</v>
      </c>
      <c r="E1175" s="9">
        <v>1</v>
      </c>
      <c r="F1175" s="16">
        <v>2709.24</v>
      </c>
      <c r="G1175" s="9" t="s">
        <v>4682</v>
      </c>
      <c r="H1175" s="9" t="s">
        <v>4682</v>
      </c>
      <c r="I1175" s="11" t="s">
        <v>4689</v>
      </c>
      <c r="J1175" t="str">
        <f t="shared" si="36"/>
        <v>21-11-2003</v>
      </c>
      <c r="K1175" s="19">
        <v>45085</v>
      </c>
      <c r="L1175" s="9">
        <f t="shared" si="37"/>
        <v>19</v>
      </c>
    </row>
    <row r="1176" spans="1:12" x14ac:dyDescent="0.3">
      <c r="A1176" s="10" t="s">
        <v>4109</v>
      </c>
      <c r="B1176" s="9">
        <v>2003</v>
      </c>
      <c r="C1176" s="9" t="s">
        <v>4681</v>
      </c>
      <c r="D1176" s="9">
        <v>17</v>
      </c>
      <c r="E1176" s="9">
        <v>1</v>
      </c>
      <c r="F1176" s="16">
        <v>2709.11</v>
      </c>
      <c r="G1176" s="9" t="s">
        <v>4682</v>
      </c>
      <c r="H1176" s="9" t="s">
        <v>4682</v>
      </c>
      <c r="I1176" s="11" t="s">
        <v>4689</v>
      </c>
      <c r="J1176" t="str">
        <f t="shared" si="36"/>
        <v>17-07-2003</v>
      </c>
      <c r="K1176" s="19">
        <v>45085</v>
      </c>
      <c r="L1176" s="9">
        <f t="shared" si="37"/>
        <v>19</v>
      </c>
    </row>
    <row r="1177" spans="1:12" x14ac:dyDescent="0.3">
      <c r="A1177" s="10" t="s">
        <v>4111</v>
      </c>
      <c r="B1177" s="9">
        <v>1996</v>
      </c>
      <c r="C1177" s="9" t="s">
        <v>4687</v>
      </c>
      <c r="D1177" s="9">
        <v>13</v>
      </c>
      <c r="E1177" s="9">
        <v>0</v>
      </c>
      <c r="F1177" s="16">
        <v>2699.57</v>
      </c>
      <c r="G1177" s="9" t="s">
        <v>4682</v>
      </c>
      <c r="H1177" s="9" t="s">
        <v>4686</v>
      </c>
      <c r="I1177" s="11" t="s">
        <v>4689</v>
      </c>
      <c r="J1177" t="str">
        <f t="shared" si="36"/>
        <v>13-06-1996</v>
      </c>
      <c r="K1177" s="19">
        <v>45085</v>
      </c>
      <c r="L1177" s="9">
        <f t="shared" si="37"/>
        <v>26</v>
      </c>
    </row>
    <row r="1178" spans="1:12" x14ac:dyDescent="0.3">
      <c r="A1178" s="10" t="s">
        <v>4113</v>
      </c>
      <c r="B1178" s="9">
        <v>1999</v>
      </c>
      <c r="C1178" s="9" t="s">
        <v>4687</v>
      </c>
      <c r="D1178" s="9">
        <v>11</v>
      </c>
      <c r="E1178" s="9">
        <v>0</v>
      </c>
      <c r="F1178" s="16">
        <v>2690.11</v>
      </c>
      <c r="G1178" s="9" t="s">
        <v>4682</v>
      </c>
      <c r="H1178" s="9" t="s">
        <v>4682</v>
      </c>
      <c r="I1178" s="11" t="s">
        <v>4689</v>
      </c>
      <c r="J1178" t="str">
        <f t="shared" si="36"/>
        <v>11-06-1999</v>
      </c>
      <c r="K1178" s="19">
        <v>45085</v>
      </c>
      <c r="L1178" s="9">
        <f t="shared" si="37"/>
        <v>23</v>
      </c>
    </row>
    <row r="1179" spans="1:12" x14ac:dyDescent="0.3">
      <c r="A1179" s="10" t="s">
        <v>4115</v>
      </c>
      <c r="B1179" s="9">
        <v>1994</v>
      </c>
      <c r="C1179" s="9" t="s">
        <v>4692</v>
      </c>
      <c r="D1179" s="9">
        <v>2</v>
      </c>
      <c r="E1179" s="9">
        <v>0</v>
      </c>
      <c r="F1179" s="16">
        <v>2689.5</v>
      </c>
      <c r="G1179" s="9" t="s">
        <v>4683</v>
      </c>
      <c r="H1179" s="9" t="s">
        <v>4682</v>
      </c>
      <c r="I1179" s="11" t="s">
        <v>4684</v>
      </c>
      <c r="J1179" t="str">
        <f t="shared" si="36"/>
        <v>02-10-1994</v>
      </c>
      <c r="K1179" s="19">
        <v>45085</v>
      </c>
      <c r="L1179" s="9">
        <f t="shared" si="37"/>
        <v>28</v>
      </c>
    </row>
    <row r="1180" spans="1:12" x14ac:dyDescent="0.3">
      <c r="A1180" s="10" t="s">
        <v>4117</v>
      </c>
      <c r="B1180" s="9">
        <v>1994</v>
      </c>
      <c r="C1180" s="9" t="s">
        <v>4688</v>
      </c>
      <c r="D1180" s="9">
        <v>17</v>
      </c>
      <c r="E1180" s="9">
        <v>0</v>
      </c>
      <c r="F1180" s="16">
        <v>2684.69</v>
      </c>
      <c r="G1180" s="9" t="s">
        <v>4682</v>
      </c>
      <c r="H1180" s="9" t="s">
        <v>4682</v>
      </c>
      <c r="I1180" s="11" t="s">
        <v>4684</v>
      </c>
      <c r="J1180" t="str">
        <f t="shared" si="36"/>
        <v>17-09-1994</v>
      </c>
      <c r="K1180" s="19">
        <v>45085</v>
      </c>
      <c r="L1180" s="9">
        <f t="shared" si="37"/>
        <v>28</v>
      </c>
    </row>
    <row r="1181" spans="1:12" x14ac:dyDescent="0.3">
      <c r="A1181" s="10" t="s">
        <v>411</v>
      </c>
      <c r="B1181" s="9">
        <v>1992</v>
      </c>
      <c r="C1181" s="9" t="s">
        <v>4687</v>
      </c>
      <c r="D1181" s="9">
        <v>18</v>
      </c>
      <c r="E1181" s="9">
        <v>0</v>
      </c>
      <c r="F1181" s="16">
        <v>35883.269999999997</v>
      </c>
      <c r="G1181" s="9" t="s">
        <v>4682</v>
      </c>
      <c r="H1181" s="9" t="s">
        <v>4686</v>
      </c>
      <c r="I1181" s="11" t="s">
        <v>4693</v>
      </c>
      <c r="J1181" t="str">
        <f t="shared" si="36"/>
        <v>18-06-1992</v>
      </c>
      <c r="K1181" s="19">
        <v>45085</v>
      </c>
      <c r="L1181" s="9">
        <f t="shared" si="37"/>
        <v>30</v>
      </c>
    </row>
    <row r="1182" spans="1:12" x14ac:dyDescent="0.3">
      <c r="A1182" s="10" t="s">
        <v>4119</v>
      </c>
      <c r="B1182" s="9">
        <v>1996</v>
      </c>
      <c r="C1182" s="9" t="s">
        <v>4691</v>
      </c>
      <c r="D1182" s="9">
        <v>5</v>
      </c>
      <c r="E1182" s="9">
        <v>0</v>
      </c>
      <c r="F1182" s="16">
        <v>2680.95</v>
      </c>
      <c r="G1182" s="9" t="s">
        <v>4683</v>
      </c>
      <c r="H1182" s="9" t="s">
        <v>4682</v>
      </c>
      <c r="I1182" s="11" t="s">
        <v>4689</v>
      </c>
      <c r="J1182" t="str">
        <f t="shared" si="36"/>
        <v>05-08-1996</v>
      </c>
      <c r="K1182" s="19">
        <v>45085</v>
      </c>
      <c r="L1182" s="9">
        <f t="shared" si="37"/>
        <v>26</v>
      </c>
    </row>
    <row r="1183" spans="1:12" x14ac:dyDescent="0.3">
      <c r="A1183" s="10" t="s">
        <v>4121</v>
      </c>
      <c r="B1183" s="9">
        <v>2000</v>
      </c>
      <c r="C1183" s="9" t="s">
        <v>4690</v>
      </c>
      <c r="D1183" s="9">
        <v>9</v>
      </c>
      <c r="E1183" s="9">
        <v>1</v>
      </c>
      <c r="F1183" s="16">
        <v>2643.27</v>
      </c>
      <c r="G1183" s="9" t="s">
        <v>4682</v>
      </c>
      <c r="H1183" s="9" t="s">
        <v>4686</v>
      </c>
      <c r="I1183" s="11" t="s">
        <v>4689</v>
      </c>
      <c r="J1183" t="str">
        <f t="shared" si="36"/>
        <v>09-12-2000</v>
      </c>
      <c r="K1183" s="19">
        <v>45085</v>
      </c>
      <c r="L1183" s="9">
        <f t="shared" si="37"/>
        <v>22</v>
      </c>
    </row>
    <row r="1184" spans="1:12" x14ac:dyDescent="0.3">
      <c r="A1184" s="10" t="s">
        <v>4123</v>
      </c>
      <c r="B1184" s="9">
        <v>2000</v>
      </c>
      <c r="C1184" s="9" t="s">
        <v>4687</v>
      </c>
      <c r="D1184" s="9">
        <v>24</v>
      </c>
      <c r="E1184" s="9">
        <v>1</v>
      </c>
      <c r="F1184" s="16">
        <v>2639.04</v>
      </c>
      <c r="G1184" s="9" t="s">
        <v>4682</v>
      </c>
      <c r="H1184" s="9" t="s">
        <v>4682</v>
      </c>
      <c r="I1184" s="11" t="s">
        <v>4689</v>
      </c>
      <c r="J1184" t="str">
        <f t="shared" si="36"/>
        <v>24-06-2000</v>
      </c>
      <c r="K1184" s="19">
        <v>45085</v>
      </c>
      <c r="L1184" s="9">
        <f t="shared" si="37"/>
        <v>22</v>
      </c>
    </row>
    <row r="1185" spans="1:12" x14ac:dyDescent="0.3">
      <c r="A1185" s="10" t="s">
        <v>4125</v>
      </c>
      <c r="B1185" s="9">
        <v>1997</v>
      </c>
      <c r="C1185" s="9" t="s">
        <v>4691</v>
      </c>
      <c r="D1185" s="9">
        <v>26</v>
      </c>
      <c r="E1185" s="9">
        <v>0</v>
      </c>
      <c r="F1185" s="16">
        <v>2632.99</v>
      </c>
      <c r="G1185" s="9" t="s">
        <v>4682</v>
      </c>
      <c r="H1185" s="9" t="s">
        <v>4686</v>
      </c>
      <c r="I1185" s="11" t="s">
        <v>4693</v>
      </c>
      <c r="J1185" t="str">
        <f t="shared" si="36"/>
        <v>26-08-1997</v>
      </c>
      <c r="K1185" s="19">
        <v>45085</v>
      </c>
      <c r="L1185" s="9">
        <f t="shared" si="37"/>
        <v>25</v>
      </c>
    </row>
    <row r="1186" spans="1:12" x14ac:dyDescent="0.3">
      <c r="A1186" s="10" t="s">
        <v>4127</v>
      </c>
      <c r="B1186" s="9">
        <v>2001</v>
      </c>
      <c r="C1186" s="9" t="s">
        <v>4691</v>
      </c>
      <c r="D1186" s="9">
        <v>26</v>
      </c>
      <c r="E1186" s="9">
        <v>1</v>
      </c>
      <c r="F1186" s="16">
        <v>2597.7800000000002</v>
      </c>
      <c r="G1186" s="9" t="s">
        <v>4682</v>
      </c>
      <c r="H1186" s="9" t="s">
        <v>4686</v>
      </c>
      <c r="I1186" s="11" t="s">
        <v>4693</v>
      </c>
      <c r="J1186" t="str">
        <f t="shared" si="36"/>
        <v>26-08-2001</v>
      </c>
      <c r="K1186" s="19">
        <v>45085</v>
      </c>
      <c r="L1186" s="9">
        <f t="shared" si="37"/>
        <v>21</v>
      </c>
    </row>
    <row r="1187" spans="1:12" x14ac:dyDescent="0.3">
      <c r="A1187" s="10" t="s">
        <v>4129</v>
      </c>
      <c r="B1187" s="9">
        <v>2001</v>
      </c>
      <c r="C1187" s="9" t="s">
        <v>4681</v>
      </c>
      <c r="D1187" s="9">
        <v>28</v>
      </c>
      <c r="E1187" s="9">
        <v>0</v>
      </c>
      <c r="F1187" s="16">
        <v>2585.85</v>
      </c>
      <c r="G1187" s="9" t="s">
        <v>4682</v>
      </c>
      <c r="H1187" s="9" t="s">
        <v>4682</v>
      </c>
      <c r="I1187" s="11" t="s">
        <v>4699</v>
      </c>
      <c r="J1187" t="str">
        <f t="shared" si="36"/>
        <v>28-07-2001</v>
      </c>
      <c r="K1187" s="19">
        <v>45085</v>
      </c>
      <c r="L1187" s="9">
        <f t="shared" si="37"/>
        <v>21</v>
      </c>
    </row>
    <row r="1188" spans="1:12" x14ac:dyDescent="0.3">
      <c r="A1188" s="10" t="s">
        <v>4131</v>
      </c>
      <c r="B1188" s="9">
        <v>2001</v>
      </c>
      <c r="C1188" s="9" t="s">
        <v>4692</v>
      </c>
      <c r="D1188" s="9">
        <v>15</v>
      </c>
      <c r="E1188" s="9">
        <v>1</v>
      </c>
      <c r="F1188" s="16">
        <v>2585.27</v>
      </c>
      <c r="G1188" s="9" t="s">
        <v>4682</v>
      </c>
      <c r="H1188" s="9" t="s">
        <v>4683</v>
      </c>
      <c r="I1188" s="11" t="s">
        <v>4693</v>
      </c>
      <c r="J1188" t="str">
        <f t="shared" si="36"/>
        <v>15-10-2001</v>
      </c>
      <c r="K1188" s="19">
        <v>45085</v>
      </c>
      <c r="L1188" s="9">
        <f t="shared" si="37"/>
        <v>21</v>
      </c>
    </row>
    <row r="1189" spans="1:12" x14ac:dyDescent="0.3">
      <c r="A1189" s="10" t="s">
        <v>4133</v>
      </c>
      <c r="B1189" s="9">
        <v>2002</v>
      </c>
      <c r="C1189" s="9" t="s">
        <v>4681</v>
      </c>
      <c r="D1189" s="9">
        <v>20</v>
      </c>
      <c r="E1189" s="9">
        <v>0</v>
      </c>
      <c r="F1189" s="16">
        <v>2585.04</v>
      </c>
      <c r="G1189" s="9" t="s">
        <v>4682</v>
      </c>
      <c r="H1189" s="9" t="s">
        <v>4682</v>
      </c>
      <c r="I1189" s="11" t="s">
        <v>4702</v>
      </c>
      <c r="J1189" t="str">
        <f t="shared" si="36"/>
        <v>20-07-2002</v>
      </c>
      <c r="K1189" s="19">
        <v>45085</v>
      </c>
      <c r="L1189" s="9">
        <f t="shared" si="37"/>
        <v>20</v>
      </c>
    </row>
    <row r="1190" spans="1:12" x14ac:dyDescent="0.3">
      <c r="A1190" s="10" t="s">
        <v>4135</v>
      </c>
      <c r="B1190" s="9">
        <v>2002</v>
      </c>
      <c r="C1190" s="9" t="s">
        <v>4692</v>
      </c>
      <c r="D1190" s="9">
        <v>11</v>
      </c>
      <c r="E1190" s="9">
        <v>2</v>
      </c>
      <c r="F1190" s="16">
        <v>2566.4699999999998</v>
      </c>
      <c r="G1190" s="9" t="s">
        <v>4682</v>
      </c>
      <c r="H1190" s="9" t="s">
        <v>4683</v>
      </c>
      <c r="I1190" s="11" t="s">
        <v>4684</v>
      </c>
      <c r="J1190" t="str">
        <f t="shared" si="36"/>
        <v>11-10-2002</v>
      </c>
      <c r="K1190" s="19">
        <v>45085</v>
      </c>
      <c r="L1190" s="9">
        <f t="shared" si="37"/>
        <v>20</v>
      </c>
    </row>
    <row r="1191" spans="1:12" x14ac:dyDescent="0.3">
      <c r="A1191" s="10" t="s">
        <v>4137</v>
      </c>
      <c r="B1191" s="9">
        <v>1991</v>
      </c>
      <c r="C1191" s="9" t="s">
        <v>4685</v>
      </c>
      <c r="D1191" s="9">
        <v>17</v>
      </c>
      <c r="E1191" s="9">
        <v>3</v>
      </c>
      <c r="F1191" s="16">
        <v>2545.6799999999998</v>
      </c>
      <c r="G1191" s="9" t="s">
        <v>4682</v>
      </c>
      <c r="H1191" s="9" t="s">
        <v>4686</v>
      </c>
      <c r="I1191" s="11" t="s">
        <v>4684</v>
      </c>
      <c r="J1191" t="str">
        <f t="shared" si="36"/>
        <v>17-11-1991</v>
      </c>
      <c r="K1191" s="19">
        <v>45085</v>
      </c>
      <c r="L1191" s="9">
        <f t="shared" si="37"/>
        <v>31</v>
      </c>
    </row>
    <row r="1192" spans="1:12" x14ac:dyDescent="0.3">
      <c r="A1192" s="10" t="s">
        <v>413</v>
      </c>
      <c r="B1192" s="9">
        <v>1976</v>
      </c>
      <c r="C1192" s="9" t="s">
        <v>4692</v>
      </c>
      <c r="D1192" s="9">
        <v>4</v>
      </c>
      <c r="E1192" s="9">
        <v>2</v>
      </c>
      <c r="F1192" s="16">
        <v>35733.96</v>
      </c>
      <c r="G1192" s="9" t="s">
        <v>4682</v>
      </c>
      <c r="H1192" s="9" t="s">
        <v>4682</v>
      </c>
      <c r="I1192" s="11" t="s">
        <v>4693</v>
      </c>
      <c r="J1192" t="str">
        <f t="shared" si="36"/>
        <v>04-10-1976</v>
      </c>
      <c r="K1192" s="19">
        <v>45085</v>
      </c>
      <c r="L1192" s="9">
        <f t="shared" si="37"/>
        <v>46</v>
      </c>
    </row>
    <row r="1193" spans="1:12" x14ac:dyDescent="0.3">
      <c r="A1193" s="10" t="s">
        <v>4139</v>
      </c>
      <c r="B1193" s="9">
        <v>1990</v>
      </c>
      <c r="C1193" s="9" t="s">
        <v>4692</v>
      </c>
      <c r="D1193" s="9">
        <v>1</v>
      </c>
      <c r="E1193" s="9">
        <v>3</v>
      </c>
      <c r="F1193" s="16">
        <v>2540.39</v>
      </c>
      <c r="G1193" s="9" t="s">
        <v>4682</v>
      </c>
      <c r="H1193" s="9" t="s">
        <v>4682</v>
      </c>
      <c r="I1193" s="11" t="s">
        <v>4684</v>
      </c>
      <c r="J1193" t="str">
        <f t="shared" si="36"/>
        <v>01-10-1990</v>
      </c>
      <c r="K1193" s="19">
        <v>45085</v>
      </c>
      <c r="L1193" s="9">
        <f t="shared" si="37"/>
        <v>32</v>
      </c>
    </row>
    <row r="1194" spans="1:12" x14ac:dyDescent="0.3">
      <c r="A1194" s="10" t="s">
        <v>4141</v>
      </c>
      <c r="B1194" s="9">
        <v>1997</v>
      </c>
      <c r="C1194" s="9" t="s">
        <v>4681</v>
      </c>
      <c r="D1194" s="9">
        <v>28</v>
      </c>
      <c r="E1194" s="9">
        <v>0</v>
      </c>
      <c r="F1194" s="16">
        <v>2534.39</v>
      </c>
      <c r="G1194" s="9" t="s">
        <v>4683</v>
      </c>
      <c r="H1194" s="9" t="s">
        <v>4683</v>
      </c>
      <c r="I1194" s="11" t="s">
        <v>4689</v>
      </c>
      <c r="J1194" t="str">
        <f t="shared" si="36"/>
        <v>28-07-1997</v>
      </c>
      <c r="K1194" s="19">
        <v>45085</v>
      </c>
      <c r="L1194" s="9">
        <f t="shared" si="37"/>
        <v>25</v>
      </c>
    </row>
    <row r="1195" spans="1:12" x14ac:dyDescent="0.3">
      <c r="A1195" s="10" t="s">
        <v>4143</v>
      </c>
      <c r="B1195" s="9">
        <v>2000</v>
      </c>
      <c r="C1195" s="9" t="s">
        <v>4691</v>
      </c>
      <c r="D1195" s="9">
        <v>25</v>
      </c>
      <c r="E1195" s="9">
        <v>0</v>
      </c>
      <c r="F1195" s="16">
        <v>2527.8200000000002</v>
      </c>
      <c r="G1195" s="9" t="s">
        <v>4682</v>
      </c>
      <c r="H1195" s="9" t="s">
        <v>4683</v>
      </c>
      <c r="I1195" s="11" t="s">
        <v>4689</v>
      </c>
      <c r="J1195" t="str">
        <f t="shared" si="36"/>
        <v>25-08-2000</v>
      </c>
      <c r="K1195" s="19">
        <v>45085</v>
      </c>
      <c r="L1195" s="9">
        <f t="shared" si="37"/>
        <v>22</v>
      </c>
    </row>
    <row r="1196" spans="1:12" x14ac:dyDescent="0.3">
      <c r="A1196" s="10" t="s">
        <v>4145</v>
      </c>
      <c r="B1196" s="9">
        <v>1997</v>
      </c>
      <c r="C1196" s="9" t="s">
        <v>4685</v>
      </c>
      <c r="D1196" s="9">
        <v>2</v>
      </c>
      <c r="E1196" s="9">
        <v>0</v>
      </c>
      <c r="F1196" s="16">
        <v>2523.17</v>
      </c>
      <c r="G1196" s="9" t="s">
        <v>4683</v>
      </c>
      <c r="H1196" s="9" t="s">
        <v>4686</v>
      </c>
      <c r="I1196" s="11" t="s">
        <v>4689</v>
      </c>
      <c r="J1196" t="str">
        <f t="shared" si="36"/>
        <v>02-11-1997</v>
      </c>
      <c r="K1196" s="19">
        <v>45085</v>
      </c>
      <c r="L1196" s="9">
        <f t="shared" si="37"/>
        <v>25</v>
      </c>
    </row>
    <row r="1197" spans="1:12" x14ac:dyDescent="0.3">
      <c r="A1197" s="10" t="s">
        <v>4147</v>
      </c>
      <c r="B1197" s="9">
        <v>1991</v>
      </c>
      <c r="C1197" s="9" t="s">
        <v>4691</v>
      </c>
      <c r="D1197" s="9">
        <v>5</v>
      </c>
      <c r="E1197" s="9">
        <v>3</v>
      </c>
      <c r="F1197" s="16">
        <v>2510.79</v>
      </c>
      <c r="G1197" s="9" t="s">
        <v>4682</v>
      </c>
      <c r="H1197" s="9" t="s">
        <v>4686</v>
      </c>
      <c r="I1197" s="11" t="s">
        <v>4684</v>
      </c>
      <c r="J1197" t="str">
        <f t="shared" si="36"/>
        <v>05-08-1991</v>
      </c>
      <c r="K1197" s="19">
        <v>45085</v>
      </c>
      <c r="L1197" s="9">
        <f t="shared" si="37"/>
        <v>31</v>
      </c>
    </row>
    <row r="1198" spans="1:12" x14ac:dyDescent="0.3">
      <c r="A1198" s="10" t="s">
        <v>4149</v>
      </c>
      <c r="B1198" s="9">
        <v>2004</v>
      </c>
      <c r="C1198" s="9" t="s">
        <v>4688</v>
      </c>
      <c r="D1198" s="9">
        <v>6</v>
      </c>
      <c r="E1198" s="9">
        <v>0</v>
      </c>
      <c r="F1198" s="16">
        <v>2500.9299999999998</v>
      </c>
      <c r="G1198" s="9" t="s">
        <v>4682</v>
      </c>
      <c r="H1198" s="9" t="s">
        <v>4682</v>
      </c>
      <c r="I1198" s="11" t="s">
        <v>4689</v>
      </c>
      <c r="J1198" t="str">
        <f t="shared" si="36"/>
        <v>06-09-2004</v>
      </c>
      <c r="K1198" s="19">
        <v>45085</v>
      </c>
      <c r="L1198" s="9">
        <f t="shared" si="37"/>
        <v>18</v>
      </c>
    </row>
    <row r="1199" spans="1:12" x14ac:dyDescent="0.3">
      <c r="A1199" s="10" t="s">
        <v>4151</v>
      </c>
      <c r="B1199" s="9">
        <v>1995</v>
      </c>
      <c r="C1199" s="9" t="s">
        <v>4692</v>
      </c>
      <c r="D1199" s="9">
        <v>15</v>
      </c>
      <c r="E1199" s="9">
        <v>0</v>
      </c>
      <c r="F1199" s="16">
        <v>2498.41</v>
      </c>
      <c r="G1199" s="9" t="s">
        <v>4683</v>
      </c>
      <c r="H1199" s="9" t="s">
        <v>4683</v>
      </c>
      <c r="I1199" s="11" t="s">
        <v>4684</v>
      </c>
      <c r="J1199" t="str">
        <f t="shared" si="36"/>
        <v>15-10-1995</v>
      </c>
      <c r="K1199" s="19">
        <v>45085</v>
      </c>
      <c r="L1199" s="9">
        <f t="shared" si="37"/>
        <v>27</v>
      </c>
    </row>
    <row r="1200" spans="1:12" x14ac:dyDescent="0.3">
      <c r="A1200" s="10" t="s">
        <v>4153</v>
      </c>
      <c r="B1200" s="9">
        <v>1995</v>
      </c>
      <c r="C1200" s="9" t="s">
        <v>4681</v>
      </c>
      <c r="D1200" s="9">
        <v>9</v>
      </c>
      <c r="E1200" s="9">
        <v>0</v>
      </c>
      <c r="F1200" s="16">
        <v>2497.04</v>
      </c>
      <c r="G1200" s="9" t="s">
        <v>4683</v>
      </c>
      <c r="H1200" s="9" t="s">
        <v>4683</v>
      </c>
      <c r="I1200" s="11" t="s">
        <v>4684</v>
      </c>
      <c r="J1200" t="str">
        <f t="shared" si="36"/>
        <v>09-07-1995</v>
      </c>
      <c r="K1200" s="19">
        <v>45085</v>
      </c>
      <c r="L1200" s="9">
        <f t="shared" si="37"/>
        <v>27</v>
      </c>
    </row>
    <row r="1201" spans="1:12" x14ac:dyDescent="0.3">
      <c r="A1201" s="10" t="s">
        <v>4155</v>
      </c>
      <c r="B1201" s="9">
        <v>1995</v>
      </c>
      <c r="C1201" s="9" t="s">
        <v>4692</v>
      </c>
      <c r="D1201" s="9">
        <v>14</v>
      </c>
      <c r="E1201" s="9">
        <v>0</v>
      </c>
      <c r="F1201" s="16">
        <v>2494.02</v>
      </c>
      <c r="G1201" s="9" t="s">
        <v>4683</v>
      </c>
      <c r="H1201" s="9" t="s">
        <v>4686</v>
      </c>
      <c r="I1201" s="11" t="s">
        <v>4693</v>
      </c>
      <c r="J1201" t="str">
        <f t="shared" si="36"/>
        <v>14-10-1995</v>
      </c>
      <c r="K1201" s="19">
        <v>45085</v>
      </c>
      <c r="L1201" s="9">
        <f t="shared" si="37"/>
        <v>27</v>
      </c>
    </row>
    <row r="1202" spans="1:12" x14ac:dyDescent="0.3">
      <c r="A1202" s="10" t="s">
        <v>4157</v>
      </c>
      <c r="B1202" s="9">
        <v>1995</v>
      </c>
      <c r="C1202" s="9" t="s">
        <v>4685</v>
      </c>
      <c r="D1202" s="9">
        <v>6</v>
      </c>
      <c r="E1202" s="9">
        <v>0</v>
      </c>
      <c r="F1202" s="16">
        <v>2483.7399999999998</v>
      </c>
      <c r="G1202" s="9" t="s">
        <v>4683</v>
      </c>
      <c r="H1202" s="9" t="s">
        <v>4682</v>
      </c>
      <c r="I1202" s="11" t="s">
        <v>4684</v>
      </c>
      <c r="J1202" t="str">
        <f t="shared" si="36"/>
        <v>06-11-1995</v>
      </c>
      <c r="K1202" s="19">
        <v>45085</v>
      </c>
      <c r="L1202" s="9">
        <f t="shared" si="37"/>
        <v>27</v>
      </c>
    </row>
    <row r="1203" spans="1:12" x14ac:dyDescent="0.3">
      <c r="A1203" s="10" t="s">
        <v>415</v>
      </c>
      <c r="B1203" s="9">
        <v>1974</v>
      </c>
      <c r="C1203" s="9" t="s">
        <v>4681</v>
      </c>
      <c r="D1203" s="9">
        <v>15</v>
      </c>
      <c r="E1203" s="9">
        <v>0</v>
      </c>
      <c r="F1203" s="16">
        <v>35711.39</v>
      </c>
      <c r="G1203" s="9" t="s">
        <v>4682</v>
      </c>
      <c r="H1203" s="9" t="s">
        <v>4683</v>
      </c>
      <c r="I1203" s="11" t="s">
        <v>4689</v>
      </c>
      <c r="J1203" t="str">
        <f t="shared" si="36"/>
        <v>15-07-1974</v>
      </c>
      <c r="K1203" s="19">
        <v>45085</v>
      </c>
      <c r="L1203" s="9">
        <f t="shared" si="37"/>
        <v>48</v>
      </c>
    </row>
    <row r="1204" spans="1:12" x14ac:dyDescent="0.3">
      <c r="A1204" s="10" t="s">
        <v>4159</v>
      </c>
      <c r="B1204" s="9">
        <v>1998</v>
      </c>
      <c r="C1204" s="9" t="s">
        <v>4687</v>
      </c>
      <c r="D1204" s="9">
        <v>20</v>
      </c>
      <c r="E1204" s="9">
        <v>0</v>
      </c>
      <c r="F1204" s="16">
        <v>2480.98</v>
      </c>
      <c r="G1204" s="9" t="s">
        <v>4682</v>
      </c>
      <c r="H1204" s="9" t="s">
        <v>4682</v>
      </c>
      <c r="I1204" s="11" t="s">
        <v>4684</v>
      </c>
      <c r="J1204" t="str">
        <f t="shared" si="36"/>
        <v>20-06-1998</v>
      </c>
      <c r="K1204" s="19">
        <v>45085</v>
      </c>
      <c r="L1204" s="9">
        <f t="shared" si="37"/>
        <v>24</v>
      </c>
    </row>
    <row r="1205" spans="1:12" x14ac:dyDescent="0.3">
      <c r="A1205" s="10" t="s">
        <v>4161</v>
      </c>
      <c r="B1205" s="9">
        <v>1998</v>
      </c>
      <c r="C1205" s="9" t="s">
        <v>4681</v>
      </c>
      <c r="D1205" s="9">
        <v>2</v>
      </c>
      <c r="E1205" s="9">
        <v>0</v>
      </c>
      <c r="F1205" s="16">
        <v>2473.33</v>
      </c>
      <c r="G1205" s="9" t="s">
        <v>4682</v>
      </c>
      <c r="H1205" s="9" t="s">
        <v>4683</v>
      </c>
      <c r="I1205" s="11" t="s">
        <v>4684</v>
      </c>
      <c r="J1205" t="str">
        <f t="shared" si="36"/>
        <v>02-07-1998</v>
      </c>
      <c r="K1205" s="19">
        <v>45085</v>
      </c>
      <c r="L1205" s="9">
        <f t="shared" si="37"/>
        <v>24</v>
      </c>
    </row>
    <row r="1206" spans="1:12" x14ac:dyDescent="0.3">
      <c r="A1206" s="10" t="s">
        <v>4163</v>
      </c>
      <c r="B1206" s="9">
        <v>1998</v>
      </c>
      <c r="C1206" s="9" t="s">
        <v>4691</v>
      </c>
      <c r="D1206" s="9">
        <v>17</v>
      </c>
      <c r="E1206" s="9">
        <v>0</v>
      </c>
      <c r="F1206" s="16">
        <v>2464.62</v>
      </c>
      <c r="G1206" s="9" t="s">
        <v>4682</v>
      </c>
      <c r="H1206" s="9" t="s">
        <v>4683</v>
      </c>
      <c r="I1206" s="11" t="s">
        <v>4684</v>
      </c>
      <c r="J1206" t="str">
        <f t="shared" si="36"/>
        <v>17-08-1998</v>
      </c>
      <c r="K1206" s="19">
        <v>45085</v>
      </c>
      <c r="L1206" s="9">
        <f t="shared" si="37"/>
        <v>24</v>
      </c>
    </row>
    <row r="1207" spans="1:12" x14ac:dyDescent="0.3">
      <c r="A1207" s="10" t="s">
        <v>4165</v>
      </c>
      <c r="B1207" s="9">
        <v>2002</v>
      </c>
      <c r="C1207" s="9" t="s">
        <v>4681</v>
      </c>
      <c r="D1207" s="9">
        <v>11</v>
      </c>
      <c r="E1207" s="9">
        <v>0</v>
      </c>
      <c r="F1207" s="16">
        <v>2459.7199999999998</v>
      </c>
      <c r="G1207" s="9" t="s">
        <v>4682</v>
      </c>
      <c r="H1207" s="9" t="s">
        <v>4682</v>
      </c>
      <c r="I1207" s="11" t="s">
        <v>4699</v>
      </c>
      <c r="J1207" t="str">
        <f t="shared" si="36"/>
        <v>11-07-2002</v>
      </c>
      <c r="K1207" s="19">
        <v>45085</v>
      </c>
      <c r="L1207" s="9">
        <f t="shared" si="37"/>
        <v>20</v>
      </c>
    </row>
    <row r="1208" spans="1:12" x14ac:dyDescent="0.3">
      <c r="A1208" s="10" t="s">
        <v>4167</v>
      </c>
      <c r="B1208" s="9">
        <v>1998</v>
      </c>
      <c r="C1208" s="9" t="s">
        <v>4685</v>
      </c>
      <c r="D1208" s="9">
        <v>19</v>
      </c>
      <c r="E1208" s="9">
        <v>0</v>
      </c>
      <c r="F1208" s="16">
        <v>2457.5</v>
      </c>
      <c r="G1208" s="9" t="s">
        <v>4682</v>
      </c>
      <c r="H1208" s="9" t="s">
        <v>4686</v>
      </c>
      <c r="I1208" s="11" t="s">
        <v>4693</v>
      </c>
      <c r="J1208" t="str">
        <f t="shared" si="36"/>
        <v>19-11-1998</v>
      </c>
      <c r="K1208" s="19">
        <v>45085</v>
      </c>
      <c r="L1208" s="9">
        <f t="shared" si="37"/>
        <v>24</v>
      </c>
    </row>
    <row r="1209" spans="1:12" x14ac:dyDescent="0.3">
      <c r="A1209" s="10" t="s">
        <v>4169</v>
      </c>
      <c r="B1209" s="9">
        <v>2002</v>
      </c>
      <c r="C1209" s="9" t="s">
        <v>4681</v>
      </c>
      <c r="D1209" s="9">
        <v>29</v>
      </c>
      <c r="E1209" s="9">
        <v>0</v>
      </c>
      <c r="F1209" s="16">
        <v>2457.21</v>
      </c>
      <c r="G1209" s="9" t="s">
        <v>4682</v>
      </c>
      <c r="H1209" s="9" t="s">
        <v>4686</v>
      </c>
      <c r="I1209" s="11" t="s">
        <v>4699</v>
      </c>
      <c r="J1209" t="str">
        <f t="shared" si="36"/>
        <v>29-07-2002</v>
      </c>
      <c r="K1209" s="19">
        <v>45085</v>
      </c>
      <c r="L1209" s="9">
        <f t="shared" si="37"/>
        <v>20</v>
      </c>
    </row>
    <row r="1210" spans="1:12" x14ac:dyDescent="0.3">
      <c r="A1210" s="10" t="s">
        <v>4171</v>
      </c>
      <c r="B1210" s="9">
        <v>1999</v>
      </c>
      <c r="C1210" s="9" t="s">
        <v>4685</v>
      </c>
      <c r="D1210" s="9">
        <v>21</v>
      </c>
      <c r="E1210" s="9">
        <v>1</v>
      </c>
      <c r="F1210" s="16">
        <v>2438.06</v>
      </c>
      <c r="G1210" s="9" t="s">
        <v>4682</v>
      </c>
      <c r="H1210" s="9" t="s">
        <v>4682</v>
      </c>
      <c r="I1210" s="11" t="s">
        <v>4684</v>
      </c>
      <c r="J1210" t="str">
        <f t="shared" si="36"/>
        <v>21-11-1999</v>
      </c>
      <c r="K1210" s="19">
        <v>45085</v>
      </c>
      <c r="L1210" s="9">
        <f t="shared" si="37"/>
        <v>23</v>
      </c>
    </row>
    <row r="1211" spans="1:12" x14ac:dyDescent="0.3">
      <c r="A1211" s="10" t="s">
        <v>4173</v>
      </c>
      <c r="B1211" s="9">
        <v>1999</v>
      </c>
      <c r="C1211" s="9" t="s">
        <v>4685</v>
      </c>
      <c r="D1211" s="9">
        <v>12</v>
      </c>
      <c r="E1211" s="9">
        <v>1</v>
      </c>
      <c r="F1211" s="16">
        <v>2416.96</v>
      </c>
      <c r="G1211" s="9" t="s">
        <v>4682</v>
      </c>
      <c r="H1211" s="9" t="s">
        <v>4682</v>
      </c>
      <c r="I1211" s="11" t="s">
        <v>4693</v>
      </c>
      <c r="J1211" t="str">
        <f t="shared" si="36"/>
        <v>12-11-1999</v>
      </c>
      <c r="K1211" s="19">
        <v>45085</v>
      </c>
      <c r="L1211" s="9">
        <f t="shared" si="37"/>
        <v>23</v>
      </c>
    </row>
    <row r="1212" spans="1:12" x14ac:dyDescent="0.3">
      <c r="A1212" s="10" t="s">
        <v>4175</v>
      </c>
      <c r="B1212" s="9">
        <v>2001</v>
      </c>
      <c r="C1212" s="9" t="s">
        <v>4687</v>
      </c>
      <c r="D1212" s="9">
        <v>3</v>
      </c>
      <c r="E1212" s="9">
        <v>0</v>
      </c>
      <c r="F1212" s="16">
        <v>2404.73</v>
      </c>
      <c r="G1212" s="9" t="s">
        <v>4682</v>
      </c>
      <c r="H1212" s="9" t="s">
        <v>4683</v>
      </c>
      <c r="I1212" s="11" t="s">
        <v>4689</v>
      </c>
      <c r="J1212" t="str">
        <f t="shared" si="36"/>
        <v>03-06-2001</v>
      </c>
      <c r="K1212" s="19">
        <v>45085</v>
      </c>
      <c r="L1212" s="9">
        <f t="shared" si="37"/>
        <v>22</v>
      </c>
    </row>
    <row r="1213" spans="1:12" x14ac:dyDescent="0.3">
      <c r="A1213" s="10" t="s">
        <v>4177</v>
      </c>
      <c r="B1213" s="9">
        <v>1999</v>
      </c>
      <c r="C1213" s="9" t="s">
        <v>4691</v>
      </c>
      <c r="D1213" s="9">
        <v>10</v>
      </c>
      <c r="E1213" s="9">
        <v>0</v>
      </c>
      <c r="F1213" s="16">
        <v>2396.1</v>
      </c>
      <c r="G1213" s="9" t="s">
        <v>4682</v>
      </c>
      <c r="H1213" s="9" t="s">
        <v>4686</v>
      </c>
      <c r="I1213" s="11" t="s">
        <v>4695</v>
      </c>
      <c r="J1213" t="str">
        <f t="shared" si="36"/>
        <v>10-08-1999</v>
      </c>
      <c r="K1213" s="19">
        <v>45085</v>
      </c>
      <c r="L1213" s="9">
        <f t="shared" si="37"/>
        <v>23</v>
      </c>
    </row>
    <row r="1214" spans="1:12" x14ac:dyDescent="0.3">
      <c r="A1214" s="10" t="s">
        <v>417</v>
      </c>
      <c r="B1214" s="9">
        <v>1978</v>
      </c>
      <c r="C1214" s="9" t="s">
        <v>4690</v>
      </c>
      <c r="D1214" s="9">
        <v>19</v>
      </c>
      <c r="E1214" s="9">
        <v>2</v>
      </c>
      <c r="F1214" s="16">
        <v>35701.9</v>
      </c>
      <c r="G1214" s="9" t="s">
        <v>4682</v>
      </c>
      <c r="H1214" s="9" t="s">
        <v>4686</v>
      </c>
      <c r="I1214" s="11" t="s">
        <v>4693</v>
      </c>
      <c r="J1214" t="str">
        <f t="shared" si="36"/>
        <v>19-12-1978</v>
      </c>
      <c r="K1214" s="19">
        <v>45085</v>
      </c>
      <c r="L1214" s="9">
        <f t="shared" si="37"/>
        <v>44</v>
      </c>
    </row>
    <row r="1215" spans="1:12" x14ac:dyDescent="0.3">
      <c r="A1215" s="10" t="s">
        <v>4179</v>
      </c>
      <c r="B1215" s="9">
        <v>1999</v>
      </c>
      <c r="C1215" s="9" t="s">
        <v>4690</v>
      </c>
      <c r="D1215" s="9">
        <v>17</v>
      </c>
      <c r="E1215" s="9">
        <v>0</v>
      </c>
      <c r="F1215" s="16">
        <v>2395.17</v>
      </c>
      <c r="G1215" s="9" t="s">
        <v>4682</v>
      </c>
      <c r="H1215" s="9" t="s">
        <v>4686</v>
      </c>
      <c r="I1215" s="11" t="s">
        <v>4701</v>
      </c>
      <c r="J1215" t="str">
        <f t="shared" si="36"/>
        <v>17-12-1999</v>
      </c>
      <c r="K1215" s="19">
        <v>45085</v>
      </c>
      <c r="L1215" s="9">
        <f t="shared" si="37"/>
        <v>23</v>
      </c>
    </row>
    <row r="1216" spans="1:12" x14ac:dyDescent="0.3">
      <c r="A1216" s="10" t="s">
        <v>4181</v>
      </c>
      <c r="B1216" s="9">
        <v>1988</v>
      </c>
      <c r="C1216" s="9" t="s">
        <v>4690</v>
      </c>
      <c r="D1216" s="9">
        <v>12</v>
      </c>
      <c r="E1216" s="9">
        <v>3</v>
      </c>
      <c r="F1216" s="16">
        <v>2373.3000000000002</v>
      </c>
      <c r="G1216" s="9" t="s">
        <v>4682</v>
      </c>
      <c r="H1216" s="9" t="s">
        <v>4682</v>
      </c>
      <c r="I1216" s="11" t="s">
        <v>4684</v>
      </c>
      <c r="J1216" t="str">
        <f t="shared" si="36"/>
        <v>12-12-1988</v>
      </c>
      <c r="K1216" s="19">
        <v>45085</v>
      </c>
      <c r="L1216" s="9">
        <f t="shared" si="37"/>
        <v>34</v>
      </c>
    </row>
    <row r="1217" spans="1:12" x14ac:dyDescent="0.3">
      <c r="A1217" s="10" t="s">
        <v>4183</v>
      </c>
      <c r="B1217" s="9">
        <v>2002</v>
      </c>
      <c r="C1217" s="9" t="s">
        <v>4685</v>
      </c>
      <c r="D1217" s="9">
        <v>5</v>
      </c>
      <c r="E1217" s="9">
        <v>1</v>
      </c>
      <c r="F1217" s="16">
        <v>2362.23</v>
      </c>
      <c r="G1217" s="9" t="s">
        <v>4682</v>
      </c>
      <c r="H1217" s="9" t="s">
        <v>4686</v>
      </c>
      <c r="I1217" s="11" t="s">
        <v>4689</v>
      </c>
      <c r="J1217" t="str">
        <f t="shared" si="36"/>
        <v>05-11-2002</v>
      </c>
      <c r="K1217" s="19">
        <v>45085</v>
      </c>
      <c r="L1217" s="9">
        <f t="shared" si="37"/>
        <v>20</v>
      </c>
    </row>
    <row r="1218" spans="1:12" x14ac:dyDescent="0.3">
      <c r="A1218" s="10" t="s">
        <v>4185</v>
      </c>
      <c r="B1218" s="9">
        <v>1998</v>
      </c>
      <c r="C1218" s="9" t="s">
        <v>4692</v>
      </c>
      <c r="D1218" s="9">
        <v>21</v>
      </c>
      <c r="E1218" s="9">
        <v>0</v>
      </c>
      <c r="F1218" s="16">
        <v>2352.9699999999998</v>
      </c>
      <c r="G1218" s="9" t="s">
        <v>4683</v>
      </c>
      <c r="H1218" s="9" t="s">
        <v>4683</v>
      </c>
      <c r="I1218" s="11" t="s">
        <v>4689</v>
      </c>
      <c r="J1218" t="str">
        <f t="shared" si="36"/>
        <v>21-10-1998</v>
      </c>
      <c r="K1218" s="19">
        <v>45085</v>
      </c>
      <c r="L1218" s="9">
        <f t="shared" si="37"/>
        <v>24</v>
      </c>
    </row>
    <row r="1219" spans="1:12" x14ac:dyDescent="0.3">
      <c r="A1219" s="10" t="s">
        <v>4187</v>
      </c>
      <c r="B1219" s="9">
        <v>2003</v>
      </c>
      <c r="C1219" s="9" t="s">
        <v>4685</v>
      </c>
      <c r="D1219" s="9">
        <v>18</v>
      </c>
      <c r="E1219" s="9">
        <v>1</v>
      </c>
      <c r="F1219" s="16">
        <v>2331.52</v>
      </c>
      <c r="G1219" s="9" t="s">
        <v>4682</v>
      </c>
      <c r="H1219" s="9" t="s">
        <v>4683</v>
      </c>
      <c r="I1219" s="11" t="s">
        <v>4693</v>
      </c>
      <c r="J1219" t="str">
        <f t="shared" ref="J1219:J1282" si="38">TEXT(DATE(B1219,MONTH(1&amp;C1219),D1219),"dd-mm-yyyy")</f>
        <v>18-11-2003</v>
      </c>
      <c r="K1219" s="19">
        <v>45085</v>
      </c>
      <c r="L1219" s="9">
        <f t="shared" ref="L1219:L1282" si="39">DATEDIF(J1219,K1219,"Y")</f>
        <v>19</v>
      </c>
    </row>
    <row r="1220" spans="1:12" x14ac:dyDescent="0.3">
      <c r="A1220" s="10" t="s">
        <v>4189</v>
      </c>
      <c r="B1220" s="9">
        <v>1996</v>
      </c>
      <c r="C1220" s="9" t="s">
        <v>4690</v>
      </c>
      <c r="D1220" s="9">
        <v>17</v>
      </c>
      <c r="E1220" s="9">
        <v>0</v>
      </c>
      <c r="F1220" s="16">
        <v>2322.62</v>
      </c>
      <c r="G1220" s="9" t="s">
        <v>4682</v>
      </c>
      <c r="H1220" s="9" t="s">
        <v>4686</v>
      </c>
      <c r="I1220" s="11" t="s">
        <v>4684</v>
      </c>
      <c r="J1220" t="str">
        <f t="shared" si="38"/>
        <v>17-12-1996</v>
      </c>
      <c r="K1220" s="19">
        <v>45085</v>
      </c>
      <c r="L1220" s="9">
        <f t="shared" si="39"/>
        <v>26</v>
      </c>
    </row>
    <row r="1221" spans="1:12" x14ac:dyDescent="0.3">
      <c r="A1221" s="10" t="s">
        <v>4191</v>
      </c>
      <c r="B1221" s="9">
        <v>2004</v>
      </c>
      <c r="C1221" s="9" t="s">
        <v>4688</v>
      </c>
      <c r="D1221" s="9">
        <v>6</v>
      </c>
      <c r="E1221" s="9">
        <v>2</v>
      </c>
      <c r="F1221" s="16">
        <v>2304</v>
      </c>
      <c r="G1221" s="9" t="s">
        <v>4682</v>
      </c>
      <c r="H1221" s="9" t="s">
        <v>4683</v>
      </c>
      <c r="I1221" s="11" t="s">
        <v>4684</v>
      </c>
      <c r="J1221" t="str">
        <f t="shared" si="38"/>
        <v>06-09-2004</v>
      </c>
      <c r="K1221" s="19">
        <v>45085</v>
      </c>
      <c r="L1221" s="9">
        <f t="shared" si="39"/>
        <v>18</v>
      </c>
    </row>
    <row r="1222" spans="1:12" x14ac:dyDescent="0.3">
      <c r="A1222" s="10" t="s">
        <v>4193</v>
      </c>
      <c r="B1222" s="9">
        <v>1996</v>
      </c>
      <c r="C1222" s="9" t="s">
        <v>4685</v>
      </c>
      <c r="D1222" s="9">
        <v>28</v>
      </c>
      <c r="E1222" s="9">
        <v>0</v>
      </c>
      <c r="F1222" s="16">
        <v>2302.3000000000002</v>
      </c>
      <c r="G1222" s="9" t="s">
        <v>4686</v>
      </c>
      <c r="H1222" s="9" t="s">
        <v>4682</v>
      </c>
      <c r="I1222" s="11" t="s">
        <v>4693</v>
      </c>
      <c r="J1222" t="str">
        <f t="shared" si="38"/>
        <v>28-11-1996</v>
      </c>
      <c r="K1222" s="19">
        <v>45085</v>
      </c>
      <c r="L1222" s="9">
        <f t="shared" si="39"/>
        <v>26</v>
      </c>
    </row>
    <row r="1223" spans="1:12" x14ac:dyDescent="0.3">
      <c r="A1223" s="10" t="s">
        <v>4195</v>
      </c>
      <c r="B1223" s="9">
        <v>1989</v>
      </c>
      <c r="C1223" s="9" t="s">
        <v>4692</v>
      </c>
      <c r="D1223" s="9">
        <v>5</v>
      </c>
      <c r="E1223" s="9">
        <v>3</v>
      </c>
      <c r="F1223" s="16">
        <v>2295.2399999999998</v>
      </c>
      <c r="G1223" s="9" t="s">
        <v>4682</v>
      </c>
      <c r="H1223" s="9" t="s">
        <v>4686</v>
      </c>
      <c r="I1223" s="11" t="s">
        <v>4684</v>
      </c>
      <c r="J1223" t="str">
        <f t="shared" si="38"/>
        <v>05-10-1989</v>
      </c>
      <c r="K1223" s="19">
        <v>45085</v>
      </c>
      <c r="L1223" s="9">
        <f t="shared" si="39"/>
        <v>33</v>
      </c>
    </row>
    <row r="1224" spans="1:12" x14ac:dyDescent="0.3">
      <c r="A1224" s="10" t="s">
        <v>4197</v>
      </c>
      <c r="B1224" s="9">
        <v>1991</v>
      </c>
      <c r="C1224" s="9" t="s">
        <v>4687</v>
      </c>
      <c r="D1224" s="9">
        <v>16</v>
      </c>
      <c r="E1224" s="9">
        <v>3</v>
      </c>
      <c r="F1224" s="16">
        <v>2277.7199999999998</v>
      </c>
      <c r="G1224" s="9" t="s">
        <v>4682</v>
      </c>
      <c r="H1224" s="9" t="s">
        <v>4686</v>
      </c>
      <c r="I1224" s="11" t="s">
        <v>4684</v>
      </c>
      <c r="J1224" t="str">
        <f t="shared" si="38"/>
        <v>16-06-1991</v>
      </c>
      <c r="K1224" s="19">
        <v>45085</v>
      </c>
      <c r="L1224" s="9">
        <f t="shared" si="39"/>
        <v>31</v>
      </c>
    </row>
    <row r="1225" spans="1:12" x14ac:dyDescent="0.3">
      <c r="A1225" s="10" t="s">
        <v>41</v>
      </c>
      <c r="B1225" s="9">
        <v>1961</v>
      </c>
      <c r="C1225" s="9" t="s">
        <v>4687</v>
      </c>
      <c r="D1225" s="9">
        <v>13</v>
      </c>
      <c r="E1225" s="9">
        <v>1</v>
      </c>
      <c r="F1225" s="16">
        <v>47403.88</v>
      </c>
      <c r="G1225" s="9" t="s">
        <v>4686</v>
      </c>
      <c r="H1225" s="9" t="s">
        <v>4683</v>
      </c>
      <c r="I1225" s="11" t="s">
        <v>4693</v>
      </c>
      <c r="J1225" t="str">
        <f t="shared" si="38"/>
        <v>13-06-1961</v>
      </c>
      <c r="K1225" s="19">
        <v>45085</v>
      </c>
      <c r="L1225" s="9">
        <f t="shared" si="39"/>
        <v>61</v>
      </c>
    </row>
    <row r="1226" spans="1:12" x14ac:dyDescent="0.3">
      <c r="A1226" s="10" t="s">
        <v>419</v>
      </c>
      <c r="B1226" s="9">
        <v>2000</v>
      </c>
      <c r="C1226" s="9" t="s">
        <v>4690</v>
      </c>
      <c r="D1226" s="9">
        <v>17</v>
      </c>
      <c r="E1226" s="9">
        <v>3</v>
      </c>
      <c r="F1226" s="16">
        <v>35595.589999999997</v>
      </c>
      <c r="G1226" s="9" t="s">
        <v>4682</v>
      </c>
      <c r="H1226" s="9" t="s">
        <v>4683</v>
      </c>
      <c r="I1226" s="11" t="s">
        <v>4684</v>
      </c>
      <c r="J1226" t="str">
        <f t="shared" si="38"/>
        <v>17-12-2000</v>
      </c>
      <c r="K1226" s="19">
        <v>45085</v>
      </c>
      <c r="L1226" s="9">
        <f t="shared" si="39"/>
        <v>22</v>
      </c>
    </row>
    <row r="1227" spans="1:12" x14ac:dyDescent="0.3">
      <c r="A1227" s="10" t="s">
        <v>4199</v>
      </c>
      <c r="B1227" s="9">
        <v>2002</v>
      </c>
      <c r="C1227" s="9" t="s">
        <v>4685</v>
      </c>
      <c r="D1227" s="9">
        <v>12</v>
      </c>
      <c r="E1227" s="9">
        <v>0</v>
      </c>
      <c r="F1227" s="16">
        <v>2261.5700000000002</v>
      </c>
      <c r="G1227" s="9" t="s">
        <v>4682</v>
      </c>
      <c r="H1227" s="9" t="s">
        <v>4686</v>
      </c>
      <c r="I1227" s="11" t="s">
        <v>4689</v>
      </c>
      <c r="J1227" t="str">
        <f t="shared" si="38"/>
        <v>12-11-2002</v>
      </c>
      <c r="K1227" s="19">
        <v>45085</v>
      </c>
      <c r="L1227" s="9">
        <f t="shared" si="39"/>
        <v>20</v>
      </c>
    </row>
    <row r="1228" spans="1:12" x14ac:dyDescent="0.3">
      <c r="A1228" s="10" t="s">
        <v>4201</v>
      </c>
      <c r="B1228" s="9">
        <v>2002</v>
      </c>
      <c r="C1228" s="9" t="s">
        <v>4681</v>
      </c>
      <c r="D1228" s="9">
        <v>15</v>
      </c>
      <c r="E1228" s="9">
        <v>0</v>
      </c>
      <c r="F1228" s="16">
        <v>2257.48</v>
      </c>
      <c r="G1228" s="9" t="s">
        <v>4682</v>
      </c>
      <c r="H1228" s="9" t="s">
        <v>4686</v>
      </c>
      <c r="I1228" s="11" t="s">
        <v>4689</v>
      </c>
      <c r="J1228" t="str">
        <f t="shared" si="38"/>
        <v>15-07-2002</v>
      </c>
      <c r="K1228" s="19">
        <v>45085</v>
      </c>
      <c r="L1228" s="9">
        <f t="shared" si="39"/>
        <v>20</v>
      </c>
    </row>
    <row r="1229" spans="1:12" x14ac:dyDescent="0.3">
      <c r="A1229" s="10" t="s">
        <v>4203</v>
      </c>
      <c r="B1229" s="9">
        <v>2000</v>
      </c>
      <c r="C1229" s="9" t="s">
        <v>4690</v>
      </c>
      <c r="D1229" s="9">
        <v>11</v>
      </c>
      <c r="E1229" s="9">
        <v>0</v>
      </c>
      <c r="F1229" s="16">
        <v>2254.8000000000002</v>
      </c>
      <c r="G1229" s="9" t="s">
        <v>4682</v>
      </c>
      <c r="H1229" s="9" t="s">
        <v>4683</v>
      </c>
      <c r="I1229" s="11" t="s">
        <v>4696</v>
      </c>
      <c r="J1229" t="str">
        <f t="shared" si="38"/>
        <v>11-12-2000</v>
      </c>
      <c r="K1229" s="19">
        <v>45085</v>
      </c>
      <c r="L1229" s="9">
        <f t="shared" si="39"/>
        <v>22</v>
      </c>
    </row>
    <row r="1230" spans="1:12" x14ac:dyDescent="0.3">
      <c r="A1230" s="10" t="s">
        <v>4205</v>
      </c>
      <c r="B1230" s="9">
        <v>2000</v>
      </c>
      <c r="C1230" s="9" t="s">
        <v>4687</v>
      </c>
      <c r="D1230" s="9">
        <v>30</v>
      </c>
      <c r="E1230" s="9">
        <v>0</v>
      </c>
      <c r="F1230" s="16">
        <v>2250.84</v>
      </c>
      <c r="G1230" s="9" t="s">
        <v>4682</v>
      </c>
      <c r="H1230" s="9" t="s">
        <v>4682</v>
      </c>
      <c r="I1230" s="11" t="s">
        <v>4697</v>
      </c>
      <c r="J1230" t="str">
        <f t="shared" si="38"/>
        <v>30-06-2000</v>
      </c>
      <c r="K1230" s="19">
        <v>45085</v>
      </c>
      <c r="L1230" s="9">
        <f t="shared" si="39"/>
        <v>22</v>
      </c>
    </row>
    <row r="1231" spans="1:12" x14ac:dyDescent="0.3">
      <c r="A1231" s="10" t="s">
        <v>4207</v>
      </c>
      <c r="B1231" s="9">
        <v>2003</v>
      </c>
      <c r="C1231" s="9" t="s">
        <v>4690</v>
      </c>
      <c r="D1231" s="9">
        <v>10</v>
      </c>
      <c r="E1231" s="9">
        <v>1</v>
      </c>
      <c r="F1231" s="16">
        <v>2221.56</v>
      </c>
      <c r="G1231" s="9" t="s">
        <v>4682</v>
      </c>
      <c r="H1231" s="9" t="s">
        <v>4683</v>
      </c>
      <c r="I1231" s="11" t="s">
        <v>4689</v>
      </c>
      <c r="J1231" t="str">
        <f t="shared" si="38"/>
        <v>10-12-2003</v>
      </c>
      <c r="K1231" s="19">
        <v>45085</v>
      </c>
      <c r="L1231" s="9">
        <f t="shared" si="39"/>
        <v>19</v>
      </c>
    </row>
    <row r="1232" spans="1:12" x14ac:dyDescent="0.3">
      <c r="A1232" s="10" t="s">
        <v>4209</v>
      </c>
      <c r="B1232" s="9">
        <v>2004</v>
      </c>
      <c r="C1232" s="9" t="s">
        <v>4690</v>
      </c>
      <c r="D1232" s="9">
        <v>12</v>
      </c>
      <c r="E1232" s="9">
        <v>1</v>
      </c>
      <c r="F1232" s="16">
        <v>2219.4499999999998</v>
      </c>
      <c r="G1232" s="9" t="s">
        <v>4682</v>
      </c>
      <c r="H1232" s="9" t="s">
        <v>4686</v>
      </c>
      <c r="I1232" s="11" t="s">
        <v>4684</v>
      </c>
      <c r="J1232" t="str">
        <f t="shared" si="38"/>
        <v>12-12-2004</v>
      </c>
      <c r="K1232" s="19">
        <v>45085</v>
      </c>
      <c r="L1232" s="9">
        <f t="shared" si="39"/>
        <v>18</v>
      </c>
    </row>
    <row r="1233" spans="1:12" x14ac:dyDescent="0.3">
      <c r="A1233" s="10" t="s">
        <v>4211</v>
      </c>
      <c r="B1233" s="9">
        <v>2004</v>
      </c>
      <c r="C1233" s="9" t="s">
        <v>4688</v>
      </c>
      <c r="D1233" s="9">
        <v>25</v>
      </c>
      <c r="E1233" s="9">
        <v>0</v>
      </c>
      <c r="F1233" s="16">
        <v>2217.6</v>
      </c>
      <c r="G1233" s="9" t="s">
        <v>4682</v>
      </c>
      <c r="H1233" s="9" t="s">
        <v>4686</v>
      </c>
      <c r="I1233" s="11" t="s">
        <v>4699</v>
      </c>
      <c r="J1233" t="str">
        <f t="shared" si="38"/>
        <v>25-09-2004</v>
      </c>
      <c r="K1233" s="19">
        <v>45085</v>
      </c>
      <c r="L1233" s="9">
        <f t="shared" si="39"/>
        <v>18</v>
      </c>
    </row>
    <row r="1234" spans="1:12" x14ac:dyDescent="0.3">
      <c r="A1234" s="10" t="s">
        <v>4213</v>
      </c>
      <c r="B1234" s="9">
        <v>2004</v>
      </c>
      <c r="C1234" s="9" t="s">
        <v>4687</v>
      </c>
      <c r="D1234" s="9">
        <v>13</v>
      </c>
      <c r="E1234" s="9">
        <v>0</v>
      </c>
      <c r="F1234" s="16">
        <v>2217.4699999999998</v>
      </c>
      <c r="G1234" s="9" t="s">
        <v>4682</v>
      </c>
      <c r="H1234" s="9" t="s">
        <v>4686</v>
      </c>
      <c r="I1234" s="11" t="s">
        <v>4699</v>
      </c>
      <c r="J1234" t="str">
        <f t="shared" si="38"/>
        <v>13-06-2004</v>
      </c>
      <c r="K1234" s="19">
        <v>45085</v>
      </c>
      <c r="L1234" s="9">
        <f t="shared" si="39"/>
        <v>18</v>
      </c>
    </row>
    <row r="1235" spans="1:12" x14ac:dyDescent="0.3">
      <c r="A1235" s="10" t="s">
        <v>4215</v>
      </c>
      <c r="B1235" s="9">
        <v>1994</v>
      </c>
      <c r="C1235" s="9" t="s">
        <v>4685</v>
      </c>
      <c r="D1235" s="9">
        <v>17</v>
      </c>
      <c r="E1235" s="9">
        <v>0</v>
      </c>
      <c r="F1235" s="16">
        <v>2213.21</v>
      </c>
      <c r="G1235" s="9" t="s">
        <v>4682</v>
      </c>
      <c r="H1235" s="9" t="s">
        <v>4682</v>
      </c>
      <c r="I1235" s="11" t="s">
        <v>4684</v>
      </c>
      <c r="J1235" t="str">
        <f t="shared" si="38"/>
        <v>17-11-1994</v>
      </c>
      <c r="K1235" s="19">
        <v>45085</v>
      </c>
      <c r="L1235" s="9">
        <f t="shared" si="39"/>
        <v>28</v>
      </c>
    </row>
    <row r="1236" spans="1:12" x14ac:dyDescent="0.3">
      <c r="A1236" s="10" t="s">
        <v>4217</v>
      </c>
      <c r="B1236" s="9">
        <v>2004</v>
      </c>
      <c r="C1236" s="9" t="s">
        <v>4681</v>
      </c>
      <c r="D1236" s="9">
        <v>27</v>
      </c>
      <c r="E1236" s="9">
        <v>0</v>
      </c>
      <c r="F1236" s="16">
        <v>2211.13</v>
      </c>
      <c r="G1236" s="9" t="s">
        <v>4682</v>
      </c>
      <c r="H1236" s="9" t="s">
        <v>4682</v>
      </c>
      <c r="I1236" s="11" t="s">
        <v>4699</v>
      </c>
      <c r="J1236" t="str">
        <f t="shared" si="38"/>
        <v>27-07-2004</v>
      </c>
      <c r="K1236" s="19">
        <v>45085</v>
      </c>
      <c r="L1236" s="9">
        <f t="shared" si="39"/>
        <v>18</v>
      </c>
    </row>
    <row r="1237" spans="1:12" x14ac:dyDescent="0.3">
      <c r="A1237" s="10" t="s">
        <v>421</v>
      </c>
      <c r="B1237" s="9">
        <v>2000</v>
      </c>
      <c r="C1237" s="9" t="s">
        <v>4685</v>
      </c>
      <c r="D1237" s="9">
        <v>19</v>
      </c>
      <c r="E1237" s="9">
        <v>0</v>
      </c>
      <c r="F1237" s="16">
        <v>35585.58</v>
      </c>
      <c r="G1237" s="9" t="s">
        <v>4682</v>
      </c>
      <c r="H1237" s="9" t="s">
        <v>4683</v>
      </c>
      <c r="I1237" s="11" t="s">
        <v>4693</v>
      </c>
      <c r="J1237" t="str">
        <f t="shared" si="38"/>
        <v>19-11-2000</v>
      </c>
      <c r="K1237" s="19">
        <v>45085</v>
      </c>
      <c r="L1237" s="9">
        <f t="shared" si="39"/>
        <v>22</v>
      </c>
    </row>
    <row r="1238" spans="1:12" x14ac:dyDescent="0.3">
      <c r="A1238" s="10" t="s">
        <v>4219</v>
      </c>
      <c r="B1238" s="9">
        <v>2004</v>
      </c>
      <c r="C1238" s="9" t="s">
        <v>4691</v>
      </c>
      <c r="D1238" s="9">
        <v>6</v>
      </c>
      <c r="E1238" s="9">
        <v>0</v>
      </c>
      <c r="F1238" s="16">
        <v>2207.6999999999998</v>
      </c>
      <c r="G1238" s="9" t="s">
        <v>4682</v>
      </c>
      <c r="H1238" s="9" t="s">
        <v>4682</v>
      </c>
      <c r="I1238" s="11" t="s">
        <v>4699</v>
      </c>
      <c r="J1238" t="str">
        <f t="shared" si="38"/>
        <v>06-08-2004</v>
      </c>
      <c r="K1238" s="19">
        <v>45085</v>
      </c>
      <c r="L1238" s="9">
        <f t="shared" si="39"/>
        <v>18</v>
      </c>
    </row>
    <row r="1239" spans="1:12" x14ac:dyDescent="0.3">
      <c r="A1239" s="10" t="s">
        <v>4221</v>
      </c>
      <c r="B1239" s="9">
        <v>2004</v>
      </c>
      <c r="C1239" s="9" t="s">
        <v>4685</v>
      </c>
      <c r="D1239" s="9">
        <v>13</v>
      </c>
      <c r="E1239" s="9">
        <v>0</v>
      </c>
      <c r="F1239" s="16">
        <v>2205.98</v>
      </c>
      <c r="G1239" s="9" t="s">
        <v>4682</v>
      </c>
      <c r="H1239" s="9" t="s">
        <v>4683</v>
      </c>
      <c r="I1239" s="11" t="s">
        <v>4699</v>
      </c>
      <c r="J1239" t="str">
        <f t="shared" si="38"/>
        <v>13-11-2004</v>
      </c>
      <c r="K1239" s="19">
        <v>45085</v>
      </c>
      <c r="L1239" s="9">
        <f t="shared" si="39"/>
        <v>18</v>
      </c>
    </row>
    <row r="1240" spans="1:12" x14ac:dyDescent="0.3">
      <c r="A1240" s="10" t="s">
        <v>4223</v>
      </c>
      <c r="B1240" s="9">
        <v>2004</v>
      </c>
      <c r="C1240" s="9" t="s">
        <v>4692</v>
      </c>
      <c r="D1240" s="9">
        <v>28</v>
      </c>
      <c r="E1240" s="9">
        <v>0</v>
      </c>
      <c r="F1240" s="16">
        <v>2203.7399999999998</v>
      </c>
      <c r="G1240" s="9" t="s">
        <v>4682</v>
      </c>
      <c r="H1240" s="9" t="s">
        <v>4682</v>
      </c>
      <c r="I1240" s="11" t="s">
        <v>4699</v>
      </c>
      <c r="J1240" t="str">
        <f t="shared" si="38"/>
        <v>28-10-2004</v>
      </c>
      <c r="K1240" s="19">
        <v>45085</v>
      </c>
      <c r="L1240" s="9">
        <f t="shared" si="39"/>
        <v>18</v>
      </c>
    </row>
    <row r="1241" spans="1:12" x14ac:dyDescent="0.3">
      <c r="A1241" s="10" t="s">
        <v>4225</v>
      </c>
      <c r="B1241" s="9">
        <v>2004</v>
      </c>
      <c r="C1241" s="9" t="s">
        <v>4691</v>
      </c>
      <c r="D1241" s="9">
        <v>6</v>
      </c>
      <c r="E1241" s="9">
        <v>0</v>
      </c>
      <c r="F1241" s="16">
        <v>2203.4699999999998</v>
      </c>
      <c r="G1241" s="9" t="s">
        <v>4682</v>
      </c>
      <c r="H1241" s="9" t="s">
        <v>4682</v>
      </c>
      <c r="I1241" s="11" t="s">
        <v>4699</v>
      </c>
      <c r="J1241" t="str">
        <f t="shared" si="38"/>
        <v>06-08-2004</v>
      </c>
      <c r="K1241" s="19">
        <v>45085</v>
      </c>
      <c r="L1241" s="9">
        <f t="shared" si="39"/>
        <v>18</v>
      </c>
    </row>
    <row r="1242" spans="1:12" x14ac:dyDescent="0.3">
      <c r="A1242" s="10" t="s">
        <v>4227</v>
      </c>
      <c r="B1242" s="9">
        <v>2004</v>
      </c>
      <c r="C1242" s="9" t="s">
        <v>4681</v>
      </c>
      <c r="D1242" s="9">
        <v>27</v>
      </c>
      <c r="E1242" s="9">
        <v>1</v>
      </c>
      <c r="F1242" s="16">
        <v>2201.1</v>
      </c>
      <c r="G1242" s="9" t="s">
        <v>4682</v>
      </c>
      <c r="H1242" s="9" t="s">
        <v>4683</v>
      </c>
      <c r="I1242" s="11" t="s">
        <v>4684</v>
      </c>
      <c r="J1242" t="str">
        <f t="shared" si="38"/>
        <v>27-07-2004</v>
      </c>
      <c r="K1242" s="19">
        <v>45085</v>
      </c>
      <c r="L1242" s="9">
        <f t="shared" si="39"/>
        <v>18</v>
      </c>
    </row>
    <row r="1243" spans="1:12" x14ac:dyDescent="0.3">
      <c r="A1243" s="10" t="s">
        <v>4229</v>
      </c>
      <c r="B1243" s="9">
        <v>2004</v>
      </c>
      <c r="C1243" s="9" t="s">
        <v>4688</v>
      </c>
      <c r="D1243" s="9">
        <v>12</v>
      </c>
      <c r="E1243" s="9">
        <v>0</v>
      </c>
      <c r="F1243" s="16">
        <v>2200.83</v>
      </c>
      <c r="G1243" s="9" t="s">
        <v>4682</v>
      </c>
      <c r="H1243" s="9" t="s">
        <v>4682</v>
      </c>
      <c r="I1243" s="11" t="s">
        <v>4699</v>
      </c>
      <c r="J1243" t="str">
        <f t="shared" si="38"/>
        <v>12-09-2004</v>
      </c>
      <c r="K1243" s="19">
        <v>45085</v>
      </c>
      <c r="L1243" s="9">
        <f t="shared" si="39"/>
        <v>18</v>
      </c>
    </row>
    <row r="1244" spans="1:12" x14ac:dyDescent="0.3">
      <c r="A1244" s="10" t="s">
        <v>4231</v>
      </c>
      <c r="B1244" s="9">
        <v>2004</v>
      </c>
      <c r="C1244" s="9" t="s">
        <v>4688</v>
      </c>
      <c r="D1244" s="9">
        <v>3</v>
      </c>
      <c r="E1244" s="9">
        <v>0</v>
      </c>
      <c r="F1244" s="16">
        <v>2198.19</v>
      </c>
      <c r="G1244" s="9" t="s">
        <v>4682</v>
      </c>
      <c r="H1244" s="9" t="s">
        <v>4686</v>
      </c>
      <c r="I1244" s="11" t="s">
        <v>4700</v>
      </c>
      <c r="J1244" t="str">
        <f t="shared" si="38"/>
        <v>03-09-2004</v>
      </c>
      <c r="K1244" s="19">
        <v>45085</v>
      </c>
      <c r="L1244" s="9">
        <f t="shared" si="39"/>
        <v>18</v>
      </c>
    </row>
    <row r="1245" spans="1:12" x14ac:dyDescent="0.3">
      <c r="A1245" s="10" t="s">
        <v>4233</v>
      </c>
      <c r="B1245" s="9">
        <v>2004</v>
      </c>
      <c r="C1245" s="9" t="s">
        <v>4690</v>
      </c>
      <c r="D1245" s="9">
        <v>7</v>
      </c>
      <c r="E1245" s="9">
        <v>0</v>
      </c>
      <c r="F1245" s="16">
        <v>2196.4699999999998</v>
      </c>
      <c r="G1245" s="9" t="s">
        <v>4682</v>
      </c>
      <c r="H1245" s="9" t="s">
        <v>4683</v>
      </c>
      <c r="I1245" s="11" t="s">
        <v>4699</v>
      </c>
      <c r="J1245" t="str">
        <f t="shared" si="38"/>
        <v>07-12-2004</v>
      </c>
      <c r="K1245" s="19">
        <v>45085</v>
      </c>
      <c r="L1245" s="9">
        <f t="shared" si="39"/>
        <v>18</v>
      </c>
    </row>
    <row r="1246" spans="1:12" x14ac:dyDescent="0.3">
      <c r="A1246" s="10" t="s">
        <v>4235</v>
      </c>
      <c r="B1246" s="9">
        <v>1991</v>
      </c>
      <c r="C1246" s="9" t="s">
        <v>4690</v>
      </c>
      <c r="D1246" s="9">
        <v>16</v>
      </c>
      <c r="E1246" s="9">
        <v>3</v>
      </c>
      <c r="F1246" s="16">
        <v>2193.1999999999998</v>
      </c>
      <c r="G1246" s="9" t="s">
        <v>4682</v>
      </c>
      <c r="H1246" s="9" t="s">
        <v>4682</v>
      </c>
      <c r="I1246" s="11" t="s">
        <v>4689</v>
      </c>
      <c r="J1246" t="str">
        <f t="shared" si="38"/>
        <v>16-12-1991</v>
      </c>
      <c r="K1246" s="19">
        <v>45085</v>
      </c>
      <c r="L1246" s="9">
        <f t="shared" si="39"/>
        <v>31</v>
      </c>
    </row>
    <row r="1247" spans="1:12" x14ac:dyDescent="0.3">
      <c r="A1247" s="10" t="s">
        <v>4237</v>
      </c>
      <c r="B1247" s="9">
        <v>1994</v>
      </c>
      <c r="C1247" s="9" t="s">
        <v>4688</v>
      </c>
      <c r="D1247" s="9">
        <v>27</v>
      </c>
      <c r="E1247" s="9">
        <v>0</v>
      </c>
      <c r="F1247" s="16">
        <v>2170.08</v>
      </c>
      <c r="G1247" s="9" t="s">
        <v>4682</v>
      </c>
      <c r="H1247" s="9" t="s">
        <v>4682</v>
      </c>
      <c r="I1247" s="11" t="s">
        <v>4684</v>
      </c>
      <c r="J1247" t="str">
        <f t="shared" si="38"/>
        <v>27-09-1994</v>
      </c>
      <c r="K1247" s="19">
        <v>45085</v>
      </c>
      <c r="L1247" s="9">
        <f t="shared" si="39"/>
        <v>28</v>
      </c>
    </row>
    <row r="1248" spans="1:12" x14ac:dyDescent="0.3">
      <c r="A1248" s="10" t="s">
        <v>423</v>
      </c>
      <c r="B1248" s="9">
        <v>1971</v>
      </c>
      <c r="C1248" s="9" t="s">
        <v>4691</v>
      </c>
      <c r="D1248" s="9">
        <v>10</v>
      </c>
      <c r="E1248" s="9">
        <v>0</v>
      </c>
      <c r="F1248" s="16">
        <v>35583.17</v>
      </c>
      <c r="G1248" s="9" t="s">
        <v>4686</v>
      </c>
      <c r="H1248" s="9" t="s">
        <v>4683</v>
      </c>
      <c r="I1248" s="11" t="s">
        <v>4693</v>
      </c>
      <c r="J1248" t="str">
        <f t="shared" si="38"/>
        <v>10-08-1971</v>
      </c>
      <c r="K1248" s="19">
        <v>45085</v>
      </c>
      <c r="L1248" s="9">
        <f t="shared" si="39"/>
        <v>51</v>
      </c>
    </row>
    <row r="1249" spans="1:12" x14ac:dyDescent="0.3">
      <c r="A1249" s="10" t="s">
        <v>4239</v>
      </c>
      <c r="B1249" s="9">
        <v>2000</v>
      </c>
      <c r="C1249" s="9" t="s">
        <v>4691</v>
      </c>
      <c r="D1249" s="9">
        <v>23</v>
      </c>
      <c r="E1249" s="9">
        <v>0</v>
      </c>
      <c r="F1249" s="16">
        <v>2166.73</v>
      </c>
      <c r="G1249" s="9" t="s">
        <v>4682</v>
      </c>
      <c r="H1249" s="9" t="s">
        <v>4682</v>
      </c>
      <c r="I1249" s="11" t="s">
        <v>4693</v>
      </c>
      <c r="J1249" t="str">
        <f t="shared" si="38"/>
        <v>23-08-2000</v>
      </c>
      <c r="K1249" s="19">
        <v>45085</v>
      </c>
      <c r="L1249" s="9">
        <f t="shared" si="39"/>
        <v>22</v>
      </c>
    </row>
    <row r="1250" spans="1:12" x14ac:dyDescent="0.3">
      <c r="A1250" s="10" t="s">
        <v>4241</v>
      </c>
      <c r="B1250" s="9">
        <v>2000</v>
      </c>
      <c r="C1250" s="9" t="s">
        <v>4690</v>
      </c>
      <c r="D1250" s="9">
        <v>10</v>
      </c>
      <c r="E1250" s="9">
        <v>0</v>
      </c>
      <c r="F1250" s="16">
        <v>2156.75</v>
      </c>
      <c r="G1250" s="9" t="s">
        <v>4682</v>
      </c>
      <c r="H1250" s="9" t="s">
        <v>4682</v>
      </c>
      <c r="I1250" s="11" t="s">
        <v>4684</v>
      </c>
      <c r="J1250" t="str">
        <f t="shared" si="38"/>
        <v>10-12-2000</v>
      </c>
      <c r="K1250" s="19">
        <v>45085</v>
      </c>
      <c r="L1250" s="9">
        <f t="shared" si="39"/>
        <v>22</v>
      </c>
    </row>
    <row r="1251" spans="1:12" x14ac:dyDescent="0.3">
      <c r="A1251" s="10" t="s">
        <v>4243</v>
      </c>
      <c r="B1251" s="9">
        <v>2000</v>
      </c>
      <c r="C1251" s="9" t="s">
        <v>4685</v>
      </c>
      <c r="D1251" s="9">
        <v>29</v>
      </c>
      <c r="E1251" s="9">
        <v>0</v>
      </c>
      <c r="F1251" s="16">
        <v>2155.6799999999998</v>
      </c>
      <c r="G1251" s="9" t="s">
        <v>4682</v>
      </c>
      <c r="H1251" s="9" t="s">
        <v>4683</v>
      </c>
      <c r="I1251" s="11" t="s">
        <v>4684</v>
      </c>
      <c r="J1251" t="str">
        <f t="shared" si="38"/>
        <v>29-11-2000</v>
      </c>
      <c r="K1251" s="19">
        <v>45085</v>
      </c>
      <c r="L1251" s="9">
        <f t="shared" si="39"/>
        <v>22</v>
      </c>
    </row>
    <row r="1252" spans="1:12" x14ac:dyDescent="0.3">
      <c r="A1252" s="10" t="s">
        <v>4245</v>
      </c>
      <c r="B1252" s="9">
        <v>2000</v>
      </c>
      <c r="C1252" s="9" t="s">
        <v>4692</v>
      </c>
      <c r="D1252" s="9">
        <v>22</v>
      </c>
      <c r="E1252" s="9">
        <v>0</v>
      </c>
      <c r="F1252" s="16">
        <v>2154.36</v>
      </c>
      <c r="G1252" s="9" t="s">
        <v>4682</v>
      </c>
      <c r="H1252" s="9" t="s">
        <v>4682</v>
      </c>
      <c r="I1252" s="11" t="s">
        <v>4693</v>
      </c>
      <c r="J1252" t="str">
        <f t="shared" si="38"/>
        <v>22-10-2000</v>
      </c>
      <c r="K1252" s="19">
        <v>45085</v>
      </c>
      <c r="L1252" s="9">
        <f t="shared" si="39"/>
        <v>22</v>
      </c>
    </row>
    <row r="1253" spans="1:12" x14ac:dyDescent="0.3">
      <c r="A1253" s="10" t="s">
        <v>4247</v>
      </c>
      <c r="B1253" s="9">
        <v>2000</v>
      </c>
      <c r="C1253" s="9" t="s">
        <v>4690</v>
      </c>
      <c r="D1253" s="9">
        <v>27</v>
      </c>
      <c r="E1253" s="9">
        <v>0</v>
      </c>
      <c r="F1253" s="16">
        <v>2150.4699999999998</v>
      </c>
      <c r="G1253" s="9" t="s">
        <v>4682</v>
      </c>
      <c r="H1253" s="9" t="s">
        <v>4683</v>
      </c>
      <c r="I1253" s="11" t="s">
        <v>4693</v>
      </c>
      <c r="J1253" t="str">
        <f t="shared" si="38"/>
        <v>27-12-2000</v>
      </c>
      <c r="K1253" s="19">
        <v>45085</v>
      </c>
      <c r="L1253" s="9">
        <f t="shared" si="39"/>
        <v>22</v>
      </c>
    </row>
    <row r="1254" spans="1:12" x14ac:dyDescent="0.3">
      <c r="A1254" s="10" t="s">
        <v>4249</v>
      </c>
      <c r="B1254" s="9">
        <v>2004</v>
      </c>
      <c r="C1254" s="9" t="s">
        <v>4692</v>
      </c>
      <c r="D1254" s="9">
        <v>4</v>
      </c>
      <c r="E1254" s="9">
        <v>0</v>
      </c>
      <c r="F1254" s="16">
        <v>2144.85</v>
      </c>
      <c r="G1254" s="9" t="s">
        <v>4682</v>
      </c>
      <c r="H1254" s="9" t="s">
        <v>4686</v>
      </c>
      <c r="I1254" s="11" t="s">
        <v>4693</v>
      </c>
      <c r="J1254" t="str">
        <f t="shared" si="38"/>
        <v>04-10-2004</v>
      </c>
      <c r="K1254" s="19">
        <v>45085</v>
      </c>
      <c r="L1254" s="9">
        <f t="shared" si="39"/>
        <v>18</v>
      </c>
    </row>
    <row r="1255" spans="1:12" x14ac:dyDescent="0.3">
      <c r="A1255" s="10" t="s">
        <v>4251</v>
      </c>
      <c r="B1255" s="9">
        <v>2003</v>
      </c>
      <c r="C1255" s="9" t="s">
        <v>4691</v>
      </c>
      <c r="D1255" s="9">
        <v>19</v>
      </c>
      <c r="E1255" s="9">
        <v>0</v>
      </c>
      <c r="F1255" s="16">
        <v>2138.0700000000002</v>
      </c>
      <c r="G1255" s="9" t="s">
        <v>4682</v>
      </c>
      <c r="H1255" s="9" t="s">
        <v>4686</v>
      </c>
      <c r="I1255" s="11" t="s">
        <v>4689</v>
      </c>
      <c r="J1255" t="str">
        <f t="shared" si="38"/>
        <v>19-08-2003</v>
      </c>
      <c r="K1255" s="19">
        <v>45085</v>
      </c>
      <c r="L1255" s="9">
        <f t="shared" si="39"/>
        <v>19</v>
      </c>
    </row>
    <row r="1256" spans="1:12" x14ac:dyDescent="0.3">
      <c r="A1256" s="10" t="s">
        <v>4253</v>
      </c>
      <c r="B1256" s="9">
        <v>1997</v>
      </c>
      <c r="C1256" s="9" t="s">
        <v>4688</v>
      </c>
      <c r="D1256" s="9">
        <v>3</v>
      </c>
      <c r="E1256" s="9">
        <v>0</v>
      </c>
      <c r="F1256" s="16">
        <v>2137.65</v>
      </c>
      <c r="G1256" s="9" t="s">
        <v>4683</v>
      </c>
      <c r="H1256" s="9" t="s">
        <v>4686</v>
      </c>
      <c r="I1256" s="11" t="s">
        <v>4684</v>
      </c>
      <c r="J1256" t="str">
        <f t="shared" si="38"/>
        <v>03-09-1997</v>
      </c>
      <c r="K1256" s="19">
        <v>45085</v>
      </c>
      <c r="L1256" s="9">
        <f t="shared" si="39"/>
        <v>25</v>
      </c>
    </row>
    <row r="1257" spans="1:12" x14ac:dyDescent="0.3">
      <c r="A1257" s="10" t="s">
        <v>4255</v>
      </c>
      <c r="B1257" s="9">
        <v>2003</v>
      </c>
      <c r="C1257" s="9" t="s">
        <v>4688</v>
      </c>
      <c r="D1257" s="9">
        <v>26</v>
      </c>
      <c r="E1257" s="9">
        <v>0</v>
      </c>
      <c r="F1257" s="16">
        <v>2136.88</v>
      </c>
      <c r="G1257" s="9" t="s">
        <v>4682</v>
      </c>
      <c r="H1257" s="9" t="s">
        <v>4682</v>
      </c>
      <c r="I1257" s="11" t="s">
        <v>4689</v>
      </c>
      <c r="J1257" t="str">
        <f t="shared" si="38"/>
        <v>26-09-2003</v>
      </c>
      <c r="K1257" s="19">
        <v>45085</v>
      </c>
      <c r="L1257" s="9">
        <f t="shared" si="39"/>
        <v>19</v>
      </c>
    </row>
    <row r="1258" spans="1:12" x14ac:dyDescent="0.3">
      <c r="A1258" s="10" t="s">
        <v>4257</v>
      </c>
      <c r="B1258" s="9">
        <v>2003</v>
      </c>
      <c r="C1258" s="9" t="s">
        <v>4688</v>
      </c>
      <c r="D1258" s="9">
        <v>1</v>
      </c>
      <c r="E1258" s="9">
        <v>0</v>
      </c>
      <c r="F1258" s="16">
        <v>2134.9</v>
      </c>
      <c r="G1258" s="9" t="s">
        <v>4682</v>
      </c>
      <c r="H1258" s="9" t="s">
        <v>4683</v>
      </c>
      <c r="I1258" s="11" t="s">
        <v>4689</v>
      </c>
      <c r="J1258" t="str">
        <f t="shared" si="38"/>
        <v>01-09-2003</v>
      </c>
      <c r="K1258" s="19">
        <v>45085</v>
      </c>
      <c r="L1258" s="9">
        <f t="shared" si="39"/>
        <v>19</v>
      </c>
    </row>
    <row r="1259" spans="1:12" x14ac:dyDescent="0.3">
      <c r="A1259" s="10" t="s">
        <v>425</v>
      </c>
      <c r="B1259" s="9">
        <v>1964</v>
      </c>
      <c r="C1259" s="9" t="s">
        <v>4691</v>
      </c>
      <c r="D1259" s="9">
        <v>29</v>
      </c>
      <c r="E1259" s="9">
        <v>0</v>
      </c>
      <c r="F1259" s="16">
        <v>35573.26</v>
      </c>
      <c r="G1259" s="9" t="s">
        <v>4682</v>
      </c>
      <c r="H1259" s="9" t="s">
        <v>4686</v>
      </c>
      <c r="I1259" s="11" t="s">
        <v>4693</v>
      </c>
      <c r="J1259" t="str">
        <f t="shared" si="38"/>
        <v>29-08-1964</v>
      </c>
      <c r="K1259" s="19">
        <v>45085</v>
      </c>
      <c r="L1259" s="9">
        <f t="shared" si="39"/>
        <v>58</v>
      </c>
    </row>
    <row r="1260" spans="1:12" x14ac:dyDescent="0.3">
      <c r="A1260" s="10" t="s">
        <v>4259</v>
      </c>
      <c r="B1260" s="9">
        <v>2003</v>
      </c>
      <c r="C1260" s="9" t="s">
        <v>4690</v>
      </c>
      <c r="D1260" s="9">
        <v>22</v>
      </c>
      <c r="E1260" s="9">
        <v>0</v>
      </c>
      <c r="F1260" s="16">
        <v>2130.6799999999998</v>
      </c>
      <c r="G1260" s="9" t="s">
        <v>4682</v>
      </c>
      <c r="H1260" s="9" t="s">
        <v>4683</v>
      </c>
      <c r="I1260" s="11" t="s">
        <v>4689</v>
      </c>
      <c r="J1260" t="str">
        <f t="shared" si="38"/>
        <v>22-12-2003</v>
      </c>
      <c r="K1260" s="19">
        <v>45085</v>
      </c>
      <c r="L1260" s="9">
        <f t="shared" si="39"/>
        <v>19</v>
      </c>
    </row>
    <row r="1261" spans="1:12" x14ac:dyDescent="0.3">
      <c r="A1261" s="10" t="s">
        <v>4261</v>
      </c>
      <c r="B1261" s="9">
        <v>2003</v>
      </c>
      <c r="C1261" s="9" t="s">
        <v>4691</v>
      </c>
      <c r="D1261" s="9">
        <v>30</v>
      </c>
      <c r="E1261" s="9">
        <v>0</v>
      </c>
      <c r="F1261" s="16">
        <v>2128.4299999999998</v>
      </c>
      <c r="G1261" s="9" t="s">
        <v>4682</v>
      </c>
      <c r="H1261" s="9" t="s">
        <v>4686</v>
      </c>
      <c r="I1261" s="11" t="s">
        <v>4689</v>
      </c>
      <c r="J1261" t="str">
        <f t="shared" si="38"/>
        <v>30-08-2003</v>
      </c>
      <c r="K1261" s="19">
        <v>45085</v>
      </c>
      <c r="L1261" s="9">
        <f t="shared" si="39"/>
        <v>19</v>
      </c>
    </row>
    <row r="1262" spans="1:12" x14ac:dyDescent="0.3">
      <c r="A1262" s="10" t="s">
        <v>4263</v>
      </c>
      <c r="B1262" s="9">
        <v>2004</v>
      </c>
      <c r="C1262" s="9" t="s">
        <v>4685</v>
      </c>
      <c r="D1262" s="9">
        <v>4</v>
      </c>
      <c r="E1262" s="9">
        <v>0</v>
      </c>
      <c r="F1262" s="16">
        <v>2118.61</v>
      </c>
      <c r="G1262" s="9" t="s">
        <v>4682</v>
      </c>
      <c r="H1262" s="9" t="s">
        <v>4686</v>
      </c>
      <c r="I1262" s="11" t="s">
        <v>4689</v>
      </c>
      <c r="J1262" t="str">
        <f t="shared" si="38"/>
        <v>04-11-2004</v>
      </c>
      <c r="K1262" s="19">
        <v>45085</v>
      </c>
      <c r="L1262" s="9">
        <f t="shared" si="39"/>
        <v>18</v>
      </c>
    </row>
    <row r="1263" spans="1:12" x14ac:dyDescent="0.3">
      <c r="A1263" s="10" t="s">
        <v>4265</v>
      </c>
      <c r="B1263" s="9">
        <v>2003</v>
      </c>
      <c r="C1263" s="9" t="s">
        <v>4688</v>
      </c>
      <c r="D1263" s="9">
        <v>30</v>
      </c>
      <c r="E1263" s="9">
        <v>0</v>
      </c>
      <c r="F1263" s="16">
        <v>2117.34</v>
      </c>
      <c r="G1263" s="9" t="s">
        <v>4682</v>
      </c>
      <c r="H1263" s="9" t="s">
        <v>4683</v>
      </c>
      <c r="I1263" s="11" t="s">
        <v>4689</v>
      </c>
      <c r="J1263" t="str">
        <f t="shared" si="38"/>
        <v>30-09-2003</v>
      </c>
      <c r="K1263" s="19">
        <v>45085</v>
      </c>
      <c r="L1263" s="9">
        <f t="shared" si="39"/>
        <v>19</v>
      </c>
    </row>
    <row r="1264" spans="1:12" x14ac:dyDescent="0.3">
      <c r="A1264" s="10" t="s">
        <v>4267</v>
      </c>
      <c r="B1264" s="9">
        <v>1989</v>
      </c>
      <c r="C1264" s="9" t="s">
        <v>4681</v>
      </c>
      <c r="D1264" s="9">
        <v>21</v>
      </c>
      <c r="E1264" s="9">
        <v>3</v>
      </c>
      <c r="F1264" s="16">
        <v>2106.2600000000002</v>
      </c>
      <c r="G1264" s="9" t="s">
        <v>4682</v>
      </c>
      <c r="H1264" s="9" t="s">
        <v>4682</v>
      </c>
      <c r="I1264" s="11" t="s">
        <v>4684</v>
      </c>
      <c r="J1264" t="str">
        <f t="shared" si="38"/>
        <v>21-07-1989</v>
      </c>
      <c r="K1264" s="19">
        <v>45085</v>
      </c>
      <c r="L1264" s="9">
        <f t="shared" si="39"/>
        <v>33</v>
      </c>
    </row>
    <row r="1265" spans="1:12" x14ac:dyDescent="0.3">
      <c r="A1265" s="10" t="s">
        <v>4269</v>
      </c>
      <c r="B1265" s="9">
        <v>2001</v>
      </c>
      <c r="C1265" s="9" t="s">
        <v>4685</v>
      </c>
      <c r="D1265" s="9">
        <v>28</v>
      </c>
      <c r="E1265" s="9">
        <v>0</v>
      </c>
      <c r="F1265" s="16">
        <v>2104.11</v>
      </c>
      <c r="G1265" s="9" t="s">
        <v>4682</v>
      </c>
      <c r="H1265" s="9" t="s">
        <v>4686</v>
      </c>
      <c r="I1265" s="11" t="s">
        <v>4696</v>
      </c>
      <c r="J1265" t="str">
        <f t="shared" si="38"/>
        <v>28-11-2001</v>
      </c>
      <c r="K1265" s="19">
        <v>45085</v>
      </c>
      <c r="L1265" s="9">
        <f t="shared" si="39"/>
        <v>21</v>
      </c>
    </row>
    <row r="1266" spans="1:12" x14ac:dyDescent="0.3">
      <c r="A1266" s="10" t="s">
        <v>4271</v>
      </c>
      <c r="B1266" s="9">
        <v>2001</v>
      </c>
      <c r="C1266" s="9" t="s">
        <v>4687</v>
      </c>
      <c r="D1266" s="9">
        <v>22</v>
      </c>
      <c r="E1266" s="9">
        <v>1</v>
      </c>
      <c r="F1266" s="16">
        <v>2103.08</v>
      </c>
      <c r="G1266" s="9" t="s">
        <v>4683</v>
      </c>
      <c r="H1266" s="9" t="s">
        <v>4682</v>
      </c>
      <c r="I1266" s="11" t="s">
        <v>4693</v>
      </c>
      <c r="J1266" t="str">
        <f t="shared" si="38"/>
        <v>22-06-2001</v>
      </c>
      <c r="K1266" s="19">
        <v>45085</v>
      </c>
      <c r="L1266" s="9">
        <f t="shared" si="39"/>
        <v>21</v>
      </c>
    </row>
    <row r="1267" spans="1:12" x14ac:dyDescent="0.3">
      <c r="A1267" s="10" t="s">
        <v>4273</v>
      </c>
      <c r="B1267" s="9">
        <v>2001</v>
      </c>
      <c r="C1267" s="9" t="s">
        <v>4691</v>
      </c>
      <c r="D1267" s="9">
        <v>14</v>
      </c>
      <c r="E1267" s="9">
        <v>0</v>
      </c>
      <c r="F1267" s="16">
        <v>2102.2600000000002</v>
      </c>
      <c r="G1267" s="9" t="s">
        <v>4683</v>
      </c>
      <c r="H1267" s="9" t="s">
        <v>4682</v>
      </c>
      <c r="I1267" s="11" t="s">
        <v>4695</v>
      </c>
      <c r="J1267" t="str">
        <f t="shared" si="38"/>
        <v>14-08-2001</v>
      </c>
      <c r="K1267" s="19">
        <v>45085</v>
      </c>
      <c r="L1267" s="9">
        <f t="shared" si="39"/>
        <v>21</v>
      </c>
    </row>
    <row r="1268" spans="1:12" x14ac:dyDescent="0.3">
      <c r="A1268" s="10" t="s">
        <v>4275</v>
      </c>
      <c r="B1268" s="9">
        <v>2004</v>
      </c>
      <c r="C1268" s="9" t="s">
        <v>4687</v>
      </c>
      <c r="D1268" s="9">
        <v>12</v>
      </c>
      <c r="E1268" s="9">
        <v>0</v>
      </c>
      <c r="F1268" s="16">
        <v>2094.1</v>
      </c>
      <c r="G1268" s="9" t="s">
        <v>4683</v>
      </c>
      <c r="H1268" s="9" t="s">
        <v>4682</v>
      </c>
      <c r="I1268" s="11" t="s">
        <v>4698</v>
      </c>
      <c r="J1268" t="str">
        <f t="shared" si="38"/>
        <v>12-06-2004</v>
      </c>
      <c r="K1268" s="19">
        <v>45085</v>
      </c>
      <c r="L1268" s="9">
        <f t="shared" si="39"/>
        <v>18</v>
      </c>
    </row>
    <row r="1269" spans="1:12" x14ac:dyDescent="0.3">
      <c r="A1269" s="10" t="s">
        <v>4277</v>
      </c>
      <c r="B1269" s="9">
        <v>2000</v>
      </c>
      <c r="C1269" s="9" t="s">
        <v>4681</v>
      </c>
      <c r="D1269" s="9">
        <v>26</v>
      </c>
      <c r="E1269" s="9">
        <v>0</v>
      </c>
      <c r="F1269" s="16">
        <v>2055.3200000000002</v>
      </c>
      <c r="G1269" s="9" t="s">
        <v>4683</v>
      </c>
      <c r="H1269" s="9" t="s">
        <v>4683</v>
      </c>
      <c r="I1269" s="11" t="s">
        <v>4689</v>
      </c>
      <c r="J1269" t="str">
        <f t="shared" si="38"/>
        <v>26-07-2000</v>
      </c>
      <c r="K1269" s="19">
        <v>45085</v>
      </c>
      <c r="L1269" s="9">
        <f t="shared" si="39"/>
        <v>22</v>
      </c>
    </row>
    <row r="1270" spans="1:12" x14ac:dyDescent="0.3">
      <c r="A1270" s="10" t="s">
        <v>427</v>
      </c>
      <c r="B1270" s="9">
        <v>1973</v>
      </c>
      <c r="C1270" s="9" t="s">
        <v>4692</v>
      </c>
      <c r="D1270" s="9">
        <v>27</v>
      </c>
      <c r="E1270" s="9">
        <v>0</v>
      </c>
      <c r="F1270" s="16">
        <v>35547.72</v>
      </c>
      <c r="G1270" s="9" t="s">
        <v>4686</v>
      </c>
      <c r="H1270" s="9" t="s">
        <v>4686</v>
      </c>
      <c r="I1270" s="11" t="s">
        <v>4693</v>
      </c>
      <c r="J1270" t="str">
        <f t="shared" si="38"/>
        <v>27-10-1973</v>
      </c>
      <c r="K1270" s="19">
        <v>45085</v>
      </c>
      <c r="L1270" s="9">
        <f t="shared" si="39"/>
        <v>49</v>
      </c>
    </row>
    <row r="1271" spans="1:12" x14ac:dyDescent="0.3">
      <c r="A1271" s="10" t="s">
        <v>4279</v>
      </c>
      <c r="B1271" s="9">
        <v>2000</v>
      </c>
      <c r="C1271" s="9" t="s">
        <v>4688</v>
      </c>
      <c r="D1271" s="9">
        <v>2</v>
      </c>
      <c r="E1271" s="9">
        <v>0</v>
      </c>
      <c r="F1271" s="16">
        <v>2045.69</v>
      </c>
      <c r="G1271" s="9" t="s">
        <v>4683</v>
      </c>
      <c r="H1271" s="9" t="s">
        <v>4683</v>
      </c>
      <c r="I1271" s="11" t="s">
        <v>4689</v>
      </c>
      <c r="J1271" t="str">
        <f t="shared" si="38"/>
        <v>02-09-2000</v>
      </c>
      <c r="K1271" s="19">
        <v>45085</v>
      </c>
      <c r="L1271" s="9">
        <f t="shared" si="39"/>
        <v>22</v>
      </c>
    </row>
    <row r="1272" spans="1:12" x14ac:dyDescent="0.3">
      <c r="A1272" s="10" t="s">
        <v>4281</v>
      </c>
      <c r="B1272" s="9">
        <v>2001</v>
      </c>
      <c r="C1272" s="9" t="s">
        <v>4691</v>
      </c>
      <c r="D1272" s="9">
        <v>4</v>
      </c>
      <c r="E1272" s="9">
        <v>0</v>
      </c>
      <c r="F1272" s="16">
        <v>2026.97</v>
      </c>
      <c r="G1272" s="9" t="s">
        <v>4683</v>
      </c>
      <c r="H1272" s="9" t="s">
        <v>4682</v>
      </c>
      <c r="I1272" s="11" t="s">
        <v>4684</v>
      </c>
      <c r="J1272" t="str">
        <f t="shared" si="38"/>
        <v>04-08-2001</v>
      </c>
      <c r="K1272" s="19">
        <v>45085</v>
      </c>
      <c r="L1272" s="9">
        <f t="shared" si="39"/>
        <v>21</v>
      </c>
    </row>
    <row r="1273" spans="1:12" x14ac:dyDescent="0.3">
      <c r="A1273" s="10" t="s">
        <v>4283</v>
      </c>
      <c r="B1273" s="9">
        <v>2001</v>
      </c>
      <c r="C1273" s="9" t="s">
        <v>4688</v>
      </c>
      <c r="D1273" s="9">
        <v>6</v>
      </c>
      <c r="E1273" s="9">
        <v>0</v>
      </c>
      <c r="F1273" s="16">
        <v>2020.55</v>
      </c>
      <c r="G1273" s="9" t="s">
        <v>4683</v>
      </c>
      <c r="H1273" s="9" t="s">
        <v>4682</v>
      </c>
      <c r="I1273" s="11" t="s">
        <v>4684</v>
      </c>
      <c r="J1273" t="str">
        <f t="shared" si="38"/>
        <v>06-09-2001</v>
      </c>
      <c r="K1273" s="19">
        <v>45085</v>
      </c>
      <c r="L1273" s="9">
        <f t="shared" si="39"/>
        <v>21</v>
      </c>
    </row>
    <row r="1274" spans="1:12" x14ac:dyDescent="0.3">
      <c r="A1274" s="10" t="s">
        <v>4285</v>
      </c>
      <c r="B1274" s="9">
        <v>2001</v>
      </c>
      <c r="C1274" s="9" t="s">
        <v>4681</v>
      </c>
      <c r="D1274" s="9">
        <v>1</v>
      </c>
      <c r="E1274" s="9">
        <v>0</v>
      </c>
      <c r="F1274" s="16">
        <v>2020.18</v>
      </c>
      <c r="G1274" s="9" t="s">
        <v>4683</v>
      </c>
      <c r="H1274" s="9" t="s">
        <v>4686</v>
      </c>
      <c r="I1274" s="11" t="s">
        <v>4693</v>
      </c>
      <c r="J1274" t="str">
        <f t="shared" si="38"/>
        <v>01-07-2001</v>
      </c>
      <c r="K1274" s="19">
        <v>45085</v>
      </c>
      <c r="L1274" s="9">
        <f t="shared" si="39"/>
        <v>21</v>
      </c>
    </row>
    <row r="1275" spans="1:12" x14ac:dyDescent="0.3">
      <c r="A1275" s="10" t="s">
        <v>4287</v>
      </c>
      <c r="B1275" s="9">
        <v>2001</v>
      </c>
      <c r="C1275" s="9" t="s">
        <v>4691</v>
      </c>
      <c r="D1275" s="9">
        <v>14</v>
      </c>
      <c r="E1275" s="9">
        <v>0</v>
      </c>
      <c r="F1275" s="16">
        <v>2007.95</v>
      </c>
      <c r="G1275" s="9" t="s">
        <v>4683</v>
      </c>
      <c r="H1275" s="9" t="s">
        <v>4682</v>
      </c>
      <c r="I1275" s="11" t="s">
        <v>4693</v>
      </c>
      <c r="J1275" t="str">
        <f t="shared" si="38"/>
        <v>14-08-2001</v>
      </c>
      <c r="K1275" s="19">
        <v>45085</v>
      </c>
      <c r="L1275" s="9">
        <f t="shared" si="39"/>
        <v>21</v>
      </c>
    </row>
    <row r="1276" spans="1:12" x14ac:dyDescent="0.3">
      <c r="A1276" s="10" t="s">
        <v>4289</v>
      </c>
      <c r="B1276" s="9">
        <v>1998</v>
      </c>
      <c r="C1276" s="9" t="s">
        <v>4688</v>
      </c>
      <c r="D1276" s="9">
        <v>14</v>
      </c>
      <c r="E1276" s="9">
        <v>0</v>
      </c>
      <c r="F1276" s="16">
        <v>1986.93</v>
      </c>
      <c r="G1276" s="9" t="s">
        <v>4683</v>
      </c>
      <c r="H1276" s="9" t="s">
        <v>4682</v>
      </c>
      <c r="I1276" s="11" t="s">
        <v>4684</v>
      </c>
      <c r="J1276" t="str">
        <f t="shared" si="38"/>
        <v>14-09-1998</v>
      </c>
      <c r="K1276" s="19">
        <v>45085</v>
      </c>
      <c r="L1276" s="9">
        <f t="shared" si="39"/>
        <v>24</v>
      </c>
    </row>
    <row r="1277" spans="1:12" x14ac:dyDescent="0.3">
      <c r="A1277" s="10" t="s">
        <v>4291</v>
      </c>
      <c r="B1277" s="9">
        <v>2002</v>
      </c>
      <c r="C1277" s="9" t="s">
        <v>4688</v>
      </c>
      <c r="D1277" s="9">
        <v>29</v>
      </c>
      <c r="E1277" s="9">
        <v>0</v>
      </c>
      <c r="F1277" s="16">
        <v>1984.45</v>
      </c>
      <c r="G1277" s="9" t="s">
        <v>4683</v>
      </c>
      <c r="H1277" s="9" t="s">
        <v>4683</v>
      </c>
      <c r="I1277" s="11" t="s">
        <v>4696</v>
      </c>
      <c r="J1277" t="str">
        <f t="shared" si="38"/>
        <v>29-09-2002</v>
      </c>
      <c r="K1277" s="19">
        <v>45085</v>
      </c>
      <c r="L1277" s="9">
        <f t="shared" si="39"/>
        <v>20</v>
      </c>
    </row>
    <row r="1278" spans="1:12" x14ac:dyDescent="0.3">
      <c r="A1278" s="10" t="s">
        <v>4293</v>
      </c>
      <c r="B1278" s="9">
        <v>1998</v>
      </c>
      <c r="C1278" s="9" t="s">
        <v>4690</v>
      </c>
      <c r="D1278" s="9">
        <v>29</v>
      </c>
      <c r="E1278" s="9">
        <v>0</v>
      </c>
      <c r="F1278" s="16">
        <v>1981.58</v>
      </c>
      <c r="G1278" s="9" t="s">
        <v>4683</v>
      </c>
      <c r="H1278" s="9" t="s">
        <v>4686</v>
      </c>
      <c r="I1278" s="11" t="s">
        <v>4684</v>
      </c>
      <c r="J1278" t="str">
        <f t="shared" si="38"/>
        <v>29-12-1998</v>
      </c>
      <c r="K1278" s="19">
        <v>45085</v>
      </c>
      <c r="L1278" s="9">
        <f t="shared" si="39"/>
        <v>24</v>
      </c>
    </row>
    <row r="1279" spans="1:12" x14ac:dyDescent="0.3">
      <c r="A1279" s="10" t="s">
        <v>4295</v>
      </c>
      <c r="B1279" s="9">
        <v>2002</v>
      </c>
      <c r="C1279" s="9" t="s">
        <v>4681</v>
      </c>
      <c r="D1279" s="9">
        <v>16</v>
      </c>
      <c r="E1279" s="9">
        <v>1</v>
      </c>
      <c r="F1279" s="16">
        <v>1980.07</v>
      </c>
      <c r="G1279" s="9" t="s">
        <v>4683</v>
      </c>
      <c r="H1279" s="9" t="s">
        <v>4683</v>
      </c>
      <c r="I1279" s="11" t="s">
        <v>4693</v>
      </c>
      <c r="J1279" t="str">
        <f t="shared" si="38"/>
        <v>16-07-2002</v>
      </c>
      <c r="K1279" s="19">
        <v>45085</v>
      </c>
      <c r="L1279" s="9">
        <f t="shared" si="39"/>
        <v>20</v>
      </c>
    </row>
    <row r="1280" spans="1:12" x14ac:dyDescent="0.3">
      <c r="A1280" s="10" t="s">
        <v>4297</v>
      </c>
      <c r="B1280" s="9">
        <v>1998</v>
      </c>
      <c r="C1280" s="9" t="s">
        <v>4688</v>
      </c>
      <c r="D1280" s="9">
        <v>29</v>
      </c>
      <c r="E1280" s="9">
        <v>0</v>
      </c>
      <c r="F1280" s="16">
        <v>1977.82</v>
      </c>
      <c r="G1280" s="9" t="s">
        <v>4683</v>
      </c>
      <c r="H1280" s="9" t="s">
        <v>4686</v>
      </c>
      <c r="I1280" s="11" t="s">
        <v>4693</v>
      </c>
      <c r="J1280" t="str">
        <f t="shared" si="38"/>
        <v>29-09-1998</v>
      </c>
      <c r="K1280" s="19">
        <v>45085</v>
      </c>
      <c r="L1280" s="9">
        <f t="shared" si="39"/>
        <v>24</v>
      </c>
    </row>
    <row r="1281" spans="1:12" x14ac:dyDescent="0.3">
      <c r="A1281" s="10" t="s">
        <v>429</v>
      </c>
      <c r="B1281" s="9">
        <v>1992</v>
      </c>
      <c r="C1281" s="9" t="s">
        <v>4688</v>
      </c>
      <c r="D1281" s="9">
        <v>13</v>
      </c>
      <c r="E1281" s="9">
        <v>0</v>
      </c>
      <c r="F1281" s="16">
        <v>35547.47</v>
      </c>
      <c r="G1281" s="9" t="s">
        <v>4682</v>
      </c>
      <c r="H1281" s="9" t="s">
        <v>4683</v>
      </c>
      <c r="I1281" s="11" t="s">
        <v>4693</v>
      </c>
      <c r="J1281" t="str">
        <f t="shared" si="38"/>
        <v>13-09-1992</v>
      </c>
      <c r="K1281" s="19">
        <v>45085</v>
      </c>
      <c r="L1281" s="9">
        <f t="shared" si="39"/>
        <v>30</v>
      </c>
    </row>
    <row r="1282" spans="1:12" x14ac:dyDescent="0.3">
      <c r="A1282" s="10" t="s">
        <v>4299</v>
      </c>
      <c r="B1282" s="9">
        <v>1998</v>
      </c>
      <c r="C1282" s="9" t="s">
        <v>4692</v>
      </c>
      <c r="D1282" s="9">
        <v>5</v>
      </c>
      <c r="E1282" s="9">
        <v>0</v>
      </c>
      <c r="F1282" s="16">
        <v>1972.95</v>
      </c>
      <c r="G1282" s="9" t="s">
        <v>4683</v>
      </c>
      <c r="H1282" s="9" t="s">
        <v>4686</v>
      </c>
      <c r="I1282" s="11" t="s">
        <v>4693</v>
      </c>
      <c r="J1282" t="str">
        <f t="shared" si="38"/>
        <v>05-10-1998</v>
      </c>
      <c r="K1282" s="19">
        <v>45085</v>
      </c>
      <c r="L1282" s="9">
        <f t="shared" si="39"/>
        <v>24</v>
      </c>
    </row>
    <row r="1283" spans="1:12" x14ac:dyDescent="0.3">
      <c r="A1283" s="10" t="s">
        <v>4301</v>
      </c>
      <c r="B1283" s="9">
        <v>1998</v>
      </c>
      <c r="C1283" s="9" t="s">
        <v>4688</v>
      </c>
      <c r="D1283" s="9">
        <v>28</v>
      </c>
      <c r="E1283" s="9">
        <v>0</v>
      </c>
      <c r="F1283" s="16">
        <v>1969.61</v>
      </c>
      <c r="G1283" s="9" t="s">
        <v>4683</v>
      </c>
      <c r="H1283" s="9" t="s">
        <v>4683</v>
      </c>
      <c r="I1283" s="11" t="s">
        <v>4693</v>
      </c>
      <c r="J1283" t="str">
        <f t="shared" ref="J1283:J1346" si="40">TEXT(DATE(B1283,MONTH(1&amp;C1283),D1283),"dd-mm-yyyy")</f>
        <v>28-09-1998</v>
      </c>
      <c r="K1283" s="19">
        <v>45085</v>
      </c>
      <c r="L1283" s="9">
        <f t="shared" ref="L1283:L1346" si="41">DATEDIF(J1283,K1283,"Y")</f>
        <v>24</v>
      </c>
    </row>
    <row r="1284" spans="1:12" x14ac:dyDescent="0.3">
      <c r="A1284" s="10" t="s">
        <v>4303</v>
      </c>
      <c r="B1284" s="9">
        <v>2002</v>
      </c>
      <c r="C1284" s="9" t="s">
        <v>4681</v>
      </c>
      <c r="D1284" s="9">
        <v>29</v>
      </c>
      <c r="E1284" s="9">
        <v>0</v>
      </c>
      <c r="F1284" s="16">
        <v>1967.02</v>
      </c>
      <c r="G1284" s="9" t="s">
        <v>4683</v>
      </c>
      <c r="H1284" s="9" t="s">
        <v>4682</v>
      </c>
      <c r="I1284" s="11" t="s">
        <v>4696</v>
      </c>
      <c r="J1284" t="str">
        <f t="shared" si="40"/>
        <v>29-07-2002</v>
      </c>
      <c r="K1284" s="19">
        <v>45085</v>
      </c>
      <c r="L1284" s="9">
        <f t="shared" si="41"/>
        <v>20</v>
      </c>
    </row>
    <row r="1285" spans="1:12" x14ac:dyDescent="0.3">
      <c r="A1285" s="10" t="s">
        <v>4305</v>
      </c>
      <c r="B1285" s="9">
        <v>2002</v>
      </c>
      <c r="C1285" s="9" t="s">
        <v>4688</v>
      </c>
      <c r="D1285" s="9">
        <v>7</v>
      </c>
      <c r="E1285" s="9">
        <v>1</v>
      </c>
      <c r="F1285" s="16">
        <v>1964.78</v>
      </c>
      <c r="G1285" s="9" t="s">
        <v>4683</v>
      </c>
      <c r="H1285" s="9" t="s">
        <v>4686</v>
      </c>
      <c r="I1285" s="11" t="s">
        <v>4693</v>
      </c>
      <c r="J1285" t="str">
        <f t="shared" si="40"/>
        <v>07-09-2002</v>
      </c>
      <c r="K1285" s="19">
        <v>45085</v>
      </c>
      <c r="L1285" s="9">
        <f t="shared" si="41"/>
        <v>20</v>
      </c>
    </row>
    <row r="1286" spans="1:12" x14ac:dyDescent="0.3">
      <c r="A1286" s="10" t="s">
        <v>4307</v>
      </c>
      <c r="B1286" s="9">
        <v>2001</v>
      </c>
      <c r="C1286" s="9" t="s">
        <v>4690</v>
      </c>
      <c r="D1286" s="9">
        <v>9</v>
      </c>
      <c r="E1286" s="9">
        <v>0</v>
      </c>
      <c r="F1286" s="16">
        <v>1917.32</v>
      </c>
      <c r="G1286" s="9" t="s">
        <v>4683</v>
      </c>
      <c r="H1286" s="9" t="s">
        <v>4682</v>
      </c>
      <c r="I1286" s="11" t="s">
        <v>4689</v>
      </c>
      <c r="J1286" t="str">
        <f t="shared" si="40"/>
        <v>09-12-2001</v>
      </c>
      <c r="K1286" s="19">
        <v>45085</v>
      </c>
      <c r="L1286" s="9">
        <f t="shared" si="41"/>
        <v>21</v>
      </c>
    </row>
    <row r="1287" spans="1:12" x14ac:dyDescent="0.3">
      <c r="A1287" s="10" t="s">
        <v>4309</v>
      </c>
      <c r="B1287" s="9">
        <v>2001</v>
      </c>
      <c r="C1287" s="9" t="s">
        <v>4691</v>
      </c>
      <c r="D1287" s="9">
        <v>3</v>
      </c>
      <c r="E1287" s="9">
        <v>0</v>
      </c>
      <c r="F1287" s="16">
        <v>1909.53</v>
      </c>
      <c r="G1287" s="9" t="s">
        <v>4683</v>
      </c>
      <c r="H1287" s="9" t="s">
        <v>4683</v>
      </c>
      <c r="I1287" s="11" t="s">
        <v>4689</v>
      </c>
      <c r="J1287" t="str">
        <f t="shared" si="40"/>
        <v>03-08-2001</v>
      </c>
      <c r="K1287" s="19">
        <v>45085</v>
      </c>
      <c r="L1287" s="9">
        <f t="shared" si="41"/>
        <v>21</v>
      </c>
    </row>
    <row r="1288" spans="1:12" x14ac:dyDescent="0.3">
      <c r="A1288" s="10" t="s">
        <v>4311</v>
      </c>
      <c r="B1288" s="9">
        <v>1994</v>
      </c>
      <c r="C1288" s="9" t="s">
        <v>4692</v>
      </c>
      <c r="D1288" s="9">
        <v>6</v>
      </c>
      <c r="E1288" s="9">
        <v>0</v>
      </c>
      <c r="F1288" s="16">
        <v>1908.9</v>
      </c>
      <c r="G1288" s="9" t="s">
        <v>4683</v>
      </c>
      <c r="H1288" s="9" t="s">
        <v>4683</v>
      </c>
      <c r="I1288" s="11" t="s">
        <v>4684</v>
      </c>
      <c r="J1288" t="str">
        <f t="shared" si="40"/>
        <v>06-10-1994</v>
      </c>
      <c r="K1288" s="19">
        <v>45085</v>
      </c>
      <c r="L1288" s="9">
        <f t="shared" si="41"/>
        <v>28</v>
      </c>
    </row>
    <row r="1289" spans="1:12" x14ac:dyDescent="0.3">
      <c r="A1289" s="10" t="s">
        <v>4313</v>
      </c>
      <c r="B1289" s="9">
        <v>2001</v>
      </c>
      <c r="C1289" s="9" t="s">
        <v>4691</v>
      </c>
      <c r="D1289" s="9">
        <v>10</v>
      </c>
      <c r="E1289" s="9">
        <v>0</v>
      </c>
      <c r="F1289" s="16">
        <v>1906.36</v>
      </c>
      <c r="G1289" s="9" t="s">
        <v>4683</v>
      </c>
      <c r="H1289" s="9" t="s">
        <v>4686</v>
      </c>
      <c r="I1289" s="11" t="s">
        <v>4689</v>
      </c>
      <c r="J1289" t="str">
        <f t="shared" si="40"/>
        <v>10-08-2001</v>
      </c>
      <c r="K1289" s="19">
        <v>45085</v>
      </c>
      <c r="L1289" s="9">
        <f t="shared" si="41"/>
        <v>21</v>
      </c>
    </row>
    <row r="1290" spans="1:12" x14ac:dyDescent="0.3">
      <c r="A1290" s="10" t="s">
        <v>4315</v>
      </c>
      <c r="B1290" s="9">
        <v>2002</v>
      </c>
      <c r="C1290" s="9" t="s">
        <v>4691</v>
      </c>
      <c r="D1290" s="9">
        <v>21</v>
      </c>
      <c r="E1290" s="9">
        <v>0</v>
      </c>
      <c r="F1290" s="16">
        <v>1880.49</v>
      </c>
      <c r="G1290" s="9" t="s">
        <v>4683</v>
      </c>
      <c r="H1290" s="9" t="s">
        <v>4686</v>
      </c>
      <c r="I1290" s="11" t="s">
        <v>4693</v>
      </c>
      <c r="J1290" t="str">
        <f t="shared" si="40"/>
        <v>21-08-2002</v>
      </c>
      <c r="K1290" s="19">
        <v>45085</v>
      </c>
      <c r="L1290" s="9">
        <f t="shared" si="41"/>
        <v>20</v>
      </c>
    </row>
    <row r="1291" spans="1:12" x14ac:dyDescent="0.3">
      <c r="A1291" s="10" t="s">
        <v>4317</v>
      </c>
      <c r="B1291" s="9">
        <v>2002</v>
      </c>
      <c r="C1291" s="9" t="s">
        <v>4691</v>
      </c>
      <c r="D1291" s="9">
        <v>29</v>
      </c>
      <c r="E1291" s="9">
        <v>0</v>
      </c>
      <c r="F1291" s="16">
        <v>1880.07</v>
      </c>
      <c r="G1291" s="9" t="s">
        <v>4683</v>
      </c>
      <c r="H1291" s="9" t="s">
        <v>4682</v>
      </c>
      <c r="I1291" s="11" t="s">
        <v>4684</v>
      </c>
      <c r="J1291" t="str">
        <f t="shared" si="40"/>
        <v>29-08-2002</v>
      </c>
      <c r="K1291" s="19">
        <v>45085</v>
      </c>
      <c r="L1291" s="9">
        <f t="shared" si="41"/>
        <v>20</v>
      </c>
    </row>
    <row r="1292" spans="1:12" x14ac:dyDescent="0.3">
      <c r="A1292" s="10" t="s">
        <v>431</v>
      </c>
      <c r="B1292" s="9">
        <v>1973</v>
      </c>
      <c r="C1292" s="9" t="s">
        <v>4690</v>
      </c>
      <c r="D1292" s="9">
        <v>16</v>
      </c>
      <c r="E1292" s="9">
        <v>0</v>
      </c>
      <c r="F1292" s="16">
        <v>35517.19</v>
      </c>
      <c r="G1292" s="9" t="s">
        <v>4682</v>
      </c>
      <c r="H1292" s="9" t="s">
        <v>4682</v>
      </c>
      <c r="I1292" s="11" t="s">
        <v>4693</v>
      </c>
      <c r="J1292" t="str">
        <f t="shared" si="40"/>
        <v>16-12-1973</v>
      </c>
      <c r="K1292" s="19">
        <v>45085</v>
      </c>
      <c r="L1292" s="9">
        <f t="shared" si="41"/>
        <v>49</v>
      </c>
    </row>
    <row r="1293" spans="1:12" x14ac:dyDescent="0.3">
      <c r="A1293" s="10" t="s">
        <v>4319</v>
      </c>
      <c r="B1293" s="9">
        <v>2002</v>
      </c>
      <c r="C1293" s="9" t="s">
        <v>4692</v>
      </c>
      <c r="D1293" s="9">
        <v>29</v>
      </c>
      <c r="E1293" s="9">
        <v>0</v>
      </c>
      <c r="F1293" s="16">
        <v>1877.93</v>
      </c>
      <c r="G1293" s="9" t="s">
        <v>4683</v>
      </c>
      <c r="H1293" s="9" t="s">
        <v>4686</v>
      </c>
      <c r="I1293" s="11" t="s">
        <v>4684</v>
      </c>
      <c r="J1293" t="str">
        <f t="shared" si="40"/>
        <v>29-10-2002</v>
      </c>
      <c r="K1293" s="19">
        <v>45085</v>
      </c>
      <c r="L1293" s="9">
        <f t="shared" si="41"/>
        <v>20</v>
      </c>
    </row>
    <row r="1294" spans="1:12" x14ac:dyDescent="0.3">
      <c r="A1294" s="10" t="s">
        <v>4321</v>
      </c>
      <c r="B1294" s="9">
        <v>2002</v>
      </c>
      <c r="C1294" s="9" t="s">
        <v>4688</v>
      </c>
      <c r="D1294" s="9">
        <v>22</v>
      </c>
      <c r="E1294" s="9">
        <v>0</v>
      </c>
      <c r="F1294" s="16">
        <v>1875.34</v>
      </c>
      <c r="G1294" s="9" t="s">
        <v>4683</v>
      </c>
      <c r="H1294" s="9" t="s">
        <v>4682</v>
      </c>
      <c r="I1294" s="11" t="s">
        <v>4693</v>
      </c>
      <c r="J1294" t="str">
        <f t="shared" si="40"/>
        <v>22-09-2002</v>
      </c>
      <c r="K1294" s="19">
        <v>45085</v>
      </c>
      <c r="L1294" s="9">
        <f t="shared" si="41"/>
        <v>20</v>
      </c>
    </row>
    <row r="1295" spans="1:12" x14ac:dyDescent="0.3">
      <c r="A1295" s="10" t="s">
        <v>4323</v>
      </c>
      <c r="B1295" s="9">
        <v>1996</v>
      </c>
      <c r="C1295" s="9" t="s">
        <v>4681</v>
      </c>
      <c r="D1295" s="9">
        <v>2</v>
      </c>
      <c r="E1295" s="9">
        <v>0</v>
      </c>
      <c r="F1295" s="16">
        <v>1865.98</v>
      </c>
      <c r="G1295" s="9" t="s">
        <v>4683</v>
      </c>
      <c r="H1295" s="9" t="s">
        <v>4683</v>
      </c>
      <c r="I1295" s="11" t="s">
        <v>4689</v>
      </c>
      <c r="J1295" t="str">
        <f t="shared" si="40"/>
        <v>02-07-1996</v>
      </c>
      <c r="K1295" s="19">
        <v>45085</v>
      </c>
      <c r="L1295" s="9">
        <f t="shared" si="41"/>
        <v>26</v>
      </c>
    </row>
    <row r="1296" spans="1:12" x14ac:dyDescent="0.3">
      <c r="A1296" s="10" t="s">
        <v>4325</v>
      </c>
      <c r="B1296" s="9">
        <v>2004</v>
      </c>
      <c r="C1296" s="9" t="s">
        <v>4690</v>
      </c>
      <c r="D1296" s="9">
        <v>27</v>
      </c>
      <c r="E1296" s="9">
        <v>0</v>
      </c>
      <c r="F1296" s="16">
        <v>1863.45</v>
      </c>
      <c r="G1296" s="9" t="s">
        <v>4683</v>
      </c>
      <c r="H1296" s="9" t="s">
        <v>4686</v>
      </c>
      <c r="I1296" s="11" t="s">
        <v>4698</v>
      </c>
      <c r="J1296" t="str">
        <f t="shared" si="40"/>
        <v>27-12-2004</v>
      </c>
      <c r="K1296" s="19">
        <v>45085</v>
      </c>
      <c r="L1296" s="9">
        <f t="shared" si="41"/>
        <v>18</v>
      </c>
    </row>
    <row r="1297" spans="1:12" x14ac:dyDescent="0.3">
      <c r="A1297" s="10" t="s">
        <v>4327</v>
      </c>
      <c r="B1297" s="9">
        <v>1994</v>
      </c>
      <c r="C1297" s="9" t="s">
        <v>4690</v>
      </c>
      <c r="D1297" s="9">
        <v>6</v>
      </c>
      <c r="E1297" s="9">
        <v>0</v>
      </c>
      <c r="F1297" s="16">
        <v>1850.55</v>
      </c>
      <c r="G1297" s="9" t="s">
        <v>4683</v>
      </c>
      <c r="H1297" s="9" t="s">
        <v>4682</v>
      </c>
      <c r="I1297" s="11" t="s">
        <v>4689</v>
      </c>
      <c r="J1297" t="str">
        <f t="shared" si="40"/>
        <v>06-12-1994</v>
      </c>
      <c r="K1297" s="19">
        <v>45085</v>
      </c>
      <c r="L1297" s="9">
        <f t="shared" si="41"/>
        <v>28</v>
      </c>
    </row>
    <row r="1298" spans="1:12" x14ac:dyDescent="0.3">
      <c r="A1298" s="10" t="s">
        <v>4329</v>
      </c>
      <c r="B1298" s="9">
        <v>2003</v>
      </c>
      <c r="C1298" s="9" t="s">
        <v>4681</v>
      </c>
      <c r="D1298" s="9">
        <v>20</v>
      </c>
      <c r="E1298" s="9">
        <v>1</v>
      </c>
      <c r="F1298" s="16">
        <v>1842.52</v>
      </c>
      <c r="G1298" s="9" t="s">
        <v>4683</v>
      </c>
      <c r="H1298" s="9" t="s">
        <v>4682</v>
      </c>
      <c r="I1298" s="11" t="s">
        <v>4693</v>
      </c>
      <c r="J1298" t="str">
        <f t="shared" si="40"/>
        <v>20-07-2003</v>
      </c>
      <c r="K1298" s="19">
        <v>45085</v>
      </c>
      <c r="L1298" s="9">
        <f t="shared" si="41"/>
        <v>19</v>
      </c>
    </row>
    <row r="1299" spans="1:12" x14ac:dyDescent="0.3">
      <c r="A1299" s="10" t="s">
        <v>4331</v>
      </c>
      <c r="B1299" s="9">
        <v>1999</v>
      </c>
      <c r="C1299" s="9" t="s">
        <v>4690</v>
      </c>
      <c r="D1299" s="9">
        <v>12</v>
      </c>
      <c r="E1299" s="9">
        <v>0</v>
      </c>
      <c r="F1299" s="16">
        <v>1837.28</v>
      </c>
      <c r="G1299" s="9" t="s">
        <v>4683</v>
      </c>
      <c r="H1299" s="9" t="s">
        <v>4682</v>
      </c>
      <c r="I1299" s="11" t="s">
        <v>4684</v>
      </c>
      <c r="J1299" t="str">
        <f t="shared" si="40"/>
        <v>12-12-1999</v>
      </c>
      <c r="K1299" s="19">
        <v>45085</v>
      </c>
      <c r="L1299" s="9">
        <f t="shared" si="41"/>
        <v>23</v>
      </c>
    </row>
    <row r="1300" spans="1:12" x14ac:dyDescent="0.3">
      <c r="A1300" s="10" t="s">
        <v>4333</v>
      </c>
      <c r="B1300" s="9">
        <v>2003</v>
      </c>
      <c r="C1300" s="9" t="s">
        <v>4691</v>
      </c>
      <c r="D1300" s="9">
        <v>4</v>
      </c>
      <c r="E1300" s="9">
        <v>1</v>
      </c>
      <c r="F1300" s="16">
        <v>1837.24</v>
      </c>
      <c r="G1300" s="9" t="s">
        <v>4683</v>
      </c>
      <c r="H1300" s="9" t="s">
        <v>4682</v>
      </c>
      <c r="I1300" s="11" t="s">
        <v>4693</v>
      </c>
      <c r="J1300" t="str">
        <f t="shared" si="40"/>
        <v>04-08-2003</v>
      </c>
      <c r="K1300" s="19">
        <v>45085</v>
      </c>
      <c r="L1300" s="9">
        <f t="shared" si="41"/>
        <v>19</v>
      </c>
    </row>
    <row r="1301" spans="1:12" x14ac:dyDescent="0.3">
      <c r="A1301" s="10" t="s">
        <v>4335</v>
      </c>
      <c r="B1301" s="9">
        <v>2003</v>
      </c>
      <c r="C1301" s="9" t="s">
        <v>4691</v>
      </c>
      <c r="D1301" s="9">
        <v>11</v>
      </c>
      <c r="E1301" s="9">
        <v>1</v>
      </c>
      <c r="F1301" s="16">
        <v>1832.09</v>
      </c>
      <c r="G1301" s="9" t="s">
        <v>4683</v>
      </c>
      <c r="H1301" s="9" t="s">
        <v>4683</v>
      </c>
      <c r="I1301" s="11" t="s">
        <v>4693</v>
      </c>
      <c r="J1301" t="str">
        <f t="shared" si="40"/>
        <v>11-08-2003</v>
      </c>
      <c r="K1301" s="19">
        <v>45085</v>
      </c>
      <c r="L1301" s="9">
        <f t="shared" si="41"/>
        <v>19</v>
      </c>
    </row>
    <row r="1302" spans="1:12" x14ac:dyDescent="0.3">
      <c r="A1302" s="10" t="s">
        <v>4337</v>
      </c>
      <c r="B1302" s="9">
        <v>1999</v>
      </c>
      <c r="C1302" s="9" t="s">
        <v>4692</v>
      </c>
      <c r="D1302" s="9">
        <v>1</v>
      </c>
      <c r="E1302" s="9">
        <v>0</v>
      </c>
      <c r="F1302" s="16">
        <v>1826.84</v>
      </c>
      <c r="G1302" s="9" t="s">
        <v>4683</v>
      </c>
      <c r="H1302" s="9" t="s">
        <v>4682</v>
      </c>
      <c r="I1302" s="11" t="s">
        <v>4693</v>
      </c>
      <c r="J1302" t="str">
        <f t="shared" si="40"/>
        <v>01-10-1999</v>
      </c>
      <c r="K1302" s="19">
        <v>45085</v>
      </c>
      <c r="L1302" s="9">
        <f t="shared" si="41"/>
        <v>23</v>
      </c>
    </row>
    <row r="1303" spans="1:12" x14ac:dyDescent="0.3">
      <c r="A1303" s="10" t="s">
        <v>433</v>
      </c>
      <c r="B1303" s="9">
        <v>1988</v>
      </c>
      <c r="C1303" s="9" t="s">
        <v>4685</v>
      </c>
      <c r="D1303" s="9">
        <v>20</v>
      </c>
      <c r="E1303" s="9">
        <v>0</v>
      </c>
      <c r="F1303" s="16">
        <v>35491.64</v>
      </c>
      <c r="G1303" s="9" t="s">
        <v>4686</v>
      </c>
      <c r="H1303" s="9" t="s">
        <v>4682</v>
      </c>
      <c r="I1303" s="11" t="s">
        <v>4693</v>
      </c>
      <c r="J1303" t="str">
        <f t="shared" si="40"/>
        <v>20-11-1988</v>
      </c>
      <c r="K1303" s="19">
        <v>45085</v>
      </c>
      <c r="L1303" s="9">
        <f t="shared" si="41"/>
        <v>34</v>
      </c>
    </row>
    <row r="1304" spans="1:12" x14ac:dyDescent="0.3">
      <c r="A1304" s="10" t="s">
        <v>4339</v>
      </c>
      <c r="B1304" s="9">
        <v>1999</v>
      </c>
      <c r="C1304" s="9" t="s">
        <v>4685</v>
      </c>
      <c r="D1304" s="9">
        <v>17</v>
      </c>
      <c r="E1304" s="9">
        <v>0</v>
      </c>
      <c r="F1304" s="16">
        <v>1824.29</v>
      </c>
      <c r="G1304" s="9" t="s">
        <v>4683</v>
      </c>
      <c r="H1304" s="9" t="s">
        <v>4683</v>
      </c>
      <c r="I1304" s="11" t="s">
        <v>4684</v>
      </c>
      <c r="J1304" t="str">
        <f t="shared" si="40"/>
        <v>17-11-1999</v>
      </c>
      <c r="K1304" s="19">
        <v>45085</v>
      </c>
      <c r="L1304" s="9">
        <f t="shared" si="41"/>
        <v>23</v>
      </c>
    </row>
    <row r="1305" spans="1:12" x14ac:dyDescent="0.3">
      <c r="A1305" s="10" t="s">
        <v>4341</v>
      </c>
      <c r="B1305" s="9">
        <v>2004</v>
      </c>
      <c r="C1305" s="9" t="s">
        <v>4691</v>
      </c>
      <c r="D1305" s="9">
        <v>19</v>
      </c>
      <c r="E1305" s="9">
        <v>0</v>
      </c>
      <c r="F1305" s="16">
        <v>1822.54</v>
      </c>
      <c r="G1305" s="9" t="s">
        <v>4683</v>
      </c>
      <c r="H1305" s="9" t="s">
        <v>4686</v>
      </c>
      <c r="I1305" s="11" t="s">
        <v>4689</v>
      </c>
      <c r="J1305" t="str">
        <f t="shared" si="40"/>
        <v>19-08-2004</v>
      </c>
      <c r="K1305" s="19">
        <v>45085</v>
      </c>
      <c r="L1305" s="9">
        <f t="shared" si="41"/>
        <v>18</v>
      </c>
    </row>
    <row r="1306" spans="1:12" x14ac:dyDescent="0.3">
      <c r="A1306" s="10" t="s">
        <v>4343</v>
      </c>
      <c r="B1306" s="9">
        <v>1999</v>
      </c>
      <c r="C1306" s="9" t="s">
        <v>4688</v>
      </c>
      <c r="D1306" s="9">
        <v>25</v>
      </c>
      <c r="E1306" s="9">
        <v>0</v>
      </c>
      <c r="F1306" s="16">
        <v>1815.88</v>
      </c>
      <c r="G1306" s="9" t="s">
        <v>4683</v>
      </c>
      <c r="H1306" s="9" t="s">
        <v>4683</v>
      </c>
      <c r="I1306" s="11" t="s">
        <v>4684</v>
      </c>
      <c r="J1306" t="str">
        <f t="shared" si="40"/>
        <v>25-09-1999</v>
      </c>
      <c r="K1306" s="19">
        <v>45085</v>
      </c>
      <c r="L1306" s="9">
        <f t="shared" si="41"/>
        <v>23</v>
      </c>
    </row>
    <row r="1307" spans="1:12" x14ac:dyDescent="0.3">
      <c r="A1307" s="10" t="s">
        <v>4345</v>
      </c>
      <c r="B1307" s="9">
        <v>2002</v>
      </c>
      <c r="C1307" s="9" t="s">
        <v>4690</v>
      </c>
      <c r="D1307" s="9">
        <v>13</v>
      </c>
      <c r="E1307" s="9">
        <v>0</v>
      </c>
      <c r="F1307" s="16">
        <v>1769.53</v>
      </c>
      <c r="G1307" s="9" t="s">
        <v>4683</v>
      </c>
      <c r="H1307" s="9" t="s">
        <v>4683</v>
      </c>
      <c r="I1307" s="11" t="s">
        <v>4689</v>
      </c>
      <c r="J1307" t="str">
        <f t="shared" si="40"/>
        <v>13-12-2002</v>
      </c>
      <c r="K1307" s="19">
        <v>45085</v>
      </c>
      <c r="L1307" s="9">
        <f t="shared" si="41"/>
        <v>20</v>
      </c>
    </row>
    <row r="1308" spans="1:12" x14ac:dyDescent="0.3">
      <c r="A1308" s="10" t="s">
        <v>4347</v>
      </c>
      <c r="B1308" s="9">
        <v>2003</v>
      </c>
      <c r="C1308" s="9" t="s">
        <v>4685</v>
      </c>
      <c r="D1308" s="9">
        <v>19</v>
      </c>
      <c r="E1308" s="9">
        <v>0</v>
      </c>
      <c r="F1308" s="16">
        <v>1759.34</v>
      </c>
      <c r="G1308" s="9" t="s">
        <v>4683</v>
      </c>
      <c r="H1308" s="9" t="s">
        <v>4686</v>
      </c>
      <c r="I1308" s="11" t="s">
        <v>4693</v>
      </c>
      <c r="J1308" t="str">
        <f t="shared" si="40"/>
        <v>19-11-2003</v>
      </c>
      <c r="K1308" s="19">
        <v>45085</v>
      </c>
      <c r="L1308" s="9">
        <f t="shared" si="41"/>
        <v>19</v>
      </c>
    </row>
    <row r="1309" spans="1:12" x14ac:dyDescent="0.3">
      <c r="A1309" s="10" t="s">
        <v>4349</v>
      </c>
      <c r="B1309" s="9">
        <v>1998</v>
      </c>
      <c r="C1309" s="9" t="s">
        <v>4692</v>
      </c>
      <c r="D1309" s="9">
        <v>7</v>
      </c>
      <c r="E1309" s="9">
        <v>0</v>
      </c>
      <c r="F1309" s="16">
        <v>1756.6</v>
      </c>
      <c r="G1309" s="9" t="s">
        <v>4683</v>
      </c>
      <c r="H1309" s="9" t="s">
        <v>4683</v>
      </c>
      <c r="I1309" s="11" t="s">
        <v>4684</v>
      </c>
      <c r="J1309" t="str">
        <f t="shared" si="40"/>
        <v>07-10-1998</v>
      </c>
      <c r="K1309" s="19">
        <v>45085</v>
      </c>
      <c r="L1309" s="9">
        <f t="shared" si="41"/>
        <v>24</v>
      </c>
    </row>
    <row r="1310" spans="1:12" x14ac:dyDescent="0.3">
      <c r="A1310" s="10" t="s">
        <v>4351</v>
      </c>
      <c r="B1310" s="9">
        <v>2003</v>
      </c>
      <c r="C1310" s="9" t="s">
        <v>4688</v>
      </c>
      <c r="D1310" s="9">
        <v>26</v>
      </c>
      <c r="E1310" s="9">
        <v>0</v>
      </c>
      <c r="F1310" s="16">
        <v>1748.77</v>
      </c>
      <c r="G1310" s="9" t="s">
        <v>4683</v>
      </c>
      <c r="H1310" s="9" t="s">
        <v>4686</v>
      </c>
      <c r="I1310" s="11" t="s">
        <v>4693</v>
      </c>
      <c r="J1310" t="str">
        <f t="shared" si="40"/>
        <v>26-09-2003</v>
      </c>
      <c r="K1310" s="19">
        <v>45085</v>
      </c>
      <c r="L1310" s="9">
        <f t="shared" si="41"/>
        <v>19</v>
      </c>
    </row>
    <row r="1311" spans="1:12" x14ac:dyDescent="0.3">
      <c r="A1311" s="10" t="s">
        <v>4353</v>
      </c>
      <c r="B1311" s="9">
        <v>2003</v>
      </c>
      <c r="C1311" s="9" t="s">
        <v>4681</v>
      </c>
      <c r="D1311" s="9">
        <v>28</v>
      </c>
      <c r="E1311" s="9">
        <v>0</v>
      </c>
      <c r="F1311" s="16">
        <v>1744.47</v>
      </c>
      <c r="G1311" s="9" t="s">
        <v>4683</v>
      </c>
      <c r="H1311" s="9" t="s">
        <v>4686</v>
      </c>
      <c r="I1311" s="11" t="s">
        <v>4693</v>
      </c>
      <c r="J1311" t="str">
        <f t="shared" si="40"/>
        <v>28-07-2003</v>
      </c>
      <c r="K1311" s="19">
        <v>45085</v>
      </c>
      <c r="L1311" s="9">
        <f t="shared" si="41"/>
        <v>19</v>
      </c>
    </row>
    <row r="1312" spans="1:12" x14ac:dyDescent="0.3">
      <c r="A1312" s="10" t="s">
        <v>4355</v>
      </c>
      <c r="B1312" s="9">
        <v>2003</v>
      </c>
      <c r="C1312" s="9" t="s">
        <v>4681</v>
      </c>
      <c r="D1312" s="9">
        <v>25</v>
      </c>
      <c r="E1312" s="9">
        <v>0</v>
      </c>
      <c r="F1312" s="16">
        <v>1743.21</v>
      </c>
      <c r="G1312" s="9" t="s">
        <v>4683</v>
      </c>
      <c r="H1312" s="9" t="s">
        <v>4686</v>
      </c>
      <c r="I1312" s="11" t="s">
        <v>4693</v>
      </c>
      <c r="J1312" t="str">
        <f t="shared" si="40"/>
        <v>25-07-2003</v>
      </c>
      <c r="K1312" s="19">
        <v>45085</v>
      </c>
      <c r="L1312" s="9">
        <f t="shared" si="41"/>
        <v>19</v>
      </c>
    </row>
    <row r="1313" spans="1:12" x14ac:dyDescent="0.3">
      <c r="A1313" s="10" t="s">
        <v>4357</v>
      </c>
      <c r="B1313" s="9">
        <v>2003</v>
      </c>
      <c r="C1313" s="9" t="s">
        <v>4685</v>
      </c>
      <c r="D1313" s="9">
        <v>14</v>
      </c>
      <c r="E1313" s="9">
        <v>0</v>
      </c>
      <c r="F1313" s="16">
        <v>1737.38</v>
      </c>
      <c r="G1313" s="9" t="s">
        <v>4683</v>
      </c>
      <c r="H1313" s="9" t="s">
        <v>4682</v>
      </c>
      <c r="I1313" s="11" t="s">
        <v>4693</v>
      </c>
      <c r="J1313" t="str">
        <f t="shared" si="40"/>
        <v>14-11-2003</v>
      </c>
      <c r="K1313" s="19">
        <v>45085</v>
      </c>
      <c r="L1313" s="9">
        <f t="shared" si="41"/>
        <v>19</v>
      </c>
    </row>
    <row r="1314" spans="1:12" x14ac:dyDescent="0.3">
      <c r="A1314" s="10" t="s">
        <v>435</v>
      </c>
      <c r="B1314" s="9">
        <v>1971</v>
      </c>
      <c r="C1314" s="9" t="s">
        <v>4688</v>
      </c>
      <c r="D1314" s="9">
        <v>22</v>
      </c>
      <c r="E1314" s="9">
        <v>0</v>
      </c>
      <c r="F1314" s="16">
        <v>35345.730000000003</v>
      </c>
      <c r="G1314" s="9" t="s">
        <v>4682</v>
      </c>
      <c r="H1314" s="9" t="s">
        <v>4683</v>
      </c>
      <c r="I1314" s="11" t="s">
        <v>4693</v>
      </c>
      <c r="J1314" t="str">
        <f t="shared" si="40"/>
        <v>22-09-1971</v>
      </c>
      <c r="K1314" s="19">
        <v>45085</v>
      </c>
      <c r="L1314" s="9">
        <f t="shared" si="41"/>
        <v>51</v>
      </c>
    </row>
    <row r="1315" spans="1:12" x14ac:dyDescent="0.3">
      <c r="A1315" s="10" t="s">
        <v>4359</v>
      </c>
      <c r="B1315" s="9">
        <v>2003</v>
      </c>
      <c r="C1315" s="9" t="s">
        <v>4685</v>
      </c>
      <c r="D1315" s="9">
        <v>9</v>
      </c>
      <c r="E1315" s="9">
        <v>0</v>
      </c>
      <c r="F1315" s="16">
        <v>1731.68</v>
      </c>
      <c r="G1315" s="9" t="s">
        <v>4683</v>
      </c>
      <c r="H1315" s="9" t="s">
        <v>4682</v>
      </c>
      <c r="I1315" s="11" t="s">
        <v>4693</v>
      </c>
      <c r="J1315" t="str">
        <f t="shared" si="40"/>
        <v>09-11-2003</v>
      </c>
      <c r="K1315" s="19">
        <v>45085</v>
      </c>
      <c r="L1315" s="9">
        <f t="shared" si="41"/>
        <v>19</v>
      </c>
    </row>
    <row r="1316" spans="1:12" x14ac:dyDescent="0.3">
      <c r="A1316" s="10" t="s">
        <v>4361</v>
      </c>
      <c r="B1316" s="9">
        <v>2003</v>
      </c>
      <c r="C1316" s="9" t="s">
        <v>4688</v>
      </c>
      <c r="D1316" s="9">
        <v>1</v>
      </c>
      <c r="E1316" s="9">
        <v>0</v>
      </c>
      <c r="F1316" s="16">
        <v>1728.9</v>
      </c>
      <c r="G1316" s="9" t="s">
        <v>4683</v>
      </c>
      <c r="H1316" s="9" t="s">
        <v>4682</v>
      </c>
      <c r="I1316" s="11" t="s">
        <v>4693</v>
      </c>
      <c r="J1316" t="str">
        <f t="shared" si="40"/>
        <v>01-09-2003</v>
      </c>
      <c r="K1316" s="19">
        <v>45085</v>
      </c>
      <c r="L1316" s="9">
        <f t="shared" si="41"/>
        <v>19</v>
      </c>
    </row>
    <row r="1317" spans="1:12" x14ac:dyDescent="0.3">
      <c r="A1317" s="10" t="s">
        <v>4363</v>
      </c>
      <c r="B1317" s="9">
        <v>2003</v>
      </c>
      <c r="C1317" s="9" t="s">
        <v>4685</v>
      </c>
      <c r="D1317" s="9">
        <v>21</v>
      </c>
      <c r="E1317" s="9">
        <v>0</v>
      </c>
      <c r="F1317" s="16">
        <v>1727.79</v>
      </c>
      <c r="G1317" s="9" t="s">
        <v>4683</v>
      </c>
      <c r="H1317" s="9" t="s">
        <v>4683</v>
      </c>
      <c r="I1317" s="11" t="s">
        <v>4693</v>
      </c>
      <c r="J1317" t="str">
        <f t="shared" si="40"/>
        <v>21-11-2003</v>
      </c>
      <c r="K1317" s="19">
        <v>45085</v>
      </c>
      <c r="L1317" s="9">
        <f t="shared" si="41"/>
        <v>19</v>
      </c>
    </row>
    <row r="1318" spans="1:12" x14ac:dyDescent="0.3">
      <c r="A1318" s="10" t="s">
        <v>4365</v>
      </c>
      <c r="B1318" s="9">
        <v>2004</v>
      </c>
      <c r="C1318" s="9" t="s">
        <v>4688</v>
      </c>
      <c r="D1318" s="9">
        <v>9</v>
      </c>
      <c r="E1318" s="9">
        <v>1</v>
      </c>
      <c r="F1318" s="16">
        <v>1727.54</v>
      </c>
      <c r="G1318" s="9" t="s">
        <v>4683</v>
      </c>
      <c r="H1318" s="9" t="s">
        <v>4686</v>
      </c>
      <c r="I1318" s="11" t="s">
        <v>4684</v>
      </c>
      <c r="J1318" t="str">
        <f t="shared" si="40"/>
        <v>09-09-2004</v>
      </c>
      <c r="K1318" s="19">
        <v>45085</v>
      </c>
      <c r="L1318" s="9">
        <f t="shared" si="41"/>
        <v>18</v>
      </c>
    </row>
    <row r="1319" spans="1:12" x14ac:dyDescent="0.3">
      <c r="A1319" s="10" t="s">
        <v>4367</v>
      </c>
      <c r="B1319" s="9">
        <v>2004</v>
      </c>
      <c r="C1319" s="9" t="s">
        <v>4692</v>
      </c>
      <c r="D1319" s="9">
        <v>21</v>
      </c>
      <c r="E1319" s="9">
        <v>1</v>
      </c>
      <c r="F1319" s="16">
        <v>1725.55</v>
      </c>
      <c r="G1319" s="9" t="s">
        <v>4683</v>
      </c>
      <c r="H1319" s="9" t="s">
        <v>4682</v>
      </c>
      <c r="I1319" s="11" t="s">
        <v>4684</v>
      </c>
      <c r="J1319" t="str">
        <f t="shared" si="40"/>
        <v>21-10-2004</v>
      </c>
      <c r="K1319" s="19">
        <v>45085</v>
      </c>
      <c r="L1319" s="9">
        <f t="shared" si="41"/>
        <v>18</v>
      </c>
    </row>
    <row r="1320" spans="1:12" x14ac:dyDescent="0.3">
      <c r="A1320" s="10" t="s">
        <v>4369</v>
      </c>
      <c r="B1320" s="9">
        <v>2004</v>
      </c>
      <c r="C1320" s="9" t="s">
        <v>4688</v>
      </c>
      <c r="D1320" s="9">
        <v>11</v>
      </c>
      <c r="E1320" s="9">
        <v>1</v>
      </c>
      <c r="F1320" s="16">
        <v>1720.35</v>
      </c>
      <c r="G1320" s="9" t="s">
        <v>4683</v>
      </c>
      <c r="H1320" s="9" t="s">
        <v>4683</v>
      </c>
      <c r="I1320" s="11" t="s">
        <v>4684</v>
      </c>
      <c r="J1320" t="str">
        <f t="shared" si="40"/>
        <v>11-09-2004</v>
      </c>
      <c r="K1320" s="19">
        <v>45085</v>
      </c>
      <c r="L1320" s="9">
        <f t="shared" si="41"/>
        <v>18</v>
      </c>
    </row>
    <row r="1321" spans="1:12" x14ac:dyDescent="0.3">
      <c r="A1321" s="10" t="s">
        <v>4371</v>
      </c>
      <c r="B1321" s="9">
        <v>2004</v>
      </c>
      <c r="C1321" s="9" t="s">
        <v>4687</v>
      </c>
      <c r="D1321" s="9">
        <v>10</v>
      </c>
      <c r="E1321" s="9">
        <v>1</v>
      </c>
      <c r="F1321" s="16">
        <v>1719.44</v>
      </c>
      <c r="G1321" s="9" t="s">
        <v>4683</v>
      </c>
      <c r="H1321" s="9" t="s">
        <v>4683</v>
      </c>
      <c r="I1321" s="11" t="s">
        <v>4684</v>
      </c>
      <c r="J1321" t="str">
        <f t="shared" si="40"/>
        <v>10-06-2004</v>
      </c>
      <c r="K1321" s="19">
        <v>45085</v>
      </c>
      <c r="L1321" s="9">
        <f t="shared" si="41"/>
        <v>18</v>
      </c>
    </row>
    <row r="1322" spans="1:12" x14ac:dyDescent="0.3">
      <c r="A1322" s="10" t="s">
        <v>4373</v>
      </c>
      <c r="B1322" s="9">
        <v>2004</v>
      </c>
      <c r="C1322" s="9" t="s">
        <v>4688</v>
      </c>
      <c r="D1322" s="9">
        <v>21</v>
      </c>
      <c r="E1322" s="9">
        <v>0</v>
      </c>
      <c r="F1322" s="16">
        <v>1712.23</v>
      </c>
      <c r="G1322" s="9" t="s">
        <v>4683</v>
      </c>
      <c r="H1322" s="9" t="s">
        <v>4686</v>
      </c>
      <c r="I1322" s="11" t="s">
        <v>4696</v>
      </c>
      <c r="J1322" t="str">
        <f t="shared" si="40"/>
        <v>21-09-2004</v>
      </c>
      <c r="K1322" s="19">
        <v>45085</v>
      </c>
      <c r="L1322" s="9">
        <f t="shared" si="41"/>
        <v>18</v>
      </c>
    </row>
    <row r="1323" spans="1:12" x14ac:dyDescent="0.3">
      <c r="A1323" s="10" t="s">
        <v>4375</v>
      </c>
      <c r="B1323" s="9">
        <v>2004</v>
      </c>
      <c r="C1323" s="9" t="s">
        <v>4688</v>
      </c>
      <c r="D1323" s="9">
        <v>19</v>
      </c>
      <c r="E1323" s="9">
        <v>1</v>
      </c>
      <c r="F1323" s="16">
        <v>1711.03</v>
      </c>
      <c r="G1323" s="9" t="s">
        <v>4683</v>
      </c>
      <c r="H1323" s="9" t="s">
        <v>4683</v>
      </c>
      <c r="I1323" s="11" t="s">
        <v>4684</v>
      </c>
      <c r="J1323" t="str">
        <f t="shared" si="40"/>
        <v>19-09-2004</v>
      </c>
      <c r="K1323" s="19">
        <v>45085</v>
      </c>
      <c r="L1323" s="9">
        <f t="shared" si="41"/>
        <v>18</v>
      </c>
    </row>
    <row r="1324" spans="1:12" x14ac:dyDescent="0.3">
      <c r="A1324" s="10" t="s">
        <v>4377</v>
      </c>
      <c r="B1324" s="9">
        <v>2004</v>
      </c>
      <c r="C1324" s="9" t="s">
        <v>4690</v>
      </c>
      <c r="D1324" s="9">
        <v>12</v>
      </c>
      <c r="E1324" s="9">
        <v>0</v>
      </c>
      <c r="F1324" s="16">
        <v>1708.93</v>
      </c>
      <c r="G1324" s="9" t="s">
        <v>4683</v>
      </c>
      <c r="H1324" s="9" t="s">
        <v>4686</v>
      </c>
      <c r="I1324" s="11" t="s">
        <v>4695</v>
      </c>
      <c r="J1324" t="str">
        <f t="shared" si="40"/>
        <v>12-12-2004</v>
      </c>
      <c r="K1324" s="19">
        <v>45085</v>
      </c>
      <c r="L1324" s="9">
        <f t="shared" si="41"/>
        <v>18</v>
      </c>
    </row>
    <row r="1325" spans="1:12" x14ac:dyDescent="0.3">
      <c r="A1325" s="10" t="s">
        <v>437</v>
      </c>
      <c r="B1325" s="9">
        <v>1988</v>
      </c>
      <c r="C1325" s="9" t="s">
        <v>4688</v>
      </c>
      <c r="D1325" s="9">
        <v>19</v>
      </c>
      <c r="E1325" s="9">
        <v>3</v>
      </c>
      <c r="F1325" s="16">
        <v>35315.96</v>
      </c>
      <c r="G1325" s="9" t="s">
        <v>4682</v>
      </c>
      <c r="H1325" s="9" t="s">
        <v>4686</v>
      </c>
      <c r="I1325" s="11" t="s">
        <v>4693</v>
      </c>
      <c r="J1325" t="str">
        <f t="shared" si="40"/>
        <v>19-09-1988</v>
      </c>
      <c r="K1325" s="19">
        <v>45085</v>
      </c>
      <c r="L1325" s="9">
        <f t="shared" si="41"/>
        <v>34</v>
      </c>
    </row>
    <row r="1326" spans="1:12" x14ac:dyDescent="0.3">
      <c r="A1326" s="10" t="s">
        <v>4379</v>
      </c>
      <c r="B1326" s="9">
        <v>2004</v>
      </c>
      <c r="C1326" s="9" t="s">
        <v>4692</v>
      </c>
      <c r="D1326" s="9">
        <v>17</v>
      </c>
      <c r="E1326" s="9">
        <v>0</v>
      </c>
      <c r="F1326" s="16">
        <v>1708</v>
      </c>
      <c r="G1326" s="9" t="s">
        <v>4683</v>
      </c>
      <c r="H1326" s="9" t="s">
        <v>4682</v>
      </c>
      <c r="I1326" s="11" t="s">
        <v>4696</v>
      </c>
      <c r="J1326" t="str">
        <f t="shared" si="40"/>
        <v>17-10-2004</v>
      </c>
      <c r="K1326" s="19">
        <v>45085</v>
      </c>
      <c r="L1326" s="9">
        <f t="shared" si="41"/>
        <v>18</v>
      </c>
    </row>
    <row r="1327" spans="1:12" x14ac:dyDescent="0.3">
      <c r="A1327" s="10" t="s">
        <v>4381</v>
      </c>
      <c r="B1327" s="9">
        <v>2004</v>
      </c>
      <c r="C1327" s="9" t="s">
        <v>4690</v>
      </c>
      <c r="D1327" s="9">
        <v>6</v>
      </c>
      <c r="E1327" s="9">
        <v>0</v>
      </c>
      <c r="F1327" s="16">
        <v>1705.62</v>
      </c>
      <c r="G1327" s="9" t="s">
        <v>4682</v>
      </c>
      <c r="H1327" s="9" t="s">
        <v>4682</v>
      </c>
      <c r="I1327" s="11" t="s">
        <v>4694</v>
      </c>
      <c r="J1327" t="str">
        <f t="shared" si="40"/>
        <v>06-12-2004</v>
      </c>
      <c r="K1327" s="19">
        <v>45085</v>
      </c>
      <c r="L1327" s="9">
        <f t="shared" si="41"/>
        <v>18</v>
      </c>
    </row>
    <row r="1328" spans="1:12" x14ac:dyDescent="0.3">
      <c r="A1328" s="10" t="s">
        <v>4383</v>
      </c>
      <c r="B1328" s="9">
        <v>2004</v>
      </c>
      <c r="C1328" s="9" t="s">
        <v>4690</v>
      </c>
      <c r="D1328" s="9">
        <v>14</v>
      </c>
      <c r="E1328" s="9">
        <v>0</v>
      </c>
      <c r="F1328" s="16">
        <v>1704.7</v>
      </c>
      <c r="G1328" s="9" t="s">
        <v>4682</v>
      </c>
      <c r="H1328" s="9" t="s">
        <v>4683</v>
      </c>
      <c r="I1328" s="11" t="s">
        <v>4697</v>
      </c>
      <c r="J1328" t="str">
        <f t="shared" si="40"/>
        <v>14-12-2004</v>
      </c>
      <c r="K1328" s="19">
        <v>45085</v>
      </c>
      <c r="L1328" s="9">
        <f t="shared" si="41"/>
        <v>18</v>
      </c>
    </row>
    <row r="1329" spans="1:12" x14ac:dyDescent="0.3">
      <c r="A1329" s="10" t="s">
        <v>4385</v>
      </c>
      <c r="B1329" s="9">
        <v>2004</v>
      </c>
      <c r="C1329" s="9" t="s">
        <v>4685</v>
      </c>
      <c r="D1329" s="9">
        <v>7</v>
      </c>
      <c r="E1329" s="9">
        <v>0</v>
      </c>
      <c r="F1329" s="16">
        <v>1704.57</v>
      </c>
      <c r="G1329" s="9" t="s">
        <v>4682</v>
      </c>
      <c r="H1329" s="9" t="s">
        <v>4686</v>
      </c>
      <c r="I1329" s="11" t="s">
        <v>4696</v>
      </c>
      <c r="J1329" t="str">
        <f t="shared" si="40"/>
        <v>07-11-2004</v>
      </c>
      <c r="K1329" s="19">
        <v>45085</v>
      </c>
      <c r="L1329" s="9">
        <f t="shared" si="41"/>
        <v>18</v>
      </c>
    </row>
    <row r="1330" spans="1:12" x14ac:dyDescent="0.3">
      <c r="A1330" s="10" t="s">
        <v>4387</v>
      </c>
      <c r="B1330" s="9">
        <v>2004</v>
      </c>
      <c r="C1330" s="9" t="s">
        <v>4690</v>
      </c>
      <c r="D1330" s="9">
        <v>10</v>
      </c>
      <c r="E1330" s="9">
        <v>0</v>
      </c>
      <c r="F1330" s="16">
        <v>1702.46</v>
      </c>
      <c r="G1330" s="9" t="s">
        <v>4682</v>
      </c>
      <c r="H1330" s="9" t="s">
        <v>4683</v>
      </c>
      <c r="I1330" s="11" t="s">
        <v>4695</v>
      </c>
      <c r="J1330" t="str">
        <f t="shared" si="40"/>
        <v>10-12-2004</v>
      </c>
      <c r="K1330" s="19">
        <v>45085</v>
      </c>
      <c r="L1330" s="9">
        <f t="shared" si="41"/>
        <v>18</v>
      </c>
    </row>
    <row r="1331" spans="1:12" x14ac:dyDescent="0.3">
      <c r="A1331" s="10" t="s">
        <v>4389</v>
      </c>
      <c r="B1331" s="9">
        <v>2004</v>
      </c>
      <c r="C1331" s="9" t="s">
        <v>4685</v>
      </c>
      <c r="D1331" s="9">
        <v>17</v>
      </c>
      <c r="E1331" s="9">
        <v>0</v>
      </c>
      <c r="F1331" s="16">
        <v>1694.8</v>
      </c>
      <c r="G1331" s="9" t="s">
        <v>4682</v>
      </c>
      <c r="H1331" s="9" t="s">
        <v>4682</v>
      </c>
      <c r="I1331" s="11" t="s">
        <v>4694</v>
      </c>
      <c r="J1331" t="str">
        <f t="shared" si="40"/>
        <v>17-11-2004</v>
      </c>
      <c r="K1331" s="19">
        <v>45085</v>
      </c>
      <c r="L1331" s="9">
        <f t="shared" si="41"/>
        <v>18</v>
      </c>
    </row>
    <row r="1332" spans="1:12" x14ac:dyDescent="0.3">
      <c r="A1332" s="10" t="s">
        <v>4391</v>
      </c>
      <c r="B1332" s="9">
        <v>2000</v>
      </c>
      <c r="C1332" s="9" t="s">
        <v>4692</v>
      </c>
      <c r="D1332" s="9">
        <v>21</v>
      </c>
      <c r="E1332" s="9">
        <v>0</v>
      </c>
      <c r="F1332" s="16">
        <v>1682.6</v>
      </c>
      <c r="G1332" s="9" t="s">
        <v>4682</v>
      </c>
      <c r="H1332" s="9" t="s">
        <v>4682</v>
      </c>
      <c r="I1332" s="11" t="s">
        <v>4693</v>
      </c>
      <c r="J1332" t="str">
        <f t="shared" si="40"/>
        <v>21-10-2000</v>
      </c>
      <c r="K1332" s="19">
        <v>45085</v>
      </c>
      <c r="L1332" s="9">
        <f t="shared" si="41"/>
        <v>22</v>
      </c>
    </row>
    <row r="1333" spans="1:12" x14ac:dyDescent="0.3">
      <c r="A1333" s="10" t="s">
        <v>4393</v>
      </c>
      <c r="B1333" s="9">
        <v>2000</v>
      </c>
      <c r="C1333" s="9" t="s">
        <v>4687</v>
      </c>
      <c r="D1333" s="9">
        <v>10</v>
      </c>
      <c r="E1333" s="9">
        <v>0</v>
      </c>
      <c r="F1333" s="16">
        <v>1674.63</v>
      </c>
      <c r="G1333" s="9" t="s">
        <v>4682</v>
      </c>
      <c r="H1333" s="9" t="s">
        <v>4682</v>
      </c>
      <c r="I1333" s="11" t="s">
        <v>4684</v>
      </c>
      <c r="J1333" t="str">
        <f t="shared" si="40"/>
        <v>10-06-2000</v>
      </c>
      <c r="K1333" s="19">
        <v>45085</v>
      </c>
      <c r="L1333" s="9">
        <f t="shared" si="41"/>
        <v>22</v>
      </c>
    </row>
    <row r="1334" spans="1:12" x14ac:dyDescent="0.3">
      <c r="A1334" s="10" t="s">
        <v>4395</v>
      </c>
      <c r="B1334" s="9">
        <v>2000</v>
      </c>
      <c r="C1334" s="9" t="s">
        <v>4692</v>
      </c>
      <c r="D1334" s="9">
        <v>23</v>
      </c>
      <c r="E1334" s="9">
        <v>0</v>
      </c>
      <c r="F1334" s="16">
        <v>1665</v>
      </c>
      <c r="G1334" s="9" t="s">
        <v>4682</v>
      </c>
      <c r="H1334" s="9" t="s">
        <v>4682</v>
      </c>
      <c r="I1334" s="11" t="s">
        <v>4684</v>
      </c>
      <c r="J1334" t="str">
        <f t="shared" si="40"/>
        <v>23-10-2000</v>
      </c>
      <c r="K1334" s="19">
        <v>45085</v>
      </c>
      <c r="L1334" s="9">
        <f t="shared" si="41"/>
        <v>22</v>
      </c>
    </row>
    <row r="1335" spans="1:12" x14ac:dyDescent="0.3">
      <c r="A1335" s="10" t="s">
        <v>4397</v>
      </c>
      <c r="B1335" s="9">
        <v>2003</v>
      </c>
      <c r="C1335" s="9" t="s">
        <v>4690</v>
      </c>
      <c r="D1335" s="9">
        <v>30</v>
      </c>
      <c r="E1335" s="9">
        <v>0</v>
      </c>
      <c r="F1335" s="16">
        <v>1646.43</v>
      </c>
      <c r="G1335" s="9" t="s">
        <v>4682</v>
      </c>
      <c r="H1335" s="9" t="s">
        <v>4686</v>
      </c>
      <c r="I1335" s="11" t="s">
        <v>4689</v>
      </c>
      <c r="J1335" t="str">
        <f t="shared" si="40"/>
        <v>30-12-2003</v>
      </c>
      <c r="K1335" s="19">
        <v>45085</v>
      </c>
      <c r="L1335" s="9">
        <f t="shared" si="41"/>
        <v>19</v>
      </c>
    </row>
    <row r="1336" spans="1:12" x14ac:dyDescent="0.3">
      <c r="A1336" s="10" t="s">
        <v>43</v>
      </c>
      <c r="B1336" s="9">
        <v>1959</v>
      </c>
      <c r="C1336" s="9" t="s">
        <v>4692</v>
      </c>
      <c r="D1336" s="9">
        <v>4</v>
      </c>
      <c r="E1336" s="9">
        <v>2</v>
      </c>
      <c r="F1336" s="16">
        <v>47305.31</v>
      </c>
      <c r="G1336" s="9" t="s">
        <v>4682</v>
      </c>
      <c r="H1336" s="9" t="s">
        <v>4686</v>
      </c>
      <c r="I1336" s="11" t="s">
        <v>4693</v>
      </c>
      <c r="J1336" t="str">
        <f t="shared" si="40"/>
        <v>04-10-1959</v>
      </c>
      <c r="K1336" s="19">
        <v>45085</v>
      </c>
      <c r="L1336" s="9">
        <f t="shared" si="41"/>
        <v>63</v>
      </c>
    </row>
    <row r="1337" spans="1:12" x14ac:dyDescent="0.3">
      <c r="A1337" s="10" t="s">
        <v>439</v>
      </c>
      <c r="B1337" s="9">
        <v>1997</v>
      </c>
      <c r="C1337" s="9" t="s">
        <v>4681</v>
      </c>
      <c r="D1337" s="9">
        <v>9</v>
      </c>
      <c r="E1337" s="9">
        <v>0</v>
      </c>
      <c r="F1337" s="16">
        <v>35302.089999999997</v>
      </c>
      <c r="G1337" s="9" t="s">
        <v>4686</v>
      </c>
      <c r="H1337" s="9" t="s">
        <v>4682</v>
      </c>
      <c r="I1337" s="11" t="s">
        <v>4693</v>
      </c>
      <c r="J1337" t="str">
        <f t="shared" si="40"/>
        <v>09-07-1997</v>
      </c>
      <c r="K1337" s="19">
        <v>45085</v>
      </c>
      <c r="L1337" s="9">
        <f t="shared" si="41"/>
        <v>25</v>
      </c>
    </row>
    <row r="1338" spans="1:12" x14ac:dyDescent="0.3">
      <c r="A1338" s="10" t="s">
        <v>4399</v>
      </c>
      <c r="B1338" s="9">
        <v>2003</v>
      </c>
      <c r="C1338" s="9" t="s">
        <v>4691</v>
      </c>
      <c r="D1338" s="9">
        <v>21</v>
      </c>
      <c r="E1338" s="9">
        <v>0</v>
      </c>
      <c r="F1338" s="16">
        <v>1639.56</v>
      </c>
      <c r="G1338" s="9" t="s">
        <v>4682</v>
      </c>
      <c r="H1338" s="9" t="s">
        <v>4682</v>
      </c>
      <c r="I1338" s="11" t="s">
        <v>4689</v>
      </c>
      <c r="J1338" t="str">
        <f t="shared" si="40"/>
        <v>21-08-2003</v>
      </c>
      <c r="K1338" s="19">
        <v>45085</v>
      </c>
      <c r="L1338" s="9">
        <f t="shared" si="41"/>
        <v>19</v>
      </c>
    </row>
    <row r="1339" spans="1:12" x14ac:dyDescent="0.3">
      <c r="A1339" s="10" t="s">
        <v>4401</v>
      </c>
      <c r="B1339" s="9">
        <v>2003</v>
      </c>
      <c r="C1339" s="9" t="s">
        <v>4688</v>
      </c>
      <c r="D1339" s="9">
        <v>16</v>
      </c>
      <c r="E1339" s="9">
        <v>0</v>
      </c>
      <c r="F1339" s="16">
        <v>1639.56</v>
      </c>
      <c r="G1339" s="9" t="s">
        <v>4682</v>
      </c>
      <c r="H1339" s="9" t="s">
        <v>4682</v>
      </c>
      <c r="I1339" s="11" t="s">
        <v>4689</v>
      </c>
      <c r="J1339" t="str">
        <f t="shared" si="40"/>
        <v>16-09-2003</v>
      </c>
      <c r="K1339" s="19">
        <v>45085</v>
      </c>
      <c r="L1339" s="9">
        <f t="shared" si="41"/>
        <v>19</v>
      </c>
    </row>
    <row r="1340" spans="1:12" x14ac:dyDescent="0.3">
      <c r="A1340" s="10" t="s">
        <v>4403</v>
      </c>
      <c r="B1340" s="9">
        <v>2003</v>
      </c>
      <c r="C1340" s="9" t="s">
        <v>4690</v>
      </c>
      <c r="D1340" s="9">
        <v>30</v>
      </c>
      <c r="E1340" s="9">
        <v>0</v>
      </c>
      <c r="F1340" s="16">
        <v>1635.73</v>
      </c>
      <c r="G1340" s="9" t="s">
        <v>4682</v>
      </c>
      <c r="H1340" s="9" t="s">
        <v>4683</v>
      </c>
      <c r="I1340" s="11" t="s">
        <v>4689</v>
      </c>
      <c r="J1340" t="str">
        <f t="shared" si="40"/>
        <v>30-12-2003</v>
      </c>
      <c r="K1340" s="19">
        <v>45085</v>
      </c>
      <c r="L1340" s="9">
        <f t="shared" si="41"/>
        <v>19</v>
      </c>
    </row>
    <row r="1341" spans="1:12" x14ac:dyDescent="0.3">
      <c r="A1341" s="10" t="s">
        <v>4405</v>
      </c>
      <c r="B1341" s="9">
        <v>2004</v>
      </c>
      <c r="C1341" s="9" t="s">
        <v>4687</v>
      </c>
      <c r="D1341" s="9">
        <v>13</v>
      </c>
      <c r="E1341" s="9">
        <v>0</v>
      </c>
      <c r="F1341" s="16">
        <v>1634.57</v>
      </c>
      <c r="G1341" s="9" t="s">
        <v>4682</v>
      </c>
      <c r="H1341" s="9" t="s">
        <v>4682</v>
      </c>
      <c r="I1341" s="11" t="s">
        <v>4684</v>
      </c>
      <c r="J1341" t="str">
        <f t="shared" si="40"/>
        <v>13-06-2004</v>
      </c>
      <c r="K1341" s="19">
        <v>45085</v>
      </c>
      <c r="L1341" s="9">
        <f t="shared" si="41"/>
        <v>18</v>
      </c>
    </row>
    <row r="1342" spans="1:12" x14ac:dyDescent="0.3">
      <c r="A1342" s="10" t="s">
        <v>4407</v>
      </c>
      <c r="B1342" s="9">
        <v>2004</v>
      </c>
      <c r="C1342" s="9" t="s">
        <v>4691</v>
      </c>
      <c r="D1342" s="9">
        <v>8</v>
      </c>
      <c r="E1342" s="9">
        <v>0</v>
      </c>
      <c r="F1342" s="16">
        <v>1633.96</v>
      </c>
      <c r="G1342" s="9" t="s">
        <v>4682</v>
      </c>
      <c r="H1342" s="9" t="s">
        <v>4686</v>
      </c>
      <c r="I1342" s="11" t="s">
        <v>4684</v>
      </c>
      <c r="J1342" t="str">
        <f t="shared" si="40"/>
        <v>08-08-2004</v>
      </c>
      <c r="K1342" s="19">
        <v>45085</v>
      </c>
      <c r="L1342" s="9">
        <f t="shared" si="41"/>
        <v>18</v>
      </c>
    </row>
    <row r="1343" spans="1:12" x14ac:dyDescent="0.3">
      <c r="A1343" s="10" t="s">
        <v>4409</v>
      </c>
      <c r="B1343" s="9">
        <v>2004</v>
      </c>
      <c r="C1343" s="9" t="s">
        <v>4690</v>
      </c>
      <c r="D1343" s="9">
        <v>13</v>
      </c>
      <c r="E1343" s="9">
        <v>0</v>
      </c>
      <c r="F1343" s="16">
        <v>1633.04</v>
      </c>
      <c r="G1343" s="9" t="s">
        <v>4682</v>
      </c>
      <c r="H1343" s="9" t="s">
        <v>4682</v>
      </c>
      <c r="I1343" s="11" t="s">
        <v>4684</v>
      </c>
      <c r="J1343" t="str">
        <f t="shared" si="40"/>
        <v>13-12-2004</v>
      </c>
      <c r="K1343" s="19">
        <v>45085</v>
      </c>
      <c r="L1343" s="9">
        <f t="shared" si="41"/>
        <v>18</v>
      </c>
    </row>
    <row r="1344" spans="1:12" x14ac:dyDescent="0.3">
      <c r="A1344" s="10" t="s">
        <v>4411</v>
      </c>
      <c r="B1344" s="9">
        <v>2003</v>
      </c>
      <c r="C1344" s="9" t="s">
        <v>4688</v>
      </c>
      <c r="D1344" s="9">
        <v>16</v>
      </c>
      <c r="E1344" s="9">
        <v>0</v>
      </c>
      <c r="F1344" s="16">
        <v>1632.56</v>
      </c>
      <c r="G1344" s="9" t="s">
        <v>4682</v>
      </c>
      <c r="H1344" s="9" t="s">
        <v>4682</v>
      </c>
      <c r="I1344" s="11" t="s">
        <v>4689</v>
      </c>
      <c r="J1344" t="str">
        <f t="shared" si="40"/>
        <v>16-09-2003</v>
      </c>
      <c r="K1344" s="19">
        <v>45085</v>
      </c>
      <c r="L1344" s="9">
        <f t="shared" si="41"/>
        <v>19</v>
      </c>
    </row>
    <row r="1345" spans="1:12" x14ac:dyDescent="0.3">
      <c r="A1345" s="10" t="s">
        <v>4413</v>
      </c>
      <c r="B1345" s="9">
        <v>2003</v>
      </c>
      <c r="C1345" s="9" t="s">
        <v>4692</v>
      </c>
      <c r="D1345" s="9">
        <v>3</v>
      </c>
      <c r="E1345" s="9">
        <v>0</v>
      </c>
      <c r="F1345" s="16">
        <v>1632.04</v>
      </c>
      <c r="G1345" s="9" t="s">
        <v>4682</v>
      </c>
      <c r="H1345" s="9" t="s">
        <v>4682</v>
      </c>
      <c r="I1345" s="11" t="s">
        <v>4689</v>
      </c>
      <c r="J1345" t="str">
        <f t="shared" si="40"/>
        <v>03-10-2003</v>
      </c>
      <c r="K1345" s="19">
        <v>45085</v>
      </c>
      <c r="L1345" s="9">
        <f t="shared" si="41"/>
        <v>19</v>
      </c>
    </row>
    <row r="1346" spans="1:12" x14ac:dyDescent="0.3">
      <c r="A1346" s="10" t="s">
        <v>4415</v>
      </c>
      <c r="B1346" s="9">
        <v>2004</v>
      </c>
      <c r="C1346" s="9" t="s">
        <v>4681</v>
      </c>
      <c r="D1346" s="9">
        <v>9</v>
      </c>
      <c r="E1346" s="9">
        <v>0</v>
      </c>
      <c r="F1346" s="16">
        <v>1631.82</v>
      </c>
      <c r="G1346" s="9" t="s">
        <v>4682</v>
      </c>
      <c r="H1346" s="9" t="s">
        <v>4686</v>
      </c>
      <c r="I1346" s="11" t="s">
        <v>4684</v>
      </c>
      <c r="J1346" t="str">
        <f t="shared" si="40"/>
        <v>09-07-2004</v>
      </c>
      <c r="K1346" s="19">
        <v>45085</v>
      </c>
      <c r="L1346" s="9">
        <f t="shared" si="41"/>
        <v>18</v>
      </c>
    </row>
    <row r="1347" spans="1:12" x14ac:dyDescent="0.3">
      <c r="A1347" s="10" t="s">
        <v>4417</v>
      </c>
      <c r="B1347" s="9">
        <v>2004</v>
      </c>
      <c r="C1347" s="9" t="s">
        <v>4690</v>
      </c>
      <c r="D1347" s="9">
        <v>5</v>
      </c>
      <c r="E1347" s="9">
        <v>0</v>
      </c>
      <c r="F1347" s="16">
        <v>1631.67</v>
      </c>
      <c r="G1347" s="9" t="s">
        <v>4682</v>
      </c>
      <c r="H1347" s="9" t="s">
        <v>4683</v>
      </c>
      <c r="I1347" s="11" t="s">
        <v>4684</v>
      </c>
      <c r="J1347" t="str">
        <f t="shared" ref="J1347:J1410" si="42">TEXT(DATE(B1347,MONTH(1&amp;C1347),D1347),"dd-mm-yyyy")</f>
        <v>05-12-2004</v>
      </c>
      <c r="K1347" s="19">
        <v>45085</v>
      </c>
      <c r="L1347" s="9">
        <f t="shared" ref="L1347:L1410" si="43">DATEDIF(J1347,K1347,"Y")</f>
        <v>18</v>
      </c>
    </row>
    <row r="1348" spans="1:12" x14ac:dyDescent="0.3">
      <c r="A1348" s="10" t="s">
        <v>441</v>
      </c>
      <c r="B1348" s="9">
        <v>1967</v>
      </c>
      <c r="C1348" s="9" t="s">
        <v>4690</v>
      </c>
      <c r="D1348" s="9">
        <v>30</v>
      </c>
      <c r="E1348" s="9">
        <v>1</v>
      </c>
      <c r="F1348" s="16">
        <v>35160.129999999997</v>
      </c>
      <c r="G1348" s="9" t="s">
        <v>4682</v>
      </c>
      <c r="H1348" s="9" t="s">
        <v>4682</v>
      </c>
      <c r="I1348" s="11" t="s">
        <v>4693</v>
      </c>
      <c r="J1348" t="str">
        <f t="shared" si="42"/>
        <v>30-12-1967</v>
      </c>
      <c r="K1348" s="19">
        <v>45085</v>
      </c>
      <c r="L1348" s="9">
        <f t="shared" si="43"/>
        <v>55</v>
      </c>
    </row>
    <row r="1349" spans="1:12" x14ac:dyDescent="0.3">
      <c r="A1349" s="10" t="s">
        <v>4419</v>
      </c>
      <c r="B1349" s="9">
        <v>2004</v>
      </c>
      <c r="C1349" s="9" t="s">
        <v>4692</v>
      </c>
      <c r="D1349" s="9">
        <v>4</v>
      </c>
      <c r="E1349" s="9">
        <v>0</v>
      </c>
      <c r="F1349" s="16">
        <v>1629.83</v>
      </c>
      <c r="G1349" s="9" t="s">
        <v>4682</v>
      </c>
      <c r="H1349" s="9" t="s">
        <v>4682</v>
      </c>
      <c r="I1349" s="11" t="s">
        <v>4684</v>
      </c>
      <c r="J1349" t="str">
        <f t="shared" si="42"/>
        <v>04-10-2004</v>
      </c>
      <c r="K1349" s="19">
        <v>45085</v>
      </c>
      <c r="L1349" s="9">
        <f t="shared" si="43"/>
        <v>18</v>
      </c>
    </row>
    <row r="1350" spans="1:12" x14ac:dyDescent="0.3">
      <c r="A1350" s="10" t="s">
        <v>4421</v>
      </c>
      <c r="B1350" s="9">
        <v>2003</v>
      </c>
      <c r="C1350" s="9" t="s">
        <v>4681</v>
      </c>
      <c r="D1350" s="9">
        <v>17</v>
      </c>
      <c r="E1350" s="9">
        <v>0</v>
      </c>
      <c r="F1350" s="16">
        <v>1628.47</v>
      </c>
      <c r="G1350" s="9" t="s">
        <v>4682</v>
      </c>
      <c r="H1350" s="9" t="s">
        <v>4686</v>
      </c>
      <c r="I1350" s="11" t="s">
        <v>4689</v>
      </c>
      <c r="J1350" t="str">
        <f t="shared" si="42"/>
        <v>17-07-2003</v>
      </c>
      <c r="K1350" s="19">
        <v>45085</v>
      </c>
      <c r="L1350" s="9">
        <f t="shared" si="43"/>
        <v>19</v>
      </c>
    </row>
    <row r="1351" spans="1:12" x14ac:dyDescent="0.3">
      <c r="A1351" s="10" t="s">
        <v>4423</v>
      </c>
      <c r="B1351" s="9">
        <v>2003</v>
      </c>
      <c r="C1351" s="9" t="s">
        <v>4690</v>
      </c>
      <c r="D1351" s="9">
        <v>4</v>
      </c>
      <c r="E1351" s="9">
        <v>0</v>
      </c>
      <c r="F1351" s="16">
        <v>1627.28</v>
      </c>
      <c r="G1351" s="9" t="s">
        <v>4682</v>
      </c>
      <c r="H1351" s="9" t="s">
        <v>4682</v>
      </c>
      <c r="I1351" s="11" t="s">
        <v>4689</v>
      </c>
      <c r="J1351" t="str">
        <f t="shared" si="42"/>
        <v>04-12-2003</v>
      </c>
      <c r="K1351" s="19">
        <v>45085</v>
      </c>
      <c r="L1351" s="9">
        <f t="shared" si="43"/>
        <v>19</v>
      </c>
    </row>
    <row r="1352" spans="1:12" x14ac:dyDescent="0.3">
      <c r="A1352" s="10" t="s">
        <v>4425</v>
      </c>
      <c r="B1352" s="9">
        <v>2003</v>
      </c>
      <c r="C1352" s="9" t="s">
        <v>4688</v>
      </c>
      <c r="D1352" s="9">
        <v>9</v>
      </c>
      <c r="E1352" s="9">
        <v>0</v>
      </c>
      <c r="F1352" s="16">
        <v>1625.43</v>
      </c>
      <c r="G1352" s="9" t="s">
        <v>4682</v>
      </c>
      <c r="H1352" s="9" t="s">
        <v>4683</v>
      </c>
      <c r="I1352" s="11" t="s">
        <v>4689</v>
      </c>
      <c r="J1352" t="str">
        <f t="shared" si="42"/>
        <v>09-09-2003</v>
      </c>
      <c r="K1352" s="19">
        <v>45085</v>
      </c>
      <c r="L1352" s="9">
        <f t="shared" si="43"/>
        <v>19</v>
      </c>
    </row>
    <row r="1353" spans="1:12" x14ac:dyDescent="0.3">
      <c r="A1353" s="10" t="s">
        <v>4427</v>
      </c>
      <c r="B1353" s="9">
        <v>2004</v>
      </c>
      <c r="C1353" s="9" t="s">
        <v>4681</v>
      </c>
      <c r="D1353" s="9">
        <v>25</v>
      </c>
      <c r="E1353" s="9">
        <v>0</v>
      </c>
      <c r="F1353" s="16">
        <v>1622.19</v>
      </c>
      <c r="G1353" s="9" t="s">
        <v>4682</v>
      </c>
      <c r="H1353" s="9" t="s">
        <v>4686</v>
      </c>
      <c r="I1353" s="11" t="s">
        <v>4684</v>
      </c>
      <c r="J1353" t="str">
        <f t="shared" si="42"/>
        <v>25-07-2004</v>
      </c>
      <c r="K1353" s="19">
        <v>45085</v>
      </c>
      <c r="L1353" s="9">
        <f t="shared" si="43"/>
        <v>18</v>
      </c>
    </row>
    <row r="1354" spans="1:12" x14ac:dyDescent="0.3">
      <c r="A1354" s="10" t="s">
        <v>4429</v>
      </c>
      <c r="B1354" s="9">
        <v>2004</v>
      </c>
      <c r="C1354" s="9" t="s">
        <v>4691</v>
      </c>
      <c r="D1354" s="9">
        <v>21</v>
      </c>
      <c r="E1354" s="9">
        <v>0</v>
      </c>
      <c r="F1354" s="16">
        <v>1621.88</v>
      </c>
      <c r="G1354" s="9" t="s">
        <v>4682</v>
      </c>
      <c r="H1354" s="9" t="s">
        <v>4682</v>
      </c>
      <c r="I1354" s="11" t="s">
        <v>4684</v>
      </c>
      <c r="J1354" t="str">
        <f t="shared" si="42"/>
        <v>21-08-2004</v>
      </c>
      <c r="K1354" s="19">
        <v>45085</v>
      </c>
      <c r="L1354" s="9">
        <f t="shared" si="43"/>
        <v>18</v>
      </c>
    </row>
    <row r="1355" spans="1:12" x14ac:dyDescent="0.3">
      <c r="A1355" s="10" t="s">
        <v>4431</v>
      </c>
      <c r="B1355" s="9">
        <v>2003</v>
      </c>
      <c r="C1355" s="9" t="s">
        <v>4688</v>
      </c>
      <c r="D1355" s="9">
        <v>14</v>
      </c>
      <c r="E1355" s="9">
        <v>0</v>
      </c>
      <c r="F1355" s="16">
        <v>1621.34</v>
      </c>
      <c r="G1355" s="9" t="s">
        <v>4682</v>
      </c>
      <c r="H1355" s="9" t="s">
        <v>4682</v>
      </c>
      <c r="I1355" s="11" t="s">
        <v>4689</v>
      </c>
      <c r="J1355" t="str">
        <f t="shared" si="42"/>
        <v>14-09-2003</v>
      </c>
      <c r="K1355" s="19">
        <v>45085</v>
      </c>
      <c r="L1355" s="9">
        <f t="shared" si="43"/>
        <v>19</v>
      </c>
    </row>
    <row r="1356" spans="1:12" x14ac:dyDescent="0.3">
      <c r="A1356" s="10" t="s">
        <v>4433</v>
      </c>
      <c r="B1356" s="9">
        <v>1995</v>
      </c>
      <c r="C1356" s="9" t="s">
        <v>4691</v>
      </c>
      <c r="D1356" s="9">
        <v>5</v>
      </c>
      <c r="E1356" s="9">
        <v>0</v>
      </c>
      <c r="F1356" s="16">
        <v>1617.16</v>
      </c>
      <c r="G1356" s="9" t="s">
        <v>4682</v>
      </c>
      <c r="H1356" s="9" t="s">
        <v>4686</v>
      </c>
      <c r="I1356" s="11" t="s">
        <v>4684</v>
      </c>
      <c r="J1356" t="str">
        <f t="shared" si="42"/>
        <v>05-08-1995</v>
      </c>
      <c r="K1356" s="19">
        <v>45085</v>
      </c>
      <c r="L1356" s="9">
        <f t="shared" si="43"/>
        <v>27</v>
      </c>
    </row>
    <row r="1357" spans="1:12" x14ac:dyDescent="0.3">
      <c r="A1357" s="10" t="s">
        <v>4435</v>
      </c>
      <c r="B1357" s="9">
        <v>2004</v>
      </c>
      <c r="C1357" s="9" t="s">
        <v>4681</v>
      </c>
      <c r="D1357" s="9">
        <v>22</v>
      </c>
      <c r="E1357" s="9">
        <v>0</v>
      </c>
      <c r="F1357" s="16">
        <v>1615.77</v>
      </c>
      <c r="G1357" s="9" t="s">
        <v>4682</v>
      </c>
      <c r="H1357" s="9" t="s">
        <v>4686</v>
      </c>
      <c r="I1357" s="11" t="s">
        <v>4684</v>
      </c>
      <c r="J1357" t="str">
        <f t="shared" si="42"/>
        <v>22-07-2004</v>
      </c>
      <c r="K1357" s="19">
        <v>45085</v>
      </c>
      <c r="L1357" s="9">
        <f t="shared" si="43"/>
        <v>18</v>
      </c>
    </row>
    <row r="1358" spans="1:12" x14ac:dyDescent="0.3">
      <c r="A1358" s="10" t="s">
        <v>4437</v>
      </c>
      <c r="B1358" s="9">
        <v>2004</v>
      </c>
      <c r="C1358" s="9" t="s">
        <v>4685</v>
      </c>
      <c r="D1358" s="9">
        <v>19</v>
      </c>
      <c r="E1358" s="9">
        <v>0</v>
      </c>
      <c r="F1358" s="16">
        <v>1607.51</v>
      </c>
      <c r="G1358" s="9" t="s">
        <v>4682</v>
      </c>
      <c r="H1358" s="9" t="s">
        <v>4683</v>
      </c>
      <c r="I1358" s="11" t="s">
        <v>4684</v>
      </c>
      <c r="J1358" t="str">
        <f t="shared" si="42"/>
        <v>19-11-2004</v>
      </c>
      <c r="K1358" s="19">
        <v>45085</v>
      </c>
      <c r="L1358" s="9">
        <f t="shared" si="43"/>
        <v>18</v>
      </c>
    </row>
    <row r="1359" spans="1:12" x14ac:dyDescent="0.3">
      <c r="A1359" s="10" t="s">
        <v>443</v>
      </c>
      <c r="B1359" s="9">
        <v>1998</v>
      </c>
      <c r="C1359" s="9" t="s">
        <v>4690</v>
      </c>
      <c r="D1359" s="9">
        <v>22</v>
      </c>
      <c r="E1359" s="9">
        <v>0</v>
      </c>
      <c r="F1359" s="16">
        <v>35147.53</v>
      </c>
      <c r="G1359" s="9" t="s">
        <v>4686</v>
      </c>
      <c r="H1359" s="9" t="s">
        <v>4686</v>
      </c>
      <c r="I1359" s="11" t="s">
        <v>4696</v>
      </c>
      <c r="J1359" t="str">
        <f t="shared" si="42"/>
        <v>22-12-1998</v>
      </c>
      <c r="K1359" s="19">
        <v>45085</v>
      </c>
      <c r="L1359" s="9">
        <f t="shared" si="43"/>
        <v>24</v>
      </c>
    </row>
    <row r="1360" spans="1:12" x14ac:dyDescent="0.3">
      <c r="A1360" s="10" t="s">
        <v>4439</v>
      </c>
      <c r="B1360" s="9">
        <v>1992</v>
      </c>
      <c r="C1360" s="9" t="s">
        <v>4688</v>
      </c>
      <c r="D1360" s="9">
        <v>22</v>
      </c>
      <c r="E1360" s="9">
        <v>0</v>
      </c>
      <c r="F1360" s="16">
        <v>1566.88</v>
      </c>
      <c r="G1360" s="9" t="s">
        <v>4682</v>
      </c>
      <c r="H1360" s="9" t="s">
        <v>4686</v>
      </c>
      <c r="I1360" s="11" t="s">
        <v>4684</v>
      </c>
      <c r="J1360" t="str">
        <f t="shared" si="42"/>
        <v>22-09-1992</v>
      </c>
      <c r="K1360" s="19">
        <v>45085</v>
      </c>
      <c r="L1360" s="9">
        <f t="shared" si="43"/>
        <v>30</v>
      </c>
    </row>
    <row r="1361" spans="1:12" x14ac:dyDescent="0.3">
      <c r="A1361" s="10" t="s">
        <v>4441</v>
      </c>
      <c r="B1361" s="9">
        <v>2001</v>
      </c>
      <c r="C1361" s="9" t="s">
        <v>4690</v>
      </c>
      <c r="D1361" s="9">
        <v>5</v>
      </c>
      <c r="E1361" s="9">
        <v>0</v>
      </c>
      <c r="F1361" s="16">
        <v>1534.3</v>
      </c>
      <c r="G1361" s="9" t="s">
        <v>4682</v>
      </c>
      <c r="H1361" s="9" t="s">
        <v>4682</v>
      </c>
      <c r="I1361" s="11" t="s">
        <v>4684</v>
      </c>
      <c r="J1361" t="str">
        <f t="shared" si="42"/>
        <v>05-12-2001</v>
      </c>
      <c r="K1361" s="19">
        <v>45085</v>
      </c>
      <c r="L1361" s="9">
        <f t="shared" si="43"/>
        <v>21</v>
      </c>
    </row>
    <row r="1362" spans="1:12" x14ac:dyDescent="0.3">
      <c r="A1362" s="10" t="s">
        <v>4443</v>
      </c>
      <c r="B1362" s="9">
        <v>2001</v>
      </c>
      <c r="C1362" s="9" t="s">
        <v>4687</v>
      </c>
      <c r="D1362" s="9">
        <v>2</v>
      </c>
      <c r="E1362" s="9">
        <v>0</v>
      </c>
      <c r="F1362" s="16">
        <v>1532.47</v>
      </c>
      <c r="G1362" s="9" t="s">
        <v>4682</v>
      </c>
      <c r="H1362" s="9" t="s">
        <v>4682</v>
      </c>
      <c r="I1362" s="11" t="s">
        <v>4684</v>
      </c>
      <c r="J1362" t="str">
        <f t="shared" si="42"/>
        <v>02-06-2001</v>
      </c>
      <c r="K1362" s="19">
        <v>45085</v>
      </c>
      <c r="L1362" s="9">
        <f t="shared" si="43"/>
        <v>22</v>
      </c>
    </row>
    <row r="1363" spans="1:12" x14ac:dyDescent="0.3">
      <c r="A1363" s="10" t="s">
        <v>4445</v>
      </c>
      <c r="B1363" s="9">
        <v>2001</v>
      </c>
      <c r="C1363" s="9" t="s">
        <v>4681</v>
      </c>
      <c r="D1363" s="9">
        <v>7</v>
      </c>
      <c r="E1363" s="9">
        <v>0</v>
      </c>
      <c r="F1363" s="16">
        <v>1526.31</v>
      </c>
      <c r="G1363" s="9" t="s">
        <v>4682</v>
      </c>
      <c r="H1363" s="9" t="s">
        <v>4683</v>
      </c>
      <c r="I1363" s="11" t="s">
        <v>4693</v>
      </c>
      <c r="J1363" t="str">
        <f t="shared" si="42"/>
        <v>07-07-2001</v>
      </c>
      <c r="K1363" s="19">
        <v>45085</v>
      </c>
      <c r="L1363" s="9">
        <f t="shared" si="43"/>
        <v>21</v>
      </c>
    </row>
    <row r="1364" spans="1:12" x14ac:dyDescent="0.3">
      <c r="A1364" s="10" t="s">
        <v>4447</v>
      </c>
      <c r="B1364" s="9">
        <v>2001</v>
      </c>
      <c r="C1364" s="9" t="s">
        <v>4691</v>
      </c>
      <c r="D1364" s="9">
        <v>25</v>
      </c>
      <c r="E1364" s="9">
        <v>0</v>
      </c>
      <c r="F1364" s="16">
        <v>1515.34</v>
      </c>
      <c r="G1364" s="9" t="s">
        <v>4682</v>
      </c>
      <c r="H1364" s="9" t="s">
        <v>4683</v>
      </c>
      <c r="I1364" s="11" t="s">
        <v>4684</v>
      </c>
      <c r="J1364" t="str">
        <f t="shared" si="42"/>
        <v>25-08-2001</v>
      </c>
      <c r="K1364" s="19">
        <v>45085</v>
      </c>
      <c r="L1364" s="9">
        <f t="shared" si="43"/>
        <v>21</v>
      </c>
    </row>
    <row r="1365" spans="1:12" x14ac:dyDescent="0.3">
      <c r="A1365" s="10" t="s">
        <v>4449</v>
      </c>
      <c r="B1365" s="9">
        <v>1998</v>
      </c>
      <c r="C1365" s="9" t="s">
        <v>4687</v>
      </c>
      <c r="D1365" s="9">
        <v>19</v>
      </c>
      <c r="E1365" s="9">
        <v>0</v>
      </c>
      <c r="F1365" s="16">
        <v>1497</v>
      </c>
      <c r="G1365" s="9" t="s">
        <v>4682</v>
      </c>
      <c r="H1365" s="9" t="s">
        <v>4682</v>
      </c>
      <c r="I1365" s="11" t="s">
        <v>4684</v>
      </c>
      <c r="J1365" t="str">
        <f t="shared" si="42"/>
        <v>19-06-1998</v>
      </c>
      <c r="K1365" s="19">
        <v>45085</v>
      </c>
      <c r="L1365" s="9">
        <f t="shared" si="43"/>
        <v>24</v>
      </c>
    </row>
    <row r="1366" spans="1:12" x14ac:dyDescent="0.3">
      <c r="A1366" s="10" t="s">
        <v>4451</v>
      </c>
      <c r="B1366" s="9">
        <v>1995</v>
      </c>
      <c r="C1366" s="9" t="s">
        <v>4692</v>
      </c>
      <c r="D1366" s="9">
        <v>7</v>
      </c>
      <c r="E1366" s="9">
        <v>0</v>
      </c>
      <c r="F1366" s="16">
        <v>1493</v>
      </c>
      <c r="G1366" s="9" t="s">
        <v>4682</v>
      </c>
      <c r="H1366" s="9" t="s">
        <v>4683</v>
      </c>
      <c r="I1366" s="11" t="s">
        <v>4684</v>
      </c>
      <c r="J1366" t="str">
        <f t="shared" si="42"/>
        <v>07-10-1995</v>
      </c>
      <c r="K1366" s="19">
        <v>45085</v>
      </c>
      <c r="L1366" s="9">
        <f t="shared" si="43"/>
        <v>27</v>
      </c>
    </row>
    <row r="1367" spans="1:12" x14ac:dyDescent="0.3">
      <c r="A1367" s="10" t="s">
        <v>4453</v>
      </c>
      <c r="B1367" s="9">
        <v>1997</v>
      </c>
      <c r="C1367" s="9" t="s">
        <v>4687</v>
      </c>
      <c r="D1367" s="9">
        <v>9</v>
      </c>
      <c r="E1367" s="9">
        <v>0</v>
      </c>
      <c r="F1367" s="16">
        <v>1481</v>
      </c>
      <c r="G1367" s="9" t="s">
        <v>4682</v>
      </c>
      <c r="H1367" s="9" t="s">
        <v>4686</v>
      </c>
      <c r="I1367" s="11" t="s">
        <v>4689</v>
      </c>
      <c r="J1367" t="str">
        <f t="shared" si="42"/>
        <v>09-06-1997</v>
      </c>
      <c r="K1367" s="19">
        <v>45085</v>
      </c>
      <c r="L1367" s="9">
        <f t="shared" si="43"/>
        <v>25</v>
      </c>
    </row>
    <row r="1368" spans="1:12" x14ac:dyDescent="0.3">
      <c r="A1368" s="10" t="s">
        <v>4455</v>
      </c>
      <c r="B1368" s="9">
        <v>1998</v>
      </c>
      <c r="C1368" s="9" t="s">
        <v>4690</v>
      </c>
      <c r="D1368" s="9">
        <v>7</v>
      </c>
      <c r="E1368" s="9">
        <v>0</v>
      </c>
      <c r="F1368" s="16">
        <v>1477</v>
      </c>
      <c r="G1368" s="9" t="s">
        <v>4682</v>
      </c>
      <c r="H1368" s="9" t="s">
        <v>4686</v>
      </c>
      <c r="I1368" s="11" t="s">
        <v>4684</v>
      </c>
      <c r="J1368" t="str">
        <f t="shared" si="42"/>
        <v>07-12-1998</v>
      </c>
      <c r="K1368" s="19">
        <v>45085</v>
      </c>
      <c r="L1368" s="9">
        <f t="shared" si="43"/>
        <v>24</v>
      </c>
    </row>
    <row r="1369" spans="1:12" x14ac:dyDescent="0.3">
      <c r="A1369" s="10" t="s">
        <v>4457</v>
      </c>
      <c r="B1369" s="9">
        <v>2003</v>
      </c>
      <c r="C1369" s="9" t="s">
        <v>4687</v>
      </c>
      <c r="D1369" s="9">
        <v>20</v>
      </c>
      <c r="E1369" s="9">
        <v>0</v>
      </c>
      <c r="F1369" s="16">
        <v>1467</v>
      </c>
      <c r="G1369" s="9" t="s">
        <v>4682</v>
      </c>
      <c r="H1369" s="9" t="s">
        <v>4682</v>
      </c>
      <c r="I1369" s="11" t="s">
        <v>4684</v>
      </c>
      <c r="J1369" t="str">
        <f t="shared" si="42"/>
        <v>20-06-2003</v>
      </c>
      <c r="K1369" s="19">
        <v>45085</v>
      </c>
      <c r="L1369" s="9">
        <f t="shared" si="43"/>
        <v>19</v>
      </c>
    </row>
    <row r="1370" spans="1:12" x14ac:dyDescent="0.3">
      <c r="A1370" s="10" t="s">
        <v>445</v>
      </c>
      <c r="B1370" s="9">
        <v>1977</v>
      </c>
      <c r="C1370" s="9" t="s">
        <v>4687</v>
      </c>
      <c r="D1370" s="9">
        <v>29</v>
      </c>
      <c r="E1370" s="9">
        <v>0</v>
      </c>
      <c r="F1370" s="16">
        <v>35069.370000000003</v>
      </c>
      <c r="G1370" s="9" t="s">
        <v>4686</v>
      </c>
      <c r="H1370" s="9" t="s">
        <v>4686</v>
      </c>
      <c r="I1370" s="11" t="s">
        <v>4703</v>
      </c>
      <c r="J1370" t="str">
        <f t="shared" si="42"/>
        <v>29-06-1977</v>
      </c>
      <c r="K1370" s="19">
        <v>45085</v>
      </c>
      <c r="L1370" s="9">
        <f t="shared" si="43"/>
        <v>45</v>
      </c>
    </row>
    <row r="1371" spans="1:12" x14ac:dyDescent="0.3">
      <c r="A1371" s="10" t="s">
        <v>4459</v>
      </c>
      <c r="B1371" s="9">
        <v>1997</v>
      </c>
      <c r="C1371" s="9" t="s">
        <v>4687</v>
      </c>
      <c r="D1371" s="9">
        <v>19</v>
      </c>
      <c r="E1371" s="9">
        <v>0</v>
      </c>
      <c r="F1371" s="16">
        <v>1445</v>
      </c>
      <c r="G1371" s="9" t="s">
        <v>4682</v>
      </c>
      <c r="H1371" s="9" t="s">
        <v>4686</v>
      </c>
      <c r="I1371" s="11" t="s">
        <v>4684</v>
      </c>
      <c r="J1371" t="str">
        <f t="shared" si="42"/>
        <v>19-06-1997</v>
      </c>
      <c r="K1371" s="19">
        <v>45085</v>
      </c>
      <c r="L1371" s="9">
        <f t="shared" si="43"/>
        <v>25</v>
      </c>
    </row>
    <row r="1372" spans="1:12" x14ac:dyDescent="0.3">
      <c r="A1372" s="10" t="s">
        <v>4461</v>
      </c>
      <c r="B1372" s="9">
        <v>2000</v>
      </c>
      <c r="C1372" s="9" t="s">
        <v>4688</v>
      </c>
      <c r="D1372" s="9">
        <v>1</v>
      </c>
      <c r="E1372" s="9">
        <v>0</v>
      </c>
      <c r="F1372" s="16">
        <v>1438</v>
      </c>
      <c r="G1372" s="9" t="s">
        <v>4682</v>
      </c>
      <c r="H1372" s="9" t="s">
        <v>4682</v>
      </c>
      <c r="I1372" s="11" t="s">
        <v>4684</v>
      </c>
      <c r="J1372" t="str">
        <f t="shared" si="42"/>
        <v>01-09-2000</v>
      </c>
      <c r="K1372" s="19">
        <v>45085</v>
      </c>
      <c r="L1372" s="9">
        <f t="shared" si="43"/>
        <v>22</v>
      </c>
    </row>
    <row r="1373" spans="1:12" x14ac:dyDescent="0.3">
      <c r="A1373" s="10" t="s">
        <v>4463</v>
      </c>
      <c r="B1373" s="9">
        <v>1997</v>
      </c>
      <c r="C1373" s="9" t="s">
        <v>4690</v>
      </c>
      <c r="D1373" s="9">
        <v>5</v>
      </c>
      <c r="E1373" s="9">
        <v>0</v>
      </c>
      <c r="F1373" s="16">
        <v>1422</v>
      </c>
      <c r="G1373" s="9" t="s">
        <v>4682</v>
      </c>
      <c r="H1373" s="9" t="s">
        <v>4682</v>
      </c>
      <c r="I1373" s="11" t="s">
        <v>4684</v>
      </c>
      <c r="J1373" t="str">
        <f t="shared" si="42"/>
        <v>05-12-1997</v>
      </c>
      <c r="K1373" s="19">
        <v>45085</v>
      </c>
      <c r="L1373" s="9">
        <f t="shared" si="43"/>
        <v>25</v>
      </c>
    </row>
    <row r="1374" spans="1:12" x14ac:dyDescent="0.3">
      <c r="A1374" s="10" t="s">
        <v>4465</v>
      </c>
      <c r="B1374" s="9">
        <v>2001</v>
      </c>
      <c r="C1374" s="9" t="s">
        <v>4691</v>
      </c>
      <c r="D1374" s="9">
        <v>23</v>
      </c>
      <c r="E1374" s="9">
        <v>0</v>
      </c>
      <c r="F1374" s="16">
        <v>1421</v>
      </c>
      <c r="G1374" s="9" t="s">
        <v>4682</v>
      </c>
      <c r="H1374" s="9" t="s">
        <v>4682</v>
      </c>
      <c r="I1374" s="11" t="s">
        <v>4684</v>
      </c>
      <c r="J1374" t="str">
        <f t="shared" si="42"/>
        <v>23-08-2001</v>
      </c>
      <c r="K1374" s="19">
        <v>45085</v>
      </c>
      <c r="L1374" s="9">
        <f t="shared" si="43"/>
        <v>21</v>
      </c>
    </row>
    <row r="1375" spans="1:12" x14ac:dyDescent="0.3">
      <c r="A1375" s="10" t="s">
        <v>4467</v>
      </c>
      <c r="B1375" s="9">
        <v>1996</v>
      </c>
      <c r="C1375" s="9" t="s">
        <v>4687</v>
      </c>
      <c r="D1375" s="9">
        <v>23</v>
      </c>
      <c r="E1375" s="9">
        <v>0</v>
      </c>
      <c r="F1375" s="16">
        <v>1417</v>
      </c>
      <c r="G1375" s="9" t="s">
        <v>4682</v>
      </c>
      <c r="H1375" s="9" t="s">
        <v>4683</v>
      </c>
      <c r="I1375" s="11" t="s">
        <v>4684</v>
      </c>
      <c r="J1375" t="str">
        <f t="shared" si="42"/>
        <v>23-06-1996</v>
      </c>
      <c r="K1375" s="19">
        <v>45085</v>
      </c>
      <c r="L1375" s="9">
        <f t="shared" si="43"/>
        <v>26</v>
      </c>
    </row>
    <row r="1376" spans="1:12" x14ac:dyDescent="0.3">
      <c r="A1376" s="10" t="s">
        <v>4469</v>
      </c>
      <c r="B1376" s="9">
        <v>1997</v>
      </c>
      <c r="C1376" s="9" t="s">
        <v>4692</v>
      </c>
      <c r="D1376" s="9">
        <v>27</v>
      </c>
      <c r="E1376" s="9">
        <v>0</v>
      </c>
      <c r="F1376" s="16">
        <v>1402</v>
      </c>
      <c r="G1376" s="9" t="s">
        <v>4682</v>
      </c>
      <c r="H1376" s="9" t="s">
        <v>4683</v>
      </c>
      <c r="I1376" s="11" t="s">
        <v>4693</v>
      </c>
      <c r="J1376" t="str">
        <f t="shared" si="42"/>
        <v>27-10-1997</v>
      </c>
      <c r="K1376" s="19">
        <v>45085</v>
      </c>
      <c r="L1376" s="9">
        <f t="shared" si="43"/>
        <v>25</v>
      </c>
    </row>
    <row r="1377" spans="1:12" x14ac:dyDescent="0.3">
      <c r="A1377" s="10" t="s">
        <v>4471</v>
      </c>
      <c r="B1377" s="9">
        <v>1998</v>
      </c>
      <c r="C1377" s="9" t="s">
        <v>4688</v>
      </c>
      <c r="D1377" s="9">
        <v>5</v>
      </c>
      <c r="E1377" s="9">
        <v>0</v>
      </c>
      <c r="F1377" s="16">
        <v>1400.44</v>
      </c>
      <c r="G1377" s="9" t="s">
        <v>4682</v>
      </c>
      <c r="H1377" s="9" t="s">
        <v>4682</v>
      </c>
      <c r="I1377" s="11" t="s">
        <v>4684</v>
      </c>
      <c r="J1377" t="str">
        <f t="shared" si="42"/>
        <v>05-09-1998</v>
      </c>
      <c r="K1377" s="19">
        <v>45085</v>
      </c>
      <c r="L1377" s="9">
        <f t="shared" si="43"/>
        <v>24</v>
      </c>
    </row>
    <row r="1378" spans="1:12" x14ac:dyDescent="0.3">
      <c r="A1378" s="10" t="s">
        <v>4473</v>
      </c>
      <c r="B1378" s="9">
        <v>2002</v>
      </c>
      <c r="C1378" s="9" t="s">
        <v>4690</v>
      </c>
      <c r="D1378" s="9">
        <v>22</v>
      </c>
      <c r="E1378" s="9">
        <v>0</v>
      </c>
      <c r="F1378" s="16">
        <v>1391.53</v>
      </c>
      <c r="G1378" s="9" t="s">
        <v>4682</v>
      </c>
      <c r="H1378" s="9" t="s">
        <v>4686</v>
      </c>
      <c r="I1378" s="11" t="s">
        <v>4684</v>
      </c>
      <c r="J1378" t="str">
        <f t="shared" si="42"/>
        <v>22-12-2002</v>
      </c>
      <c r="K1378" s="19">
        <v>45085</v>
      </c>
      <c r="L1378" s="9">
        <f t="shared" si="43"/>
        <v>20</v>
      </c>
    </row>
    <row r="1379" spans="1:12" x14ac:dyDescent="0.3">
      <c r="A1379" s="10" t="s">
        <v>4475</v>
      </c>
      <c r="B1379" s="9">
        <v>2002</v>
      </c>
      <c r="C1379" s="9" t="s">
        <v>4685</v>
      </c>
      <c r="D1379" s="9">
        <v>14</v>
      </c>
      <c r="E1379" s="9">
        <v>0</v>
      </c>
      <c r="F1379" s="16">
        <v>1390</v>
      </c>
      <c r="G1379" s="9" t="s">
        <v>4682</v>
      </c>
      <c r="H1379" s="9" t="s">
        <v>4682</v>
      </c>
      <c r="I1379" s="11" t="s">
        <v>4684</v>
      </c>
      <c r="J1379" t="str">
        <f t="shared" si="42"/>
        <v>14-11-2002</v>
      </c>
      <c r="K1379" s="19">
        <v>45085</v>
      </c>
      <c r="L1379" s="9">
        <f t="shared" si="43"/>
        <v>20</v>
      </c>
    </row>
    <row r="1380" spans="1:12" x14ac:dyDescent="0.3">
      <c r="A1380" s="10" t="s">
        <v>4477</v>
      </c>
      <c r="B1380" s="9">
        <v>1999</v>
      </c>
      <c r="C1380" s="9" t="s">
        <v>4681</v>
      </c>
      <c r="D1380" s="9">
        <v>6</v>
      </c>
      <c r="E1380" s="9">
        <v>0</v>
      </c>
      <c r="F1380" s="16">
        <v>1389</v>
      </c>
      <c r="G1380" s="9" t="s">
        <v>4682</v>
      </c>
      <c r="H1380" s="9" t="s">
        <v>4682</v>
      </c>
      <c r="I1380" s="11" t="s">
        <v>4684</v>
      </c>
      <c r="J1380" t="str">
        <f t="shared" si="42"/>
        <v>06-07-1999</v>
      </c>
      <c r="K1380" s="19">
        <v>45085</v>
      </c>
      <c r="L1380" s="9">
        <f t="shared" si="43"/>
        <v>23</v>
      </c>
    </row>
    <row r="1381" spans="1:12" x14ac:dyDescent="0.3">
      <c r="A1381" s="10" t="s">
        <v>447</v>
      </c>
      <c r="B1381" s="9">
        <v>1975</v>
      </c>
      <c r="C1381" s="9" t="s">
        <v>4691</v>
      </c>
      <c r="D1381" s="9">
        <v>29</v>
      </c>
      <c r="E1381" s="9">
        <v>1</v>
      </c>
      <c r="F1381" s="16">
        <v>35050.620000000003</v>
      </c>
      <c r="G1381" s="9" t="s">
        <v>4682</v>
      </c>
      <c r="H1381" s="9" t="s">
        <v>4686</v>
      </c>
      <c r="I1381" s="11" t="s">
        <v>4693</v>
      </c>
      <c r="J1381" t="str">
        <f t="shared" si="42"/>
        <v>29-08-1975</v>
      </c>
      <c r="K1381" s="19">
        <v>45085</v>
      </c>
      <c r="L1381" s="9">
        <f t="shared" si="43"/>
        <v>47</v>
      </c>
    </row>
    <row r="1382" spans="1:12" x14ac:dyDescent="0.3">
      <c r="A1382" s="10" t="s">
        <v>4479</v>
      </c>
      <c r="B1382" s="9">
        <v>2002</v>
      </c>
      <c r="C1382" s="9" t="s">
        <v>4691</v>
      </c>
      <c r="D1382" s="9">
        <v>15</v>
      </c>
      <c r="E1382" s="9">
        <v>0</v>
      </c>
      <c r="F1382" s="16">
        <v>1382</v>
      </c>
      <c r="G1382" s="9" t="s">
        <v>4682</v>
      </c>
      <c r="H1382" s="9" t="s">
        <v>4686</v>
      </c>
      <c r="I1382" s="11" t="s">
        <v>4684</v>
      </c>
      <c r="J1382" t="str">
        <f t="shared" si="42"/>
        <v>15-08-2002</v>
      </c>
      <c r="K1382" s="19">
        <v>45085</v>
      </c>
      <c r="L1382" s="9">
        <f t="shared" si="43"/>
        <v>20</v>
      </c>
    </row>
    <row r="1383" spans="1:12" x14ac:dyDescent="0.3">
      <c r="A1383" s="10" t="s">
        <v>4481</v>
      </c>
      <c r="B1383" s="9">
        <v>1998</v>
      </c>
      <c r="C1383" s="9" t="s">
        <v>4690</v>
      </c>
      <c r="D1383" s="9">
        <v>3</v>
      </c>
      <c r="E1383" s="9">
        <v>0</v>
      </c>
      <c r="F1383" s="16">
        <v>1359</v>
      </c>
      <c r="G1383" s="9" t="s">
        <v>4682</v>
      </c>
      <c r="H1383" s="9" t="s">
        <v>4686</v>
      </c>
      <c r="I1383" s="11" t="s">
        <v>4684</v>
      </c>
      <c r="J1383" t="str">
        <f t="shared" si="42"/>
        <v>03-12-1998</v>
      </c>
      <c r="K1383" s="19">
        <v>45085</v>
      </c>
      <c r="L1383" s="9">
        <f t="shared" si="43"/>
        <v>24</v>
      </c>
    </row>
    <row r="1384" spans="1:12" x14ac:dyDescent="0.3">
      <c r="A1384" s="10" t="s">
        <v>4483</v>
      </c>
      <c r="B1384" s="9">
        <v>1997</v>
      </c>
      <c r="C1384" s="9" t="s">
        <v>4685</v>
      </c>
      <c r="D1384" s="9">
        <v>7</v>
      </c>
      <c r="E1384" s="9">
        <v>0</v>
      </c>
      <c r="F1384" s="16">
        <v>1341.16</v>
      </c>
      <c r="G1384" s="9" t="s">
        <v>4682</v>
      </c>
      <c r="H1384" s="9" t="s">
        <v>4682</v>
      </c>
      <c r="I1384" s="11" t="s">
        <v>4689</v>
      </c>
      <c r="J1384" t="str">
        <f t="shared" si="42"/>
        <v>07-11-1997</v>
      </c>
      <c r="K1384" s="19">
        <v>45085</v>
      </c>
      <c r="L1384" s="9">
        <f t="shared" si="43"/>
        <v>25</v>
      </c>
    </row>
    <row r="1385" spans="1:12" x14ac:dyDescent="0.3">
      <c r="A1385" s="10" t="s">
        <v>4485</v>
      </c>
      <c r="B1385" s="9">
        <v>1995</v>
      </c>
      <c r="C1385" s="9" t="s">
        <v>4681</v>
      </c>
      <c r="D1385" s="9">
        <v>30</v>
      </c>
      <c r="E1385" s="9">
        <v>0</v>
      </c>
      <c r="F1385" s="16">
        <v>1338</v>
      </c>
      <c r="G1385" s="9" t="s">
        <v>4682</v>
      </c>
      <c r="H1385" s="9" t="s">
        <v>4683</v>
      </c>
      <c r="I1385" s="11" t="s">
        <v>4689</v>
      </c>
      <c r="J1385" t="str">
        <f t="shared" si="42"/>
        <v>30-07-1995</v>
      </c>
      <c r="K1385" s="19">
        <v>45085</v>
      </c>
      <c r="L1385" s="9">
        <f t="shared" si="43"/>
        <v>27</v>
      </c>
    </row>
    <row r="1386" spans="1:12" x14ac:dyDescent="0.3">
      <c r="A1386" s="10" t="s">
        <v>4487</v>
      </c>
      <c r="B1386" s="9">
        <v>1998</v>
      </c>
      <c r="C1386" s="9" t="s">
        <v>4681</v>
      </c>
      <c r="D1386" s="9">
        <v>12</v>
      </c>
      <c r="E1386" s="9">
        <v>0</v>
      </c>
      <c r="F1386" s="16">
        <v>1332.61</v>
      </c>
      <c r="G1386" s="9" t="s">
        <v>4682</v>
      </c>
      <c r="H1386" s="9" t="s">
        <v>4683</v>
      </c>
      <c r="I1386" s="11" t="s">
        <v>4684</v>
      </c>
      <c r="J1386" t="str">
        <f t="shared" si="42"/>
        <v>12-07-1998</v>
      </c>
      <c r="K1386" s="19">
        <v>45085</v>
      </c>
      <c r="L1386" s="9">
        <f t="shared" si="43"/>
        <v>24</v>
      </c>
    </row>
    <row r="1387" spans="1:12" x14ac:dyDescent="0.3">
      <c r="A1387" s="10" t="s">
        <v>4489</v>
      </c>
      <c r="B1387" s="9">
        <v>1999</v>
      </c>
      <c r="C1387" s="9" t="s">
        <v>4692</v>
      </c>
      <c r="D1387" s="9">
        <v>14</v>
      </c>
      <c r="E1387" s="9">
        <v>0</v>
      </c>
      <c r="F1387" s="16">
        <v>1329.17</v>
      </c>
      <c r="G1387" s="9" t="s">
        <v>4682</v>
      </c>
      <c r="H1387" s="9" t="s">
        <v>4683</v>
      </c>
      <c r="I1387" s="11" t="s">
        <v>4684</v>
      </c>
      <c r="J1387" t="str">
        <f t="shared" si="42"/>
        <v>14-10-1999</v>
      </c>
      <c r="K1387" s="19">
        <v>45085</v>
      </c>
      <c r="L1387" s="9">
        <f t="shared" si="43"/>
        <v>23</v>
      </c>
    </row>
    <row r="1388" spans="1:12" x14ac:dyDescent="0.3">
      <c r="A1388" s="10" t="s">
        <v>4491</v>
      </c>
      <c r="B1388" s="9">
        <v>2002</v>
      </c>
      <c r="C1388" s="9" t="s">
        <v>4692</v>
      </c>
      <c r="D1388" s="9">
        <v>13</v>
      </c>
      <c r="E1388" s="9">
        <v>0</v>
      </c>
      <c r="F1388" s="16">
        <v>1315</v>
      </c>
      <c r="G1388" s="9" t="s">
        <v>4682</v>
      </c>
      <c r="H1388" s="9" t="s">
        <v>4682</v>
      </c>
      <c r="I1388" s="11" t="s">
        <v>4684</v>
      </c>
      <c r="J1388" t="str">
        <f t="shared" si="42"/>
        <v>13-10-2002</v>
      </c>
      <c r="K1388" s="19">
        <v>45085</v>
      </c>
      <c r="L1388" s="9">
        <f t="shared" si="43"/>
        <v>20</v>
      </c>
    </row>
    <row r="1389" spans="1:12" x14ac:dyDescent="0.3">
      <c r="A1389" s="10" t="s">
        <v>4493</v>
      </c>
      <c r="B1389" s="9">
        <v>1999</v>
      </c>
      <c r="C1389" s="9" t="s">
        <v>4690</v>
      </c>
      <c r="D1389" s="9">
        <v>2</v>
      </c>
      <c r="E1389" s="9">
        <v>0</v>
      </c>
      <c r="F1389" s="16">
        <v>1304</v>
      </c>
      <c r="G1389" s="9" t="s">
        <v>4682</v>
      </c>
      <c r="H1389" s="9" t="s">
        <v>4682</v>
      </c>
      <c r="I1389" s="11" t="s">
        <v>4684</v>
      </c>
      <c r="J1389" t="str">
        <f t="shared" si="42"/>
        <v>02-12-1999</v>
      </c>
      <c r="K1389" s="19">
        <v>45085</v>
      </c>
      <c r="L1389" s="9">
        <f t="shared" si="43"/>
        <v>23</v>
      </c>
    </row>
    <row r="1390" spans="1:12" x14ac:dyDescent="0.3">
      <c r="A1390" s="10" t="s">
        <v>4495</v>
      </c>
      <c r="B1390" s="9">
        <v>2002</v>
      </c>
      <c r="C1390" s="9" t="s">
        <v>4690</v>
      </c>
      <c r="D1390" s="9">
        <v>10</v>
      </c>
      <c r="E1390" s="9">
        <v>0</v>
      </c>
      <c r="F1390" s="16">
        <v>1304</v>
      </c>
      <c r="G1390" s="9" t="s">
        <v>4682</v>
      </c>
      <c r="H1390" s="9" t="s">
        <v>4682</v>
      </c>
      <c r="I1390" s="11" t="s">
        <v>4689</v>
      </c>
      <c r="J1390" t="str">
        <f t="shared" si="42"/>
        <v>10-12-2002</v>
      </c>
      <c r="K1390" s="19">
        <v>45085</v>
      </c>
      <c r="L1390" s="9">
        <f t="shared" si="43"/>
        <v>20</v>
      </c>
    </row>
    <row r="1391" spans="1:12" x14ac:dyDescent="0.3">
      <c r="A1391" s="10" t="s">
        <v>4497</v>
      </c>
      <c r="B1391" s="9">
        <v>2001</v>
      </c>
      <c r="C1391" s="9" t="s">
        <v>4685</v>
      </c>
      <c r="D1391" s="9">
        <v>29</v>
      </c>
      <c r="E1391" s="9">
        <v>0</v>
      </c>
      <c r="F1391" s="16">
        <v>1293</v>
      </c>
      <c r="G1391" s="9" t="s">
        <v>4682</v>
      </c>
      <c r="H1391" s="9" t="s">
        <v>4683</v>
      </c>
      <c r="I1391" s="11" t="s">
        <v>4689</v>
      </c>
      <c r="J1391" t="str">
        <f t="shared" si="42"/>
        <v>29-11-2001</v>
      </c>
      <c r="K1391" s="19">
        <v>45085</v>
      </c>
      <c r="L1391" s="9">
        <f t="shared" si="43"/>
        <v>21</v>
      </c>
    </row>
    <row r="1392" spans="1:12" x14ac:dyDescent="0.3">
      <c r="A1392" s="10" t="s">
        <v>449</v>
      </c>
      <c r="B1392" s="9">
        <v>1982</v>
      </c>
      <c r="C1392" s="9" t="s">
        <v>4681</v>
      </c>
      <c r="D1392" s="9">
        <v>5</v>
      </c>
      <c r="E1392" s="9">
        <v>3</v>
      </c>
      <c r="F1392" s="16">
        <v>35000.730000000003</v>
      </c>
      <c r="G1392" s="9" t="s">
        <v>4682</v>
      </c>
      <c r="H1392" s="9" t="s">
        <v>4683</v>
      </c>
      <c r="I1392" s="11" t="s">
        <v>4693</v>
      </c>
      <c r="J1392" t="str">
        <f t="shared" si="42"/>
        <v>05-07-1982</v>
      </c>
      <c r="K1392" s="19">
        <v>45085</v>
      </c>
      <c r="L1392" s="9">
        <f t="shared" si="43"/>
        <v>40</v>
      </c>
    </row>
    <row r="1393" spans="1:12" x14ac:dyDescent="0.3">
      <c r="A1393" s="10" t="s">
        <v>4499</v>
      </c>
      <c r="B1393" s="9">
        <v>1998</v>
      </c>
      <c r="C1393" s="9" t="s">
        <v>4687</v>
      </c>
      <c r="D1393" s="9">
        <v>4</v>
      </c>
      <c r="E1393" s="9">
        <v>0</v>
      </c>
      <c r="F1393" s="16">
        <v>1290.93</v>
      </c>
      <c r="G1393" s="9" t="s">
        <v>4682</v>
      </c>
      <c r="H1393" s="9" t="s">
        <v>4682</v>
      </c>
      <c r="I1393" s="11" t="s">
        <v>4684</v>
      </c>
      <c r="J1393" t="str">
        <f t="shared" si="42"/>
        <v>04-06-1998</v>
      </c>
      <c r="K1393" s="19">
        <v>45085</v>
      </c>
      <c r="L1393" s="9">
        <f t="shared" si="43"/>
        <v>25</v>
      </c>
    </row>
    <row r="1394" spans="1:12" x14ac:dyDescent="0.3">
      <c r="A1394" s="10" t="s">
        <v>4501</v>
      </c>
      <c r="B1394" s="9">
        <v>2000</v>
      </c>
      <c r="C1394" s="9" t="s">
        <v>4687</v>
      </c>
      <c r="D1394" s="9">
        <v>26</v>
      </c>
      <c r="E1394" s="9">
        <v>0</v>
      </c>
      <c r="F1394" s="16">
        <v>1286</v>
      </c>
      <c r="G1394" s="9" t="s">
        <v>4682</v>
      </c>
      <c r="H1394" s="9" t="s">
        <v>4682</v>
      </c>
      <c r="I1394" s="11" t="s">
        <v>4684</v>
      </c>
      <c r="J1394" t="str">
        <f t="shared" si="42"/>
        <v>26-06-2000</v>
      </c>
      <c r="K1394" s="19">
        <v>45085</v>
      </c>
      <c r="L1394" s="9">
        <f t="shared" si="43"/>
        <v>22</v>
      </c>
    </row>
    <row r="1395" spans="1:12" x14ac:dyDescent="0.3">
      <c r="A1395" s="10" t="s">
        <v>4503</v>
      </c>
      <c r="B1395" s="9">
        <v>2004</v>
      </c>
      <c r="C1395" s="9" t="s">
        <v>4681</v>
      </c>
      <c r="D1395" s="9">
        <v>28</v>
      </c>
      <c r="E1395" s="9">
        <v>0</v>
      </c>
      <c r="F1395" s="16">
        <v>1285</v>
      </c>
      <c r="G1395" s="9" t="s">
        <v>4682</v>
      </c>
      <c r="H1395" s="9" t="s">
        <v>4683</v>
      </c>
      <c r="I1395" s="11" t="s">
        <v>4684</v>
      </c>
      <c r="J1395" t="str">
        <f t="shared" si="42"/>
        <v>28-07-2004</v>
      </c>
      <c r="K1395" s="19">
        <v>45085</v>
      </c>
      <c r="L1395" s="9">
        <f t="shared" si="43"/>
        <v>18</v>
      </c>
    </row>
    <row r="1396" spans="1:12" x14ac:dyDescent="0.3">
      <c r="A1396" s="10" t="s">
        <v>4505</v>
      </c>
      <c r="B1396" s="9">
        <v>2004</v>
      </c>
      <c r="C1396" s="9" t="s">
        <v>4688</v>
      </c>
      <c r="D1396" s="9">
        <v>30</v>
      </c>
      <c r="E1396" s="9">
        <v>0</v>
      </c>
      <c r="F1396" s="16">
        <v>1283</v>
      </c>
      <c r="G1396" s="9" t="s">
        <v>4682</v>
      </c>
      <c r="H1396" s="9" t="s">
        <v>4686</v>
      </c>
      <c r="I1396" s="11" t="s">
        <v>4684</v>
      </c>
      <c r="J1396" t="str">
        <f t="shared" si="42"/>
        <v>30-09-2004</v>
      </c>
      <c r="K1396" s="19">
        <v>45085</v>
      </c>
      <c r="L1396" s="9">
        <f t="shared" si="43"/>
        <v>18</v>
      </c>
    </row>
    <row r="1397" spans="1:12" x14ac:dyDescent="0.3">
      <c r="A1397" s="10" t="s">
        <v>4507</v>
      </c>
      <c r="B1397" s="9">
        <v>1997</v>
      </c>
      <c r="C1397" s="9" t="s">
        <v>4692</v>
      </c>
      <c r="D1397" s="9">
        <v>26</v>
      </c>
      <c r="E1397" s="9">
        <v>0</v>
      </c>
      <c r="F1397" s="16">
        <v>1276</v>
      </c>
      <c r="G1397" s="9" t="s">
        <v>4682</v>
      </c>
      <c r="H1397" s="9" t="s">
        <v>4682</v>
      </c>
      <c r="I1397" s="11" t="s">
        <v>4689</v>
      </c>
      <c r="J1397" t="str">
        <f t="shared" si="42"/>
        <v>26-10-1997</v>
      </c>
      <c r="K1397" s="19">
        <v>45085</v>
      </c>
      <c r="L1397" s="9">
        <f t="shared" si="43"/>
        <v>25</v>
      </c>
    </row>
    <row r="1398" spans="1:12" x14ac:dyDescent="0.3">
      <c r="A1398" s="10" t="s">
        <v>4509</v>
      </c>
      <c r="B1398" s="9">
        <v>2002</v>
      </c>
      <c r="C1398" s="9" t="s">
        <v>4690</v>
      </c>
      <c r="D1398" s="9">
        <v>4</v>
      </c>
      <c r="E1398" s="9">
        <v>0</v>
      </c>
      <c r="F1398" s="16">
        <v>1267</v>
      </c>
      <c r="G1398" s="9" t="s">
        <v>4682</v>
      </c>
      <c r="H1398" s="9" t="s">
        <v>4686</v>
      </c>
      <c r="I1398" s="11" t="s">
        <v>4684</v>
      </c>
      <c r="J1398" t="str">
        <f t="shared" si="42"/>
        <v>04-12-2002</v>
      </c>
      <c r="K1398" s="19">
        <v>45085</v>
      </c>
      <c r="L1398" s="9">
        <f t="shared" si="43"/>
        <v>20</v>
      </c>
    </row>
    <row r="1399" spans="1:12" x14ac:dyDescent="0.3">
      <c r="A1399" s="10" t="s">
        <v>4511</v>
      </c>
      <c r="B1399" s="9">
        <v>2003</v>
      </c>
      <c r="C1399" s="9" t="s">
        <v>4685</v>
      </c>
      <c r="D1399" s="9">
        <v>21</v>
      </c>
      <c r="E1399" s="9">
        <v>0</v>
      </c>
      <c r="F1399" s="16">
        <v>1263.25</v>
      </c>
      <c r="G1399" s="9" t="s">
        <v>4682</v>
      </c>
      <c r="H1399" s="9" t="s">
        <v>4683</v>
      </c>
      <c r="I1399" s="11" t="s">
        <v>4693</v>
      </c>
      <c r="J1399" t="str">
        <f t="shared" si="42"/>
        <v>21-11-2003</v>
      </c>
      <c r="K1399" s="19">
        <v>45085</v>
      </c>
      <c r="L1399" s="9">
        <f t="shared" si="43"/>
        <v>19</v>
      </c>
    </row>
    <row r="1400" spans="1:12" x14ac:dyDescent="0.3">
      <c r="A1400" s="10" t="s">
        <v>4513</v>
      </c>
      <c r="B1400" s="9">
        <v>2003</v>
      </c>
      <c r="C1400" s="9" t="s">
        <v>4691</v>
      </c>
      <c r="D1400" s="9">
        <v>15</v>
      </c>
      <c r="E1400" s="9">
        <v>0</v>
      </c>
      <c r="F1400" s="16">
        <v>1261.8599999999999</v>
      </c>
      <c r="G1400" s="9" t="s">
        <v>4682</v>
      </c>
      <c r="H1400" s="9" t="s">
        <v>4683</v>
      </c>
      <c r="I1400" s="11" t="s">
        <v>4693</v>
      </c>
      <c r="J1400" t="str">
        <f t="shared" si="42"/>
        <v>15-08-2003</v>
      </c>
      <c r="K1400" s="19">
        <v>45085</v>
      </c>
      <c r="L1400" s="9">
        <f t="shared" si="43"/>
        <v>19</v>
      </c>
    </row>
    <row r="1401" spans="1:12" x14ac:dyDescent="0.3">
      <c r="A1401" s="10" t="s">
        <v>4515</v>
      </c>
      <c r="B1401" s="9">
        <v>2003</v>
      </c>
      <c r="C1401" s="9" t="s">
        <v>4692</v>
      </c>
      <c r="D1401" s="9">
        <v>30</v>
      </c>
      <c r="E1401" s="9">
        <v>0</v>
      </c>
      <c r="F1401" s="16">
        <v>1261.44</v>
      </c>
      <c r="G1401" s="9" t="s">
        <v>4682</v>
      </c>
      <c r="H1401" s="9" t="s">
        <v>4683</v>
      </c>
      <c r="I1401" s="11" t="s">
        <v>4693</v>
      </c>
      <c r="J1401" t="str">
        <f t="shared" si="42"/>
        <v>30-10-2003</v>
      </c>
      <c r="K1401" s="19">
        <v>45085</v>
      </c>
      <c r="L1401" s="9">
        <f t="shared" si="43"/>
        <v>19</v>
      </c>
    </row>
    <row r="1402" spans="1:12" x14ac:dyDescent="0.3">
      <c r="A1402" s="10" t="s">
        <v>4517</v>
      </c>
      <c r="B1402" s="9">
        <v>2003</v>
      </c>
      <c r="C1402" s="9" t="s">
        <v>4692</v>
      </c>
      <c r="D1402" s="9">
        <v>13</v>
      </c>
      <c r="E1402" s="9">
        <v>0</v>
      </c>
      <c r="F1402" s="16">
        <v>1256.3</v>
      </c>
      <c r="G1402" s="9" t="s">
        <v>4682</v>
      </c>
      <c r="H1402" s="9" t="s">
        <v>4683</v>
      </c>
      <c r="I1402" s="11" t="s">
        <v>4693</v>
      </c>
      <c r="J1402" t="str">
        <f t="shared" si="42"/>
        <v>13-10-2003</v>
      </c>
      <c r="K1402" s="19">
        <v>45085</v>
      </c>
      <c r="L1402" s="9">
        <f t="shared" si="43"/>
        <v>19</v>
      </c>
    </row>
    <row r="1403" spans="1:12" x14ac:dyDescent="0.3">
      <c r="A1403" s="10" t="s">
        <v>451</v>
      </c>
      <c r="B1403" s="9">
        <v>1997</v>
      </c>
      <c r="C1403" s="9" t="s">
        <v>4691</v>
      </c>
      <c r="D1403" s="9">
        <v>22</v>
      </c>
      <c r="E1403" s="9">
        <v>0</v>
      </c>
      <c r="F1403" s="16">
        <v>34979.86</v>
      </c>
      <c r="G1403" s="9" t="s">
        <v>4682</v>
      </c>
      <c r="H1403" s="9" t="s">
        <v>4682</v>
      </c>
      <c r="I1403" s="11" t="s">
        <v>4693</v>
      </c>
      <c r="J1403" t="str">
        <f t="shared" si="42"/>
        <v>22-08-1997</v>
      </c>
      <c r="K1403" s="19">
        <v>45085</v>
      </c>
      <c r="L1403" s="9">
        <f t="shared" si="43"/>
        <v>25</v>
      </c>
    </row>
    <row r="1404" spans="1:12" x14ac:dyDescent="0.3">
      <c r="A1404" s="10" t="s">
        <v>4519</v>
      </c>
      <c r="B1404" s="9">
        <v>2003</v>
      </c>
      <c r="C1404" s="9" t="s">
        <v>4690</v>
      </c>
      <c r="D1404" s="9">
        <v>10</v>
      </c>
      <c r="E1404" s="9">
        <v>0</v>
      </c>
      <c r="F1404" s="16">
        <v>1253.94</v>
      </c>
      <c r="G1404" s="9" t="s">
        <v>4682</v>
      </c>
      <c r="H1404" s="9" t="s">
        <v>4682</v>
      </c>
      <c r="I1404" s="11" t="s">
        <v>4693</v>
      </c>
      <c r="J1404" t="str">
        <f t="shared" si="42"/>
        <v>10-12-2003</v>
      </c>
      <c r="K1404" s="19">
        <v>45085</v>
      </c>
      <c r="L1404" s="9">
        <f t="shared" si="43"/>
        <v>19</v>
      </c>
    </row>
    <row r="1405" spans="1:12" x14ac:dyDescent="0.3">
      <c r="A1405" s="10" t="s">
        <v>4521</v>
      </c>
      <c r="B1405" s="9">
        <v>1997</v>
      </c>
      <c r="C1405" s="9" t="s">
        <v>4685</v>
      </c>
      <c r="D1405" s="9">
        <v>4</v>
      </c>
      <c r="E1405" s="9">
        <v>0</v>
      </c>
      <c r="F1405" s="16">
        <v>1253</v>
      </c>
      <c r="G1405" s="9" t="s">
        <v>4682</v>
      </c>
      <c r="H1405" s="9" t="s">
        <v>4682</v>
      </c>
      <c r="I1405" s="11" t="s">
        <v>4684</v>
      </c>
      <c r="J1405" t="str">
        <f t="shared" si="42"/>
        <v>04-11-1997</v>
      </c>
      <c r="K1405" s="19">
        <v>45085</v>
      </c>
      <c r="L1405" s="9">
        <f t="shared" si="43"/>
        <v>25</v>
      </c>
    </row>
    <row r="1406" spans="1:12" x14ac:dyDescent="0.3">
      <c r="A1406" s="10" t="s">
        <v>4523</v>
      </c>
      <c r="B1406" s="9">
        <v>2003</v>
      </c>
      <c r="C1406" s="9" t="s">
        <v>4688</v>
      </c>
      <c r="D1406" s="9">
        <v>15</v>
      </c>
      <c r="E1406" s="9">
        <v>0</v>
      </c>
      <c r="F1406" s="16">
        <v>1252.4100000000001</v>
      </c>
      <c r="G1406" s="9" t="s">
        <v>4682</v>
      </c>
      <c r="H1406" s="9" t="s">
        <v>4683</v>
      </c>
      <c r="I1406" s="11" t="s">
        <v>4693</v>
      </c>
      <c r="J1406" t="str">
        <f t="shared" si="42"/>
        <v>15-09-2003</v>
      </c>
      <c r="K1406" s="19">
        <v>45085</v>
      </c>
      <c r="L1406" s="9">
        <f t="shared" si="43"/>
        <v>19</v>
      </c>
    </row>
    <row r="1407" spans="1:12" x14ac:dyDescent="0.3">
      <c r="A1407" s="10" t="s">
        <v>4525</v>
      </c>
      <c r="B1407" s="9">
        <v>2003</v>
      </c>
      <c r="C1407" s="9" t="s">
        <v>4688</v>
      </c>
      <c r="D1407" s="9">
        <v>8</v>
      </c>
      <c r="E1407" s="9">
        <v>0</v>
      </c>
      <c r="F1407" s="16">
        <v>1242.82</v>
      </c>
      <c r="G1407" s="9" t="s">
        <v>4682</v>
      </c>
      <c r="H1407" s="9" t="s">
        <v>4686</v>
      </c>
      <c r="I1407" s="11" t="s">
        <v>4693</v>
      </c>
      <c r="J1407" t="str">
        <f t="shared" si="42"/>
        <v>08-09-2003</v>
      </c>
      <c r="K1407" s="19">
        <v>45085</v>
      </c>
      <c r="L1407" s="9">
        <f t="shared" si="43"/>
        <v>19</v>
      </c>
    </row>
    <row r="1408" spans="1:12" x14ac:dyDescent="0.3">
      <c r="A1408" s="10" t="s">
        <v>4527</v>
      </c>
      <c r="B1408" s="9">
        <v>2003</v>
      </c>
      <c r="C1408" s="9" t="s">
        <v>4688</v>
      </c>
      <c r="D1408" s="9">
        <v>15</v>
      </c>
      <c r="E1408" s="9">
        <v>0</v>
      </c>
      <c r="F1408" s="16">
        <v>1242.26</v>
      </c>
      <c r="G1408" s="9" t="s">
        <v>4682</v>
      </c>
      <c r="H1408" s="9" t="s">
        <v>4686</v>
      </c>
      <c r="I1408" s="11" t="s">
        <v>4693</v>
      </c>
      <c r="J1408" t="str">
        <f t="shared" si="42"/>
        <v>15-09-2003</v>
      </c>
      <c r="K1408" s="19">
        <v>45085</v>
      </c>
      <c r="L1408" s="9">
        <f t="shared" si="43"/>
        <v>19</v>
      </c>
    </row>
    <row r="1409" spans="1:12" x14ac:dyDescent="0.3">
      <c r="A1409" s="10" t="s">
        <v>4529</v>
      </c>
      <c r="B1409" s="9">
        <v>2003</v>
      </c>
      <c r="C1409" s="9" t="s">
        <v>4691</v>
      </c>
      <c r="D1409" s="9">
        <v>2</v>
      </c>
      <c r="E1409" s="9">
        <v>0</v>
      </c>
      <c r="F1409" s="16">
        <v>1241.57</v>
      </c>
      <c r="G1409" s="9" t="s">
        <v>4682</v>
      </c>
      <c r="H1409" s="9" t="s">
        <v>4682</v>
      </c>
      <c r="I1409" s="11" t="s">
        <v>4693</v>
      </c>
      <c r="J1409" t="str">
        <f t="shared" si="42"/>
        <v>02-08-2003</v>
      </c>
      <c r="K1409" s="19">
        <v>45085</v>
      </c>
      <c r="L1409" s="9">
        <f t="shared" si="43"/>
        <v>19</v>
      </c>
    </row>
    <row r="1410" spans="1:12" x14ac:dyDescent="0.3">
      <c r="A1410" s="10" t="s">
        <v>4531</v>
      </c>
      <c r="B1410" s="9">
        <v>2002</v>
      </c>
      <c r="C1410" s="9" t="s">
        <v>4681</v>
      </c>
      <c r="D1410" s="9">
        <v>1</v>
      </c>
      <c r="E1410" s="9">
        <v>0</v>
      </c>
      <c r="F1410" s="16">
        <v>1241</v>
      </c>
      <c r="G1410" s="9" t="s">
        <v>4682</v>
      </c>
      <c r="H1410" s="9" t="s">
        <v>4682</v>
      </c>
      <c r="I1410" s="11" t="s">
        <v>4684</v>
      </c>
      <c r="J1410" t="str">
        <f t="shared" si="42"/>
        <v>01-07-2002</v>
      </c>
      <c r="K1410" s="19">
        <v>45085</v>
      </c>
      <c r="L1410" s="9">
        <f t="shared" si="43"/>
        <v>20</v>
      </c>
    </row>
    <row r="1411" spans="1:12" x14ac:dyDescent="0.3">
      <c r="A1411" s="10" t="s">
        <v>4533</v>
      </c>
      <c r="B1411" s="9">
        <v>1998</v>
      </c>
      <c r="C1411" s="9" t="s">
        <v>4692</v>
      </c>
      <c r="D1411" s="9">
        <v>11</v>
      </c>
      <c r="E1411" s="9">
        <v>0</v>
      </c>
      <c r="F1411" s="16">
        <v>1240</v>
      </c>
      <c r="G1411" s="9" t="s">
        <v>4682</v>
      </c>
      <c r="H1411" s="9" t="s">
        <v>4686</v>
      </c>
      <c r="I1411" s="11" t="s">
        <v>4689</v>
      </c>
      <c r="J1411" t="str">
        <f t="shared" ref="J1411:J1474" si="44">TEXT(DATE(B1411,MONTH(1&amp;C1411),D1411),"dd-mm-yyyy")</f>
        <v>11-10-1998</v>
      </c>
      <c r="K1411" s="19">
        <v>45085</v>
      </c>
      <c r="L1411" s="9">
        <f t="shared" ref="L1411:L1474" si="45">DATEDIF(J1411,K1411,"Y")</f>
        <v>24</v>
      </c>
    </row>
    <row r="1412" spans="1:12" x14ac:dyDescent="0.3">
      <c r="A1412" s="10" t="s">
        <v>4535</v>
      </c>
      <c r="B1412" s="9">
        <v>2002</v>
      </c>
      <c r="C1412" s="9" t="s">
        <v>4690</v>
      </c>
      <c r="D1412" s="9">
        <v>12</v>
      </c>
      <c r="E1412" s="9">
        <v>0</v>
      </c>
      <c r="F1412" s="16">
        <v>1237</v>
      </c>
      <c r="G1412" s="9" t="s">
        <v>4682</v>
      </c>
      <c r="H1412" s="9" t="s">
        <v>4682</v>
      </c>
      <c r="I1412" s="11" t="s">
        <v>4684</v>
      </c>
      <c r="J1412" t="str">
        <f t="shared" si="44"/>
        <v>12-12-2002</v>
      </c>
      <c r="K1412" s="19">
        <v>45085</v>
      </c>
      <c r="L1412" s="9">
        <f t="shared" si="45"/>
        <v>20</v>
      </c>
    </row>
    <row r="1413" spans="1:12" x14ac:dyDescent="0.3">
      <c r="A1413" s="10" t="s">
        <v>4537</v>
      </c>
      <c r="B1413" s="9">
        <v>1998</v>
      </c>
      <c r="C1413" s="9" t="s">
        <v>4681</v>
      </c>
      <c r="D1413" s="9">
        <v>13</v>
      </c>
      <c r="E1413" s="9">
        <v>0</v>
      </c>
      <c r="F1413" s="16">
        <v>1234</v>
      </c>
      <c r="G1413" s="9" t="s">
        <v>4682</v>
      </c>
      <c r="H1413" s="9" t="s">
        <v>4686</v>
      </c>
      <c r="I1413" s="11" t="s">
        <v>4684</v>
      </c>
      <c r="J1413" t="str">
        <f t="shared" si="44"/>
        <v>13-07-1998</v>
      </c>
      <c r="K1413" s="19">
        <v>45085</v>
      </c>
      <c r="L1413" s="9">
        <f t="shared" si="45"/>
        <v>24</v>
      </c>
    </row>
    <row r="1414" spans="1:12" x14ac:dyDescent="0.3">
      <c r="A1414" s="10" t="s">
        <v>453</v>
      </c>
      <c r="B1414" s="9">
        <v>1998</v>
      </c>
      <c r="C1414" s="9" t="s">
        <v>4691</v>
      </c>
      <c r="D1414" s="9">
        <v>22</v>
      </c>
      <c r="E1414" s="9">
        <v>0</v>
      </c>
      <c r="F1414" s="16">
        <v>34976.42</v>
      </c>
      <c r="G1414" s="9" t="s">
        <v>4682</v>
      </c>
      <c r="H1414" s="9" t="s">
        <v>4686</v>
      </c>
      <c r="I1414" s="11" t="s">
        <v>4693</v>
      </c>
      <c r="J1414" t="str">
        <f t="shared" si="44"/>
        <v>22-08-1998</v>
      </c>
      <c r="K1414" s="19">
        <v>45085</v>
      </c>
      <c r="L1414" s="9">
        <f t="shared" si="45"/>
        <v>24</v>
      </c>
    </row>
    <row r="1415" spans="1:12" x14ac:dyDescent="0.3">
      <c r="A1415" s="10" t="s">
        <v>4539</v>
      </c>
      <c r="B1415" s="9">
        <v>2004</v>
      </c>
      <c r="C1415" s="9" t="s">
        <v>4692</v>
      </c>
      <c r="D1415" s="9">
        <v>16</v>
      </c>
      <c r="E1415" s="9">
        <v>0</v>
      </c>
      <c r="F1415" s="16">
        <v>1228</v>
      </c>
      <c r="G1415" s="9" t="s">
        <v>4682</v>
      </c>
      <c r="H1415" s="9" t="s">
        <v>4686</v>
      </c>
      <c r="I1415" s="11" t="s">
        <v>4689</v>
      </c>
      <c r="J1415" t="str">
        <f t="shared" si="44"/>
        <v>16-10-2004</v>
      </c>
      <c r="K1415" s="19">
        <v>45085</v>
      </c>
      <c r="L1415" s="9">
        <f t="shared" si="45"/>
        <v>18</v>
      </c>
    </row>
    <row r="1416" spans="1:12" x14ac:dyDescent="0.3">
      <c r="A1416" s="10" t="s">
        <v>4541</v>
      </c>
      <c r="B1416" s="9">
        <v>2004</v>
      </c>
      <c r="C1416" s="9" t="s">
        <v>4681</v>
      </c>
      <c r="D1416" s="9">
        <v>9</v>
      </c>
      <c r="E1416" s="9">
        <v>0</v>
      </c>
      <c r="F1416" s="16">
        <v>1224</v>
      </c>
      <c r="G1416" s="9" t="s">
        <v>4682</v>
      </c>
      <c r="H1416" s="9" t="s">
        <v>4686</v>
      </c>
      <c r="I1416" s="11" t="s">
        <v>4684</v>
      </c>
      <c r="J1416" t="str">
        <f t="shared" si="44"/>
        <v>09-07-2004</v>
      </c>
      <c r="K1416" s="19">
        <v>45085</v>
      </c>
      <c r="L1416" s="9">
        <f t="shared" si="45"/>
        <v>18</v>
      </c>
    </row>
    <row r="1417" spans="1:12" x14ac:dyDescent="0.3">
      <c r="A1417" s="10" t="s">
        <v>4543</v>
      </c>
      <c r="B1417" s="9">
        <v>1996</v>
      </c>
      <c r="C1417" s="9" t="s">
        <v>4685</v>
      </c>
      <c r="D1417" s="9">
        <v>4</v>
      </c>
      <c r="E1417" s="9">
        <v>0</v>
      </c>
      <c r="F1417" s="16">
        <v>1220</v>
      </c>
      <c r="G1417" s="9" t="s">
        <v>4682</v>
      </c>
      <c r="H1417" s="9" t="s">
        <v>4683</v>
      </c>
      <c r="I1417" s="11" t="s">
        <v>4689</v>
      </c>
      <c r="J1417" t="str">
        <f t="shared" si="44"/>
        <v>04-11-1996</v>
      </c>
      <c r="K1417" s="19">
        <v>45085</v>
      </c>
      <c r="L1417" s="9">
        <f t="shared" si="45"/>
        <v>26</v>
      </c>
    </row>
    <row r="1418" spans="1:12" x14ac:dyDescent="0.3">
      <c r="A1418" s="10" t="s">
        <v>4545</v>
      </c>
      <c r="B1418" s="9">
        <v>2004</v>
      </c>
      <c r="C1418" s="9" t="s">
        <v>4687</v>
      </c>
      <c r="D1418" s="9">
        <v>2</v>
      </c>
      <c r="E1418" s="9">
        <v>0</v>
      </c>
      <c r="F1418" s="16">
        <v>1210</v>
      </c>
      <c r="G1418" s="9" t="s">
        <v>4682</v>
      </c>
      <c r="H1418" s="9" t="s">
        <v>4686</v>
      </c>
      <c r="I1418" s="11" t="s">
        <v>4684</v>
      </c>
      <c r="J1418" t="str">
        <f t="shared" si="44"/>
        <v>02-06-2004</v>
      </c>
      <c r="K1418" s="19">
        <v>45085</v>
      </c>
      <c r="L1418" s="9">
        <f t="shared" si="45"/>
        <v>19</v>
      </c>
    </row>
    <row r="1419" spans="1:12" x14ac:dyDescent="0.3">
      <c r="A1419" s="10" t="s">
        <v>4547</v>
      </c>
      <c r="B1419" s="9">
        <v>1992</v>
      </c>
      <c r="C1419" s="9" t="s">
        <v>4692</v>
      </c>
      <c r="D1419" s="9">
        <v>6</v>
      </c>
      <c r="E1419" s="9">
        <v>0</v>
      </c>
      <c r="F1419" s="16">
        <v>1200.55</v>
      </c>
      <c r="G1419" s="9" t="s">
        <v>4682</v>
      </c>
      <c r="H1419" s="9" t="s">
        <v>4683</v>
      </c>
      <c r="I1419" s="11" t="s">
        <v>4684</v>
      </c>
      <c r="J1419" t="str">
        <f t="shared" si="44"/>
        <v>06-10-1992</v>
      </c>
      <c r="K1419" s="19">
        <v>45085</v>
      </c>
      <c r="L1419" s="9">
        <f t="shared" si="45"/>
        <v>30</v>
      </c>
    </row>
    <row r="1420" spans="1:12" x14ac:dyDescent="0.3">
      <c r="A1420" s="10" t="s">
        <v>4549</v>
      </c>
      <c r="B1420" s="9">
        <v>1999</v>
      </c>
      <c r="C1420" s="9" t="s">
        <v>4687</v>
      </c>
      <c r="D1420" s="9">
        <v>28</v>
      </c>
      <c r="E1420" s="9">
        <v>0</v>
      </c>
      <c r="F1420" s="16">
        <v>1200</v>
      </c>
      <c r="G1420" s="9" t="s">
        <v>4682</v>
      </c>
      <c r="H1420" s="9" t="s">
        <v>4683</v>
      </c>
      <c r="I1420" s="11" t="s">
        <v>4689</v>
      </c>
      <c r="J1420" t="str">
        <f t="shared" si="44"/>
        <v>28-06-1999</v>
      </c>
      <c r="K1420" s="19">
        <v>45085</v>
      </c>
      <c r="L1420" s="9">
        <f t="shared" si="45"/>
        <v>23</v>
      </c>
    </row>
    <row r="1421" spans="1:12" x14ac:dyDescent="0.3">
      <c r="A1421" s="10" t="s">
        <v>4551</v>
      </c>
      <c r="B1421" s="9">
        <v>2002</v>
      </c>
      <c r="C1421" s="9" t="s">
        <v>4691</v>
      </c>
      <c r="D1421" s="9">
        <v>26</v>
      </c>
      <c r="E1421" s="9">
        <v>0</v>
      </c>
      <c r="F1421" s="16">
        <v>1191</v>
      </c>
      <c r="G1421" s="9" t="s">
        <v>4682</v>
      </c>
      <c r="H1421" s="9" t="s">
        <v>4686</v>
      </c>
      <c r="I1421" s="11" t="s">
        <v>4684</v>
      </c>
      <c r="J1421" t="str">
        <f t="shared" si="44"/>
        <v>26-08-2002</v>
      </c>
      <c r="K1421" s="19">
        <v>45085</v>
      </c>
      <c r="L1421" s="9">
        <f t="shared" si="45"/>
        <v>20</v>
      </c>
    </row>
    <row r="1422" spans="1:12" x14ac:dyDescent="0.3">
      <c r="A1422" s="10" t="s">
        <v>4553</v>
      </c>
      <c r="B1422" s="9">
        <v>1997</v>
      </c>
      <c r="C1422" s="9" t="s">
        <v>4687</v>
      </c>
      <c r="D1422" s="9">
        <v>28</v>
      </c>
      <c r="E1422" s="9">
        <v>0</v>
      </c>
      <c r="F1422" s="16">
        <v>1178.07</v>
      </c>
      <c r="G1422" s="9" t="s">
        <v>4682</v>
      </c>
      <c r="H1422" s="9" t="s">
        <v>4682</v>
      </c>
      <c r="I1422" s="11" t="s">
        <v>4684</v>
      </c>
      <c r="J1422" t="str">
        <f t="shared" si="44"/>
        <v>28-06-1997</v>
      </c>
      <c r="K1422" s="19">
        <v>45085</v>
      </c>
      <c r="L1422" s="9">
        <f t="shared" si="45"/>
        <v>25</v>
      </c>
    </row>
    <row r="1423" spans="1:12" x14ac:dyDescent="0.3">
      <c r="A1423" s="10" t="s">
        <v>4555</v>
      </c>
      <c r="B1423" s="9">
        <v>1996</v>
      </c>
      <c r="C1423" s="9" t="s">
        <v>4691</v>
      </c>
      <c r="D1423" s="9">
        <v>11</v>
      </c>
      <c r="E1423" s="9">
        <v>0</v>
      </c>
      <c r="F1423" s="16">
        <v>1178</v>
      </c>
      <c r="G1423" s="9" t="s">
        <v>4682</v>
      </c>
      <c r="H1423" s="9" t="s">
        <v>4683</v>
      </c>
      <c r="I1423" s="11" t="s">
        <v>4684</v>
      </c>
      <c r="J1423" t="str">
        <f t="shared" si="44"/>
        <v>11-08-1996</v>
      </c>
      <c r="K1423" s="19">
        <v>45085</v>
      </c>
      <c r="L1423" s="9">
        <f t="shared" si="45"/>
        <v>26</v>
      </c>
    </row>
    <row r="1424" spans="1:12" x14ac:dyDescent="0.3">
      <c r="A1424" s="10" t="s">
        <v>4557</v>
      </c>
      <c r="B1424" s="9">
        <v>2001</v>
      </c>
      <c r="C1424" s="9" t="s">
        <v>4685</v>
      </c>
      <c r="D1424" s="9">
        <v>12</v>
      </c>
      <c r="E1424" s="9">
        <v>0</v>
      </c>
      <c r="F1424" s="16">
        <v>1167</v>
      </c>
      <c r="G1424" s="9" t="s">
        <v>4682</v>
      </c>
      <c r="H1424" s="9" t="s">
        <v>4686</v>
      </c>
      <c r="I1424" s="11" t="s">
        <v>4684</v>
      </c>
      <c r="J1424" t="str">
        <f t="shared" si="44"/>
        <v>12-11-2001</v>
      </c>
      <c r="K1424" s="19">
        <v>45085</v>
      </c>
      <c r="L1424" s="9">
        <f t="shared" si="45"/>
        <v>21</v>
      </c>
    </row>
    <row r="1425" spans="1:12" x14ac:dyDescent="0.3">
      <c r="A1425" s="10" t="s">
        <v>455</v>
      </c>
      <c r="B1425" s="9">
        <v>1967</v>
      </c>
      <c r="C1425" s="9" t="s">
        <v>4692</v>
      </c>
      <c r="D1425" s="9">
        <v>7</v>
      </c>
      <c r="E1425" s="9">
        <v>0</v>
      </c>
      <c r="F1425" s="16">
        <v>34975.68</v>
      </c>
      <c r="G1425" s="9" t="s">
        <v>4682</v>
      </c>
      <c r="H1425" s="9" t="s">
        <v>4682</v>
      </c>
      <c r="I1425" s="11" t="s">
        <v>4693</v>
      </c>
      <c r="J1425" t="str">
        <f t="shared" si="44"/>
        <v>07-10-1967</v>
      </c>
      <c r="K1425" s="19">
        <v>45085</v>
      </c>
      <c r="L1425" s="9">
        <f t="shared" si="45"/>
        <v>55</v>
      </c>
    </row>
    <row r="1426" spans="1:12" x14ac:dyDescent="0.3">
      <c r="A1426" s="10" t="s">
        <v>4559</v>
      </c>
      <c r="B1426" s="9">
        <v>2002</v>
      </c>
      <c r="C1426" s="9" t="s">
        <v>4687</v>
      </c>
      <c r="D1426" s="9">
        <v>11</v>
      </c>
      <c r="E1426" s="9">
        <v>0</v>
      </c>
      <c r="F1426" s="16">
        <v>1165</v>
      </c>
      <c r="G1426" s="9" t="s">
        <v>4682</v>
      </c>
      <c r="H1426" s="9" t="s">
        <v>4683</v>
      </c>
      <c r="I1426" s="11" t="s">
        <v>4689</v>
      </c>
      <c r="J1426" t="str">
        <f t="shared" si="44"/>
        <v>11-06-2002</v>
      </c>
      <c r="K1426" s="19">
        <v>45085</v>
      </c>
      <c r="L1426" s="9">
        <f t="shared" si="45"/>
        <v>20</v>
      </c>
    </row>
    <row r="1427" spans="1:12" x14ac:dyDescent="0.3">
      <c r="A1427" s="10" t="s">
        <v>4561</v>
      </c>
      <c r="B1427" s="9">
        <v>2004</v>
      </c>
      <c r="C1427" s="9" t="s">
        <v>4685</v>
      </c>
      <c r="D1427" s="9">
        <v>11</v>
      </c>
      <c r="E1427" s="9">
        <v>0</v>
      </c>
      <c r="F1427" s="16">
        <v>1163.46</v>
      </c>
      <c r="G1427" s="9" t="s">
        <v>4682</v>
      </c>
      <c r="H1427" s="9" t="s">
        <v>4683</v>
      </c>
      <c r="I1427" s="11" t="s">
        <v>4684</v>
      </c>
      <c r="J1427" t="str">
        <f t="shared" si="44"/>
        <v>11-11-2004</v>
      </c>
      <c r="K1427" s="19">
        <v>45085</v>
      </c>
      <c r="L1427" s="9">
        <f t="shared" si="45"/>
        <v>18</v>
      </c>
    </row>
    <row r="1428" spans="1:12" x14ac:dyDescent="0.3">
      <c r="A1428" s="10" t="s">
        <v>4563</v>
      </c>
      <c r="B1428" s="9">
        <v>1994</v>
      </c>
      <c r="C1428" s="9" t="s">
        <v>4681</v>
      </c>
      <c r="D1428" s="9">
        <v>26</v>
      </c>
      <c r="E1428" s="9">
        <v>0</v>
      </c>
      <c r="F1428" s="16">
        <v>1158.32</v>
      </c>
      <c r="G1428" s="9" t="s">
        <v>4682</v>
      </c>
      <c r="H1428" s="9" t="s">
        <v>4686</v>
      </c>
      <c r="I1428" s="11" t="s">
        <v>4684</v>
      </c>
      <c r="J1428" t="str">
        <f t="shared" si="44"/>
        <v>26-07-1994</v>
      </c>
      <c r="K1428" s="19">
        <v>45085</v>
      </c>
      <c r="L1428" s="9">
        <f t="shared" si="45"/>
        <v>28</v>
      </c>
    </row>
    <row r="1429" spans="1:12" x14ac:dyDescent="0.3">
      <c r="A1429" s="10" t="s">
        <v>4565</v>
      </c>
      <c r="B1429" s="9">
        <v>2004</v>
      </c>
      <c r="C1429" s="9" t="s">
        <v>4681</v>
      </c>
      <c r="D1429" s="9">
        <v>18</v>
      </c>
      <c r="E1429" s="9">
        <v>0</v>
      </c>
      <c r="F1429" s="16">
        <v>1149.4000000000001</v>
      </c>
      <c r="G1429" s="9" t="s">
        <v>4682</v>
      </c>
      <c r="H1429" s="9" t="s">
        <v>4682</v>
      </c>
      <c r="I1429" s="11" t="s">
        <v>4684</v>
      </c>
      <c r="J1429" t="str">
        <f t="shared" si="44"/>
        <v>18-07-2004</v>
      </c>
      <c r="K1429" s="19">
        <v>45085</v>
      </c>
      <c r="L1429" s="9">
        <f t="shared" si="45"/>
        <v>18</v>
      </c>
    </row>
    <row r="1430" spans="1:12" x14ac:dyDescent="0.3">
      <c r="A1430" s="10" t="s">
        <v>4567</v>
      </c>
      <c r="B1430" s="9">
        <v>2003</v>
      </c>
      <c r="C1430" s="9" t="s">
        <v>4687</v>
      </c>
      <c r="D1430" s="9">
        <v>12</v>
      </c>
      <c r="E1430" s="9">
        <v>0</v>
      </c>
      <c r="F1430" s="16">
        <v>1149</v>
      </c>
      <c r="G1430" s="9" t="s">
        <v>4682</v>
      </c>
      <c r="H1430" s="9" t="s">
        <v>4686</v>
      </c>
      <c r="I1430" s="11" t="s">
        <v>4689</v>
      </c>
      <c r="J1430" t="str">
        <f t="shared" si="44"/>
        <v>12-06-2003</v>
      </c>
      <c r="K1430" s="19">
        <v>45085</v>
      </c>
      <c r="L1430" s="9">
        <f t="shared" si="45"/>
        <v>19</v>
      </c>
    </row>
    <row r="1431" spans="1:12" x14ac:dyDescent="0.3">
      <c r="A1431" s="10" t="s">
        <v>4569</v>
      </c>
      <c r="B1431" s="9">
        <v>2004</v>
      </c>
      <c r="C1431" s="9" t="s">
        <v>4687</v>
      </c>
      <c r="D1431" s="9">
        <v>10</v>
      </c>
      <c r="E1431" s="9">
        <v>0</v>
      </c>
      <c r="F1431" s="16">
        <v>1146.8</v>
      </c>
      <c r="G1431" s="9" t="s">
        <v>4682</v>
      </c>
      <c r="H1431" s="9" t="s">
        <v>4682</v>
      </c>
      <c r="I1431" s="11" t="s">
        <v>4684</v>
      </c>
      <c r="J1431" t="str">
        <f t="shared" si="44"/>
        <v>10-06-2004</v>
      </c>
      <c r="K1431" s="19">
        <v>45085</v>
      </c>
      <c r="L1431" s="9">
        <f t="shared" si="45"/>
        <v>18</v>
      </c>
    </row>
    <row r="1432" spans="1:12" x14ac:dyDescent="0.3">
      <c r="A1432" s="10" t="s">
        <v>4571</v>
      </c>
      <c r="B1432" s="9">
        <v>2002</v>
      </c>
      <c r="C1432" s="9" t="s">
        <v>4692</v>
      </c>
      <c r="D1432" s="9">
        <v>1</v>
      </c>
      <c r="E1432" s="9">
        <v>0</v>
      </c>
      <c r="F1432" s="16">
        <v>1142</v>
      </c>
      <c r="G1432" s="9" t="s">
        <v>4683</v>
      </c>
      <c r="H1432" s="9" t="s">
        <v>4682</v>
      </c>
      <c r="I1432" s="11" t="s">
        <v>4693</v>
      </c>
      <c r="J1432" t="str">
        <f t="shared" si="44"/>
        <v>01-10-2002</v>
      </c>
      <c r="K1432" s="19">
        <v>45085</v>
      </c>
      <c r="L1432" s="9">
        <f t="shared" si="45"/>
        <v>20</v>
      </c>
    </row>
    <row r="1433" spans="1:12" x14ac:dyDescent="0.3">
      <c r="A1433" s="10" t="s">
        <v>4573</v>
      </c>
      <c r="B1433" s="9">
        <v>2004</v>
      </c>
      <c r="C1433" s="9" t="s">
        <v>4688</v>
      </c>
      <c r="D1433" s="9">
        <v>12</v>
      </c>
      <c r="E1433" s="9">
        <v>0</v>
      </c>
      <c r="F1433" s="16">
        <v>1141.45</v>
      </c>
      <c r="G1433" s="9" t="s">
        <v>4683</v>
      </c>
      <c r="H1433" s="9" t="s">
        <v>4683</v>
      </c>
      <c r="I1433" s="11" t="s">
        <v>4684</v>
      </c>
      <c r="J1433" t="str">
        <f t="shared" si="44"/>
        <v>12-09-2004</v>
      </c>
      <c r="K1433" s="19">
        <v>45085</v>
      </c>
      <c r="L1433" s="9">
        <f t="shared" si="45"/>
        <v>18</v>
      </c>
    </row>
    <row r="1434" spans="1:12" x14ac:dyDescent="0.3">
      <c r="A1434" s="10" t="s">
        <v>4575</v>
      </c>
      <c r="B1434" s="9">
        <v>2001</v>
      </c>
      <c r="C1434" s="9" t="s">
        <v>4692</v>
      </c>
      <c r="D1434" s="9">
        <v>25</v>
      </c>
      <c r="E1434" s="9">
        <v>0</v>
      </c>
      <c r="F1434" s="16">
        <v>1141</v>
      </c>
      <c r="G1434" s="9" t="s">
        <v>4683</v>
      </c>
      <c r="H1434" s="9" t="s">
        <v>4686</v>
      </c>
      <c r="I1434" s="11" t="s">
        <v>4684</v>
      </c>
      <c r="J1434" t="str">
        <f t="shared" si="44"/>
        <v>25-10-2001</v>
      </c>
      <c r="K1434" s="19">
        <v>45085</v>
      </c>
      <c r="L1434" s="9">
        <f t="shared" si="45"/>
        <v>21</v>
      </c>
    </row>
    <row r="1435" spans="1:12" x14ac:dyDescent="0.3">
      <c r="A1435" s="10" t="s">
        <v>4577</v>
      </c>
      <c r="B1435" s="9">
        <v>2004</v>
      </c>
      <c r="C1435" s="9" t="s">
        <v>4685</v>
      </c>
      <c r="D1435" s="9">
        <v>27</v>
      </c>
      <c r="E1435" s="9">
        <v>0</v>
      </c>
      <c r="F1435" s="16">
        <v>1137.47</v>
      </c>
      <c r="G1435" s="9" t="s">
        <v>4683</v>
      </c>
      <c r="H1435" s="9" t="s">
        <v>4682</v>
      </c>
      <c r="I1435" s="11" t="s">
        <v>4684</v>
      </c>
      <c r="J1435" t="str">
        <f t="shared" si="44"/>
        <v>27-11-2004</v>
      </c>
      <c r="K1435" s="19">
        <v>45085</v>
      </c>
      <c r="L1435" s="9">
        <f t="shared" si="45"/>
        <v>18</v>
      </c>
    </row>
    <row r="1436" spans="1:12" x14ac:dyDescent="0.3">
      <c r="A1436" s="10" t="s">
        <v>457</v>
      </c>
      <c r="B1436" s="9">
        <v>1983</v>
      </c>
      <c r="C1436" s="9" t="s">
        <v>4681</v>
      </c>
      <c r="D1436" s="9">
        <v>29</v>
      </c>
      <c r="E1436" s="9">
        <v>3</v>
      </c>
      <c r="F1436" s="16">
        <v>34940.61</v>
      </c>
      <c r="G1436" s="9" t="s">
        <v>4682</v>
      </c>
      <c r="H1436" s="9" t="s">
        <v>4683</v>
      </c>
      <c r="I1436" s="11" t="s">
        <v>4693</v>
      </c>
      <c r="J1436" t="str">
        <f t="shared" si="44"/>
        <v>29-07-1983</v>
      </c>
      <c r="K1436" s="19">
        <v>45085</v>
      </c>
      <c r="L1436" s="9">
        <f t="shared" si="45"/>
        <v>39</v>
      </c>
    </row>
    <row r="1437" spans="1:12" x14ac:dyDescent="0.3">
      <c r="A1437" s="10" t="s">
        <v>4579</v>
      </c>
      <c r="B1437" s="9">
        <v>2004</v>
      </c>
      <c r="C1437" s="9" t="s">
        <v>4692</v>
      </c>
      <c r="D1437" s="9">
        <v>15</v>
      </c>
      <c r="E1437" s="9">
        <v>0</v>
      </c>
      <c r="F1437" s="16">
        <v>1137.01</v>
      </c>
      <c r="G1437" s="9" t="s">
        <v>4683</v>
      </c>
      <c r="H1437" s="9" t="s">
        <v>4686</v>
      </c>
      <c r="I1437" s="11" t="s">
        <v>4684</v>
      </c>
      <c r="J1437" t="str">
        <f t="shared" si="44"/>
        <v>15-10-2004</v>
      </c>
      <c r="K1437" s="19">
        <v>45085</v>
      </c>
      <c r="L1437" s="9">
        <f t="shared" si="45"/>
        <v>18</v>
      </c>
    </row>
    <row r="1438" spans="1:12" x14ac:dyDescent="0.3">
      <c r="A1438" s="10" t="s">
        <v>4581</v>
      </c>
      <c r="B1438" s="9">
        <v>2002</v>
      </c>
      <c r="C1438" s="9" t="s">
        <v>4691</v>
      </c>
      <c r="D1438" s="9">
        <v>11</v>
      </c>
      <c r="E1438" s="9">
        <v>0</v>
      </c>
      <c r="F1438" s="16">
        <v>1137</v>
      </c>
      <c r="G1438" s="9" t="s">
        <v>4683</v>
      </c>
      <c r="H1438" s="9" t="s">
        <v>4686</v>
      </c>
      <c r="I1438" s="11" t="s">
        <v>4684</v>
      </c>
      <c r="J1438" t="str">
        <f t="shared" si="44"/>
        <v>11-08-2002</v>
      </c>
      <c r="K1438" s="19">
        <v>45085</v>
      </c>
      <c r="L1438" s="9">
        <f t="shared" si="45"/>
        <v>20</v>
      </c>
    </row>
    <row r="1439" spans="1:12" x14ac:dyDescent="0.3">
      <c r="A1439" s="10" t="s">
        <v>4583</v>
      </c>
      <c r="B1439" s="9">
        <v>2004</v>
      </c>
      <c r="C1439" s="9" t="s">
        <v>4685</v>
      </c>
      <c r="D1439" s="9">
        <v>28</v>
      </c>
      <c r="E1439" s="9">
        <v>0</v>
      </c>
      <c r="F1439" s="16">
        <v>1136.4000000000001</v>
      </c>
      <c r="G1439" s="9" t="s">
        <v>4683</v>
      </c>
      <c r="H1439" s="9" t="s">
        <v>4683</v>
      </c>
      <c r="I1439" s="11" t="s">
        <v>4684</v>
      </c>
      <c r="J1439" t="str">
        <f t="shared" si="44"/>
        <v>28-11-2004</v>
      </c>
      <c r="K1439" s="19">
        <v>45085</v>
      </c>
      <c r="L1439" s="9">
        <f t="shared" si="45"/>
        <v>18</v>
      </c>
    </row>
    <row r="1440" spans="1:12" x14ac:dyDescent="0.3">
      <c r="A1440" s="10" t="s">
        <v>4585</v>
      </c>
      <c r="B1440" s="9">
        <v>2004</v>
      </c>
      <c r="C1440" s="9" t="s">
        <v>4687</v>
      </c>
      <c r="D1440" s="9">
        <v>11</v>
      </c>
      <c r="E1440" s="9">
        <v>0</v>
      </c>
      <c r="F1440" s="16">
        <v>1135.94</v>
      </c>
      <c r="G1440" s="9" t="s">
        <v>4683</v>
      </c>
      <c r="H1440" s="9" t="s">
        <v>4683</v>
      </c>
      <c r="I1440" s="11" t="s">
        <v>4684</v>
      </c>
      <c r="J1440" t="str">
        <f t="shared" si="44"/>
        <v>11-06-2004</v>
      </c>
      <c r="K1440" s="19">
        <v>45085</v>
      </c>
      <c r="L1440" s="9">
        <f t="shared" si="45"/>
        <v>18</v>
      </c>
    </row>
    <row r="1441" spans="1:12" x14ac:dyDescent="0.3">
      <c r="A1441" s="10" t="s">
        <v>4587</v>
      </c>
      <c r="B1441" s="9">
        <v>2004</v>
      </c>
      <c r="C1441" s="9" t="s">
        <v>4692</v>
      </c>
      <c r="D1441" s="9">
        <v>6</v>
      </c>
      <c r="E1441" s="9">
        <v>0</v>
      </c>
      <c r="F1441" s="16">
        <v>1135</v>
      </c>
      <c r="G1441" s="9" t="s">
        <v>4683</v>
      </c>
      <c r="H1441" s="9" t="s">
        <v>4683</v>
      </c>
      <c r="I1441" s="11" t="s">
        <v>4684</v>
      </c>
      <c r="J1441" t="str">
        <f t="shared" si="44"/>
        <v>06-10-2004</v>
      </c>
      <c r="K1441" s="19">
        <v>45085</v>
      </c>
      <c r="L1441" s="9">
        <f t="shared" si="45"/>
        <v>18</v>
      </c>
    </row>
    <row r="1442" spans="1:12" x14ac:dyDescent="0.3">
      <c r="A1442" s="10" t="s">
        <v>4589</v>
      </c>
      <c r="B1442" s="9">
        <v>2002</v>
      </c>
      <c r="C1442" s="9" t="s">
        <v>4681</v>
      </c>
      <c r="D1442" s="9">
        <v>19</v>
      </c>
      <c r="E1442" s="9">
        <v>0</v>
      </c>
      <c r="F1442" s="16">
        <v>1132</v>
      </c>
      <c r="G1442" s="9" t="s">
        <v>4683</v>
      </c>
      <c r="H1442" s="9" t="s">
        <v>4686</v>
      </c>
      <c r="I1442" s="11" t="s">
        <v>4684</v>
      </c>
      <c r="J1442" t="str">
        <f t="shared" si="44"/>
        <v>19-07-2002</v>
      </c>
      <c r="K1442" s="19">
        <v>45085</v>
      </c>
      <c r="L1442" s="9">
        <f t="shared" si="45"/>
        <v>20</v>
      </c>
    </row>
    <row r="1443" spans="1:12" x14ac:dyDescent="0.3">
      <c r="A1443" s="10" t="s">
        <v>4591</v>
      </c>
      <c r="B1443" s="9">
        <v>2004</v>
      </c>
      <c r="C1443" s="9" t="s">
        <v>4687</v>
      </c>
      <c r="D1443" s="9">
        <v>14</v>
      </c>
      <c r="E1443" s="9">
        <v>0</v>
      </c>
      <c r="F1443" s="16">
        <v>1131.51</v>
      </c>
      <c r="G1443" s="9" t="s">
        <v>4683</v>
      </c>
      <c r="H1443" s="9" t="s">
        <v>4686</v>
      </c>
      <c r="I1443" s="11" t="s">
        <v>4684</v>
      </c>
      <c r="J1443" t="str">
        <f t="shared" si="44"/>
        <v>14-06-2004</v>
      </c>
      <c r="K1443" s="19">
        <v>45085</v>
      </c>
      <c r="L1443" s="9">
        <f t="shared" si="45"/>
        <v>18</v>
      </c>
    </row>
    <row r="1444" spans="1:12" x14ac:dyDescent="0.3">
      <c r="A1444" s="10" t="s">
        <v>4593</v>
      </c>
      <c r="B1444" s="9">
        <v>2004</v>
      </c>
      <c r="C1444" s="9" t="s">
        <v>4685</v>
      </c>
      <c r="D1444" s="9">
        <v>12</v>
      </c>
      <c r="E1444" s="9">
        <v>0</v>
      </c>
      <c r="F1444" s="16">
        <v>1121.8699999999999</v>
      </c>
      <c r="G1444" s="9" t="s">
        <v>4683</v>
      </c>
      <c r="H1444" s="9" t="s">
        <v>4686</v>
      </c>
      <c r="I1444" s="11" t="s">
        <v>4684</v>
      </c>
      <c r="J1444" t="str">
        <f t="shared" si="44"/>
        <v>12-11-2004</v>
      </c>
      <c r="K1444" s="19">
        <v>45085</v>
      </c>
      <c r="L1444" s="9">
        <f t="shared" si="45"/>
        <v>18</v>
      </c>
    </row>
    <row r="1445" spans="1:12" x14ac:dyDescent="0.3">
      <c r="A1445" s="10" t="s">
        <v>4595</v>
      </c>
      <c r="B1445" s="9">
        <v>2002</v>
      </c>
      <c r="C1445" s="9" t="s">
        <v>4691</v>
      </c>
      <c r="D1445" s="9">
        <v>13</v>
      </c>
      <c r="E1445" s="9">
        <v>0</v>
      </c>
      <c r="F1445" s="16">
        <v>1086</v>
      </c>
      <c r="G1445" s="9" t="s">
        <v>4683</v>
      </c>
      <c r="H1445" s="9" t="s">
        <v>4683</v>
      </c>
      <c r="I1445" s="11" t="s">
        <v>4684</v>
      </c>
      <c r="J1445" t="str">
        <f t="shared" si="44"/>
        <v>13-08-2002</v>
      </c>
      <c r="K1445" s="19">
        <v>45085</v>
      </c>
      <c r="L1445" s="9">
        <f t="shared" si="45"/>
        <v>20</v>
      </c>
    </row>
    <row r="1446" spans="1:12" x14ac:dyDescent="0.3">
      <c r="A1446" s="10" t="s">
        <v>4597</v>
      </c>
      <c r="B1446" s="9">
        <v>1998</v>
      </c>
      <c r="C1446" s="9" t="s">
        <v>4690</v>
      </c>
      <c r="D1446" s="9">
        <v>26</v>
      </c>
      <c r="E1446" s="9">
        <v>0</v>
      </c>
      <c r="F1446" s="16">
        <v>1082</v>
      </c>
      <c r="G1446" s="9" t="s">
        <v>4683</v>
      </c>
      <c r="H1446" s="9" t="s">
        <v>4682</v>
      </c>
      <c r="I1446" s="11" t="s">
        <v>4684</v>
      </c>
      <c r="J1446" t="str">
        <f t="shared" si="44"/>
        <v>26-12-1998</v>
      </c>
      <c r="K1446" s="19">
        <v>45085</v>
      </c>
      <c r="L1446" s="9">
        <f t="shared" si="45"/>
        <v>24</v>
      </c>
    </row>
    <row r="1447" spans="1:12" x14ac:dyDescent="0.3">
      <c r="A1447" s="10" t="s">
        <v>45</v>
      </c>
      <c r="B1447" s="9">
        <v>1958</v>
      </c>
      <c r="C1447" s="9" t="s">
        <v>4688</v>
      </c>
      <c r="D1447" s="9">
        <v>3</v>
      </c>
      <c r="E1447" s="9">
        <v>2</v>
      </c>
      <c r="F1447" s="16">
        <v>47291.06</v>
      </c>
      <c r="G1447" s="9" t="s">
        <v>4682</v>
      </c>
      <c r="H1447" s="9" t="s">
        <v>4686</v>
      </c>
      <c r="I1447" s="11" t="s">
        <v>4693</v>
      </c>
      <c r="J1447" t="str">
        <f t="shared" si="44"/>
        <v>03-09-1958</v>
      </c>
      <c r="K1447" s="19">
        <v>45085</v>
      </c>
      <c r="L1447" s="9">
        <f t="shared" si="45"/>
        <v>64</v>
      </c>
    </row>
    <row r="1448" spans="1:12" x14ac:dyDescent="0.3">
      <c r="A1448" s="10" t="s">
        <v>459</v>
      </c>
      <c r="B1448" s="9">
        <v>1995</v>
      </c>
      <c r="C1448" s="9" t="s">
        <v>4692</v>
      </c>
      <c r="D1448" s="9">
        <v>17</v>
      </c>
      <c r="E1448" s="9">
        <v>0</v>
      </c>
      <c r="F1448" s="16">
        <v>34838.870000000003</v>
      </c>
      <c r="G1448" s="9" t="s">
        <v>4682</v>
      </c>
      <c r="H1448" s="9" t="s">
        <v>4683</v>
      </c>
      <c r="I1448" s="11" t="s">
        <v>4693</v>
      </c>
      <c r="J1448" t="str">
        <f t="shared" si="44"/>
        <v>17-10-1995</v>
      </c>
      <c r="K1448" s="19">
        <v>45085</v>
      </c>
      <c r="L1448" s="9">
        <f t="shared" si="45"/>
        <v>27</v>
      </c>
    </row>
    <row r="1449" spans="1:12" x14ac:dyDescent="0.3">
      <c r="A1449" s="10" t="s">
        <v>4599</v>
      </c>
      <c r="B1449" s="9">
        <v>1997</v>
      </c>
      <c r="C1449" s="9" t="s">
        <v>4691</v>
      </c>
      <c r="D1449" s="9">
        <v>13</v>
      </c>
      <c r="E1449" s="9">
        <v>0</v>
      </c>
      <c r="F1449" s="16">
        <v>1071</v>
      </c>
      <c r="G1449" s="9" t="s">
        <v>4683</v>
      </c>
      <c r="H1449" s="9" t="s">
        <v>4683</v>
      </c>
      <c r="I1449" s="11" t="s">
        <v>4684</v>
      </c>
      <c r="J1449" t="str">
        <f t="shared" si="44"/>
        <v>13-08-1997</v>
      </c>
      <c r="K1449" s="19">
        <v>45085</v>
      </c>
      <c r="L1449" s="9">
        <f t="shared" si="45"/>
        <v>25</v>
      </c>
    </row>
    <row r="1450" spans="1:12" x14ac:dyDescent="0.3">
      <c r="A1450" s="10" t="s">
        <v>4601</v>
      </c>
      <c r="B1450" s="9">
        <v>2004</v>
      </c>
      <c r="C1450" s="9" t="s">
        <v>4691</v>
      </c>
      <c r="D1450" s="9">
        <v>24</v>
      </c>
      <c r="E1450" s="9">
        <v>0</v>
      </c>
      <c r="F1450" s="16">
        <v>1070</v>
      </c>
      <c r="G1450" s="9" t="s">
        <v>4683</v>
      </c>
      <c r="H1450" s="9" t="s">
        <v>4683</v>
      </c>
      <c r="I1450" s="11" t="s">
        <v>4684</v>
      </c>
      <c r="J1450" t="str">
        <f t="shared" si="44"/>
        <v>24-08-2004</v>
      </c>
      <c r="K1450" s="19">
        <v>45085</v>
      </c>
      <c r="L1450" s="9">
        <f t="shared" si="45"/>
        <v>18</v>
      </c>
    </row>
    <row r="1451" spans="1:12" x14ac:dyDescent="0.3">
      <c r="A1451" s="10" t="s">
        <v>4603</v>
      </c>
      <c r="B1451" s="9">
        <v>1993</v>
      </c>
      <c r="C1451" s="9" t="s">
        <v>4688</v>
      </c>
      <c r="D1451" s="9">
        <v>28</v>
      </c>
      <c r="E1451" s="9">
        <v>0</v>
      </c>
      <c r="F1451" s="16">
        <v>1068</v>
      </c>
      <c r="G1451" s="9" t="s">
        <v>4683</v>
      </c>
      <c r="H1451" s="9" t="s">
        <v>4686</v>
      </c>
      <c r="I1451" s="11" t="s">
        <v>4684</v>
      </c>
      <c r="J1451" t="str">
        <f t="shared" si="44"/>
        <v>28-09-1993</v>
      </c>
      <c r="K1451" s="19">
        <v>45085</v>
      </c>
      <c r="L1451" s="9">
        <f t="shared" si="45"/>
        <v>29</v>
      </c>
    </row>
    <row r="1452" spans="1:12" x14ac:dyDescent="0.3">
      <c r="A1452" s="10" t="s">
        <v>4605</v>
      </c>
      <c r="B1452" s="9">
        <v>1995</v>
      </c>
      <c r="C1452" s="9" t="s">
        <v>4687</v>
      </c>
      <c r="D1452" s="9">
        <v>1</v>
      </c>
      <c r="E1452" s="9">
        <v>0</v>
      </c>
      <c r="F1452" s="16">
        <v>1056</v>
      </c>
      <c r="G1452" s="9" t="s">
        <v>4683</v>
      </c>
      <c r="H1452" s="9" t="s">
        <v>4682</v>
      </c>
      <c r="I1452" s="11" t="s">
        <v>4684</v>
      </c>
      <c r="J1452" t="str">
        <f t="shared" si="44"/>
        <v>01-06-1995</v>
      </c>
      <c r="K1452" s="19">
        <v>45085</v>
      </c>
      <c r="L1452" s="9">
        <f t="shared" si="45"/>
        <v>28</v>
      </c>
    </row>
    <row r="1453" spans="1:12" x14ac:dyDescent="0.3">
      <c r="A1453" s="10" t="s">
        <v>4607</v>
      </c>
      <c r="B1453" s="9">
        <v>2002</v>
      </c>
      <c r="C1453" s="9" t="s">
        <v>4681</v>
      </c>
      <c r="D1453" s="9">
        <v>1</v>
      </c>
      <c r="E1453" s="9">
        <v>0</v>
      </c>
      <c r="F1453" s="16">
        <v>1049</v>
      </c>
      <c r="G1453" s="9" t="s">
        <v>4683</v>
      </c>
      <c r="H1453" s="9" t="s">
        <v>4682</v>
      </c>
      <c r="I1453" s="11" t="s">
        <v>4689</v>
      </c>
      <c r="J1453" t="str">
        <f t="shared" si="44"/>
        <v>01-07-2002</v>
      </c>
      <c r="K1453" s="19">
        <v>45085</v>
      </c>
      <c r="L1453" s="9">
        <f t="shared" si="45"/>
        <v>20</v>
      </c>
    </row>
    <row r="1454" spans="1:12" x14ac:dyDescent="0.3">
      <c r="A1454" s="10" t="s">
        <v>4609</v>
      </c>
      <c r="B1454" s="9">
        <v>2002</v>
      </c>
      <c r="C1454" s="9" t="s">
        <v>4681</v>
      </c>
      <c r="D1454" s="9">
        <v>20</v>
      </c>
      <c r="E1454" s="9">
        <v>0</v>
      </c>
      <c r="F1454" s="16">
        <v>1047</v>
      </c>
      <c r="G1454" s="9" t="s">
        <v>4683</v>
      </c>
      <c r="H1454" s="9" t="s">
        <v>4686</v>
      </c>
      <c r="I1454" s="11" t="s">
        <v>4684</v>
      </c>
      <c r="J1454" t="str">
        <f t="shared" si="44"/>
        <v>20-07-2002</v>
      </c>
      <c r="K1454" s="19">
        <v>45085</v>
      </c>
      <c r="L1454" s="9">
        <f t="shared" si="45"/>
        <v>20</v>
      </c>
    </row>
    <row r="1455" spans="1:12" x14ac:dyDescent="0.3">
      <c r="A1455" s="10" t="s">
        <v>4611</v>
      </c>
      <c r="B1455" s="9">
        <v>1994</v>
      </c>
      <c r="C1455" s="9" t="s">
        <v>4685</v>
      </c>
      <c r="D1455" s="9">
        <v>17</v>
      </c>
      <c r="E1455" s="9">
        <v>0</v>
      </c>
      <c r="F1455" s="16">
        <v>1044</v>
      </c>
      <c r="G1455" s="9" t="s">
        <v>4683</v>
      </c>
      <c r="H1455" s="9" t="s">
        <v>4682</v>
      </c>
      <c r="I1455" s="11" t="s">
        <v>4684</v>
      </c>
      <c r="J1455" t="str">
        <f t="shared" si="44"/>
        <v>17-11-1994</v>
      </c>
      <c r="K1455" s="19">
        <v>45085</v>
      </c>
      <c r="L1455" s="9">
        <f t="shared" si="45"/>
        <v>28</v>
      </c>
    </row>
    <row r="1456" spans="1:12" x14ac:dyDescent="0.3">
      <c r="A1456" s="10" t="s">
        <v>4613</v>
      </c>
      <c r="B1456" s="9">
        <v>1995</v>
      </c>
      <c r="C1456" s="9" t="s">
        <v>4692</v>
      </c>
      <c r="D1456" s="9">
        <v>5</v>
      </c>
      <c r="E1456" s="9">
        <v>0</v>
      </c>
      <c r="F1456" s="16">
        <v>1033.74</v>
      </c>
      <c r="G1456" s="9" t="s">
        <v>4683</v>
      </c>
      <c r="H1456" s="9" t="s">
        <v>4686</v>
      </c>
      <c r="I1456" s="11" t="s">
        <v>4684</v>
      </c>
      <c r="J1456" t="str">
        <f t="shared" si="44"/>
        <v>05-10-1995</v>
      </c>
      <c r="K1456" s="19">
        <v>45085</v>
      </c>
      <c r="L1456" s="9">
        <f t="shared" si="45"/>
        <v>27</v>
      </c>
    </row>
    <row r="1457" spans="1:12" x14ac:dyDescent="0.3">
      <c r="A1457" s="10" t="s">
        <v>4615</v>
      </c>
      <c r="B1457" s="9">
        <v>1999</v>
      </c>
      <c r="C1457" s="9" t="s">
        <v>4691</v>
      </c>
      <c r="D1457" s="9">
        <v>5</v>
      </c>
      <c r="E1457" s="9">
        <v>0</v>
      </c>
      <c r="F1457" s="16">
        <v>1019</v>
      </c>
      <c r="G1457" s="9" t="s">
        <v>4683</v>
      </c>
      <c r="H1457" s="9" t="s">
        <v>4682</v>
      </c>
      <c r="I1457" s="11" t="s">
        <v>4684</v>
      </c>
      <c r="J1457" t="str">
        <f t="shared" si="44"/>
        <v>05-08-1999</v>
      </c>
      <c r="K1457" s="19">
        <v>45085</v>
      </c>
      <c r="L1457" s="9">
        <f t="shared" si="45"/>
        <v>23</v>
      </c>
    </row>
    <row r="1458" spans="1:12" x14ac:dyDescent="0.3">
      <c r="A1458" s="10" t="s">
        <v>4617</v>
      </c>
      <c r="B1458" s="9">
        <v>2000</v>
      </c>
      <c r="C1458" s="9" t="s">
        <v>4692</v>
      </c>
      <c r="D1458" s="9">
        <v>9</v>
      </c>
      <c r="E1458" s="9">
        <v>0</v>
      </c>
      <c r="F1458" s="16">
        <v>1012</v>
      </c>
      <c r="G1458" s="9" t="s">
        <v>4683</v>
      </c>
      <c r="H1458" s="9" t="s">
        <v>4682</v>
      </c>
      <c r="I1458" s="11" t="s">
        <v>4684</v>
      </c>
      <c r="J1458" t="str">
        <f t="shared" si="44"/>
        <v>09-10-2000</v>
      </c>
      <c r="K1458" s="19">
        <v>45085</v>
      </c>
      <c r="L1458" s="9">
        <f t="shared" si="45"/>
        <v>22</v>
      </c>
    </row>
    <row r="1459" spans="1:12" x14ac:dyDescent="0.3">
      <c r="A1459" s="10" t="s">
        <v>461</v>
      </c>
      <c r="B1459" s="9">
        <v>2003</v>
      </c>
      <c r="C1459" s="9" t="s">
        <v>4688</v>
      </c>
      <c r="D1459" s="9">
        <v>17</v>
      </c>
      <c r="E1459" s="9">
        <v>0</v>
      </c>
      <c r="F1459" s="16">
        <v>34828.65</v>
      </c>
      <c r="G1459" s="9" t="s">
        <v>4686</v>
      </c>
      <c r="H1459" s="9" t="s">
        <v>4683</v>
      </c>
      <c r="I1459" s="11" t="s">
        <v>4693</v>
      </c>
      <c r="J1459" t="str">
        <f t="shared" si="44"/>
        <v>17-09-2003</v>
      </c>
      <c r="K1459" s="19">
        <v>45085</v>
      </c>
      <c r="L1459" s="9">
        <f t="shared" si="45"/>
        <v>19</v>
      </c>
    </row>
    <row r="1460" spans="1:12" x14ac:dyDescent="0.3">
      <c r="A1460" s="10" t="s">
        <v>4619</v>
      </c>
      <c r="B1460" s="9">
        <v>1994</v>
      </c>
      <c r="C1460" s="9" t="s">
        <v>4685</v>
      </c>
      <c r="D1460" s="9">
        <v>22</v>
      </c>
      <c r="E1460" s="9">
        <v>0</v>
      </c>
      <c r="F1460" s="16">
        <v>1006.65</v>
      </c>
      <c r="G1460" s="9" t="s">
        <v>4683</v>
      </c>
      <c r="H1460" s="9" t="s">
        <v>4682</v>
      </c>
      <c r="I1460" s="11" t="s">
        <v>4684</v>
      </c>
      <c r="J1460" t="str">
        <f t="shared" si="44"/>
        <v>22-11-1994</v>
      </c>
      <c r="K1460" s="19">
        <v>45085</v>
      </c>
      <c r="L1460" s="9">
        <f t="shared" si="45"/>
        <v>28</v>
      </c>
    </row>
    <row r="1461" spans="1:12" x14ac:dyDescent="0.3">
      <c r="A1461" s="10" t="s">
        <v>4621</v>
      </c>
      <c r="B1461" s="9">
        <v>2001</v>
      </c>
      <c r="C1461" s="9" t="s">
        <v>4691</v>
      </c>
      <c r="D1461" s="9">
        <v>19</v>
      </c>
      <c r="E1461" s="9">
        <v>0</v>
      </c>
      <c r="F1461" s="16">
        <v>964.71</v>
      </c>
      <c r="G1461" s="9" t="s">
        <v>4683</v>
      </c>
      <c r="H1461" s="9" t="s">
        <v>4682</v>
      </c>
      <c r="I1461" s="11" t="s">
        <v>4684</v>
      </c>
      <c r="J1461" t="str">
        <f t="shared" si="44"/>
        <v>19-08-2001</v>
      </c>
      <c r="K1461" s="19">
        <v>45085</v>
      </c>
      <c r="L1461" s="9">
        <f t="shared" si="45"/>
        <v>21</v>
      </c>
    </row>
    <row r="1462" spans="1:12" x14ac:dyDescent="0.3">
      <c r="A1462" s="10" t="s">
        <v>4623</v>
      </c>
      <c r="B1462" s="9">
        <v>1995</v>
      </c>
      <c r="C1462" s="9" t="s">
        <v>4692</v>
      </c>
      <c r="D1462" s="9">
        <v>28</v>
      </c>
      <c r="E1462" s="9">
        <v>0</v>
      </c>
      <c r="F1462" s="16">
        <v>928.59</v>
      </c>
      <c r="G1462" s="9" t="s">
        <v>4683</v>
      </c>
      <c r="H1462" s="9" t="s">
        <v>4686</v>
      </c>
      <c r="I1462" s="11" t="s">
        <v>4684</v>
      </c>
      <c r="J1462" t="str">
        <f t="shared" si="44"/>
        <v>28-10-1995</v>
      </c>
      <c r="K1462" s="19">
        <v>45085</v>
      </c>
      <c r="L1462" s="9">
        <f t="shared" si="45"/>
        <v>27</v>
      </c>
    </row>
    <row r="1463" spans="1:12" x14ac:dyDescent="0.3">
      <c r="A1463" s="10" t="s">
        <v>4625</v>
      </c>
      <c r="B1463" s="9">
        <v>1994</v>
      </c>
      <c r="C1463" s="9" t="s">
        <v>4692</v>
      </c>
      <c r="D1463" s="9">
        <v>30</v>
      </c>
      <c r="E1463" s="9">
        <v>0</v>
      </c>
      <c r="F1463" s="16">
        <v>915.07</v>
      </c>
      <c r="G1463" s="9" t="s">
        <v>4683</v>
      </c>
      <c r="H1463" s="9" t="s">
        <v>4686</v>
      </c>
      <c r="I1463" s="11" t="s">
        <v>4684</v>
      </c>
      <c r="J1463" t="str">
        <f t="shared" si="44"/>
        <v>30-10-1994</v>
      </c>
      <c r="K1463" s="19">
        <v>45085</v>
      </c>
      <c r="L1463" s="9">
        <f t="shared" si="45"/>
        <v>28</v>
      </c>
    </row>
    <row r="1464" spans="1:12" x14ac:dyDescent="0.3">
      <c r="A1464" s="10" t="s">
        <v>4627</v>
      </c>
      <c r="B1464" s="9">
        <v>1993</v>
      </c>
      <c r="C1464" s="9" t="s">
        <v>4685</v>
      </c>
      <c r="D1464" s="9">
        <v>27</v>
      </c>
      <c r="E1464" s="9">
        <v>0</v>
      </c>
      <c r="F1464" s="16">
        <v>896.21</v>
      </c>
      <c r="G1464" s="9" t="s">
        <v>4683</v>
      </c>
      <c r="H1464" s="9" t="s">
        <v>4686</v>
      </c>
      <c r="I1464" s="11" t="s">
        <v>4684</v>
      </c>
      <c r="J1464" t="str">
        <f t="shared" si="44"/>
        <v>27-11-1993</v>
      </c>
      <c r="K1464" s="19">
        <v>45085</v>
      </c>
      <c r="L1464" s="9">
        <f t="shared" si="45"/>
        <v>29</v>
      </c>
    </row>
    <row r="1465" spans="1:12" x14ac:dyDescent="0.3">
      <c r="A1465" s="10" t="s">
        <v>4629</v>
      </c>
      <c r="B1465" s="9">
        <v>2000</v>
      </c>
      <c r="C1465" s="9" t="s">
        <v>4685</v>
      </c>
      <c r="D1465" s="9">
        <v>18</v>
      </c>
      <c r="E1465" s="9">
        <v>0</v>
      </c>
      <c r="F1465" s="16">
        <v>865.41</v>
      </c>
      <c r="G1465" s="9" t="s">
        <v>4683</v>
      </c>
      <c r="H1465" s="9" t="s">
        <v>4686</v>
      </c>
      <c r="I1465" s="11" t="s">
        <v>4684</v>
      </c>
      <c r="J1465" t="str">
        <f t="shared" si="44"/>
        <v>18-11-2000</v>
      </c>
      <c r="K1465" s="19">
        <v>45085</v>
      </c>
      <c r="L1465" s="9">
        <f t="shared" si="45"/>
        <v>22</v>
      </c>
    </row>
    <row r="1466" spans="1:12" x14ac:dyDescent="0.3">
      <c r="A1466" s="10" t="s">
        <v>4631</v>
      </c>
      <c r="B1466" s="9">
        <v>2004</v>
      </c>
      <c r="C1466" s="9" t="s">
        <v>4692</v>
      </c>
      <c r="D1466" s="9">
        <v>7</v>
      </c>
      <c r="E1466" s="9">
        <v>0</v>
      </c>
      <c r="F1466" s="16">
        <v>830.52</v>
      </c>
      <c r="G1466" s="9" t="s">
        <v>4683</v>
      </c>
      <c r="H1466" s="9" t="s">
        <v>4682</v>
      </c>
      <c r="I1466" s="11" t="s">
        <v>4693</v>
      </c>
      <c r="J1466" t="str">
        <f t="shared" si="44"/>
        <v>07-10-2004</v>
      </c>
      <c r="K1466" s="19">
        <v>45085</v>
      </c>
      <c r="L1466" s="9">
        <f t="shared" si="45"/>
        <v>18</v>
      </c>
    </row>
    <row r="1467" spans="1:12" x14ac:dyDescent="0.3">
      <c r="A1467" s="10" t="s">
        <v>4633</v>
      </c>
      <c r="B1467" s="9">
        <v>1995</v>
      </c>
      <c r="C1467" s="9" t="s">
        <v>4690</v>
      </c>
      <c r="D1467" s="9">
        <v>7</v>
      </c>
      <c r="E1467" s="9">
        <v>0</v>
      </c>
      <c r="F1467" s="16">
        <v>773.54</v>
      </c>
      <c r="G1467" s="9" t="s">
        <v>4683</v>
      </c>
      <c r="H1467" s="9" t="s">
        <v>4682</v>
      </c>
      <c r="I1467" s="11" t="s">
        <v>4684</v>
      </c>
      <c r="J1467" t="str">
        <f t="shared" si="44"/>
        <v>07-12-1995</v>
      </c>
      <c r="K1467" s="19">
        <v>45085</v>
      </c>
      <c r="L1467" s="9">
        <f t="shared" si="45"/>
        <v>27</v>
      </c>
    </row>
    <row r="1468" spans="1:12" x14ac:dyDescent="0.3">
      <c r="A1468" s="10" t="s">
        <v>4635</v>
      </c>
      <c r="B1468" s="9">
        <v>1996</v>
      </c>
      <c r="C1468" s="9" t="s">
        <v>4688</v>
      </c>
      <c r="D1468" s="9">
        <v>18</v>
      </c>
      <c r="E1468" s="9">
        <v>0</v>
      </c>
      <c r="F1468" s="16">
        <v>770.38</v>
      </c>
      <c r="G1468" s="9" t="s">
        <v>4683</v>
      </c>
      <c r="H1468" s="9" t="s">
        <v>4683</v>
      </c>
      <c r="I1468" s="11" t="s">
        <v>4689</v>
      </c>
      <c r="J1468" t="str">
        <f t="shared" si="44"/>
        <v>18-09-1996</v>
      </c>
      <c r="K1468" s="19">
        <v>45085</v>
      </c>
      <c r="L1468" s="9">
        <f t="shared" si="45"/>
        <v>26</v>
      </c>
    </row>
    <row r="1469" spans="1:12" x14ac:dyDescent="0.3">
      <c r="A1469" s="10" t="s">
        <v>4637</v>
      </c>
      <c r="B1469" s="9">
        <v>1993</v>
      </c>
      <c r="C1469" s="9" t="s">
        <v>4687</v>
      </c>
      <c r="D1469" s="9">
        <v>28</v>
      </c>
      <c r="E1469" s="9">
        <v>0</v>
      </c>
      <c r="F1469" s="16">
        <v>770</v>
      </c>
      <c r="G1469" s="9" t="s">
        <v>4683</v>
      </c>
      <c r="H1469" s="9" t="s">
        <v>4683</v>
      </c>
      <c r="I1469" s="11" t="s">
        <v>4684</v>
      </c>
      <c r="J1469" t="str">
        <f t="shared" si="44"/>
        <v>28-06-1993</v>
      </c>
      <c r="K1469" s="19">
        <v>45085</v>
      </c>
      <c r="L1469" s="9">
        <f t="shared" si="45"/>
        <v>29</v>
      </c>
    </row>
    <row r="1470" spans="1:12" x14ac:dyDescent="0.3">
      <c r="A1470" s="10" t="s">
        <v>463</v>
      </c>
      <c r="B1470" s="9">
        <v>1995</v>
      </c>
      <c r="C1470" s="9" t="s">
        <v>4690</v>
      </c>
      <c r="D1470" s="9">
        <v>27</v>
      </c>
      <c r="E1470" s="9">
        <v>1</v>
      </c>
      <c r="F1470" s="16">
        <v>34806.47</v>
      </c>
      <c r="G1470" s="9" t="s">
        <v>4686</v>
      </c>
      <c r="H1470" s="9" t="s">
        <v>4682</v>
      </c>
      <c r="I1470" s="11" t="s">
        <v>4684</v>
      </c>
      <c r="J1470" t="str">
        <f t="shared" si="44"/>
        <v>27-12-1995</v>
      </c>
      <c r="K1470" s="19">
        <v>45085</v>
      </c>
      <c r="L1470" s="9">
        <f t="shared" si="45"/>
        <v>27</v>
      </c>
    </row>
    <row r="1471" spans="1:12" x14ac:dyDescent="0.3">
      <c r="A1471" s="10" t="s">
        <v>4639</v>
      </c>
      <c r="B1471" s="9">
        <v>1996</v>
      </c>
      <c r="C1471" s="9" t="s">
        <v>4692</v>
      </c>
      <c r="D1471" s="9">
        <v>22</v>
      </c>
      <c r="E1471" s="9">
        <v>0</v>
      </c>
      <c r="F1471" s="16">
        <v>760</v>
      </c>
      <c r="G1471" s="9" t="s">
        <v>4683</v>
      </c>
      <c r="H1471" s="9" t="s">
        <v>4683</v>
      </c>
      <c r="I1471" s="11" t="s">
        <v>4684</v>
      </c>
      <c r="J1471" t="str">
        <f t="shared" si="44"/>
        <v>22-10-1996</v>
      </c>
      <c r="K1471" s="19">
        <v>45085</v>
      </c>
      <c r="L1471" s="9">
        <f t="shared" si="45"/>
        <v>26</v>
      </c>
    </row>
    <row r="1472" spans="1:12" x14ac:dyDescent="0.3">
      <c r="A1472" s="10" t="s">
        <v>4641</v>
      </c>
      <c r="B1472" s="9">
        <v>1993</v>
      </c>
      <c r="C1472" s="9" t="s">
        <v>4691</v>
      </c>
      <c r="D1472" s="9">
        <v>9</v>
      </c>
      <c r="E1472" s="9">
        <v>0</v>
      </c>
      <c r="F1472" s="16">
        <v>760</v>
      </c>
      <c r="G1472" s="9" t="s">
        <v>4683</v>
      </c>
      <c r="H1472" s="9" t="s">
        <v>4686</v>
      </c>
      <c r="I1472" s="11" t="s">
        <v>4684</v>
      </c>
      <c r="J1472" t="str">
        <f t="shared" si="44"/>
        <v>09-08-1993</v>
      </c>
      <c r="K1472" s="19">
        <v>45085</v>
      </c>
      <c r="L1472" s="9">
        <f t="shared" si="45"/>
        <v>29</v>
      </c>
    </row>
    <row r="1473" spans="1:12" x14ac:dyDescent="0.3">
      <c r="A1473" s="10" t="s">
        <v>4643</v>
      </c>
      <c r="B1473" s="9">
        <v>2002</v>
      </c>
      <c r="C1473" s="9" t="s">
        <v>4717</v>
      </c>
      <c r="D1473" s="9">
        <v>19</v>
      </c>
      <c r="E1473" s="9">
        <v>0</v>
      </c>
      <c r="F1473" s="16">
        <v>750</v>
      </c>
      <c r="G1473" s="9" t="s">
        <v>4683</v>
      </c>
      <c r="H1473" s="9" t="s">
        <v>4686</v>
      </c>
      <c r="I1473" s="11" t="s">
        <v>4689</v>
      </c>
      <c r="J1473" t="str">
        <f t="shared" si="44"/>
        <v>19-09-2002</v>
      </c>
      <c r="K1473" s="19">
        <v>45085</v>
      </c>
      <c r="L1473" s="9">
        <f t="shared" si="45"/>
        <v>20</v>
      </c>
    </row>
    <row r="1474" spans="1:12" x14ac:dyDescent="0.3">
      <c r="A1474" s="10" t="s">
        <v>4645</v>
      </c>
      <c r="B1474" s="9">
        <v>1999</v>
      </c>
      <c r="C1474" s="9" t="s">
        <v>4690</v>
      </c>
      <c r="D1474" s="9">
        <v>14</v>
      </c>
      <c r="E1474" s="9">
        <v>0</v>
      </c>
      <c r="F1474" s="16">
        <v>722.99</v>
      </c>
      <c r="G1474" s="9" t="s">
        <v>4683</v>
      </c>
      <c r="H1474" s="9" t="s">
        <v>4686</v>
      </c>
      <c r="I1474" s="11" t="s">
        <v>4684</v>
      </c>
      <c r="J1474" t="str">
        <f t="shared" si="44"/>
        <v>14-12-1999</v>
      </c>
      <c r="K1474" s="19">
        <v>45085</v>
      </c>
      <c r="L1474" s="9">
        <f t="shared" si="45"/>
        <v>23</v>
      </c>
    </row>
    <row r="1475" spans="1:12" x14ac:dyDescent="0.3">
      <c r="A1475" s="10" t="s">
        <v>4647</v>
      </c>
      <c r="B1475" s="9">
        <v>1999</v>
      </c>
      <c r="C1475" s="9" t="s">
        <v>4690</v>
      </c>
      <c r="D1475" s="9">
        <v>26</v>
      </c>
      <c r="E1475" s="9">
        <v>0</v>
      </c>
      <c r="F1475" s="16">
        <v>700</v>
      </c>
      <c r="G1475" s="9" t="s">
        <v>4683</v>
      </c>
      <c r="H1475" s="9" t="s">
        <v>4683</v>
      </c>
      <c r="I1475" s="11" t="s">
        <v>4684</v>
      </c>
      <c r="J1475" t="str">
        <f t="shared" ref="J1475:J1538" si="46">TEXT(DATE(B1475,MONTH(1&amp;C1475),D1475),"dd-mm-yyyy")</f>
        <v>26-12-1999</v>
      </c>
      <c r="K1475" s="19">
        <v>45085</v>
      </c>
      <c r="L1475" s="9">
        <f t="shared" ref="L1475:L1538" si="47">DATEDIF(J1475,K1475,"Y")</f>
        <v>23</v>
      </c>
    </row>
    <row r="1476" spans="1:12" x14ac:dyDescent="0.3">
      <c r="A1476" s="10" t="s">
        <v>4649</v>
      </c>
      <c r="B1476" s="9">
        <v>2001</v>
      </c>
      <c r="C1476" s="9" t="s">
        <v>4688</v>
      </c>
      <c r="D1476" s="9">
        <v>12</v>
      </c>
      <c r="E1476" s="9">
        <v>0</v>
      </c>
      <c r="F1476" s="16">
        <v>687.54</v>
      </c>
      <c r="G1476" s="9" t="s">
        <v>4683</v>
      </c>
      <c r="H1476" s="9" t="s">
        <v>4682</v>
      </c>
      <c r="I1476" s="11" t="s">
        <v>4684</v>
      </c>
      <c r="J1476" t="str">
        <f t="shared" si="46"/>
        <v>12-09-2001</v>
      </c>
      <c r="K1476" s="19">
        <v>45085</v>
      </c>
      <c r="L1476" s="9">
        <f t="shared" si="47"/>
        <v>21</v>
      </c>
    </row>
    <row r="1477" spans="1:12" x14ac:dyDescent="0.3">
      <c r="A1477" s="10" t="s">
        <v>4651</v>
      </c>
      <c r="B1477" s="9">
        <v>1997</v>
      </c>
      <c r="C1477" s="9" t="s">
        <v>4685</v>
      </c>
      <c r="D1477" s="9">
        <v>9</v>
      </c>
      <c r="E1477" s="9">
        <v>0</v>
      </c>
      <c r="F1477" s="16">
        <v>670</v>
      </c>
      <c r="G1477" s="9" t="s">
        <v>4683</v>
      </c>
      <c r="H1477" s="9" t="s">
        <v>4683</v>
      </c>
      <c r="I1477" s="11" t="s">
        <v>4684</v>
      </c>
      <c r="J1477" t="str">
        <f t="shared" si="46"/>
        <v>09-11-1997</v>
      </c>
      <c r="K1477" s="19">
        <v>45085</v>
      </c>
      <c r="L1477" s="9">
        <f t="shared" si="47"/>
        <v>25</v>
      </c>
    </row>
    <row r="1478" spans="1:12" x14ac:dyDescent="0.3">
      <c r="A1478" s="10" t="s">
        <v>4653</v>
      </c>
      <c r="B1478" s="9">
        <v>2002</v>
      </c>
      <c r="C1478" s="9" t="s">
        <v>4685</v>
      </c>
      <c r="D1478" s="9">
        <v>29</v>
      </c>
      <c r="E1478" s="9">
        <v>0</v>
      </c>
      <c r="F1478" s="16">
        <v>668</v>
      </c>
      <c r="G1478" s="9" t="s">
        <v>4683</v>
      </c>
      <c r="H1478" s="9" t="s">
        <v>4682</v>
      </c>
      <c r="I1478" s="11" t="s">
        <v>4689</v>
      </c>
      <c r="J1478" t="str">
        <f t="shared" si="46"/>
        <v>29-11-2002</v>
      </c>
      <c r="K1478" s="19">
        <v>45085</v>
      </c>
      <c r="L1478" s="9">
        <f t="shared" si="47"/>
        <v>20</v>
      </c>
    </row>
    <row r="1479" spans="1:12" x14ac:dyDescent="0.3">
      <c r="A1479" s="10" t="s">
        <v>4655</v>
      </c>
      <c r="B1479" s="9">
        <v>1995</v>
      </c>
      <c r="C1479" s="9" t="s">
        <v>4681</v>
      </c>
      <c r="D1479" s="9">
        <v>4</v>
      </c>
      <c r="E1479" s="9">
        <v>0</v>
      </c>
      <c r="F1479" s="16">
        <v>650</v>
      </c>
      <c r="G1479" s="9" t="s">
        <v>4683</v>
      </c>
      <c r="H1479" s="9" t="s">
        <v>4683</v>
      </c>
      <c r="I1479" s="11" t="s">
        <v>4684</v>
      </c>
      <c r="J1479" t="str">
        <f t="shared" si="46"/>
        <v>04-07-1995</v>
      </c>
      <c r="K1479" s="19">
        <v>45085</v>
      </c>
      <c r="L1479" s="9">
        <f t="shared" si="47"/>
        <v>27</v>
      </c>
    </row>
    <row r="1480" spans="1:12" x14ac:dyDescent="0.3">
      <c r="A1480" s="10" t="s">
        <v>4657</v>
      </c>
      <c r="B1480" s="9">
        <v>1993</v>
      </c>
      <c r="C1480" s="9" t="s">
        <v>4687</v>
      </c>
      <c r="D1480" s="9">
        <v>1</v>
      </c>
      <c r="E1480" s="9">
        <v>0</v>
      </c>
      <c r="F1480" s="16">
        <v>650</v>
      </c>
      <c r="G1480" s="9" t="s">
        <v>4683</v>
      </c>
      <c r="H1480" s="9" t="s">
        <v>4683</v>
      </c>
      <c r="I1480" s="11" t="s">
        <v>4684</v>
      </c>
      <c r="J1480" t="str">
        <f t="shared" si="46"/>
        <v>01-06-1993</v>
      </c>
      <c r="K1480" s="19">
        <v>45085</v>
      </c>
      <c r="L1480" s="9">
        <f t="shared" si="47"/>
        <v>30</v>
      </c>
    </row>
    <row r="1481" spans="1:12" x14ac:dyDescent="0.3">
      <c r="A1481" s="10" t="s">
        <v>465</v>
      </c>
      <c r="B1481" s="9">
        <v>2003</v>
      </c>
      <c r="C1481" s="9" t="s">
        <v>4681</v>
      </c>
      <c r="D1481" s="9">
        <v>3</v>
      </c>
      <c r="E1481" s="9">
        <v>0</v>
      </c>
      <c r="F1481" s="16">
        <v>34779.620000000003</v>
      </c>
      <c r="G1481" s="9" t="s">
        <v>4686</v>
      </c>
      <c r="H1481" s="9" t="s">
        <v>4682</v>
      </c>
      <c r="I1481" s="11" t="s">
        <v>4693</v>
      </c>
      <c r="J1481" t="str">
        <f t="shared" si="46"/>
        <v>03-07-2003</v>
      </c>
      <c r="K1481" s="19">
        <v>45085</v>
      </c>
      <c r="L1481" s="9">
        <f t="shared" si="47"/>
        <v>19</v>
      </c>
    </row>
    <row r="1482" spans="1:12" x14ac:dyDescent="0.3">
      <c r="A1482" s="10" t="s">
        <v>4659</v>
      </c>
      <c r="B1482" s="9">
        <v>2001</v>
      </c>
      <c r="C1482" s="9" t="s">
        <v>4685</v>
      </c>
      <c r="D1482" s="9">
        <v>20</v>
      </c>
      <c r="E1482" s="9">
        <v>0</v>
      </c>
      <c r="F1482" s="16">
        <v>646.14</v>
      </c>
      <c r="G1482" s="9" t="s">
        <v>4683</v>
      </c>
      <c r="H1482" s="9" t="s">
        <v>4683</v>
      </c>
      <c r="I1482" s="11" t="s">
        <v>4689</v>
      </c>
      <c r="J1482" t="str">
        <f t="shared" si="46"/>
        <v>20-11-2001</v>
      </c>
      <c r="K1482" s="19">
        <v>45085</v>
      </c>
      <c r="L1482" s="9">
        <f t="shared" si="47"/>
        <v>21</v>
      </c>
    </row>
    <row r="1483" spans="1:12" x14ac:dyDescent="0.3">
      <c r="A1483" s="10" t="s">
        <v>4661</v>
      </c>
      <c r="B1483" s="9">
        <v>1998</v>
      </c>
      <c r="C1483" s="9" t="s">
        <v>4681</v>
      </c>
      <c r="D1483" s="9">
        <v>27</v>
      </c>
      <c r="E1483" s="9">
        <v>0</v>
      </c>
      <c r="F1483" s="16">
        <v>637.26</v>
      </c>
      <c r="G1483" s="9" t="s">
        <v>4683</v>
      </c>
      <c r="H1483" s="9" t="s">
        <v>4683</v>
      </c>
      <c r="I1483" s="11" t="s">
        <v>4684</v>
      </c>
      <c r="J1483" t="str">
        <f t="shared" si="46"/>
        <v>27-07-1998</v>
      </c>
      <c r="K1483" s="19">
        <v>45085</v>
      </c>
      <c r="L1483" s="9">
        <f t="shared" si="47"/>
        <v>24</v>
      </c>
    </row>
    <row r="1484" spans="1:12" x14ac:dyDescent="0.3">
      <c r="A1484" s="10" t="s">
        <v>4663</v>
      </c>
      <c r="B1484" s="9">
        <v>1992</v>
      </c>
      <c r="C1484" s="9" t="s">
        <v>4688</v>
      </c>
      <c r="D1484" s="9">
        <v>13</v>
      </c>
      <c r="E1484" s="9">
        <v>0</v>
      </c>
      <c r="F1484" s="16">
        <v>604.54</v>
      </c>
      <c r="G1484" s="9" t="s">
        <v>4683</v>
      </c>
      <c r="H1484" s="9" t="s">
        <v>4683</v>
      </c>
      <c r="I1484" s="11" t="s">
        <v>4684</v>
      </c>
      <c r="J1484" t="str">
        <f t="shared" si="46"/>
        <v>13-09-1992</v>
      </c>
      <c r="K1484" s="19">
        <v>45085</v>
      </c>
      <c r="L1484" s="9">
        <f t="shared" si="47"/>
        <v>30</v>
      </c>
    </row>
    <row r="1485" spans="1:12" x14ac:dyDescent="0.3">
      <c r="A1485" s="10" t="s">
        <v>4665</v>
      </c>
      <c r="B1485" s="9">
        <v>1993</v>
      </c>
      <c r="C1485" s="9" t="s">
        <v>4687</v>
      </c>
      <c r="D1485" s="9">
        <v>30</v>
      </c>
      <c r="E1485" s="9">
        <v>0</v>
      </c>
      <c r="F1485" s="16">
        <v>600</v>
      </c>
      <c r="G1485" s="9" t="s">
        <v>4682</v>
      </c>
      <c r="H1485" s="9" t="s">
        <v>4686</v>
      </c>
      <c r="I1485" s="11" t="s">
        <v>4684</v>
      </c>
      <c r="J1485" t="str">
        <f t="shared" si="46"/>
        <v>30-06-1993</v>
      </c>
      <c r="K1485" s="19">
        <v>45085</v>
      </c>
      <c r="L1485" s="9">
        <f t="shared" si="47"/>
        <v>29</v>
      </c>
    </row>
    <row r="1486" spans="1:12" x14ac:dyDescent="0.3">
      <c r="A1486" s="10" t="s">
        <v>4667</v>
      </c>
      <c r="B1486" s="9">
        <v>1992</v>
      </c>
      <c r="C1486" s="9" t="s">
        <v>4685</v>
      </c>
      <c r="D1486" s="9">
        <v>30</v>
      </c>
      <c r="E1486" s="9">
        <v>0</v>
      </c>
      <c r="F1486" s="16">
        <v>570.62</v>
      </c>
      <c r="G1486" s="9" t="s">
        <v>4682</v>
      </c>
      <c r="H1486" s="9" t="s">
        <v>4686</v>
      </c>
      <c r="I1486" s="11" t="s">
        <v>4684</v>
      </c>
      <c r="J1486" t="str">
        <f t="shared" si="46"/>
        <v>30-11-1992</v>
      </c>
      <c r="K1486" s="19">
        <v>45085</v>
      </c>
      <c r="L1486" s="9">
        <f t="shared" si="47"/>
        <v>30</v>
      </c>
    </row>
    <row r="1487" spans="1:12" x14ac:dyDescent="0.3">
      <c r="A1487" s="10" t="s">
        <v>4669</v>
      </c>
      <c r="B1487" s="9">
        <v>1992</v>
      </c>
      <c r="C1487" s="9" t="s">
        <v>4681</v>
      </c>
      <c r="D1487" s="9">
        <v>9</v>
      </c>
      <c r="E1487" s="9">
        <v>0</v>
      </c>
      <c r="F1487" s="16">
        <v>563.84</v>
      </c>
      <c r="G1487" s="9" t="s">
        <v>4682</v>
      </c>
      <c r="H1487" s="9" t="s">
        <v>4683</v>
      </c>
      <c r="I1487" s="11" t="s">
        <v>4684</v>
      </c>
      <c r="J1487" t="str">
        <f t="shared" si="46"/>
        <v>09-07-1992</v>
      </c>
      <c r="K1487" s="19">
        <v>45085</v>
      </c>
      <c r="L1487" s="9">
        <f t="shared" si="47"/>
        <v>30</v>
      </c>
    </row>
    <row r="1488" spans="1:12" x14ac:dyDescent="0.3">
      <c r="A1488" s="10" t="s">
        <v>467</v>
      </c>
      <c r="B1488" s="9">
        <v>1994</v>
      </c>
      <c r="C1488" s="9" t="s">
        <v>4681</v>
      </c>
      <c r="D1488" s="9">
        <v>7</v>
      </c>
      <c r="E1488" s="9">
        <v>0</v>
      </c>
      <c r="F1488" s="16">
        <v>34672.15</v>
      </c>
      <c r="G1488" s="9" t="s">
        <v>4686</v>
      </c>
      <c r="H1488" s="9" t="s">
        <v>4683</v>
      </c>
      <c r="I1488" s="11" t="s">
        <v>4684</v>
      </c>
      <c r="J1488" t="str">
        <f t="shared" si="46"/>
        <v>07-07-1994</v>
      </c>
      <c r="K1488" s="19">
        <v>45085</v>
      </c>
      <c r="L1488" s="9">
        <f t="shared" si="47"/>
        <v>28</v>
      </c>
    </row>
    <row r="1489" spans="1:12" x14ac:dyDescent="0.3">
      <c r="A1489" s="10" t="s">
        <v>469</v>
      </c>
      <c r="B1489" s="9">
        <v>2004</v>
      </c>
      <c r="C1489" s="9" t="s">
        <v>4692</v>
      </c>
      <c r="D1489" s="9">
        <v>9</v>
      </c>
      <c r="E1489" s="9">
        <v>0</v>
      </c>
      <c r="F1489" s="16">
        <v>34617.839999999997</v>
      </c>
      <c r="G1489" s="9" t="s">
        <v>4686</v>
      </c>
      <c r="H1489" s="9" t="s">
        <v>4683</v>
      </c>
      <c r="I1489" s="11" t="s">
        <v>4696</v>
      </c>
      <c r="J1489" t="str">
        <f t="shared" si="46"/>
        <v>09-10-2004</v>
      </c>
      <c r="K1489" s="19">
        <v>45085</v>
      </c>
      <c r="L1489" s="9">
        <f t="shared" si="47"/>
        <v>18</v>
      </c>
    </row>
    <row r="1490" spans="1:12" x14ac:dyDescent="0.3">
      <c r="A1490" s="10" t="s">
        <v>471</v>
      </c>
      <c r="B1490" s="9">
        <v>1976</v>
      </c>
      <c r="C1490" s="9" t="s">
        <v>4685</v>
      </c>
      <c r="D1490" s="9">
        <v>25</v>
      </c>
      <c r="E1490" s="9">
        <v>2</v>
      </c>
      <c r="F1490" s="16">
        <v>34543.39</v>
      </c>
      <c r="G1490" s="9" t="s">
        <v>4682</v>
      </c>
      <c r="H1490" s="9" t="s">
        <v>4683</v>
      </c>
      <c r="I1490" s="11" t="s">
        <v>4693</v>
      </c>
      <c r="J1490" t="str">
        <f t="shared" si="46"/>
        <v>25-11-1976</v>
      </c>
      <c r="K1490" s="19">
        <v>45085</v>
      </c>
      <c r="L1490" s="9">
        <f t="shared" si="47"/>
        <v>46</v>
      </c>
    </row>
    <row r="1491" spans="1:12" x14ac:dyDescent="0.3">
      <c r="A1491" s="10" t="s">
        <v>473</v>
      </c>
      <c r="B1491" s="9">
        <v>1998</v>
      </c>
      <c r="C1491" s="9" t="s">
        <v>4687</v>
      </c>
      <c r="D1491" s="9">
        <v>24</v>
      </c>
      <c r="E1491" s="9">
        <v>0</v>
      </c>
      <c r="F1491" s="16">
        <v>34472.839999999997</v>
      </c>
      <c r="G1491" s="9" t="s">
        <v>4686</v>
      </c>
      <c r="H1491" s="9" t="s">
        <v>4683</v>
      </c>
      <c r="I1491" s="11" t="s">
        <v>4693</v>
      </c>
      <c r="J1491" t="str">
        <f t="shared" si="46"/>
        <v>24-06-1998</v>
      </c>
      <c r="K1491" s="19">
        <v>45085</v>
      </c>
      <c r="L1491" s="9">
        <f t="shared" si="47"/>
        <v>24</v>
      </c>
    </row>
    <row r="1492" spans="1:12" x14ac:dyDescent="0.3">
      <c r="A1492" s="10" t="s">
        <v>475</v>
      </c>
      <c r="B1492" s="9">
        <v>1990</v>
      </c>
      <c r="C1492" s="9" t="s">
        <v>4688</v>
      </c>
      <c r="D1492" s="9">
        <v>24</v>
      </c>
      <c r="E1492" s="9">
        <v>3</v>
      </c>
      <c r="F1492" s="16">
        <v>34456.269999999997</v>
      </c>
      <c r="G1492" s="9" t="s">
        <v>4686</v>
      </c>
      <c r="H1492" s="9" t="s">
        <v>4682</v>
      </c>
      <c r="I1492" s="11" t="s">
        <v>4693</v>
      </c>
      <c r="J1492" t="str">
        <f t="shared" si="46"/>
        <v>24-09-1990</v>
      </c>
      <c r="K1492" s="19">
        <v>45085</v>
      </c>
      <c r="L1492" s="9">
        <f t="shared" si="47"/>
        <v>32</v>
      </c>
    </row>
    <row r="1493" spans="1:12" x14ac:dyDescent="0.3">
      <c r="A1493" s="10" t="s">
        <v>477</v>
      </c>
      <c r="B1493" s="9">
        <v>2003</v>
      </c>
      <c r="C1493" s="9" t="s">
        <v>4692</v>
      </c>
      <c r="D1493" s="9">
        <v>5</v>
      </c>
      <c r="E1493" s="9">
        <v>0</v>
      </c>
      <c r="F1493" s="16">
        <v>34439.86</v>
      </c>
      <c r="G1493" s="9" t="s">
        <v>4682</v>
      </c>
      <c r="H1493" s="9" t="s">
        <v>4686</v>
      </c>
      <c r="I1493" s="11" t="s">
        <v>4684</v>
      </c>
      <c r="J1493" t="str">
        <f t="shared" si="46"/>
        <v>05-10-2003</v>
      </c>
      <c r="K1493" s="19">
        <v>45085</v>
      </c>
      <c r="L1493" s="9">
        <f t="shared" si="47"/>
        <v>19</v>
      </c>
    </row>
    <row r="1494" spans="1:12" x14ac:dyDescent="0.3">
      <c r="A1494" s="10" t="s">
        <v>47</v>
      </c>
      <c r="B1494" s="9">
        <v>1970</v>
      </c>
      <c r="C1494" s="9" t="s">
        <v>4690</v>
      </c>
      <c r="D1494" s="9">
        <v>28</v>
      </c>
      <c r="E1494" s="9">
        <v>2</v>
      </c>
      <c r="F1494" s="16">
        <v>47269.85</v>
      </c>
      <c r="G1494" s="9" t="s">
        <v>4686</v>
      </c>
      <c r="H1494" s="9" t="s">
        <v>4682</v>
      </c>
      <c r="I1494" s="11" t="s">
        <v>4684</v>
      </c>
      <c r="J1494" t="str">
        <f t="shared" si="46"/>
        <v>28-12-1970</v>
      </c>
      <c r="K1494" s="19">
        <v>45085</v>
      </c>
      <c r="L1494" s="9">
        <f t="shared" si="47"/>
        <v>52</v>
      </c>
    </row>
    <row r="1495" spans="1:12" x14ac:dyDescent="0.3">
      <c r="A1495" s="10" t="s">
        <v>479</v>
      </c>
      <c r="B1495" s="9">
        <v>1984</v>
      </c>
      <c r="C1495" s="9" t="s">
        <v>4692</v>
      </c>
      <c r="D1495" s="9">
        <v>1</v>
      </c>
      <c r="E1495" s="9">
        <v>3</v>
      </c>
      <c r="F1495" s="16">
        <v>34402.22</v>
      </c>
      <c r="G1495" s="9" t="s">
        <v>4682</v>
      </c>
      <c r="H1495" s="9" t="s">
        <v>4683</v>
      </c>
      <c r="I1495" s="11" t="s">
        <v>4693</v>
      </c>
      <c r="J1495" t="str">
        <f t="shared" si="46"/>
        <v>01-10-1984</v>
      </c>
      <c r="K1495" s="19">
        <v>45085</v>
      </c>
      <c r="L1495" s="9">
        <f t="shared" si="47"/>
        <v>38</v>
      </c>
    </row>
    <row r="1496" spans="1:12" x14ac:dyDescent="0.3">
      <c r="A1496" s="10" t="s">
        <v>481</v>
      </c>
      <c r="B1496" s="9">
        <v>1983</v>
      </c>
      <c r="C1496" s="9" t="s">
        <v>4692</v>
      </c>
      <c r="D1496" s="9">
        <v>2</v>
      </c>
      <c r="E1496" s="9">
        <v>3</v>
      </c>
      <c r="F1496" s="16">
        <v>34307.22</v>
      </c>
      <c r="G1496" s="9" t="s">
        <v>4682</v>
      </c>
      <c r="H1496" s="9" t="s">
        <v>4682</v>
      </c>
      <c r="I1496" s="11" t="s">
        <v>4689</v>
      </c>
      <c r="J1496" t="str">
        <f t="shared" si="46"/>
        <v>02-10-1983</v>
      </c>
      <c r="K1496" s="19">
        <v>45085</v>
      </c>
      <c r="L1496" s="9">
        <f t="shared" si="47"/>
        <v>39</v>
      </c>
    </row>
    <row r="1497" spans="1:12" x14ac:dyDescent="0.3">
      <c r="A1497" s="10" t="s">
        <v>483</v>
      </c>
      <c r="B1497" s="9">
        <v>1986</v>
      </c>
      <c r="C1497" s="9" t="s">
        <v>4692</v>
      </c>
      <c r="D1497" s="9">
        <v>11</v>
      </c>
      <c r="E1497" s="9">
        <v>3</v>
      </c>
      <c r="F1497" s="16">
        <v>34293.120000000003</v>
      </c>
      <c r="G1497" s="9" t="s">
        <v>4686</v>
      </c>
      <c r="H1497" s="9" t="s">
        <v>4682</v>
      </c>
      <c r="I1497" s="11" t="s">
        <v>4693</v>
      </c>
      <c r="J1497" t="str">
        <f t="shared" si="46"/>
        <v>11-10-1986</v>
      </c>
      <c r="K1497" s="19">
        <v>45085</v>
      </c>
      <c r="L1497" s="9">
        <f t="shared" si="47"/>
        <v>36</v>
      </c>
    </row>
    <row r="1498" spans="1:12" x14ac:dyDescent="0.3">
      <c r="A1498" s="10" t="s">
        <v>485</v>
      </c>
      <c r="B1498" s="9">
        <v>1995</v>
      </c>
      <c r="C1498" s="9" t="s">
        <v>4692</v>
      </c>
      <c r="D1498" s="9">
        <v>30</v>
      </c>
      <c r="E1498" s="9">
        <v>0</v>
      </c>
      <c r="F1498" s="16">
        <v>34289.43</v>
      </c>
      <c r="G1498" s="9" t="s">
        <v>4686</v>
      </c>
      <c r="H1498" s="9" t="s">
        <v>4686</v>
      </c>
      <c r="I1498" s="11" t="s">
        <v>4693</v>
      </c>
      <c r="J1498" t="str">
        <f t="shared" si="46"/>
        <v>30-10-1995</v>
      </c>
      <c r="K1498" s="19">
        <v>45085</v>
      </c>
      <c r="L1498" s="9">
        <f t="shared" si="47"/>
        <v>27</v>
      </c>
    </row>
    <row r="1499" spans="1:12" x14ac:dyDescent="0.3">
      <c r="A1499" s="10" t="s">
        <v>487</v>
      </c>
      <c r="B1499" s="9">
        <v>1998</v>
      </c>
      <c r="C1499" s="9" t="s">
        <v>4687</v>
      </c>
      <c r="D1499" s="9">
        <v>11</v>
      </c>
      <c r="E1499" s="9">
        <v>0</v>
      </c>
      <c r="F1499" s="16">
        <v>34254.050000000003</v>
      </c>
      <c r="G1499" s="9" t="s">
        <v>4686</v>
      </c>
      <c r="H1499" s="9" t="s">
        <v>4683</v>
      </c>
      <c r="I1499" s="11" t="s">
        <v>4695</v>
      </c>
      <c r="J1499" t="str">
        <f t="shared" si="46"/>
        <v>11-06-1998</v>
      </c>
      <c r="K1499" s="19">
        <v>45085</v>
      </c>
      <c r="L1499" s="9">
        <f t="shared" si="47"/>
        <v>24</v>
      </c>
    </row>
    <row r="1500" spans="1:12" x14ac:dyDescent="0.3">
      <c r="A1500" s="10" t="s">
        <v>4707</v>
      </c>
      <c r="B1500" s="9">
        <v>1987</v>
      </c>
      <c r="C1500" s="9" t="s">
        <v>4685</v>
      </c>
      <c r="D1500" s="9">
        <v>27</v>
      </c>
      <c r="E1500" s="9">
        <v>2</v>
      </c>
      <c r="F1500" s="16">
        <v>20984.09</v>
      </c>
      <c r="G1500" s="9" t="s">
        <v>4682</v>
      </c>
      <c r="H1500" s="9" t="s">
        <v>4682</v>
      </c>
      <c r="I1500" s="11" t="s">
        <v>4694</v>
      </c>
      <c r="J1500" t="str">
        <f t="shared" si="46"/>
        <v>27-11-1987</v>
      </c>
      <c r="K1500" s="19">
        <v>45085</v>
      </c>
      <c r="L1500" s="9">
        <f t="shared" si="47"/>
        <v>35</v>
      </c>
    </row>
    <row r="1501" spans="1:12" x14ac:dyDescent="0.3">
      <c r="A1501" s="10" t="s">
        <v>489</v>
      </c>
      <c r="B1501" s="9">
        <v>1962</v>
      </c>
      <c r="C1501" s="9" t="s">
        <v>4681</v>
      </c>
      <c r="D1501" s="9">
        <v>5</v>
      </c>
      <c r="E1501" s="9">
        <v>0</v>
      </c>
      <c r="F1501" s="16">
        <v>34218.019999999997</v>
      </c>
      <c r="G1501" s="9" t="s">
        <v>4686</v>
      </c>
      <c r="H1501" s="9" t="s">
        <v>4686</v>
      </c>
      <c r="I1501" s="11" t="s">
        <v>4693</v>
      </c>
      <c r="J1501" t="str">
        <f t="shared" si="46"/>
        <v>05-07-1962</v>
      </c>
      <c r="K1501" s="19">
        <v>45085</v>
      </c>
      <c r="L1501" s="9">
        <f t="shared" si="47"/>
        <v>60</v>
      </c>
    </row>
    <row r="1502" spans="1:12" x14ac:dyDescent="0.3">
      <c r="A1502" s="10" t="s">
        <v>491</v>
      </c>
      <c r="B1502" s="9">
        <v>1975</v>
      </c>
      <c r="C1502" s="9" t="s">
        <v>4681</v>
      </c>
      <c r="D1502" s="9">
        <v>21</v>
      </c>
      <c r="E1502" s="9">
        <v>1</v>
      </c>
      <c r="F1502" s="16">
        <v>34210.33</v>
      </c>
      <c r="G1502" s="9" t="s">
        <v>4682</v>
      </c>
      <c r="H1502" s="9" t="s">
        <v>4686</v>
      </c>
      <c r="I1502" s="11" t="s">
        <v>4689</v>
      </c>
      <c r="J1502" t="str">
        <f t="shared" si="46"/>
        <v>21-07-1975</v>
      </c>
      <c r="K1502" s="19">
        <v>45085</v>
      </c>
      <c r="L1502" s="9">
        <f t="shared" si="47"/>
        <v>47</v>
      </c>
    </row>
    <row r="1503" spans="1:12" x14ac:dyDescent="0.3">
      <c r="A1503" s="10" t="s">
        <v>493</v>
      </c>
      <c r="B1503" s="9">
        <v>1971</v>
      </c>
      <c r="C1503" s="9" t="s">
        <v>4691</v>
      </c>
      <c r="D1503" s="9">
        <v>25</v>
      </c>
      <c r="E1503" s="9">
        <v>0</v>
      </c>
      <c r="F1503" s="16">
        <v>34205.07</v>
      </c>
      <c r="G1503" s="9" t="s">
        <v>4682</v>
      </c>
      <c r="H1503" s="9" t="s">
        <v>4682</v>
      </c>
      <c r="I1503" s="11" t="s">
        <v>4693</v>
      </c>
      <c r="J1503" t="str">
        <f t="shared" si="46"/>
        <v>25-08-1971</v>
      </c>
      <c r="K1503" s="19">
        <v>45085</v>
      </c>
      <c r="L1503" s="9">
        <f t="shared" si="47"/>
        <v>51</v>
      </c>
    </row>
    <row r="1504" spans="1:12" x14ac:dyDescent="0.3">
      <c r="A1504" s="10" t="s">
        <v>495</v>
      </c>
      <c r="B1504" s="9">
        <v>1999</v>
      </c>
      <c r="C1504" s="9" t="s">
        <v>4685</v>
      </c>
      <c r="D1504" s="9">
        <v>6</v>
      </c>
      <c r="E1504" s="9">
        <v>0</v>
      </c>
      <c r="F1504" s="16">
        <v>34166.269999999997</v>
      </c>
      <c r="G1504" s="9" t="s">
        <v>4682</v>
      </c>
      <c r="H1504" s="9" t="s">
        <v>4683</v>
      </c>
      <c r="I1504" s="11" t="s">
        <v>4693</v>
      </c>
      <c r="J1504" t="str">
        <f t="shared" si="46"/>
        <v>06-11-1999</v>
      </c>
      <c r="K1504" s="19">
        <v>45085</v>
      </c>
      <c r="L1504" s="9">
        <f t="shared" si="47"/>
        <v>23</v>
      </c>
    </row>
    <row r="1505" spans="1:12" x14ac:dyDescent="0.3">
      <c r="A1505" s="10" t="s">
        <v>497</v>
      </c>
      <c r="B1505" s="9">
        <v>2002</v>
      </c>
      <c r="C1505" s="9" t="s">
        <v>4690</v>
      </c>
      <c r="D1505" s="9">
        <v>26</v>
      </c>
      <c r="E1505" s="9">
        <v>0</v>
      </c>
      <c r="F1505" s="16">
        <v>34084.68</v>
      </c>
      <c r="G1505" s="9" t="s">
        <v>4682</v>
      </c>
      <c r="H1505" s="9" t="s">
        <v>4683</v>
      </c>
      <c r="I1505" s="11" t="s">
        <v>4693</v>
      </c>
      <c r="J1505" t="str">
        <f t="shared" si="46"/>
        <v>26-12-2002</v>
      </c>
      <c r="K1505" s="19">
        <v>45085</v>
      </c>
      <c r="L1505" s="9">
        <f t="shared" si="47"/>
        <v>20</v>
      </c>
    </row>
    <row r="1506" spans="1:12" x14ac:dyDescent="0.3">
      <c r="A1506" s="10" t="s">
        <v>49</v>
      </c>
      <c r="B1506" s="9">
        <v>1959</v>
      </c>
      <c r="C1506" s="9" t="s">
        <v>4681</v>
      </c>
      <c r="D1506" s="9">
        <v>14</v>
      </c>
      <c r="E1506" s="9">
        <v>0</v>
      </c>
      <c r="F1506" s="16">
        <v>47055.53</v>
      </c>
      <c r="G1506" s="9" t="s">
        <v>4682</v>
      </c>
      <c r="H1506" s="9" t="s">
        <v>4686</v>
      </c>
      <c r="I1506" s="11" t="s">
        <v>4684</v>
      </c>
      <c r="J1506" t="str">
        <f t="shared" si="46"/>
        <v>14-07-1959</v>
      </c>
      <c r="K1506" s="19">
        <v>45085</v>
      </c>
      <c r="L1506" s="9">
        <f t="shared" si="47"/>
        <v>63</v>
      </c>
    </row>
    <row r="1507" spans="1:12" x14ac:dyDescent="0.3">
      <c r="A1507" s="10" t="s">
        <v>499</v>
      </c>
      <c r="B1507" s="9">
        <v>1972</v>
      </c>
      <c r="C1507" s="9" t="s">
        <v>4681</v>
      </c>
      <c r="D1507" s="9">
        <v>26</v>
      </c>
      <c r="E1507" s="9">
        <v>0</v>
      </c>
      <c r="F1507" s="16">
        <v>34053.360000000001</v>
      </c>
      <c r="G1507" s="9" t="s">
        <v>4682</v>
      </c>
      <c r="H1507" s="9" t="s">
        <v>4682</v>
      </c>
      <c r="I1507" s="11" t="s">
        <v>4693</v>
      </c>
      <c r="J1507" t="str">
        <f t="shared" si="46"/>
        <v>26-07-1972</v>
      </c>
      <c r="K1507" s="19">
        <v>45085</v>
      </c>
      <c r="L1507" s="9">
        <f t="shared" si="47"/>
        <v>50</v>
      </c>
    </row>
    <row r="1508" spans="1:12" x14ac:dyDescent="0.3">
      <c r="A1508" s="10" t="s">
        <v>501</v>
      </c>
      <c r="B1508" s="9">
        <v>1994</v>
      </c>
      <c r="C1508" s="9" t="s">
        <v>4688</v>
      </c>
      <c r="D1508" s="9">
        <v>25</v>
      </c>
      <c r="E1508" s="9">
        <v>0</v>
      </c>
      <c r="F1508" s="16">
        <v>33975.47</v>
      </c>
      <c r="G1508" s="9" t="s">
        <v>4682</v>
      </c>
      <c r="H1508" s="9" t="s">
        <v>4682</v>
      </c>
      <c r="I1508" s="11" t="s">
        <v>4693</v>
      </c>
      <c r="J1508" t="str">
        <f t="shared" si="46"/>
        <v>25-09-1994</v>
      </c>
      <c r="K1508" s="19">
        <v>45085</v>
      </c>
      <c r="L1508" s="9">
        <f t="shared" si="47"/>
        <v>28</v>
      </c>
    </row>
    <row r="1509" spans="1:12" x14ac:dyDescent="0.3">
      <c r="A1509" s="10" t="s">
        <v>503</v>
      </c>
      <c r="B1509" s="9">
        <v>2000</v>
      </c>
      <c r="C1509" s="9" t="s">
        <v>4690</v>
      </c>
      <c r="D1509" s="9">
        <v>27</v>
      </c>
      <c r="E1509" s="9">
        <v>0</v>
      </c>
      <c r="F1509" s="16">
        <v>33907.550000000003</v>
      </c>
      <c r="G1509" s="9" t="s">
        <v>4682</v>
      </c>
      <c r="H1509" s="9" t="s">
        <v>4682</v>
      </c>
      <c r="I1509" s="11" t="s">
        <v>4689</v>
      </c>
      <c r="J1509" t="str">
        <f t="shared" si="46"/>
        <v>27-12-2000</v>
      </c>
      <c r="K1509" s="19">
        <v>45085</v>
      </c>
      <c r="L1509" s="9">
        <f t="shared" si="47"/>
        <v>22</v>
      </c>
    </row>
    <row r="1510" spans="1:12" x14ac:dyDescent="0.3">
      <c r="A1510" s="10" t="s">
        <v>505</v>
      </c>
      <c r="B1510" s="9">
        <v>1997</v>
      </c>
      <c r="C1510" s="9" t="s">
        <v>4691</v>
      </c>
      <c r="D1510" s="9">
        <v>9</v>
      </c>
      <c r="E1510" s="9">
        <v>0</v>
      </c>
      <c r="F1510" s="16">
        <v>33900.65</v>
      </c>
      <c r="G1510" s="9" t="s">
        <v>4682</v>
      </c>
      <c r="H1510" s="9" t="s">
        <v>4683</v>
      </c>
      <c r="I1510" s="11" t="s">
        <v>4693</v>
      </c>
      <c r="J1510" t="str">
        <f t="shared" si="46"/>
        <v>09-08-1997</v>
      </c>
      <c r="K1510" s="19">
        <v>45085</v>
      </c>
      <c r="L1510" s="9">
        <f t="shared" si="47"/>
        <v>25</v>
      </c>
    </row>
    <row r="1511" spans="1:12" x14ac:dyDescent="0.3">
      <c r="A1511" s="10" t="s">
        <v>507</v>
      </c>
      <c r="B1511" s="9">
        <v>2000</v>
      </c>
      <c r="C1511" s="9" t="s">
        <v>4692</v>
      </c>
      <c r="D1511" s="9">
        <v>26</v>
      </c>
      <c r="E1511" s="9">
        <v>0</v>
      </c>
      <c r="F1511" s="16">
        <v>33829.39</v>
      </c>
      <c r="G1511" s="9" t="s">
        <v>4682</v>
      </c>
      <c r="H1511" s="9" t="s">
        <v>4683</v>
      </c>
      <c r="I1511" s="11" t="s">
        <v>4693</v>
      </c>
      <c r="J1511" t="str">
        <f t="shared" si="46"/>
        <v>26-10-2000</v>
      </c>
      <c r="K1511" s="19">
        <v>45085</v>
      </c>
      <c r="L1511" s="9">
        <f t="shared" si="47"/>
        <v>22</v>
      </c>
    </row>
    <row r="1512" spans="1:12" x14ac:dyDescent="0.3">
      <c r="A1512" s="10" t="s">
        <v>509</v>
      </c>
      <c r="B1512" s="9">
        <v>1962</v>
      </c>
      <c r="C1512" s="9" t="s">
        <v>4690</v>
      </c>
      <c r="D1512" s="9">
        <v>11</v>
      </c>
      <c r="E1512" s="9">
        <v>0</v>
      </c>
      <c r="F1512" s="16">
        <v>33753.32</v>
      </c>
      <c r="G1512" s="9" t="s">
        <v>4686</v>
      </c>
      <c r="H1512" s="9" t="s">
        <v>4683</v>
      </c>
      <c r="I1512" s="11" t="s">
        <v>4693</v>
      </c>
      <c r="J1512" t="str">
        <f t="shared" si="46"/>
        <v>11-12-1962</v>
      </c>
      <c r="K1512" s="19">
        <v>45085</v>
      </c>
      <c r="L1512" s="9">
        <f t="shared" si="47"/>
        <v>60</v>
      </c>
    </row>
    <row r="1513" spans="1:12" x14ac:dyDescent="0.3">
      <c r="A1513" s="10" t="s">
        <v>511</v>
      </c>
      <c r="B1513" s="9">
        <v>2003</v>
      </c>
      <c r="C1513" s="9" t="s">
        <v>4688</v>
      </c>
      <c r="D1513" s="9">
        <v>12</v>
      </c>
      <c r="E1513" s="9">
        <v>0</v>
      </c>
      <c r="F1513" s="16">
        <v>33750.29</v>
      </c>
      <c r="G1513" s="9" t="s">
        <v>4686</v>
      </c>
      <c r="H1513" s="9" t="s">
        <v>4683</v>
      </c>
      <c r="I1513" s="11" t="s">
        <v>4689</v>
      </c>
      <c r="J1513" t="str">
        <f t="shared" si="46"/>
        <v>12-09-2003</v>
      </c>
      <c r="K1513" s="19">
        <v>45085</v>
      </c>
      <c r="L1513" s="9">
        <f t="shared" si="47"/>
        <v>19</v>
      </c>
    </row>
    <row r="1514" spans="1:12" x14ac:dyDescent="0.3">
      <c r="A1514" s="10" t="s">
        <v>513</v>
      </c>
      <c r="B1514" s="9">
        <v>2004</v>
      </c>
      <c r="C1514" s="9" t="s">
        <v>4685</v>
      </c>
      <c r="D1514" s="9">
        <v>1</v>
      </c>
      <c r="E1514" s="9">
        <v>0</v>
      </c>
      <c r="F1514" s="16">
        <v>33732.69</v>
      </c>
      <c r="G1514" s="9" t="s">
        <v>4686</v>
      </c>
      <c r="H1514" s="9" t="s">
        <v>4686</v>
      </c>
      <c r="I1514" s="11" t="s">
        <v>4703</v>
      </c>
      <c r="J1514" t="str">
        <f t="shared" si="46"/>
        <v>01-11-2004</v>
      </c>
      <c r="K1514" s="19">
        <v>45085</v>
      </c>
      <c r="L1514" s="9">
        <f t="shared" si="47"/>
        <v>18</v>
      </c>
    </row>
    <row r="1515" spans="1:12" x14ac:dyDescent="0.3">
      <c r="A1515" s="10" t="s">
        <v>515</v>
      </c>
      <c r="B1515" s="9">
        <v>1993</v>
      </c>
      <c r="C1515" s="9" t="s">
        <v>4685</v>
      </c>
      <c r="D1515" s="9">
        <v>28</v>
      </c>
      <c r="E1515" s="9">
        <v>0</v>
      </c>
      <c r="F1515" s="16">
        <v>33707.550000000003</v>
      </c>
      <c r="G1515" s="9" t="s">
        <v>4682</v>
      </c>
      <c r="H1515" s="9" t="s">
        <v>4682</v>
      </c>
      <c r="I1515" s="11" t="s">
        <v>4693</v>
      </c>
      <c r="J1515" t="str">
        <f t="shared" si="46"/>
        <v>28-11-1993</v>
      </c>
      <c r="K1515" s="19">
        <v>45085</v>
      </c>
      <c r="L1515" s="9">
        <f t="shared" si="47"/>
        <v>29</v>
      </c>
    </row>
    <row r="1516" spans="1:12" x14ac:dyDescent="0.3">
      <c r="A1516" s="10" t="s">
        <v>517</v>
      </c>
      <c r="B1516" s="9">
        <v>2003</v>
      </c>
      <c r="C1516" s="9" t="s">
        <v>4688</v>
      </c>
      <c r="D1516" s="9">
        <v>9</v>
      </c>
      <c r="E1516" s="9">
        <v>0</v>
      </c>
      <c r="F1516" s="16">
        <v>33611.71</v>
      </c>
      <c r="G1516" s="9" t="s">
        <v>4686</v>
      </c>
      <c r="H1516" s="9" t="s">
        <v>4682</v>
      </c>
      <c r="I1516" s="11" t="s">
        <v>4693</v>
      </c>
      <c r="J1516" t="str">
        <f t="shared" si="46"/>
        <v>09-09-2003</v>
      </c>
      <c r="K1516" s="19">
        <v>45085</v>
      </c>
      <c r="L1516" s="9">
        <f t="shared" si="47"/>
        <v>19</v>
      </c>
    </row>
    <row r="1517" spans="1:12" x14ac:dyDescent="0.3">
      <c r="A1517" s="10" t="s">
        <v>51</v>
      </c>
      <c r="B1517" s="9">
        <v>1958</v>
      </c>
      <c r="C1517" s="9" t="s">
        <v>4688</v>
      </c>
      <c r="D1517" s="9">
        <v>15</v>
      </c>
      <c r="E1517" s="9">
        <v>0</v>
      </c>
      <c r="F1517" s="16">
        <v>46889.26</v>
      </c>
      <c r="G1517" s="9" t="s">
        <v>4682</v>
      </c>
      <c r="H1517" s="9" t="s">
        <v>4683</v>
      </c>
      <c r="I1517" s="11" t="s">
        <v>4684</v>
      </c>
      <c r="J1517" t="str">
        <f t="shared" si="46"/>
        <v>15-09-1958</v>
      </c>
      <c r="K1517" s="19">
        <v>45085</v>
      </c>
      <c r="L1517" s="9">
        <f t="shared" si="47"/>
        <v>64</v>
      </c>
    </row>
    <row r="1518" spans="1:12" x14ac:dyDescent="0.3">
      <c r="A1518" s="10" t="s">
        <v>519</v>
      </c>
      <c r="B1518" s="9">
        <v>1984</v>
      </c>
      <c r="C1518" s="9" t="s">
        <v>4681</v>
      </c>
      <c r="D1518" s="9">
        <v>22</v>
      </c>
      <c r="E1518" s="9">
        <v>3</v>
      </c>
      <c r="F1518" s="16">
        <v>33527.1</v>
      </c>
      <c r="G1518" s="9" t="s">
        <v>4682</v>
      </c>
      <c r="H1518" s="9" t="s">
        <v>4683</v>
      </c>
      <c r="I1518" s="11" t="s">
        <v>4693</v>
      </c>
      <c r="J1518" t="str">
        <f t="shared" si="46"/>
        <v>22-07-1984</v>
      </c>
      <c r="K1518" s="19">
        <v>45085</v>
      </c>
      <c r="L1518" s="9">
        <f t="shared" si="47"/>
        <v>38</v>
      </c>
    </row>
    <row r="1519" spans="1:12" x14ac:dyDescent="0.3">
      <c r="A1519" s="10" t="s">
        <v>521</v>
      </c>
      <c r="B1519" s="9">
        <v>2002</v>
      </c>
      <c r="C1519" s="9" t="s">
        <v>4691</v>
      </c>
      <c r="D1519" s="9">
        <v>25</v>
      </c>
      <c r="E1519" s="9">
        <v>0</v>
      </c>
      <c r="F1519" s="16">
        <v>33475.82</v>
      </c>
      <c r="G1519" s="9" t="s">
        <v>4686</v>
      </c>
      <c r="H1519" s="9" t="s">
        <v>4686</v>
      </c>
      <c r="I1519" s="11" t="s">
        <v>4697</v>
      </c>
      <c r="J1519" t="str">
        <f t="shared" si="46"/>
        <v>25-08-2002</v>
      </c>
      <c r="K1519" s="19">
        <v>45085</v>
      </c>
      <c r="L1519" s="9">
        <f t="shared" si="47"/>
        <v>20</v>
      </c>
    </row>
    <row r="1520" spans="1:12" x14ac:dyDescent="0.3">
      <c r="A1520" s="10" t="s">
        <v>523</v>
      </c>
      <c r="B1520" s="9">
        <v>1970</v>
      </c>
      <c r="C1520" s="9" t="s">
        <v>4687</v>
      </c>
      <c r="D1520" s="9">
        <v>18</v>
      </c>
      <c r="E1520" s="9">
        <v>2</v>
      </c>
      <c r="F1520" s="16">
        <v>33471.97</v>
      </c>
      <c r="G1520" s="9" t="s">
        <v>4682</v>
      </c>
      <c r="H1520" s="9" t="s">
        <v>4682</v>
      </c>
      <c r="I1520" s="11" t="s">
        <v>4689</v>
      </c>
      <c r="J1520" t="str">
        <f t="shared" si="46"/>
        <v>18-06-1970</v>
      </c>
      <c r="K1520" s="19">
        <v>45085</v>
      </c>
      <c r="L1520" s="9">
        <f t="shared" si="47"/>
        <v>52</v>
      </c>
    </row>
    <row r="1521" spans="1:12" x14ac:dyDescent="0.3">
      <c r="A1521" s="10" t="s">
        <v>525</v>
      </c>
      <c r="B1521" s="9">
        <v>1985</v>
      </c>
      <c r="C1521" s="9" t="s">
        <v>4690</v>
      </c>
      <c r="D1521" s="9">
        <v>7</v>
      </c>
      <c r="E1521" s="9">
        <v>3</v>
      </c>
      <c r="F1521" s="16">
        <v>33450.99</v>
      </c>
      <c r="G1521" s="9" t="s">
        <v>4682</v>
      </c>
      <c r="H1521" s="9" t="s">
        <v>4682</v>
      </c>
      <c r="I1521" s="11" t="s">
        <v>4693</v>
      </c>
      <c r="J1521" t="str">
        <f t="shared" si="46"/>
        <v>07-12-1985</v>
      </c>
      <c r="K1521" s="19">
        <v>45085</v>
      </c>
      <c r="L1521" s="9">
        <f t="shared" si="47"/>
        <v>37</v>
      </c>
    </row>
    <row r="1522" spans="1:12" x14ac:dyDescent="0.3">
      <c r="A1522" s="10" t="s">
        <v>527</v>
      </c>
      <c r="B1522" s="9">
        <v>1972</v>
      </c>
      <c r="C1522" s="9" t="s">
        <v>4688</v>
      </c>
      <c r="D1522" s="9">
        <v>5</v>
      </c>
      <c r="E1522" s="9">
        <v>0</v>
      </c>
      <c r="F1522" s="16">
        <v>33344.449999999997</v>
      </c>
      <c r="G1522" s="9" t="s">
        <v>4682</v>
      </c>
      <c r="H1522" s="9" t="s">
        <v>4683</v>
      </c>
      <c r="I1522" s="11" t="s">
        <v>4693</v>
      </c>
      <c r="J1522" t="str">
        <f t="shared" si="46"/>
        <v>05-09-1972</v>
      </c>
      <c r="K1522" s="19">
        <v>45085</v>
      </c>
      <c r="L1522" s="9">
        <f t="shared" si="47"/>
        <v>50</v>
      </c>
    </row>
    <row r="1523" spans="1:12" x14ac:dyDescent="0.3">
      <c r="A1523" s="10" t="s">
        <v>529</v>
      </c>
      <c r="B1523" s="9">
        <v>2003</v>
      </c>
      <c r="C1523" s="9" t="s">
        <v>4685</v>
      </c>
      <c r="D1523" s="9">
        <v>28</v>
      </c>
      <c r="E1523" s="9">
        <v>0</v>
      </c>
      <c r="F1523" s="16">
        <v>33307.550000000003</v>
      </c>
      <c r="G1523" s="9" t="s">
        <v>4682</v>
      </c>
      <c r="H1523" s="9" t="s">
        <v>4683</v>
      </c>
      <c r="I1523" s="11" t="s">
        <v>4689</v>
      </c>
      <c r="J1523" t="str">
        <f t="shared" si="46"/>
        <v>28-11-2003</v>
      </c>
      <c r="K1523" s="19">
        <v>45085</v>
      </c>
      <c r="L1523" s="9">
        <f t="shared" si="47"/>
        <v>19</v>
      </c>
    </row>
    <row r="1524" spans="1:12" x14ac:dyDescent="0.3">
      <c r="A1524" s="10" t="s">
        <v>531</v>
      </c>
      <c r="B1524" s="9">
        <v>1990</v>
      </c>
      <c r="C1524" s="9" t="s">
        <v>4692</v>
      </c>
      <c r="D1524" s="9">
        <v>12</v>
      </c>
      <c r="E1524" s="9">
        <v>3</v>
      </c>
      <c r="F1524" s="16">
        <v>33292.83</v>
      </c>
      <c r="G1524" s="9" t="s">
        <v>4682</v>
      </c>
      <c r="H1524" s="9" t="s">
        <v>4686</v>
      </c>
      <c r="I1524" s="11" t="s">
        <v>4693</v>
      </c>
      <c r="J1524" t="str">
        <f t="shared" si="46"/>
        <v>12-10-1990</v>
      </c>
      <c r="K1524" s="19">
        <v>45085</v>
      </c>
      <c r="L1524" s="9">
        <f t="shared" si="47"/>
        <v>32</v>
      </c>
    </row>
    <row r="1525" spans="1:12" x14ac:dyDescent="0.3">
      <c r="A1525" s="10" t="s">
        <v>533</v>
      </c>
      <c r="B1525" s="9">
        <v>1985</v>
      </c>
      <c r="C1525" s="9" t="s">
        <v>4681</v>
      </c>
      <c r="D1525" s="9">
        <v>15</v>
      </c>
      <c r="E1525" s="9">
        <v>3</v>
      </c>
      <c r="F1525" s="16">
        <v>33121</v>
      </c>
      <c r="G1525" s="9" t="s">
        <v>4682</v>
      </c>
      <c r="H1525" s="9" t="s">
        <v>4686</v>
      </c>
      <c r="I1525" s="11" t="s">
        <v>4693</v>
      </c>
      <c r="J1525" t="str">
        <f t="shared" si="46"/>
        <v>15-07-1985</v>
      </c>
      <c r="K1525" s="19">
        <v>45085</v>
      </c>
      <c r="L1525" s="9">
        <f t="shared" si="47"/>
        <v>37</v>
      </c>
    </row>
    <row r="1526" spans="1:12" x14ac:dyDescent="0.3">
      <c r="A1526" s="10" t="s">
        <v>535</v>
      </c>
      <c r="B1526" s="9">
        <v>1969</v>
      </c>
      <c r="C1526" s="9" t="s">
        <v>4692</v>
      </c>
      <c r="D1526" s="9">
        <v>30</v>
      </c>
      <c r="E1526" s="9">
        <v>0</v>
      </c>
      <c r="F1526" s="16">
        <v>33090.660000000003</v>
      </c>
      <c r="G1526" s="9" t="s">
        <v>4682</v>
      </c>
      <c r="H1526" s="9" t="s">
        <v>4682</v>
      </c>
      <c r="I1526" s="11" t="s">
        <v>4693</v>
      </c>
      <c r="J1526" t="str">
        <f t="shared" si="46"/>
        <v>30-10-1969</v>
      </c>
      <c r="K1526" s="19">
        <v>45085</v>
      </c>
      <c r="L1526" s="9">
        <f t="shared" si="47"/>
        <v>53</v>
      </c>
    </row>
    <row r="1527" spans="1:12" x14ac:dyDescent="0.3">
      <c r="A1527" s="10" t="s">
        <v>537</v>
      </c>
      <c r="B1527" s="9">
        <v>1962</v>
      </c>
      <c r="C1527" s="9" t="s">
        <v>4681</v>
      </c>
      <c r="D1527" s="9">
        <v>1</v>
      </c>
      <c r="E1527" s="9">
        <v>0</v>
      </c>
      <c r="F1527" s="16">
        <v>33074.94</v>
      </c>
      <c r="G1527" s="9" t="s">
        <v>4686</v>
      </c>
      <c r="H1527" s="9" t="s">
        <v>4682</v>
      </c>
      <c r="I1527" s="11" t="s">
        <v>4693</v>
      </c>
      <c r="J1527" t="str">
        <f t="shared" si="46"/>
        <v>01-07-1962</v>
      </c>
      <c r="K1527" s="19">
        <v>45085</v>
      </c>
      <c r="L1527" s="9">
        <f t="shared" si="47"/>
        <v>60</v>
      </c>
    </row>
    <row r="1528" spans="1:12" x14ac:dyDescent="0.3">
      <c r="A1528" s="10" t="s">
        <v>53</v>
      </c>
      <c r="B1528" s="9">
        <v>1960</v>
      </c>
      <c r="C1528" s="9" t="s">
        <v>4685</v>
      </c>
      <c r="D1528" s="9">
        <v>17</v>
      </c>
      <c r="E1528" s="9">
        <v>3</v>
      </c>
      <c r="F1528" s="16">
        <v>46718.16</v>
      </c>
      <c r="G1528" s="9" t="s">
        <v>4686</v>
      </c>
      <c r="H1528" s="9" t="s">
        <v>4686</v>
      </c>
      <c r="I1528" s="11" t="s">
        <v>4689</v>
      </c>
      <c r="J1528" t="str">
        <f t="shared" si="46"/>
        <v>17-11-1960</v>
      </c>
      <c r="K1528" s="19">
        <v>45085</v>
      </c>
      <c r="L1528" s="9">
        <f t="shared" si="47"/>
        <v>62</v>
      </c>
    </row>
    <row r="1529" spans="1:12" x14ac:dyDescent="0.3">
      <c r="A1529" s="10" t="s">
        <v>539</v>
      </c>
      <c r="B1529" s="9">
        <v>1994</v>
      </c>
      <c r="C1529" s="9" t="s">
        <v>4681</v>
      </c>
      <c r="D1529" s="9">
        <v>28</v>
      </c>
      <c r="E1529" s="9">
        <v>0</v>
      </c>
      <c r="F1529" s="16">
        <v>33057.230000000003</v>
      </c>
      <c r="G1529" s="9" t="s">
        <v>4686</v>
      </c>
      <c r="H1529" s="9" t="s">
        <v>4682</v>
      </c>
      <c r="I1529" s="11" t="s">
        <v>4693</v>
      </c>
      <c r="J1529" t="str">
        <f t="shared" si="46"/>
        <v>28-07-1994</v>
      </c>
      <c r="K1529" s="19">
        <v>45085</v>
      </c>
      <c r="L1529" s="9">
        <f t="shared" si="47"/>
        <v>28</v>
      </c>
    </row>
    <row r="1530" spans="1:12" x14ac:dyDescent="0.3">
      <c r="A1530" s="10" t="s">
        <v>541</v>
      </c>
      <c r="B1530" s="9">
        <v>1967</v>
      </c>
      <c r="C1530" s="9" t="s">
        <v>4681</v>
      </c>
      <c r="D1530" s="9">
        <v>10</v>
      </c>
      <c r="E1530" s="9">
        <v>0</v>
      </c>
      <c r="F1530" s="16">
        <v>33025.32</v>
      </c>
      <c r="G1530" s="9" t="s">
        <v>4682</v>
      </c>
      <c r="H1530" s="9" t="s">
        <v>4683</v>
      </c>
      <c r="I1530" s="11" t="s">
        <v>4693</v>
      </c>
      <c r="J1530" t="str">
        <f t="shared" si="46"/>
        <v>10-07-1967</v>
      </c>
      <c r="K1530" s="19">
        <v>45085</v>
      </c>
      <c r="L1530" s="9">
        <f t="shared" si="47"/>
        <v>55</v>
      </c>
    </row>
    <row r="1531" spans="1:12" x14ac:dyDescent="0.3">
      <c r="A1531" s="10" t="s">
        <v>543</v>
      </c>
      <c r="B1531" s="9">
        <v>1995</v>
      </c>
      <c r="C1531" s="9" t="s">
        <v>4681</v>
      </c>
      <c r="D1531" s="9">
        <v>8</v>
      </c>
      <c r="E1531" s="9">
        <v>0</v>
      </c>
      <c r="F1531" s="16">
        <v>33017.46</v>
      </c>
      <c r="G1531" s="9" t="s">
        <v>4686</v>
      </c>
      <c r="H1531" s="9" t="s">
        <v>4686</v>
      </c>
      <c r="I1531" s="11" t="s">
        <v>4693</v>
      </c>
      <c r="J1531" t="str">
        <f t="shared" si="46"/>
        <v>08-07-1995</v>
      </c>
      <c r="K1531" s="19">
        <v>45085</v>
      </c>
      <c r="L1531" s="9">
        <f t="shared" si="47"/>
        <v>27</v>
      </c>
    </row>
    <row r="1532" spans="1:12" x14ac:dyDescent="0.3">
      <c r="A1532" s="10" t="s">
        <v>545</v>
      </c>
      <c r="B1532" s="9">
        <v>1971</v>
      </c>
      <c r="C1532" s="9" t="s">
        <v>4691</v>
      </c>
      <c r="D1532" s="9">
        <v>24</v>
      </c>
      <c r="E1532" s="9">
        <v>0</v>
      </c>
      <c r="F1532" s="16">
        <v>32947.629999999997</v>
      </c>
      <c r="G1532" s="9" t="s">
        <v>4682</v>
      </c>
      <c r="H1532" s="9" t="s">
        <v>4686</v>
      </c>
      <c r="I1532" s="11" t="s">
        <v>4693</v>
      </c>
      <c r="J1532" t="str">
        <f t="shared" si="46"/>
        <v>24-08-1971</v>
      </c>
      <c r="K1532" s="19">
        <v>45085</v>
      </c>
      <c r="L1532" s="9">
        <f t="shared" si="47"/>
        <v>51</v>
      </c>
    </row>
    <row r="1533" spans="1:12" x14ac:dyDescent="0.3">
      <c r="A1533" s="10" t="s">
        <v>547</v>
      </c>
      <c r="B1533" s="9">
        <v>1981</v>
      </c>
      <c r="C1533" s="9" t="s">
        <v>4685</v>
      </c>
      <c r="D1533" s="9">
        <v>17</v>
      </c>
      <c r="E1533" s="9">
        <v>1</v>
      </c>
      <c r="F1533" s="16">
        <v>32906.69</v>
      </c>
      <c r="G1533" s="9" t="s">
        <v>4682</v>
      </c>
      <c r="H1533" s="9" t="s">
        <v>4683</v>
      </c>
      <c r="I1533" s="11" t="s">
        <v>4693</v>
      </c>
      <c r="J1533" t="str">
        <f t="shared" si="46"/>
        <v>17-11-1981</v>
      </c>
      <c r="K1533" s="19">
        <v>45085</v>
      </c>
      <c r="L1533" s="9">
        <f t="shared" si="47"/>
        <v>41</v>
      </c>
    </row>
    <row r="1534" spans="1:12" x14ac:dyDescent="0.3">
      <c r="A1534" s="10" t="s">
        <v>549</v>
      </c>
      <c r="B1534" s="9">
        <v>1995</v>
      </c>
      <c r="C1534" s="9" t="s">
        <v>4690</v>
      </c>
      <c r="D1534" s="9">
        <v>4</v>
      </c>
      <c r="E1534" s="9">
        <v>0</v>
      </c>
      <c r="F1534" s="16">
        <v>32827.51</v>
      </c>
      <c r="G1534" s="9" t="s">
        <v>4686</v>
      </c>
      <c r="H1534" s="9" t="s">
        <v>4682</v>
      </c>
      <c r="I1534" s="11" t="s">
        <v>4693</v>
      </c>
      <c r="J1534" t="str">
        <f t="shared" si="46"/>
        <v>04-12-1995</v>
      </c>
      <c r="K1534" s="19">
        <v>45085</v>
      </c>
      <c r="L1534" s="9">
        <f t="shared" si="47"/>
        <v>27</v>
      </c>
    </row>
    <row r="1535" spans="1:12" x14ac:dyDescent="0.3">
      <c r="A1535" s="10" t="s">
        <v>551</v>
      </c>
      <c r="B1535" s="9">
        <v>1980</v>
      </c>
      <c r="C1535" s="9" t="s">
        <v>4690</v>
      </c>
      <c r="D1535" s="9">
        <v>12</v>
      </c>
      <c r="E1535" s="9">
        <v>3</v>
      </c>
      <c r="F1535" s="16">
        <v>32787.46</v>
      </c>
      <c r="G1535" s="9" t="s">
        <v>4686</v>
      </c>
      <c r="H1535" s="9" t="s">
        <v>4683</v>
      </c>
      <c r="I1535" s="11" t="s">
        <v>4689</v>
      </c>
      <c r="J1535" t="str">
        <f t="shared" si="46"/>
        <v>12-12-1980</v>
      </c>
      <c r="K1535" s="19">
        <v>45085</v>
      </c>
      <c r="L1535" s="9">
        <f t="shared" si="47"/>
        <v>42</v>
      </c>
    </row>
    <row r="1536" spans="1:12" x14ac:dyDescent="0.3">
      <c r="A1536" s="10" t="s">
        <v>553</v>
      </c>
      <c r="B1536" s="9">
        <v>1972</v>
      </c>
      <c r="C1536" s="9" t="s">
        <v>4685</v>
      </c>
      <c r="D1536" s="9">
        <v>7</v>
      </c>
      <c r="E1536" s="9">
        <v>0</v>
      </c>
      <c r="F1536" s="16">
        <v>32765.33</v>
      </c>
      <c r="G1536" s="9" t="s">
        <v>4682</v>
      </c>
      <c r="H1536" s="9" t="s">
        <v>4682</v>
      </c>
      <c r="I1536" s="11" t="s">
        <v>4689</v>
      </c>
      <c r="J1536" t="str">
        <f t="shared" si="46"/>
        <v>07-11-1972</v>
      </c>
      <c r="K1536" s="19">
        <v>45085</v>
      </c>
      <c r="L1536" s="9">
        <f t="shared" si="47"/>
        <v>50</v>
      </c>
    </row>
    <row r="1537" spans="1:12" x14ac:dyDescent="0.3">
      <c r="A1537" s="10" t="s">
        <v>555</v>
      </c>
      <c r="B1537" s="9">
        <v>1974</v>
      </c>
      <c r="C1537" s="9" t="s">
        <v>4690</v>
      </c>
      <c r="D1537" s="9">
        <v>6</v>
      </c>
      <c r="E1537" s="9">
        <v>0</v>
      </c>
      <c r="F1537" s="16">
        <v>32760.48</v>
      </c>
      <c r="G1537" s="9" t="s">
        <v>4686</v>
      </c>
      <c r="H1537" s="9" t="s">
        <v>4686</v>
      </c>
      <c r="I1537" s="11" t="s">
        <v>4693</v>
      </c>
      <c r="J1537" t="str">
        <f t="shared" si="46"/>
        <v>06-12-1974</v>
      </c>
      <c r="K1537" s="19">
        <v>45085</v>
      </c>
      <c r="L1537" s="9">
        <f t="shared" si="47"/>
        <v>48</v>
      </c>
    </row>
    <row r="1538" spans="1:12" x14ac:dyDescent="0.3">
      <c r="A1538" s="10" t="s">
        <v>557</v>
      </c>
      <c r="B1538" s="9">
        <v>1990</v>
      </c>
      <c r="C1538" s="9" t="s">
        <v>4681</v>
      </c>
      <c r="D1538" s="9">
        <v>9</v>
      </c>
      <c r="E1538" s="9">
        <v>2</v>
      </c>
      <c r="F1538" s="16">
        <v>32734.19</v>
      </c>
      <c r="G1538" s="9" t="s">
        <v>4682</v>
      </c>
      <c r="H1538" s="9" t="s">
        <v>4686</v>
      </c>
      <c r="I1538" s="11" t="s">
        <v>4689</v>
      </c>
      <c r="J1538" t="str">
        <f t="shared" si="46"/>
        <v>09-07-1990</v>
      </c>
      <c r="K1538" s="19">
        <v>45085</v>
      </c>
      <c r="L1538" s="9">
        <f t="shared" si="47"/>
        <v>32</v>
      </c>
    </row>
    <row r="1539" spans="1:12" x14ac:dyDescent="0.3">
      <c r="A1539" s="10" t="s">
        <v>55</v>
      </c>
      <c r="B1539" s="9">
        <v>1969</v>
      </c>
      <c r="C1539" s="9" t="s">
        <v>4687</v>
      </c>
      <c r="D1539" s="9">
        <v>23</v>
      </c>
      <c r="E1539" s="9">
        <v>3</v>
      </c>
      <c r="F1539" s="16">
        <v>46661.440000000002</v>
      </c>
      <c r="G1539" s="9" t="s">
        <v>4686</v>
      </c>
      <c r="H1539" s="9" t="s">
        <v>4683</v>
      </c>
      <c r="I1539" s="11" t="s">
        <v>4689</v>
      </c>
      <c r="J1539" t="str">
        <f t="shared" ref="J1539:J1602" si="48">TEXT(DATE(B1539,MONTH(1&amp;C1539),D1539),"dd-mm-yyyy")</f>
        <v>23-06-1969</v>
      </c>
      <c r="K1539" s="19">
        <v>45085</v>
      </c>
      <c r="L1539" s="9">
        <f t="shared" ref="L1539:L1602" si="49">DATEDIF(J1539,K1539,"Y")</f>
        <v>53</v>
      </c>
    </row>
    <row r="1540" spans="1:12" x14ac:dyDescent="0.3">
      <c r="A1540" s="10" t="s">
        <v>559</v>
      </c>
      <c r="B1540" s="9">
        <v>1990</v>
      </c>
      <c r="C1540" s="9" t="s">
        <v>4688</v>
      </c>
      <c r="D1540" s="9">
        <v>30</v>
      </c>
      <c r="E1540" s="9">
        <v>3</v>
      </c>
      <c r="F1540" s="16">
        <v>32716.2</v>
      </c>
      <c r="G1540" s="9" t="s">
        <v>4686</v>
      </c>
      <c r="H1540" s="9" t="s">
        <v>4682</v>
      </c>
      <c r="I1540" s="11" t="s">
        <v>4693</v>
      </c>
      <c r="J1540" t="str">
        <f t="shared" si="48"/>
        <v>30-09-1990</v>
      </c>
      <c r="K1540" s="19">
        <v>45085</v>
      </c>
      <c r="L1540" s="9">
        <f t="shared" si="49"/>
        <v>32</v>
      </c>
    </row>
    <row r="1541" spans="1:12" x14ac:dyDescent="0.3">
      <c r="A1541" s="10" t="s">
        <v>561</v>
      </c>
      <c r="B1541" s="9">
        <v>1968</v>
      </c>
      <c r="C1541" s="9" t="s">
        <v>4685</v>
      </c>
      <c r="D1541" s="9">
        <v>1</v>
      </c>
      <c r="E1541" s="9">
        <v>0</v>
      </c>
      <c r="F1541" s="16">
        <v>32686.080000000002</v>
      </c>
      <c r="G1541" s="9" t="s">
        <v>4682</v>
      </c>
      <c r="H1541" s="9" t="s">
        <v>4683</v>
      </c>
      <c r="I1541" s="11" t="s">
        <v>4693</v>
      </c>
      <c r="J1541" t="str">
        <f t="shared" si="48"/>
        <v>01-11-1968</v>
      </c>
      <c r="K1541" s="19">
        <v>45085</v>
      </c>
      <c r="L1541" s="9">
        <f t="shared" si="49"/>
        <v>54</v>
      </c>
    </row>
    <row r="1542" spans="1:12" x14ac:dyDescent="0.3">
      <c r="A1542" s="10" t="s">
        <v>563</v>
      </c>
      <c r="B1542" s="9">
        <v>1990</v>
      </c>
      <c r="C1542" s="9" t="s">
        <v>4681</v>
      </c>
      <c r="D1542" s="9">
        <v>13</v>
      </c>
      <c r="E1542" s="9">
        <v>3</v>
      </c>
      <c r="F1542" s="16">
        <v>32672.11</v>
      </c>
      <c r="G1542" s="9" t="s">
        <v>4686</v>
      </c>
      <c r="H1542" s="9" t="s">
        <v>4686</v>
      </c>
      <c r="I1542" s="11" t="s">
        <v>4693</v>
      </c>
      <c r="J1542" t="str">
        <f t="shared" si="48"/>
        <v>13-07-1990</v>
      </c>
      <c r="K1542" s="19">
        <v>45085</v>
      </c>
      <c r="L1542" s="9">
        <f t="shared" si="49"/>
        <v>32</v>
      </c>
    </row>
    <row r="1543" spans="1:12" x14ac:dyDescent="0.3">
      <c r="A1543" s="10" t="s">
        <v>565</v>
      </c>
      <c r="B1543" s="9">
        <v>2003</v>
      </c>
      <c r="C1543" s="9" t="s">
        <v>4692</v>
      </c>
      <c r="D1543" s="9">
        <v>8</v>
      </c>
      <c r="E1543" s="9">
        <v>0</v>
      </c>
      <c r="F1543" s="16">
        <v>32548.34</v>
      </c>
      <c r="G1543" s="9" t="s">
        <v>4686</v>
      </c>
      <c r="H1543" s="9" t="s">
        <v>4682</v>
      </c>
      <c r="I1543" s="11" t="s">
        <v>4684</v>
      </c>
      <c r="J1543" t="str">
        <f t="shared" si="48"/>
        <v>08-10-2003</v>
      </c>
      <c r="K1543" s="19">
        <v>45085</v>
      </c>
      <c r="L1543" s="9">
        <f t="shared" si="49"/>
        <v>19</v>
      </c>
    </row>
    <row r="1544" spans="1:12" x14ac:dyDescent="0.3">
      <c r="A1544" s="10" t="s">
        <v>567</v>
      </c>
      <c r="B1544" s="9">
        <v>1976</v>
      </c>
      <c r="C1544" s="9" t="s">
        <v>4688</v>
      </c>
      <c r="D1544" s="9">
        <v>19</v>
      </c>
      <c r="E1544" s="9">
        <v>2</v>
      </c>
      <c r="F1544" s="16">
        <v>32485.46</v>
      </c>
      <c r="G1544" s="9" t="s">
        <v>4682</v>
      </c>
      <c r="H1544" s="9" t="s">
        <v>4686</v>
      </c>
      <c r="I1544" s="11" t="s">
        <v>4693</v>
      </c>
      <c r="J1544" t="str">
        <f t="shared" si="48"/>
        <v>19-09-1976</v>
      </c>
      <c r="K1544" s="19">
        <v>45085</v>
      </c>
      <c r="L1544" s="9">
        <f t="shared" si="49"/>
        <v>46</v>
      </c>
    </row>
    <row r="1545" spans="1:12" x14ac:dyDescent="0.3">
      <c r="A1545" s="10" t="s">
        <v>569</v>
      </c>
      <c r="B1545" s="9">
        <v>1981</v>
      </c>
      <c r="C1545" s="9" t="s">
        <v>4688</v>
      </c>
      <c r="D1545" s="9">
        <v>27</v>
      </c>
      <c r="E1545" s="9">
        <v>1</v>
      </c>
      <c r="F1545" s="16">
        <v>32462.35</v>
      </c>
      <c r="G1545" s="9" t="s">
        <v>4682</v>
      </c>
      <c r="H1545" s="9" t="s">
        <v>4682</v>
      </c>
      <c r="I1545" s="11" t="s">
        <v>4693</v>
      </c>
      <c r="J1545" t="str">
        <f t="shared" si="48"/>
        <v>27-09-1981</v>
      </c>
      <c r="K1545" s="19">
        <v>45085</v>
      </c>
      <c r="L1545" s="9">
        <f t="shared" si="49"/>
        <v>41</v>
      </c>
    </row>
    <row r="1546" spans="1:12" x14ac:dyDescent="0.3">
      <c r="A1546" s="10" t="s">
        <v>571</v>
      </c>
      <c r="B1546" s="9">
        <v>1976</v>
      </c>
      <c r="C1546" s="9" t="s">
        <v>4691</v>
      </c>
      <c r="D1546" s="9">
        <v>9</v>
      </c>
      <c r="E1546" s="9">
        <v>2</v>
      </c>
      <c r="F1546" s="16">
        <v>32430.22</v>
      </c>
      <c r="G1546" s="9" t="s">
        <v>4682</v>
      </c>
      <c r="H1546" s="9" t="s">
        <v>4683</v>
      </c>
      <c r="I1546" s="11" t="s">
        <v>4693</v>
      </c>
      <c r="J1546" t="str">
        <f t="shared" si="48"/>
        <v>09-08-1976</v>
      </c>
      <c r="K1546" s="19">
        <v>45085</v>
      </c>
      <c r="L1546" s="9">
        <f t="shared" si="49"/>
        <v>46</v>
      </c>
    </row>
    <row r="1547" spans="1:12" x14ac:dyDescent="0.3">
      <c r="A1547" s="10" t="s">
        <v>573</v>
      </c>
      <c r="B1547" s="9">
        <v>1972</v>
      </c>
      <c r="C1547" s="9" t="s">
        <v>4692</v>
      </c>
      <c r="D1547" s="9">
        <v>19</v>
      </c>
      <c r="E1547" s="9">
        <v>0</v>
      </c>
      <c r="F1547" s="16">
        <v>32428.63</v>
      </c>
      <c r="G1547" s="9" t="s">
        <v>4682</v>
      </c>
      <c r="H1547" s="9" t="s">
        <v>4682</v>
      </c>
      <c r="I1547" s="11" t="s">
        <v>4693</v>
      </c>
      <c r="J1547" t="str">
        <f t="shared" si="48"/>
        <v>19-10-1972</v>
      </c>
      <c r="K1547" s="19">
        <v>45085</v>
      </c>
      <c r="L1547" s="9">
        <f t="shared" si="49"/>
        <v>50</v>
      </c>
    </row>
    <row r="1548" spans="1:12" x14ac:dyDescent="0.3">
      <c r="A1548" s="10" t="s">
        <v>575</v>
      </c>
      <c r="B1548" s="9">
        <v>1986</v>
      </c>
      <c r="C1548" s="9" t="s">
        <v>4690</v>
      </c>
      <c r="D1548" s="9">
        <v>2</v>
      </c>
      <c r="E1548" s="9">
        <v>3</v>
      </c>
      <c r="F1548" s="16">
        <v>32288.49</v>
      </c>
      <c r="G1548" s="9" t="s">
        <v>4682</v>
      </c>
      <c r="H1548" s="9" t="s">
        <v>4682</v>
      </c>
      <c r="I1548" s="11" t="s">
        <v>4693</v>
      </c>
      <c r="J1548" t="str">
        <f t="shared" si="48"/>
        <v>02-12-1986</v>
      </c>
      <c r="K1548" s="19">
        <v>45085</v>
      </c>
      <c r="L1548" s="9">
        <f t="shared" si="49"/>
        <v>36</v>
      </c>
    </row>
    <row r="1549" spans="1:12" x14ac:dyDescent="0.3">
      <c r="A1549" s="10" t="s">
        <v>577</v>
      </c>
      <c r="B1549" s="9">
        <v>1975</v>
      </c>
      <c r="C1549" s="9" t="s">
        <v>4690</v>
      </c>
      <c r="D1549" s="9">
        <v>17</v>
      </c>
      <c r="E1549" s="9">
        <v>1</v>
      </c>
      <c r="F1549" s="16">
        <v>32259.96</v>
      </c>
      <c r="G1549" s="9" t="s">
        <v>4682</v>
      </c>
      <c r="H1549" s="9" t="s">
        <v>4683</v>
      </c>
      <c r="I1549" s="11" t="s">
        <v>4689</v>
      </c>
      <c r="J1549" t="str">
        <f t="shared" si="48"/>
        <v>17-12-1975</v>
      </c>
      <c r="K1549" s="19">
        <v>45085</v>
      </c>
      <c r="L1549" s="9">
        <f t="shared" si="49"/>
        <v>47</v>
      </c>
    </row>
    <row r="1550" spans="1:12" x14ac:dyDescent="0.3">
      <c r="A1550" s="10" t="s">
        <v>57</v>
      </c>
      <c r="B1550" s="9">
        <v>1961</v>
      </c>
      <c r="C1550" s="9" t="s">
        <v>4691</v>
      </c>
      <c r="D1550" s="9">
        <v>8</v>
      </c>
      <c r="E1550" s="9">
        <v>0</v>
      </c>
      <c r="F1550" s="16">
        <v>46599.11</v>
      </c>
      <c r="G1550" s="9" t="s">
        <v>4686</v>
      </c>
      <c r="H1550" s="9" t="s">
        <v>4686</v>
      </c>
      <c r="I1550" s="11" t="s">
        <v>4684</v>
      </c>
      <c r="J1550" t="str">
        <f t="shared" si="48"/>
        <v>08-08-1961</v>
      </c>
      <c r="K1550" s="19">
        <v>45085</v>
      </c>
      <c r="L1550" s="9">
        <f t="shared" si="49"/>
        <v>61</v>
      </c>
    </row>
    <row r="1551" spans="1:12" x14ac:dyDescent="0.3">
      <c r="A1551" s="10" t="s">
        <v>579</v>
      </c>
      <c r="B1551" s="9">
        <v>1994</v>
      </c>
      <c r="C1551" s="9" t="s">
        <v>4688</v>
      </c>
      <c r="D1551" s="9">
        <v>8</v>
      </c>
      <c r="E1551" s="9">
        <v>0</v>
      </c>
      <c r="F1551" s="16">
        <v>32222.81</v>
      </c>
      <c r="G1551" s="9" t="s">
        <v>4682</v>
      </c>
      <c r="H1551" s="9" t="s">
        <v>4686</v>
      </c>
      <c r="I1551" s="11" t="s">
        <v>4693</v>
      </c>
      <c r="J1551" t="str">
        <f t="shared" si="48"/>
        <v>08-09-1994</v>
      </c>
      <c r="K1551" s="19">
        <v>45085</v>
      </c>
      <c r="L1551" s="9">
        <f t="shared" si="49"/>
        <v>28</v>
      </c>
    </row>
    <row r="1552" spans="1:12" x14ac:dyDescent="0.3">
      <c r="A1552" s="10" t="s">
        <v>581</v>
      </c>
      <c r="B1552" s="9">
        <v>1969</v>
      </c>
      <c r="C1552" s="9" t="s">
        <v>4688</v>
      </c>
      <c r="D1552" s="9">
        <v>11</v>
      </c>
      <c r="E1552" s="9">
        <v>0</v>
      </c>
      <c r="F1552" s="16">
        <v>32192.76</v>
      </c>
      <c r="G1552" s="9" t="s">
        <v>4686</v>
      </c>
      <c r="H1552" s="9" t="s">
        <v>4682</v>
      </c>
      <c r="I1552" s="11" t="s">
        <v>4693</v>
      </c>
      <c r="J1552" t="str">
        <f t="shared" si="48"/>
        <v>11-09-1969</v>
      </c>
      <c r="K1552" s="19">
        <v>45085</v>
      </c>
      <c r="L1552" s="9">
        <f t="shared" si="49"/>
        <v>53</v>
      </c>
    </row>
    <row r="1553" spans="1:12" x14ac:dyDescent="0.3">
      <c r="A1553" s="10" t="s">
        <v>583</v>
      </c>
      <c r="B1553" s="9">
        <v>1978</v>
      </c>
      <c r="C1553" s="9" t="s">
        <v>4685</v>
      </c>
      <c r="D1553" s="9">
        <v>10</v>
      </c>
      <c r="E1553" s="9">
        <v>2</v>
      </c>
      <c r="F1553" s="16">
        <v>32108.66</v>
      </c>
      <c r="G1553" s="9" t="s">
        <v>4686</v>
      </c>
      <c r="H1553" s="9" t="s">
        <v>4683</v>
      </c>
      <c r="I1553" s="11" t="s">
        <v>4703</v>
      </c>
      <c r="J1553" t="str">
        <f t="shared" si="48"/>
        <v>10-11-1978</v>
      </c>
      <c r="K1553" s="19">
        <v>45085</v>
      </c>
      <c r="L1553" s="9">
        <f t="shared" si="49"/>
        <v>44</v>
      </c>
    </row>
    <row r="1554" spans="1:12" x14ac:dyDescent="0.3">
      <c r="A1554" s="10" t="s">
        <v>585</v>
      </c>
      <c r="B1554" s="9">
        <v>1993</v>
      </c>
      <c r="C1554" s="9" t="s">
        <v>4688</v>
      </c>
      <c r="D1554" s="9">
        <v>13</v>
      </c>
      <c r="E1554" s="9">
        <v>0</v>
      </c>
      <c r="F1554" s="16">
        <v>32086.21</v>
      </c>
      <c r="G1554" s="9" t="s">
        <v>4686</v>
      </c>
      <c r="H1554" s="9" t="s">
        <v>4683</v>
      </c>
      <c r="I1554" s="11" t="s">
        <v>4693</v>
      </c>
      <c r="J1554" t="str">
        <f t="shared" si="48"/>
        <v>13-09-1993</v>
      </c>
      <c r="K1554" s="19">
        <v>45085</v>
      </c>
      <c r="L1554" s="9">
        <f t="shared" si="49"/>
        <v>29</v>
      </c>
    </row>
    <row r="1555" spans="1:12" x14ac:dyDescent="0.3">
      <c r="A1555" s="10" t="s">
        <v>587</v>
      </c>
      <c r="B1555" s="9">
        <v>1972</v>
      </c>
      <c r="C1555" s="9" t="s">
        <v>4688</v>
      </c>
      <c r="D1555" s="9">
        <v>21</v>
      </c>
      <c r="E1555" s="9">
        <v>0</v>
      </c>
      <c r="F1555" s="16">
        <v>31980.89</v>
      </c>
      <c r="G1555" s="9" t="s">
        <v>4682</v>
      </c>
      <c r="H1555" s="9" t="s">
        <v>4686</v>
      </c>
      <c r="I1555" s="11" t="s">
        <v>4693</v>
      </c>
      <c r="J1555" t="str">
        <f t="shared" si="48"/>
        <v>21-09-1972</v>
      </c>
      <c r="K1555" s="19">
        <v>45085</v>
      </c>
      <c r="L1555" s="9">
        <f t="shared" si="49"/>
        <v>50</v>
      </c>
    </row>
    <row r="1556" spans="1:12" x14ac:dyDescent="0.3">
      <c r="A1556" s="10" t="s">
        <v>589</v>
      </c>
      <c r="B1556" s="9">
        <v>1975</v>
      </c>
      <c r="C1556" s="9" t="s">
        <v>4688</v>
      </c>
      <c r="D1556" s="9">
        <v>25</v>
      </c>
      <c r="E1556" s="9">
        <v>1</v>
      </c>
      <c r="F1556" s="16">
        <v>31897.1</v>
      </c>
      <c r="G1556" s="9" t="s">
        <v>4682</v>
      </c>
      <c r="H1556" s="9" t="s">
        <v>4683</v>
      </c>
      <c r="I1556" s="11" t="s">
        <v>4693</v>
      </c>
      <c r="J1556" t="str">
        <f t="shared" si="48"/>
        <v>25-09-1975</v>
      </c>
      <c r="K1556" s="19">
        <v>45085</v>
      </c>
      <c r="L1556" s="9">
        <f t="shared" si="49"/>
        <v>47</v>
      </c>
    </row>
    <row r="1557" spans="1:12" x14ac:dyDescent="0.3">
      <c r="A1557" s="10" t="s">
        <v>591</v>
      </c>
      <c r="B1557" s="9">
        <v>1984</v>
      </c>
      <c r="C1557" s="9" t="s">
        <v>4688</v>
      </c>
      <c r="D1557" s="9">
        <v>10</v>
      </c>
      <c r="E1557" s="9">
        <v>3</v>
      </c>
      <c r="F1557" s="16">
        <v>31743.919999999998</v>
      </c>
      <c r="G1557" s="9" t="s">
        <v>4682</v>
      </c>
      <c r="H1557" s="9" t="s">
        <v>4686</v>
      </c>
      <c r="I1557" s="11" t="s">
        <v>4693</v>
      </c>
      <c r="J1557" t="str">
        <f t="shared" si="48"/>
        <v>10-09-1984</v>
      </c>
      <c r="K1557" s="19">
        <v>45085</v>
      </c>
      <c r="L1557" s="9">
        <f t="shared" si="49"/>
        <v>38</v>
      </c>
    </row>
    <row r="1558" spans="1:12" x14ac:dyDescent="0.3">
      <c r="A1558" s="10" t="s">
        <v>593</v>
      </c>
      <c r="B1558" s="9">
        <v>1977</v>
      </c>
      <c r="C1558" s="9" t="s">
        <v>4692</v>
      </c>
      <c r="D1558" s="9">
        <v>14</v>
      </c>
      <c r="E1558" s="9">
        <v>2</v>
      </c>
      <c r="F1558" s="16">
        <v>31736.7</v>
      </c>
      <c r="G1558" s="9" t="s">
        <v>4682</v>
      </c>
      <c r="H1558" s="9" t="s">
        <v>4682</v>
      </c>
      <c r="I1558" s="11" t="s">
        <v>4689</v>
      </c>
      <c r="J1558" t="str">
        <f t="shared" si="48"/>
        <v>14-10-1977</v>
      </c>
      <c r="K1558" s="19">
        <v>45085</v>
      </c>
      <c r="L1558" s="9">
        <f t="shared" si="49"/>
        <v>45</v>
      </c>
    </row>
    <row r="1559" spans="1:12" x14ac:dyDescent="0.3">
      <c r="A1559" s="10" t="s">
        <v>595</v>
      </c>
      <c r="B1559" s="9">
        <v>1960</v>
      </c>
      <c r="C1559" s="9" t="s">
        <v>4690</v>
      </c>
      <c r="D1559" s="9">
        <v>13</v>
      </c>
      <c r="E1559" s="9">
        <v>1</v>
      </c>
      <c r="F1559" s="16">
        <v>31620</v>
      </c>
      <c r="G1559" s="9" t="s">
        <v>4682</v>
      </c>
      <c r="H1559" s="9" t="s">
        <v>4686</v>
      </c>
      <c r="I1559" s="11" t="s">
        <v>4699</v>
      </c>
      <c r="J1559" t="str">
        <f t="shared" si="48"/>
        <v>13-12-1960</v>
      </c>
      <c r="K1559" s="19">
        <v>45085</v>
      </c>
      <c r="L1559" s="9">
        <f t="shared" si="49"/>
        <v>62</v>
      </c>
    </row>
    <row r="1560" spans="1:12" x14ac:dyDescent="0.3">
      <c r="A1560" s="10" t="s">
        <v>597</v>
      </c>
      <c r="B1560" s="9">
        <v>1975</v>
      </c>
      <c r="C1560" s="9" t="s">
        <v>4692</v>
      </c>
      <c r="D1560" s="9">
        <v>29</v>
      </c>
      <c r="E1560" s="9">
        <v>1</v>
      </c>
      <c r="F1560" s="16">
        <v>31591.82</v>
      </c>
      <c r="G1560" s="9" t="s">
        <v>4682</v>
      </c>
      <c r="H1560" s="9" t="s">
        <v>4686</v>
      </c>
      <c r="I1560" s="11" t="s">
        <v>4693</v>
      </c>
      <c r="J1560" t="str">
        <f t="shared" si="48"/>
        <v>29-10-1975</v>
      </c>
      <c r="K1560" s="19">
        <v>45085</v>
      </c>
      <c r="L1560" s="9">
        <f t="shared" si="49"/>
        <v>47</v>
      </c>
    </row>
    <row r="1561" spans="1:12" x14ac:dyDescent="0.3">
      <c r="A1561" s="10" t="s">
        <v>5</v>
      </c>
      <c r="B1561" s="9">
        <v>1970</v>
      </c>
      <c r="C1561" s="9" t="s">
        <v>4717</v>
      </c>
      <c r="D1561" s="9">
        <v>11</v>
      </c>
      <c r="E1561" s="9">
        <v>3</v>
      </c>
      <c r="F1561" s="16">
        <v>60021.4</v>
      </c>
      <c r="G1561" s="9" t="s">
        <v>4686</v>
      </c>
      <c r="H1561" s="9" t="s">
        <v>4686</v>
      </c>
      <c r="I1561" s="11" t="s">
        <v>4689</v>
      </c>
      <c r="J1561" t="str">
        <f t="shared" si="48"/>
        <v>11-09-1970</v>
      </c>
      <c r="K1561" s="19">
        <v>45085</v>
      </c>
      <c r="L1561" s="9">
        <f t="shared" si="49"/>
        <v>52</v>
      </c>
    </row>
    <row r="1562" spans="1:12" x14ac:dyDescent="0.3">
      <c r="A1562" s="10" t="s">
        <v>59</v>
      </c>
      <c r="B1562" s="9">
        <v>1971</v>
      </c>
      <c r="C1562" s="9" t="s">
        <v>4690</v>
      </c>
      <c r="D1562" s="9">
        <v>6</v>
      </c>
      <c r="E1562" s="9">
        <v>3</v>
      </c>
      <c r="F1562" s="16">
        <v>46255.11</v>
      </c>
      <c r="G1562" s="9" t="s">
        <v>4686</v>
      </c>
      <c r="H1562" s="9" t="s">
        <v>4683</v>
      </c>
      <c r="I1562" s="11" t="s">
        <v>4699</v>
      </c>
      <c r="J1562" t="str">
        <f t="shared" si="48"/>
        <v>06-12-1971</v>
      </c>
      <c r="K1562" s="19">
        <v>45085</v>
      </c>
      <c r="L1562" s="9">
        <f t="shared" si="49"/>
        <v>51</v>
      </c>
    </row>
    <row r="1563" spans="1:12" x14ac:dyDescent="0.3">
      <c r="A1563" s="10" t="s">
        <v>599</v>
      </c>
      <c r="B1563" s="9">
        <v>1974</v>
      </c>
      <c r="C1563" s="9" t="s">
        <v>4692</v>
      </c>
      <c r="D1563" s="9">
        <v>8</v>
      </c>
      <c r="E1563" s="9">
        <v>0</v>
      </c>
      <c r="F1563" s="16">
        <v>31368.81</v>
      </c>
      <c r="G1563" s="9" t="s">
        <v>4682</v>
      </c>
      <c r="H1563" s="9" t="s">
        <v>4683</v>
      </c>
      <c r="I1563" s="11" t="s">
        <v>4693</v>
      </c>
      <c r="J1563" t="str">
        <f t="shared" si="48"/>
        <v>08-10-1974</v>
      </c>
      <c r="K1563" s="19">
        <v>45085</v>
      </c>
      <c r="L1563" s="9">
        <f t="shared" si="49"/>
        <v>48</v>
      </c>
    </row>
    <row r="1564" spans="1:12" x14ac:dyDescent="0.3">
      <c r="A1564" s="10" t="s">
        <v>601</v>
      </c>
      <c r="B1564" s="9">
        <v>1995</v>
      </c>
      <c r="C1564" s="9" t="s">
        <v>4688</v>
      </c>
      <c r="D1564" s="9">
        <v>27</v>
      </c>
      <c r="E1564" s="9">
        <v>0</v>
      </c>
      <c r="F1564" s="16">
        <v>31328.27</v>
      </c>
      <c r="G1564" s="9" t="s">
        <v>4682</v>
      </c>
      <c r="H1564" s="9" t="s">
        <v>4682</v>
      </c>
      <c r="I1564" s="11" t="s">
        <v>4693</v>
      </c>
      <c r="J1564" t="str">
        <f t="shared" si="48"/>
        <v>27-09-1995</v>
      </c>
      <c r="K1564" s="19">
        <v>45085</v>
      </c>
      <c r="L1564" s="9">
        <f t="shared" si="49"/>
        <v>27</v>
      </c>
    </row>
    <row r="1565" spans="1:12" x14ac:dyDescent="0.3">
      <c r="A1565" s="10" t="s">
        <v>603</v>
      </c>
      <c r="B1565" s="9">
        <v>1968</v>
      </c>
      <c r="C1565" s="9" t="s">
        <v>4681</v>
      </c>
      <c r="D1565" s="9">
        <v>9</v>
      </c>
      <c r="E1565" s="9">
        <v>0</v>
      </c>
      <c r="F1565" s="16">
        <v>31322.53</v>
      </c>
      <c r="G1565" s="9" t="s">
        <v>4682</v>
      </c>
      <c r="H1565" s="9" t="s">
        <v>4686</v>
      </c>
      <c r="I1565" s="11" t="s">
        <v>4693</v>
      </c>
      <c r="J1565" t="str">
        <f t="shared" si="48"/>
        <v>09-07-1968</v>
      </c>
      <c r="K1565" s="19">
        <v>45085</v>
      </c>
      <c r="L1565" s="9">
        <f t="shared" si="49"/>
        <v>54</v>
      </c>
    </row>
    <row r="1566" spans="1:12" x14ac:dyDescent="0.3">
      <c r="A1566" s="10" t="s">
        <v>605</v>
      </c>
      <c r="B1566" s="9">
        <v>2000</v>
      </c>
      <c r="C1566" s="9" t="s">
        <v>4681</v>
      </c>
      <c r="D1566" s="9">
        <v>22</v>
      </c>
      <c r="E1566" s="9">
        <v>0</v>
      </c>
      <c r="F1566" s="16">
        <v>31234.560000000001</v>
      </c>
      <c r="G1566" s="9" t="s">
        <v>4686</v>
      </c>
      <c r="H1566" s="9" t="s">
        <v>4686</v>
      </c>
      <c r="I1566" s="11" t="s">
        <v>4693</v>
      </c>
      <c r="J1566" t="str">
        <f t="shared" si="48"/>
        <v>22-07-2000</v>
      </c>
      <c r="K1566" s="19">
        <v>45085</v>
      </c>
      <c r="L1566" s="9">
        <f t="shared" si="49"/>
        <v>22</v>
      </c>
    </row>
    <row r="1567" spans="1:12" x14ac:dyDescent="0.3">
      <c r="A1567" s="10" t="s">
        <v>607</v>
      </c>
      <c r="B1567" s="9">
        <v>2004</v>
      </c>
      <c r="C1567" s="9" t="s">
        <v>4685</v>
      </c>
      <c r="D1567" s="9">
        <v>9</v>
      </c>
      <c r="E1567" s="9">
        <v>0</v>
      </c>
      <c r="F1567" s="16">
        <v>31196.61</v>
      </c>
      <c r="G1567" s="9" t="s">
        <v>4682</v>
      </c>
      <c r="H1567" s="9" t="s">
        <v>4686</v>
      </c>
      <c r="I1567" s="11" t="s">
        <v>4693</v>
      </c>
      <c r="J1567" t="str">
        <f t="shared" si="48"/>
        <v>09-11-2004</v>
      </c>
      <c r="K1567" s="19">
        <v>45085</v>
      </c>
      <c r="L1567" s="9">
        <f t="shared" si="49"/>
        <v>18</v>
      </c>
    </row>
    <row r="1568" spans="1:12" x14ac:dyDescent="0.3">
      <c r="A1568" s="10" t="s">
        <v>609</v>
      </c>
      <c r="B1568" s="9">
        <v>1961</v>
      </c>
      <c r="C1568" s="9" t="s">
        <v>4688</v>
      </c>
      <c r="D1568" s="9">
        <v>9</v>
      </c>
      <c r="E1568" s="9">
        <v>3</v>
      </c>
      <c r="F1568" s="16">
        <v>30942.19</v>
      </c>
      <c r="G1568" s="9" t="s">
        <v>4682</v>
      </c>
      <c r="H1568" s="9" t="s">
        <v>4682</v>
      </c>
      <c r="I1568" s="11" t="s">
        <v>4684</v>
      </c>
      <c r="J1568" t="str">
        <f t="shared" si="48"/>
        <v>09-09-1961</v>
      </c>
      <c r="K1568" s="19">
        <v>45085</v>
      </c>
      <c r="L1568" s="9">
        <f t="shared" si="49"/>
        <v>61</v>
      </c>
    </row>
    <row r="1569" spans="1:12" x14ac:dyDescent="0.3">
      <c r="A1569" s="10" t="s">
        <v>611</v>
      </c>
      <c r="B1569" s="9">
        <v>1988</v>
      </c>
      <c r="C1569" s="9" t="s">
        <v>4688</v>
      </c>
      <c r="D1569" s="9">
        <v>5</v>
      </c>
      <c r="E1569" s="9">
        <v>3</v>
      </c>
      <c r="F1569" s="16">
        <v>30763.01</v>
      </c>
      <c r="G1569" s="9" t="s">
        <v>4682</v>
      </c>
      <c r="H1569" s="9" t="s">
        <v>4686</v>
      </c>
      <c r="I1569" s="11" t="s">
        <v>4693</v>
      </c>
      <c r="J1569" t="str">
        <f t="shared" si="48"/>
        <v>05-09-1988</v>
      </c>
      <c r="K1569" s="19">
        <v>45085</v>
      </c>
      <c r="L1569" s="9">
        <f t="shared" si="49"/>
        <v>34</v>
      </c>
    </row>
    <row r="1570" spans="1:12" x14ac:dyDescent="0.3">
      <c r="A1570" s="10" t="s">
        <v>613</v>
      </c>
      <c r="B1570" s="9">
        <v>1983</v>
      </c>
      <c r="C1570" s="9" t="s">
        <v>4690</v>
      </c>
      <c r="D1570" s="9">
        <v>21</v>
      </c>
      <c r="E1570" s="9">
        <v>3</v>
      </c>
      <c r="F1570" s="16">
        <v>30724.44</v>
      </c>
      <c r="G1570" s="9" t="s">
        <v>4682</v>
      </c>
      <c r="H1570" s="9" t="s">
        <v>4683</v>
      </c>
      <c r="I1570" s="11" t="s">
        <v>4693</v>
      </c>
      <c r="J1570" t="str">
        <f t="shared" si="48"/>
        <v>21-12-1983</v>
      </c>
      <c r="K1570" s="19">
        <v>45085</v>
      </c>
      <c r="L1570" s="9">
        <f t="shared" si="49"/>
        <v>39</v>
      </c>
    </row>
    <row r="1571" spans="1:12" x14ac:dyDescent="0.3">
      <c r="A1571" s="10" t="s">
        <v>615</v>
      </c>
      <c r="B1571" s="9">
        <v>1999</v>
      </c>
      <c r="C1571" s="9" t="s">
        <v>4688</v>
      </c>
      <c r="D1571" s="9">
        <v>21</v>
      </c>
      <c r="E1571" s="9">
        <v>0</v>
      </c>
      <c r="F1571" s="16">
        <v>30697.71</v>
      </c>
      <c r="G1571" s="9" t="s">
        <v>4686</v>
      </c>
      <c r="H1571" s="9" t="s">
        <v>4682</v>
      </c>
      <c r="I1571" s="11" t="s">
        <v>4693</v>
      </c>
      <c r="J1571" t="str">
        <f t="shared" si="48"/>
        <v>21-09-1999</v>
      </c>
      <c r="K1571" s="19">
        <v>45085</v>
      </c>
      <c r="L1571" s="9">
        <f t="shared" si="49"/>
        <v>23</v>
      </c>
    </row>
    <row r="1572" spans="1:12" x14ac:dyDescent="0.3">
      <c r="A1572" s="10" t="s">
        <v>617</v>
      </c>
      <c r="B1572" s="9">
        <v>1970</v>
      </c>
      <c r="C1572" s="9" t="s">
        <v>4685</v>
      </c>
      <c r="D1572" s="9">
        <v>11</v>
      </c>
      <c r="E1572" s="9">
        <v>0</v>
      </c>
      <c r="F1572" s="16">
        <v>30625.65</v>
      </c>
      <c r="G1572" s="9" t="s">
        <v>4682</v>
      </c>
      <c r="H1572" s="9" t="s">
        <v>4683</v>
      </c>
      <c r="I1572" s="11" t="s">
        <v>4693</v>
      </c>
      <c r="J1572" t="str">
        <f t="shared" si="48"/>
        <v>11-11-1970</v>
      </c>
      <c r="K1572" s="19">
        <v>45085</v>
      </c>
      <c r="L1572" s="9">
        <f t="shared" si="49"/>
        <v>52</v>
      </c>
    </row>
    <row r="1573" spans="1:12" x14ac:dyDescent="0.3">
      <c r="A1573" s="10" t="s">
        <v>61</v>
      </c>
      <c r="B1573" s="9">
        <v>1978</v>
      </c>
      <c r="C1573" s="9" t="s">
        <v>4691</v>
      </c>
      <c r="D1573" s="9">
        <v>17</v>
      </c>
      <c r="E1573" s="9">
        <v>2</v>
      </c>
      <c r="F1573" s="16">
        <v>46200.99</v>
      </c>
      <c r="G1573" s="9" t="s">
        <v>4686</v>
      </c>
      <c r="H1573" s="9" t="s">
        <v>4686</v>
      </c>
      <c r="I1573" s="11" t="s">
        <v>4684</v>
      </c>
      <c r="J1573" t="str">
        <f t="shared" si="48"/>
        <v>17-08-1978</v>
      </c>
      <c r="K1573" s="19">
        <v>45085</v>
      </c>
      <c r="L1573" s="9">
        <f t="shared" si="49"/>
        <v>44</v>
      </c>
    </row>
    <row r="1574" spans="1:12" x14ac:dyDescent="0.3">
      <c r="A1574" s="10" t="s">
        <v>619</v>
      </c>
      <c r="B1574" s="9">
        <v>1986</v>
      </c>
      <c r="C1574" s="9" t="s">
        <v>4691</v>
      </c>
      <c r="D1574" s="9">
        <v>10</v>
      </c>
      <c r="E1574" s="9">
        <v>3</v>
      </c>
      <c r="F1574" s="16">
        <v>30530.5</v>
      </c>
      <c r="G1574" s="9" t="s">
        <v>4682</v>
      </c>
      <c r="H1574" s="9" t="s">
        <v>4686</v>
      </c>
      <c r="I1574" s="11" t="s">
        <v>4693</v>
      </c>
      <c r="J1574" t="str">
        <f t="shared" si="48"/>
        <v>10-08-1986</v>
      </c>
      <c r="K1574" s="19">
        <v>45085</v>
      </c>
      <c r="L1574" s="9">
        <f t="shared" si="49"/>
        <v>36</v>
      </c>
    </row>
    <row r="1575" spans="1:12" x14ac:dyDescent="0.3">
      <c r="A1575" s="10" t="s">
        <v>621</v>
      </c>
      <c r="B1575" s="9">
        <v>1983</v>
      </c>
      <c r="C1575" s="9" t="s">
        <v>4688</v>
      </c>
      <c r="D1575" s="9">
        <v>3</v>
      </c>
      <c r="E1575" s="9">
        <v>3</v>
      </c>
      <c r="F1575" s="16">
        <v>30457.37</v>
      </c>
      <c r="G1575" s="9" t="s">
        <v>4682</v>
      </c>
      <c r="H1575" s="9" t="s">
        <v>4686</v>
      </c>
      <c r="I1575" s="11" t="s">
        <v>4689</v>
      </c>
      <c r="J1575" t="str">
        <f t="shared" si="48"/>
        <v>03-09-1983</v>
      </c>
      <c r="K1575" s="19">
        <v>45085</v>
      </c>
      <c r="L1575" s="9">
        <f t="shared" si="49"/>
        <v>39</v>
      </c>
    </row>
    <row r="1576" spans="1:12" x14ac:dyDescent="0.3">
      <c r="A1576" s="10" t="s">
        <v>623</v>
      </c>
      <c r="B1576" s="9">
        <v>1998</v>
      </c>
      <c r="C1576" s="9" t="s">
        <v>4692</v>
      </c>
      <c r="D1576" s="9">
        <v>28</v>
      </c>
      <c r="E1576" s="9">
        <v>0</v>
      </c>
      <c r="F1576" s="16">
        <v>30422.03</v>
      </c>
      <c r="G1576" s="9" t="s">
        <v>4682</v>
      </c>
      <c r="H1576" s="9" t="s">
        <v>4683</v>
      </c>
      <c r="I1576" s="11" t="s">
        <v>4693</v>
      </c>
      <c r="J1576" t="str">
        <f t="shared" si="48"/>
        <v>28-10-1998</v>
      </c>
      <c r="K1576" s="19">
        <v>45085</v>
      </c>
      <c r="L1576" s="9">
        <f t="shared" si="49"/>
        <v>24</v>
      </c>
    </row>
    <row r="1577" spans="1:12" x14ac:dyDescent="0.3">
      <c r="A1577" s="10" t="s">
        <v>625</v>
      </c>
      <c r="B1577" s="9">
        <v>1976</v>
      </c>
      <c r="C1577" s="9" t="s">
        <v>4688</v>
      </c>
      <c r="D1577" s="9">
        <v>3</v>
      </c>
      <c r="E1577" s="9">
        <v>2</v>
      </c>
      <c r="F1577" s="16">
        <v>30409.53</v>
      </c>
      <c r="G1577" s="9" t="s">
        <v>4682</v>
      </c>
      <c r="H1577" s="9" t="s">
        <v>4683</v>
      </c>
      <c r="I1577" s="11" t="s">
        <v>4689</v>
      </c>
      <c r="J1577" t="str">
        <f t="shared" si="48"/>
        <v>03-09-1976</v>
      </c>
      <c r="K1577" s="19">
        <v>45085</v>
      </c>
      <c r="L1577" s="9">
        <f t="shared" si="49"/>
        <v>46</v>
      </c>
    </row>
    <row r="1578" spans="1:12" x14ac:dyDescent="0.3">
      <c r="A1578" s="10" t="s">
        <v>627</v>
      </c>
      <c r="B1578" s="9">
        <v>1969</v>
      </c>
      <c r="C1578" s="9" t="s">
        <v>4681</v>
      </c>
      <c r="D1578" s="9">
        <v>30</v>
      </c>
      <c r="E1578" s="9">
        <v>0</v>
      </c>
      <c r="F1578" s="16">
        <v>30366.93</v>
      </c>
      <c r="G1578" s="9" t="s">
        <v>4682</v>
      </c>
      <c r="H1578" s="9" t="s">
        <v>4682</v>
      </c>
      <c r="I1578" s="11" t="s">
        <v>4693</v>
      </c>
      <c r="J1578" t="str">
        <f t="shared" si="48"/>
        <v>30-07-1969</v>
      </c>
      <c r="K1578" s="19">
        <v>45085</v>
      </c>
      <c r="L1578" s="9">
        <f t="shared" si="49"/>
        <v>53</v>
      </c>
    </row>
    <row r="1579" spans="1:12" x14ac:dyDescent="0.3">
      <c r="A1579" s="10" t="s">
        <v>629</v>
      </c>
      <c r="B1579" s="9">
        <v>2004</v>
      </c>
      <c r="C1579" s="9" t="s">
        <v>4687</v>
      </c>
      <c r="D1579" s="9">
        <v>1</v>
      </c>
      <c r="E1579" s="9">
        <v>0</v>
      </c>
      <c r="F1579" s="16">
        <v>30328.27</v>
      </c>
      <c r="G1579" s="9" t="s">
        <v>4682</v>
      </c>
      <c r="H1579" s="9" t="s">
        <v>4682</v>
      </c>
      <c r="I1579" s="11" t="s">
        <v>4693</v>
      </c>
      <c r="J1579" t="str">
        <f t="shared" si="48"/>
        <v>01-06-2004</v>
      </c>
      <c r="K1579" s="19">
        <v>45085</v>
      </c>
      <c r="L1579" s="9">
        <f t="shared" si="49"/>
        <v>19</v>
      </c>
    </row>
    <row r="1580" spans="1:12" x14ac:dyDescent="0.3">
      <c r="A1580" s="10" t="s">
        <v>631</v>
      </c>
      <c r="B1580" s="9">
        <v>1972</v>
      </c>
      <c r="C1580" s="9" t="s">
        <v>4681</v>
      </c>
      <c r="D1580" s="9">
        <v>24</v>
      </c>
      <c r="E1580" s="9">
        <v>2</v>
      </c>
      <c r="F1580" s="16">
        <v>30284.639999999999</v>
      </c>
      <c r="G1580" s="9" t="s">
        <v>4686</v>
      </c>
      <c r="H1580" s="9" t="s">
        <v>4686</v>
      </c>
      <c r="I1580" s="11" t="s">
        <v>4689</v>
      </c>
      <c r="J1580" t="str">
        <f t="shared" si="48"/>
        <v>24-07-1972</v>
      </c>
      <c r="K1580" s="19">
        <v>45085</v>
      </c>
      <c r="L1580" s="9">
        <f t="shared" si="49"/>
        <v>50</v>
      </c>
    </row>
    <row r="1581" spans="1:12" x14ac:dyDescent="0.3">
      <c r="A1581" s="10" t="s">
        <v>633</v>
      </c>
      <c r="B1581" s="9">
        <v>1962</v>
      </c>
      <c r="C1581" s="9" t="s">
        <v>4688</v>
      </c>
      <c r="D1581" s="9">
        <v>15</v>
      </c>
      <c r="E1581" s="9">
        <v>0</v>
      </c>
      <c r="F1581" s="16">
        <v>30260</v>
      </c>
      <c r="G1581" s="9" t="s">
        <v>4686</v>
      </c>
      <c r="H1581" s="9" t="s">
        <v>4686</v>
      </c>
      <c r="I1581" s="11" t="s">
        <v>4701</v>
      </c>
      <c r="J1581" t="str">
        <f t="shared" si="48"/>
        <v>15-09-1962</v>
      </c>
      <c r="K1581" s="19">
        <v>45085</v>
      </c>
      <c r="L1581" s="9">
        <f t="shared" si="49"/>
        <v>60</v>
      </c>
    </row>
    <row r="1582" spans="1:12" x14ac:dyDescent="0.3">
      <c r="A1582" s="10" t="s">
        <v>635</v>
      </c>
      <c r="B1582" s="9">
        <v>1963</v>
      </c>
      <c r="C1582" s="9" t="s">
        <v>4688</v>
      </c>
      <c r="D1582" s="9">
        <v>13</v>
      </c>
      <c r="E1582" s="9">
        <v>3</v>
      </c>
      <c r="F1582" s="16">
        <v>30184.94</v>
      </c>
      <c r="G1582" s="9" t="s">
        <v>4686</v>
      </c>
      <c r="H1582" s="9" t="s">
        <v>4686</v>
      </c>
      <c r="I1582" s="11" t="s">
        <v>4701</v>
      </c>
      <c r="J1582" t="str">
        <f t="shared" si="48"/>
        <v>13-09-1963</v>
      </c>
      <c r="K1582" s="19">
        <v>45085</v>
      </c>
      <c r="L1582" s="9">
        <f t="shared" si="49"/>
        <v>59</v>
      </c>
    </row>
    <row r="1583" spans="1:12" x14ac:dyDescent="0.3">
      <c r="A1583" s="10" t="s">
        <v>637</v>
      </c>
      <c r="B1583" s="9">
        <v>1958</v>
      </c>
      <c r="C1583" s="9" t="s">
        <v>4691</v>
      </c>
      <c r="D1583" s="9">
        <v>11</v>
      </c>
      <c r="E1583" s="9">
        <v>1</v>
      </c>
      <c r="F1583" s="16">
        <v>30166.62</v>
      </c>
      <c r="G1583" s="9" t="s">
        <v>4686</v>
      </c>
      <c r="H1583" s="9" t="s">
        <v>4683</v>
      </c>
      <c r="I1583" s="11" t="s">
        <v>4689</v>
      </c>
      <c r="J1583" t="str">
        <f t="shared" si="48"/>
        <v>11-08-1958</v>
      </c>
      <c r="K1583" s="19">
        <v>45085</v>
      </c>
      <c r="L1583" s="9">
        <f t="shared" si="49"/>
        <v>64</v>
      </c>
    </row>
    <row r="1584" spans="1:12" x14ac:dyDescent="0.3">
      <c r="A1584" s="10" t="s">
        <v>63</v>
      </c>
      <c r="B1584" s="9">
        <v>1976</v>
      </c>
      <c r="C1584" s="9" t="s">
        <v>4690</v>
      </c>
      <c r="D1584" s="9">
        <v>2</v>
      </c>
      <c r="E1584" s="9">
        <v>3</v>
      </c>
      <c r="F1584" s="16">
        <v>46151.12</v>
      </c>
      <c r="G1584" s="9" t="s">
        <v>4686</v>
      </c>
      <c r="H1584" s="9" t="s">
        <v>4683</v>
      </c>
      <c r="I1584" s="11" t="s">
        <v>4684</v>
      </c>
      <c r="J1584" t="str">
        <f t="shared" si="48"/>
        <v>02-12-1976</v>
      </c>
      <c r="K1584" s="19">
        <v>45085</v>
      </c>
      <c r="L1584" s="9">
        <f t="shared" si="49"/>
        <v>46</v>
      </c>
    </row>
    <row r="1585" spans="1:12" x14ac:dyDescent="0.3">
      <c r="A1585" s="10" t="s">
        <v>639</v>
      </c>
      <c r="B1585" s="9">
        <v>1971</v>
      </c>
      <c r="C1585" s="9" t="s">
        <v>4690</v>
      </c>
      <c r="D1585" s="9">
        <v>25</v>
      </c>
      <c r="E1585" s="9">
        <v>0</v>
      </c>
      <c r="F1585" s="16">
        <v>30134.75</v>
      </c>
      <c r="G1585" s="9" t="s">
        <v>4682</v>
      </c>
      <c r="H1585" s="9" t="s">
        <v>4683</v>
      </c>
      <c r="I1585" s="11" t="s">
        <v>4693</v>
      </c>
      <c r="J1585" t="str">
        <f t="shared" si="48"/>
        <v>25-12-1971</v>
      </c>
      <c r="K1585" s="19">
        <v>45085</v>
      </c>
      <c r="L1585" s="9">
        <f t="shared" si="49"/>
        <v>51</v>
      </c>
    </row>
    <row r="1586" spans="1:12" x14ac:dyDescent="0.3">
      <c r="A1586" s="10" t="s">
        <v>641</v>
      </c>
      <c r="B1586" s="9">
        <v>1979</v>
      </c>
      <c r="C1586" s="9" t="s">
        <v>4688</v>
      </c>
      <c r="D1586" s="9">
        <v>2</v>
      </c>
      <c r="E1586" s="9">
        <v>2</v>
      </c>
      <c r="F1586" s="16">
        <v>30095.97</v>
      </c>
      <c r="G1586" s="9" t="s">
        <v>4682</v>
      </c>
      <c r="H1586" s="9" t="s">
        <v>4683</v>
      </c>
      <c r="I1586" s="11" t="s">
        <v>4693</v>
      </c>
      <c r="J1586" t="str">
        <f t="shared" si="48"/>
        <v>02-09-1979</v>
      </c>
      <c r="K1586" s="19">
        <v>45085</v>
      </c>
      <c r="L1586" s="9">
        <f t="shared" si="49"/>
        <v>43</v>
      </c>
    </row>
    <row r="1587" spans="1:12" x14ac:dyDescent="0.3">
      <c r="A1587" s="10" t="s">
        <v>643</v>
      </c>
      <c r="B1587" s="9">
        <v>1967</v>
      </c>
      <c r="C1587" s="9" t="s">
        <v>4687</v>
      </c>
      <c r="D1587" s="9">
        <v>16</v>
      </c>
      <c r="E1587" s="9">
        <v>3</v>
      </c>
      <c r="F1587" s="16">
        <v>30063.58</v>
      </c>
      <c r="G1587" s="9" t="s">
        <v>4686</v>
      </c>
      <c r="H1587" s="9" t="s">
        <v>4686</v>
      </c>
      <c r="I1587" s="11" t="s">
        <v>4689</v>
      </c>
      <c r="J1587" t="str">
        <f t="shared" si="48"/>
        <v>16-06-1967</v>
      </c>
      <c r="K1587" s="19">
        <v>45085</v>
      </c>
      <c r="L1587" s="9">
        <f t="shared" si="49"/>
        <v>55</v>
      </c>
    </row>
    <row r="1588" spans="1:12" x14ac:dyDescent="0.3">
      <c r="A1588" s="10" t="s">
        <v>645</v>
      </c>
      <c r="B1588" s="9">
        <v>1981</v>
      </c>
      <c r="C1588" s="9" t="s">
        <v>4691</v>
      </c>
      <c r="D1588" s="9">
        <v>4</v>
      </c>
      <c r="E1588" s="9">
        <v>1</v>
      </c>
      <c r="F1588" s="16">
        <v>30026.87</v>
      </c>
      <c r="G1588" s="9" t="s">
        <v>4682</v>
      </c>
      <c r="H1588" s="9" t="s">
        <v>4683</v>
      </c>
      <c r="I1588" s="11" t="s">
        <v>4689</v>
      </c>
      <c r="J1588" t="str">
        <f t="shared" si="48"/>
        <v>04-08-1981</v>
      </c>
      <c r="K1588" s="19">
        <v>45085</v>
      </c>
      <c r="L1588" s="9">
        <f t="shared" si="49"/>
        <v>41</v>
      </c>
    </row>
    <row r="1589" spans="1:12" x14ac:dyDescent="0.3">
      <c r="A1589" s="10" t="s">
        <v>647</v>
      </c>
      <c r="B1589" s="9">
        <v>1991</v>
      </c>
      <c r="C1589" s="9" t="s">
        <v>4692</v>
      </c>
      <c r="D1589" s="9">
        <v>5</v>
      </c>
      <c r="E1589" s="9">
        <v>3</v>
      </c>
      <c r="F1589" s="16">
        <v>29969.67</v>
      </c>
      <c r="G1589" s="9" t="s">
        <v>4686</v>
      </c>
      <c r="H1589" s="9" t="s">
        <v>4686</v>
      </c>
      <c r="I1589" s="11" t="s">
        <v>4693</v>
      </c>
      <c r="J1589" t="str">
        <f t="shared" si="48"/>
        <v>05-10-1991</v>
      </c>
      <c r="K1589" s="19">
        <v>45085</v>
      </c>
      <c r="L1589" s="9">
        <f t="shared" si="49"/>
        <v>31</v>
      </c>
    </row>
    <row r="1590" spans="1:12" x14ac:dyDescent="0.3">
      <c r="A1590" s="10" t="s">
        <v>649</v>
      </c>
      <c r="B1590" s="9">
        <v>1976</v>
      </c>
      <c r="C1590" s="9" t="s">
        <v>4687</v>
      </c>
      <c r="D1590" s="9">
        <v>12</v>
      </c>
      <c r="E1590" s="9">
        <v>2</v>
      </c>
      <c r="F1590" s="16">
        <v>29933.75</v>
      </c>
      <c r="G1590" s="9" t="s">
        <v>4686</v>
      </c>
      <c r="H1590" s="9" t="s">
        <v>4686</v>
      </c>
      <c r="I1590" s="11" t="s">
        <v>4693</v>
      </c>
      <c r="J1590" t="str">
        <f t="shared" si="48"/>
        <v>12-06-1976</v>
      </c>
      <c r="K1590" s="19">
        <v>45085</v>
      </c>
      <c r="L1590" s="9">
        <f t="shared" si="49"/>
        <v>46</v>
      </c>
    </row>
    <row r="1591" spans="1:12" x14ac:dyDescent="0.3">
      <c r="A1591" s="10" t="s">
        <v>651</v>
      </c>
      <c r="B1591" s="9">
        <v>1988</v>
      </c>
      <c r="C1591" s="9" t="s">
        <v>4690</v>
      </c>
      <c r="D1591" s="9">
        <v>30</v>
      </c>
      <c r="E1591" s="9">
        <v>3</v>
      </c>
      <c r="F1591" s="16">
        <v>29929.56</v>
      </c>
      <c r="G1591" s="9" t="s">
        <v>4686</v>
      </c>
      <c r="H1591" s="9" t="s">
        <v>4686</v>
      </c>
      <c r="I1591" s="11" t="s">
        <v>4693</v>
      </c>
      <c r="J1591" t="str">
        <f t="shared" si="48"/>
        <v>30-12-1988</v>
      </c>
      <c r="K1591" s="19">
        <v>45085</v>
      </c>
      <c r="L1591" s="9">
        <f t="shared" si="49"/>
        <v>34</v>
      </c>
    </row>
    <row r="1592" spans="1:12" x14ac:dyDescent="0.3">
      <c r="A1592" s="10" t="s">
        <v>653</v>
      </c>
      <c r="B1592" s="9">
        <v>1975</v>
      </c>
      <c r="C1592" s="9" t="s">
        <v>4691</v>
      </c>
      <c r="D1592" s="9">
        <v>19</v>
      </c>
      <c r="E1592" s="9">
        <v>1</v>
      </c>
      <c r="F1592" s="16">
        <v>29899.25</v>
      </c>
      <c r="G1592" s="9" t="s">
        <v>4686</v>
      </c>
      <c r="H1592" s="9" t="s">
        <v>4683</v>
      </c>
      <c r="I1592" s="11" t="s">
        <v>4693</v>
      </c>
      <c r="J1592" t="str">
        <f t="shared" si="48"/>
        <v>19-08-1975</v>
      </c>
      <c r="K1592" s="19">
        <v>45085</v>
      </c>
      <c r="L1592" s="9">
        <f t="shared" si="49"/>
        <v>47</v>
      </c>
    </row>
    <row r="1593" spans="1:12" x14ac:dyDescent="0.3">
      <c r="A1593" s="10" t="s">
        <v>655</v>
      </c>
      <c r="B1593" s="9">
        <v>1989</v>
      </c>
      <c r="C1593" s="9" t="s">
        <v>4690</v>
      </c>
      <c r="D1593" s="9">
        <v>30</v>
      </c>
      <c r="E1593" s="9">
        <v>3</v>
      </c>
      <c r="F1593" s="16">
        <v>29852.48</v>
      </c>
      <c r="G1593" s="9" t="s">
        <v>4686</v>
      </c>
      <c r="H1593" s="9" t="s">
        <v>4683</v>
      </c>
      <c r="I1593" s="11" t="s">
        <v>4693</v>
      </c>
      <c r="J1593" t="str">
        <f t="shared" si="48"/>
        <v>30-12-1989</v>
      </c>
      <c r="K1593" s="19">
        <v>45085</v>
      </c>
      <c r="L1593" s="9">
        <f t="shared" si="49"/>
        <v>33</v>
      </c>
    </row>
    <row r="1594" spans="1:12" x14ac:dyDescent="0.3">
      <c r="A1594" s="10" t="s">
        <v>657</v>
      </c>
      <c r="B1594" s="9">
        <v>1982</v>
      </c>
      <c r="C1594" s="9" t="s">
        <v>4692</v>
      </c>
      <c r="D1594" s="9">
        <v>29</v>
      </c>
      <c r="E1594" s="9">
        <v>3</v>
      </c>
      <c r="F1594" s="16">
        <v>29818.76</v>
      </c>
      <c r="G1594" s="9" t="s">
        <v>4686</v>
      </c>
      <c r="H1594" s="9" t="s">
        <v>4686</v>
      </c>
      <c r="I1594" s="11" t="s">
        <v>4689</v>
      </c>
      <c r="J1594" t="str">
        <f t="shared" si="48"/>
        <v>29-10-1982</v>
      </c>
      <c r="K1594" s="19">
        <v>45085</v>
      </c>
      <c r="L1594" s="9">
        <f t="shared" si="49"/>
        <v>40</v>
      </c>
    </row>
    <row r="1595" spans="1:12" x14ac:dyDescent="0.3">
      <c r="A1595" s="10" t="s">
        <v>65</v>
      </c>
      <c r="B1595" s="9">
        <v>1962</v>
      </c>
      <c r="C1595" s="9" t="s">
        <v>4690</v>
      </c>
      <c r="D1595" s="9">
        <v>4</v>
      </c>
      <c r="E1595" s="9">
        <v>3</v>
      </c>
      <c r="F1595" s="16">
        <v>46130.53</v>
      </c>
      <c r="G1595" s="9" t="s">
        <v>4686</v>
      </c>
      <c r="H1595" s="9" t="s">
        <v>4686</v>
      </c>
      <c r="I1595" s="11" t="s">
        <v>4689</v>
      </c>
      <c r="J1595" t="str">
        <f t="shared" si="48"/>
        <v>04-12-1962</v>
      </c>
      <c r="K1595" s="19">
        <v>45085</v>
      </c>
      <c r="L1595" s="9">
        <f t="shared" si="49"/>
        <v>60</v>
      </c>
    </row>
    <row r="1596" spans="1:12" x14ac:dyDescent="0.3">
      <c r="A1596" s="10" t="s">
        <v>659</v>
      </c>
      <c r="B1596" s="9">
        <v>1981</v>
      </c>
      <c r="C1596" s="9" t="s">
        <v>4691</v>
      </c>
      <c r="D1596" s="9">
        <v>13</v>
      </c>
      <c r="E1596" s="9">
        <v>1</v>
      </c>
      <c r="F1596" s="16">
        <v>29816.639999999999</v>
      </c>
      <c r="G1596" s="9" t="s">
        <v>4686</v>
      </c>
      <c r="H1596" s="9" t="s">
        <v>4682</v>
      </c>
      <c r="I1596" s="11" t="s">
        <v>4693</v>
      </c>
      <c r="J1596" t="str">
        <f t="shared" si="48"/>
        <v>13-08-1981</v>
      </c>
      <c r="K1596" s="19">
        <v>45085</v>
      </c>
      <c r="L1596" s="9">
        <f t="shared" si="49"/>
        <v>41</v>
      </c>
    </row>
    <row r="1597" spans="1:12" x14ac:dyDescent="0.3">
      <c r="A1597" s="10" t="s">
        <v>661</v>
      </c>
      <c r="B1597" s="9">
        <v>1998</v>
      </c>
      <c r="C1597" s="9" t="s">
        <v>4687</v>
      </c>
      <c r="D1597" s="9">
        <v>20</v>
      </c>
      <c r="E1597" s="9">
        <v>0</v>
      </c>
      <c r="F1597" s="16">
        <v>29760.6</v>
      </c>
      <c r="G1597" s="9" t="s">
        <v>4686</v>
      </c>
      <c r="H1597" s="9" t="s">
        <v>4682</v>
      </c>
      <c r="I1597" s="11" t="s">
        <v>4693</v>
      </c>
      <c r="J1597" t="str">
        <f t="shared" si="48"/>
        <v>20-06-1998</v>
      </c>
      <c r="K1597" s="19">
        <v>45085</v>
      </c>
      <c r="L1597" s="9">
        <f t="shared" si="49"/>
        <v>24</v>
      </c>
    </row>
    <row r="1598" spans="1:12" x14ac:dyDescent="0.3">
      <c r="A1598" s="10" t="s">
        <v>663</v>
      </c>
      <c r="B1598" s="9">
        <v>1973</v>
      </c>
      <c r="C1598" s="9" t="s">
        <v>4691</v>
      </c>
      <c r="D1598" s="9">
        <v>23</v>
      </c>
      <c r="E1598" s="9">
        <v>0</v>
      </c>
      <c r="F1598" s="16">
        <v>29757.69</v>
      </c>
      <c r="G1598" s="9" t="s">
        <v>4686</v>
      </c>
      <c r="H1598" s="9" t="s">
        <v>4683</v>
      </c>
      <c r="I1598" s="11" t="s">
        <v>4693</v>
      </c>
      <c r="J1598" t="str">
        <f t="shared" si="48"/>
        <v>23-08-1973</v>
      </c>
      <c r="K1598" s="19">
        <v>45085</v>
      </c>
      <c r="L1598" s="9">
        <f t="shared" si="49"/>
        <v>49</v>
      </c>
    </row>
    <row r="1599" spans="1:12" x14ac:dyDescent="0.3">
      <c r="A1599" s="10" t="s">
        <v>665</v>
      </c>
      <c r="B1599" s="9">
        <v>1993</v>
      </c>
      <c r="C1599" s="9" t="s">
        <v>4681</v>
      </c>
      <c r="D1599" s="9">
        <v>27</v>
      </c>
      <c r="E1599" s="9">
        <v>0</v>
      </c>
      <c r="F1599" s="16">
        <v>29622.69</v>
      </c>
      <c r="G1599" s="9" t="s">
        <v>4686</v>
      </c>
      <c r="H1599" s="9" t="s">
        <v>4686</v>
      </c>
      <c r="I1599" s="11" t="s">
        <v>4693</v>
      </c>
      <c r="J1599" t="str">
        <f t="shared" si="48"/>
        <v>27-07-1993</v>
      </c>
      <c r="K1599" s="19">
        <v>45085</v>
      </c>
      <c r="L1599" s="9">
        <f t="shared" si="49"/>
        <v>29</v>
      </c>
    </row>
    <row r="1600" spans="1:12" x14ac:dyDescent="0.3">
      <c r="A1600" s="10" t="s">
        <v>667</v>
      </c>
      <c r="B1600" s="9">
        <v>1975</v>
      </c>
      <c r="C1600" s="9" t="s">
        <v>4685</v>
      </c>
      <c r="D1600" s="9">
        <v>3</v>
      </c>
      <c r="E1600" s="9">
        <v>1</v>
      </c>
      <c r="F1600" s="16">
        <v>29583.8</v>
      </c>
      <c r="G1600" s="9" t="s">
        <v>4686</v>
      </c>
      <c r="H1600" s="9" t="s">
        <v>4686</v>
      </c>
      <c r="I1600" s="11" t="s">
        <v>4693</v>
      </c>
      <c r="J1600" t="str">
        <f t="shared" si="48"/>
        <v>03-11-1975</v>
      </c>
      <c r="K1600" s="19">
        <v>45085</v>
      </c>
      <c r="L1600" s="9">
        <f t="shared" si="49"/>
        <v>47</v>
      </c>
    </row>
    <row r="1601" spans="1:12" x14ac:dyDescent="0.3">
      <c r="A1601" s="10" t="s">
        <v>669</v>
      </c>
      <c r="B1601" s="9">
        <v>1959</v>
      </c>
      <c r="C1601" s="9" t="s">
        <v>4692</v>
      </c>
      <c r="D1601" s="9">
        <v>20</v>
      </c>
      <c r="E1601" s="9">
        <v>0</v>
      </c>
      <c r="F1601" s="16">
        <v>29523.17</v>
      </c>
      <c r="G1601" s="9" t="s">
        <v>4686</v>
      </c>
      <c r="H1601" s="9" t="s">
        <v>4682</v>
      </c>
      <c r="I1601" s="11" t="s">
        <v>4699</v>
      </c>
      <c r="J1601" t="str">
        <f t="shared" si="48"/>
        <v>20-10-1959</v>
      </c>
      <c r="K1601" s="19">
        <v>45085</v>
      </c>
      <c r="L1601" s="9">
        <f t="shared" si="49"/>
        <v>63</v>
      </c>
    </row>
    <row r="1602" spans="1:12" x14ac:dyDescent="0.3">
      <c r="A1602" s="10" t="s">
        <v>671</v>
      </c>
      <c r="B1602" s="9">
        <v>1987</v>
      </c>
      <c r="C1602" s="9" t="s">
        <v>4681</v>
      </c>
      <c r="D1602" s="9">
        <v>16</v>
      </c>
      <c r="E1602" s="9">
        <v>3</v>
      </c>
      <c r="F1602" s="16">
        <v>29443.59</v>
      </c>
      <c r="G1602" s="9" t="s">
        <v>4686</v>
      </c>
      <c r="H1602" s="9" t="s">
        <v>4686</v>
      </c>
      <c r="I1602" s="11" t="s">
        <v>4693</v>
      </c>
      <c r="J1602" t="str">
        <f t="shared" si="48"/>
        <v>16-07-1987</v>
      </c>
      <c r="K1602" s="19">
        <v>45085</v>
      </c>
      <c r="L1602" s="9">
        <f t="shared" si="49"/>
        <v>35</v>
      </c>
    </row>
    <row r="1603" spans="1:12" x14ac:dyDescent="0.3">
      <c r="A1603" s="10" t="s">
        <v>673</v>
      </c>
      <c r="B1603" s="9">
        <v>1985</v>
      </c>
      <c r="C1603" s="9" t="s">
        <v>4685</v>
      </c>
      <c r="D1603" s="9">
        <v>7</v>
      </c>
      <c r="E1603" s="9">
        <v>3</v>
      </c>
      <c r="F1603" s="16">
        <v>29352.560000000001</v>
      </c>
      <c r="G1603" s="9" t="s">
        <v>4686</v>
      </c>
      <c r="H1603" s="9" t="s">
        <v>4686</v>
      </c>
      <c r="I1603" s="11" t="s">
        <v>4693</v>
      </c>
      <c r="J1603" t="str">
        <f t="shared" ref="J1603:J1666" si="50">TEXT(DATE(B1603,MONTH(1&amp;C1603),D1603),"dd-mm-yyyy")</f>
        <v>07-11-1985</v>
      </c>
      <c r="K1603" s="19">
        <v>45085</v>
      </c>
      <c r="L1603" s="9">
        <f t="shared" ref="L1603:L1666" si="51">DATEDIF(J1603,K1603,"Y")</f>
        <v>37</v>
      </c>
    </row>
    <row r="1604" spans="1:12" x14ac:dyDescent="0.3">
      <c r="A1604" s="10" t="s">
        <v>675</v>
      </c>
      <c r="B1604" s="9">
        <v>1958</v>
      </c>
      <c r="C1604" s="9" t="s">
        <v>4687</v>
      </c>
      <c r="D1604" s="9">
        <v>5</v>
      </c>
      <c r="E1604" s="9">
        <v>0</v>
      </c>
      <c r="F1604" s="16">
        <v>29330.98</v>
      </c>
      <c r="G1604" s="9" t="s">
        <v>4686</v>
      </c>
      <c r="H1604" s="9" t="s">
        <v>4682</v>
      </c>
      <c r="I1604" s="11" t="s">
        <v>4689</v>
      </c>
      <c r="J1604" t="str">
        <f t="shared" si="50"/>
        <v>05-06-1958</v>
      </c>
      <c r="K1604" s="19">
        <v>45085</v>
      </c>
      <c r="L1604" s="9">
        <f t="shared" si="51"/>
        <v>65</v>
      </c>
    </row>
    <row r="1605" spans="1:12" x14ac:dyDescent="0.3">
      <c r="A1605" s="10" t="s">
        <v>677</v>
      </c>
      <c r="B1605" s="9">
        <v>1978</v>
      </c>
      <c r="C1605" s="9" t="s">
        <v>4681</v>
      </c>
      <c r="D1605" s="9">
        <v>21</v>
      </c>
      <c r="E1605" s="9">
        <v>2</v>
      </c>
      <c r="F1605" s="16">
        <v>29227.599999999999</v>
      </c>
      <c r="G1605" s="9" t="s">
        <v>4686</v>
      </c>
      <c r="H1605" s="9" t="s">
        <v>4683</v>
      </c>
      <c r="I1605" s="11" t="s">
        <v>4689</v>
      </c>
      <c r="J1605" t="str">
        <f t="shared" si="50"/>
        <v>21-07-1978</v>
      </c>
      <c r="K1605" s="19">
        <v>45085</v>
      </c>
      <c r="L1605" s="9">
        <f t="shared" si="51"/>
        <v>44</v>
      </c>
    </row>
    <row r="1606" spans="1:12" x14ac:dyDescent="0.3">
      <c r="A1606" s="10" t="s">
        <v>67</v>
      </c>
      <c r="B1606" s="9">
        <v>1985</v>
      </c>
      <c r="C1606" s="9" t="s">
        <v>4688</v>
      </c>
      <c r="D1606" s="9">
        <v>30</v>
      </c>
      <c r="E1606" s="9">
        <v>2</v>
      </c>
      <c r="F1606" s="16">
        <v>46113.51</v>
      </c>
      <c r="G1606" s="9" t="s">
        <v>4682</v>
      </c>
      <c r="H1606" s="9" t="s">
        <v>4683</v>
      </c>
      <c r="I1606" s="11" t="s">
        <v>4693</v>
      </c>
      <c r="J1606" t="str">
        <f t="shared" si="50"/>
        <v>30-09-1985</v>
      </c>
      <c r="K1606" s="19">
        <v>45085</v>
      </c>
      <c r="L1606" s="9">
        <f t="shared" si="51"/>
        <v>37</v>
      </c>
    </row>
    <row r="1607" spans="1:12" x14ac:dyDescent="0.3">
      <c r="A1607" s="10" t="s">
        <v>679</v>
      </c>
      <c r="B1607" s="9">
        <v>1969</v>
      </c>
      <c r="C1607" s="9" t="s">
        <v>4681</v>
      </c>
      <c r="D1607" s="9">
        <v>9</v>
      </c>
      <c r="E1607" s="9">
        <v>2</v>
      </c>
      <c r="F1607" s="16">
        <v>29186.48</v>
      </c>
      <c r="G1607" s="9" t="s">
        <v>4686</v>
      </c>
      <c r="H1607" s="9" t="s">
        <v>4683</v>
      </c>
      <c r="I1607" s="11" t="s">
        <v>4699</v>
      </c>
      <c r="J1607" t="str">
        <f t="shared" si="50"/>
        <v>09-07-1969</v>
      </c>
      <c r="K1607" s="19">
        <v>45085</v>
      </c>
      <c r="L1607" s="9">
        <f t="shared" si="51"/>
        <v>53</v>
      </c>
    </row>
    <row r="1608" spans="1:12" x14ac:dyDescent="0.3">
      <c r="A1608" s="10" t="s">
        <v>681</v>
      </c>
      <c r="B1608" s="9">
        <v>1976</v>
      </c>
      <c r="C1608" s="9" t="s">
        <v>4685</v>
      </c>
      <c r="D1608" s="9">
        <v>8</v>
      </c>
      <c r="E1608" s="9">
        <v>2</v>
      </c>
      <c r="F1608" s="16">
        <v>29160.39</v>
      </c>
      <c r="G1608" s="9" t="s">
        <v>4686</v>
      </c>
      <c r="H1608" s="9" t="s">
        <v>4682</v>
      </c>
      <c r="I1608" s="11" t="s">
        <v>4693</v>
      </c>
      <c r="J1608" t="str">
        <f t="shared" si="50"/>
        <v>08-11-1976</v>
      </c>
      <c r="K1608" s="19">
        <v>45085</v>
      </c>
      <c r="L1608" s="9">
        <f t="shared" si="51"/>
        <v>46</v>
      </c>
    </row>
    <row r="1609" spans="1:12" x14ac:dyDescent="0.3">
      <c r="A1609" s="10" t="s">
        <v>683</v>
      </c>
      <c r="B1609" s="9">
        <v>1961</v>
      </c>
      <c r="C1609" s="9" t="s">
        <v>4690</v>
      </c>
      <c r="D1609" s="9">
        <v>24</v>
      </c>
      <c r="E1609" s="9">
        <v>0</v>
      </c>
      <c r="F1609" s="16">
        <v>29141.360000000001</v>
      </c>
      <c r="G1609" s="9" t="s">
        <v>4686</v>
      </c>
      <c r="H1609" s="9" t="s">
        <v>4683</v>
      </c>
      <c r="I1609" s="11" t="s">
        <v>4689</v>
      </c>
      <c r="J1609" t="str">
        <f t="shared" si="50"/>
        <v>24-12-1961</v>
      </c>
      <c r="K1609" s="19">
        <v>45085</v>
      </c>
      <c r="L1609" s="9">
        <f t="shared" si="51"/>
        <v>61</v>
      </c>
    </row>
    <row r="1610" spans="1:12" x14ac:dyDescent="0.3">
      <c r="A1610" s="10" t="s">
        <v>685</v>
      </c>
      <c r="B1610" s="9">
        <v>1978</v>
      </c>
      <c r="C1610" s="9" t="s">
        <v>4685</v>
      </c>
      <c r="D1610" s="9">
        <v>29</v>
      </c>
      <c r="E1610" s="9">
        <v>2</v>
      </c>
      <c r="F1610" s="16">
        <v>29114.77</v>
      </c>
      <c r="G1610" s="9" t="s">
        <v>4686</v>
      </c>
      <c r="H1610" s="9" t="s">
        <v>4686</v>
      </c>
      <c r="I1610" s="11" t="s">
        <v>4693</v>
      </c>
      <c r="J1610" t="str">
        <f t="shared" si="50"/>
        <v>29-11-1978</v>
      </c>
      <c r="K1610" s="19">
        <v>45085</v>
      </c>
      <c r="L1610" s="9">
        <f t="shared" si="51"/>
        <v>44</v>
      </c>
    </row>
    <row r="1611" spans="1:12" x14ac:dyDescent="0.3">
      <c r="A1611" s="10" t="s">
        <v>687</v>
      </c>
      <c r="B1611" s="9">
        <v>1980</v>
      </c>
      <c r="C1611" s="9" t="s">
        <v>4681</v>
      </c>
      <c r="D1611" s="9">
        <v>14</v>
      </c>
      <c r="E1611" s="9">
        <v>2</v>
      </c>
      <c r="F1611" s="16">
        <v>29114.21</v>
      </c>
      <c r="G1611" s="9" t="s">
        <v>4686</v>
      </c>
      <c r="H1611" s="9" t="s">
        <v>4683</v>
      </c>
      <c r="I1611" s="11" t="s">
        <v>4693</v>
      </c>
      <c r="J1611" t="str">
        <f t="shared" si="50"/>
        <v>14-07-1980</v>
      </c>
      <c r="K1611" s="19">
        <v>45085</v>
      </c>
      <c r="L1611" s="9">
        <f t="shared" si="51"/>
        <v>42</v>
      </c>
    </row>
    <row r="1612" spans="1:12" x14ac:dyDescent="0.3">
      <c r="A1612" s="10" t="s">
        <v>4708</v>
      </c>
      <c r="B1612" s="9">
        <v>2004</v>
      </c>
      <c r="C1612" s="9" t="s">
        <v>4685</v>
      </c>
      <c r="D1612" s="9">
        <v>1</v>
      </c>
      <c r="E1612" s="9">
        <v>2</v>
      </c>
      <c r="F1612" s="16">
        <v>34303.17</v>
      </c>
      <c r="G1612" s="9" t="s">
        <v>4686</v>
      </c>
      <c r="H1612" s="9" t="s">
        <v>4683</v>
      </c>
      <c r="I1612" s="11" t="s">
        <v>4684</v>
      </c>
      <c r="J1612" t="str">
        <f t="shared" si="50"/>
        <v>01-11-2004</v>
      </c>
      <c r="K1612" s="19">
        <v>45085</v>
      </c>
      <c r="L1612" s="9">
        <f t="shared" si="51"/>
        <v>18</v>
      </c>
    </row>
    <row r="1613" spans="1:12" x14ac:dyDescent="0.3">
      <c r="A1613" s="10" t="s">
        <v>689</v>
      </c>
      <c r="B1613" s="9">
        <v>1992</v>
      </c>
      <c r="C1613" s="9" t="s">
        <v>4681</v>
      </c>
      <c r="D1613" s="9">
        <v>7</v>
      </c>
      <c r="E1613" s="9">
        <v>0</v>
      </c>
      <c r="F1613" s="16">
        <v>29007.82</v>
      </c>
      <c r="G1613" s="9" t="s">
        <v>4686</v>
      </c>
      <c r="H1613" s="9" t="s">
        <v>4683</v>
      </c>
      <c r="I1613" s="11" t="s">
        <v>4693</v>
      </c>
      <c r="J1613" t="str">
        <f t="shared" si="50"/>
        <v>07-07-1992</v>
      </c>
      <c r="K1613" s="19">
        <v>45085</v>
      </c>
      <c r="L1613" s="9">
        <f t="shared" si="51"/>
        <v>30</v>
      </c>
    </row>
    <row r="1614" spans="1:12" x14ac:dyDescent="0.3">
      <c r="A1614" s="10" t="s">
        <v>691</v>
      </c>
      <c r="B1614" s="9">
        <v>2003</v>
      </c>
      <c r="C1614" s="9" t="s">
        <v>4688</v>
      </c>
      <c r="D1614" s="9">
        <v>1</v>
      </c>
      <c r="E1614" s="9">
        <v>0</v>
      </c>
      <c r="F1614" s="16">
        <v>28998.68</v>
      </c>
      <c r="G1614" s="9" t="s">
        <v>4686</v>
      </c>
      <c r="H1614" s="9" t="s">
        <v>4683</v>
      </c>
      <c r="I1614" s="11" t="s">
        <v>4693</v>
      </c>
      <c r="J1614" t="str">
        <f t="shared" si="50"/>
        <v>01-09-2003</v>
      </c>
      <c r="K1614" s="19">
        <v>45085</v>
      </c>
      <c r="L1614" s="9">
        <f t="shared" si="51"/>
        <v>19</v>
      </c>
    </row>
    <row r="1615" spans="1:12" x14ac:dyDescent="0.3">
      <c r="A1615" s="10" t="s">
        <v>693</v>
      </c>
      <c r="B1615" s="9">
        <v>1959</v>
      </c>
      <c r="C1615" s="9" t="s">
        <v>4690</v>
      </c>
      <c r="D1615" s="9">
        <v>5</v>
      </c>
      <c r="E1615" s="9">
        <v>0</v>
      </c>
      <c r="F1615" s="16">
        <v>28950.47</v>
      </c>
      <c r="G1615" s="9" t="s">
        <v>4686</v>
      </c>
      <c r="H1615" s="9" t="s">
        <v>4686</v>
      </c>
      <c r="I1615" s="11" t="s">
        <v>4689</v>
      </c>
      <c r="J1615" t="str">
        <f t="shared" si="50"/>
        <v>05-12-1959</v>
      </c>
      <c r="K1615" s="19">
        <v>45085</v>
      </c>
      <c r="L1615" s="9">
        <f t="shared" si="51"/>
        <v>63</v>
      </c>
    </row>
    <row r="1616" spans="1:12" x14ac:dyDescent="0.3">
      <c r="A1616" s="10" t="s">
        <v>695</v>
      </c>
      <c r="B1616" s="9">
        <v>1962</v>
      </c>
      <c r="C1616" s="9" t="s">
        <v>4681</v>
      </c>
      <c r="D1616" s="9">
        <v>25</v>
      </c>
      <c r="E1616" s="9">
        <v>0</v>
      </c>
      <c r="F1616" s="16">
        <v>28923.14</v>
      </c>
      <c r="G1616" s="9" t="s">
        <v>4686</v>
      </c>
      <c r="H1616" s="9" t="s">
        <v>4686</v>
      </c>
      <c r="I1616" s="11" t="s">
        <v>4689</v>
      </c>
      <c r="J1616" t="str">
        <f t="shared" si="50"/>
        <v>25-07-1962</v>
      </c>
      <c r="K1616" s="19">
        <v>45085</v>
      </c>
      <c r="L1616" s="9">
        <f t="shared" si="51"/>
        <v>60</v>
      </c>
    </row>
    <row r="1617" spans="1:12" x14ac:dyDescent="0.3">
      <c r="A1617" s="10" t="s">
        <v>697</v>
      </c>
      <c r="B1617" s="9">
        <v>1961</v>
      </c>
      <c r="C1617" s="9" t="s">
        <v>4691</v>
      </c>
      <c r="D1617" s="9">
        <v>3</v>
      </c>
      <c r="E1617" s="9">
        <v>1</v>
      </c>
      <c r="F1617" s="16">
        <v>28868.66</v>
      </c>
      <c r="G1617" s="9" t="s">
        <v>4686</v>
      </c>
      <c r="H1617" s="9" t="s">
        <v>4682</v>
      </c>
      <c r="I1617" s="11" t="s">
        <v>4689</v>
      </c>
      <c r="J1617" t="str">
        <f t="shared" si="50"/>
        <v>03-08-1961</v>
      </c>
      <c r="K1617" s="19">
        <v>45085</v>
      </c>
      <c r="L1617" s="9">
        <f t="shared" si="51"/>
        <v>61</v>
      </c>
    </row>
    <row r="1618" spans="1:12" x14ac:dyDescent="0.3">
      <c r="A1618" s="10" t="s">
        <v>69</v>
      </c>
      <c r="B1618" s="9">
        <v>1979</v>
      </c>
      <c r="C1618" s="9" t="s">
        <v>4691</v>
      </c>
      <c r="D1618" s="9">
        <v>12</v>
      </c>
      <c r="E1618" s="9">
        <v>0</v>
      </c>
      <c r="F1618" s="16">
        <v>45863.21</v>
      </c>
      <c r="G1618" s="9" t="s">
        <v>4682</v>
      </c>
      <c r="H1618" s="9" t="s">
        <v>4686</v>
      </c>
      <c r="I1618" s="11" t="s">
        <v>4684</v>
      </c>
      <c r="J1618" t="str">
        <f t="shared" si="50"/>
        <v>12-08-1979</v>
      </c>
      <c r="K1618" s="19">
        <v>45085</v>
      </c>
      <c r="L1618" s="9">
        <f t="shared" si="51"/>
        <v>43</v>
      </c>
    </row>
    <row r="1619" spans="1:12" x14ac:dyDescent="0.3">
      <c r="A1619" s="10" t="s">
        <v>699</v>
      </c>
      <c r="B1619" s="9">
        <v>1990</v>
      </c>
      <c r="C1619" s="9" t="s">
        <v>4690</v>
      </c>
      <c r="D1619" s="9">
        <v>5</v>
      </c>
      <c r="E1619" s="9">
        <v>3</v>
      </c>
      <c r="F1619" s="16">
        <v>28716.14</v>
      </c>
      <c r="G1619" s="9" t="s">
        <v>4686</v>
      </c>
      <c r="H1619" s="9" t="s">
        <v>4683</v>
      </c>
      <c r="I1619" s="11" t="s">
        <v>4693</v>
      </c>
      <c r="J1619" t="str">
        <f t="shared" si="50"/>
        <v>05-12-1990</v>
      </c>
      <c r="K1619" s="19">
        <v>45085</v>
      </c>
      <c r="L1619" s="9">
        <f t="shared" si="51"/>
        <v>32</v>
      </c>
    </row>
    <row r="1620" spans="1:12" x14ac:dyDescent="0.3">
      <c r="A1620" s="10" t="s">
        <v>701</v>
      </c>
      <c r="B1620" s="9">
        <v>1985</v>
      </c>
      <c r="C1620" s="9" t="s">
        <v>4688</v>
      </c>
      <c r="D1620" s="9">
        <v>27</v>
      </c>
      <c r="E1620" s="9">
        <v>3</v>
      </c>
      <c r="F1620" s="16">
        <v>28542.86</v>
      </c>
      <c r="G1620" s="9" t="s">
        <v>4686</v>
      </c>
      <c r="H1620" s="9" t="s">
        <v>4683</v>
      </c>
      <c r="I1620" s="11" t="s">
        <v>4693</v>
      </c>
      <c r="J1620" t="str">
        <f t="shared" si="50"/>
        <v>27-09-1985</v>
      </c>
      <c r="K1620" s="19">
        <v>45085</v>
      </c>
      <c r="L1620" s="9">
        <f t="shared" si="51"/>
        <v>37</v>
      </c>
    </row>
    <row r="1621" spans="1:12" x14ac:dyDescent="0.3">
      <c r="A1621" s="10" t="s">
        <v>703</v>
      </c>
      <c r="B1621" s="9">
        <v>1982</v>
      </c>
      <c r="C1621" s="9" t="s">
        <v>4690</v>
      </c>
      <c r="D1621" s="9">
        <v>11</v>
      </c>
      <c r="E1621" s="9">
        <v>1</v>
      </c>
      <c r="F1621" s="16">
        <v>28476.73</v>
      </c>
      <c r="G1621" s="9" t="s">
        <v>4686</v>
      </c>
      <c r="H1621" s="9" t="s">
        <v>4682</v>
      </c>
      <c r="I1621" s="11" t="s">
        <v>4689</v>
      </c>
      <c r="J1621" t="str">
        <f t="shared" si="50"/>
        <v>11-12-1982</v>
      </c>
      <c r="K1621" s="19">
        <v>45085</v>
      </c>
      <c r="L1621" s="9">
        <f t="shared" si="51"/>
        <v>40</v>
      </c>
    </row>
    <row r="1622" spans="1:12" x14ac:dyDescent="0.3">
      <c r="A1622" s="10" t="s">
        <v>705</v>
      </c>
      <c r="B1622" s="9">
        <v>1974</v>
      </c>
      <c r="C1622" s="9" t="s">
        <v>4688</v>
      </c>
      <c r="D1622" s="9">
        <v>16</v>
      </c>
      <c r="E1622" s="9">
        <v>1</v>
      </c>
      <c r="F1622" s="16">
        <v>28468.92</v>
      </c>
      <c r="G1622" s="9" t="s">
        <v>4686</v>
      </c>
      <c r="H1622" s="9" t="s">
        <v>4686</v>
      </c>
      <c r="I1622" s="11" t="s">
        <v>4689</v>
      </c>
      <c r="J1622" t="str">
        <f t="shared" si="50"/>
        <v>16-09-1974</v>
      </c>
      <c r="K1622" s="19">
        <v>45085</v>
      </c>
      <c r="L1622" s="9">
        <f t="shared" si="51"/>
        <v>48</v>
      </c>
    </row>
    <row r="1623" spans="1:12" x14ac:dyDescent="0.3">
      <c r="A1623" s="10" t="s">
        <v>707</v>
      </c>
      <c r="B1623" s="9">
        <v>1977</v>
      </c>
      <c r="C1623" s="9" t="s">
        <v>4690</v>
      </c>
      <c r="D1623" s="9">
        <v>2</v>
      </c>
      <c r="E1623" s="9">
        <v>1</v>
      </c>
      <c r="F1623" s="16">
        <v>28340.19</v>
      </c>
      <c r="G1623" s="9" t="s">
        <v>4686</v>
      </c>
      <c r="H1623" s="9" t="s">
        <v>4682</v>
      </c>
      <c r="I1623" s="11" t="s">
        <v>4689</v>
      </c>
      <c r="J1623" t="str">
        <f t="shared" si="50"/>
        <v>02-12-1977</v>
      </c>
      <c r="K1623" s="19">
        <v>45085</v>
      </c>
      <c r="L1623" s="9">
        <f t="shared" si="51"/>
        <v>45</v>
      </c>
    </row>
    <row r="1624" spans="1:12" x14ac:dyDescent="0.3">
      <c r="A1624" s="10" t="s">
        <v>709</v>
      </c>
      <c r="B1624" s="9">
        <v>1990</v>
      </c>
      <c r="C1624" s="9" t="s">
        <v>4690</v>
      </c>
      <c r="D1624" s="9">
        <v>24</v>
      </c>
      <c r="E1624" s="9">
        <v>3</v>
      </c>
      <c r="F1624" s="16">
        <v>28302.33</v>
      </c>
      <c r="G1624" s="9" t="s">
        <v>4686</v>
      </c>
      <c r="H1624" s="9" t="s">
        <v>4682</v>
      </c>
      <c r="I1624" s="11" t="s">
        <v>4693</v>
      </c>
      <c r="J1624" t="str">
        <f t="shared" si="50"/>
        <v>24-12-1990</v>
      </c>
      <c r="K1624" s="19">
        <v>45085</v>
      </c>
      <c r="L1624" s="9">
        <f t="shared" si="51"/>
        <v>32</v>
      </c>
    </row>
    <row r="1625" spans="1:12" x14ac:dyDescent="0.3">
      <c r="A1625" s="10" t="s">
        <v>711</v>
      </c>
      <c r="B1625" s="9">
        <v>1963</v>
      </c>
      <c r="C1625" s="9" t="s">
        <v>4685</v>
      </c>
      <c r="D1625" s="9">
        <v>25</v>
      </c>
      <c r="E1625" s="9">
        <v>1</v>
      </c>
      <c r="F1625" s="16">
        <v>28287.9</v>
      </c>
      <c r="G1625" s="9" t="s">
        <v>4686</v>
      </c>
      <c r="H1625" s="9" t="s">
        <v>4686</v>
      </c>
      <c r="I1625" s="11" t="s">
        <v>4684</v>
      </c>
      <c r="J1625" t="str">
        <f t="shared" si="50"/>
        <v>25-11-1963</v>
      </c>
      <c r="K1625" s="19">
        <v>45085</v>
      </c>
      <c r="L1625" s="9">
        <f t="shared" si="51"/>
        <v>59</v>
      </c>
    </row>
    <row r="1626" spans="1:12" x14ac:dyDescent="0.3">
      <c r="A1626" s="10" t="s">
        <v>713</v>
      </c>
      <c r="B1626" s="9">
        <v>1999</v>
      </c>
      <c r="C1626" s="9" t="s">
        <v>4688</v>
      </c>
      <c r="D1626" s="9">
        <v>6</v>
      </c>
      <c r="E1626" s="9">
        <v>0</v>
      </c>
      <c r="F1626" s="16">
        <v>28245.34</v>
      </c>
      <c r="G1626" s="9" t="s">
        <v>4686</v>
      </c>
      <c r="H1626" s="9" t="s">
        <v>4683</v>
      </c>
      <c r="I1626" s="11" t="s">
        <v>4693</v>
      </c>
      <c r="J1626" t="str">
        <f t="shared" si="50"/>
        <v>06-09-1999</v>
      </c>
      <c r="K1626" s="19">
        <v>45085</v>
      </c>
      <c r="L1626" s="9">
        <f t="shared" si="51"/>
        <v>23</v>
      </c>
    </row>
    <row r="1627" spans="1:12" x14ac:dyDescent="0.3">
      <c r="A1627" s="10" t="s">
        <v>715</v>
      </c>
      <c r="B1627" s="9">
        <v>1960</v>
      </c>
      <c r="C1627" s="9" t="s">
        <v>4685</v>
      </c>
      <c r="D1627" s="9">
        <v>22</v>
      </c>
      <c r="E1627" s="9">
        <v>0</v>
      </c>
      <c r="F1627" s="16">
        <v>28101.33</v>
      </c>
      <c r="G1627" s="9" t="s">
        <v>4686</v>
      </c>
      <c r="H1627" s="9" t="s">
        <v>4682</v>
      </c>
      <c r="I1627" s="11" t="s">
        <v>4695</v>
      </c>
      <c r="J1627" t="str">
        <f t="shared" si="50"/>
        <v>22-11-1960</v>
      </c>
      <c r="K1627" s="19">
        <v>45085</v>
      </c>
      <c r="L1627" s="9">
        <f t="shared" si="51"/>
        <v>62</v>
      </c>
    </row>
    <row r="1628" spans="1:12" x14ac:dyDescent="0.3">
      <c r="A1628" s="10" t="s">
        <v>717</v>
      </c>
      <c r="B1628" s="9">
        <v>1985</v>
      </c>
      <c r="C1628" s="9" t="s">
        <v>4685</v>
      </c>
      <c r="D1628" s="9">
        <v>29</v>
      </c>
      <c r="E1628" s="9">
        <v>3</v>
      </c>
      <c r="F1628" s="16">
        <v>28006.94</v>
      </c>
      <c r="G1628" s="9" t="s">
        <v>4686</v>
      </c>
      <c r="H1628" s="9" t="s">
        <v>4682</v>
      </c>
      <c r="I1628" s="11" t="s">
        <v>4693</v>
      </c>
      <c r="J1628" t="str">
        <f t="shared" si="50"/>
        <v>29-11-1985</v>
      </c>
      <c r="K1628" s="19">
        <v>45085</v>
      </c>
      <c r="L1628" s="9">
        <f t="shared" si="51"/>
        <v>37</v>
      </c>
    </row>
    <row r="1629" spans="1:12" x14ac:dyDescent="0.3">
      <c r="A1629" s="10" t="s">
        <v>71</v>
      </c>
      <c r="B1629" s="9">
        <v>1960</v>
      </c>
      <c r="C1629" s="9" t="s">
        <v>4690</v>
      </c>
      <c r="D1629" s="9">
        <v>21</v>
      </c>
      <c r="E1629" s="9">
        <v>0</v>
      </c>
      <c r="F1629" s="16">
        <v>45710.21</v>
      </c>
      <c r="G1629" s="9" t="s">
        <v>4682</v>
      </c>
      <c r="H1629" s="9" t="s">
        <v>4682</v>
      </c>
      <c r="I1629" s="11" t="s">
        <v>4696</v>
      </c>
      <c r="J1629" t="str">
        <f t="shared" si="50"/>
        <v>21-12-1960</v>
      </c>
      <c r="K1629" s="19">
        <v>45085</v>
      </c>
      <c r="L1629" s="9">
        <f t="shared" si="51"/>
        <v>62</v>
      </c>
    </row>
    <row r="1630" spans="1:12" x14ac:dyDescent="0.3">
      <c r="A1630" s="10" t="s">
        <v>719</v>
      </c>
      <c r="B1630" s="9">
        <v>1999</v>
      </c>
      <c r="C1630" s="9" t="s">
        <v>4690</v>
      </c>
      <c r="D1630" s="9">
        <v>21</v>
      </c>
      <c r="E1630" s="9">
        <v>0</v>
      </c>
      <c r="F1630" s="16">
        <v>27980.77</v>
      </c>
      <c r="G1630" s="9" t="s">
        <v>4686</v>
      </c>
      <c r="H1630" s="9" t="s">
        <v>4686</v>
      </c>
      <c r="I1630" s="11" t="s">
        <v>4693</v>
      </c>
      <c r="J1630" t="str">
        <f t="shared" si="50"/>
        <v>21-12-1999</v>
      </c>
      <c r="K1630" s="19">
        <v>45085</v>
      </c>
      <c r="L1630" s="9">
        <f t="shared" si="51"/>
        <v>23</v>
      </c>
    </row>
    <row r="1631" spans="1:12" x14ac:dyDescent="0.3">
      <c r="A1631" s="10" t="s">
        <v>721</v>
      </c>
      <c r="B1631" s="9">
        <v>1961</v>
      </c>
      <c r="C1631" s="9" t="s">
        <v>4681</v>
      </c>
      <c r="D1631" s="9">
        <v>28</v>
      </c>
      <c r="E1631" s="9">
        <v>3</v>
      </c>
      <c r="F1631" s="16">
        <v>27941.29</v>
      </c>
      <c r="G1631" s="9" t="s">
        <v>4686</v>
      </c>
      <c r="H1631" s="9" t="s">
        <v>4683</v>
      </c>
      <c r="I1631" s="11" t="s">
        <v>4693</v>
      </c>
      <c r="J1631" t="str">
        <f t="shared" si="50"/>
        <v>28-07-1961</v>
      </c>
      <c r="K1631" s="19">
        <v>45085</v>
      </c>
      <c r="L1631" s="9">
        <f t="shared" si="51"/>
        <v>61</v>
      </c>
    </row>
    <row r="1632" spans="1:12" x14ac:dyDescent="0.3">
      <c r="A1632" s="10" t="s">
        <v>723</v>
      </c>
      <c r="B1632" s="9">
        <v>1991</v>
      </c>
      <c r="C1632" s="9" t="s">
        <v>4687</v>
      </c>
      <c r="D1632" s="9">
        <v>4</v>
      </c>
      <c r="E1632" s="9">
        <v>3</v>
      </c>
      <c r="F1632" s="16">
        <v>27931.11</v>
      </c>
      <c r="G1632" s="9" t="s">
        <v>4686</v>
      </c>
      <c r="H1632" s="9" t="s">
        <v>4683</v>
      </c>
      <c r="I1632" s="11" t="s">
        <v>4693</v>
      </c>
      <c r="J1632" t="str">
        <f t="shared" si="50"/>
        <v>04-06-1991</v>
      </c>
      <c r="K1632" s="19">
        <v>45085</v>
      </c>
      <c r="L1632" s="9">
        <f t="shared" si="51"/>
        <v>32</v>
      </c>
    </row>
    <row r="1633" spans="1:12" x14ac:dyDescent="0.3">
      <c r="A1633" s="10" t="s">
        <v>725</v>
      </c>
      <c r="B1633" s="9">
        <v>1989</v>
      </c>
      <c r="C1633" s="9" t="s">
        <v>4685</v>
      </c>
      <c r="D1633" s="9">
        <v>21</v>
      </c>
      <c r="E1633" s="9">
        <v>3</v>
      </c>
      <c r="F1633" s="16">
        <v>27925.86</v>
      </c>
      <c r="G1633" s="9" t="s">
        <v>4686</v>
      </c>
      <c r="H1633" s="9" t="s">
        <v>4682</v>
      </c>
      <c r="I1633" s="11" t="s">
        <v>4693</v>
      </c>
      <c r="J1633" t="str">
        <f t="shared" si="50"/>
        <v>21-11-1989</v>
      </c>
      <c r="K1633" s="19">
        <v>45085</v>
      </c>
      <c r="L1633" s="9">
        <f t="shared" si="51"/>
        <v>33</v>
      </c>
    </row>
    <row r="1634" spans="1:12" x14ac:dyDescent="0.3">
      <c r="A1634" s="10" t="s">
        <v>727</v>
      </c>
      <c r="B1634" s="9">
        <v>1985</v>
      </c>
      <c r="C1634" s="9" t="s">
        <v>4690</v>
      </c>
      <c r="D1634" s="9">
        <v>4</v>
      </c>
      <c r="E1634" s="9">
        <v>3</v>
      </c>
      <c r="F1634" s="16">
        <v>27849.94</v>
      </c>
      <c r="G1634" s="9" t="s">
        <v>4686</v>
      </c>
      <c r="H1634" s="9" t="s">
        <v>4686</v>
      </c>
      <c r="I1634" s="11" t="s">
        <v>4693</v>
      </c>
      <c r="J1634" t="str">
        <f t="shared" si="50"/>
        <v>04-12-1985</v>
      </c>
      <c r="K1634" s="19">
        <v>45085</v>
      </c>
      <c r="L1634" s="9">
        <f t="shared" si="51"/>
        <v>37</v>
      </c>
    </row>
    <row r="1635" spans="1:12" x14ac:dyDescent="0.3">
      <c r="A1635" s="10" t="s">
        <v>729</v>
      </c>
      <c r="B1635" s="9">
        <v>1960</v>
      </c>
      <c r="C1635" s="9" t="s">
        <v>4681</v>
      </c>
      <c r="D1635" s="9">
        <v>6</v>
      </c>
      <c r="E1635" s="9">
        <v>0</v>
      </c>
      <c r="F1635" s="16">
        <v>27808.73</v>
      </c>
      <c r="G1635" s="9" t="s">
        <v>4686</v>
      </c>
      <c r="H1635" s="9" t="s">
        <v>4686</v>
      </c>
      <c r="I1635" s="11" t="s">
        <v>4684</v>
      </c>
      <c r="J1635" t="str">
        <f t="shared" si="50"/>
        <v>06-07-1960</v>
      </c>
      <c r="K1635" s="19">
        <v>45085</v>
      </c>
      <c r="L1635" s="9">
        <f t="shared" si="51"/>
        <v>62</v>
      </c>
    </row>
    <row r="1636" spans="1:12" x14ac:dyDescent="0.3">
      <c r="A1636" s="10" t="s">
        <v>731</v>
      </c>
      <c r="B1636" s="9">
        <v>2002</v>
      </c>
      <c r="C1636" s="9" t="s">
        <v>4690</v>
      </c>
      <c r="D1636" s="9">
        <v>6</v>
      </c>
      <c r="E1636" s="9">
        <v>1</v>
      </c>
      <c r="F1636" s="16">
        <v>27724.29</v>
      </c>
      <c r="G1636" s="9" t="s">
        <v>4686</v>
      </c>
      <c r="H1636" s="9" t="s">
        <v>4683</v>
      </c>
      <c r="I1636" s="11" t="s">
        <v>4684</v>
      </c>
      <c r="J1636" t="str">
        <f t="shared" si="50"/>
        <v>06-12-2002</v>
      </c>
      <c r="K1636" s="19">
        <v>45085</v>
      </c>
      <c r="L1636" s="9">
        <f t="shared" si="51"/>
        <v>20</v>
      </c>
    </row>
    <row r="1637" spans="1:12" x14ac:dyDescent="0.3">
      <c r="A1637" s="10" t="s">
        <v>733</v>
      </c>
      <c r="B1637" s="9">
        <v>1992</v>
      </c>
      <c r="C1637" s="9" t="s">
        <v>4681</v>
      </c>
      <c r="D1637" s="9">
        <v>3</v>
      </c>
      <c r="E1637" s="9">
        <v>0</v>
      </c>
      <c r="F1637" s="16">
        <v>27696.11</v>
      </c>
      <c r="G1637" s="9" t="s">
        <v>4686</v>
      </c>
      <c r="H1637" s="9" t="s">
        <v>4682</v>
      </c>
      <c r="I1637" s="11" t="s">
        <v>4693</v>
      </c>
      <c r="J1637" t="str">
        <f t="shared" si="50"/>
        <v>03-07-1992</v>
      </c>
      <c r="K1637" s="19">
        <v>45085</v>
      </c>
      <c r="L1637" s="9">
        <f t="shared" si="51"/>
        <v>30</v>
      </c>
    </row>
    <row r="1638" spans="1:12" x14ac:dyDescent="0.3">
      <c r="A1638" s="10" t="s">
        <v>735</v>
      </c>
      <c r="B1638" s="9">
        <v>1997</v>
      </c>
      <c r="C1638" s="9" t="s">
        <v>4692</v>
      </c>
      <c r="D1638" s="9">
        <v>7</v>
      </c>
      <c r="E1638" s="9">
        <v>0</v>
      </c>
      <c r="F1638" s="16">
        <v>27625.17</v>
      </c>
      <c r="G1638" s="9" t="s">
        <v>4686</v>
      </c>
      <c r="H1638" s="9" t="s">
        <v>4686</v>
      </c>
      <c r="I1638" s="11" t="s">
        <v>4693</v>
      </c>
      <c r="J1638" t="str">
        <f t="shared" si="50"/>
        <v>07-10-1997</v>
      </c>
      <c r="K1638" s="19">
        <v>45085</v>
      </c>
      <c r="L1638" s="9">
        <f t="shared" si="51"/>
        <v>25</v>
      </c>
    </row>
    <row r="1639" spans="1:12" x14ac:dyDescent="0.3">
      <c r="A1639" s="10" t="s">
        <v>737</v>
      </c>
      <c r="B1639" s="9">
        <v>1997</v>
      </c>
      <c r="C1639" s="9" t="s">
        <v>4688</v>
      </c>
      <c r="D1639" s="9">
        <v>9</v>
      </c>
      <c r="E1639" s="9">
        <v>0</v>
      </c>
      <c r="F1639" s="16">
        <v>27619.360000000001</v>
      </c>
      <c r="G1639" s="9" t="s">
        <v>4682</v>
      </c>
      <c r="H1639" s="9" t="s">
        <v>4683</v>
      </c>
      <c r="I1639" s="11" t="s">
        <v>4693</v>
      </c>
      <c r="J1639" t="str">
        <f t="shared" si="50"/>
        <v>09-09-1997</v>
      </c>
      <c r="K1639" s="19">
        <v>45085</v>
      </c>
      <c r="L1639" s="9">
        <f t="shared" si="51"/>
        <v>25</v>
      </c>
    </row>
    <row r="1640" spans="1:12" x14ac:dyDescent="0.3">
      <c r="A1640" s="10" t="s">
        <v>73</v>
      </c>
      <c r="B1640" s="9">
        <v>1974</v>
      </c>
      <c r="C1640" s="9" t="s">
        <v>4691</v>
      </c>
      <c r="D1640" s="9">
        <v>9</v>
      </c>
      <c r="E1640" s="9">
        <v>2</v>
      </c>
      <c r="F1640" s="16">
        <v>45702.02</v>
      </c>
      <c r="G1640" s="9" t="s">
        <v>4682</v>
      </c>
      <c r="H1640" s="9" t="s">
        <v>4682</v>
      </c>
      <c r="I1640" s="11" t="s">
        <v>4689</v>
      </c>
      <c r="J1640" t="str">
        <f t="shared" si="50"/>
        <v>09-08-1974</v>
      </c>
      <c r="K1640" s="19">
        <v>45085</v>
      </c>
      <c r="L1640" s="9">
        <f t="shared" si="51"/>
        <v>48</v>
      </c>
    </row>
    <row r="1641" spans="1:12" x14ac:dyDescent="0.3">
      <c r="A1641" s="10" t="s">
        <v>739</v>
      </c>
      <c r="B1641" s="9">
        <v>1992</v>
      </c>
      <c r="C1641" s="9" t="s">
        <v>4687</v>
      </c>
      <c r="D1641" s="9">
        <v>11</v>
      </c>
      <c r="E1641" s="9">
        <v>0</v>
      </c>
      <c r="F1641" s="16">
        <v>27614.71</v>
      </c>
      <c r="G1641" s="9" t="s">
        <v>4682</v>
      </c>
      <c r="H1641" s="9" t="s">
        <v>4683</v>
      </c>
      <c r="I1641" s="11" t="s">
        <v>4693</v>
      </c>
      <c r="J1641" t="str">
        <f t="shared" si="50"/>
        <v>11-06-1992</v>
      </c>
      <c r="K1641" s="19">
        <v>45085</v>
      </c>
      <c r="L1641" s="9">
        <f t="shared" si="51"/>
        <v>30</v>
      </c>
    </row>
    <row r="1642" spans="1:12" x14ac:dyDescent="0.3">
      <c r="A1642" s="10" t="s">
        <v>741</v>
      </c>
      <c r="B1642" s="9">
        <v>1985</v>
      </c>
      <c r="C1642" s="9" t="s">
        <v>4685</v>
      </c>
      <c r="D1642" s="9">
        <v>6</v>
      </c>
      <c r="E1642" s="9">
        <v>3</v>
      </c>
      <c r="F1642" s="16">
        <v>27598.93</v>
      </c>
      <c r="G1642" s="9" t="s">
        <v>4682</v>
      </c>
      <c r="H1642" s="9" t="s">
        <v>4686</v>
      </c>
      <c r="I1642" s="11" t="s">
        <v>4693</v>
      </c>
      <c r="J1642" t="str">
        <f t="shared" si="50"/>
        <v>06-11-1985</v>
      </c>
      <c r="K1642" s="19">
        <v>45085</v>
      </c>
      <c r="L1642" s="9">
        <f t="shared" si="51"/>
        <v>37</v>
      </c>
    </row>
    <row r="1643" spans="1:12" x14ac:dyDescent="0.3">
      <c r="A1643" s="10" t="s">
        <v>743</v>
      </c>
      <c r="B1643" s="9">
        <v>1984</v>
      </c>
      <c r="C1643" s="9" t="s">
        <v>4681</v>
      </c>
      <c r="D1643" s="9">
        <v>22</v>
      </c>
      <c r="E1643" s="9">
        <v>3</v>
      </c>
      <c r="F1643" s="16">
        <v>27534.53</v>
      </c>
      <c r="G1643" s="9" t="s">
        <v>4682</v>
      </c>
      <c r="H1643" s="9" t="s">
        <v>4682</v>
      </c>
      <c r="I1643" s="11" t="s">
        <v>4693</v>
      </c>
      <c r="J1643" t="str">
        <f t="shared" si="50"/>
        <v>22-07-1984</v>
      </c>
      <c r="K1643" s="19">
        <v>45085</v>
      </c>
      <c r="L1643" s="9">
        <f t="shared" si="51"/>
        <v>38</v>
      </c>
    </row>
    <row r="1644" spans="1:12" x14ac:dyDescent="0.3">
      <c r="A1644" s="10" t="s">
        <v>745</v>
      </c>
      <c r="B1644" s="9">
        <v>1965</v>
      </c>
      <c r="C1644" s="9" t="s">
        <v>4692</v>
      </c>
      <c r="D1644" s="9">
        <v>19</v>
      </c>
      <c r="E1644" s="9">
        <v>0</v>
      </c>
      <c r="F1644" s="16">
        <v>27533.91</v>
      </c>
      <c r="G1644" s="9" t="s">
        <v>4682</v>
      </c>
      <c r="H1644" s="9" t="s">
        <v>4683</v>
      </c>
      <c r="I1644" s="11" t="s">
        <v>4684</v>
      </c>
      <c r="J1644" t="str">
        <f t="shared" si="50"/>
        <v>19-10-1965</v>
      </c>
      <c r="K1644" s="19">
        <v>45085</v>
      </c>
      <c r="L1644" s="9">
        <f t="shared" si="51"/>
        <v>57</v>
      </c>
    </row>
    <row r="1645" spans="1:12" x14ac:dyDescent="0.3">
      <c r="A1645" s="10" t="s">
        <v>747</v>
      </c>
      <c r="B1645" s="9">
        <v>1981</v>
      </c>
      <c r="C1645" s="9" t="s">
        <v>4692</v>
      </c>
      <c r="D1645" s="9">
        <v>3</v>
      </c>
      <c r="E1645" s="9">
        <v>1</v>
      </c>
      <c r="F1645" s="16">
        <v>27495.59</v>
      </c>
      <c r="G1645" s="9" t="s">
        <v>4682</v>
      </c>
      <c r="H1645" s="9" t="s">
        <v>4686</v>
      </c>
      <c r="I1645" s="11" t="s">
        <v>4693</v>
      </c>
      <c r="J1645" t="str">
        <f t="shared" si="50"/>
        <v>03-10-1981</v>
      </c>
      <c r="K1645" s="19">
        <v>45085</v>
      </c>
      <c r="L1645" s="9">
        <f t="shared" si="51"/>
        <v>41</v>
      </c>
    </row>
    <row r="1646" spans="1:12" x14ac:dyDescent="0.3">
      <c r="A1646" s="10" t="s">
        <v>749</v>
      </c>
      <c r="B1646" s="9">
        <v>1985</v>
      </c>
      <c r="C1646" s="9" t="s">
        <v>4690</v>
      </c>
      <c r="D1646" s="9">
        <v>5</v>
      </c>
      <c r="E1646" s="9">
        <v>3</v>
      </c>
      <c r="F1646" s="16">
        <v>27432.73</v>
      </c>
      <c r="G1646" s="9" t="s">
        <v>4682</v>
      </c>
      <c r="H1646" s="9" t="s">
        <v>4686</v>
      </c>
      <c r="I1646" s="11" t="s">
        <v>4693</v>
      </c>
      <c r="J1646" t="str">
        <f t="shared" si="50"/>
        <v>05-12-1985</v>
      </c>
      <c r="K1646" s="19">
        <v>45085</v>
      </c>
      <c r="L1646" s="9">
        <f t="shared" si="51"/>
        <v>37</v>
      </c>
    </row>
    <row r="1647" spans="1:12" x14ac:dyDescent="0.3">
      <c r="A1647" s="10" t="s">
        <v>751</v>
      </c>
      <c r="B1647" s="9">
        <v>1988</v>
      </c>
      <c r="C1647" s="9" t="s">
        <v>4688</v>
      </c>
      <c r="D1647" s="9">
        <v>15</v>
      </c>
      <c r="E1647" s="9">
        <v>2</v>
      </c>
      <c r="F1647" s="16">
        <v>27375.9</v>
      </c>
      <c r="G1647" s="9" t="s">
        <v>4682</v>
      </c>
      <c r="H1647" s="9" t="s">
        <v>4683</v>
      </c>
      <c r="I1647" s="11" t="s">
        <v>4694</v>
      </c>
      <c r="J1647" t="str">
        <f t="shared" si="50"/>
        <v>15-09-1988</v>
      </c>
      <c r="K1647" s="19">
        <v>45085</v>
      </c>
      <c r="L1647" s="9">
        <f t="shared" si="51"/>
        <v>34</v>
      </c>
    </row>
    <row r="1648" spans="1:12" x14ac:dyDescent="0.3">
      <c r="A1648" s="10" t="s">
        <v>753</v>
      </c>
      <c r="B1648" s="9">
        <v>1969</v>
      </c>
      <c r="C1648" s="9" t="s">
        <v>4692</v>
      </c>
      <c r="D1648" s="9">
        <v>16</v>
      </c>
      <c r="E1648" s="9">
        <v>0</v>
      </c>
      <c r="F1648" s="16">
        <v>27346.04</v>
      </c>
      <c r="G1648" s="9" t="s">
        <v>4682</v>
      </c>
      <c r="H1648" s="9" t="s">
        <v>4682</v>
      </c>
      <c r="I1648" s="11" t="s">
        <v>4684</v>
      </c>
      <c r="J1648" t="str">
        <f t="shared" si="50"/>
        <v>16-10-1969</v>
      </c>
      <c r="K1648" s="19">
        <v>45085</v>
      </c>
      <c r="L1648" s="9">
        <f t="shared" si="51"/>
        <v>53</v>
      </c>
    </row>
    <row r="1649" spans="1:12" x14ac:dyDescent="0.3">
      <c r="A1649" s="10" t="s">
        <v>755</v>
      </c>
      <c r="B1649" s="9">
        <v>1968</v>
      </c>
      <c r="C1649" s="9" t="s">
        <v>4687</v>
      </c>
      <c r="D1649" s="9">
        <v>6</v>
      </c>
      <c r="E1649" s="9">
        <v>3</v>
      </c>
      <c r="F1649" s="16">
        <v>27322.73</v>
      </c>
      <c r="G1649" s="9" t="s">
        <v>4682</v>
      </c>
      <c r="H1649" s="9" t="s">
        <v>4682</v>
      </c>
      <c r="I1649" s="11" t="s">
        <v>4684</v>
      </c>
      <c r="J1649" t="str">
        <f t="shared" si="50"/>
        <v>06-06-1968</v>
      </c>
      <c r="K1649" s="19">
        <v>45085</v>
      </c>
      <c r="L1649" s="9">
        <f t="shared" si="51"/>
        <v>55</v>
      </c>
    </row>
    <row r="1650" spans="1:12" x14ac:dyDescent="0.3">
      <c r="A1650" s="10" t="s">
        <v>757</v>
      </c>
      <c r="B1650" s="9">
        <v>1999</v>
      </c>
      <c r="C1650" s="9" t="s">
        <v>4690</v>
      </c>
      <c r="D1650" s="9">
        <v>2</v>
      </c>
      <c r="E1650" s="9">
        <v>0</v>
      </c>
      <c r="F1650" s="16">
        <v>27236.959999999999</v>
      </c>
      <c r="G1650" s="9" t="s">
        <v>4682</v>
      </c>
      <c r="H1650" s="9" t="s">
        <v>4686</v>
      </c>
      <c r="I1650" s="11" t="s">
        <v>4693</v>
      </c>
      <c r="J1650" t="str">
        <f t="shared" si="50"/>
        <v>02-12-1999</v>
      </c>
      <c r="K1650" s="19">
        <v>45085</v>
      </c>
      <c r="L1650" s="9">
        <f t="shared" si="51"/>
        <v>23</v>
      </c>
    </row>
    <row r="1651" spans="1:12" x14ac:dyDescent="0.3">
      <c r="A1651" s="10" t="s">
        <v>75</v>
      </c>
      <c r="B1651" s="9">
        <v>1962</v>
      </c>
      <c r="C1651" s="9" t="s">
        <v>4690</v>
      </c>
      <c r="D1651" s="9">
        <v>17</v>
      </c>
      <c r="E1651" s="9">
        <v>0</v>
      </c>
      <c r="F1651" s="16">
        <v>45008.959999999999</v>
      </c>
      <c r="G1651" s="9" t="s">
        <v>4682</v>
      </c>
      <c r="H1651" s="9" t="s">
        <v>4682</v>
      </c>
      <c r="I1651" s="11" t="s">
        <v>4684</v>
      </c>
      <c r="J1651" t="str">
        <f t="shared" si="50"/>
        <v>17-12-1962</v>
      </c>
      <c r="K1651" s="19">
        <v>45085</v>
      </c>
      <c r="L1651" s="9">
        <f t="shared" si="51"/>
        <v>60</v>
      </c>
    </row>
    <row r="1652" spans="1:12" x14ac:dyDescent="0.3">
      <c r="A1652" s="10" t="s">
        <v>759</v>
      </c>
      <c r="B1652" s="9">
        <v>1965</v>
      </c>
      <c r="C1652" s="9" t="s">
        <v>4690</v>
      </c>
      <c r="D1652" s="9">
        <v>21</v>
      </c>
      <c r="E1652" s="9">
        <v>0</v>
      </c>
      <c r="F1652" s="16">
        <v>27218.44</v>
      </c>
      <c r="G1652" s="9" t="s">
        <v>4682</v>
      </c>
      <c r="H1652" s="9" t="s">
        <v>4686</v>
      </c>
      <c r="I1652" s="11" t="s">
        <v>4703</v>
      </c>
      <c r="J1652" t="str">
        <f t="shared" si="50"/>
        <v>21-12-1965</v>
      </c>
      <c r="K1652" s="19">
        <v>45085</v>
      </c>
      <c r="L1652" s="9">
        <f t="shared" si="51"/>
        <v>57</v>
      </c>
    </row>
    <row r="1653" spans="1:12" x14ac:dyDescent="0.3">
      <c r="A1653" s="10" t="s">
        <v>761</v>
      </c>
      <c r="B1653" s="9">
        <v>1970</v>
      </c>
      <c r="C1653" s="9" t="s">
        <v>4692</v>
      </c>
      <c r="D1653" s="9">
        <v>2</v>
      </c>
      <c r="E1653" s="9">
        <v>0</v>
      </c>
      <c r="F1653" s="16">
        <v>27117.99</v>
      </c>
      <c r="G1653" s="9" t="s">
        <v>4682</v>
      </c>
      <c r="H1653" s="9" t="s">
        <v>4682</v>
      </c>
      <c r="I1653" s="11" t="s">
        <v>4684</v>
      </c>
      <c r="J1653" t="str">
        <f t="shared" si="50"/>
        <v>02-10-1970</v>
      </c>
      <c r="K1653" s="19">
        <v>45085</v>
      </c>
      <c r="L1653" s="9">
        <f t="shared" si="51"/>
        <v>52</v>
      </c>
    </row>
    <row r="1654" spans="1:12" x14ac:dyDescent="0.3">
      <c r="A1654" s="10" t="s">
        <v>763</v>
      </c>
      <c r="B1654" s="9">
        <v>1990</v>
      </c>
      <c r="C1654" s="9" t="s">
        <v>4690</v>
      </c>
      <c r="D1654" s="9">
        <v>13</v>
      </c>
      <c r="E1654" s="9">
        <v>3</v>
      </c>
      <c r="F1654" s="16">
        <v>27092.38</v>
      </c>
      <c r="G1654" s="9" t="s">
        <v>4682</v>
      </c>
      <c r="H1654" s="9" t="s">
        <v>4683</v>
      </c>
      <c r="I1654" s="11" t="s">
        <v>4693</v>
      </c>
      <c r="J1654" t="str">
        <f t="shared" si="50"/>
        <v>13-12-1990</v>
      </c>
      <c r="K1654" s="19">
        <v>45085</v>
      </c>
      <c r="L1654" s="9">
        <f t="shared" si="51"/>
        <v>32</v>
      </c>
    </row>
    <row r="1655" spans="1:12" x14ac:dyDescent="0.3">
      <c r="A1655" s="10" t="s">
        <v>765</v>
      </c>
      <c r="B1655" s="9">
        <v>1994</v>
      </c>
      <c r="C1655" s="9" t="s">
        <v>4681</v>
      </c>
      <c r="D1655" s="9">
        <v>2</v>
      </c>
      <c r="E1655" s="9">
        <v>0</v>
      </c>
      <c r="F1655" s="16">
        <v>27080.639999999999</v>
      </c>
      <c r="G1655" s="9" t="s">
        <v>4682</v>
      </c>
      <c r="H1655" s="9" t="s">
        <v>4682</v>
      </c>
      <c r="I1655" s="11" t="s">
        <v>4693</v>
      </c>
      <c r="J1655" t="str">
        <f t="shared" si="50"/>
        <v>02-07-1994</v>
      </c>
      <c r="K1655" s="19">
        <v>45085</v>
      </c>
      <c r="L1655" s="9">
        <f t="shared" si="51"/>
        <v>28</v>
      </c>
    </row>
    <row r="1656" spans="1:12" x14ac:dyDescent="0.3">
      <c r="A1656" s="10" t="s">
        <v>767</v>
      </c>
      <c r="B1656" s="9">
        <v>1958</v>
      </c>
      <c r="C1656" s="9" t="s">
        <v>4687</v>
      </c>
      <c r="D1656" s="9">
        <v>30</v>
      </c>
      <c r="E1656" s="9">
        <v>0</v>
      </c>
      <c r="F1656" s="16">
        <v>27037.91</v>
      </c>
      <c r="G1656" s="9" t="s">
        <v>4682</v>
      </c>
      <c r="H1656" s="9" t="s">
        <v>4682</v>
      </c>
      <c r="I1656" s="11" t="s">
        <v>4684</v>
      </c>
      <c r="J1656" t="str">
        <f t="shared" si="50"/>
        <v>30-06-1958</v>
      </c>
      <c r="K1656" s="19">
        <v>45085</v>
      </c>
      <c r="L1656" s="9">
        <f t="shared" si="51"/>
        <v>64</v>
      </c>
    </row>
    <row r="1657" spans="1:12" x14ac:dyDescent="0.3">
      <c r="A1657" s="10" t="s">
        <v>769</v>
      </c>
      <c r="B1657" s="9">
        <v>1960</v>
      </c>
      <c r="C1657" s="9" t="s">
        <v>4681</v>
      </c>
      <c r="D1657" s="9">
        <v>9</v>
      </c>
      <c r="E1657" s="9">
        <v>1</v>
      </c>
      <c r="F1657" s="16">
        <v>27000.98</v>
      </c>
      <c r="G1657" s="9" t="s">
        <v>4682</v>
      </c>
      <c r="H1657" s="9" t="s">
        <v>4682</v>
      </c>
      <c r="I1657" s="11" t="s">
        <v>4684</v>
      </c>
      <c r="J1657" t="str">
        <f t="shared" si="50"/>
        <v>09-07-1960</v>
      </c>
      <c r="K1657" s="19">
        <v>45085</v>
      </c>
      <c r="L1657" s="9">
        <f t="shared" si="51"/>
        <v>62</v>
      </c>
    </row>
    <row r="1658" spans="1:12" x14ac:dyDescent="0.3">
      <c r="A1658" s="10" t="s">
        <v>771</v>
      </c>
      <c r="B1658" s="9">
        <v>2000</v>
      </c>
      <c r="C1658" s="9" t="s">
        <v>4685</v>
      </c>
      <c r="D1658" s="9">
        <v>9</v>
      </c>
      <c r="E1658" s="9">
        <v>0</v>
      </c>
      <c r="F1658" s="16">
        <v>26936.98</v>
      </c>
      <c r="G1658" s="9" t="s">
        <v>4682</v>
      </c>
      <c r="H1658" s="9" t="s">
        <v>4683</v>
      </c>
      <c r="I1658" s="11" t="s">
        <v>4693</v>
      </c>
      <c r="J1658" t="str">
        <f t="shared" si="50"/>
        <v>09-11-2000</v>
      </c>
      <c r="K1658" s="19">
        <v>45085</v>
      </c>
      <c r="L1658" s="9">
        <f t="shared" si="51"/>
        <v>22</v>
      </c>
    </row>
    <row r="1659" spans="1:12" x14ac:dyDescent="0.3">
      <c r="A1659" s="10" t="s">
        <v>773</v>
      </c>
      <c r="B1659" s="9">
        <v>2002</v>
      </c>
      <c r="C1659" s="9" t="s">
        <v>4687</v>
      </c>
      <c r="D1659" s="9">
        <v>17</v>
      </c>
      <c r="E1659" s="9">
        <v>0</v>
      </c>
      <c r="F1659" s="16">
        <v>26927.69</v>
      </c>
      <c r="G1659" s="9" t="s">
        <v>4682</v>
      </c>
      <c r="H1659" s="9" t="s">
        <v>4682</v>
      </c>
      <c r="I1659" s="11" t="s">
        <v>4693</v>
      </c>
      <c r="J1659" t="str">
        <f t="shared" si="50"/>
        <v>17-06-2002</v>
      </c>
      <c r="K1659" s="19">
        <v>45085</v>
      </c>
      <c r="L1659" s="9">
        <f t="shared" si="51"/>
        <v>20</v>
      </c>
    </row>
    <row r="1660" spans="1:12" x14ac:dyDescent="0.3">
      <c r="A1660" s="10" t="s">
        <v>775</v>
      </c>
      <c r="B1660" s="9">
        <v>1958</v>
      </c>
      <c r="C1660" s="9" t="s">
        <v>4690</v>
      </c>
      <c r="D1660" s="9">
        <v>25</v>
      </c>
      <c r="E1660" s="9">
        <v>0</v>
      </c>
      <c r="F1660" s="16">
        <v>26926.51</v>
      </c>
      <c r="G1660" s="9" t="s">
        <v>4682</v>
      </c>
      <c r="H1660" s="9" t="s">
        <v>4686</v>
      </c>
      <c r="I1660" s="11" t="s">
        <v>4684</v>
      </c>
      <c r="J1660" t="str">
        <f t="shared" si="50"/>
        <v>25-12-1958</v>
      </c>
      <c r="K1660" s="19">
        <v>45085</v>
      </c>
      <c r="L1660" s="9">
        <f t="shared" si="51"/>
        <v>64</v>
      </c>
    </row>
    <row r="1661" spans="1:12" x14ac:dyDescent="0.3">
      <c r="A1661" s="10" t="s">
        <v>777</v>
      </c>
      <c r="B1661" s="9">
        <v>1991</v>
      </c>
      <c r="C1661" s="9" t="s">
        <v>4691</v>
      </c>
      <c r="D1661" s="9">
        <v>22</v>
      </c>
      <c r="E1661" s="9">
        <v>3</v>
      </c>
      <c r="F1661" s="16">
        <v>26912.560000000001</v>
      </c>
      <c r="G1661" s="9" t="s">
        <v>4682</v>
      </c>
      <c r="H1661" s="9" t="s">
        <v>4682</v>
      </c>
      <c r="I1661" s="11" t="s">
        <v>4693</v>
      </c>
      <c r="J1661" t="str">
        <f t="shared" si="50"/>
        <v>22-08-1991</v>
      </c>
      <c r="K1661" s="19">
        <v>45085</v>
      </c>
      <c r="L1661" s="9">
        <f t="shared" si="51"/>
        <v>31</v>
      </c>
    </row>
    <row r="1662" spans="1:12" x14ac:dyDescent="0.3">
      <c r="A1662" s="10" t="s">
        <v>77</v>
      </c>
      <c r="B1662" s="9">
        <v>1971</v>
      </c>
      <c r="C1662" s="9" t="s">
        <v>4691</v>
      </c>
      <c r="D1662" s="9">
        <v>13</v>
      </c>
      <c r="E1662" s="9">
        <v>2</v>
      </c>
      <c r="F1662" s="16">
        <v>44641.2</v>
      </c>
      <c r="G1662" s="9" t="s">
        <v>4682</v>
      </c>
      <c r="H1662" s="9" t="s">
        <v>4683</v>
      </c>
      <c r="I1662" s="11" t="s">
        <v>4699</v>
      </c>
      <c r="J1662" t="str">
        <f t="shared" si="50"/>
        <v>13-08-1971</v>
      </c>
      <c r="K1662" s="19">
        <v>45085</v>
      </c>
      <c r="L1662" s="9">
        <f t="shared" si="51"/>
        <v>51</v>
      </c>
    </row>
    <row r="1663" spans="1:12" x14ac:dyDescent="0.3">
      <c r="A1663" s="10" t="s">
        <v>779</v>
      </c>
      <c r="B1663" s="9">
        <v>1988</v>
      </c>
      <c r="C1663" s="9" t="s">
        <v>4681</v>
      </c>
      <c r="D1663" s="9">
        <v>22</v>
      </c>
      <c r="E1663" s="9">
        <v>3</v>
      </c>
      <c r="F1663" s="16">
        <v>26607.89</v>
      </c>
      <c r="G1663" s="9" t="s">
        <v>4682</v>
      </c>
      <c r="H1663" s="9" t="s">
        <v>4686</v>
      </c>
      <c r="I1663" s="11" t="s">
        <v>4693</v>
      </c>
      <c r="J1663" t="str">
        <f t="shared" si="50"/>
        <v>22-07-1988</v>
      </c>
      <c r="K1663" s="19">
        <v>45085</v>
      </c>
      <c r="L1663" s="9">
        <f t="shared" si="51"/>
        <v>34</v>
      </c>
    </row>
    <row r="1664" spans="1:12" x14ac:dyDescent="0.3">
      <c r="A1664" s="10" t="s">
        <v>781</v>
      </c>
      <c r="B1664" s="9">
        <v>2004</v>
      </c>
      <c r="C1664" s="9" t="s">
        <v>4688</v>
      </c>
      <c r="D1664" s="9">
        <v>5</v>
      </c>
      <c r="E1664" s="9">
        <v>0</v>
      </c>
      <c r="F1664" s="16">
        <v>26479.4</v>
      </c>
      <c r="G1664" s="9" t="s">
        <v>4682</v>
      </c>
      <c r="H1664" s="9" t="s">
        <v>4682</v>
      </c>
      <c r="I1664" s="11" t="s">
        <v>4693</v>
      </c>
      <c r="J1664" t="str">
        <f t="shared" si="50"/>
        <v>05-09-2004</v>
      </c>
      <c r="K1664" s="19">
        <v>45085</v>
      </c>
      <c r="L1664" s="9">
        <f t="shared" si="51"/>
        <v>18</v>
      </c>
    </row>
    <row r="1665" spans="1:12" x14ac:dyDescent="0.3">
      <c r="A1665" s="10" t="s">
        <v>783</v>
      </c>
      <c r="B1665" s="9">
        <v>1970</v>
      </c>
      <c r="C1665" s="9" t="s">
        <v>4691</v>
      </c>
      <c r="D1665" s="9">
        <v>27</v>
      </c>
      <c r="E1665" s="9">
        <v>2</v>
      </c>
      <c r="F1665" s="16">
        <v>26467.1</v>
      </c>
      <c r="G1665" s="9" t="s">
        <v>4682</v>
      </c>
      <c r="H1665" s="9" t="s">
        <v>4683</v>
      </c>
      <c r="I1665" s="11" t="s">
        <v>4689</v>
      </c>
      <c r="J1665" t="str">
        <f t="shared" si="50"/>
        <v>27-08-1970</v>
      </c>
      <c r="K1665" s="19">
        <v>45085</v>
      </c>
      <c r="L1665" s="9">
        <f t="shared" si="51"/>
        <v>52</v>
      </c>
    </row>
    <row r="1666" spans="1:12" x14ac:dyDescent="0.3">
      <c r="A1666" s="10" t="s">
        <v>785</v>
      </c>
      <c r="B1666" s="9">
        <v>1974</v>
      </c>
      <c r="C1666" s="9" t="s">
        <v>4688</v>
      </c>
      <c r="D1666" s="9">
        <v>21</v>
      </c>
      <c r="E1666" s="9">
        <v>1</v>
      </c>
      <c r="F1666" s="16">
        <v>26392.26</v>
      </c>
      <c r="G1666" s="9" t="s">
        <v>4682</v>
      </c>
      <c r="H1666" s="9" t="s">
        <v>4682</v>
      </c>
      <c r="I1666" s="11" t="s">
        <v>4699</v>
      </c>
      <c r="J1666" t="str">
        <f t="shared" si="50"/>
        <v>21-09-1974</v>
      </c>
      <c r="K1666" s="19">
        <v>45085</v>
      </c>
      <c r="L1666" s="9">
        <f t="shared" si="51"/>
        <v>48</v>
      </c>
    </row>
    <row r="1667" spans="1:12" x14ac:dyDescent="0.3">
      <c r="A1667" s="10" t="s">
        <v>787</v>
      </c>
      <c r="B1667" s="9">
        <v>2004</v>
      </c>
      <c r="C1667" s="9" t="s">
        <v>4690</v>
      </c>
      <c r="D1667" s="9">
        <v>5</v>
      </c>
      <c r="E1667" s="9">
        <v>0</v>
      </c>
      <c r="F1667" s="16">
        <v>26316.59</v>
      </c>
      <c r="G1667" s="9" t="s">
        <v>4682</v>
      </c>
      <c r="H1667" s="9" t="s">
        <v>4683</v>
      </c>
      <c r="I1667" s="11" t="s">
        <v>4693</v>
      </c>
      <c r="J1667" t="str">
        <f t="shared" ref="J1667:J1730" si="52">TEXT(DATE(B1667,MONTH(1&amp;C1667),D1667),"dd-mm-yyyy")</f>
        <v>05-12-2004</v>
      </c>
      <c r="K1667" s="19">
        <v>45085</v>
      </c>
      <c r="L1667" s="9">
        <f t="shared" ref="L1667:L1730" si="53">DATEDIF(J1667,K1667,"Y")</f>
        <v>18</v>
      </c>
    </row>
    <row r="1668" spans="1:12" x14ac:dyDescent="0.3">
      <c r="A1668" s="10" t="s">
        <v>789</v>
      </c>
      <c r="B1668" s="9">
        <v>1975</v>
      </c>
      <c r="C1668" s="9" t="s">
        <v>4687</v>
      </c>
      <c r="D1668" s="9">
        <v>4</v>
      </c>
      <c r="E1668" s="9">
        <v>1</v>
      </c>
      <c r="F1668" s="16">
        <v>26236.58</v>
      </c>
      <c r="G1668" s="9" t="s">
        <v>4682</v>
      </c>
      <c r="H1668" s="9" t="s">
        <v>4686</v>
      </c>
      <c r="I1668" s="11" t="s">
        <v>4693</v>
      </c>
      <c r="J1668" t="str">
        <f t="shared" si="52"/>
        <v>04-06-1975</v>
      </c>
      <c r="K1668" s="19">
        <v>45085</v>
      </c>
      <c r="L1668" s="9">
        <f t="shared" si="53"/>
        <v>48</v>
      </c>
    </row>
    <row r="1669" spans="1:12" x14ac:dyDescent="0.3">
      <c r="A1669" s="10" t="s">
        <v>791</v>
      </c>
      <c r="B1669" s="9">
        <v>1973</v>
      </c>
      <c r="C1669" s="9" t="s">
        <v>4681</v>
      </c>
      <c r="D1669" s="9">
        <v>7</v>
      </c>
      <c r="E1669" s="9">
        <v>1</v>
      </c>
      <c r="F1669" s="16">
        <v>26140.36</v>
      </c>
      <c r="G1669" s="9" t="s">
        <v>4682</v>
      </c>
      <c r="H1669" s="9" t="s">
        <v>4683</v>
      </c>
      <c r="I1669" s="11" t="s">
        <v>4693</v>
      </c>
      <c r="J1669" t="str">
        <f t="shared" si="52"/>
        <v>07-07-1973</v>
      </c>
      <c r="K1669" s="19">
        <v>45085</v>
      </c>
      <c r="L1669" s="9">
        <f t="shared" si="53"/>
        <v>49</v>
      </c>
    </row>
    <row r="1670" spans="1:12" x14ac:dyDescent="0.3">
      <c r="A1670" s="10" t="s">
        <v>793</v>
      </c>
      <c r="B1670" s="9">
        <v>2002</v>
      </c>
      <c r="C1670" s="9" t="s">
        <v>4692</v>
      </c>
      <c r="D1670" s="9">
        <v>11</v>
      </c>
      <c r="E1670" s="9">
        <v>0</v>
      </c>
      <c r="F1670" s="16">
        <v>26125.67</v>
      </c>
      <c r="G1670" s="9" t="s">
        <v>4682</v>
      </c>
      <c r="H1670" s="9" t="s">
        <v>4686</v>
      </c>
      <c r="I1670" s="11" t="s">
        <v>4684</v>
      </c>
      <c r="J1670" t="str">
        <f t="shared" si="52"/>
        <v>11-10-2002</v>
      </c>
      <c r="K1670" s="19">
        <v>45085</v>
      </c>
      <c r="L1670" s="9">
        <f t="shared" si="53"/>
        <v>20</v>
      </c>
    </row>
    <row r="1671" spans="1:12" x14ac:dyDescent="0.3">
      <c r="A1671" s="10" t="s">
        <v>795</v>
      </c>
      <c r="B1671" s="9">
        <v>1966</v>
      </c>
      <c r="C1671" s="9" t="s">
        <v>4681</v>
      </c>
      <c r="D1671" s="9">
        <v>9</v>
      </c>
      <c r="E1671" s="9">
        <v>1</v>
      </c>
      <c r="F1671" s="16">
        <v>26109.33</v>
      </c>
      <c r="G1671" s="9" t="s">
        <v>4682</v>
      </c>
      <c r="H1671" s="9" t="s">
        <v>4683</v>
      </c>
      <c r="I1671" s="11" t="s">
        <v>4689</v>
      </c>
      <c r="J1671" t="str">
        <f t="shared" si="52"/>
        <v>09-07-1966</v>
      </c>
      <c r="K1671" s="19">
        <v>45085</v>
      </c>
      <c r="L1671" s="9">
        <f t="shared" si="53"/>
        <v>56</v>
      </c>
    </row>
    <row r="1672" spans="1:12" x14ac:dyDescent="0.3">
      <c r="A1672" s="10" t="s">
        <v>797</v>
      </c>
      <c r="B1672" s="9">
        <v>2000</v>
      </c>
      <c r="C1672" s="9" t="s">
        <v>4690</v>
      </c>
      <c r="D1672" s="9">
        <v>26</v>
      </c>
      <c r="E1672" s="9">
        <v>0</v>
      </c>
      <c r="F1672" s="16">
        <v>26026.97</v>
      </c>
      <c r="G1672" s="9" t="s">
        <v>4682</v>
      </c>
      <c r="H1672" s="9" t="s">
        <v>4683</v>
      </c>
      <c r="I1672" s="11" t="s">
        <v>4693</v>
      </c>
      <c r="J1672" t="str">
        <f t="shared" si="52"/>
        <v>26-12-2000</v>
      </c>
      <c r="K1672" s="19">
        <v>45085</v>
      </c>
      <c r="L1672" s="9">
        <f t="shared" si="53"/>
        <v>22</v>
      </c>
    </row>
    <row r="1673" spans="1:12" x14ac:dyDescent="0.3">
      <c r="A1673" s="10" t="s">
        <v>7</v>
      </c>
      <c r="B1673" s="9">
        <v>1991</v>
      </c>
      <c r="C1673" s="9" t="s">
        <v>4687</v>
      </c>
      <c r="D1673" s="9">
        <v>6</v>
      </c>
      <c r="E1673" s="9">
        <v>1</v>
      </c>
      <c r="F1673" s="16">
        <v>58571.07</v>
      </c>
      <c r="G1673" s="9" t="s">
        <v>4686</v>
      </c>
      <c r="H1673" s="9" t="s">
        <v>4683</v>
      </c>
      <c r="I1673" s="11" t="s">
        <v>4699</v>
      </c>
      <c r="J1673" t="str">
        <f t="shared" si="52"/>
        <v>06-06-1991</v>
      </c>
      <c r="K1673" s="19">
        <v>45085</v>
      </c>
      <c r="L1673" s="9">
        <f t="shared" si="53"/>
        <v>32</v>
      </c>
    </row>
    <row r="1674" spans="1:12" x14ac:dyDescent="0.3">
      <c r="A1674" s="10" t="s">
        <v>79</v>
      </c>
      <c r="B1674" s="9">
        <v>1993</v>
      </c>
      <c r="C1674" s="9" t="s">
        <v>4692</v>
      </c>
      <c r="D1674" s="9">
        <v>11</v>
      </c>
      <c r="E1674" s="9">
        <v>2</v>
      </c>
      <c r="F1674" s="16">
        <v>44585.46</v>
      </c>
      <c r="G1674" s="9" t="s">
        <v>4682</v>
      </c>
      <c r="H1674" s="9" t="s">
        <v>4682</v>
      </c>
      <c r="I1674" s="11" t="s">
        <v>4693</v>
      </c>
      <c r="J1674" t="str">
        <f t="shared" si="52"/>
        <v>11-10-1993</v>
      </c>
      <c r="K1674" s="19">
        <v>45085</v>
      </c>
      <c r="L1674" s="9">
        <f t="shared" si="53"/>
        <v>29</v>
      </c>
    </row>
    <row r="1675" spans="1:12" x14ac:dyDescent="0.3">
      <c r="A1675" s="10" t="s">
        <v>799</v>
      </c>
      <c r="B1675" s="9">
        <v>2001</v>
      </c>
      <c r="C1675" s="9" t="s">
        <v>4687</v>
      </c>
      <c r="D1675" s="9">
        <v>5</v>
      </c>
      <c r="E1675" s="9">
        <v>2</v>
      </c>
      <c r="F1675" s="16">
        <v>26018.95</v>
      </c>
      <c r="G1675" s="9" t="s">
        <v>4682</v>
      </c>
      <c r="H1675" s="9" t="s">
        <v>4682</v>
      </c>
      <c r="I1675" s="11" t="s">
        <v>4689</v>
      </c>
      <c r="J1675" t="str">
        <f t="shared" si="52"/>
        <v>05-06-2001</v>
      </c>
      <c r="K1675" s="19">
        <v>45085</v>
      </c>
      <c r="L1675" s="9">
        <f t="shared" si="53"/>
        <v>22</v>
      </c>
    </row>
    <row r="1676" spans="1:12" x14ac:dyDescent="0.3">
      <c r="A1676" s="10" t="s">
        <v>801</v>
      </c>
      <c r="B1676" s="9">
        <v>1970</v>
      </c>
      <c r="C1676" s="9" t="s">
        <v>4690</v>
      </c>
      <c r="D1676" s="9">
        <v>3</v>
      </c>
      <c r="E1676" s="9">
        <v>3</v>
      </c>
      <c r="F1676" s="16">
        <v>25992.82</v>
      </c>
      <c r="G1676" s="9" t="s">
        <v>4682</v>
      </c>
      <c r="H1676" s="9" t="s">
        <v>4682</v>
      </c>
      <c r="I1676" s="11" t="s">
        <v>4684</v>
      </c>
      <c r="J1676" t="str">
        <f t="shared" si="52"/>
        <v>03-12-1970</v>
      </c>
      <c r="K1676" s="19">
        <v>45085</v>
      </c>
      <c r="L1676" s="9">
        <f t="shared" si="53"/>
        <v>52</v>
      </c>
    </row>
    <row r="1677" spans="1:12" x14ac:dyDescent="0.3">
      <c r="A1677" s="10" t="s">
        <v>803</v>
      </c>
      <c r="B1677" s="9">
        <v>1963</v>
      </c>
      <c r="C1677" s="9" t="s">
        <v>4691</v>
      </c>
      <c r="D1677" s="9">
        <v>21</v>
      </c>
      <c r="E1677" s="9">
        <v>0</v>
      </c>
      <c r="F1677" s="16">
        <v>25678.78</v>
      </c>
      <c r="G1677" s="9" t="s">
        <v>4682</v>
      </c>
      <c r="H1677" s="9" t="s">
        <v>4683</v>
      </c>
      <c r="I1677" s="11" t="s">
        <v>4689</v>
      </c>
      <c r="J1677" t="str">
        <f t="shared" si="52"/>
        <v>21-08-1963</v>
      </c>
      <c r="K1677" s="19">
        <v>45085</v>
      </c>
      <c r="L1677" s="9">
        <f t="shared" si="53"/>
        <v>59</v>
      </c>
    </row>
    <row r="1678" spans="1:12" x14ac:dyDescent="0.3">
      <c r="A1678" s="10" t="s">
        <v>805</v>
      </c>
      <c r="B1678" s="9">
        <v>1972</v>
      </c>
      <c r="C1678" s="9" t="s">
        <v>4681</v>
      </c>
      <c r="D1678" s="9">
        <v>17</v>
      </c>
      <c r="E1678" s="9">
        <v>0</v>
      </c>
      <c r="F1678" s="16">
        <v>25656.58</v>
      </c>
      <c r="G1678" s="9" t="s">
        <v>4682</v>
      </c>
      <c r="H1678" s="9" t="s">
        <v>4683</v>
      </c>
      <c r="I1678" s="11" t="s">
        <v>4699</v>
      </c>
      <c r="J1678" t="str">
        <f t="shared" si="52"/>
        <v>17-07-1972</v>
      </c>
      <c r="K1678" s="19">
        <v>45085</v>
      </c>
      <c r="L1678" s="9">
        <f t="shared" si="53"/>
        <v>50</v>
      </c>
    </row>
    <row r="1679" spans="1:12" x14ac:dyDescent="0.3">
      <c r="A1679" s="10" t="s">
        <v>807</v>
      </c>
      <c r="B1679" s="9">
        <v>2001</v>
      </c>
      <c r="C1679" s="9" t="s">
        <v>4691</v>
      </c>
      <c r="D1679" s="9">
        <v>2</v>
      </c>
      <c r="E1679" s="9">
        <v>0</v>
      </c>
      <c r="F1679" s="16">
        <v>25648.98</v>
      </c>
      <c r="G1679" s="9" t="s">
        <v>4682</v>
      </c>
      <c r="H1679" s="9" t="s">
        <v>4686</v>
      </c>
      <c r="I1679" s="11" t="s">
        <v>4693</v>
      </c>
      <c r="J1679" t="str">
        <f t="shared" si="52"/>
        <v>02-08-2001</v>
      </c>
      <c r="K1679" s="19">
        <v>45085</v>
      </c>
      <c r="L1679" s="9">
        <f t="shared" si="53"/>
        <v>21</v>
      </c>
    </row>
    <row r="1680" spans="1:12" x14ac:dyDescent="0.3">
      <c r="A1680" s="10" t="s">
        <v>809</v>
      </c>
      <c r="B1680" s="9">
        <v>1968</v>
      </c>
      <c r="C1680" s="9" t="s">
        <v>4690</v>
      </c>
      <c r="D1680" s="9">
        <v>11</v>
      </c>
      <c r="E1680" s="9">
        <v>1</v>
      </c>
      <c r="F1680" s="16">
        <v>25517.11</v>
      </c>
      <c r="G1680" s="9" t="s">
        <v>4682</v>
      </c>
      <c r="H1680" s="9" t="s">
        <v>4683</v>
      </c>
      <c r="I1680" s="11" t="s">
        <v>4703</v>
      </c>
      <c r="J1680" t="str">
        <f t="shared" si="52"/>
        <v>11-12-1968</v>
      </c>
      <c r="K1680" s="19">
        <v>45085</v>
      </c>
      <c r="L1680" s="9">
        <f t="shared" si="53"/>
        <v>54</v>
      </c>
    </row>
    <row r="1681" spans="1:12" x14ac:dyDescent="0.3">
      <c r="A1681" s="10" t="s">
        <v>811</v>
      </c>
      <c r="B1681" s="9">
        <v>1968</v>
      </c>
      <c r="C1681" s="9" t="s">
        <v>4691</v>
      </c>
      <c r="D1681" s="9">
        <v>22</v>
      </c>
      <c r="E1681" s="9">
        <v>3</v>
      </c>
      <c r="F1681" s="16">
        <v>25382.3</v>
      </c>
      <c r="G1681" s="9" t="s">
        <v>4682</v>
      </c>
      <c r="H1681" s="9" t="s">
        <v>4682</v>
      </c>
      <c r="I1681" s="11" t="s">
        <v>4693</v>
      </c>
      <c r="J1681" t="str">
        <f t="shared" si="52"/>
        <v>22-08-1968</v>
      </c>
      <c r="K1681" s="19">
        <v>45085</v>
      </c>
      <c r="L1681" s="9">
        <f t="shared" si="53"/>
        <v>54</v>
      </c>
    </row>
    <row r="1682" spans="1:12" x14ac:dyDescent="0.3">
      <c r="A1682" s="10" t="s">
        <v>813</v>
      </c>
      <c r="B1682" s="9">
        <v>1972</v>
      </c>
      <c r="C1682" s="9" t="s">
        <v>4688</v>
      </c>
      <c r="D1682" s="9">
        <v>26</v>
      </c>
      <c r="E1682" s="9">
        <v>2</v>
      </c>
      <c r="F1682" s="16">
        <v>25333.33</v>
      </c>
      <c r="G1682" s="9" t="s">
        <v>4682</v>
      </c>
      <c r="H1682" s="9" t="s">
        <v>4682</v>
      </c>
      <c r="I1682" s="11" t="s">
        <v>4703</v>
      </c>
      <c r="J1682" t="str">
        <f t="shared" si="52"/>
        <v>26-09-1972</v>
      </c>
      <c r="K1682" s="19">
        <v>45085</v>
      </c>
      <c r="L1682" s="9">
        <f t="shared" si="53"/>
        <v>50</v>
      </c>
    </row>
    <row r="1683" spans="1:12" x14ac:dyDescent="0.3">
      <c r="A1683" s="10" t="s">
        <v>815</v>
      </c>
      <c r="B1683" s="9">
        <v>1975</v>
      </c>
      <c r="C1683" s="9" t="s">
        <v>4690</v>
      </c>
      <c r="D1683" s="9">
        <v>14</v>
      </c>
      <c r="E1683" s="9">
        <v>3</v>
      </c>
      <c r="F1683" s="16">
        <v>25309.49</v>
      </c>
      <c r="G1683" s="9" t="s">
        <v>4682</v>
      </c>
      <c r="H1683" s="9" t="s">
        <v>4686</v>
      </c>
      <c r="I1683" s="11" t="s">
        <v>4693</v>
      </c>
      <c r="J1683" t="str">
        <f t="shared" si="52"/>
        <v>14-12-1975</v>
      </c>
      <c r="K1683" s="19">
        <v>45085</v>
      </c>
      <c r="L1683" s="9">
        <f t="shared" si="53"/>
        <v>47</v>
      </c>
    </row>
    <row r="1684" spans="1:12" x14ac:dyDescent="0.3">
      <c r="A1684" s="10" t="s">
        <v>817</v>
      </c>
      <c r="B1684" s="9">
        <v>1998</v>
      </c>
      <c r="C1684" s="9" t="s">
        <v>4685</v>
      </c>
      <c r="D1684" s="9">
        <v>24</v>
      </c>
      <c r="E1684" s="9">
        <v>0</v>
      </c>
      <c r="F1684" s="16">
        <v>25127.22</v>
      </c>
      <c r="G1684" s="9" t="s">
        <v>4682</v>
      </c>
      <c r="H1684" s="9" t="s">
        <v>4683</v>
      </c>
      <c r="I1684" s="11" t="s">
        <v>4693</v>
      </c>
      <c r="J1684" t="str">
        <f t="shared" si="52"/>
        <v>24-11-1998</v>
      </c>
      <c r="K1684" s="19">
        <v>45085</v>
      </c>
      <c r="L1684" s="9">
        <f t="shared" si="53"/>
        <v>24</v>
      </c>
    </row>
    <row r="1685" spans="1:12" x14ac:dyDescent="0.3">
      <c r="A1685" s="10" t="s">
        <v>81</v>
      </c>
      <c r="B1685" s="9">
        <v>2000</v>
      </c>
      <c r="C1685" s="9" t="s">
        <v>4691</v>
      </c>
      <c r="D1685" s="9">
        <v>2</v>
      </c>
      <c r="E1685" s="9">
        <v>1</v>
      </c>
      <c r="F1685" s="16">
        <v>44501.4</v>
      </c>
      <c r="G1685" s="9" t="s">
        <v>4682</v>
      </c>
      <c r="H1685" s="9" t="s">
        <v>4683</v>
      </c>
      <c r="I1685" s="11" t="s">
        <v>4684</v>
      </c>
      <c r="J1685" t="str">
        <f t="shared" si="52"/>
        <v>02-08-2000</v>
      </c>
      <c r="K1685" s="19">
        <v>45085</v>
      </c>
      <c r="L1685" s="9">
        <f t="shared" si="53"/>
        <v>22</v>
      </c>
    </row>
    <row r="1686" spans="1:12" x14ac:dyDescent="0.3">
      <c r="A1686" s="10" t="s">
        <v>819</v>
      </c>
      <c r="B1686" s="9">
        <v>1998</v>
      </c>
      <c r="C1686" s="9" t="s">
        <v>4687</v>
      </c>
      <c r="D1686" s="9">
        <v>14</v>
      </c>
      <c r="E1686" s="9">
        <v>0</v>
      </c>
      <c r="F1686" s="16">
        <v>25081.77</v>
      </c>
      <c r="G1686" s="9" t="s">
        <v>4682</v>
      </c>
      <c r="H1686" s="9" t="s">
        <v>4682</v>
      </c>
      <c r="I1686" s="11" t="s">
        <v>4684</v>
      </c>
      <c r="J1686" t="str">
        <f t="shared" si="52"/>
        <v>14-06-1998</v>
      </c>
      <c r="K1686" s="19">
        <v>45085</v>
      </c>
      <c r="L1686" s="9">
        <f t="shared" si="53"/>
        <v>24</v>
      </c>
    </row>
    <row r="1687" spans="1:12" x14ac:dyDescent="0.3">
      <c r="A1687" s="10" t="s">
        <v>821</v>
      </c>
      <c r="B1687" s="9">
        <v>1995</v>
      </c>
      <c r="C1687" s="9" t="s">
        <v>4690</v>
      </c>
      <c r="D1687" s="9">
        <v>4</v>
      </c>
      <c r="E1687" s="9">
        <v>0</v>
      </c>
      <c r="F1687" s="16">
        <v>25075.97</v>
      </c>
      <c r="G1687" s="9" t="s">
        <v>4682</v>
      </c>
      <c r="H1687" s="9" t="s">
        <v>4682</v>
      </c>
      <c r="I1687" s="11" t="s">
        <v>4693</v>
      </c>
      <c r="J1687" t="str">
        <f t="shared" si="52"/>
        <v>04-12-1995</v>
      </c>
      <c r="K1687" s="19">
        <v>45085</v>
      </c>
      <c r="L1687" s="9">
        <f t="shared" si="53"/>
        <v>27</v>
      </c>
    </row>
    <row r="1688" spans="1:12" x14ac:dyDescent="0.3">
      <c r="A1688" s="10" t="s">
        <v>823</v>
      </c>
      <c r="B1688" s="9">
        <v>1975</v>
      </c>
      <c r="C1688" s="9" t="s">
        <v>4685</v>
      </c>
      <c r="D1688" s="9">
        <v>14</v>
      </c>
      <c r="E1688" s="9">
        <v>3</v>
      </c>
      <c r="F1688" s="16">
        <v>24915.22</v>
      </c>
      <c r="G1688" s="9" t="s">
        <v>4682</v>
      </c>
      <c r="H1688" s="9" t="s">
        <v>4683</v>
      </c>
      <c r="I1688" s="11" t="s">
        <v>4689</v>
      </c>
      <c r="J1688" t="str">
        <f t="shared" si="52"/>
        <v>14-11-1975</v>
      </c>
      <c r="K1688" s="19">
        <v>45085</v>
      </c>
      <c r="L1688" s="9">
        <f t="shared" si="53"/>
        <v>47</v>
      </c>
    </row>
    <row r="1689" spans="1:12" x14ac:dyDescent="0.3">
      <c r="A1689" s="10" t="s">
        <v>825</v>
      </c>
      <c r="B1689" s="9">
        <v>1987</v>
      </c>
      <c r="C1689" s="9" t="s">
        <v>4687</v>
      </c>
      <c r="D1689" s="9">
        <v>14</v>
      </c>
      <c r="E1689" s="9">
        <v>2</v>
      </c>
      <c r="F1689" s="16">
        <v>24915.05</v>
      </c>
      <c r="G1689" s="9" t="s">
        <v>4682</v>
      </c>
      <c r="H1689" s="9" t="s">
        <v>4686</v>
      </c>
      <c r="I1689" s="11" t="s">
        <v>4699</v>
      </c>
      <c r="J1689" t="str">
        <f t="shared" si="52"/>
        <v>14-06-1987</v>
      </c>
      <c r="K1689" s="19">
        <v>45085</v>
      </c>
      <c r="L1689" s="9">
        <f t="shared" si="53"/>
        <v>35</v>
      </c>
    </row>
    <row r="1690" spans="1:12" x14ac:dyDescent="0.3">
      <c r="A1690" s="10" t="s">
        <v>827</v>
      </c>
      <c r="B1690" s="9">
        <v>1969</v>
      </c>
      <c r="C1690" s="9" t="s">
        <v>4681</v>
      </c>
      <c r="D1690" s="9">
        <v>23</v>
      </c>
      <c r="E1690" s="9">
        <v>3</v>
      </c>
      <c r="F1690" s="16">
        <v>24873.38</v>
      </c>
      <c r="G1690" s="9" t="s">
        <v>4682</v>
      </c>
      <c r="H1690" s="9" t="s">
        <v>4686</v>
      </c>
      <c r="I1690" s="11" t="s">
        <v>4699</v>
      </c>
      <c r="J1690" t="str">
        <f t="shared" si="52"/>
        <v>23-07-1969</v>
      </c>
      <c r="K1690" s="19">
        <v>45085</v>
      </c>
      <c r="L1690" s="9">
        <f t="shared" si="53"/>
        <v>53</v>
      </c>
    </row>
    <row r="1691" spans="1:12" x14ac:dyDescent="0.3">
      <c r="A1691" s="10" t="s">
        <v>829</v>
      </c>
      <c r="B1691" s="9">
        <v>1970</v>
      </c>
      <c r="C1691" s="9" t="s">
        <v>4685</v>
      </c>
      <c r="D1691" s="9">
        <v>26</v>
      </c>
      <c r="E1691" s="9">
        <v>3</v>
      </c>
      <c r="F1691" s="16">
        <v>24869.84</v>
      </c>
      <c r="G1691" s="9" t="s">
        <v>4682</v>
      </c>
      <c r="H1691" s="9" t="s">
        <v>4682</v>
      </c>
      <c r="I1691" s="11" t="s">
        <v>4696</v>
      </c>
      <c r="J1691" t="str">
        <f t="shared" si="52"/>
        <v>26-11-1970</v>
      </c>
      <c r="K1691" s="19">
        <v>45085</v>
      </c>
      <c r="L1691" s="9">
        <f t="shared" si="53"/>
        <v>52</v>
      </c>
    </row>
    <row r="1692" spans="1:12" x14ac:dyDescent="0.3">
      <c r="A1692" s="10" t="s">
        <v>831</v>
      </c>
      <c r="B1692" s="9">
        <v>1995</v>
      </c>
      <c r="C1692" s="9" t="s">
        <v>4687</v>
      </c>
      <c r="D1692" s="9">
        <v>10</v>
      </c>
      <c r="E1692" s="9">
        <v>0</v>
      </c>
      <c r="F1692" s="16">
        <v>24863.25</v>
      </c>
      <c r="G1692" s="9" t="s">
        <v>4682</v>
      </c>
      <c r="H1692" s="9" t="s">
        <v>4683</v>
      </c>
      <c r="I1692" s="11" t="s">
        <v>4693</v>
      </c>
      <c r="J1692" t="str">
        <f t="shared" si="52"/>
        <v>10-06-1995</v>
      </c>
      <c r="K1692" s="19">
        <v>45085</v>
      </c>
      <c r="L1692" s="9">
        <f t="shared" si="53"/>
        <v>27</v>
      </c>
    </row>
    <row r="1693" spans="1:12" x14ac:dyDescent="0.3">
      <c r="A1693" s="10" t="s">
        <v>833</v>
      </c>
      <c r="B1693" s="9">
        <v>1994</v>
      </c>
      <c r="C1693" s="9" t="s">
        <v>4688</v>
      </c>
      <c r="D1693" s="9">
        <v>9</v>
      </c>
      <c r="E1693" s="9">
        <v>0</v>
      </c>
      <c r="F1693" s="16">
        <v>24817.25</v>
      </c>
      <c r="G1693" s="9" t="s">
        <v>4682</v>
      </c>
      <c r="H1693" s="9" t="s">
        <v>4682</v>
      </c>
      <c r="I1693" s="11" t="s">
        <v>4693</v>
      </c>
      <c r="J1693" t="str">
        <f t="shared" si="52"/>
        <v>09-09-1994</v>
      </c>
      <c r="K1693" s="19">
        <v>45085</v>
      </c>
      <c r="L1693" s="9">
        <f t="shared" si="53"/>
        <v>28</v>
      </c>
    </row>
    <row r="1694" spans="1:12" x14ac:dyDescent="0.3">
      <c r="A1694" s="10" t="s">
        <v>835</v>
      </c>
      <c r="B1694" s="9">
        <v>1992</v>
      </c>
      <c r="C1694" s="9" t="s">
        <v>4692</v>
      </c>
      <c r="D1694" s="9">
        <v>11</v>
      </c>
      <c r="E1694" s="9">
        <v>0</v>
      </c>
      <c r="F1694" s="16">
        <v>24795.040000000001</v>
      </c>
      <c r="G1694" s="9" t="s">
        <v>4682</v>
      </c>
      <c r="H1694" s="9" t="s">
        <v>4683</v>
      </c>
      <c r="I1694" s="11" t="s">
        <v>4693</v>
      </c>
      <c r="J1694" t="str">
        <f t="shared" si="52"/>
        <v>11-10-1992</v>
      </c>
      <c r="K1694" s="19">
        <v>45085</v>
      </c>
      <c r="L1694" s="9">
        <f t="shared" si="53"/>
        <v>30</v>
      </c>
    </row>
    <row r="1695" spans="1:12" x14ac:dyDescent="0.3">
      <c r="A1695" s="10" t="s">
        <v>837</v>
      </c>
      <c r="B1695" s="9">
        <v>1996</v>
      </c>
      <c r="C1695" s="9" t="s">
        <v>4691</v>
      </c>
      <c r="D1695" s="9">
        <v>28</v>
      </c>
      <c r="E1695" s="9">
        <v>4</v>
      </c>
      <c r="F1695" s="16">
        <v>24671.66</v>
      </c>
      <c r="G1695" s="9" t="s">
        <v>4682</v>
      </c>
      <c r="H1695" s="9" t="s">
        <v>4686</v>
      </c>
      <c r="I1695" s="11" t="s">
        <v>4699</v>
      </c>
      <c r="J1695" t="str">
        <f t="shared" si="52"/>
        <v>28-08-1996</v>
      </c>
      <c r="K1695" s="19">
        <v>45085</v>
      </c>
      <c r="L1695" s="9">
        <f t="shared" si="53"/>
        <v>26</v>
      </c>
    </row>
    <row r="1696" spans="1:12" x14ac:dyDescent="0.3">
      <c r="A1696" s="10" t="s">
        <v>83</v>
      </c>
      <c r="B1696" s="9">
        <v>1967</v>
      </c>
      <c r="C1696" s="9" t="s">
        <v>4688</v>
      </c>
      <c r="D1696" s="9">
        <v>14</v>
      </c>
      <c r="E1696" s="9">
        <v>0</v>
      </c>
      <c r="F1696" s="16">
        <v>44423.8</v>
      </c>
      <c r="G1696" s="9" t="s">
        <v>4682</v>
      </c>
      <c r="H1696" s="9" t="s">
        <v>4683</v>
      </c>
      <c r="I1696" s="11" t="s">
        <v>4684</v>
      </c>
      <c r="J1696" t="str">
        <f t="shared" si="52"/>
        <v>14-09-1967</v>
      </c>
      <c r="K1696" s="19">
        <v>45085</v>
      </c>
      <c r="L1696" s="9">
        <f t="shared" si="53"/>
        <v>55</v>
      </c>
    </row>
    <row r="1697" spans="1:12" x14ac:dyDescent="0.3">
      <c r="A1697" s="10" t="s">
        <v>839</v>
      </c>
      <c r="B1697" s="9">
        <v>1970</v>
      </c>
      <c r="C1697" s="9" t="s">
        <v>4687</v>
      </c>
      <c r="D1697" s="9">
        <v>12</v>
      </c>
      <c r="E1697" s="9">
        <v>2</v>
      </c>
      <c r="F1697" s="16">
        <v>24667.42</v>
      </c>
      <c r="G1697" s="9" t="s">
        <v>4682</v>
      </c>
      <c r="H1697" s="9" t="s">
        <v>4683</v>
      </c>
      <c r="I1697" s="11" t="s">
        <v>4684</v>
      </c>
      <c r="J1697" t="str">
        <f t="shared" si="52"/>
        <v>12-06-1970</v>
      </c>
      <c r="K1697" s="19">
        <v>45085</v>
      </c>
      <c r="L1697" s="9">
        <f t="shared" si="53"/>
        <v>52</v>
      </c>
    </row>
    <row r="1698" spans="1:12" x14ac:dyDescent="0.3">
      <c r="A1698" s="10" t="s">
        <v>841</v>
      </c>
      <c r="B1698" s="9">
        <v>1976</v>
      </c>
      <c r="C1698" s="9" t="s">
        <v>4692</v>
      </c>
      <c r="D1698" s="9">
        <v>12</v>
      </c>
      <c r="E1698" s="9">
        <v>0</v>
      </c>
      <c r="F1698" s="16">
        <v>24603.05</v>
      </c>
      <c r="G1698" s="9" t="s">
        <v>4682</v>
      </c>
      <c r="H1698" s="9" t="s">
        <v>4682</v>
      </c>
      <c r="I1698" s="11" t="s">
        <v>4693</v>
      </c>
      <c r="J1698" t="str">
        <f t="shared" si="52"/>
        <v>12-10-1976</v>
      </c>
      <c r="K1698" s="19">
        <v>45085</v>
      </c>
      <c r="L1698" s="9">
        <f t="shared" si="53"/>
        <v>46</v>
      </c>
    </row>
    <row r="1699" spans="1:12" x14ac:dyDescent="0.3">
      <c r="A1699" s="10" t="s">
        <v>843</v>
      </c>
      <c r="B1699" s="9">
        <v>1975</v>
      </c>
      <c r="C1699" s="9" t="s">
        <v>4687</v>
      </c>
      <c r="D1699" s="9">
        <v>13</v>
      </c>
      <c r="E1699" s="9">
        <v>2</v>
      </c>
      <c r="F1699" s="16">
        <v>24535.7</v>
      </c>
      <c r="G1699" s="9" t="s">
        <v>4682</v>
      </c>
      <c r="H1699" s="9" t="s">
        <v>4682</v>
      </c>
      <c r="I1699" s="11" t="s">
        <v>4689</v>
      </c>
      <c r="J1699" t="str">
        <f t="shared" si="52"/>
        <v>13-06-1975</v>
      </c>
      <c r="K1699" s="19">
        <v>45085</v>
      </c>
      <c r="L1699" s="9">
        <f t="shared" si="53"/>
        <v>47</v>
      </c>
    </row>
    <row r="1700" spans="1:12" x14ac:dyDescent="0.3">
      <c r="A1700" s="10" t="s">
        <v>845</v>
      </c>
      <c r="B1700" s="9">
        <v>1972</v>
      </c>
      <c r="C1700" s="9" t="s">
        <v>4688</v>
      </c>
      <c r="D1700" s="9">
        <v>14</v>
      </c>
      <c r="E1700" s="9">
        <v>1</v>
      </c>
      <c r="F1700" s="16">
        <v>24520.26</v>
      </c>
      <c r="G1700" s="9" t="s">
        <v>4682</v>
      </c>
      <c r="H1700" s="9" t="s">
        <v>4683</v>
      </c>
      <c r="I1700" s="11" t="s">
        <v>4693</v>
      </c>
      <c r="J1700" t="str">
        <f t="shared" si="52"/>
        <v>14-09-1972</v>
      </c>
      <c r="K1700" s="19">
        <v>45085</v>
      </c>
      <c r="L1700" s="9">
        <f t="shared" si="53"/>
        <v>50</v>
      </c>
    </row>
    <row r="1701" spans="1:12" x14ac:dyDescent="0.3">
      <c r="A1701" s="10" t="s">
        <v>847</v>
      </c>
      <c r="B1701" s="9">
        <v>1961</v>
      </c>
      <c r="C1701" s="9" t="s">
        <v>4692</v>
      </c>
      <c r="D1701" s="9">
        <v>21</v>
      </c>
      <c r="E1701" s="9">
        <v>0</v>
      </c>
      <c r="F1701" s="16">
        <v>24513.09</v>
      </c>
      <c r="G1701" s="9" t="s">
        <v>4682</v>
      </c>
      <c r="H1701" s="9" t="s">
        <v>4682</v>
      </c>
      <c r="I1701" s="11" t="s">
        <v>4684</v>
      </c>
      <c r="J1701" t="str">
        <f t="shared" si="52"/>
        <v>21-10-1961</v>
      </c>
      <c r="K1701" s="19">
        <v>45085</v>
      </c>
      <c r="L1701" s="9">
        <f t="shared" si="53"/>
        <v>61</v>
      </c>
    </row>
    <row r="1702" spans="1:12" x14ac:dyDescent="0.3">
      <c r="A1702" s="10" t="s">
        <v>849</v>
      </c>
      <c r="B1702" s="9">
        <v>1968</v>
      </c>
      <c r="C1702" s="9" t="s">
        <v>4681</v>
      </c>
      <c r="D1702" s="9">
        <v>6</v>
      </c>
      <c r="E1702" s="9">
        <v>0</v>
      </c>
      <c r="F1702" s="16">
        <v>24476.48</v>
      </c>
      <c r="G1702" s="9" t="s">
        <v>4682</v>
      </c>
      <c r="H1702" s="9" t="s">
        <v>4682</v>
      </c>
      <c r="I1702" s="11" t="s">
        <v>4689</v>
      </c>
      <c r="J1702" t="str">
        <f t="shared" si="52"/>
        <v>06-07-1968</v>
      </c>
      <c r="K1702" s="19">
        <v>45085</v>
      </c>
      <c r="L1702" s="9">
        <f t="shared" si="53"/>
        <v>54</v>
      </c>
    </row>
    <row r="1703" spans="1:12" x14ac:dyDescent="0.3">
      <c r="A1703" s="10" t="s">
        <v>851</v>
      </c>
      <c r="B1703" s="9">
        <v>1970</v>
      </c>
      <c r="C1703" s="9" t="s">
        <v>4685</v>
      </c>
      <c r="D1703" s="9">
        <v>30</v>
      </c>
      <c r="E1703" s="9">
        <v>0</v>
      </c>
      <c r="F1703" s="16">
        <v>24393.62</v>
      </c>
      <c r="G1703" s="9" t="s">
        <v>4682</v>
      </c>
      <c r="H1703" s="9" t="s">
        <v>4683</v>
      </c>
      <c r="I1703" s="11" t="s">
        <v>4689</v>
      </c>
      <c r="J1703" t="str">
        <f t="shared" si="52"/>
        <v>30-11-1970</v>
      </c>
      <c r="K1703" s="19">
        <v>45085</v>
      </c>
      <c r="L1703" s="9">
        <f t="shared" si="53"/>
        <v>52</v>
      </c>
    </row>
    <row r="1704" spans="1:12" x14ac:dyDescent="0.3">
      <c r="A1704" s="10" t="s">
        <v>853</v>
      </c>
      <c r="B1704" s="9">
        <v>1999</v>
      </c>
      <c r="C1704" s="9" t="s">
        <v>4692</v>
      </c>
      <c r="D1704" s="9">
        <v>7</v>
      </c>
      <c r="E1704" s="9">
        <v>0</v>
      </c>
      <c r="F1704" s="16">
        <v>24387.74</v>
      </c>
      <c r="G1704" s="9" t="s">
        <v>4682</v>
      </c>
      <c r="H1704" s="9" t="s">
        <v>4686</v>
      </c>
      <c r="I1704" s="11" t="s">
        <v>4693</v>
      </c>
      <c r="J1704" t="str">
        <f t="shared" si="52"/>
        <v>07-10-1999</v>
      </c>
      <c r="K1704" s="19">
        <v>45085</v>
      </c>
      <c r="L1704" s="9">
        <f t="shared" si="53"/>
        <v>23</v>
      </c>
    </row>
    <row r="1705" spans="1:12" x14ac:dyDescent="0.3">
      <c r="A1705" s="10" t="s">
        <v>855</v>
      </c>
      <c r="B1705" s="9">
        <v>2004</v>
      </c>
      <c r="C1705" s="9" t="s">
        <v>4691</v>
      </c>
      <c r="D1705" s="9">
        <v>3</v>
      </c>
      <c r="E1705" s="9">
        <v>0</v>
      </c>
      <c r="F1705" s="16">
        <v>24294.02</v>
      </c>
      <c r="G1705" s="9" t="s">
        <v>4682</v>
      </c>
      <c r="H1705" s="9" t="s">
        <v>4686</v>
      </c>
      <c r="I1705" s="11" t="s">
        <v>4693</v>
      </c>
      <c r="J1705" t="str">
        <f t="shared" si="52"/>
        <v>03-08-2004</v>
      </c>
      <c r="K1705" s="19">
        <v>45085</v>
      </c>
      <c r="L1705" s="9">
        <f t="shared" si="53"/>
        <v>18</v>
      </c>
    </row>
    <row r="1706" spans="1:12" x14ac:dyDescent="0.3">
      <c r="A1706" s="10" t="s">
        <v>857</v>
      </c>
      <c r="B1706" s="9">
        <v>1964</v>
      </c>
      <c r="C1706" s="9" t="s">
        <v>4690</v>
      </c>
      <c r="D1706" s="9">
        <v>16</v>
      </c>
      <c r="E1706" s="9">
        <v>0</v>
      </c>
      <c r="F1706" s="16">
        <v>24227.34</v>
      </c>
      <c r="G1706" s="9" t="s">
        <v>4682</v>
      </c>
      <c r="H1706" s="9" t="s">
        <v>4686</v>
      </c>
      <c r="I1706" s="11" t="s">
        <v>4684</v>
      </c>
      <c r="J1706" t="str">
        <f t="shared" si="52"/>
        <v>16-12-1964</v>
      </c>
      <c r="K1706" s="19">
        <v>45085</v>
      </c>
      <c r="L1706" s="9">
        <f t="shared" si="53"/>
        <v>58</v>
      </c>
    </row>
    <row r="1707" spans="1:12" x14ac:dyDescent="0.3">
      <c r="A1707" s="10" t="s">
        <v>85</v>
      </c>
      <c r="B1707" s="9">
        <v>1971</v>
      </c>
      <c r="C1707" s="9" t="s">
        <v>4692</v>
      </c>
      <c r="D1707" s="9">
        <v>29</v>
      </c>
      <c r="E1707" s="9">
        <v>0</v>
      </c>
      <c r="F1707" s="16">
        <v>44400.41</v>
      </c>
      <c r="G1707" s="9" t="s">
        <v>4682</v>
      </c>
      <c r="H1707" s="9" t="s">
        <v>4682</v>
      </c>
      <c r="I1707" s="11" t="s">
        <v>4684</v>
      </c>
      <c r="J1707" t="str">
        <f t="shared" si="52"/>
        <v>29-10-1971</v>
      </c>
      <c r="K1707" s="19">
        <v>45085</v>
      </c>
      <c r="L1707" s="9">
        <f t="shared" si="53"/>
        <v>51</v>
      </c>
    </row>
    <row r="1708" spans="1:12" x14ac:dyDescent="0.3">
      <c r="A1708" s="10" t="s">
        <v>859</v>
      </c>
      <c r="B1708" s="9">
        <v>1974</v>
      </c>
      <c r="C1708" s="9" t="s">
        <v>4688</v>
      </c>
      <c r="D1708" s="9">
        <v>10</v>
      </c>
      <c r="E1708" s="9">
        <v>3</v>
      </c>
      <c r="F1708" s="16">
        <v>24180.93</v>
      </c>
      <c r="G1708" s="9" t="s">
        <v>4682</v>
      </c>
      <c r="H1708" s="9" t="s">
        <v>4686</v>
      </c>
      <c r="I1708" s="11" t="s">
        <v>4684</v>
      </c>
      <c r="J1708" t="str">
        <f t="shared" si="52"/>
        <v>10-09-1974</v>
      </c>
      <c r="K1708" s="19">
        <v>45085</v>
      </c>
      <c r="L1708" s="9">
        <f t="shared" si="53"/>
        <v>48</v>
      </c>
    </row>
    <row r="1709" spans="1:12" x14ac:dyDescent="0.3">
      <c r="A1709" s="10" t="s">
        <v>861</v>
      </c>
      <c r="B1709" s="9">
        <v>1973</v>
      </c>
      <c r="C1709" s="9" t="s">
        <v>4687</v>
      </c>
      <c r="D1709" s="9">
        <v>13</v>
      </c>
      <c r="E1709" s="9">
        <v>3</v>
      </c>
      <c r="F1709" s="16">
        <v>24106.91</v>
      </c>
      <c r="G1709" s="9" t="s">
        <v>4682</v>
      </c>
      <c r="H1709" s="9" t="s">
        <v>4682</v>
      </c>
      <c r="I1709" s="11" t="s">
        <v>4699</v>
      </c>
      <c r="J1709" t="str">
        <f t="shared" si="52"/>
        <v>13-06-1973</v>
      </c>
      <c r="K1709" s="19">
        <v>45085</v>
      </c>
      <c r="L1709" s="9">
        <f t="shared" si="53"/>
        <v>49</v>
      </c>
    </row>
    <row r="1710" spans="1:12" x14ac:dyDescent="0.3">
      <c r="A1710" s="10" t="s">
        <v>863</v>
      </c>
      <c r="B1710" s="9">
        <v>2003</v>
      </c>
      <c r="C1710" s="9" t="s">
        <v>4690</v>
      </c>
      <c r="D1710" s="9">
        <v>30</v>
      </c>
      <c r="E1710" s="9">
        <v>2</v>
      </c>
      <c r="F1710" s="16">
        <v>24059.68</v>
      </c>
      <c r="G1710" s="9" t="s">
        <v>4682</v>
      </c>
      <c r="H1710" s="9" t="s">
        <v>4682</v>
      </c>
      <c r="I1710" s="11" t="s">
        <v>4689</v>
      </c>
      <c r="J1710" t="str">
        <f t="shared" si="52"/>
        <v>30-12-2003</v>
      </c>
      <c r="K1710" s="19">
        <v>45085</v>
      </c>
      <c r="L1710" s="9">
        <f t="shared" si="53"/>
        <v>19</v>
      </c>
    </row>
    <row r="1711" spans="1:12" x14ac:dyDescent="0.3">
      <c r="A1711" s="10" t="s">
        <v>865</v>
      </c>
      <c r="B1711" s="9">
        <v>1971</v>
      </c>
      <c r="C1711" s="9" t="s">
        <v>4681</v>
      </c>
      <c r="D1711" s="9">
        <v>10</v>
      </c>
      <c r="E1711" s="9">
        <v>2</v>
      </c>
      <c r="F1711" s="16">
        <v>23967.38</v>
      </c>
      <c r="G1711" s="9" t="s">
        <v>4682</v>
      </c>
      <c r="H1711" s="9" t="s">
        <v>4682</v>
      </c>
      <c r="I1711" s="11" t="s">
        <v>4689</v>
      </c>
      <c r="J1711" t="str">
        <f t="shared" si="52"/>
        <v>10-07-1971</v>
      </c>
      <c r="K1711" s="19">
        <v>45085</v>
      </c>
      <c r="L1711" s="9">
        <f t="shared" si="53"/>
        <v>51</v>
      </c>
    </row>
    <row r="1712" spans="1:12" x14ac:dyDescent="0.3">
      <c r="A1712" s="10" t="s">
        <v>867</v>
      </c>
      <c r="B1712" s="9">
        <v>1970</v>
      </c>
      <c r="C1712" s="9" t="s">
        <v>4691</v>
      </c>
      <c r="D1712" s="9">
        <v>8</v>
      </c>
      <c r="E1712" s="9">
        <v>1</v>
      </c>
      <c r="F1712" s="16">
        <v>23887.66</v>
      </c>
      <c r="G1712" s="9" t="s">
        <v>4682</v>
      </c>
      <c r="H1712" s="9" t="s">
        <v>4683</v>
      </c>
      <c r="I1712" s="11" t="s">
        <v>4689</v>
      </c>
      <c r="J1712" t="str">
        <f t="shared" si="52"/>
        <v>08-08-1970</v>
      </c>
      <c r="K1712" s="19">
        <v>45085</v>
      </c>
      <c r="L1712" s="9">
        <f t="shared" si="53"/>
        <v>52</v>
      </c>
    </row>
    <row r="1713" spans="1:12" x14ac:dyDescent="0.3">
      <c r="A1713" s="10" t="s">
        <v>869</v>
      </c>
      <c r="B1713" s="9">
        <v>1973</v>
      </c>
      <c r="C1713" s="9" t="s">
        <v>4687</v>
      </c>
      <c r="D1713" s="9">
        <v>27</v>
      </c>
      <c r="E1713" s="9">
        <v>2</v>
      </c>
      <c r="F1713" s="16">
        <v>23807.24</v>
      </c>
      <c r="G1713" s="9" t="s">
        <v>4682</v>
      </c>
      <c r="H1713" s="9" t="s">
        <v>4683</v>
      </c>
      <c r="I1713" s="11" t="s">
        <v>4689</v>
      </c>
      <c r="J1713" t="str">
        <f t="shared" si="52"/>
        <v>27-06-1973</v>
      </c>
      <c r="K1713" s="19">
        <v>45085</v>
      </c>
      <c r="L1713" s="9">
        <f t="shared" si="53"/>
        <v>49</v>
      </c>
    </row>
    <row r="1714" spans="1:12" x14ac:dyDescent="0.3">
      <c r="A1714" s="10" t="s">
        <v>871</v>
      </c>
      <c r="B1714" s="9">
        <v>1974</v>
      </c>
      <c r="C1714" s="9" t="s">
        <v>4687</v>
      </c>
      <c r="D1714" s="9">
        <v>2</v>
      </c>
      <c r="E1714" s="9">
        <v>1</v>
      </c>
      <c r="F1714" s="16">
        <v>23568.27</v>
      </c>
      <c r="G1714" s="9" t="s">
        <v>4682</v>
      </c>
      <c r="H1714" s="9" t="s">
        <v>4682</v>
      </c>
      <c r="I1714" s="11" t="s">
        <v>4693</v>
      </c>
      <c r="J1714" t="str">
        <f t="shared" si="52"/>
        <v>02-06-1974</v>
      </c>
      <c r="K1714" s="19">
        <v>45085</v>
      </c>
      <c r="L1714" s="9">
        <f t="shared" si="53"/>
        <v>49</v>
      </c>
    </row>
    <row r="1715" spans="1:12" x14ac:dyDescent="0.3">
      <c r="A1715" s="10" t="s">
        <v>873</v>
      </c>
      <c r="B1715" s="9">
        <v>1983</v>
      </c>
      <c r="C1715" s="9" t="s">
        <v>4691</v>
      </c>
      <c r="D1715" s="9">
        <v>26</v>
      </c>
      <c r="E1715" s="9">
        <v>2</v>
      </c>
      <c r="F1715" s="16">
        <v>23563.02</v>
      </c>
      <c r="G1715" s="9" t="s">
        <v>4682</v>
      </c>
      <c r="H1715" s="9" t="s">
        <v>4682</v>
      </c>
      <c r="I1715" s="11" t="s">
        <v>4684</v>
      </c>
      <c r="J1715" t="str">
        <f t="shared" si="52"/>
        <v>26-08-1983</v>
      </c>
      <c r="K1715" s="19">
        <v>45085</v>
      </c>
      <c r="L1715" s="9">
        <f t="shared" si="53"/>
        <v>39</v>
      </c>
    </row>
    <row r="1716" spans="1:12" x14ac:dyDescent="0.3">
      <c r="A1716" s="10" t="s">
        <v>875</v>
      </c>
      <c r="B1716" s="9">
        <v>1975</v>
      </c>
      <c r="C1716" s="9" t="s">
        <v>4685</v>
      </c>
      <c r="D1716" s="9">
        <v>13</v>
      </c>
      <c r="E1716" s="9">
        <v>1</v>
      </c>
      <c r="F1716" s="16">
        <v>23401.31</v>
      </c>
      <c r="G1716" s="9" t="s">
        <v>4682</v>
      </c>
      <c r="H1716" s="9" t="s">
        <v>4683</v>
      </c>
      <c r="I1716" s="11" t="s">
        <v>4699</v>
      </c>
      <c r="J1716" t="str">
        <f t="shared" si="52"/>
        <v>13-11-1975</v>
      </c>
      <c r="K1716" s="19">
        <v>45085</v>
      </c>
      <c r="L1716" s="9">
        <f t="shared" si="53"/>
        <v>47</v>
      </c>
    </row>
    <row r="1717" spans="1:12" x14ac:dyDescent="0.3">
      <c r="A1717" s="10" t="s">
        <v>877</v>
      </c>
      <c r="B1717" s="9">
        <v>1973</v>
      </c>
      <c r="C1717" s="9" t="s">
        <v>4692</v>
      </c>
      <c r="D1717" s="9">
        <v>22</v>
      </c>
      <c r="E1717" s="9">
        <v>2</v>
      </c>
      <c r="F1717" s="16">
        <v>23306.55</v>
      </c>
      <c r="G1717" s="9" t="s">
        <v>4682</v>
      </c>
      <c r="H1717" s="9" t="s">
        <v>4682</v>
      </c>
      <c r="I1717" s="11" t="s">
        <v>4693</v>
      </c>
      <c r="J1717" t="str">
        <f t="shared" si="52"/>
        <v>22-10-1973</v>
      </c>
      <c r="K1717" s="19">
        <v>45085</v>
      </c>
      <c r="L1717" s="9">
        <f t="shared" si="53"/>
        <v>49</v>
      </c>
    </row>
    <row r="1718" spans="1:12" x14ac:dyDescent="0.3">
      <c r="A1718" s="10" t="s">
        <v>87</v>
      </c>
      <c r="B1718" s="9">
        <v>1968</v>
      </c>
      <c r="C1718" s="9" t="s">
        <v>4685</v>
      </c>
      <c r="D1718" s="9">
        <v>24</v>
      </c>
      <c r="E1718" s="9">
        <v>2</v>
      </c>
      <c r="F1718" s="16">
        <v>44260.75</v>
      </c>
      <c r="G1718" s="9" t="s">
        <v>4682</v>
      </c>
      <c r="H1718" s="9" t="s">
        <v>4686</v>
      </c>
      <c r="I1718" s="11" t="s">
        <v>4684</v>
      </c>
      <c r="J1718" t="str">
        <f t="shared" si="52"/>
        <v>24-11-1968</v>
      </c>
      <c r="K1718" s="19">
        <v>45085</v>
      </c>
      <c r="L1718" s="9">
        <f t="shared" si="53"/>
        <v>54</v>
      </c>
    </row>
    <row r="1719" spans="1:12" x14ac:dyDescent="0.3">
      <c r="A1719" s="10" t="s">
        <v>879</v>
      </c>
      <c r="B1719" s="9">
        <v>1994</v>
      </c>
      <c r="C1719" s="9" t="s">
        <v>4692</v>
      </c>
      <c r="D1719" s="9">
        <v>3</v>
      </c>
      <c r="E1719" s="9">
        <v>1</v>
      </c>
      <c r="F1719" s="16">
        <v>23288.93</v>
      </c>
      <c r="G1719" s="9" t="s">
        <v>4682</v>
      </c>
      <c r="H1719" s="9" t="s">
        <v>4683</v>
      </c>
      <c r="I1719" s="11" t="s">
        <v>4699</v>
      </c>
      <c r="J1719" t="str">
        <f t="shared" si="52"/>
        <v>03-10-1994</v>
      </c>
      <c r="K1719" s="19">
        <v>45085</v>
      </c>
      <c r="L1719" s="9">
        <f t="shared" si="53"/>
        <v>28</v>
      </c>
    </row>
    <row r="1720" spans="1:12" x14ac:dyDescent="0.3">
      <c r="A1720" s="10" t="s">
        <v>881</v>
      </c>
      <c r="B1720" s="9">
        <v>1969</v>
      </c>
      <c r="C1720" s="9" t="s">
        <v>4685</v>
      </c>
      <c r="D1720" s="9">
        <v>14</v>
      </c>
      <c r="E1720" s="9">
        <v>1</v>
      </c>
      <c r="F1720" s="16">
        <v>23244.79</v>
      </c>
      <c r="G1720" s="9" t="s">
        <v>4682</v>
      </c>
      <c r="H1720" s="9" t="s">
        <v>4683</v>
      </c>
      <c r="I1720" s="11" t="s">
        <v>4684</v>
      </c>
      <c r="J1720" t="str">
        <f t="shared" si="52"/>
        <v>14-11-1969</v>
      </c>
      <c r="K1720" s="19">
        <v>45085</v>
      </c>
      <c r="L1720" s="9">
        <f t="shared" si="53"/>
        <v>53</v>
      </c>
    </row>
    <row r="1721" spans="1:12" x14ac:dyDescent="0.3">
      <c r="A1721" s="10" t="s">
        <v>883</v>
      </c>
      <c r="B1721" s="9">
        <v>1997</v>
      </c>
      <c r="C1721" s="9" t="s">
        <v>4691</v>
      </c>
      <c r="D1721" s="9">
        <v>7</v>
      </c>
      <c r="E1721" s="9">
        <v>2</v>
      </c>
      <c r="F1721" s="16">
        <v>23241.47</v>
      </c>
      <c r="G1721" s="9" t="s">
        <v>4682</v>
      </c>
      <c r="H1721" s="9" t="s">
        <v>4683</v>
      </c>
      <c r="I1721" s="11" t="s">
        <v>4697</v>
      </c>
      <c r="J1721" t="str">
        <f t="shared" si="52"/>
        <v>07-08-1997</v>
      </c>
      <c r="K1721" s="19">
        <v>45085</v>
      </c>
      <c r="L1721" s="9">
        <f t="shared" si="53"/>
        <v>25</v>
      </c>
    </row>
    <row r="1722" spans="1:12" x14ac:dyDescent="0.3">
      <c r="A1722" s="10" t="s">
        <v>885</v>
      </c>
      <c r="B1722" s="9">
        <v>2003</v>
      </c>
      <c r="C1722" s="9" t="s">
        <v>4690</v>
      </c>
      <c r="D1722" s="9">
        <v>14</v>
      </c>
      <c r="E1722" s="9">
        <v>0</v>
      </c>
      <c r="F1722" s="16">
        <v>23082.959999999999</v>
      </c>
      <c r="G1722" s="9" t="s">
        <v>4682</v>
      </c>
      <c r="H1722" s="9" t="s">
        <v>4682</v>
      </c>
      <c r="I1722" s="11" t="s">
        <v>4693</v>
      </c>
      <c r="J1722" t="str">
        <f t="shared" si="52"/>
        <v>14-12-2003</v>
      </c>
      <c r="K1722" s="19">
        <v>45085</v>
      </c>
      <c r="L1722" s="9">
        <f t="shared" si="53"/>
        <v>19</v>
      </c>
    </row>
    <row r="1723" spans="1:12" x14ac:dyDescent="0.3">
      <c r="A1723" s="10" t="s">
        <v>887</v>
      </c>
      <c r="B1723" s="9">
        <v>1975</v>
      </c>
      <c r="C1723" s="9" t="s">
        <v>4688</v>
      </c>
      <c r="D1723" s="9">
        <v>9</v>
      </c>
      <c r="E1723" s="9">
        <v>0</v>
      </c>
      <c r="F1723" s="16">
        <v>23065.42</v>
      </c>
      <c r="G1723" s="9" t="s">
        <v>4682</v>
      </c>
      <c r="H1723" s="9" t="s">
        <v>4682</v>
      </c>
      <c r="I1723" s="11" t="s">
        <v>4684</v>
      </c>
      <c r="J1723" t="str">
        <f t="shared" si="52"/>
        <v>09-09-1975</v>
      </c>
      <c r="K1723" s="19">
        <v>45085</v>
      </c>
      <c r="L1723" s="9">
        <f t="shared" si="53"/>
        <v>47</v>
      </c>
    </row>
    <row r="1724" spans="1:12" x14ac:dyDescent="0.3">
      <c r="A1724" s="10" t="s">
        <v>889</v>
      </c>
      <c r="B1724" s="9">
        <v>1970</v>
      </c>
      <c r="C1724" s="9" t="s">
        <v>4685</v>
      </c>
      <c r="D1724" s="9">
        <v>9</v>
      </c>
      <c r="E1724" s="9">
        <v>0</v>
      </c>
      <c r="F1724" s="16">
        <v>23045.57</v>
      </c>
      <c r="G1724" s="9" t="s">
        <v>4682</v>
      </c>
      <c r="H1724" s="9" t="s">
        <v>4682</v>
      </c>
      <c r="I1724" s="11" t="s">
        <v>4699</v>
      </c>
      <c r="J1724" t="str">
        <f t="shared" si="52"/>
        <v>09-11-1970</v>
      </c>
      <c r="K1724" s="19">
        <v>45085</v>
      </c>
      <c r="L1724" s="9">
        <f t="shared" si="53"/>
        <v>52</v>
      </c>
    </row>
    <row r="1725" spans="1:12" x14ac:dyDescent="0.3">
      <c r="A1725" s="10" t="s">
        <v>891</v>
      </c>
      <c r="B1725" s="9">
        <v>2003</v>
      </c>
      <c r="C1725" s="9" t="s">
        <v>4681</v>
      </c>
      <c r="D1725" s="9">
        <v>25</v>
      </c>
      <c r="E1725" s="9">
        <v>2</v>
      </c>
      <c r="F1725" s="16">
        <v>22493.66</v>
      </c>
      <c r="G1725" s="9" t="s">
        <v>4682</v>
      </c>
      <c r="H1725" s="9" t="s">
        <v>4686</v>
      </c>
      <c r="I1725" s="11" t="s">
        <v>4689</v>
      </c>
      <c r="J1725" t="str">
        <f t="shared" si="52"/>
        <v>25-07-2003</v>
      </c>
      <c r="K1725" s="19">
        <v>45085</v>
      </c>
      <c r="L1725" s="9">
        <f t="shared" si="53"/>
        <v>19</v>
      </c>
    </row>
    <row r="1726" spans="1:12" x14ac:dyDescent="0.3">
      <c r="A1726" s="10" t="s">
        <v>893</v>
      </c>
      <c r="B1726" s="9">
        <v>1979</v>
      </c>
      <c r="C1726" s="9" t="s">
        <v>4685</v>
      </c>
      <c r="D1726" s="9">
        <v>14</v>
      </c>
      <c r="E1726" s="9">
        <v>2</v>
      </c>
      <c r="F1726" s="16">
        <v>22478.6</v>
      </c>
      <c r="G1726" s="9" t="s">
        <v>4683</v>
      </c>
      <c r="H1726" s="9" t="s">
        <v>4682</v>
      </c>
      <c r="I1726" s="11" t="s">
        <v>4693</v>
      </c>
      <c r="J1726" t="str">
        <f t="shared" si="52"/>
        <v>14-11-1979</v>
      </c>
      <c r="K1726" s="19">
        <v>45085</v>
      </c>
      <c r="L1726" s="9">
        <f t="shared" si="53"/>
        <v>43</v>
      </c>
    </row>
    <row r="1727" spans="1:12" x14ac:dyDescent="0.3">
      <c r="A1727" s="10" t="s">
        <v>895</v>
      </c>
      <c r="B1727" s="9">
        <v>1983</v>
      </c>
      <c r="C1727" s="9" t="s">
        <v>4690</v>
      </c>
      <c r="D1727" s="9">
        <v>21</v>
      </c>
      <c r="E1727" s="9">
        <v>1</v>
      </c>
      <c r="F1727" s="16">
        <v>22462.04</v>
      </c>
      <c r="G1727" s="9" t="s">
        <v>4683</v>
      </c>
      <c r="H1727" s="9" t="s">
        <v>4686</v>
      </c>
      <c r="I1727" s="11" t="s">
        <v>4695</v>
      </c>
      <c r="J1727" t="str">
        <f t="shared" si="52"/>
        <v>21-12-1983</v>
      </c>
      <c r="K1727" s="19">
        <v>45085</v>
      </c>
      <c r="L1727" s="9">
        <f t="shared" si="53"/>
        <v>39</v>
      </c>
    </row>
    <row r="1728" spans="1:12" x14ac:dyDescent="0.3">
      <c r="A1728" s="10" t="s">
        <v>897</v>
      </c>
      <c r="B1728" s="9">
        <v>1966</v>
      </c>
      <c r="C1728" s="9" t="s">
        <v>4691</v>
      </c>
      <c r="D1728" s="9">
        <v>18</v>
      </c>
      <c r="E1728" s="9">
        <v>0</v>
      </c>
      <c r="F1728" s="16">
        <v>22412.65</v>
      </c>
      <c r="G1728" s="9" t="s">
        <v>4683</v>
      </c>
      <c r="H1728" s="9" t="s">
        <v>4683</v>
      </c>
      <c r="I1728" s="11" t="s">
        <v>4701</v>
      </c>
      <c r="J1728" t="str">
        <f t="shared" si="52"/>
        <v>18-08-1966</v>
      </c>
      <c r="K1728" s="19">
        <v>45085</v>
      </c>
      <c r="L1728" s="9">
        <f t="shared" si="53"/>
        <v>56</v>
      </c>
    </row>
    <row r="1729" spans="1:12" x14ac:dyDescent="0.3">
      <c r="A1729" s="10" t="s">
        <v>89</v>
      </c>
      <c r="B1729" s="9">
        <v>1975</v>
      </c>
      <c r="C1729" s="9" t="s">
        <v>4687</v>
      </c>
      <c r="D1729" s="9">
        <v>1</v>
      </c>
      <c r="E1729" s="9">
        <v>2</v>
      </c>
      <c r="F1729" s="16">
        <v>44202.65</v>
      </c>
      <c r="G1729" s="9" t="s">
        <v>4682</v>
      </c>
      <c r="H1729" s="9" t="s">
        <v>4682</v>
      </c>
      <c r="I1729" s="11" t="s">
        <v>4684</v>
      </c>
      <c r="J1729" t="str">
        <f t="shared" si="52"/>
        <v>01-06-1975</v>
      </c>
      <c r="K1729" s="19">
        <v>45085</v>
      </c>
      <c r="L1729" s="9">
        <f t="shared" si="53"/>
        <v>48</v>
      </c>
    </row>
    <row r="1730" spans="1:12" x14ac:dyDescent="0.3">
      <c r="A1730" s="10" t="s">
        <v>899</v>
      </c>
      <c r="B1730" s="9">
        <v>1999</v>
      </c>
      <c r="C1730" s="9" t="s">
        <v>4691</v>
      </c>
      <c r="D1730" s="9">
        <v>26</v>
      </c>
      <c r="E1730" s="9">
        <v>2</v>
      </c>
      <c r="F1730" s="16">
        <v>22395.74</v>
      </c>
      <c r="G1730" s="9" t="s">
        <v>4683</v>
      </c>
      <c r="H1730" s="9" t="s">
        <v>4682</v>
      </c>
      <c r="I1730" s="11" t="s">
        <v>4699</v>
      </c>
      <c r="J1730" t="str">
        <f t="shared" si="52"/>
        <v>26-08-1999</v>
      </c>
      <c r="K1730" s="19">
        <v>45085</v>
      </c>
      <c r="L1730" s="9">
        <f t="shared" si="53"/>
        <v>23</v>
      </c>
    </row>
    <row r="1731" spans="1:12" x14ac:dyDescent="0.3">
      <c r="A1731" s="10" t="s">
        <v>901</v>
      </c>
      <c r="B1731" s="9">
        <v>1982</v>
      </c>
      <c r="C1731" s="9" t="s">
        <v>4690</v>
      </c>
      <c r="D1731" s="9">
        <v>27</v>
      </c>
      <c r="E1731" s="9">
        <v>1</v>
      </c>
      <c r="F1731" s="16">
        <v>22331.57</v>
      </c>
      <c r="G1731" s="9" t="s">
        <v>4682</v>
      </c>
      <c r="H1731" s="9" t="s">
        <v>4683</v>
      </c>
      <c r="I1731" s="11" t="s">
        <v>4699</v>
      </c>
      <c r="J1731" t="str">
        <f t="shared" ref="J1731:J1794" si="54">TEXT(DATE(B1731,MONTH(1&amp;C1731),D1731),"dd-mm-yyyy")</f>
        <v>27-12-1982</v>
      </c>
      <c r="K1731" s="19">
        <v>45085</v>
      </c>
      <c r="L1731" s="9">
        <f t="shared" ref="L1731:L1794" si="55">DATEDIF(J1731,K1731,"Y")</f>
        <v>40</v>
      </c>
    </row>
    <row r="1732" spans="1:12" x14ac:dyDescent="0.3">
      <c r="A1732" s="10" t="s">
        <v>903</v>
      </c>
      <c r="B1732" s="9">
        <v>1971</v>
      </c>
      <c r="C1732" s="9" t="s">
        <v>4687</v>
      </c>
      <c r="D1732" s="9">
        <v>16</v>
      </c>
      <c r="E1732" s="9">
        <v>1</v>
      </c>
      <c r="F1732" s="16">
        <v>22218.11</v>
      </c>
      <c r="G1732" s="9" t="s">
        <v>4682</v>
      </c>
      <c r="H1732" s="9" t="s">
        <v>4683</v>
      </c>
      <c r="I1732" s="11" t="s">
        <v>4684</v>
      </c>
      <c r="J1732" t="str">
        <f t="shared" si="54"/>
        <v>16-06-1971</v>
      </c>
      <c r="K1732" s="19">
        <v>45085</v>
      </c>
      <c r="L1732" s="9">
        <f t="shared" si="55"/>
        <v>51</v>
      </c>
    </row>
    <row r="1733" spans="1:12" x14ac:dyDescent="0.3">
      <c r="A1733" s="10" t="s">
        <v>905</v>
      </c>
      <c r="B1733" s="9">
        <v>1965</v>
      </c>
      <c r="C1733" s="9" t="s">
        <v>4691</v>
      </c>
      <c r="D1733" s="9">
        <v>24</v>
      </c>
      <c r="E1733" s="9">
        <v>1</v>
      </c>
      <c r="F1733" s="16">
        <v>22192.44</v>
      </c>
      <c r="G1733" s="9" t="s">
        <v>4683</v>
      </c>
      <c r="H1733" s="9" t="s">
        <v>4686</v>
      </c>
      <c r="I1733" s="11" t="s">
        <v>4684</v>
      </c>
      <c r="J1733" t="str">
        <f t="shared" si="54"/>
        <v>24-08-1965</v>
      </c>
      <c r="K1733" s="19">
        <v>45085</v>
      </c>
      <c r="L1733" s="9">
        <f t="shared" si="55"/>
        <v>57</v>
      </c>
    </row>
    <row r="1734" spans="1:12" x14ac:dyDescent="0.3">
      <c r="A1734" s="10" t="s">
        <v>907</v>
      </c>
      <c r="B1734" s="9">
        <v>1980</v>
      </c>
      <c r="C1734" s="9" t="s">
        <v>4688</v>
      </c>
      <c r="D1734" s="9">
        <v>12</v>
      </c>
      <c r="E1734" s="9">
        <v>0</v>
      </c>
      <c r="F1734" s="16">
        <v>22144.03</v>
      </c>
      <c r="G1734" s="9" t="s">
        <v>4682</v>
      </c>
      <c r="H1734" s="9" t="s">
        <v>4682</v>
      </c>
      <c r="I1734" s="11" t="s">
        <v>4693</v>
      </c>
      <c r="J1734" t="str">
        <f t="shared" si="54"/>
        <v>12-09-1980</v>
      </c>
      <c r="K1734" s="19">
        <v>45085</v>
      </c>
      <c r="L1734" s="9">
        <f t="shared" si="55"/>
        <v>42</v>
      </c>
    </row>
    <row r="1735" spans="1:12" x14ac:dyDescent="0.3">
      <c r="A1735" s="10" t="s">
        <v>909</v>
      </c>
      <c r="B1735" s="9">
        <v>2001</v>
      </c>
      <c r="C1735" s="9" t="s">
        <v>4691</v>
      </c>
      <c r="D1735" s="9">
        <v>28</v>
      </c>
      <c r="E1735" s="9">
        <v>0</v>
      </c>
      <c r="F1735" s="16">
        <v>22097.62</v>
      </c>
      <c r="G1735" s="9" t="s">
        <v>4683</v>
      </c>
      <c r="H1735" s="9" t="s">
        <v>4686</v>
      </c>
      <c r="I1735" s="11" t="s">
        <v>4693</v>
      </c>
      <c r="J1735" t="str">
        <f t="shared" si="54"/>
        <v>28-08-2001</v>
      </c>
      <c r="K1735" s="19">
        <v>45085</v>
      </c>
      <c r="L1735" s="9">
        <f t="shared" si="55"/>
        <v>21</v>
      </c>
    </row>
    <row r="1736" spans="1:12" x14ac:dyDescent="0.3">
      <c r="A1736" s="10" t="s">
        <v>911</v>
      </c>
      <c r="B1736" s="9">
        <v>1989</v>
      </c>
      <c r="C1736" s="9" t="s">
        <v>4692</v>
      </c>
      <c r="D1736" s="9">
        <v>14</v>
      </c>
      <c r="E1736" s="9">
        <v>0</v>
      </c>
      <c r="F1736" s="16">
        <v>21984.47</v>
      </c>
      <c r="G1736" s="9" t="s">
        <v>4683</v>
      </c>
      <c r="H1736" s="9" t="s">
        <v>4686</v>
      </c>
      <c r="I1736" s="11" t="s">
        <v>4689</v>
      </c>
      <c r="J1736" t="str">
        <f t="shared" si="54"/>
        <v>14-10-1989</v>
      </c>
      <c r="K1736" s="19">
        <v>45085</v>
      </c>
      <c r="L1736" s="9">
        <f t="shared" si="55"/>
        <v>33</v>
      </c>
    </row>
    <row r="1737" spans="1:12" x14ac:dyDescent="0.3">
      <c r="A1737" s="10" t="s">
        <v>913</v>
      </c>
      <c r="B1737" s="9">
        <v>1975</v>
      </c>
      <c r="C1737" s="9" t="s">
        <v>4690</v>
      </c>
      <c r="D1737" s="9">
        <v>19</v>
      </c>
      <c r="E1737" s="9">
        <v>1</v>
      </c>
      <c r="F1737" s="16">
        <v>21978.68</v>
      </c>
      <c r="G1737" s="9" t="s">
        <v>4683</v>
      </c>
      <c r="H1737" s="9" t="s">
        <v>4683</v>
      </c>
      <c r="I1737" s="11" t="s">
        <v>4684</v>
      </c>
      <c r="J1737" t="str">
        <f t="shared" si="54"/>
        <v>19-12-1975</v>
      </c>
      <c r="K1737" s="19">
        <v>45085</v>
      </c>
      <c r="L1737" s="9">
        <f t="shared" si="55"/>
        <v>47</v>
      </c>
    </row>
    <row r="1738" spans="1:12" x14ac:dyDescent="0.3">
      <c r="A1738" s="10" t="s">
        <v>915</v>
      </c>
      <c r="B1738" s="9">
        <v>2003</v>
      </c>
      <c r="C1738" s="9" t="s">
        <v>4688</v>
      </c>
      <c r="D1738" s="9">
        <v>28</v>
      </c>
      <c r="E1738" s="9">
        <v>0</v>
      </c>
      <c r="F1738" s="16">
        <v>21882.400000000001</v>
      </c>
      <c r="G1738" s="9" t="s">
        <v>4682</v>
      </c>
      <c r="H1738" s="9" t="s">
        <v>4686</v>
      </c>
      <c r="I1738" s="11" t="s">
        <v>4693</v>
      </c>
      <c r="J1738" t="str">
        <f t="shared" si="54"/>
        <v>28-09-2003</v>
      </c>
      <c r="K1738" s="19">
        <v>45085</v>
      </c>
      <c r="L1738" s="9">
        <f t="shared" si="55"/>
        <v>19</v>
      </c>
    </row>
    <row r="1739" spans="1:12" x14ac:dyDescent="0.3">
      <c r="A1739" s="10" t="s">
        <v>917</v>
      </c>
      <c r="B1739" s="9">
        <v>1979</v>
      </c>
      <c r="C1739" s="9" t="s">
        <v>4691</v>
      </c>
      <c r="D1739" s="9">
        <v>17</v>
      </c>
      <c r="E1739" s="9">
        <v>2</v>
      </c>
      <c r="F1739" s="16">
        <v>21880.82</v>
      </c>
      <c r="G1739" s="9" t="s">
        <v>4683</v>
      </c>
      <c r="H1739" s="9" t="s">
        <v>4686</v>
      </c>
      <c r="I1739" s="11" t="s">
        <v>4689</v>
      </c>
      <c r="J1739" t="str">
        <f t="shared" si="54"/>
        <v>17-08-1979</v>
      </c>
      <c r="K1739" s="19">
        <v>45085</v>
      </c>
      <c r="L1739" s="9">
        <f t="shared" si="55"/>
        <v>43</v>
      </c>
    </row>
    <row r="1740" spans="1:12" x14ac:dyDescent="0.3">
      <c r="A1740" s="10" t="s">
        <v>91</v>
      </c>
      <c r="B1740" s="9">
        <v>1988</v>
      </c>
      <c r="C1740" s="9" t="s">
        <v>4681</v>
      </c>
      <c r="D1740" s="9">
        <v>16</v>
      </c>
      <c r="E1740" s="9">
        <v>1</v>
      </c>
      <c r="F1740" s="16">
        <v>43943.88</v>
      </c>
      <c r="G1740" s="9" t="s">
        <v>4682</v>
      </c>
      <c r="H1740" s="9" t="s">
        <v>4686</v>
      </c>
      <c r="I1740" s="11" t="s">
        <v>4689</v>
      </c>
      <c r="J1740" t="str">
        <f t="shared" si="54"/>
        <v>16-07-1988</v>
      </c>
      <c r="K1740" s="19">
        <v>45085</v>
      </c>
      <c r="L1740" s="9">
        <f t="shared" si="55"/>
        <v>34</v>
      </c>
    </row>
    <row r="1741" spans="1:12" x14ac:dyDescent="0.3">
      <c r="A1741" s="10" t="s">
        <v>919</v>
      </c>
      <c r="B1741" s="9">
        <v>1963</v>
      </c>
      <c r="C1741" s="9" t="s">
        <v>4691</v>
      </c>
      <c r="D1741" s="9">
        <v>27</v>
      </c>
      <c r="E1741" s="9">
        <v>0</v>
      </c>
      <c r="F1741" s="16">
        <v>21797</v>
      </c>
      <c r="G1741" s="9" t="s">
        <v>4683</v>
      </c>
      <c r="H1741" s="9" t="s">
        <v>4686</v>
      </c>
      <c r="I1741" s="11" t="s">
        <v>4693</v>
      </c>
      <c r="J1741" t="str">
        <f t="shared" si="54"/>
        <v>27-08-1963</v>
      </c>
      <c r="K1741" s="19">
        <v>45085</v>
      </c>
      <c r="L1741" s="9">
        <f t="shared" si="55"/>
        <v>59</v>
      </c>
    </row>
    <row r="1742" spans="1:12" x14ac:dyDescent="0.3">
      <c r="A1742" s="10" t="s">
        <v>921</v>
      </c>
      <c r="B1742" s="9">
        <v>1979</v>
      </c>
      <c r="C1742" s="9" t="s">
        <v>4688</v>
      </c>
      <c r="D1742" s="9">
        <v>28</v>
      </c>
      <c r="E1742" s="9">
        <v>0</v>
      </c>
      <c r="F1742" s="16">
        <v>21774.32</v>
      </c>
      <c r="G1742" s="9" t="s">
        <v>4683</v>
      </c>
      <c r="H1742" s="9" t="s">
        <v>4682</v>
      </c>
      <c r="I1742" s="11" t="s">
        <v>4689</v>
      </c>
      <c r="J1742" t="str">
        <f t="shared" si="54"/>
        <v>28-09-1979</v>
      </c>
      <c r="K1742" s="19">
        <v>45085</v>
      </c>
      <c r="L1742" s="9">
        <f t="shared" si="55"/>
        <v>43</v>
      </c>
    </row>
    <row r="1743" spans="1:12" x14ac:dyDescent="0.3">
      <c r="A1743" s="10" t="s">
        <v>923</v>
      </c>
      <c r="B1743" s="9">
        <v>1979</v>
      </c>
      <c r="C1743" s="9" t="s">
        <v>4688</v>
      </c>
      <c r="D1743" s="9">
        <v>20</v>
      </c>
      <c r="E1743" s="9">
        <v>1</v>
      </c>
      <c r="F1743" s="16">
        <v>21771.34</v>
      </c>
      <c r="G1743" s="9" t="s">
        <v>4683</v>
      </c>
      <c r="H1743" s="9" t="s">
        <v>4686</v>
      </c>
      <c r="I1743" s="11" t="s">
        <v>4699</v>
      </c>
      <c r="J1743" t="str">
        <f t="shared" si="54"/>
        <v>20-09-1979</v>
      </c>
      <c r="K1743" s="19">
        <v>45085</v>
      </c>
      <c r="L1743" s="9">
        <f t="shared" si="55"/>
        <v>43</v>
      </c>
    </row>
    <row r="1744" spans="1:12" x14ac:dyDescent="0.3">
      <c r="A1744" s="10" t="s">
        <v>925</v>
      </c>
      <c r="B1744" s="9">
        <v>1976</v>
      </c>
      <c r="C1744" s="9" t="s">
        <v>4681</v>
      </c>
      <c r="D1744" s="9">
        <v>18</v>
      </c>
      <c r="E1744" s="9">
        <v>1</v>
      </c>
      <c r="F1744" s="16">
        <v>21677.279999999999</v>
      </c>
      <c r="G1744" s="9" t="s">
        <v>4683</v>
      </c>
      <c r="H1744" s="9" t="s">
        <v>4686</v>
      </c>
      <c r="I1744" s="11" t="s">
        <v>4689</v>
      </c>
      <c r="J1744" t="str">
        <f t="shared" si="54"/>
        <v>18-07-1976</v>
      </c>
      <c r="K1744" s="19">
        <v>45085</v>
      </c>
      <c r="L1744" s="9">
        <f t="shared" si="55"/>
        <v>46</v>
      </c>
    </row>
    <row r="1745" spans="1:12" x14ac:dyDescent="0.3">
      <c r="A1745" s="10" t="s">
        <v>927</v>
      </c>
      <c r="B1745" s="9">
        <v>1962</v>
      </c>
      <c r="C1745" s="9" t="s">
        <v>4685</v>
      </c>
      <c r="D1745" s="9">
        <v>16</v>
      </c>
      <c r="E1745" s="9">
        <v>0</v>
      </c>
      <c r="F1745" s="16">
        <v>21661.16</v>
      </c>
      <c r="G1745" s="9" t="s">
        <v>4682</v>
      </c>
      <c r="H1745" s="9" t="s">
        <v>4682</v>
      </c>
      <c r="I1745" s="11" t="s">
        <v>4689</v>
      </c>
      <c r="J1745" t="str">
        <f t="shared" si="54"/>
        <v>16-11-1962</v>
      </c>
      <c r="K1745" s="19">
        <v>45085</v>
      </c>
      <c r="L1745" s="9">
        <f t="shared" si="55"/>
        <v>60</v>
      </c>
    </row>
    <row r="1746" spans="1:12" x14ac:dyDescent="0.3">
      <c r="A1746" s="10" t="s">
        <v>929</v>
      </c>
      <c r="B1746" s="9">
        <v>1983</v>
      </c>
      <c r="C1746" s="9" t="s">
        <v>4690</v>
      </c>
      <c r="D1746" s="9">
        <v>25</v>
      </c>
      <c r="E1746" s="9">
        <v>3</v>
      </c>
      <c r="F1746" s="16">
        <v>21659.93</v>
      </c>
      <c r="G1746" s="9" t="s">
        <v>4683</v>
      </c>
      <c r="H1746" s="9" t="s">
        <v>4683</v>
      </c>
      <c r="I1746" s="11" t="s">
        <v>4699</v>
      </c>
      <c r="J1746" t="str">
        <f t="shared" si="54"/>
        <v>25-12-1983</v>
      </c>
      <c r="K1746" s="19">
        <v>45085</v>
      </c>
      <c r="L1746" s="9">
        <f t="shared" si="55"/>
        <v>39</v>
      </c>
    </row>
    <row r="1747" spans="1:12" x14ac:dyDescent="0.3">
      <c r="A1747" s="10" t="s">
        <v>931</v>
      </c>
      <c r="B1747" s="9">
        <v>1999</v>
      </c>
      <c r="C1747" s="9" t="s">
        <v>4687</v>
      </c>
      <c r="D1747" s="9">
        <v>12</v>
      </c>
      <c r="E1747" s="9">
        <v>0</v>
      </c>
      <c r="F1747" s="16">
        <v>21595.38</v>
      </c>
      <c r="G1747" s="9" t="s">
        <v>4682</v>
      </c>
      <c r="H1747" s="9" t="s">
        <v>4683</v>
      </c>
      <c r="I1747" s="11" t="s">
        <v>4689</v>
      </c>
      <c r="J1747" t="str">
        <f t="shared" si="54"/>
        <v>12-06-1999</v>
      </c>
      <c r="K1747" s="19">
        <v>45085</v>
      </c>
      <c r="L1747" s="9">
        <f t="shared" si="55"/>
        <v>23</v>
      </c>
    </row>
    <row r="1748" spans="1:12" x14ac:dyDescent="0.3">
      <c r="A1748" s="10" t="s">
        <v>933</v>
      </c>
      <c r="B1748" s="9">
        <v>1990</v>
      </c>
      <c r="C1748" s="9" t="s">
        <v>4685</v>
      </c>
      <c r="D1748" s="9">
        <v>21</v>
      </c>
      <c r="E1748" s="9">
        <v>4</v>
      </c>
      <c r="F1748" s="16">
        <v>21472.48</v>
      </c>
      <c r="G1748" s="9" t="s">
        <v>4682</v>
      </c>
      <c r="H1748" s="9" t="s">
        <v>4682</v>
      </c>
      <c r="I1748" s="11" t="s">
        <v>4689</v>
      </c>
      <c r="J1748" t="str">
        <f t="shared" si="54"/>
        <v>21-11-1990</v>
      </c>
      <c r="K1748" s="19">
        <v>45085</v>
      </c>
      <c r="L1748" s="9">
        <f t="shared" si="55"/>
        <v>32</v>
      </c>
    </row>
    <row r="1749" spans="1:12" x14ac:dyDescent="0.3">
      <c r="A1749" s="10" t="s">
        <v>935</v>
      </c>
      <c r="B1749" s="9">
        <v>1980</v>
      </c>
      <c r="C1749" s="9" t="s">
        <v>4688</v>
      </c>
      <c r="D1749" s="9">
        <v>4</v>
      </c>
      <c r="E1749" s="9">
        <v>0</v>
      </c>
      <c r="F1749" s="16">
        <v>21348.71</v>
      </c>
      <c r="G1749" s="9" t="s">
        <v>4682</v>
      </c>
      <c r="H1749" s="9" t="s">
        <v>4686</v>
      </c>
      <c r="I1749" s="11" t="s">
        <v>4689</v>
      </c>
      <c r="J1749" t="str">
        <f t="shared" si="54"/>
        <v>04-09-1980</v>
      </c>
      <c r="K1749" s="19">
        <v>45085</v>
      </c>
      <c r="L1749" s="9">
        <f t="shared" si="55"/>
        <v>42</v>
      </c>
    </row>
    <row r="1750" spans="1:12" x14ac:dyDescent="0.3">
      <c r="A1750" s="10" t="s">
        <v>937</v>
      </c>
      <c r="B1750" s="9">
        <v>2004</v>
      </c>
      <c r="C1750" s="9" t="s">
        <v>4691</v>
      </c>
      <c r="D1750" s="9">
        <v>4</v>
      </c>
      <c r="E1750" s="9">
        <v>0</v>
      </c>
      <c r="F1750" s="16">
        <v>21344.85</v>
      </c>
      <c r="G1750" s="9" t="s">
        <v>4683</v>
      </c>
      <c r="H1750" s="9" t="s">
        <v>4686</v>
      </c>
      <c r="I1750" s="11" t="s">
        <v>4699</v>
      </c>
      <c r="J1750" t="str">
        <f t="shared" si="54"/>
        <v>04-08-2004</v>
      </c>
      <c r="K1750" s="19">
        <v>45085</v>
      </c>
      <c r="L1750" s="9">
        <f t="shared" si="55"/>
        <v>18</v>
      </c>
    </row>
    <row r="1751" spans="1:12" x14ac:dyDescent="0.3">
      <c r="A1751" s="10" t="s">
        <v>93</v>
      </c>
      <c r="B1751" s="9">
        <v>1966</v>
      </c>
      <c r="C1751" s="9" t="s">
        <v>4692</v>
      </c>
      <c r="D1751" s="9">
        <v>5</v>
      </c>
      <c r="E1751" s="9">
        <v>0</v>
      </c>
      <c r="F1751" s="16">
        <v>43921.18</v>
      </c>
      <c r="G1751" s="9" t="s">
        <v>4682</v>
      </c>
      <c r="H1751" s="9" t="s">
        <v>4682</v>
      </c>
      <c r="I1751" s="11" t="s">
        <v>4689</v>
      </c>
      <c r="J1751" t="str">
        <f t="shared" si="54"/>
        <v>05-10-1966</v>
      </c>
      <c r="K1751" s="19">
        <v>45085</v>
      </c>
      <c r="L1751" s="9">
        <f t="shared" si="55"/>
        <v>56</v>
      </c>
    </row>
    <row r="1752" spans="1:12" x14ac:dyDescent="0.3">
      <c r="A1752" s="10" t="s">
        <v>939</v>
      </c>
      <c r="B1752" s="9">
        <v>1980</v>
      </c>
      <c r="C1752" s="9" t="s">
        <v>4690</v>
      </c>
      <c r="D1752" s="9">
        <v>10</v>
      </c>
      <c r="E1752" s="9">
        <v>2</v>
      </c>
      <c r="F1752" s="16">
        <v>21259.38</v>
      </c>
      <c r="G1752" s="9" t="s">
        <v>4683</v>
      </c>
      <c r="H1752" s="9" t="s">
        <v>4683</v>
      </c>
      <c r="I1752" s="11" t="s">
        <v>4695</v>
      </c>
      <c r="J1752" t="str">
        <f t="shared" si="54"/>
        <v>10-12-1980</v>
      </c>
      <c r="K1752" s="19">
        <v>45085</v>
      </c>
      <c r="L1752" s="9">
        <f t="shared" si="55"/>
        <v>42</v>
      </c>
    </row>
    <row r="1753" spans="1:12" x14ac:dyDescent="0.3">
      <c r="A1753" s="10" t="s">
        <v>941</v>
      </c>
      <c r="B1753" s="9">
        <v>1974</v>
      </c>
      <c r="C1753" s="9" t="s">
        <v>4688</v>
      </c>
      <c r="D1753" s="9">
        <v>3</v>
      </c>
      <c r="E1753" s="9">
        <v>0</v>
      </c>
      <c r="F1753" s="16">
        <v>21232.18</v>
      </c>
      <c r="G1753" s="9" t="s">
        <v>4683</v>
      </c>
      <c r="H1753" s="9" t="s">
        <v>4682</v>
      </c>
      <c r="I1753" s="11" t="s">
        <v>4693</v>
      </c>
      <c r="J1753" t="str">
        <f t="shared" si="54"/>
        <v>03-09-1974</v>
      </c>
      <c r="K1753" s="19">
        <v>45085</v>
      </c>
      <c r="L1753" s="9">
        <f t="shared" si="55"/>
        <v>48</v>
      </c>
    </row>
    <row r="1754" spans="1:12" x14ac:dyDescent="0.3">
      <c r="A1754" s="10" t="s">
        <v>943</v>
      </c>
      <c r="B1754" s="9">
        <v>1974</v>
      </c>
      <c r="C1754" s="9" t="s">
        <v>4692</v>
      </c>
      <c r="D1754" s="9">
        <v>14</v>
      </c>
      <c r="E1754" s="9">
        <v>0</v>
      </c>
      <c r="F1754" s="16">
        <v>21223.68</v>
      </c>
      <c r="G1754" s="9" t="s">
        <v>4683</v>
      </c>
      <c r="H1754" s="9" t="s">
        <v>4682</v>
      </c>
      <c r="I1754" s="11" t="s">
        <v>4684</v>
      </c>
      <c r="J1754" t="str">
        <f t="shared" si="54"/>
        <v>14-10-1974</v>
      </c>
      <c r="K1754" s="19">
        <v>45085</v>
      </c>
      <c r="L1754" s="9">
        <f t="shared" si="55"/>
        <v>48</v>
      </c>
    </row>
    <row r="1755" spans="1:12" x14ac:dyDescent="0.3">
      <c r="A1755" s="10" t="s">
        <v>945</v>
      </c>
      <c r="B1755" s="9">
        <v>1969</v>
      </c>
      <c r="C1755" s="9" t="s">
        <v>4691</v>
      </c>
      <c r="D1755" s="9">
        <v>26</v>
      </c>
      <c r="E1755" s="9">
        <v>0</v>
      </c>
      <c r="F1755" s="16">
        <v>21195.82</v>
      </c>
      <c r="G1755" s="9" t="s">
        <v>4683</v>
      </c>
      <c r="H1755" s="9" t="s">
        <v>4686</v>
      </c>
      <c r="I1755" s="11" t="s">
        <v>4684</v>
      </c>
      <c r="J1755" t="str">
        <f t="shared" si="54"/>
        <v>26-08-1969</v>
      </c>
      <c r="K1755" s="19">
        <v>45085</v>
      </c>
      <c r="L1755" s="9">
        <f t="shared" si="55"/>
        <v>53</v>
      </c>
    </row>
    <row r="1756" spans="1:12" x14ac:dyDescent="0.3">
      <c r="A1756" s="10" t="s">
        <v>947</v>
      </c>
      <c r="B1756" s="9">
        <v>1977</v>
      </c>
      <c r="C1756" s="9" t="s">
        <v>4685</v>
      </c>
      <c r="D1756" s="9">
        <v>23</v>
      </c>
      <c r="E1756" s="9">
        <v>2</v>
      </c>
      <c r="F1756" s="16">
        <v>21098.55</v>
      </c>
      <c r="G1756" s="9" t="s">
        <v>4683</v>
      </c>
      <c r="H1756" s="9" t="s">
        <v>4683</v>
      </c>
      <c r="I1756" s="11" t="s">
        <v>4689</v>
      </c>
      <c r="J1756" t="str">
        <f t="shared" si="54"/>
        <v>23-11-1977</v>
      </c>
      <c r="K1756" s="19">
        <v>45085</v>
      </c>
      <c r="L1756" s="9">
        <f t="shared" si="55"/>
        <v>45</v>
      </c>
    </row>
    <row r="1757" spans="1:12" x14ac:dyDescent="0.3">
      <c r="A1757" s="10" t="s">
        <v>949</v>
      </c>
      <c r="B1757" s="9">
        <v>1983</v>
      </c>
      <c r="C1757" s="9" t="s">
        <v>4681</v>
      </c>
      <c r="D1757" s="9">
        <v>2</v>
      </c>
      <c r="E1757" s="9">
        <v>1</v>
      </c>
      <c r="F1757" s="16">
        <v>21082.16</v>
      </c>
      <c r="G1757" s="9" t="s">
        <v>4683</v>
      </c>
      <c r="H1757" s="9" t="s">
        <v>4682</v>
      </c>
      <c r="I1757" s="11" t="s">
        <v>4693</v>
      </c>
      <c r="J1757" t="str">
        <f t="shared" si="54"/>
        <v>02-07-1983</v>
      </c>
      <c r="K1757" s="19">
        <v>45085</v>
      </c>
      <c r="L1757" s="9">
        <f t="shared" si="55"/>
        <v>39</v>
      </c>
    </row>
    <row r="1758" spans="1:12" x14ac:dyDescent="0.3">
      <c r="A1758" s="10" t="s">
        <v>951</v>
      </c>
      <c r="B1758" s="9">
        <v>1964</v>
      </c>
      <c r="C1758" s="9" t="s">
        <v>4685</v>
      </c>
      <c r="D1758" s="9">
        <v>19</v>
      </c>
      <c r="E1758" s="9">
        <v>0</v>
      </c>
      <c r="F1758" s="16">
        <v>20893.060000000001</v>
      </c>
      <c r="G1758" s="9" t="s">
        <v>4682</v>
      </c>
      <c r="H1758" s="9" t="s">
        <v>4683</v>
      </c>
      <c r="I1758" s="11" t="s">
        <v>4689</v>
      </c>
      <c r="J1758" t="str">
        <f t="shared" si="54"/>
        <v>19-11-1964</v>
      </c>
      <c r="K1758" s="19">
        <v>45085</v>
      </c>
      <c r="L1758" s="9">
        <f t="shared" si="55"/>
        <v>58</v>
      </c>
    </row>
    <row r="1759" spans="1:12" x14ac:dyDescent="0.3">
      <c r="A1759" s="10" t="s">
        <v>953</v>
      </c>
      <c r="B1759" s="9">
        <v>1975</v>
      </c>
      <c r="C1759" s="9" t="s">
        <v>4690</v>
      </c>
      <c r="D1759" s="9">
        <v>8</v>
      </c>
      <c r="E1759" s="9">
        <v>0</v>
      </c>
      <c r="F1759" s="16">
        <v>20878.78</v>
      </c>
      <c r="G1759" s="9" t="s">
        <v>4682</v>
      </c>
      <c r="H1759" s="9" t="s">
        <v>4686</v>
      </c>
      <c r="I1759" s="11" t="s">
        <v>4699</v>
      </c>
      <c r="J1759" t="str">
        <f t="shared" si="54"/>
        <v>08-12-1975</v>
      </c>
      <c r="K1759" s="19">
        <v>45085</v>
      </c>
      <c r="L1759" s="9">
        <f t="shared" si="55"/>
        <v>47</v>
      </c>
    </row>
    <row r="1760" spans="1:12" x14ac:dyDescent="0.3">
      <c r="A1760" s="10" t="s">
        <v>955</v>
      </c>
      <c r="B1760" s="9">
        <v>1967</v>
      </c>
      <c r="C1760" s="9" t="s">
        <v>4688</v>
      </c>
      <c r="D1760" s="9">
        <v>8</v>
      </c>
      <c r="E1760" s="9">
        <v>0</v>
      </c>
      <c r="F1760" s="16">
        <v>20781.490000000002</v>
      </c>
      <c r="G1760" s="9" t="s">
        <v>4682</v>
      </c>
      <c r="H1760" s="9" t="s">
        <v>4683</v>
      </c>
      <c r="I1760" s="11" t="s">
        <v>4684</v>
      </c>
      <c r="J1760" t="str">
        <f t="shared" si="54"/>
        <v>08-09-1967</v>
      </c>
      <c r="K1760" s="19">
        <v>45085</v>
      </c>
      <c r="L1760" s="9">
        <f t="shared" si="55"/>
        <v>55</v>
      </c>
    </row>
    <row r="1761" spans="1:12" x14ac:dyDescent="0.3">
      <c r="A1761" s="10" t="s">
        <v>957</v>
      </c>
      <c r="B1761" s="9">
        <v>1986</v>
      </c>
      <c r="C1761" s="9" t="s">
        <v>4691</v>
      </c>
      <c r="D1761" s="9">
        <v>4</v>
      </c>
      <c r="E1761" s="9">
        <v>1</v>
      </c>
      <c r="F1761" s="16">
        <v>20773.63</v>
      </c>
      <c r="G1761" s="9" t="s">
        <v>4682</v>
      </c>
      <c r="H1761" s="9" t="s">
        <v>4683</v>
      </c>
      <c r="I1761" s="11" t="s">
        <v>4703</v>
      </c>
      <c r="J1761" t="str">
        <f t="shared" si="54"/>
        <v>04-08-1986</v>
      </c>
      <c r="K1761" s="19">
        <v>45085</v>
      </c>
      <c r="L1761" s="9">
        <f t="shared" si="55"/>
        <v>36</v>
      </c>
    </row>
    <row r="1762" spans="1:12" x14ac:dyDescent="0.3">
      <c r="A1762" s="10" t="s">
        <v>95</v>
      </c>
      <c r="B1762" s="9">
        <v>1980</v>
      </c>
      <c r="C1762" s="9" t="s">
        <v>4685</v>
      </c>
      <c r="D1762" s="9">
        <v>10</v>
      </c>
      <c r="E1762" s="9">
        <v>2</v>
      </c>
      <c r="F1762" s="16">
        <v>43896.38</v>
      </c>
      <c r="G1762" s="9" t="s">
        <v>4682</v>
      </c>
      <c r="H1762" s="9" t="s">
        <v>4686</v>
      </c>
      <c r="I1762" s="11" t="s">
        <v>4684</v>
      </c>
      <c r="J1762" t="str">
        <f t="shared" si="54"/>
        <v>10-11-1980</v>
      </c>
      <c r="K1762" s="19">
        <v>45085</v>
      </c>
      <c r="L1762" s="9">
        <f t="shared" si="55"/>
        <v>42</v>
      </c>
    </row>
    <row r="1763" spans="1:12" x14ac:dyDescent="0.3">
      <c r="A1763" s="10" t="s">
        <v>959</v>
      </c>
      <c r="B1763" s="9">
        <v>1992</v>
      </c>
      <c r="C1763" s="9" t="s">
        <v>4688</v>
      </c>
      <c r="D1763" s="9">
        <v>14</v>
      </c>
      <c r="E1763" s="9">
        <v>3</v>
      </c>
      <c r="F1763" s="16">
        <v>20745.990000000002</v>
      </c>
      <c r="G1763" s="9" t="s">
        <v>4683</v>
      </c>
      <c r="H1763" s="9" t="s">
        <v>4686</v>
      </c>
      <c r="I1763" s="11" t="s">
        <v>4689</v>
      </c>
      <c r="J1763" t="str">
        <f t="shared" si="54"/>
        <v>14-09-1992</v>
      </c>
      <c r="K1763" s="19">
        <v>45085</v>
      </c>
      <c r="L1763" s="9">
        <f t="shared" si="55"/>
        <v>30</v>
      </c>
    </row>
    <row r="1764" spans="1:12" x14ac:dyDescent="0.3">
      <c r="A1764" s="10" t="s">
        <v>961</v>
      </c>
      <c r="B1764" s="9">
        <v>1965</v>
      </c>
      <c r="C1764" s="9" t="s">
        <v>4691</v>
      </c>
      <c r="D1764" s="9">
        <v>1</v>
      </c>
      <c r="E1764" s="9">
        <v>0</v>
      </c>
      <c r="F1764" s="16">
        <v>20709.02</v>
      </c>
      <c r="G1764" s="9" t="s">
        <v>4683</v>
      </c>
      <c r="H1764" s="9" t="s">
        <v>4682</v>
      </c>
      <c r="I1764" s="11" t="s">
        <v>4695</v>
      </c>
      <c r="J1764" t="str">
        <f t="shared" si="54"/>
        <v>01-08-1965</v>
      </c>
      <c r="K1764" s="19">
        <v>45085</v>
      </c>
      <c r="L1764" s="9">
        <f t="shared" si="55"/>
        <v>57</v>
      </c>
    </row>
    <row r="1765" spans="1:12" x14ac:dyDescent="0.3">
      <c r="A1765" s="10" t="s">
        <v>963</v>
      </c>
      <c r="B1765" s="9">
        <v>1967</v>
      </c>
      <c r="C1765" s="9" t="s">
        <v>4690</v>
      </c>
      <c r="D1765" s="9">
        <v>17</v>
      </c>
      <c r="E1765" s="9">
        <v>0</v>
      </c>
      <c r="F1765" s="16">
        <v>20630.28</v>
      </c>
      <c r="G1765" s="9" t="s">
        <v>4682</v>
      </c>
      <c r="H1765" s="9" t="s">
        <v>4683</v>
      </c>
      <c r="I1765" s="11" t="s">
        <v>4693</v>
      </c>
      <c r="J1765" t="str">
        <f t="shared" si="54"/>
        <v>17-12-1967</v>
      </c>
      <c r="K1765" s="19">
        <v>45085</v>
      </c>
      <c r="L1765" s="9">
        <f t="shared" si="55"/>
        <v>55</v>
      </c>
    </row>
    <row r="1766" spans="1:12" x14ac:dyDescent="0.3">
      <c r="A1766" s="10" t="s">
        <v>965</v>
      </c>
      <c r="B1766" s="9">
        <v>1966</v>
      </c>
      <c r="C1766" s="9" t="s">
        <v>4681</v>
      </c>
      <c r="D1766" s="9">
        <v>9</v>
      </c>
      <c r="E1766" s="9">
        <v>0</v>
      </c>
      <c r="F1766" s="16">
        <v>20568.32</v>
      </c>
      <c r="G1766" s="9" t="s">
        <v>4683</v>
      </c>
      <c r="H1766" s="9" t="s">
        <v>4682</v>
      </c>
      <c r="I1766" s="11" t="s">
        <v>4689</v>
      </c>
      <c r="J1766" t="str">
        <f t="shared" si="54"/>
        <v>09-07-1966</v>
      </c>
      <c r="K1766" s="19">
        <v>45085</v>
      </c>
      <c r="L1766" s="9">
        <f t="shared" si="55"/>
        <v>56</v>
      </c>
    </row>
    <row r="1767" spans="1:12" x14ac:dyDescent="0.3">
      <c r="A1767" s="10" t="s">
        <v>967</v>
      </c>
      <c r="B1767" s="9">
        <v>1969</v>
      </c>
      <c r="C1767" s="9" t="s">
        <v>4692</v>
      </c>
      <c r="D1767" s="9">
        <v>13</v>
      </c>
      <c r="E1767" s="9">
        <v>3</v>
      </c>
      <c r="F1767" s="16">
        <v>20463</v>
      </c>
      <c r="G1767" s="9" t="s">
        <v>4682</v>
      </c>
      <c r="H1767" s="9" t="s">
        <v>4682</v>
      </c>
      <c r="I1767" s="11" t="s">
        <v>4684</v>
      </c>
      <c r="J1767" t="str">
        <f t="shared" si="54"/>
        <v>13-10-1969</v>
      </c>
      <c r="K1767" s="19">
        <v>45085</v>
      </c>
      <c r="L1767" s="9">
        <f t="shared" si="55"/>
        <v>53</v>
      </c>
    </row>
    <row r="1768" spans="1:12" x14ac:dyDescent="0.3">
      <c r="A1768" s="10" t="s">
        <v>969</v>
      </c>
      <c r="B1768" s="9">
        <v>1962</v>
      </c>
      <c r="C1768" s="9" t="s">
        <v>4692</v>
      </c>
      <c r="D1768" s="9">
        <v>18</v>
      </c>
      <c r="E1768" s="9">
        <v>0</v>
      </c>
      <c r="F1768" s="16">
        <v>20446.849999999999</v>
      </c>
      <c r="G1768" s="9" t="s">
        <v>4682</v>
      </c>
      <c r="H1768" s="9" t="s">
        <v>4686</v>
      </c>
      <c r="I1768" s="11" t="s">
        <v>4689</v>
      </c>
      <c r="J1768" t="str">
        <f t="shared" si="54"/>
        <v>18-10-1962</v>
      </c>
      <c r="K1768" s="19">
        <v>45085</v>
      </c>
      <c r="L1768" s="9">
        <f t="shared" si="55"/>
        <v>60</v>
      </c>
    </row>
    <row r="1769" spans="1:12" x14ac:dyDescent="0.3">
      <c r="A1769" s="10" t="s">
        <v>971</v>
      </c>
      <c r="B1769" s="9">
        <v>1985</v>
      </c>
      <c r="C1769" s="9" t="s">
        <v>4681</v>
      </c>
      <c r="D1769" s="9">
        <v>12</v>
      </c>
      <c r="E1769" s="9">
        <v>0</v>
      </c>
      <c r="F1769" s="16">
        <v>20420.599999999999</v>
      </c>
      <c r="G1769" s="9" t="s">
        <v>4683</v>
      </c>
      <c r="H1769" s="9" t="s">
        <v>4682</v>
      </c>
      <c r="I1769" s="11" t="s">
        <v>4693</v>
      </c>
      <c r="J1769" t="str">
        <f t="shared" si="54"/>
        <v>12-07-1985</v>
      </c>
      <c r="K1769" s="19">
        <v>45085</v>
      </c>
      <c r="L1769" s="9">
        <f t="shared" si="55"/>
        <v>37</v>
      </c>
    </row>
    <row r="1770" spans="1:12" x14ac:dyDescent="0.3">
      <c r="A1770" s="10" t="s">
        <v>973</v>
      </c>
      <c r="B1770" s="9">
        <v>1962</v>
      </c>
      <c r="C1770" s="9" t="s">
        <v>4681</v>
      </c>
      <c r="D1770" s="9">
        <v>2</v>
      </c>
      <c r="E1770" s="9">
        <v>0</v>
      </c>
      <c r="F1770" s="16">
        <v>20354.5</v>
      </c>
      <c r="G1770" s="9" t="s">
        <v>4683</v>
      </c>
      <c r="H1770" s="9" t="s">
        <v>4682</v>
      </c>
      <c r="I1770" s="11" t="s">
        <v>4705</v>
      </c>
      <c r="J1770" t="str">
        <f t="shared" si="54"/>
        <v>02-07-1962</v>
      </c>
      <c r="K1770" s="19">
        <v>45085</v>
      </c>
      <c r="L1770" s="9">
        <f t="shared" si="55"/>
        <v>60</v>
      </c>
    </row>
    <row r="1771" spans="1:12" x14ac:dyDescent="0.3">
      <c r="A1771" s="10" t="s">
        <v>975</v>
      </c>
      <c r="B1771" s="9">
        <v>1985</v>
      </c>
      <c r="C1771" s="9" t="s">
        <v>4688</v>
      </c>
      <c r="D1771" s="9">
        <v>17</v>
      </c>
      <c r="E1771" s="9">
        <v>1</v>
      </c>
      <c r="F1771" s="16">
        <v>20296.86</v>
      </c>
      <c r="G1771" s="9" t="s">
        <v>4683</v>
      </c>
      <c r="H1771" s="9" t="s">
        <v>4686</v>
      </c>
      <c r="I1771" s="11" t="s">
        <v>4699</v>
      </c>
      <c r="J1771" t="str">
        <f t="shared" si="54"/>
        <v>17-09-1985</v>
      </c>
      <c r="K1771" s="19">
        <v>45085</v>
      </c>
      <c r="L1771" s="9">
        <f t="shared" si="55"/>
        <v>37</v>
      </c>
    </row>
    <row r="1772" spans="1:12" x14ac:dyDescent="0.3">
      <c r="A1772" s="10" t="s">
        <v>977</v>
      </c>
      <c r="B1772" s="9">
        <v>1993</v>
      </c>
      <c r="C1772" s="9" t="s">
        <v>4688</v>
      </c>
      <c r="D1772" s="9">
        <v>7</v>
      </c>
      <c r="E1772" s="9">
        <v>1</v>
      </c>
      <c r="F1772" s="16">
        <v>20277.810000000001</v>
      </c>
      <c r="G1772" s="9" t="s">
        <v>4683</v>
      </c>
      <c r="H1772" s="9" t="s">
        <v>4683</v>
      </c>
      <c r="I1772" s="11" t="s">
        <v>4696</v>
      </c>
      <c r="J1772" t="str">
        <f t="shared" si="54"/>
        <v>07-09-1993</v>
      </c>
      <c r="K1772" s="19">
        <v>45085</v>
      </c>
      <c r="L1772" s="9">
        <f t="shared" si="55"/>
        <v>29</v>
      </c>
    </row>
    <row r="1773" spans="1:12" x14ac:dyDescent="0.3">
      <c r="A1773" s="10" t="s">
        <v>97</v>
      </c>
      <c r="B1773" s="9">
        <v>1966</v>
      </c>
      <c r="C1773" s="9" t="s">
        <v>4681</v>
      </c>
      <c r="D1773" s="9">
        <v>2</v>
      </c>
      <c r="E1773" s="9">
        <v>0</v>
      </c>
      <c r="F1773" s="16">
        <v>43817.45</v>
      </c>
      <c r="G1773" s="9" t="s">
        <v>4682</v>
      </c>
      <c r="H1773" s="9" t="s">
        <v>4683</v>
      </c>
      <c r="I1773" s="11" t="s">
        <v>4689</v>
      </c>
      <c r="J1773" t="str">
        <f t="shared" si="54"/>
        <v>02-07-1966</v>
      </c>
      <c r="K1773" s="19">
        <v>45085</v>
      </c>
      <c r="L1773" s="9">
        <f t="shared" si="55"/>
        <v>56</v>
      </c>
    </row>
    <row r="1774" spans="1:12" x14ac:dyDescent="0.3">
      <c r="A1774" s="10" t="s">
        <v>979</v>
      </c>
      <c r="B1774" s="9">
        <v>1966</v>
      </c>
      <c r="C1774" s="9" t="s">
        <v>4691</v>
      </c>
      <c r="D1774" s="9">
        <v>22</v>
      </c>
      <c r="E1774" s="9">
        <v>0</v>
      </c>
      <c r="F1774" s="16">
        <v>20253.84</v>
      </c>
      <c r="G1774" s="9" t="s">
        <v>4682</v>
      </c>
      <c r="H1774" s="9" t="s">
        <v>4683</v>
      </c>
      <c r="I1774" s="11" t="s">
        <v>4689</v>
      </c>
      <c r="J1774" t="str">
        <f t="shared" si="54"/>
        <v>22-08-1966</v>
      </c>
      <c r="K1774" s="19">
        <v>45085</v>
      </c>
      <c r="L1774" s="9">
        <f t="shared" si="55"/>
        <v>56</v>
      </c>
    </row>
    <row r="1775" spans="1:12" x14ac:dyDescent="0.3">
      <c r="A1775" s="10" t="s">
        <v>981</v>
      </c>
      <c r="B1775" s="9">
        <v>1987</v>
      </c>
      <c r="C1775" s="9" t="s">
        <v>4692</v>
      </c>
      <c r="D1775" s="9">
        <v>17</v>
      </c>
      <c r="E1775" s="9">
        <v>0</v>
      </c>
      <c r="F1775" s="16">
        <v>20234.849999999999</v>
      </c>
      <c r="G1775" s="9" t="s">
        <v>4682</v>
      </c>
      <c r="H1775" s="9" t="s">
        <v>4683</v>
      </c>
      <c r="I1775" s="11" t="s">
        <v>4689</v>
      </c>
      <c r="J1775" t="str">
        <f t="shared" si="54"/>
        <v>17-10-1987</v>
      </c>
      <c r="K1775" s="19">
        <v>45085</v>
      </c>
      <c r="L1775" s="9">
        <f t="shared" si="55"/>
        <v>35</v>
      </c>
    </row>
    <row r="1776" spans="1:12" x14ac:dyDescent="0.3">
      <c r="A1776" s="10" t="s">
        <v>983</v>
      </c>
      <c r="B1776" s="9">
        <v>1994</v>
      </c>
      <c r="C1776" s="9" t="s">
        <v>4687</v>
      </c>
      <c r="D1776" s="9">
        <v>8</v>
      </c>
      <c r="E1776" s="9">
        <v>2</v>
      </c>
      <c r="F1776" s="16">
        <v>20177.669999999998</v>
      </c>
      <c r="G1776" s="9" t="s">
        <v>4682</v>
      </c>
      <c r="H1776" s="9" t="s">
        <v>4686</v>
      </c>
      <c r="I1776" s="11" t="s">
        <v>4693</v>
      </c>
      <c r="J1776" t="str">
        <f t="shared" si="54"/>
        <v>08-06-1994</v>
      </c>
      <c r="K1776" s="19">
        <v>45085</v>
      </c>
      <c r="L1776" s="9">
        <f t="shared" si="55"/>
        <v>29</v>
      </c>
    </row>
    <row r="1777" spans="1:12" x14ac:dyDescent="0.3">
      <c r="A1777" s="10" t="s">
        <v>985</v>
      </c>
      <c r="B1777" s="9">
        <v>2002</v>
      </c>
      <c r="C1777" s="9" t="s">
        <v>4681</v>
      </c>
      <c r="D1777" s="9">
        <v>9</v>
      </c>
      <c r="E1777" s="9">
        <v>0</v>
      </c>
      <c r="F1777" s="16">
        <v>20167.34</v>
      </c>
      <c r="G1777" s="9" t="s">
        <v>4683</v>
      </c>
      <c r="H1777" s="9" t="s">
        <v>4683</v>
      </c>
      <c r="I1777" s="11" t="s">
        <v>4693</v>
      </c>
      <c r="J1777" t="str">
        <f t="shared" si="54"/>
        <v>09-07-2002</v>
      </c>
      <c r="K1777" s="19">
        <v>45085</v>
      </c>
      <c r="L1777" s="9">
        <f t="shared" si="55"/>
        <v>20</v>
      </c>
    </row>
    <row r="1778" spans="1:12" x14ac:dyDescent="0.3">
      <c r="A1778" s="10" t="s">
        <v>987</v>
      </c>
      <c r="B1778" s="9">
        <v>1983</v>
      </c>
      <c r="C1778" s="9" t="s">
        <v>4692</v>
      </c>
      <c r="D1778" s="9">
        <v>6</v>
      </c>
      <c r="E1778" s="9">
        <v>0</v>
      </c>
      <c r="F1778" s="16">
        <v>20149.32</v>
      </c>
      <c r="G1778" s="9" t="s">
        <v>4682</v>
      </c>
      <c r="H1778" s="9" t="s">
        <v>4686</v>
      </c>
      <c r="I1778" s="11" t="s">
        <v>4696</v>
      </c>
      <c r="J1778" t="str">
        <f t="shared" si="54"/>
        <v>06-10-1983</v>
      </c>
      <c r="K1778" s="19">
        <v>45085</v>
      </c>
      <c r="L1778" s="9">
        <f t="shared" si="55"/>
        <v>39</v>
      </c>
    </row>
    <row r="1779" spans="1:12" x14ac:dyDescent="0.3">
      <c r="A1779" s="10" t="s">
        <v>989</v>
      </c>
      <c r="B1779" s="9">
        <v>1988</v>
      </c>
      <c r="C1779" s="9" t="s">
        <v>4681</v>
      </c>
      <c r="D1779" s="9">
        <v>25</v>
      </c>
      <c r="E1779" s="9">
        <v>1</v>
      </c>
      <c r="F1779" s="16">
        <v>20009.63</v>
      </c>
      <c r="G1779" s="9" t="s">
        <v>4682</v>
      </c>
      <c r="H1779" s="9" t="s">
        <v>4686</v>
      </c>
      <c r="I1779" s="11" t="s">
        <v>4689</v>
      </c>
      <c r="J1779" t="str">
        <f t="shared" si="54"/>
        <v>25-07-1988</v>
      </c>
      <c r="K1779" s="19">
        <v>45085</v>
      </c>
      <c r="L1779" s="9">
        <f t="shared" si="55"/>
        <v>34</v>
      </c>
    </row>
    <row r="1780" spans="1:12" x14ac:dyDescent="0.3">
      <c r="A1780" s="10" t="s">
        <v>991</v>
      </c>
      <c r="B1780" s="9">
        <v>1966</v>
      </c>
      <c r="C1780" s="9" t="s">
        <v>4691</v>
      </c>
      <c r="D1780" s="9">
        <v>10</v>
      </c>
      <c r="E1780" s="9">
        <v>0</v>
      </c>
      <c r="F1780" s="16">
        <v>19995.29</v>
      </c>
      <c r="G1780" s="9" t="s">
        <v>4686</v>
      </c>
      <c r="H1780" s="9" t="s">
        <v>4683</v>
      </c>
      <c r="I1780" s="11" t="s">
        <v>4705</v>
      </c>
      <c r="J1780" t="str">
        <f t="shared" si="54"/>
        <v>10-08-1966</v>
      </c>
      <c r="K1780" s="19">
        <v>45085</v>
      </c>
      <c r="L1780" s="9">
        <f t="shared" si="55"/>
        <v>56</v>
      </c>
    </row>
    <row r="1781" spans="1:12" x14ac:dyDescent="0.3">
      <c r="A1781" s="10" t="s">
        <v>993</v>
      </c>
      <c r="B1781" s="9">
        <v>1980</v>
      </c>
      <c r="C1781" s="9" t="s">
        <v>4692</v>
      </c>
      <c r="D1781" s="9">
        <v>9</v>
      </c>
      <c r="E1781" s="9">
        <v>0</v>
      </c>
      <c r="F1781" s="16">
        <v>19964.75</v>
      </c>
      <c r="G1781" s="9" t="s">
        <v>4686</v>
      </c>
      <c r="H1781" s="9" t="s">
        <v>4682</v>
      </c>
      <c r="I1781" s="11" t="s">
        <v>4699</v>
      </c>
      <c r="J1781" t="str">
        <f t="shared" si="54"/>
        <v>09-10-1980</v>
      </c>
      <c r="K1781" s="19">
        <v>45085</v>
      </c>
      <c r="L1781" s="9">
        <f t="shared" si="55"/>
        <v>42</v>
      </c>
    </row>
    <row r="1782" spans="1:12" x14ac:dyDescent="0.3">
      <c r="A1782" s="10" t="s">
        <v>995</v>
      </c>
      <c r="B1782" s="9">
        <v>1997</v>
      </c>
      <c r="C1782" s="9" t="s">
        <v>4692</v>
      </c>
      <c r="D1782" s="9">
        <v>18</v>
      </c>
      <c r="E1782" s="9">
        <v>3</v>
      </c>
      <c r="F1782" s="16">
        <v>19933.46</v>
      </c>
      <c r="G1782" s="9" t="s">
        <v>4686</v>
      </c>
      <c r="H1782" s="9" t="s">
        <v>4683</v>
      </c>
      <c r="I1782" s="11" t="s">
        <v>4693</v>
      </c>
      <c r="J1782" t="str">
        <f t="shared" si="54"/>
        <v>18-10-1997</v>
      </c>
      <c r="K1782" s="19">
        <v>45085</v>
      </c>
      <c r="L1782" s="9">
        <f t="shared" si="55"/>
        <v>25</v>
      </c>
    </row>
    <row r="1783" spans="1:12" x14ac:dyDescent="0.3">
      <c r="A1783" s="10" t="s">
        <v>997</v>
      </c>
      <c r="B1783" s="9">
        <v>1979</v>
      </c>
      <c r="C1783" s="9" t="s">
        <v>4692</v>
      </c>
      <c r="D1783" s="9">
        <v>30</v>
      </c>
      <c r="E1783" s="9">
        <v>2</v>
      </c>
      <c r="F1783" s="16">
        <v>19798.05</v>
      </c>
      <c r="G1783" s="9" t="s">
        <v>4686</v>
      </c>
      <c r="H1783" s="9" t="s">
        <v>4686</v>
      </c>
      <c r="I1783" s="11" t="s">
        <v>4699</v>
      </c>
      <c r="J1783" t="str">
        <f t="shared" si="54"/>
        <v>30-10-1979</v>
      </c>
      <c r="K1783" s="19">
        <v>45085</v>
      </c>
      <c r="L1783" s="9">
        <f t="shared" si="55"/>
        <v>43</v>
      </c>
    </row>
    <row r="1784" spans="1:12" x14ac:dyDescent="0.3">
      <c r="A1784" s="10" t="s">
        <v>9</v>
      </c>
      <c r="B1784" s="9">
        <v>1989</v>
      </c>
      <c r="C1784" s="9" t="s">
        <v>4687</v>
      </c>
      <c r="D1784" s="9">
        <v>19</v>
      </c>
      <c r="E1784" s="9">
        <v>0</v>
      </c>
      <c r="F1784" s="16">
        <v>55135.4</v>
      </c>
      <c r="G1784" s="9" t="s">
        <v>4686</v>
      </c>
      <c r="H1784" s="9" t="s">
        <v>4682</v>
      </c>
      <c r="I1784" s="11" t="s">
        <v>4689</v>
      </c>
      <c r="J1784" t="str">
        <f t="shared" si="54"/>
        <v>19-06-1989</v>
      </c>
      <c r="K1784" s="19">
        <v>45085</v>
      </c>
      <c r="L1784" s="9">
        <f t="shared" si="55"/>
        <v>33</v>
      </c>
    </row>
    <row r="1785" spans="1:12" x14ac:dyDescent="0.3">
      <c r="A1785" s="10" t="s">
        <v>99</v>
      </c>
      <c r="B1785" s="9">
        <v>1966</v>
      </c>
      <c r="C1785" s="9" t="s">
        <v>4692</v>
      </c>
      <c r="D1785" s="9">
        <v>25</v>
      </c>
      <c r="E1785" s="9">
        <v>2</v>
      </c>
      <c r="F1785" s="16">
        <v>43813.87</v>
      </c>
      <c r="G1785" s="9" t="s">
        <v>4682</v>
      </c>
      <c r="H1785" s="9" t="s">
        <v>4682</v>
      </c>
      <c r="I1785" s="11" t="s">
        <v>4684</v>
      </c>
      <c r="J1785" t="str">
        <f t="shared" si="54"/>
        <v>25-10-1966</v>
      </c>
      <c r="K1785" s="19">
        <v>45085</v>
      </c>
      <c r="L1785" s="9">
        <f t="shared" si="55"/>
        <v>56</v>
      </c>
    </row>
    <row r="1786" spans="1:12" x14ac:dyDescent="0.3">
      <c r="A1786" s="10" t="s">
        <v>999</v>
      </c>
      <c r="B1786" s="9">
        <v>1972</v>
      </c>
      <c r="C1786" s="9" t="s">
        <v>4687</v>
      </c>
      <c r="D1786" s="9">
        <v>14</v>
      </c>
      <c r="E1786" s="9">
        <v>3</v>
      </c>
      <c r="F1786" s="16">
        <v>19749.38</v>
      </c>
      <c r="G1786" s="9" t="s">
        <v>4686</v>
      </c>
      <c r="H1786" s="9" t="s">
        <v>4683</v>
      </c>
      <c r="I1786" s="11" t="s">
        <v>4684</v>
      </c>
      <c r="J1786" t="str">
        <f t="shared" si="54"/>
        <v>14-06-1972</v>
      </c>
      <c r="K1786" s="19">
        <v>45085</v>
      </c>
      <c r="L1786" s="9">
        <f t="shared" si="55"/>
        <v>50</v>
      </c>
    </row>
    <row r="1787" spans="1:12" x14ac:dyDescent="0.3">
      <c r="A1787" s="10" t="s">
        <v>1001</v>
      </c>
      <c r="B1787" s="9">
        <v>1990</v>
      </c>
      <c r="C1787" s="9" t="s">
        <v>4691</v>
      </c>
      <c r="D1787" s="9">
        <v>8</v>
      </c>
      <c r="E1787" s="9">
        <v>1</v>
      </c>
      <c r="F1787" s="16">
        <v>19719.689999999999</v>
      </c>
      <c r="G1787" s="9" t="s">
        <v>4686</v>
      </c>
      <c r="H1787" s="9" t="s">
        <v>4682</v>
      </c>
      <c r="I1787" s="11" t="s">
        <v>4684</v>
      </c>
      <c r="J1787" t="str">
        <f t="shared" si="54"/>
        <v>08-08-1990</v>
      </c>
      <c r="K1787" s="19">
        <v>45085</v>
      </c>
      <c r="L1787" s="9">
        <f t="shared" si="55"/>
        <v>32</v>
      </c>
    </row>
    <row r="1788" spans="1:12" x14ac:dyDescent="0.3">
      <c r="A1788" s="10" t="s">
        <v>1003</v>
      </c>
      <c r="B1788" s="9">
        <v>1994</v>
      </c>
      <c r="C1788" s="9" t="s">
        <v>4691</v>
      </c>
      <c r="D1788" s="9">
        <v>27</v>
      </c>
      <c r="E1788" s="9">
        <v>0</v>
      </c>
      <c r="F1788" s="16">
        <v>19673.34</v>
      </c>
      <c r="G1788" s="9" t="s">
        <v>4686</v>
      </c>
      <c r="H1788" s="9" t="s">
        <v>4682</v>
      </c>
      <c r="I1788" s="11" t="s">
        <v>4689</v>
      </c>
      <c r="J1788" t="str">
        <f t="shared" si="54"/>
        <v>27-08-1994</v>
      </c>
      <c r="K1788" s="19">
        <v>45085</v>
      </c>
      <c r="L1788" s="9">
        <f t="shared" si="55"/>
        <v>28</v>
      </c>
    </row>
    <row r="1789" spans="1:12" x14ac:dyDescent="0.3">
      <c r="A1789" s="10" t="s">
        <v>1005</v>
      </c>
      <c r="B1789" s="9">
        <v>1978</v>
      </c>
      <c r="C1789" s="9" t="s">
        <v>4688</v>
      </c>
      <c r="D1789" s="9">
        <v>24</v>
      </c>
      <c r="E1789" s="9">
        <v>1</v>
      </c>
      <c r="F1789" s="16">
        <v>19594.810000000001</v>
      </c>
      <c r="G1789" s="9" t="s">
        <v>4686</v>
      </c>
      <c r="H1789" s="9" t="s">
        <v>4686</v>
      </c>
      <c r="I1789" s="11" t="s">
        <v>4699</v>
      </c>
      <c r="J1789" t="str">
        <f t="shared" si="54"/>
        <v>24-09-1978</v>
      </c>
      <c r="K1789" s="19">
        <v>45085</v>
      </c>
      <c r="L1789" s="9">
        <f t="shared" si="55"/>
        <v>44</v>
      </c>
    </row>
    <row r="1790" spans="1:12" x14ac:dyDescent="0.3">
      <c r="A1790" s="10" t="s">
        <v>1007</v>
      </c>
      <c r="B1790" s="9">
        <v>1963</v>
      </c>
      <c r="C1790" s="9" t="s">
        <v>4681</v>
      </c>
      <c r="D1790" s="9">
        <v>14</v>
      </c>
      <c r="E1790" s="9">
        <v>0</v>
      </c>
      <c r="F1790" s="16">
        <v>19551.34</v>
      </c>
      <c r="G1790" s="9" t="s">
        <v>4686</v>
      </c>
      <c r="H1790" s="9" t="s">
        <v>4683</v>
      </c>
      <c r="I1790" s="11" t="s">
        <v>4689</v>
      </c>
      <c r="J1790" t="str">
        <f t="shared" si="54"/>
        <v>14-07-1963</v>
      </c>
      <c r="K1790" s="19">
        <v>45085</v>
      </c>
      <c r="L1790" s="9">
        <f t="shared" si="55"/>
        <v>59</v>
      </c>
    </row>
    <row r="1791" spans="1:12" x14ac:dyDescent="0.3">
      <c r="A1791" s="10" t="s">
        <v>1009</v>
      </c>
      <c r="B1791" s="9">
        <v>1985</v>
      </c>
      <c r="C1791" s="9" t="s">
        <v>4688</v>
      </c>
      <c r="D1791" s="9">
        <v>17</v>
      </c>
      <c r="E1791" s="9">
        <v>0</v>
      </c>
      <c r="F1791" s="16">
        <v>19539.240000000002</v>
      </c>
      <c r="G1791" s="9" t="s">
        <v>4686</v>
      </c>
      <c r="H1791" s="9" t="s">
        <v>4686</v>
      </c>
      <c r="I1791" s="11" t="s">
        <v>4684</v>
      </c>
      <c r="J1791" t="str">
        <f t="shared" si="54"/>
        <v>17-09-1985</v>
      </c>
      <c r="K1791" s="19">
        <v>45085</v>
      </c>
      <c r="L1791" s="9">
        <f t="shared" si="55"/>
        <v>37</v>
      </c>
    </row>
    <row r="1792" spans="1:12" x14ac:dyDescent="0.3">
      <c r="A1792" s="10" t="s">
        <v>1011</v>
      </c>
      <c r="B1792" s="9">
        <v>1992</v>
      </c>
      <c r="C1792" s="9" t="s">
        <v>4691</v>
      </c>
      <c r="D1792" s="9">
        <v>19</v>
      </c>
      <c r="E1792" s="9">
        <v>1</v>
      </c>
      <c r="F1792" s="16">
        <v>19521.97</v>
      </c>
      <c r="G1792" s="9" t="s">
        <v>4686</v>
      </c>
      <c r="H1792" s="9" t="s">
        <v>4682</v>
      </c>
      <c r="I1792" s="11" t="s">
        <v>4684</v>
      </c>
      <c r="J1792" t="str">
        <f t="shared" si="54"/>
        <v>19-08-1992</v>
      </c>
      <c r="K1792" s="19">
        <v>45085</v>
      </c>
      <c r="L1792" s="9">
        <f t="shared" si="55"/>
        <v>30</v>
      </c>
    </row>
    <row r="1793" spans="1:12" x14ac:dyDescent="0.3">
      <c r="A1793" s="10" t="s">
        <v>1013</v>
      </c>
      <c r="B1793" s="9">
        <v>1980</v>
      </c>
      <c r="C1793" s="9" t="s">
        <v>4685</v>
      </c>
      <c r="D1793" s="9">
        <v>8</v>
      </c>
      <c r="E1793" s="9">
        <v>0</v>
      </c>
      <c r="F1793" s="16">
        <v>19515.54</v>
      </c>
      <c r="G1793" s="9" t="s">
        <v>4686</v>
      </c>
      <c r="H1793" s="9" t="s">
        <v>4686</v>
      </c>
      <c r="I1793" s="11" t="s">
        <v>4684</v>
      </c>
      <c r="J1793" t="str">
        <f t="shared" si="54"/>
        <v>08-11-1980</v>
      </c>
      <c r="K1793" s="19">
        <v>45085</v>
      </c>
      <c r="L1793" s="9">
        <f t="shared" si="55"/>
        <v>42</v>
      </c>
    </row>
    <row r="1794" spans="1:12" x14ac:dyDescent="0.3">
      <c r="A1794" s="10" t="s">
        <v>1015</v>
      </c>
      <c r="B1794" s="9">
        <v>1987</v>
      </c>
      <c r="C1794" s="9" t="s">
        <v>4685</v>
      </c>
      <c r="D1794" s="9">
        <v>30</v>
      </c>
      <c r="E1794" s="9">
        <v>4</v>
      </c>
      <c r="F1794" s="16">
        <v>19496.72</v>
      </c>
      <c r="G1794" s="9" t="s">
        <v>4686</v>
      </c>
      <c r="H1794" s="9" t="s">
        <v>4683</v>
      </c>
      <c r="I1794" s="11" t="s">
        <v>4695</v>
      </c>
      <c r="J1794" t="str">
        <f t="shared" si="54"/>
        <v>30-11-1987</v>
      </c>
      <c r="K1794" s="19">
        <v>45085</v>
      </c>
      <c r="L1794" s="9">
        <f t="shared" si="55"/>
        <v>35</v>
      </c>
    </row>
    <row r="1795" spans="1:12" x14ac:dyDescent="0.3">
      <c r="A1795" s="10" t="s">
        <v>1017</v>
      </c>
      <c r="B1795" s="9">
        <v>1982</v>
      </c>
      <c r="C1795" s="9" t="s">
        <v>4690</v>
      </c>
      <c r="D1795" s="9">
        <v>15</v>
      </c>
      <c r="E1795" s="9">
        <v>2</v>
      </c>
      <c r="F1795" s="16">
        <v>19444.27</v>
      </c>
      <c r="G1795" s="9" t="s">
        <v>4686</v>
      </c>
      <c r="H1795" s="9" t="s">
        <v>4686</v>
      </c>
      <c r="I1795" s="11" t="s">
        <v>4684</v>
      </c>
      <c r="J1795" t="str">
        <f t="shared" ref="J1795:J1858" si="56">TEXT(DATE(B1795,MONTH(1&amp;C1795),D1795),"dd-mm-yyyy")</f>
        <v>15-12-1982</v>
      </c>
      <c r="K1795" s="19">
        <v>45085</v>
      </c>
      <c r="L1795" s="9">
        <f t="shared" ref="L1795:L1858" si="57">DATEDIF(J1795,K1795,"Y")</f>
        <v>40</v>
      </c>
    </row>
    <row r="1796" spans="1:12" x14ac:dyDescent="0.3">
      <c r="A1796" s="10" t="s">
        <v>101</v>
      </c>
      <c r="B1796" s="9">
        <v>1986</v>
      </c>
      <c r="C1796" s="9" t="s">
        <v>4690</v>
      </c>
      <c r="D1796" s="9">
        <v>29</v>
      </c>
      <c r="E1796" s="9">
        <v>3</v>
      </c>
      <c r="F1796" s="16">
        <v>43753.34</v>
      </c>
      <c r="G1796" s="9" t="s">
        <v>4682</v>
      </c>
      <c r="H1796" s="9" t="s">
        <v>4686</v>
      </c>
      <c r="I1796" s="11" t="s">
        <v>4694</v>
      </c>
      <c r="J1796" t="str">
        <f t="shared" si="56"/>
        <v>29-12-1986</v>
      </c>
      <c r="K1796" s="19">
        <v>45085</v>
      </c>
      <c r="L1796" s="9">
        <f t="shared" si="57"/>
        <v>36</v>
      </c>
    </row>
    <row r="1797" spans="1:12" x14ac:dyDescent="0.3">
      <c r="A1797" s="10" t="s">
        <v>1019</v>
      </c>
      <c r="B1797" s="9">
        <v>1993</v>
      </c>
      <c r="C1797" s="9" t="s">
        <v>4688</v>
      </c>
      <c r="D1797" s="9">
        <v>6</v>
      </c>
      <c r="E1797" s="9">
        <v>2</v>
      </c>
      <c r="F1797" s="16">
        <v>19442.349999999999</v>
      </c>
      <c r="G1797" s="9" t="s">
        <v>4686</v>
      </c>
      <c r="H1797" s="9" t="s">
        <v>4683</v>
      </c>
      <c r="I1797" s="11" t="s">
        <v>4689</v>
      </c>
      <c r="J1797" t="str">
        <f t="shared" si="56"/>
        <v>06-09-1993</v>
      </c>
      <c r="K1797" s="19">
        <v>45085</v>
      </c>
      <c r="L1797" s="9">
        <f t="shared" si="57"/>
        <v>29</v>
      </c>
    </row>
    <row r="1798" spans="1:12" x14ac:dyDescent="0.3">
      <c r="A1798" s="10" t="s">
        <v>1021</v>
      </c>
      <c r="B1798" s="9">
        <v>1987</v>
      </c>
      <c r="C1798" s="9" t="s">
        <v>4687</v>
      </c>
      <c r="D1798" s="9">
        <v>30</v>
      </c>
      <c r="E1798" s="9">
        <v>3</v>
      </c>
      <c r="F1798" s="16">
        <v>19362</v>
      </c>
      <c r="G1798" s="9" t="s">
        <v>4686</v>
      </c>
      <c r="H1798" s="9" t="s">
        <v>4683</v>
      </c>
      <c r="I1798" s="11" t="s">
        <v>4684</v>
      </c>
      <c r="J1798" t="str">
        <f t="shared" si="56"/>
        <v>30-06-1987</v>
      </c>
      <c r="K1798" s="19">
        <v>45085</v>
      </c>
      <c r="L1798" s="9">
        <f t="shared" si="57"/>
        <v>35</v>
      </c>
    </row>
    <row r="1799" spans="1:12" x14ac:dyDescent="0.3">
      <c r="A1799" s="10" t="s">
        <v>1023</v>
      </c>
      <c r="B1799" s="9">
        <v>1991</v>
      </c>
      <c r="C1799" s="9" t="s">
        <v>4691</v>
      </c>
      <c r="D1799" s="9">
        <v>24</v>
      </c>
      <c r="E1799" s="9">
        <v>0</v>
      </c>
      <c r="F1799" s="16">
        <v>19350.37</v>
      </c>
      <c r="G1799" s="9" t="s">
        <v>4686</v>
      </c>
      <c r="H1799" s="9" t="s">
        <v>4683</v>
      </c>
      <c r="I1799" s="11" t="s">
        <v>4684</v>
      </c>
      <c r="J1799" t="str">
        <f t="shared" si="56"/>
        <v>24-08-1991</v>
      </c>
      <c r="K1799" s="19">
        <v>45085</v>
      </c>
      <c r="L1799" s="9">
        <f t="shared" si="57"/>
        <v>31</v>
      </c>
    </row>
    <row r="1800" spans="1:12" x14ac:dyDescent="0.3">
      <c r="A1800" s="10" t="s">
        <v>1025</v>
      </c>
      <c r="B1800" s="9">
        <v>1966</v>
      </c>
      <c r="C1800" s="9" t="s">
        <v>4685</v>
      </c>
      <c r="D1800" s="9">
        <v>15</v>
      </c>
      <c r="E1800" s="9">
        <v>0</v>
      </c>
      <c r="F1800" s="16">
        <v>19321.060000000001</v>
      </c>
      <c r="G1800" s="9" t="s">
        <v>4686</v>
      </c>
      <c r="H1800" s="9" t="s">
        <v>4686</v>
      </c>
      <c r="I1800" s="11" t="s">
        <v>4689</v>
      </c>
      <c r="J1800" t="str">
        <f t="shared" si="56"/>
        <v>15-11-1966</v>
      </c>
      <c r="K1800" s="19">
        <v>45085</v>
      </c>
      <c r="L1800" s="9">
        <f t="shared" si="57"/>
        <v>56</v>
      </c>
    </row>
    <row r="1801" spans="1:12" x14ac:dyDescent="0.3">
      <c r="A1801" s="10" t="s">
        <v>1027</v>
      </c>
      <c r="B1801" s="9">
        <v>1967</v>
      </c>
      <c r="C1801" s="9" t="s">
        <v>4681</v>
      </c>
      <c r="D1801" s="9">
        <v>29</v>
      </c>
      <c r="E1801" s="9">
        <v>0</v>
      </c>
      <c r="F1801" s="16">
        <v>19259.96</v>
      </c>
      <c r="G1801" s="9" t="s">
        <v>4686</v>
      </c>
      <c r="H1801" s="9" t="s">
        <v>4686</v>
      </c>
      <c r="I1801" s="11" t="s">
        <v>4689</v>
      </c>
      <c r="J1801" t="str">
        <f t="shared" si="56"/>
        <v>29-07-1967</v>
      </c>
      <c r="K1801" s="19">
        <v>45085</v>
      </c>
      <c r="L1801" s="9">
        <f t="shared" si="57"/>
        <v>55</v>
      </c>
    </row>
    <row r="1802" spans="1:12" x14ac:dyDescent="0.3">
      <c r="A1802" s="10" t="s">
        <v>1029</v>
      </c>
      <c r="B1802" s="9">
        <v>1985</v>
      </c>
      <c r="C1802" s="9" t="s">
        <v>4690</v>
      </c>
      <c r="D1802" s="9">
        <v>28</v>
      </c>
      <c r="E1802" s="9">
        <v>0</v>
      </c>
      <c r="F1802" s="16">
        <v>19214.71</v>
      </c>
      <c r="G1802" s="9" t="s">
        <v>4686</v>
      </c>
      <c r="H1802" s="9" t="s">
        <v>4683</v>
      </c>
      <c r="I1802" s="11" t="s">
        <v>4684</v>
      </c>
      <c r="J1802" t="str">
        <f t="shared" si="56"/>
        <v>28-12-1985</v>
      </c>
      <c r="K1802" s="19">
        <v>45085</v>
      </c>
      <c r="L1802" s="9">
        <f t="shared" si="57"/>
        <v>37</v>
      </c>
    </row>
    <row r="1803" spans="1:12" x14ac:dyDescent="0.3">
      <c r="A1803" s="10" t="s">
        <v>1031</v>
      </c>
      <c r="B1803" s="9">
        <v>1991</v>
      </c>
      <c r="C1803" s="9" t="s">
        <v>4688</v>
      </c>
      <c r="D1803" s="9">
        <v>16</v>
      </c>
      <c r="E1803" s="9">
        <v>3</v>
      </c>
      <c r="F1803" s="16">
        <v>19199.939999999999</v>
      </c>
      <c r="G1803" s="9" t="s">
        <v>4686</v>
      </c>
      <c r="H1803" s="9" t="s">
        <v>4683</v>
      </c>
      <c r="I1803" s="11" t="s">
        <v>4693</v>
      </c>
      <c r="J1803" t="str">
        <f t="shared" si="56"/>
        <v>16-09-1991</v>
      </c>
      <c r="K1803" s="19">
        <v>45085</v>
      </c>
      <c r="L1803" s="9">
        <f t="shared" si="57"/>
        <v>31</v>
      </c>
    </row>
    <row r="1804" spans="1:12" x14ac:dyDescent="0.3">
      <c r="A1804" s="10" t="s">
        <v>1033</v>
      </c>
      <c r="B1804" s="9">
        <v>1979</v>
      </c>
      <c r="C1804" s="9" t="s">
        <v>4681</v>
      </c>
      <c r="D1804" s="9">
        <v>2</v>
      </c>
      <c r="E1804" s="9">
        <v>2</v>
      </c>
      <c r="F1804" s="16">
        <v>19144.580000000002</v>
      </c>
      <c r="G1804" s="9" t="s">
        <v>4686</v>
      </c>
      <c r="H1804" s="9" t="s">
        <v>4686</v>
      </c>
      <c r="I1804" s="11" t="s">
        <v>4699</v>
      </c>
      <c r="J1804" t="str">
        <f t="shared" si="56"/>
        <v>02-07-1979</v>
      </c>
      <c r="K1804" s="19">
        <v>45085</v>
      </c>
      <c r="L1804" s="9">
        <f t="shared" si="57"/>
        <v>43</v>
      </c>
    </row>
    <row r="1805" spans="1:12" x14ac:dyDescent="0.3">
      <c r="A1805" s="10" t="s">
        <v>1035</v>
      </c>
      <c r="B1805" s="9">
        <v>1993</v>
      </c>
      <c r="C1805" s="9" t="s">
        <v>4688</v>
      </c>
      <c r="D1805" s="9">
        <v>28</v>
      </c>
      <c r="E1805" s="9">
        <v>1</v>
      </c>
      <c r="F1805" s="16">
        <v>19107.78</v>
      </c>
      <c r="G1805" s="9" t="s">
        <v>4686</v>
      </c>
      <c r="H1805" s="9" t="s">
        <v>4682</v>
      </c>
      <c r="I1805" s="11" t="s">
        <v>4684</v>
      </c>
      <c r="J1805" t="str">
        <f t="shared" si="56"/>
        <v>28-09-1993</v>
      </c>
      <c r="K1805" s="19">
        <v>45085</v>
      </c>
      <c r="L1805" s="9">
        <f t="shared" si="57"/>
        <v>29</v>
      </c>
    </row>
    <row r="1806" spans="1:12" x14ac:dyDescent="0.3">
      <c r="A1806" s="10" t="s">
        <v>1037</v>
      </c>
      <c r="B1806" s="9">
        <v>1989</v>
      </c>
      <c r="C1806" s="9" t="s">
        <v>4687</v>
      </c>
      <c r="D1806" s="9">
        <v>5</v>
      </c>
      <c r="E1806" s="9">
        <v>1</v>
      </c>
      <c r="F1806" s="16">
        <v>19040.88</v>
      </c>
      <c r="G1806" s="9" t="s">
        <v>4686</v>
      </c>
      <c r="H1806" s="9" t="s">
        <v>4683</v>
      </c>
      <c r="I1806" s="11" t="s">
        <v>4693</v>
      </c>
      <c r="J1806" t="str">
        <f t="shared" si="56"/>
        <v>05-06-1989</v>
      </c>
      <c r="K1806" s="19">
        <v>45085</v>
      </c>
      <c r="L1806" s="9">
        <f t="shared" si="57"/>
        <v>34</v>
      </c>
    </row>
    <row r="1807" spans="1:12" x14ac:dyDescent="0.3">
      <c r="A1807" s="10" t="s">
        <v>103</v>
      </c>
      <c r="B1807" s="9">
        <v>1965</v>
      </c>
      <c r="C1807" s="9" t="s">
        <v>4691</v>
      </c>
      <c r="D1807" s="9">
        <v>22</v>
      </c>
      <c r="E1807" s="9">
        <v>0</v>
      </c>
      <c r="F1807" s="16">
        <v>43578.94</v>
      </c>
      <c r="G1807" s="9" t="s">
        <v>4682</v>
      </c>
      <c r="H1807" s="9" t="s">
        <v>4682</v>
      </c>
      <c r="I1807" s="11" t="s">
        <v>4689</v>
      </c>
      <c r="J1807" t="str">
        <f t="shared" si="56"/>
        <v>22-08-1965</v>
      </c>
      <c r="K1807" s="19">
        <v>45085</v>
      </c>
      <c r="L1807" s="9">
        <f t="shared" si="57"/>
        <v>57</v>
      </c>
    </row>
    <row r="1808" spans="1:12" x14ac:dyDescent="0.3">
      <c r="A1808" s="10" t="s">
        <v>1039</v>
      </c>
      <c r="B1808" s="9">
        <v>1983</v>
      </c>
      <c r="C1808" s="9" t="s">
        <v>4690</v>
      </c>
      <c r="D1808" s="9">
        <v>19</v>
      </c>
      <c r="E1808" s="9">
        <v>5</v>
      </c>
      <c r="F1808" s="16">
        <v>19023.259999999998</v>
      </c>
      <c r="G1808" s="9" t="s">
        <v>4686</v>
      </c>
      <c r="H1808" s="9" t="s">
        <v>4683</v>
      </c>
      <c r="I1808" s="11" t="s">
        <v>4693</v>
      </c>
      <c r="J1808" t="str">
        <f t="shared" si="56"/>
        <v>19-12-1983</v>
      </c>
      <c r="K1808" s="19">
        <v>45085</v>
      </c>
      <c r="L1808" s="9">
        <f t="shared" si="57"/>
        <v>39</v>
      </c>
    </row>
    <row r="1809" spans="1:12" x14ac:dyDescent="0.3">
      <c r="A1809" s="10" t="s">
        <v>1041</v>
      </c>
      <c r="B1809" s="9">
        <v>1988</v>
      </c>
      <c r="C1809" s="9" t="s">
        <v>4692</v>
      </c>
      <c r="D1809" s="9">
        <v>24</v>
      </c>
      <c r="E1809" s="9">
        <v>2</v>
      </c>
      <c r="F1809" s="16">
        <v>18972.5</v>
      </c>
      <c r="G1809" s="9" t="s">
        <v>4686</v>
      </c>
      <c r="H1809" s="9" t="s">
        <v>4683</v>
      </c>
      <c r="I1809" s="11" t="s">
        <v>4684</v>
      </c>
      <c r="J1809" t="str">
        <f t="shared" si="56"/>
        <v>24-10-1988</v>
      </c>
      <c r="K1809" s="19">
        <v>45085</v>
      </c>
      <c r="L1809" s="9">
        <f t="shared" si="57"/>
        <v>34</v>
      </c>
    </row>
    <row r="1810" spans="1:12" x14ac:dyDescent="0.3">
      <c r="A1810" s="10" t="s">
        <v>1043</v>
      </c>
      <c r="B1810" s="9">
        <v>1992</v>
      </c>
      <c r="C1810" s="9" t="s">
        <v>4685</v>
      </c>
      <c r="D1810" s="9">
        <v>30</v>
      </c>
      <c r="E1810" s="9">
        <v>1</v>
      </c>
      <c r="F1810" s="16">
        <v>18963.169999999998</v>
      </c>
      <c r="G1810" s="9" t="s">
        <v>4686</v>
      </c>
      <c r="H1810" s="9" t="s">
        <v>4686</v>
      </c>
      <c r="I1810" s="11" t="s">
        <v>4684</v>
      </c>
      <c r="J1810" t="str">
        <f t="shared" si="56"/>
        <v>30-11-1992</v>
      </c>
      <c r="K1810" s="19">
        <v>45085</v>
      </c>
      <c r="L1810" s="9">
        <f t="shared" si="57"/>
        <v>30</v>
      </c>
    </row>
    <row r="1811" spans="1:12" x14ac:dyDescent="0.3">
      <c r="A1811" s="10" t="s">
        <v>1045</v>
      </c>
      <c r="B1811" s="9">
        <v>1998</v>
      </c>
      <c r="C1811" s="9" t="s">
        <v>4691</v>
      </c>
      <c r="D1811" s="9">
        <v>6</v>
      </c>
      <c r="E1811" s="9">
        <v>0</v>
      </c>
      <c r="F1811" s="16">
        <v>18955.22</v>
      </c>
      <c r="G1811" s="9" t="s">
        <v>4686</v>
      </c>
      <c r="H1811" s="9" t="s">
        <v>4683</v>
      </c>
      <c r="I1811" s="11" t="s">
        <v>4693</v>
      </c>
      <c r="J1811" t="str">
        <f t="shared" si="56"/>
        <v>06-08-1998</v>
      </c>
      <c r="K1811" s="19">
        <v>45085</v>
      </c>
      <c r="L1811" s="9">
        <f t="shared" si="57"/>
        <v>24</v>
      </c>
    </row>
    <row r="1812" spans="1:12" x14ac:dyDescent="0.3">
      <c r="A1812" s="10" t="s">
        <v>1047</v>
      </c>
      <c r="B1812" s="9">
        <v>1963</v>
      </c>
      <c r="C1812" s="9" t="s">
        <v>4692</v>
      </c>
      <c r="D1812" s="9">
        <v>20</v>
      </c>
      <c r="E1812" s="9">
        <v>0</v>
      </c>
      <c r="F1812" s="16">
        <v>18954.560000000001</v>
      </c>
      <c r="G1812" s="9" t="s">
        <v>4686</v>
      </c>
      <c r="H1812" s="9" t="s">
        <v>4686</v>
      </c>
      <c r="I1812" s="11" t="s">
        <v>4705</v>
      </c>
      <c r="J1812" t="str">
        <f t="shared" si="56"/>
        <v>20-10-1963</v>
      </c>
      <c r="K1812" s="19">
        <v>45085</v>
      </c>
      <c r="L1812" s="9">
        <f t="shared" si="57"/>
        <v>59</v>
      </c>
    </row>
    <row r="1813" spans="1:12" x14ac:dyDescent="0.3">
      <c r="A1813" s="10" t="s">
        <v>1049</v>
      </c>
      <c r="B1813" s="9">
        <v>1969</v>
      </c>
      <c r="C1813" s="9" t="s">
        <v>4691</v>
      </c>
      <c r="D1813" s="9">
        <v>3</v>
      </c>
      <c r="E1813" s="9">
        <v>0</v>
      </c>
      <c r="F1813" s="16">
        <v>18932.810000000001</v>
      </c>
      <c r="G1813" s="9" t="s">
        <v>4686</v>
      </c>
      <c r="H1813" s="9" t="s">
        <v>4683</v>
      </c>
      <c r="I1813" s="11" t="s">
        <v>4689</v>
      </c>
      <c r="J1813" t="str">
        <f t="shared" si="56"/>
        <v>03-08-1969</v>
      </c>
      <c r="K1813" s="19">
        <v>45085</v>
      </c>
      <c r="L1813" s="9">
        <f t="shared" si="57"/>
        <v>53</v>
      </c>
    </row>
    <row r="1814" spans="1:12" x14ac:dyDescent="0.3">
      <c r="A1814" s="10" t="s">
        <v>1051</v>
      </c>
      <c r="B1814" s="9">
        <v>1995</v>
      </c>
      <c r="C1814" s="9" t="s">
        <v>4688</v>
      </c>
      <c r="D1814" s="9">
        <v>27</v>
      </c>
      <c r="E1814" s="9">
        <v>1</v>
      </c>
      <c r="F1814" s="16">
        <v>18903.490000000002</v>
      </c>
      <c r="G1814" s="9" t="s">
        <v>4686</v>
      </c>
      <c r="H1814" s="9" t="s">
        <v>4682</v>
      </c>
      <c r="I1814" s="11" t="s">
        <v>4699</v>
      </c>
      <c r="J1814" t="str">
        <f t="shared" si="56"/>
        <v>27-09-1995</v>
      </c>
      <c r="K1814" s="19">
        <v>45085</v>
      </c>
      <c r="L1814" s="9">
        <f t="shared" si="57"/>
        <v>27</v>
      </c>
    </row>
    <row r="1815" spans="1:12" x14ac:dyDescent="0.3">
      <c r="A1815" s="10" t="s">
        <v>1053</v>
      </c>
      <c r="B1815" s="9">
        <v>1963</v>
      </c>
      <c r="C1815" s="9" t="s">
        <v>4690</v>
      </c>
      <c r="D1815" s="9">
        <v>6</v>
      </c>
      <c r="E1815" s="9">
        <v>0</v>
      </c>
      <c r="F1815" s="16">
        <v>18883.330000000002</v>
      </c>
      <c r="G1815" s="9" t="s">
        <v>4686</v>
      </c>
      <c r="H1815" s="9" t="s">
        <v>4686</v>
      </c>
      <c r="I1815" s="11" t="s">
        <v>4705</v>
      </c>
      <c r="J1815" t="str">
        <f t="shared" si="56"/>
        <v>06-12-1963</v>
      </c>
      <c r="K1815" s="19">
        <v>45085</v>
      </c>
      <c r="L1815" s="9">
        <f t="shared" si="57"/>
        <v>59</v>
      </c>
    </row>
    <row r="1816" spans="1:12" x14ac:dyDescent="0.3">
      <c r="A1816" s="10" t="s">
        <v>1055</v>
      </c>
      <c r="B1816" s="9">
        <v>2003</v>
      </c>
      <c r="C1816" s="9" t="s">
        <v>4681</v>
      </c>
      <c r="D1816" s="9">
        <v>24</v>
      </c>
      <c r="E1816" s="9">
        <v>3</v>
      </c>
      <c r="F1816" s="16">
        <v>18838.7</v>
      </c>
      <c r="G1816" s="9" t="s">
        <v>4686</v>
      </c>
      <c r="H1816" s="9" t="s">
        <v>4683</v>
      </c>
      <c r="I1816" s="11" t="s">
        <v>4689</v>
      </c>
      <c r="J1816" t="str">
        <f t="shared" si="56"/>
        <v>24-07-2003</v>
      </c>
      <c r="K1816" s="19">
        <v>45085</v>
      </c>
      <c r="L1816" s="9">
        <f t="shared" si="57"/>
        <v>19</v>
      </c>
    </row>
    <row r="1817" spans="1:12" x14ac:dyDescent="0.3">
      <c r="A1817" s="10" t="s">
        <v>1057</v>
      </c>
      <c r="B1817" s="9">
        <v>1962</v>
      </c>
      <c r="C1817" s="9" t="s">
        <v>4690</v>
      </c>
      <c r="D1817" s="9">
        <v>18</v>
      </c>
      <c r="E1817" s="9">
        <v>0</v>
      </c>
      <c r="F1817" s="16">
        <v>18815.53</v>
      </c>
      <c r="G1817" s="9" t="s">
        <v>4686</v>
      </c>
      <c r="H1817" s="9" t="s">
        <v>4686</v>
      </c>
      <c r="I1817" s="11" t="s">
        <v>4700</v>
      </c>
      <c r="J1817" t="str">
        <f t="shared" si="56"/>
        <v>18-12-1962</v>
      </c>
      <c r="K1817" s="19">
        <v>45085</v>
      </c>
      <c r="L1817" s="9">
        <f t="shared" si="57"/>
        <v>60</v>
      </c>
    </row>
    <row r="1818" spans="1:12" x14ac:dyDescent="0.3">
      <c r="A1818" s="10" t="s">
        <v>105</v>
      </c>
      <c r="B1818" s="9">
        <v>1969</v>
      </c>
      <c r="C1818" s="9" t="s">
        <v>4690</v>
      </c>
      <c r="D1818" s="9">
        <v>3</v>
      </c>
      <c r="E1818" s="9">
        <v>0</v>
      </c>
      <c r="F1818" s="16">
        <v>43254.42</v>
      </c>
      <c r="G1818" s="9" t="s">
        <v>4682</v>
      </c>
      <c r="H1818" s="9" t="s">
        <v>4682</v>
      </c>
      <c r="I1818" s="11" t="s">
        <v>4696</v>
      </c>
      <c r="J1818" t="str">
        <f t="shared" si="56"/>
        <v>03-12-1969</v>
      </c>
      <c r="K1818" s="19">
        <v>45085</v>
      </c>
      <c r="L1818" s="9">
        <f t="shared" si="57"/>
        <v>53</v>
      </c>
    </row>
    <row r="1819" spans="1:12" x14ac:dyDescent="0.3">
      <c r="A1819" s="10" t="s">
        <v>1059</v>
      </c>
      <c r="B1819" s="9">
        <v>1979</v>
      </c>
      <c r="C1819" s="9" t="s">
        <v>4692</v>
      </c>
      <c r="D1819" s="9">
        <v>15</v>
      </c>
      <c r="E1819" s="9">
        <v>2</v>
      </c>
      <c r="F1819" s="16">
        <v>18806.150000000001</v>
      </c>
      <c r="G1819" s="9" t="s">
        <v>4686</v>
      </c>
      <c r="H1819" s="9" t="s">
        <v>4682</v>
      </c>
      <c r="I1819" s="11" t="s">
        <v>4684</v>
      </c>
      <c r="J1819" t="str">
        <f t="shared" si="56"/>
        <v>15-10-1979</v>
      </c>
      <c r="K1819" s="19">
        <v>45085</v>
      </c>
      <c r="L1819" s="9">
        <f t="shared" si="57"/>
        <v>43</v>
      </c>
    </row>
    <row r="1820" spans="1:12" x14ac:dyDescent="0.3">
      <c r="A1820" s="10" t="s">
        <v>1061</v>
      </c>
      <c r="B1820" s="9">
        <v>1995</v>
      </c>
      <c r="C1820" s="9" t="s">
        <v>4685</v>
      </c>
      <c r="D1820" s="9">
        <v>28</v>
      </c>
      <c r="E1820" s="9">
        <v>3</v>
      </c>
      <c r="F1820" s="16">
        <v>18804.75</v>
      </c>
      <c r="G1820" s="9" t="s">
        <v>4686</v>
      </c>
      <c r="H1820" s="9" t="s">
        <v>4686</v>
      </c>
      <c r="I1820" s="11" t="s">
        <v>4689</v>
      </c>
      <c r="J1820" t="str">
        <f t="shared" si="56"/>
        <v>28-11-1995</v>
      </c>
      <c r="K1820" s="19">
        <v>45085</v>
      </c>
      <c r="L1820" s="9">
        <f t="shared" si="57"/>
        <v>27</v>
      </c>
    </row>
    <row r="1821" spans="1:12" x14ac:dyDescent="0.3">
      <c r="A1821" s="10" t="s">
        <v>1063</v>
      </c>
      <c r="B1821" s="9">
        <v>1979</v>
      </c>
      <c r="C1821" s="9" t="s">
        <v>4685</v>
      </c>
      <c r="D1821" s="9">
        <v>19</v>
      </c>
      <c r="E1821" s="9">
        <v>2</v>
      </c>
      <c r="F1821" s="16">
        <v>18767.740000000002</v>
      </c>
      <c r="G1821" s="9" t="s">
        <v>4686</v>
      </c>
      <c r="H1821" s="9" t="s">
        <v>4686</v>
      </c>
      <c r="I1821" s="11" t="s">
        <v>4684</v>
      </c>
      <c r="J1821" t="str">
        <f t="shared" si="56"/>
        <v>19-11-1979</v>
      </c>
      <c r="K1821" s="19">
        <v>45085</v>
      </c>
      <c r="L1821" s="9">
        <f t="shared" si="57"/>
        <v>43</v>
      </c>
    </row>
    <row r="1822" spans="1:12" x14ac:dyDescent="0.3">
      <c r="A1822" s="10" t="s">
        <v>1065</v>
      </c>
      <c r="B1822" s="9">
        <v>1992</v>
      </c>
      <c r="C1822" s="9" t="s">
        <v>4690</v>
      </c>
      <c r="D1822" s="9">
        <v>27</v>
      </c>
      <c r="E1822" s="9">
        <v>3</v>
      </c>
      <c r="F1822" s="16">
        <v>18765.88</v>
      </c>
      <c r="G1822" s="9" t="s">
        <v>4686</v>
      </c>
      <c r="H1822" s="9" t="s">
        <v>4682</v>
      </c>
      <c r="I1822" s="11" t="s">
        <v>4689</v>
      </c>
      <c r="J1822" t="str">
        <f t="shared" si="56"/>
        <v>27-12-1992</v>
      </c>
      <c r="K1822" s="19">
        <v>45085</v>
      </c>
      <c r="L1822" s="9">
        <f t="shared" si="57"/>
        <v>30</v>
      </c>
    </row>
    <row r="1823" spans="1:12" x14ac:dyDescent="0.3">
      <c r="A1823" s="10" t="s">
        <v>1067</v>
      </c>
      <c r="B1823" s="9">
        <v>1967</v>
      </c>
      <c r="C1823" s="9" t="s">
        <v>4691</v>
      </c>
      <c r="D1823" s="9">
        <v>30</v>
      </c>
      <c r="E1823" s="9">
        <v>0</v>
      </c>
      <c r="F1823" s="16">
        <v>18694.689999999999</v>
      </c>
      <c r="G1823" s="9" t="s">
        <v>4686</v>
      </c>
      <c r="H1823" s="9" t="s">
        <v>4686</v>
      </c>
      <c r="I1823" s="11" t="s">
        <v>4700</v>
      </c>
      <c r="J1823" t="str">
        <f t="shared" si="56"/>
        <v>30-08-1967</v>
      </c>
      <c r="K1823" s="19">
        <v>45085</v>
      </c>
      <c r="L1823" s="9">
        <f t="shared" si="57"/>
        <v>55</v>
      </c>
    </row>
    <row r="1824" spans="1:12" x14ac:dyDescent="0.3">
      <c r="A1824" s="10" t="s">
        <v>1069</v>
      </c>
      <c r="B1824" s="9">
        <v>1970</v>
      </c>
      <c r="C1824" s="9" t="s">
        <v>4692</v>
      </c>
      <c r="D1824" s="9">
        <v>17</v>
      </c>
      <c r="E1824" s="9">
        <v>0</v>
      </c>
      <c r="F1824" s="16">
        <v>18682.740000000002</v>
      </c>
      <c r="G1824" s="9" t="s">
        <v>4686</v>
      </c>
      <c r="H1824" s="9" t="s">
        <v>4683</v>
      </c>
      <c r="I1824" s="11" t="s">
        <v>4689</v>
      </c>
      <c r="J1824" t="str">
        <f t="shared" si="56"/>
        <v>17-10-1970</v>
      </c>
      <c r="K1824" s="19">
        <v>45085</v>
      </c>
      <c r="L1824" s="9">
        <f t="shared" si="57"/>
        <v>52</v>
      </c>
    </row>
    <row r="1825" spans="1:12" x14ac:dyDescent="0.3">
      <c r="A1825" s="10" t="s">
        <v>1071</v>
      </c>
      <c r="B1825" s="9">
        <v>1998</v>
      </c>
      <c r="C1825" s="9" t="s">
        <v>4688</v>
      </c>
      <c r="D1825" s="9">
        <v>23</v>
      </c>
      <c r="E1825" s="9">
        <v>0</v>
      </c>
      <c r="F1825" s="16">
        <v>18648.419999999998</v>
      </c>
      <c r="G1825" s="9" t="s">
        <v>4686</v>
      </c>
      <c r="H1825" s="9" t="s">
        <v>4686</v>
      </c>
      <c r="I1825" s="11" t="s">
        <v>4695</v>
      </c>
      <c r="J1825" t="str">
        <f t="shared" si="56"/>
        <v>23-09-1998</v>
      </c>
      <c r="K1825" s="19">
        <v>45085</v>
      </c>
      <c r="L1825" s="9">
        <f t="shared" si="57"/>
        <v>24</v>
      </c>
    </row>
    <row r="1826" spans="1:12" x14ac:dyDescent="0.3">
      <c r="A1826" s="10" t="s">
        <v>1073</v>
      </c>
      <c r="B1826" s="9">
        <v>1986</v>
      </c>
      <c r="C1826" s="9" t="s">
        <v>4691</v>
      </c>
      <c r="D1826" s="9">
        <v>12</v>
      </c>
      <c r="E1826" s="9">
        <v>2</v>
      </c>
      <c r="F1826" s="16">
        <v>18608.259999999998</v>
      </c>
      <c r="G1826" s="9" t="s">
        <v>4686</v>
      </c>
      <c r="H1826" s="9" t="s">
        <v>4683</v>
      </c>
      <c r="I1826" s="11" t="s">
        <v>4693</v>
      </c>
      <c r="J1826" t="str">
        <f t="shared" si="56"/>
        <v>12-08-1986</v>
      </c>
      <c r="K1826" s="19">
        <v>45085</v>
      </c>
      <c r="L1826" s="9">
        <f t="shared" si="57"/>
        <v>36</v>
      </c>
    </row>
    <row r="1827" spans="1:12" x14ac:dyDescent="0.3">
      <c r="A1827" s="10" t="s">
        <v>1075</v>
      </c>
      <c r="B1827" s="9">
        <v>1964</v>
      </c>
      <c r="C1827" s="9" t="s">
        <v>4688</v>
      </c>
      <c r="D1827" s="9">
        <v>26</v>
      </c>
      <c r="E1827" s="9">
        <v>0</v>
      </c>
      <c r="F1827" s="16">
        <v>18443.11</v>
      </c>
      <c r="G1827" s="9" t="s">
        <v>4686</v>
      </c>
      <c r="H1827" s="9" t="s">
        <v>4682</v>
      </c>
      <c r="I1827" s="11" t="s">
        <v>4689</v>
      </c>
      <c r="J1827" t="str">
        <f t="shared" si="56"/>
        <v>26-09-1964</v>
      </c>
      <c r="K1827" s="19">
        <v>45085</v>
      </c>
      <c r="L1827" s="9">
        <f t="shared" si="57"/>
        <v>58</v>
      </c>
    </row>
    <row r="1828" spans="1:12" x14ac:dyDescent="0.3">
      <c r="A1828" s="10" t="s">
        <v>1077</v>
      </c>
      <c r="B1828" s="9">
        <v>1999</v>
      </c>
      <c r="C1828" s="9" t="s">
        <v>4690</v>
      </c>
      <c r="D1828" s="9">
        <v>15</v>
      </c>
      <c r="E1828" s="9">
        <v>1</v>
      </c>
      <c r="F1828" s="16">
        <v>18328.240000000002</v>
      </c>
      <c r="G1828" s="9" t="s">
        <v>4686</v>
      </c>
      <c r="H1828" s="9" t="s">
        <v>4682</v>
      </c>
      <c r="I1828" s="11" t="s">
        <v>4684</v>
      </c>
      <c r="J1828" t="str">
        <f t="shared" si="56"/>
        <v>15-12-1999</v>
      </c>
      <c r="K1828" s="19">
        <v>45085</v>
      </c>
      <c r="L1828" s="9">
        <f t="shared" si="57"/>
        <v>23</v>
      </c>
    </row>
    <row r="1829" spans="1:12" x14ac:dyDescent="0.3">
      <c r="A1829" s="10" t="s">
        <v>107</v>
      </c>
      <c r="B1829" s="9">
        <v>1965</v>
      </c>
      <c r="C1829" s="9" t="s">
        <v>4685</v>
      </c>
      <c r="D1829" s="9">
        <v>29</v>
      </c>
      <c r="E1829" s="9">
        <v>0</v>
      </c>
      <c r="F1829" s="16">
        <v>43073.760000000002</v>
      </c>
      <c r="G1829" s="9" t="s">
        <v>4682</v>
      </c>
      <c r="H1829" s="9" t="s">
        <v>4682</v>
      </c>
      <c r="I1829" s="11" t="s">
        <v>4693</v>
      </c>
      <c r="J1829" t="str">
        <f t="shared" si="56"/>
        <v>29-11-1965</v>
      </c>
      <c r="K1829" s="19">
        <v>45085</v>
      </c>
      <c r="L1829" s="9">
        <f t="shared" si="57"/>
        <v>57</v>
      </c>
    </row>
    <row r="1830" spans="1:12" x14ac:dyDescent="0.3">
      <c r="A1830" s="10" t="s">
        <v>1079</v>
      </c>
      <c r="B1830" s="9">
        <v>1995</v>
      </c>
      <c r="C1830" s="9" t="s">
        <v>4681</v>
      </c>
      <c r="D1830" s="9">
        <v>4</v>
      </c>
      <c r="E1830" s="9">
        <v>0</v>
      </c>
      <c r="F1830" s="16">
        <v>18310.740000000002</v>
      </c>
      <c r="G1830" s="9" t="s">
        <v>4686</v>
      </c>
      <c r="H1830" s="9" t="s">
        <v>4683</v>
      </c>
      <c r="I1830" s="11" t="s">
        <v>4689</v>
      </c>
      <c r="J1830" t="str">
        <f t="shared" si="56"/>
        <v>04-07-1995</v>
      </c>
      <c r="K1830" s="19">
        <v>45085</v>
      </c>
      <c r="L1830" s="9">
        <f t="shared" si="57"/>
        <v>27</v>
      </c>
    </row>
    <row r="1831" spans="1:12" x14ac:dyDescent="0.3">
      <c r="A1831" s="10" t="s">
        <v>1081</v>
      </c>
      <c r="B1831" s="9">
        <v>1992</v>
      </c>
      <c r="C1831" s="9" t="s">
        <v>4690</v>
      </c>
      <c r="D1831" s="9">
        <v>25</v>
      </c>
      <c r="E1831" s="9">
        <v>3</v>
      </c>
      <c r="F1831" s="16">
        <v>18259.22</v>
      </c>
      <c r="G1831" s="9" t="s">
        <v>4686</v>
      </c>
      <c r="H1831" s="9" t="s">
        <v>4683</v>
      </c>
      <c r="I1831" s="11" t="s">
        <v>4693</v>
      </c>
      <c r="J1831" t="str">
        <f t="shared" si="56"/>
        <v>25-12-1992</v>
      </c>
      <c r="K1831" s="19">
        <v>45085</v>
      </c>
      <c r="L1831" s="9">
        <f t="shared" si="57"/>
        <v>30</v>
      </c>
    </row>
    <row r="1832" spans="1:12" x14ac:dyDescent="0.3">
      <c r="A1832" s="10" t="s">
        <v>1083</v>
      </c>
      <c r="B1832" s="9">
        <v>1995</v>
      </c>
      <c r="C1832" s="9" t="s">
        <v>4691</v>
      </c>
      <c r="D1832" s="9">
        <v>3</v>
      </c>
      <c r="E1832" s="9">
        <v>0</v>
      </c>
      <c r="F1832" s="16">
        <v>18246.5</v>
      </c>
      <c r="G1832" s="9" t="s">
        <v>4686</v>
      </c>
      <c r="H1832" s="9" t="s">
        <v>4686</v>
      </c>
      <c r="I1832" s="11" t="s">
        <v>4684</v>
      </c>
      <c r="J1832" t="str">
        <f t="shared" si="56"/>
        <v>03-08-1995</v>
      </c>
      <c r="K1832" s="19">
        <v>45085</v>
      </c>
      <c r="L1832" s="9">
        <f t="shared" si="57"/>
        <v>27</v>
      </c>
    </row>
    <row r="1833" spans="1:12" x14ac:dyDescent="0.3">
      <c r="A1833" s="10" t="s">
        <v>1085</v>
      </c>
      <c r="B1833" s="9">
        <v>2004</v>
      </c>
      <c r="C1833" s="9" t="s">
        <v>4688</v>
      </c>
      <c r="D1833" s="9">
        <v>10</v>
      </c>
      <c r="E1833" s="9">
        <v>3</v>
      </c>
      <c r="F1833" s="16">
        <v>18223.45</v>
      </c>
      <c r="G1833" s="9" t="s">
        <v>4686</v>
      </c>
      <c r="H1833" s="9" t="s">
        <v>4683</v>
      </c>
      <c r="I1833" s="11" t="s">
        <v>4684</v>
      </c>
      <c r="J1833" t="str">
        <f t="shared" si="56"/>
        <v>10-09-2004</v>
      </c>
      <c r="K1833" s="19">
        <v>45085</v>
      </c>
      <c r="L1833" s="9">
        <f t="shared" si="57"/>
        <v>18</v>
      </c>
    </row>
    <row r="1834" spans="1:12" x14ac:dyDescent="0.3">
      <c r="A1834" s="10" t="s">
        <v>1087</v>
      </c>
      <c r="B1834" s="9">
        <v>1997</v>
      </c>
      <c r="C1834" s="9" t="s">
        <v>4687</v>
      </c>
      <c r="D1834" s="9">
        <v>15</v>
      </c>
      <c r="E1834" s="9">
        <v>1</v>
      </c>
      <c r="F1834" s="16">
        <v>18218.16</v>
      </c>
      <c r="G1834" s="9" t="s">
        <v>4686</v>
      </c>
      <c r="H1834" s="9" t="s">
        <v>4686</v>
      </c>
      <c r="I1834" s="11" t="s">
        <v>4684</v>
      </c>
      <c r="J1834" t="str">
        <f t="shared" si="56"/>
        <v>15-06-1997</v>
      </c>
      <c r="K1834" s="19">
        <v>45085</v>
      </c>
      <c r="L1834" s="9">
        <f t="shared" si="57"/>
        <v>25</v>
      </c>
    </row>
    <row r="1835" spans="1:12" x14ac:dyDescent="0.3">
      <c r="A1835" s="10" t="s">
        <v>1089</v>
      </c>
      <c r="B1835" s="9">
        <v>1963</v>
      </c>
      <c r="C1835" s="9" t="s">
        <v>4681</v>
      </c>
      <c r="D1835" s="9">
        <v>4</v>
      </c>
      <c r="E1835" s="9">
        <v>0</v>
      </c>
      <c r="F1835" s="16">
        <v>18208.34</v>
      </c>
      <c r="G1835" s="9" t="s">
        <v>4686</v>
      </c>
      <c r="H1835" s="9" t="s">
        <v>4682</v>
      </c>
      <c r="I1835" s="11" t="s">
        <v>4705</v>
      </c>
      <c r="J1835" t="str">
        <f t="shared" si="56"/>
        <v>04-07-1963</v>
      </c>
      <c r="K1835" s="19">
        <v>45085</v>
      </c>
      <c r="L1835" s="9">
        <f t="shared" si="57"/>
        <v>59</v>
      </c>
    </row>
    <row r="1836" spans="1:12" x14ac:dyDescent="0.3">
      <c r="A1836" s="10" t="s">
        <v>1091</v>
      </c>
      <c r="B1836" s="9">
        <v>1993</v>
      </c>
      <c r="C1836" s="9" t="s">
        <v>4681</v>
      </c>
      <c r="D1836" s="9">
        <v>12</v>
      </c>
      <c r="E1836" s="9">
        <v>2</v>
      </c>
      <c r="F1836" s="16">
        <v>18157.88</v>
      </c>
      <c r="G1836" s="9" t="s">
        <v>4686</v>
      </c>
      <c r="H1836" s="9" t="s">
        <v>4686</v>
      </c>
      <c r="I1836" s="11" t="s">
        <v>4689</v>
      </c>
      <c r="J1836" t="str">
        <f t="shared" si="56"/>
        <v>12-07-1993</v>
      </c>
      <c r="K1836" s="19">
        <v>45085</v>
      </c>
      <c r="L1836" s="9">
        <f t="shared" si="57"/>
        <v>29</v>
      </c>
    </row>
    <row r="1837" spans="1:12" x14ac:dyDescent="0.3">
      <c r="A1837" s="10" t="s">
        <v>1093</v>
      </c>
      <c r="B1837" s="9">
        <v>1999</v>
      </c>
      <c r="C1837" s="9" t="s">
        <v>4692</v>
      </c>
      <c r="D1837" s="9">
        <v>24</v>
      </c>
      <c r="E1837" s="9">
        <v>0</v>
      </c>
      <c r="F1837" s="16">
        <v>18033.97</v>
      </c>
      <c r="G1837" s="9" t="s">
        <v>4686</v>
      </c>
      <c r="H1837" s="9" t="s">
        <v>4686</v>
      </c>
      <c r="I1837" s="11" t="s">
        <v>4689</v>
      </c>
      <c r="J1837" t="str">
        <f t="shared" si="56"/>
        <v>24-10-1999</v>
      </c>
      <c r="K1837" s="19">
        <v>45085</v>
      </c>
      <c r="L1837" s="9">
        <f t="shared" si="57"/>
        <v>23</v>
      </c>
    </row>
    <row r="1838" spans="1:12" x14ac:dyDescent="0.3">
      <c r="A1838" s="10" t="s">
        <v>1095</v>
      </c>
      <c r="B1838" s="9">
        <v>1965</v>
      </c>
      <c r="C1838" s="9" t="s">
        <v>4692</v>
      </c>
      <c r="D1838" s="9">
        <v>17</v>
      </c>
      <c r="E1838" s="9">
        <v>0</v>
      </c>
      <c r="F1838" s="16">
        <v>18031.189999999999</v>
      </c>
      <c r="G1838" s="9" t="s">
        <v>4686</v>
      </c>
      <c r="H1838" s="9" t="s">
        <v>4682</v>
      </c>
      <c r="I1838" s="11" t="s">
        <v>4689</v>
      </c>
      <c r="J1838" t="str">
        <f t="shared" si="56"/>
        <v>17-10-1965</v>
      </c>
      <c r="K1838" s="19">
        <v>45085</v>
      </c>
      <c r="L1838" s="9">
        <f t="shared" si="57"/>
        <v>57</v>
      </c>
    </row>
    <row r="1839" spans="1:12" x14ac:dyDescent="0.3">
      <c r="A1839" s="10" t="s">
        <v>1097</v>
      </c>
      <c r="B1839" s="9">
        <v>1975</v>
      </c>
      <c r="C1839" s="9" t="s">
        <v>4687</v>
      </c>
      <c r="D1839" s="9">
        <v>27</v>
      </c>
      <c r="E1839" s="9">
        <v>1</v>
      </c>
      <c r="F1839" s="16">
        <v>18031.16</v>
      </c>
      <c r="G1839" s="9" t="s">
        <v>4686</v>
      </c>
      <c r="H1839" s="9" t="s">
        <v>4683</v>
      </c>
      <c r="I1839" s="11" t="s">
        <v>4700</v>
      </c>
      <c r="J1839" t="str">
        <f t="shared" si="56"/>
        <v>27-06-1975</v>
      </c>
      <c r="K1839" s="19">
        <v>45085</v>
      </c>
      <c r="L1839" s="9">
        <f t="shared" si="57"/>
        <v>47</v>
      </c>
    </row>
    <row r="1840" spans="1:12" x14ac:dyDescent="0.3">
      <c r="A1840" s="10" t="s">
        <v>109</v>
      </c>
      <c r="B1840" s="9">
        <v>1978</v>
      </c>
      <c r="C1840" s="9" t="s">
        <v>4685</v>
      </c>
      <c r="D1840" s="9">
        <v>4</v>
      </c>
      <c r="E1840" s="9">
        <v>0</v>
      </c>
      <c r="F1840" s="16">
        <v>42983.46</v>
      </c>
      <c r="G1840" s="9" t="s">
        <v>4686</v>
      </c>
      <c r="H1840" s="9" t="s">
        <v>4682</v>
      </c>
      <c r="I1840" s="11" t="s">
        <v>4689</v>
      </c>
      <c r="J1840" t="str">
        <f t="shared" si="56"/>
        <v>04-11-1978</v>
      </c>
      <c r="K1840" s="19">
        <v>45085</v>
      </c>
      <c r="L1840" s="9">
        <f t="shared" si="57"/>
        <v>44</v>
      </c>
    </row>
    <row r="1841" spans="1:12" x14ac:dyDescent="0.3">
      <c r="A1841" s="10" t="s">
        <v>1099</v>
      </c>
      <c r="B1841" s="9">
        <v>2001</v>
      </c>
      <c r="C1841" s="9" t="s">
        <v>4688</v>
      </c>
      <c r="D1841" s="9">
        <v>28</v>
      </c>
      <c r="E1841" s="9">
        <v>4</v>
      </c>
      <c r="F1841" s="16">
        <v>17942.11</v>
      </c>
      <c r="G1841" s="9" t="s">
        <v>4686</v>
      </c>
      <c r="H1841" s="9" t="s">
        <v>4682</v>
      </c>
      <c r="I1841" s="11" t="s">
        <v>4693</v>
      </c>
      <c r="J1841" t="str">
        <f t="shared" si="56"/>
        <v>28-09-2001</v>
      </c>
      <c r="K1841" s="19">
        <v>45085</v>
      </c>
      <c r="L1841" s="9">
        <f t="shared" si="57"/>
        <v>21</v>
      </c>
    </row>
    <row r="1842" spans="1:12" x14ac:dyDescent="0.3">
      <c r="A1842" s="10" t="s">
        <v>1101</v>
      </c>
      <c r="B1842" s="9">
        <v>1977</v>
      </c>
      <c r="C1842" s="9" t="s">
        <v>4692</v>
      </c>
      <c r="D1842" s="9">
        <v>17</v>
      </c>
      <c r="E1842" s="9">
        <v>0</v>
      </c>
      <c r="F1842" s="16">
        <v>17929.3</v>
      </c>
      <c r="G1842" s="9" t="s">
        <v>4686</v>
      </c>
      <c r="H1842" s="9" t="s">
        <v>4682</v>
      </c>
      <c r="I1842" s="11" t="s">
        <v>4684</v>
      </c>
      <c r="J1842" t="str">
        <f t="shared" si="56"/>
        <v>17-10-1977</v>
      </c>
      <c r="K1842" s="19">
        <v>45085</v>
      </c>
      <c r="L1842" s="9">
        <f t="shared" si="57"/>
        <v>45</v>
      </c>
    </row>
    <row r="1843" spans="1:12" x14ac:dyDescent="0.3">
      <c r="A1843" s="10" t="s">
        <v>1103</v>
      </c>
      <c r="B1843" s="9">
        <v>1989</v>
      </c>
      <c r="C1843" s="9" t="s">
        <v>4690</v>
      </c>
      <c r="D1843" s="9">
        <v>4</v>
      </c>
      <c r="E1843" s="9">
        <v>0</v>
      </c>
      <c r="F1843" s="16">
        <v>17904.53</v>
      </c>
      <c r="G1843" s="9" t="s">
        <v>4686</v>
      </c>
      <c r="H1843" s="9" t="s">
        <v>4682</v>
      </c>
      <c r="I1843" s="11" t="s">
        <v>4703</v>
      </c>
      <c r="J1843" t="str">
        <f t="shared" si="56"/>
        <v>04-12-1989</v>
      </c>
      <c r="K1843" s="19">
        <v>45085</v>
      </c>
      <c r="L1843" s="9">
        <f t="shared" si="57"/>
        <v>33</v>
      </c>
    </row>
    <row r="1844" spans="1:12" x14ac:dyDescent="0.3">
      <c r="A1844" s="10" t="s">
        <v>1105</v>
      </c>
      <c r="B1844" s="9">
        <v>1979</v>
      </c>
      <c r="C1844" s="9" t="s">
        <v>4685</v>
      </c>
      <c r="D1844" s="9">
        <v>12</v>
      </c>
      <c r="E1844" s="9">
        <v>2</v>
      </c>
      <c r="F1844" s="16">
        <v>17882.669999999998</v>
      </c>
      <c r="G1844" s="9" t="s">
        <v>4686</v>
      </c>
      <c r="H1844" s="9" t="s">
        <v>4683</v>
      </c>
      <c r="I1844" s="11" t="s">
        <v>4689</v>
      </c>
      <c r="J1844" t="str">
        <f t="shared" si="56"/>
        <v>12-11-1979</v>
      </c>
      <c r="K1844" s="19">
        <v>45085</v>
      </c>
      <c r="L1844" s="9">
        <f t="shared" si="57"/>
        <v>43</v>
      </c>
    </row>
    <row r="1845" spans="1:12" x14ac:dyDescent="0.3">
      <c r="A1845" s="10" t="s">
        <v>1107</v>
      </c>
      <c r="B1845" s="9">
        <v>1997</v>
      </c>
      <c r="C1845" s="9" t="s">
        <v>4691</v>
      </c>
      <c r="D1845" s="9">
        <v>26</v>
      </c>
      <c r="E1845" s="9">
        <v>0</v>
      </c>
      <c r="F1845" s="16">
        <v>17878.900000000001</v>
      </c>
      <c r="G1845" s="9" t="s">
        <v>4686</v>
      </c>
      <c r="H1845" s="9" t="s">
        <v>4682</v>
      </c>
      <c r="I1845" s="11" t="s">
        <v>4699</v>
      </c>
      <c r="J1845" t="str">
        <f t="shared" si="56"/>
        <v>26-08-1997</v>
      </c>
      <c r="K1845" s="19">
        <v>45085</v>
      </c>
      <c r="L1845" s="9">
        <f t="shared" si="57"/>
        <v>25</v>
      </c>
    </row>
    <row r="1846" spans="1:12" x14ac:dyDescent="0.3">
      <c r="A1846" s="10" t="s">
        <v>1109</v>
      </c>
      <c r="B1846" s="9">
        <v>1976</v>
      </c>
      <c r="C1846" s="9" t="s">
        <v>4690</v>
      </c>
      <c r="D1846" s="9">
        <v>12</v>
      </c>
      <c r="E1846" s="9">
        <v>2</v>
      </c>
      <c r="F1846" s="16">
        <v>17862.919999999998</v>
      </c>
      <c r="G1846" s="9" t="s">
        <v>4686</v>
      </c>
      <c r="H1846" s="9" t="s">
        <v>4682</v>
      </c>
      <c r="I1846" s="11" t="s">
        <v>4689</v>
      </c>
      <c r="J1846" t="str">
        <f t="shared" si="56"/>
        <v>12-12-1976</v>
      </c>
      <c r="K1846" s="19">
        <v>45085</v>
      </c>
      <c r="L1846" s="9">
        <f t="shared" si="57"/>
        <v>46</v>
      </c>
    </row>
    <row r="1847" spans="1:12" x14ac:dyDescent="0.3">
      <c r="A1847" s="10" t="s">
        <v>1111</v>
      </c>
      <c r="B1847" s="9">
        <v>1963</v>
      </c>
      <c r="C1847" s="9" t="s">
        <v>4690</v>
      </c>
      <c r="D1847" s="9">
        <v>8</v>
      </c>
      <c r="E1847" s="9">
        <v>0</v>
      </c>
      <c r="F1847" s="16">
        <v>17832.599999999999</v>
      </c>
      <c r="G1847" s="9" t="s">
        <v>4686</v>
      </c>
      <c r="H1847" s="9" t="s">
        <v>4682</v>
      </c>
      <c r="I1847" s="11" t="s">
        <v>4689</v>
      </c>
      <c r="J1847" t="str">
        <f t="shared" si="56"/>
        <v>08-12-1963</v>
      </c>
      <c r="K1847" s="19">
        <v>45085</v>
      </c>
      <c r="L1847" s="9">
        <f t="shared" si="57"/>
        <v>59</v>
      </c>
    </row>
    <row r="1848" spans="1:12" x14ac:dyDescent="0.3">
      <c r="A1848" s="10" t="s">
        <v>1113</v>
      </c>
      <c r="B1848" s="9">
        <v>1979</v>
      </c>
      <c r="C1848" s="9" t="s">
        <v>4692</v>
      </c>
      <c r="D1848" s="9">
        <v>10</v>
      </c>
      <c r="E1848" s="9">
        <v>2</v>
      </c>
      <c r="F1848" s="16">
        <v>17779.939999999999</v>
      </c>
      <c r="G1848" s="9" t="s">
        <v>4686</v>
      </c>
      <c r="H1848" s="9" t="s">
        <v>4682</v>
      </c>
      <c r="I1848" s="11" t="s">
        <v>4689</v>
      </c>
      <c r="J1848" t="str">
        <f t="shared" si="56"/>
        <v>10-10-1979</v>
      </c>
      <c r="K1848" s="19">
        <v>45085</v>
      </c>
      <c r="L1848" s="9">
        <f t="shared" si="57"/>
        <v>43</v>
      </c>
    </row>
    <row r="1849" spans="1:12" x14ac:dyDescent="0.3">
      <c r="A1849" s="10" t="s">
        <v>1115</v>
      </c>
      <c r="B1849" s="9">
        <v>1966</v>
      </c>
      <c r="C1849" s="9" t="s">
        <v>4687</v>
      </c>
      <c r="D1849" s="9">
        <v>21</v>
      </c>
      <c r="E1849" s="9">
        <v>0</v>
      </c>
      <c r="F1849" s="16">
        <v>17777.73</v>
      </c>
      <c r="G1849" s="9" t="s">
        <v>4686</v>
      </c>
      <c r="H1849" s="9" t="s">
        <v>4683</v>
      </c>
      <c r="I1849" s="11" t="s">
        <v>4689</v>
      </c>
      <c r="J1849" t="str">
        <f t="shared" si="56"/>
        <v>21-06-1966</v>
      </c>
      <c r="K1849" s="19">
        <v>45085</v>
      </c>
      <c r="L1849" s="9">
        <f t="shared" si="57"/>
        <v>56</v>
      </c>
    </row>
    <row r="1850" spans="1:12" x14ac:dyDescent="0.3">
      <c r="A1850" s="10" t="s">
        <v>1117</v>
      </c>
      <c r="B1850" s="9">
        <v>2003</v>
      </c>
      <c r="C1850" s="9" t="s">
        <v>4681</v>
      </c>
      <c r="D1850" s="9">
        <v>14</v>
      </c>
      <c r="E1850" s="9">
        <v>0</v>
      </c>
      <c r="F1850" s="16">
        <v>17748.509999999998</v>
      </c>
      <c r="G1850" s="9" t="s">
        <v>4686</v>
      </c>
      <c r="H1850" s="9" t="s">
        <v>4686</v>
      </c>
      <c r="I1850" s="11" t="s">
        <v>4689</v>
      </c>
      <c r="J1850" t="str">
        <f t="shared" si="56"/>
        <v>14-07-2003</v>
      </c>
      <c r="K1850" s="19">
        <v>45085</v>
      </c>
      <c r="L1850" s="9">
        <f t="shared" si="57"/>
        <v>19</v>
      </c>
    </row>
    <row r="1851" spans="1:12" x14ac:dyDescent="0.3">
      <c r="A1851" s="10" t="s">
        <v>111</v>
      </c>
      <c r="B1851" s="9">
        <v>1975</v>
      </c>
      <c r="C1851" s="9" t="s">
        <v>4692</v>
      </c>
      <c r="D1851" s="9">
        <v>23</v>
      </c>
      <c r="E1851" s="9">
        <v>1</v>
      </c>
      <c r="F1851" s="16">
        <v>42969.85</v>
      </c>
      <c r="G1851" s="9" t="s">
        <v>4686</v>
      </c>
      <c r="H1851" s="9" t="s">
        <v>4683</v>
      </c>
      <c r="I1851" s="11" t="s">
        <v>4684</v>
      </c>
      <c r="J1851" t="str">
        <f t="shared" si="56"/>
        <v>23-10-1975</v>
      </c>
      <c r="K1851" s="19">
        <v>45085</v>
      </c>
      <c r="L1851" s="9">
        <f t="shared" si="57"/>
        <v>47</v>
      </c>
    </row>
    <row r="1852" spans="1:12" x14ac:dyDescent="0.3">
      <c r="A1852" s="10" t="s">
        <v>1119</v>
      </c>
      <c r="B1852" s="9">
        <v>1994</v>
      </c>
      <c r="C1852" s="9" t="s">
        <v>4681</v>
      </c>
      <c r="D1852" s="9">
        <v>1</v>
      </c>
      <c r="E1852" s="9">
        <v>3</v>
      </c>
      <c r="F1852" s="16">
        <v>17663.14</v>
      </c>
      <c r="G1852" s="9" t="s">
        <v>4686</v>
      </c>
      <c r="H1852" s="9" t="s">
        <v>4683</v>
      </c>
      <c r="I1852" s="11" t="s">
        <v>4684</v>
      </c>
      <c r="J1852" t="str">
        <f t="shared" si="56"/>
        <v>01-07-1994</v>
      </c>
      <c r="K1852" s="19">
        <v>45085</v>
      </c>
      <c r="L1852" s="9">
        <f t="shared" si="57"/>
        <v>28</v>
      </c>
    </row>
    <row r="1853" spans="1:12" x14ac:dyDescent="0.3">
      <c r="A1853" s="10" t="s">
        <v>1121</v>
      </c>
      <c r="B1853" s="9">
        <v>1990</v>
      </c>
      <c r="C1853" s="9" t="s">
        <v>4692</v>
      </c>
      <c r="D1853" s="9">
        <v>25</v>
      </c>
      <c r="E1853" s="9">
        <v>1</v>
      </c>
      <c r="F1853" s="16">
        <v>17626.240000000002</v>
      </c>
      <c r="G1853" s="9" t="s">
        <v>4686</v>
      </c>
      <c r="H1853" s="9" t="s">
        <v>4683</v>
      </c>
      <c r="I1853" s="11" t="s">
        <v>4684</v>
      </c>
      <c r="J1853" t="str">
        <f t="shared" si="56"/>
        <v>25-10-1990</v>
      </c>
      <c r="K1853" s="19">
        <v>45085</v>
      </c>
      <c r="L1853" s="9">
        <f t="shared" si="57"/>
        <v>32</v>
      </c>
    </row>
    <row r="1854" spans="1:12" x14ac:dyDescent="0.3">
      <c r="A1854" s="10" t="s">
        <v>1123</v>
      </c>
      <c r="B1854" s="9">
        <v>1970</v>
      </c>
      <c r="C1854" s="9" t="s">
        <v>4681</v>
      </c>
      <c r="D1854" s="9">
        <v>26</v>
      </c>
      <c r="E1854" s="9">
        <v>0</v>
      </c>
      <c r="F1854" s="16">
        <v>17584.72</v>
      </c>
      <c r="G1854" s="9" t="s">
        <v>4686</v>
      </c>
      <c r="H1854" s="9" t="s">
        <v>4683</v>
      </c>
      <c r="I1854" s="11" t="s">
        <v>4689</v>
      </c>
      <c r="J1854" t="str">
        <f t="shared" si="56"/>
        <v>26-07-1970</v>
      </c>
      <c r="K1854" s="19">
        <v>45085</v>
      </c>
      <c r="L1854" s="9">
        <f t="shared" si="57"/>
        <v>52</v>
      </c>
    </row>
    <row r="1855" spans="1:12" x14ac:dyDescent="0.3">
      <c r="A1855" s="10" t="s">
        <v>1125</v>
      </c>
      <c r="B1855" s="9">
        <v>2002</v>
      </c>
      <c r="C1855" s="9" t="s">
        <v>4691</v>
      </c>
      <c r="D1855" s="9">
        <v>25</v>
      </c>
      <c r="E1855" s="9">
        <v>1</v>
      </c>
      <c r="F1855" s="16">
        <v>17560.38</v>
      </c>
      <c r="G1855" s="9" t="s">
        <v>4686</v>
      </c>
      <c r="H1855" s="9" t="s">
        <v>4686</v>
      </c>
      <c r="I1855" s="11" t="s">
        <v>4689</v>
      </c>
      <c r="J1855" t="str">
        <f t="shared" si="56"/>
        <v>25-08-2002</v>
      </c>
      <c r="K1855" s="19">
        <v>45085</v>
      </c>
      <c r="L1855" s="9">
        <f t="shared" si="57"/>
        <v>20</v>
      </c>
    </row>
    <row r="1856" spans="1:12" x14ac:dyDescent="0.3">
      <c r="A1856" s="10" t="s">
        <v>1127</v>
      </c>
      <c r="B1856" s="9">
        <v>1963</v>
      </c>
      <c r="C1856" s="9" t="s">
        <v>4685</v>
      </c>
      <c r="D1856" s="9">
        <v>16</v>
      </c>
      <c r="E1856" s="9">
        <v>0</v>
      </c>
      <c r="F1856" s="16">
        <v>17556.88</v>
      </c>
      <c r="G1856" s="9" t="s">
        <v>4686</v>
      </c>
      <c r="H1856" s="9" t="s">
        <v>4682</v>
      </c>
      <c r="I1856" s="11" t="s">
        <v>4689</v>
      </c>
      <c r="J1856" t="str">
        <f t="shared" si="56"/>
        <v>16-11-1963</v>
      </c>
      <c r="K1856" s="19">
        <v>45085</v>
      </c>
      <c r="L1856" s="9">
        <f t="shared" si="57"/>
        <v>59</v>
      </c>
    </row>
    <row r="1857" spans="1:12" x14ac:dyDescent="0.3">
      <c r="A1857" s="10" t="s">
        <v>1129</v>
      </c>
      <c r="B1857" s="9">
        <v>1968</v>
      </c>
      <c r="C1857" s="9" t="s">
        <v>4681</v>
      </c>
      <c r="D1857" s="9">
        <v>12</v>
      </c>
      <c r="E1857" s="9">
        <v>0</v>
      </c>
      <c r="F1857" s="16">
        <v>17507.47</v>
      </c>
      <c r="G1857" s="9" t="s">
        <v>4686</v>
      </c>
      <c r="H1857" s="9" t="s">
        <v>4686</v>
      </c>
      <c r="I1857" s="11" t="s">
        <v>4705</v>
      </c>
      <c r="J1857" t="str">
        <f t="shared" si="56"/>
        <v>12-07-1968</v>
      </c>
      <c r="K1857" s="19">
        <v>45085</v>
      </c>
      <c r="L1857" s="9">
        <f t="shared" si="57"/>
        <v>54</v>
      </c>
    </row>
    <row r="1858" spans="1:12" x14ac:dyDescent="0.3">
      <c r="A1858" s="10" t="s">
        <v>1131</v>
      </c>
      <c r="B1858" s="9">
        <v>1965</v>
      </c>
      <c r="C1858" s="9" t="s">
        <v>4687</v>
      </c>
      <c r="D1858" s="9">
        <v>16</v>
      </c>
      <c r="E1858" s="9">
        <v>0</v>
      </c>
      <c r="F1858" s="16">
        <v>17505.650000000001</v>
      </c>
      <c r="G1858" s="9" t="s">
        <v>4686</v>
      </c>
      <c r="H1858" s="9" t="s">
        <v>4682</v>
      </c>
      <c r="I1858" s="11" t="s">
        <v>4700</v>
      </c>
      <c r="J1858" t="str">
        <f t="shared" si="56"/>
        <v>16-06-1965</v>
      </c>
      <c r="K1858" s="19">
        <v>45085</v>
      </c>
      <c r="L1858" s="9">
        <f t="shared" si="57"/>
        <v>57</v>
      </c>
    </row>
    <row r="1859" spans="1:12" x14ac:dyDescent="0.3">
      <c r="A1859" s="10" t="s">
        <v>1133</v>
      </c>
      <c r="B1859" s="9">
        <v>1990</v>
      </c>
      <c r="C1859" s="9" t="s">
        <v>4690</v>
      </c>
      <c r="D1859" s="9">
        <v>29</v>
      </c>
      <c r="E1859" s="9">
        <v>0</v>
      </c>
      <c r="F1859" s="16">
        <v>17496.310000000001</v>
      </c>
      <c r="G1859" s="9" t="s">
        <v>4686</v>
      </c>
      <c r="H1859" s="9" t="s">
        <v>4682</v>
      </c>
      <c r="I1859" s="11" t="s">
        <v>4693</v>
      </c>
      <c r="J1859" t="str">
        <f t="shared" ref="J1859:J1922" si="58">TEXT(DATE(B1859,MONTH(1&amp;C1859),D1859),"dd-mm-yyyy")</f>
        <v>29-12-1990</v>
      </c>
      <c r="K1859" s="19">
        <v>45085</v>
      </c>
      <c r="L1859" s="9">
        <f t="shared" ref="L1859:L1922" si="59">DATEDIF(J1859,K1859,"Y")</f>
        <v>32</v>
      </c>
    </row>
    <row r="1860" spans="1:12" x14ac:dyDescent="0.3">
      <c r="A1860" s="10" t="s">
        <v>1135</v>
      </c>
      <c r="B1860" s="9">
        <v>1971</v>
      </c>
      <c r="C1860" s="9" t="s">
        <v>4687</v>
      </c>
      <c r="D1860" s="9">
        <v>8</v>
      </c>
      <c r="E1860" s="9">
        <v>0</v>
      </c>
      <c r="F1860" s="16">
        <v>17479.53</v>
      </c>
      <c r="G1860" s="9" t="s">
        <v>4686</v>
      </c>
      <c r="H1860" s="9" t="s">
        <v>4686</v>
      </c>
      <c r="I1860" s="11" t="s">
        <v>4689</v>
      </c>
      <c r="J1860" t="str">
        <f t="shared" si="58"/>
        <v>08-06-1971</v>
      </c>
      <c r="K1860" s="19">
        <v>45085</v>
      </c>
      <c r="L1860" s="9">
        <f t="shared" si="59"/>
        <v>52</v>
      </c>
    </row>
    <row r="1861" spans="1:12" x14ac:dyDescent="0.3">
      <c r="A1861" s="10" t="s">
        <v>1137</v>
      </c>
      <c r="B1861" s="9">
        <v>2003</v>
      </c>
      <c r="C1861" s="9" t="s">
        <v>4685</v>
      </c>
      <c r="D1861" s="9">
        <v>2</v>
      </c>
      <c r="E1861" s="9">
        <v>0</v>
      </c>
      <c r="F1861" s="16">
        <v>17468.98</v>
      </c>
      <c r="G1861" s="9" t="s">
        <v>4682</v>
      </c>
      <c r="H1861" s="9" t="s">
        <v>4686</v>
      </c>
      <c r="I1861" s="11" t="s">
        <v>4689</v>
      </c>
      <c r="J1861" t="str">
        <f t="shared" si="58"/>
        <v>02-11-2003</v>
      </c>
      <c r="K1861" s="19">
        <v>45085</v>
      </c>
      <c r="L1861" s="9">
        <f t="shared" si="59"/>
        <v>19</v>
      </c>
    </row>
    <row r="1862" spans="1:12" x14ac:dyDescent="0.3">
      <c r="A1862" s="10" t="s">
        <v>113</v>
      </c>
      <c r="B1862" s="9">
        <v>1972</v>
      </c>
      <c r="C1862" s="9" t="s">
        <v>4688</v>
      </c>
      <c r="D1862" s="9">
        <v>10</v>
      </c>
      <c r="E1862" s="9">
        <v>2</v>
      </c>
      <c r="F1862" s="16">
        <v>42856.84</v>
      </c>
      <c r="G1862" s="9" t="s">
        <v>4686</v>
      </c>
      <c r="H1862" s="9" t="s">
        <v>4686</v>
      </c>
      <c r="I1862" s="11" t="s">
        <v>4693</v>
      </c>
      <c r="J1862" t="str">
        <f t="shared" si="58"/>
        <v>10-09-1972</v>
      </c>
      <c r="K1862" s="19">
        <v>45085</v>
      </c>
      <c r="L1862" s="9">
        <f t="shared" si="59"/>
        <v>50</v>
      </c>
    </row>
    <row r="1863" spans="1:12" x14ac:dyDescent="0.3">
      <c r="A1863" s="10" t="s">
        <v>1139</v>
      </c>
      <c r="B1863" s="9">
        <v>1992</v>
      </c>
      <c r="C1863" s="9" t="s">
        <v>4692</v>
      </c>
      <c r="D1863" s="9">
        <v>18</v>
      </c>
      <c r="E1863" s="9">
        <v>2</v>
      </c>
      <c r="F1863" s="16">
        <v>17361.77</v>
      </c>
      <c r="G1863" s="9" t="s">
        <v>4682</v>
      </c>
      <c r="H1863" s="9" t="s">
        <v>4686</v>
      </c>
      <c r="I1863" s="11" t="s">
        <v>4689</v>
      </c>
      <c r="J1863" t="str">
        <f t="shared" si="58"/>
        <v>18-10-1992</v>
      </c>
      <c r="K1863" s="19">
        <v>45085</v>
      </c>
      <c r="L1863" s="9">
        <f t="shared" si="59"/>
        <v>30</v>
      </c>
    </row>
    <row r="1864" spans="1:12" x14ac:dyDescent="0.3">
      <c r="A1864" s="10" t="s">
        <v>1141</v>
      </c>
      <c r="B1864" s="9">
        <v>2003</v>
      </c>
      <c r="C1864" s="9" t="s">
        <v>4685</v>
      </c>
      <c r="D1864" s="9">
        <v>1</v>
      </c>
      <c r="E1864" s="9">
        <v>0</v>
      </c>
      <c r="F1864" s="16">
        <v>17352.68</v>
      </c>
      <c r="G1864" s="9" t="s">
        <v>4682</v>
      </c>
      <c r="H1864" s="9" t="s">
        <v>4683</v>
      </c>
      <c r="I1864" s="11" t="s">
        <v>4689</v>
      </c>
      <c r="J1864" t="str">
        <f t="shared" si="58"/>
        <v>01-11-2003</v>
      </c>
      <c r="K1864" s="19">
        <v>45085</v>
      </c>
      <c r="L1864" s="9">
        <f t="shared" si="59"/>
        <v>19</v>
      </c>
    </row>
    <row r="1865" spans="1:12" x14ac:dyDescent="0.3">
      <c r="A1865" s="10" t="s">
        <v>1143</v>
      </c>
      <c r="B1865" s="9">
        <v>1963</v>
      </c>
      <c r="C1865" s="9" t="s">
        <v>4681</v>
      </c>
      <c r="D1865" s="9">
        <v>12</v>
      </c>
      <c r="E1865" s="9">
        <v>0</v>
      </c>
      <c r="F1865" s="16">
        <v>17337.580000000002</v>
      </c>
      <c r="G1865" s="9" t="s">
        <v>4682</v>
      </c>
      <c r="H1865" s="9" t="s">
        <v>4683</v>
      </c>
      <c r="I1865" s="11" t="s">
        <v>4700</v>
      </c>
      <c r="J1865" t="str">
        <f t="shared" si="58"/>
        <v>12-07-1963</v>
      </c>
      <c r="K1865" s="19">
        <v>45085</v>
      </c>
      <c r="L1865" s="9">
        <f t="shared" si="59"/>
        <v>59</v>
      </c>
    </row>
    <row r="1866" spans="1:12" x14ac:dyDescent="0.3">
      <c r="A1866" s="10" t="s">
        <v>1145</v>
      </c>
      <c r="B1866" s="9">
        <v>1975</v>
      </c>
      <c r="C1866" s="9" t="s">
        <v>4691</v>
      </c>
      <c r="D1866" s="9">
        <v>25</v>
      </c>
      <c r="E1866" s="9">
        <v>1</v>
      </c>
      <c r="F1866" s="16">
        <v>17253.43</v>
      </c>
      <c r="G1866" s="9" t="s">
        <v>4682</v>
      </c>
      <c r="H1866" s="9" t="s">
        <v>4683</v>
      </c>
      <c r="I1866" s="11" t="s">
        <v>4705</v>
      </c>
      <c r="J1866" t="str">
        <f t="shared" si="58"/>
        <v>25-08-1975</v>
      </c>
      <c r="K1866" s="19">
        <v>45085</v>
      </c>
      <c r="L1866" s="9">
        <f t="shared" si="59"/>
        <v>47</v>
      </c>
    </row>
    <row r="1867" spans="1:12" x14ac:dyDescent="0.3">
      <c r="A1867" s="10" t="s">
        <v>1147</v>
      </c>
      <c r="B1867" s="9">
        <v>1982</v>
      </c>
      <c r="C1867" s="9" t="s">
        <v>4692</v>
      </c>
      <c r="D1867" s="9">
        <v>22</v>
      </c>
      <c r="E1867" s="9">
        <v>1</v>
      </c>
      <c r="F1867" s="16">
        <v>17179.52</v>
      </c>
      <c r="G1867" s="9" t="s">
        <v>4682</v>
      </c>
      <c r="H1867" s="9" t="s">
        <v>4686</v>
      </c>
      <c r="I1867" s="11" t="s">
        <v>4684</v>
      </c>
      <c r="J1867" t="str">
        <f t="shared" si="58"/>
        <v>22-10-1982</v>
      </c>
      <c r="K1867" s="19">
        <v>45085</v>
      </c>
      <c r="L1867" s="9">
        <f t="shared" si="59"/>
        <v>40</v>
      </c>
    </row>
    <row r="1868" spans="1:12" x14ac:dyDescent="0.3">
      <c r="A1868" s="10" t="s">
        <v>1149</v>
      </c>
      <c r="B1868" s="9">
        <v>2004</v>
      </c>
      <c r="C1868" s="9" t="s">
        <v>4691</v>
      </c>
      <c r="D1868" s="9">
        <v>18</v>
      </c>
      <c r="E1868" s="9">
        <v>1</v>
      </c>
      <c r="F1868" s="16">
        <v>17178.68</v>
      </c>
      <c r="G1868" s="9" t="s">
        <v>4682</v>
      </c>
      <c r="H1868" s="9" t="s">
        <v>4682</v>
      </c>
      <c r="I1868" s="11" t="s">
        <v>4695</v>
      </c>
      <c r="J1868" t="str">
        <f t="shared" si="58"/>
        <v>18-08-2004</v>
      </c>
      <c r="K1868" s="19">
        <v>45085</v>
      </c>
      <c r="L1868" s="9">
        <f t="shared" si="59"/>
        <v>18</v>
      </c>
    </row>
    <row r="1869" spans="1:12" x14ac:dyDescent="0.3">
      <c r="A1869" s="10" t="s">
        <v>1151</v>
      </c>
      <c r="B1869" s="9">
        <v>1964</v>
      </c>
      <c r="C1869" s="9" t="s">
        <v>4687</v>
      </c>
      <c r="D1869" s="9">
        <v>7</v>
      </c>
      <c r="E1869" s="9">
        <v>0</v>
      </c>
      <c r="F1869" s="16">
        <v>17174.52</v>
      </c>
      <c r="G1869" s="9" t="s">
        <v>4682</v>
      </c>
      <c r="H1869" s="9" t="s">
        <v>4682</v>
      </c>
      <c r="I1869" s="11" t="s">
        <v>4689</v>
      </c>
      <c r="J1869" t="str">
        <f t="shared" si="58"/>
        <v>07-06-1964</v>
      </c>
      <c r="K1869" s="19">
        <v>45085</v>
      </c>
      <c r="L1869" s="9">
        <f t="shared" si="59"/>
        <v>59</v>
      </c>
    </row>
    <row r="1870" spans="1:12" x14ac:dyDescent="0.3">
      <c r="A1870" s="10" t="s">
        <v>1153</v>
      </c>
      <c r="B1870" s="9">
        <v>1965</v>
      </c>
      <c r="C1870" s="9" t="s">
        <v>4688</v>
      </c>
      <c r="D1870" s="9">
        <v>16</v>
      </c>
      <c r="E1870" s="9">
        <v>0</v>
      </c>
      <c r="F1870" s="16">
        <v>17172.27</v>
      </c>
      <c r="G1870" s="9" t="s">
        <v>4682</v>
      </c>
      <c r="H1870" s="9" t="s">
        <v>4682</v>
      </c>
      <c r="I1870" s="11" t="s">
        <v>4705</v>
      </c>
      <c r="J1870" t="str">
        <f t="shared" si="58"/>
        <v>16-09-1965</v>
      </c>
      <c r="K1870" s="19">
        <v>45085</v>
      </c>
      <c r="L1870" s="9">
        <f t="shared" si="59"/>
        <v>57</v>
      </c>
    </row>
    <row r="1871" spans="1:12" x14ac:dyDescent="0.3">
      <c r="A1871" s="10" t="s">
        <v>1155</v>
      </c>
      <c r="B1871" s="9">
        <v>1998</v>
      </c>
      <c r="C1871" s="9" t="s">
        <v>4687</v>
      </c>
      <c r="D1871" s="9">
        <v>3</v>
      </c>
      <c r="E1871" s="9">
        <v>4</v>
      </c>
      <c r="F1871" s="16">
        <v>17128.43</v>
      </c>
      <c r="G1871" s="9" t="s">
        <v>4682</v>
      </c>
      <c r="H1871" s="9" t="s">
        <v>4683</v>
      </c>
      <c r="I1871" s="11" t="s">
        <v>4696</v>
      </c>
      <c r="J1871" t="str">
        <f t="shared" si="58"/>
        <v>03-06-1998</v>
      </c>
      <c r="K1871" s="19">
        <v>45085</v>
      </c>
      <c r="L1871" s="9">
        <f t="shared" si="59"/>
        <v>25</v>
      </c>
    </row>
    <row r="1872" spans="1:12" x14ac:dyDescent="0.3">
      <c r="A1872" s="10" t="s">
        <v>1157</v>
      </c>
      <c r="B1872" s="9">
        <v>2002</v>
      </c>
      <c r="C1872" s="9" t="s">
        <v>4687</v>
      </c>
      <c r="D1872" s="9">
        <v>28</v>
      </c>
      <c r="E1872" s="9">
        <v>1</v>
      </c>
      <c r="F1872" s="16">
        <v>17085.27</v>
      </c>
      <c r="G1872" s="9" t="s">
        <v>4682</v>
      </c>
      <c r="H1872" s="9" t="s">
        <v>4683</v>
      </c>
      <c r="I1872" s="11" t="s">
        <v>4684</v>
      </c>
      <c r="J1872" t="str">
        <f t="shared" si="58"/>
        <v>28-06-2002</v>
      </c>
      <c r="K1872" s="19">
        <v>45085</v>
      </c>
      <c r="L1872" s="9">
        <f t="shared" si="59"/>
        <v>20</v>
      </c>
    </row>
    <row r="1873" spans="1:12" x14ac:dyDescent="0.3">
      <c r="A1873" s="10" t="s">
        <v>115</v>
      </c>
      <c r="B1873" s="9">
        <v>1965</v>
      </c>
      <c r="C1873" s="9" t="s">
        <v>4692</v>
      </c>
      <c r="D1873" s="9">
        <v>29</v>
      </c>
      <c r="E1873" s="9">
        <v>0</v>
      </c>
      <c r="F1873" s="16">
        <v>42764.12</v>
      </c>
      <c r="G1873" s="9" t="s">
        <v>4686</v>
      </c>
      <c r="H1873" s="9" t="s">
        <v>4682</v>
      </c>
      <c r="I1873" s="11" t="s">
        <v>4693</v>
      </c>
      <c r="J1873" t="str">
        <f t="shared" si="58"/>
        <v>29-10-1965</v>
      </c>
      <c r="K1873" s="19">
        <v>45085</v>
      </c>
      <c r="L1873" s="9">
        <f t="shared" si="59"/>
        <v>57</v>
      </c>
    </row>
    <row r="1874" spans="1:12" x14ac:dyDescent="0.3">
      <c r="A1874" s="10" t="s">
        <v>1159</v>
      </c>
      <c r="B1874" s="9">
        <v>2003</v>
      </c>
      <c r="C1874" s="9" t="s">
        <v>4690</v>
      </c>
      <c r="D1874" s="9">
        <v>26</v>
      </c>
      <c r="E1874" s="9">
        <v>0</v>
      </c>
      <c r="F1874" s="16">
        <v>17081.080000000002</v>
      </c>
      <c r="G1874" s="9" t="s">
        <v>4682</v>
      </c>
      <c r="H1874" s="9" t="s">
        <v>4682</v>
      </c>
      <c r="I1874" s="11" t="s">
        <v>4693</v>
      </c>
      <c r="J1874" t="str">
        <f t="shared" si="58"/>
        <v>26-12-2003</v>
      </c>
      <c r="K1874" s="19">
        <v>45085</v>
      </c>
      <c r="L1874" s="9">
        <f t="shared" si="59"/>
        <v>19</v>
      </c>
    </row>
    <row r="1875" spans="1:12" x14ac:dyDescent="0.3">
      <c r="A1875" s="10" t="s">
        <v>1161</v>
      </c>
      <c r="B1875" s="9">
        <v>1996</v>
      </c>
      <c r="C1875" s="9" t="s">
        <v>4687</v>
      </c>
      <c r="D1875" s="9">
        <v>10</v>
      </c>
      <c r="E1875" s="9">
        <v>0</v>
      </c>
      <c r="F1875" s="16">
        <v>17043.34</v>
      </c>
      <c r="G1875" s="9" t="s">
        <v>4682</v>
      </c>
      <c r="H1875" s="9" t="s">
        <v>4683</v>
      </c>
      <c r="I1875" s="11" t="s">
        <v>4684</v>
      </c>
      <c r="J1875" t="str">
        <f t="shared" si="58"/>
        <v>10-06-1996</v>
      </c>
      <c r="K1875" s="19">
        <v>45085</v>
      </c>
      <c r="L1875" s="9">
        <f t="shared" si="59"/>
        <v>26</v>
      </c>
    </row>
    <row r="1876" spans="1:12" x14ac:dyDescent="0.3">
      <c r="A1876" s="10" t="s">
        <v>1163</v>
      </c>
      <c r="B1876" s="9">
        <v>1971</v>
      </c>
      <c r="C1876" s="9" t="s">
        <v>4691</v>
      </c>
      <c r="D1876" s="9">
        <v>22</v>
      </c>
      <c r="E1876" s="9">
        <v>0</v>
      </c>
      <c r="F1876" s="16">
        <v>17016.009999999998</v>
      </c>
      <c r="G1876" s="9" t="s">
        <v>4682</v>
      </c>
      <c r="H1876" s="9" t="s">
        <v>4682</v>
      </c>
      <c r="I1876" s="11" t="s">
        <v>4700</v>
      </c>
      <c r="J1876" t="str">
        <f t="shared" si="58"/>
        <v>22-08-1971</v>
      </c>
      <c r="K1876" s="19">
        <v>45085</v>
      </c>
      <c r="L1876" s="9">
        <f t="shared" si="59"/>
        <v>51</v>
      </c>
    </row>
    <row r="1877" spans="1:12" x14ac:dyDescent="0.3">
      <c r="A1877" s="10" t="s">
        <v>1165</v>
      </c>
      <c r="B1877" s="9">
        <v>1980</v>
      </c>
      <c r="C1877" s="9" t="s">
        <v>4681</v>
      </c>
      <c r="D1877" s="9">
        <v>16</v>
      </c>
      <c r="E1877" s="9">
        <v>2</v>
      </c>
      <c r="F1877" s="16">
        <v>16990.55</v>
      </c>
      <c r="G1877" s="9" t="s">
        <v>4682</v>
      </c>
      <c r="H1877" s="9" t="s">
        <v>4683</v>
      </c>
      <c r="I1877" s="11" t="s">
        <v>4689</v>
      </c>
      <c r="J1877" t="str">
        <f t="shared" si="58"/>
        <v>16-07-1980</v>
      </c>
      <c r="K1877" s="19">
        <v>45085</v>
      </c>
      <c r="L1877" s="9">
        <f t="shared" si="59"/>
        <v>42</v>
      </c>
    </row>
    <row r="1878" spans="1:12" x14ac:dyDescent="0.3">
      <c r="A1878" s="10" t="s">
        <v>1167</v>
      </c>
      <c r="B1878" s="9">
        <v>1977</v>
      </c>
      <c r="C1878" s="9" t="s">
        <v>4691</v>
      </c>
      <c r="D1878" s="9">
        <v>25</v>
      </c>
      <c r="E1878" s="9">
        <v>2</v>
      </c>
      <c r="F1878" s="16">
        <v>16921.09</v>
      </c>
      <c r="G1878" s="9" t="s">
        <v>4682</v>
      </c>
      <c r="H1878" s="9" t="s">
        <v>4683</v>
      </c>
      <c r="I1878" s="11" t="s">
        <v>4700</v>
      </c>
      <c r="J1878" t="str">
        <f t="shared" si="58"/>
        <v>25-08-1977</v>
      </c>
      <c r="K1878" s="19">
        <v>45085</v>
      </c>
      <c r="L1878" s="9">
        <f t="shared" si="59"/>
        <v>45</v>
      </c>
    </row>
    <row r="1879" spans="1:12" x14ac:dyDescent="0.3">
      <c r="A1879" s="10" t="s">
        <v>1169</v>
      </c>
      <c r="B1879" s="9">
        <v>1968</v>
      </c>
      <c r="C1879" s="9" t="s">
        <v>4692</v>
      </c>
      <c r="D1879" s="9">
        <v>21</v>
      </c>
      <c r="E1879" s="9">
        <v>0</v>
      </c>
      <c r="F1879" s="16">
        <v>16903.5</v>
      </c>
      <c r="G1879" s="9" t="s">
        <v>4682</v>
      </c>
      <c r="H1879" s="9" t="s">
        <v>4683</v>
      </c>
      <c r="I1879" s="11" t="s">
        <v>4689</v>
      </c>
      <c r="J1879" t="str">
        <f t="shared" si="58"/>
        <v>21-10-1968</v>
      </c>
      <c r="K1879" s="19">
        <v>45085</v>
      </c>
      <c r="L1879" s="9">
        <f t="shared" si="59"/>
        <v>54</v>
      </c>
    </row>
    <row r="1880" spans="1:12" x14ac:dyDescent="0.3">
      <c r="A1880" s="10" t="s">
        <v>1171</v>
      </c>
      <c r="B1880" s="9">
        <v>2003</v>
      </c>
      <c r="C1880" s="9" t="s">
        <v>4688</v>
      </c>
      <c r="D1880" s="9">
        <v>10</v>
      </c>
      <c r="E1880" s="9">
        <v>0</v>
      </c>
      <c r="F1880" s="16">
        <v>16884.919999999998</v>
      </c>
      <c r="G1880" s="9" t="s">
        <v>4682</v>
      </c>
      <c r="H1880" s="9" t="s">
        <v>4682</v>
      </c>
      <c r="I1880" s="11" t="s">
        <v>4693</v>
      </c>
      <c r="J1880" t="str">
        <f t="shared" si="58"/>
        <v>10-09-2003</v>
      </c>
      <c r="K1880" s="19">
        <v>45085</v>
      </c>
      <c r="L1880" s="9">
        <f t="shared" si="59"/>
        <v>19</v>
      </c>
    </row>
    <row r="1881" spans="1:12" x14ac:dyDescent="0.3">
      <c r="A1881" s="10" t="s">
        <v>1173</v>
      </c>
      <c r="B1881" s="9">
        <v>1974</v>
      </c>
      <c r="C1881" s="9" t="s">
        <v>4691</v>
      </c>
      <c r="D1881" s="9">
        <v>8</v>
      </c>
      <c r="E1881" s="9">
        <v>0</v>
      </c>
      <c r="F1881" s="16">
        <v>16841.32</v>
      </c>
      <c r="G1881" s="9" t="s">
        <v>4682</v>
      </c>
      <c r="H1881" s="9" t="s">
        <v>4683</v>
      </c>
      <c r="I1881" s="11" t="s">
        <v>4693</v>
      </c>
      <c r="J1881" t="str">
        <f t="shared" si="58"/>
        <v>08-08-1974</v>
      </c>
      <c r="K1881" s="19">
        <v>45085</v>
      </c>
      <c r="L1881" s="9">
        <f t="shared" si="59"/>
        <v>48</v>
      </c>
    </row>
    <row r="1882" spans="1:12" x14ac:dyDescent="0.3">
      <c r="A1882" s="10" t="s">
        <v>1175</v>
      </c>
      <c r="B1882" s="9">
        <v>1995</v>
      </c>
      <c r="C1882" s="9" t="s">
        <v>4692</v>
      </c>
      <c r="D1882" s="9">
        <v>19</v>
      </c>
      <c r="E1882" s="9">
        <v>1</v>
      </c>
      <c r="F1882" s="16">
        <v>16796.41</v>
      </c>
      <c r="G1882" s="9" t="s">
        <v>4682</v>
      </c>
      <c r="H1882" s="9" t="s">
        <v>4683</v>
      </c>
      <c r="I1882" s="11" t="s">
        <v>4699</v>
      </c>
      <c r="J1882" t="str">
        <f t="shared" si="58"/>
        <v>19-10-1995</v>
      </c>
      <c r="K1882" s="19">
        <v>45085</v>
      </c>
      <c r="L1882" s="9">
        <f t="shared" si="59"/>
        <v>27</v>
      </c>
    </row>
    <row r="1883" spans="1:12" x14ac:dyDescent="0.3">
      <c r="A1883" s="10" t="s">
        <v>1177</v>
      </c>
      <c r="B1883" s="9">
        <v>1962</v>
      </c>
      <c r="C1883" s="9" t="s">
        <v>4681</v>
      </c>
      <c r="D1883" s="9">
        <v>29</v>
      </c>
      <c r="E1883" s="9">
        <v>0</v>
      </c>
      <c r="F1883" s="16">
        <v>16779.400000000001</v>
      </c>
      <c r="G1883" s="9" t="s">
        <v>4682</v>
      </c>
      <c r="H1883" s="9" t="s">
        <v>4682</v>
      </c>
      <c r="I1883" s="11" t="s">
        <v>4705</v>
      </c>
      <c r="J1883" t="str">
        <f t="shared" si="58"/>
        <v>29-07-1962</v>
      </c>
      <c r="K1883" s="19">
        <v>45085</v>
      </c>
      <c r="L1883" s="9">
        <f t="shared" si="59"/>
        <v>60</v>
      </c>
    </row>
    <row r="1884" spans="1:12" x14ac:dyDescent="0.3">
      <c r="A1884" s="10" t="s">
        <v>117</v>
      </c>
      <c r="B1884" s="9">
        <v>1977</v>
      </c>
      <c r="C1884" s="9" t="s">
        <v>4692</v>
      </c>
      <c r="D1884" s="9">
        <v>21</v>
      </c>
      <c r="E1884" s="9">
        <v>2</v>
      </c>
      <c r="F1884" s="16">
        <v>42760.5</v>
      </c>
      <c r="G1884" s="9" t="s">
        <v>4686</v>
      </c>
      <c r="H1884" s="9" t="s">
        <v>4682</v>
      </c>
      <c r="I1884" s="11" t="s">
        <v>4689</v>
      </c>
      <c r="J1884" t="str">
        <f t="shared" si="58"/>
        <v>21-10-1977</v>
      </c>
      <c r="K1884" s="19">
        <v>45085</v>
      </c>
      <c r="L1884" s="9">
        <f t="shared" si="59"/>
        <v>45</v>
      </c>
    </row>
    <row r="1885" spans="1:12" x14ac:dyDescent="0.3">
      <c r="A1885" s="10" t="s">
        <v>1179</v>
      </c>
      <c r="B1885" s="9">
        <v>1989</v>
      </c>
      <c r="C1885" s="9" t="s">
        <v>4688</v>
      </c>
      <c r="D1885" s="9">
        <v>23</v>
      </c>
      <c r="E1885" s="9">
        <v>2</v>
      </c>
      <c r="F1885" s="16">
        <v>16776.3</v>
      </c>
      <c r="G1885" s="9" t="s">
        <v>4682</v>
      </c>
      <c r="H1885" s="9" t="s">
        <v>4682</v>
      </c>
      <c r="I1885" s="11" t="s">
        <v>4699</v>
      </c>
      <c r="J1885" t="str">
        <f t="shared" si="58"/>
        <v>23-09-1989</v>
      </c>
      <c r="K1885" s="19">
        <v>45085</v>
      </c>
      <c r="L1885" s="9">
        <f t="shared" si="59"/>
        <v>33</v>
      </c>
    </row>
    <row r="1886" spans="1:12" x14ac:dyDescent="0.3">
      <c r="A1886" s="10" t="s">
        <v>1181</v>
      </c>
      <c r="B1886" s="9">
        <v>1974</v>
      </c>
      <c r="C1886" s="9" t="s">
        <v>4691</v>
      </c>
      <c r="D1886" s="9">
        <v>28</v>
      </c>
      <c r="E1886" s="9">
        <v>0</v>
      </c>
      <c r="F1886" s="16">
        <v>16770.990000000002</v>
      </c>
      <c r="G1886" s="9" t="s">
        <v>4682</v>
      </c>
      <c r="H1886" s="9" t="s">
        <v>4686</v>
      </c>
      <c r="I1886" s="11" t="s">
        <v>4689</v>
      </c>
      <c r="J1886" t="str">
        <f t="shared" si="58"/>
        <v>28-08-1974</v>
      </c>
      <c r="K1886" s="19">
        <v>45085</v>
      </c>
      <c r="L1886" s="9">
        <f t="shared" si="59"/>
        <v>48</v>
      </c>
    </row>
    <row r="1887" spans="1:12" x14ac:dyDescent="0.3">
      <c r="A1887" s="10" t="s">
        <v>1183</v>
      </c>
      <c r="B1887" s="9">
        <v>1993</v>
      </c>
      <c r="C1887" s="9" t="s">
        <v>4685</v>
      </c>
      <c r="D1887" s="9">
        <v>5</v>
      </c>
      <c r="E1887" s="9">
        <v>1</v>
      </c>
      <c r="F1887" s="16">
        <v>16657.72</v>
      </c>
      <c r="G1887" s="9" t="s">
        <v>4682</v>
      </c>
      <c r="H1887" s="9" t="s">
        <v>4686</v>
      </c>
      <c r="I1887" s="11" t="s">
        <v>4699</v>
      </c>
      <c r="J1887" t="str">
        <f t="shared" si="58"/>
        <v>05-11-1993</v>
      </c>
      <c r="K1887" s="19">
        <v>45085</v>
      </c>
      <c r="L1887" s="9">
        <f t="shared" si="59"/>
        <v>29</v>
      </c>
    </row>
    <row r="1888" spans="1:12" x14ac:dyDescent="0.3">
      <c r="A1888" s="10" t="s">
        <v>1185</v>
      </c>
      <c r="B1888" s="9">
        <v>1977</v>
      </c>
      <c r="C1888" s="9" t="s">
        <v>4688</v>
      </c>
      <c r="D1888" s="9">
        <v>25</v>
      </c>
      <c r="E1888" s="9">
        <v>2</v>
      </c>
      <c r="F1888" s="16">
        <v>16631.61</v>
      </c>
      <c r="G1888" s="9" t="s">
        <v>4682</v>
      </c>
      <c r="H1888" s="9" t="s">
        <v>4686</v>
      </c>
      <c r="I1888" s="11" t="s">
        <v>4689</v>
      </c>
      <c r="J1888" t="str">
        <f t="shared" si="58"/>
        <v>25-09-1977</v>
      </c>
      <c r="K1888" s="19">
        <v>45085</v>
      </c>
      <c r="L1888" s="9">
        <f t="shared" si="59"/>
        <v>45</v>
      </c>
    </row>
    <row r="1889" spans="1:12" x14ac:dyDescent="0.3">
      <c r="A1889" s="10" t="s">
        <v>1187</v>
      </c>
      <c r="B1889" s="9">
        <v>1975</v>
      </c>
      <c r="C1889" s="9" t="s">
        <v>4681</v>
      </c>
      <c r="D1889" s="9">
        <v>24</v>
      </c>
      <c r="E1889" s="9">
        <v>1</v>
      </c>
      <c r="F1889" s="16">
        <v>16602.18</v>
      </c>
      <c r="G1889" s="9" t="s">
        <v>4682</v>
      </c>
      <c r="H1889" s="9" t="s">
        <v>4686</v>
      </c>
      <c r="I1889" s="11" t="s">
        <v>4705</v>
      </c>
      <c r="J1889" t="str">
        <f t="shared" si="58"/>
        <v>24-07-1975</v>
      </c>
      <c r="K1889" s="19">
        <v>45085</v>
      </c>
      <c r="L1889" s="9">
        <f t="shared" si="59"/>
        <v>47</v>
      </c>
    </row>
    <row r="1890" spans="1:12" x14ac:dyDescent="0.3">
      <c r="A1890" s="10" t="s">
        <v>1189</v>
      </c>
      <c r="B1890" s="9">
        <v>1970</v>
      </c>
      <c r="C1890" s="9" t="s">
        <v>4681</v>
      </c>
      <c r="D1890" s="9">
        <v>10</v>
      </c>
      <c r="E1890" s="9">
        <v>0</v>
      </c>
      <c r="F1890" s="16">
        <v>16600.16</v>
      </c>
      <c r="G1890" s="9" t="s">
        <v>4682</v>
      </c>
      <c r="H1890" s="9" t="s">
        <v>4682</v>
      </c>
      <c r="I1890" s="11" t="s">
        <v>4693</v>
      </c>
      <c r="J1890" t="str">
        <f t="shared" si="58"/>
        <v>10-07-1970</v>
      </c>
      <c r="K1890" s="19">
        <v>45085</v>
      </c>
      <c r="L1890" s="9">
        <f t="shared" si="59"/>
        <v>52</v>
      </c>
    </row>
    <row r="1891" spans="1:12" x14ac:dyDescent="0.3">
      <c r="A1891" s="10" t="s">
        <v>1191</v>
      </c>
      <c r="B1891" s="9">
        <v>1963</v>
      </c>
      <c r="C1891" s="9" t="s">
        <v>4687</v>
      </c>
      <c r="D1891" s="9">
        <v>25</v>
      </c>
      <c r="E1891" s="9">
        <v>0</v>
      </c>
      <c r="F1891" s="16">
        <v>16587.96</v>
      </c>
      <c r="G1891" s="9" t="s">
        <v>4682</v>
      </c>
      <c r="H1891" s="9" t="s">
        <v>4682</v>
      </c>
      <c r="I1891" s="11" t="s">
        <v>4700</v>
      </c>
      <c r="J1891" t="str">
        <f t="shared" si="58"/>
        <v>25-06-1963</v>
      </c>
      <c r="K1891" s="19">
        <v>45085</v>
      </c>
      <c r="L1891" s="9">
        <f t="shared" si="59"/>
        <v>59</v>
      </c>
    </row>
    <row r="1892" spans="1:12" x14ac:dyDescent="0.3">
      <c r="A1892" s="10" t="s">
        <v>1193</v>
      </c>
      <c r="B1892" s="9">
        <v>2001</v>
      </c>
      <c r="C1892" s="9" t="s">
        <v>4687</v>
      </c>
      <c r="D1892" s="9">
        <v>25</v>
      </c>
      <c r="E1892" s="9">
        <v>0</v>
      </c>
      <c r="F1892" s="16">
        <v>16586.5</v>
      </c>
      <c r="G1892" s="9" t="s">
        <v>4682</v>
      </c>
      <c r="H1892" s="9" t="s">
        <v>4686</v>
      </c>
      <c r="I1892" s="11" t="s">
        <v>4684</v>
      </c>
      <c r="J1892" t="str">
        <f t="shared" si="58"/>
        <v>25-06-2001</v>
      </c>
      <c r="K1892" s="19">
        <v>45085</v>
      </c>
      <c r="L1892" s="9">
        <f t="shared" si="59"/>
        <v>21</v>
      </c>
    </row>
    <row r="1893" spans="1:12" x14ac:dyDescent="0.3">
      <c r="A1893" s="10" t="s">
        <v>1195</v>
      </c>
      <c r="B1893" s="9">
        <v>1995</v>
      </c>
      <c r="C1893" s="9" t="s">
        <v>4690</v>
      </c>
      <c r="D1893" s="9">
        <v>23</v>
      </c>
      <c r="E1893" s="9">
        <v>0</v>
      </c>
      <c r="F1893" s="16">
        <v>16577.78</v>
      </c>
      <c r="G1893" s="9" t="s">
        <v>4682</v>
      </c>
      <c r="H1893" s="9" t="s">
        <v>4686</v>
      </c>
      <c r="I1893" s="11" t="s">
        <v>4684</v>
      </c>
      <c r="J1893" t="str">
        <f t="shared" si="58"/>
        <v>23-12-1995</v>
      </c>
      <c r="K1893" s="19">
        <v>45085</v>
      </c>
      <c r="L1893" s="9">
        <f t="shared" si="59"/>
        <v>27</v>
      </c>
    </row>
    <row r="1894" spans="1:12" x14ac:dyDescent="0.3">
      <c r="A1894" s="10" t="s">
        <v>1197</v>
      </c>
      <c r="B1894" s="9">
        <v>1958</v>
      </c>
      <c r="C1894" s="9" t="s">
        <v>4692</v>
      </c>
      <c r="D1894" s="9">
        <v>10</v>
      </c>
      <c r="E1894" s="9">
        <v>3</v>
      </c>
      <c r="F1894" s="16">
        <v>16455.71</v>
      </c>
      <c r="G1894" s="9" t="s">
        <v>4682</v>
      </c>
      <c r="H1894" s="9" t="s">
        <v>4682</v>
      </c>
      <c r="I1894" s="11" t="s">
        <v>4689</v>
      </c>
      <c r="J1894" t="str">
        <f t="shared" si="58"/>
        <v>10-10-1958</v>
      </c>
      <c r="K1894" s="19">
        <v>45085</v>
      </c>
      <c r="L1894" s="9">
        <f t="shared" si="59"/>
        <v>64</v>
      </c>
    </row>
    <row r="1895" spans="1:12" x14ac:dyDescent="0.3">
      <c r="A1895" s="10" t="s">
        <v>11</v>
      </c>
      <c r="B1895" s="9">
        <v>1962</v>
      </c>
      <c r="C1895" s="9" t="s">
        <v>4691</v>
      </c>
      <c r="D1895" s="9">
        <v>4</v>
      </c>
      <c r="E1895" s="9">
        <v>0</v>
      </c>
      <c r="F1895" s="16">
        <v>52590.83</v>
      </c>
      <c r="G1895" s="9" t="s">
        <v>4686</v>
      </c>
      <c r="H1895" s="9" t="s">
        <v>4683</v>
      </c>
      <c r="I1895" s="11" t="s">
        <v>4693</v>
      </c>
      <c r="J1895" t="str">
        <f t="shared" si="58"/>
        <v>04-08-1962</v>
      </c>
      <c r="K1895" s="19">
        <v>45085</v>
      </c>
      <c r="L1895" s="9">
        <f t="shared" si="59"/>
        <v>60</v>
      </c>
    </row>
    <row r="1896" spans="1:12" x14ac:dyDescent="0.3">
      <c r="A1896" s="10" t="s">
        <v>119</v>
      </c>
      <c r="B1896" s="9">
        <v>1971</v>
      </c>
      <c r="C1896" s="9" t="s">
        <v>4685</v>
      </c>
      <c r="D1896" s="9">
        <v>3</v>
      </c>
      <c r="E1896" s="9">
        <v>0</v>
      </c>
      <c r="F1896" s="16">
        <v>42644.2</v>
      </c>
      <c r="G1896" s="9" t="s">
        <v>4686</v>
      </c>
      <c r="H1896" s="9" t="s">
        <v>4683</v>
      </c>
      <c r="I1896" s="11" t="s">
        <v>4693</v>
      </c>
      <c r="J1896" t="str">
        <f t="shared" si="58"/>
        <v>03-11-1971</v>
      </c>
      <c r="K1896" s="19">
        <v>45085</v>
      </c>
      <c r="L1896" s="9">
        <f t="shared" si="59"/>
        <v>51</v>
      </c>
    </row>
    <row r="1897" spans="1:12" x14ac:dyDescent="0.3">
      <c r="A1897" s="10" t="s">
        <v>1199</v>
      </c>
      <c r="B1897" s="9">
        <v>2003</v>
      </c>
      <c r="C1897" s="9" t="s">
        <v>4690</v>
      </c>
      <c r="D1897" s="9">
        <v>20</v>
      </c>
      <c r="E1897" s="9">
        <v>1</v>
      </c>
      <c r="F1897" s="16">
        <v>16450.89</v>
      </c>
      <c r="G1897" s="9" t="s">
        <v>4682</v>
      </c>
      <c r="H1897" s="9" t="s">
        <v>4686</v>
      </c>
      <c r="I1897" s="11" t="s">
        <v>4689</v>
      </c>
      <c r="J1897" t="str">
        <f t="shared" si="58"/>
        <v>20-12-2003</v>
      </c>
      <c r="K1897" s="19">
        <v>45085</v>
      </c>
      <c r="L1897" s="9">
        <f t="shared" si="59"/>
        <v>19</v>
      </c>
    </row>
    <row r="1898" spans="1:12" x14ac:dyDescent="0.3">
      <c r="A1898" s="10" t="s">
        <v>1201</v>
      </c>
      <c r="B1898" s="9">
        <v>1995</v>
      </c>
      <c r="C1898" s="9" t="s">
        <v>4688</v>
      </c>
      <c r="D1898" s="9">
        <v>28</v>
      </c>
      <c r="E1898" s="9">
        <v>3</v>
      </c>
      <c r="F1898" s="16">
        <v>16420.490000000002</v>
      </c>
      <c r="G1898" s="9" t="s">
        <v>4682</v>
      </c>
      <c r="H1898" s="9" t="s">
        <v>4683</v>
      </c>
      <c r="I1898" s="11" t="s">
        <v>4689</v>
      </c>
      <c r="J1898" t="str">
        <f t="shared" si="58"/>
        <v>28-09-1995</v>
      </c>
      <c r="K1898" s="19">
        <v>45085</v>
      </c>
      <c r="L1898" s="9">
        <f t="shared" si="59"/>
        <v>27</v>
      </c>
    </row>
    <row r="1899" spans="1:12" x14ac:dyDescent="0.3">
      <c r="A1899" s="10" t="s">
        <v>1203</v>
      </c>
      <c r="B1899" s="9">
        <v>1965</v>
      </c>
      <c r="C1899" s="9" t="s">
        <v>4690</v>
      </c>
      <c r="D1899" s="9">
        <v>5</v>
      </c>
      <c r="E1899" s="9">
        <v>0</v>
      </c>
      <c r="F1899" s="16">
        <v>16351.42</v>
      </c>
      <c r="G1899" s="9" t="s">
        <v>4682</v>
      </c>
      <c r="H1899" s="9" t="s">
        <v>4683</v>
      </c>
      <c r="I1899" s="11" t="s">
        <v>4705</v>
      </c>
      <c r="J1899" t="str">
        <f t="shared" si="58"/>
        <v>05-12-1965</v>
      </c>
      <c r="K1899" s="19">
        <v>45085</v>
      </c>
      <c r="L1899" s="9">
        <f t="shared" si="59"/>
        <v>57</v>
      </c>
    </row>
    <row r="1900" spans="1:12" x14ac:dyDescent="0.3">
      <c r="A1900" s="10" t="s">
        <v>1205</v>
      </c>
      <c r="B1900" s="9">
        <v>1969</v>
      </c>
      <c r="C1900" s="9" t="s">
        <v>4691</v>
      </c>
      <c r="D1900" s="9">
        <v>8</v>
      </c>
      <c r="E1900" s="9">
        <v>0</v>
      </c>
      <c r="F1900" s="16">
        <v>16311.05</v>
      </c>
      <c r="G1900" s="9" t="s">
        <v>4682</v>
      </c>
      <c r="H1900" s="9" t="s">
        <v>4683</v>
      </c>
      <c r="I1900" s="11" t="s">
        <v>4705</v>
      </c>
      <c r="J1900" t="str">
        <f t="shared" si="58"/>
        <v>08-08-1969</v>
      </c>
      <c r="K1900" s="19">
        <v>45085</v>
      </c>
      <c r="L1900" s="9">
        <f t="shared" si="59"/>
        <v>53</v>
      </c>
    </row>
    <row r="1901" spans="1:12" x14ac:dyDescent="0.3">
      <c r="A1901" s="10" t="s">
        <v>1207</v>
      </c>
      <c r="B1901" s="9">
        <v>2003</v>
      </c>
      <c r="C1901" s="9" t="s">
        <v>4691</v>
      </c>
      <c r="D1901" s="9">
        <v>24</v>
      </c>
      <c r="E1901" s="9">
        <v>0</v>
      </c>
      <c r="F1901" s="16">
        <v>16297.85</v>
      </c>
      <c r="G1901" s="9" t="s">
        <v>4682</v>
      </c>
      <c r="H1901" s="9" t="s">
        <v>4683</v>
      </c>
      <c r="I1901" s="11" t="s">
        <v>4693</v>
      </c>
      <c r="J1901" t="str">
        <f t="shared" si="58"/>
        <v>24-08-2003</v>
      </c>
      <c r="K1901" s="19">
        <v>45085</v>
      </c>
      <c r="L1901" s="9">
        <f t="shared" si="59"/>
        <v>19</v>
      </c>
    </row>
    <row r="1902" spans="1:12" x14ac:dyDescent="0.3">
      <c r="A1902" s="10" t="s">
        <v>1209</v>
      </c>
      <c r="B1902" s="9">
        <v>1972</v>
      </c>
      <c r="C1902" s="9" t="s">
        <v>4681</v>
      </c>
      <c r="D1902" s="9">
        <v>30</v>
      </c>
      <c r="E1902" s="9">
        <v>0</v>
      </c>
      <c r="F1902" s="16">
        <v>16267.32</v>
      </c>
      <c r="G1902" s="9" t="s">
        <v>4682</v>
      </c>
      <c r="H1902" s="9" t="s">
        <v>4682</v>
      </c>
      <c r="I1902" s="11" t="s">
        <v>4700</v>
      </c>
      <c r="J1902" t="str">
        <f t="shared" si="58"/>
        <v>30-07-1972</v>
      </c>
      <c r="K1902" s="19">
        <v>45085</v>
      </c>
      <c r="L1902" s="9">
        <f t="shared" si="59"/>
        <v>50</v>
      </c>
    </row>
    <row r="1903" spans="1:12" x14ac:dyDescent="0.3">
      <c r="A1903" s="10" t="s">
        <v>1211</v>
      </c>
      <c r="B1903" s="9">
        <v>2002</v>
      </c>
      <c r="C1903" s="9" t="s">
        <v>4688</v>
      </c>
      <c r="D1903" s="9">
        <v>8</v>
      </c>
      <c r="E1903" s="9">
        <v>0</v>
      </c>
      <c r="F1903" s="16">
        <v>16232.85</v>
      </c>
      <c r="G1903" s="9" t="s">
        <v>4682</v>
      </c>
      <c r="H1903" s="9" t="s">
        <v>4686</v>
      </c>
      <c r="I1903" s="11" t="s">
        <v>4693</v>
      </c>
      <c r="J1903" t="str">
        <f t="shared" si="58"/>
        <v>08-09-2002</v>
      </c>
      <c r="K1903" s="19">
        <v>45085</v>
      </c>
      <c r="L1903" s="9">
        <f t="shared" si="59"/>
        <v>20</v>
      </c>
    </row>
    <row r="1904" spans="1:12" x14ac:dyDescent="0.3">
      <c r="A1904" s="10" t="s">
        <v>1213</v>
      </c>
      <c r="B1904" s="9">
        <v>1988</v>
      </c>
      <c r="C1904" s="9" t="s">
        <v>4691</v>
      </c>
      <c r="D1904" s="9">
        <v>21</v>
      </c>
      <c r="E1904" s="9">
        <v>3</v>
      </c>
      <c r="F1904" s="16">
        <v>16205.88</v>
      </c>
      <c r="G1904" s="9" t="s">
        <v>4682</v>
      </c>
      <c r="H1904" s="9" t="s">
        <v>4686</v>
      </c>
      <c r="I1904" s="11" t="s">
        <v>4689</v>
      </c>
      <c r="J1904" t="str">
        <f t="shared" si="58"/>
        <v>21-08-1988</v>
      </c>
      <c r="K1904" s="19">
        <v>45085</v>
      </c>
      <c r="L1904" s="9">
        <f t="shared" si="59"/>
        <v>34</v>
      </c>
    </row>
    <row r="1905" spans="1:12" x14ac:dyDescent="0.3">
      <c r="A1905" s="10" t="s">
        <v>1215</v>
      </c>
      <c r="B1905" s="9">
        <v>1988</v>
      </c>
      <c r="C1905" s="9" t="s">
        <v>4691</v>
      </c>
      <c r="D1905" s="9">
        <v>6</v>
      </c>
      <c r="E1905" s="9">
        <v>3</v>
      </c>
      <c r="F1905" s="16">
        <v>16199.1</v>
      </c>
      <c r="G1905" s="9" t="s">
        <v>4682</v>
      </c>
      <c r="H1905" s="9" t="s">
        <v>4682</v>
      </c>
      <c r="I1905" s="11" t="s">
        <v>4689</v>
      </c>
      <c r="J1905" t="str">
        <f t="shared" si="58"/>
        <v>06-08-1988</v>
      </c>
      <c r="K1905" s="19">
        <v>45085</v>
      </c>
      <c r="L1905" s="9">
        <f t="shared" si="59"/>
        <v>34</v>
      </c>
    </row>
    <row r="1906" spans="1:12" x14ac:dyDescent="0.3">
      <c r="A1906" s="10" t="s">
        <v>1217</v>
      </c>
      <c r="B1906" s="9">
        <v>1974</v>
      </c>
      <c r="C1906" s="9" t="s">
        <v>4688</v>
      </c>
      <c r="D1906" s="9">
        <v>11</v>
      </c>
      <c r="E1906" s="9">
        <v>0</v>
      </c>
      <c r="F1906" s="16">
        <v>16190.97</v>
      </c>
      <c r="G1906" s="9" t="s">
        <v>4682</v>
      </c>
      <c r="H1906" s="9" t="s">
        <v>4683</v>
      </c>
      <c r="I1906" s="11" t="s">
        <v>4689</v>
      </c>
      <c r="J1906" t="str">
        <f t="shared" si="58"/>
        <v>11-09-1974</v>
      </c>
      <c r="K1906" s="19">
        <v>45085</v>
      </c>
      <c r="L1906" s="9">
        <f t="shared" si="59"/>
        <v>48</v>
      </c>
    </row>
    <row r="1907" spans="1:12" x14ac:dyDescent="0.3">
      <c r="A1907" s="10" t="s">
        <v>121</v>
      </c>
      <c r="B1907" s="9">
        <v>1979</v>
      </c>
      <c r="C1907" s="9" t="s">
        <v>4690</v>
      </c>
      <c r="D1907" s="9">
        <v>27</v>
      </c>
      <c r="E1907" s="9">
        <v>2</v>
      </c>
      <c r="F1907" s="16">
        <v>42560.43</v>
      </c>
      <c r="G1907" s="9" t="s">
        <v>4686</v>
      </c>
      <c r="H1907" s="9" t="s">
        <v>4683</v>
      </c>
      <c r="I1907" s="11" t="s">
        <v>4684</v>
      </c>
      <c r="J1907" t="str">
        <f t="shared" si="58"/>
        <v>27-12-1979</v>
      </c>
      <c r="K1907" s="19">
        <v>45085</v>
      </c>
      <c r="L1907" s="9">
        <f t="shared" si="59"/>
        <v>43</v>
      </c>
    </row>
    <row r="1908" spans="1:12" x14ac:dyDescent="0.3">
      <c r="A1908" s="10" t="s">
        <v>1219</v>
      </c>
      <c r="B1908" s="9">
        <v>1982</v>
      </c>
      <c r="C1908" s="9" t="s">
        <v>4681</v>
      </c>
      <c r="D1908" s="9">
        <v>6</v>
      </c>
      <c r="E1908" s="9">
        <v>3</v>
      </c>
      <c r="F1908" s="16">
        <v>16152.04</v>
      </c>
      <c r="G1908" s="9" t="s">
        <v>4682</v>
      </c>
      <c r="H1908" s="9" t="s">
        <v>4686</v>
      </c>
      <c r="I1908" s="11" t="s">
        <v>4705</v>
      </c>
      <c r="J1908" t="str">
        <f t="shared" si="58"/>
        <v>06-07-1982</v>
      </c>
      <c r="K1908" s="19">
        <v>45085</v>
      </c>
      <c r="L1908" s="9">
        <f t="shared" si="59"/>
        <v>40</v>
      </c>
    </row>
    <row r="1909" spans="1:12" x14ac:dyDescent="0.3">
      <c r="A1909" s="10" t="s">
        <v>1221</v>
      </c>
      <c r="B1909" s="9">
        <v>1993</v>
      </c>
      <c r="C1909" s="9" t="s">
        <v>4690</v>
      </c>
      <c r="D1909" s="9">
        <v>12</v>
      </c>
      <c r="E1909" s="9">
        <v>0</v>
      </c>
      <c r="F1909" s="16">
        <v>16138.76</v>
      </c>
      <c r="G1909" s="9" t="s">
        <v>4682</v>
      </c>
      <c r="H1909" s="9" t="s">
        <v>4683</v>
      </c>
      <c r="I1909" s="11" t="s">
        <v>4703</v>
      </c>
      <c r="J1909" t="str">
        <f t="shared" si="58"/>
        <v>12-12-1993</v>
      </c>
      <c r="K1909" s="19">
        <v>45085</v>
      </c>
      <c r="L1909" s="9">
        <f t="shared" si="59"/>
        <v>29</v>
      </c>
    </row>
    <row r="1910" spans="1:12" x14ac:dyDescent="0.3">
      <c r="A1910" s="10" t="s">
        <v>1223</v>
      </c>
      <c r="B1910" s="9">
        <v>1987</v>
      </c>
      <c r="C1910" s="9" t="s">
        <v>4692</v>
      </c>
      <c r="D1910" s="9">
        <v>6</v>
      </c>
      <c r="E1910" s="9">
        <v>3</v>
      </c>
      <c r="F1910" s="16">
        <v>16122.65</v>
      </c>
      <c r="G1910" s="9" t="s">
        <v>4682</v>
      </c>
      <c r="H1910" s="9" t="s">
        <v>4686</v>
      </c>
      <c r="I1910" s="11" t="s">
        <v>4693</v>
      </c>
      <c r="J1910" t="str">
        <f t="shared" si="58"/>
        <v>06-10-1987</v>
      </c>
      <c r="K1910" s="19">
        <v>45085</v>
      </c>
      <c r="L1910" s="9">
        <f t="shared" si="59"/>
        <v>35</v>
      </c>
    </row>
    <row r="1911" spans="1:12" x14ac:dyDescent="0.3">
      <c r="A1911" s="10" t="s">
        <v>1225</v>
      </c>
      <c r="B1911" s="9">
        <v>1993</v>
      </c>
      <c r="C1911" s="9" t="s">
        <v>4691</v>
      </c>
      <c r="D1911" s="9">
        <v>8</v>
      </c>
      <c r="E1911" s="9">
        <v>0</v>
      </c>
      <c r="F1911" s="16">
        <v>16115.3</v>
      </c>
      <c r="G1911" s="9" t="s">
        <v>4682</v>
      </c>
      <c r="H1911" s="9" t="s">
        <v>4686</v>
      </c>
      <c r="I1911" s="11" t="s">
        <v>4699</v>
      </c>
      <c r="J1911" t="str">
        <f t="shared" si="58"/>
        <v>08-08-1993</v>
      </c>
      <c r="K1911" s="19">
        <v>45085</v>
      </c>
      <c r="L1911" s="9">
        <f t="shared" si="59"/>
        <v>29</v>
      </c>
    </row>
    <row r="1912" spans="1:12" x14ac:dyDescent="0.3">
      <c r="A1912" s="10" t="s">
        <v>1227</v>
      </c>
      <c r="B1912" s="9">
        <v>1985</v>
      </c>
      <c r="C1912" s="9" t="s">
        <v>4691</v>
      </c>
      <c r="D1912" s="9">
        <v>27</v>
      </c>
      <c r="E1912" s="9">
        <v>3</v>
      </c>
      <c r="F1912" s="16">
        <v>16097.94</v>
      </c>
      <c r="G1912" s="9" t="s">
        <v>4682</v>
      </c>
      <c r="H1912" s="9" t="s">
        <v>4683</v>
      </c>
      <c r="I1912" s="11" t="s">
        <v>4689</v>
      </c>
      <c r="J1912" t="str">
        <f t="shared" si="58"/>
        <v>27-08-1985</v>
      </c>
      <c r="K1912" s="19">
        <v>45085</v>
      </c>
      <c r="L1912" s="9">
        <f t="shared" si="59"/>
        <v>37</v>
      </c>
    </row>
    <row r="1913" spans="1:12" x14ac:dyDescent="0.3">
      <c r="A1913" s="10" t="s">
        <v>1229</v>
      </c>
      <c r="B1913" s="9">
        <v>1958</v>
      </c>
      <c r="C1913" s="9" t="s">
        <v>4687</v>
      </c>
      <c r="D1913" s="9">
        <v>21</v>
      </c>
      <c r="E1913" s="9">
        <v>3</v>
      </c>
      <c r="F1913" s="16">
        <v>16085.13</v>
      </c>
      <c r="G1913" s="9" t="s">
        <v>4682</v>
      </c>
      <c r="H1913" s="9" t="s">
        <v>4682</v>
      </c>
      <c r="I1913" s="11" t="s">
        <v>4684</v>
      </c>
      <c r="J1913" t="str">
        <f t="shared" si="58"/>
        <v>21-06-1958</v>
      </c>
      <c r="K1913" s="19">
        <v>45085</v>
      </c>
      <c r="L1913" s="9">
        <f t="shared" si="59"/>
        <v>64</v>
      </c>
    </row>
    <row r="1914" spans="1:12" x14ac:dyDescent="0.3">
      <c r="A1914" s="10" t="s">
        <v>1231</v>
      </c>
      <c r="B1914" s="9">
        <v>1958</v>
      </c>
      <c r="C1914" s="9" t="s">
        <v>4692</v>
      </c>
      <c r="D1914" s="9">
        <v>22</v>
      </c>
      <c r="E1914" s="9">
        <v>2</v>
      </c>
      <c r="F1914" s="16">
        <v>16069.08</v>
      </c>
      <c r="G1914" s="9" t="s">
        <v>4682</v>
      </c>
      <c r="H1914" s="9" t="s">
        <v>4682</v>
      </c>
      <c r="I1914" s="11" t="s">
        <v>4699</v>
      </c>
      <c r="J1914" t="str">
        <f t="shared" si="58"/>
        <v>22-10-1958</v>
      </c>
      <c r="K1914" s="19">
        <v>45085</v>
      </c>
      <c r="L1914" s="9">
        <f t="shared" si="59"/>
        <v>64</v>
      </c>
    </row>
    <row r="1915" spans="1:12" x14ac:dyDescent="0.3">
      <c r="A1915" s="10" t="s">
        <v>1233</v>
      </c>
      <c r="B1915" s="9">
        <v>1978</v>
      </c>
      <c r="C1915" s="9" t="s">
        <v>4688</v>
      </c>
      <c r="D1915" s="9">
        <v>16</v>
      </c>
      <c r="E1915" s="9">
        <v>2</v>
      </c>
      <c r="F1915" s="16">
        <v>16062.89</v>
      </c>
      <c r="G1915" s="9" t="s">
        <v>4682</v>
      </c>
      <c r="H1915" s="9" t="s">
        <v>4682</v>
      </c>
      <c r="I1915" s="11" t="s">
        <v>4705</v>
      </c>
      <c r="J1915" t="str">
        <f t="shared" si="58"/>
        <v>16-09-1978</v>
      </c>
      <c r="K1915" s="19">
        <v>45085</v>
      </c>
      <c r="L1915" s="9">
        <f t="shared" si="59"/>
        <v>44</v>
      </c>
    </row>
    <row r="1916" spans="1:12" x14ac:dyDescent="0.3">
      <c r="A1916" s="10" t="s">
        <v>1235</v>
      </c>
      <c r="B1916" s="9">
        <v>1988</v>
      </c>
      <c r="C1916" s="9" t="s">
        <v>4690</v>
      </c>
      <c r="D1916" s="9">
        <v>5</v>
      </c>
      <c r="E1916" s="9">
        <v>3</v>
      </c>
      <c r="F1916" s="16">
        <v>16059.06</v>
      </c>
      <c r="G1916" s="9" t="s">
        <v>4682</v>
      </c>
      <c r="H1916" s="9" t="s">
        <v>4683</v>
      </c>
      <c r="I1916" s="11" t="s">
        <v>4689</v>
      </c>
      <c r="J1916" t="str">
        <f t="shared" si="58"/>
        <v>05-12-1988</v>
      </c>
      <c r="K1916" s="19">
        <v>45085</v>
      </c>
      <c r="L1916" s="9">
        <f t="shared" si="59"/>
        <v>34</v>
      </c>
    </row>
    <row r="1917" spans="1:12" x14ac:dyDescent="0.3">
      <c r="A1917" s="10" t="s">
        <v>1237</v>
      </c>
      <c r="B1917" s="9">
        <v>1980</v>
      </c>
      <c r="C1917" s="9" t="s">
        <v>4688</v>
      </c>
      <c r="D1917" s="9">
        <v>19</v>
      </c>
      <c r="E1917" s="9">
        <v>2</v>
      </c>
      <c r="F1917" s="16">
        <v>15966.19</v>
      </c>
      <c r="G1917" s="9" t="s">
        <v>4682</v>
      </c>
      <c r="H1917" s="9" t="s">
        <v>4682</v>
      </c>
      <c r="I1917" s="11" t="s">
        <v>4689</v>
      </c>
      <c r="J1917" t="str">
        <f t="shared" si="58"/>
        <v>19-09-1980</v>
      </c>
      <c r="K1917" s="19">
        <v>45085</v>
      </c>
      <c r="L1917" s="9">
        <f t="shared" si="59"/>
        <v>42</v>
      </c>
    </row>
    <row r="1918" spans="1:12" x14ac:dyDescent="0.3">
      <c r="A1918" s="10" t="s">
        <v>123</v>
      </c>
      <c r="B1918" s="9">
        <v>1967</v>
      </c>
      <c r="C1918" s="9" t="s">
        <v>4687</v>
      </c>
      <c r="D1918" s="9">
        <v>27</v>
      </c>
      <c r="E1918" s="9">
        <v>0</v>
      </c>
      <c r="F1918" s="16">
        <v>42538.720000000001</v>
      </c>
      <c r="G1918" s="9" t="s">
        <v>4686</v>
      </c>
      <c r="H1918" s="9" t="s">
        <v>4683</v>
      </c>
      <c r="I1918" s="11" t="s">
        <v>4693</v>
      </c>
      <c r="J1918" t="str">
        <f t="shared" si="58"/>
        <v>27-06-1967</v>
      </c>
      <c r="K1918" s="19">
        <v>45085</v>
      </c>
      <c r="L1918" s="9">
        <f t="shared" si="59"/>
        <v>55</v>
      </c>
    </row>
    <row r="1919" spans="1:12" x14ac:dyDescent="0.3">
      <c r="A1919" s="10" t="s">
        <v>1239</v>
      </c>
      <c r="B1919" s="9">
        <v>1982</v>
      </c>
      <c r="C1919" s="9" t="s">
        <v>4681</v>
      </c>
      <c r="D1919" s="9">
        <v>24</v>
      </c>
      <c r="E1919" s="9">
        <v>3</v>
      </c>
      <c r="F1919" s="16">
        <v>15965.29</v>
      </c>
      <c r="G1919" s="9" t="s">
        <v>4682</v>
      </c>
      <c r="H1919" s="9" t="s">
        <v>4686</v>
      </c>
      <c r="I1919" s="11" t="s">
        <v>4689</v>
      </c>
      <c r="J1919" t="str">
        <f t="shared" si="58"/>
        <v>24-07-1982</v>
      </c>
      <c r="K1919" s="19">
        <v>45085</v>
      </c>
      <c r="L1919" s="9">
        <f t="shared" si="59"/>
        <v>40</v>
      </c>
    </row>
    <row r="1920" spans="1:12" x14ac:dyDescent="0.3">
      <c r="A1920" s="10" t="s">
        <v>1241</v>
      </c>
      <c r="B1920" s="9">
        <v>1980</v>
      </c>
      <c r="C1920" s="9" t="s">
        <v>4692</v>
      </c>
      <c r="D1920" s="9">
        <v>12</v>
      </c>
      <c r="E1920" s="9">
        <v>2</v>
      </c>
      <c r="F1920" s="16">
        <v>15922.29</v>
      </c>
      <c r="G1920" s="9" t="s">
        <v>4682</v>
      </c>
      <c r="H1920" s="9" t="s">
        <v>4683</v>
      </c>
      <c r="I1920" s="11" t="s">
        <v>4705</v>
      </c>
      <c r="J1920" t="str">
        <f t="shared" si="58"/>
        <v>12-10-1980</v>
      </c>
      <c r="K1920" s="19">
        <v>45085</v>
      </c>
      <c r="L1920" s="9">
        <f t="shared" si="59"/>
        <v>42</v>
      </c>
    </row>
    <row r="1921" spans="1:12" x14ac:dyDescent="0.3">
      <c r="A1921" s="10" t="s">
        <v>1243</v>
      </c>
      <c r="B1921" s="9">
        <v>1962</v>
      </c>
      <c r="C1921" s="9" t="s">
        <v>4690</v>
      </c>
      <c r="D1921" s="9">
        <v>25</v>
      </c>
      <c r="E1921" s="9">
        <v>0</v>
      </c>
      <c r="F1921" s="16">
        <v>15840.81</v>
      </c>
      <c r="G1921" s="9" t="s">
        <v>4682</v>
      </c>
      <c r="H1921" s="9" t="s">
        <v>4686</v>
      </c>
      <c r="I1921" s="11" t="s">
        <v>4706</v>
      </c>
      <c r="J1921" t="str">
        <f t="shared" si="58"/>
        <v>25-12-1962</v>
      </c>
      <c r="K1921" s="19">
        <v>45085</v>
      </c>
      <c r="L1921" s="9">
        <f t="shared" si="59"/>
        <v>60</v>
      </c>
    </row>
    <row r="1922" spans="1:12" x14ac:dyDescent="0.3">
      <c r="A1922" s="10" t="s">
        <v>1245</v>
      </c>
      <c r="B1922" s="9">
        <v>1982</v>
      </c>
      <c r="C1922" s="9" t="s">
        <v>4685</v>
      </c>
      <c r="D1922" s="9">
        <v>11</v>
      </c>
      <c r="E1922" s="9">
        <v>4</v>
      </c>
      <c r="F1922" s="16">
        <v>15828.82</v>
      </c>
      <c r="G1922" s="9" t="s">
        <v>4682</v>
      </c>
      <c r="H1922" s="9" t="s">
        <v>4683</v>
      </c>
      <c r="I1922" s="11" t="s">
        <v>4693</v>
      </c>
      <c r="J1922" t="str">
        <f t="shared" si="58"/>
        <v>11-11-1982</v>
      </c>
      <c r="K1922" s="19">
        <v>45085</v>
      </c>
      <c r="L1922" s="9">
        <f t="shared" si="59"/>
        <v>40</v>
      </c>
    </row>
    <row r="1923" spans="1:12" x14ac:dyDescent="0.3">
      <c r="A1923" s="10" t="s">
        <v>1247</v>
      </c>
      <c r="B1923" s="9">
        <v>1984</v>
      </c>
      <c r="C1923" s="9" t="s">
        <v>4687</v>
      </c>
      <c r="D1923" s="9">
        <v>26</v>
      </c>
      <c r="E1923" s="9">
        <v>0</v>
      </c>
      <c r="F1923" s="16">
        <v>15820.7</v>
      </c>
      <c r="G1923" s="9" t="s">
        <v>4682</v>
      </c>
      <c r="H1923" s="9" t="s">
        <v>4683</v>
      </c>
      <c r="I1923" s="11" t="s">
        <v>4693</v>
      </c>
      <c r="J1923" t="str">
        <f t="shared" ref="J1923:J1986" si="60">TEXT(DATE(B1923,MONTH(1&amp;C1923),D1923),"dd-mm-yyyy")</f>
        <v>26-06-1984</v>
      </c>
      <c r="K1923" s="19">
        <v>45085</v>
      </c>
      <c r="L1923" s="9">
        <f t="shared" ref="L1923:L1986" si="61">DATEDIF(J1923,K1923,"Y")</f>
        <v>38</v>
      </c>
    </row>
    <row r="1924" spans="1:12" x14ac:dyDescent="0.3">
      <c r="A1924" s="10" t="s">
        <v>1249</v>
      </c>
      <c r="B1924" s="9">
        <v>1997</v>
      </c>
      <c r="C1924" s="9" t="s">
        <v>4692</v>
      </c>
      <c r="D1924" s="9">
        <v>9</v>
      </c>
      <c r="E1924" s="9">
        <v>0</v>
      </c>
      <c r="F1924" s="16">
        <v>15817.99</v>
      </c>
      <c r="G1924" s="9" t="s">
        <v>4682</v>
      </c>
      <c r="H1924" s="9" t="s">
        <v>4682</v>
      </c>
      <c r="I1924" s="11" t="s">
        <v>4689</v>
      </c>
      <c r="J1924" t="str">
        <f t="shared" si="60"/>
        <v>09-10-1997</v>
      </c>
      <c r="K1924" s="19">
        <v>45085</v>
      </c>
      <c r="L1924" s="9">
        <f t="shared" si="61"/>
        <v>25</v>
      </c>
    </row>
    <row r="1925" spans="1:12" x14ac:dyDescent="0.3">
      <c r="A1925" s="10" t="s">
        <v>1251</v>
      </c>
      <c r="B1925" s="9">
        <v>1974</v>
      </c>
      <c r="C1925" s="9" t="s">
        <v>4691</v>
      </c>
      <c r="D1925" s="9">
        <v>29</v>
      </c>
      <c r="E1925" s="9">
        <v>0</v>
      </c>
      <c r="F1925" s="16">
        <v>15746.62</v>
      </c>
      <c r="G1925" s="9" t="s">
        <v>4682</v>
      </c>
      <c r="H1925" s="9" t="s">
        <v>4686</v>
      </c>
      <c r="I1925" s="11" t="s">
        <v>4689</v>
      </c>
      <c r="J1925" t="str">
        <f t="shared" si="60"/>
        <v>29-08-1974</v>
      </c>
      <c r="K1925" s="19">
        <v>45085</v>
      </c>
      <c r="L1925" s="9">
        <f t="shared" si="61"/>
        <v>48</v>
      </c>
    </row>
    <row r="1926" spans="1:12" x14ac:dyDescent="0.3">
      <c r="A1926" s="10" t="s">
        <v>1253</v>
      </c>
      <c r="B1926" s="9">
        <v>1976</v>
      </c>
      <c r="C1926" s="9" t="s">
        <v>4688</v>
      </c>
      <c r="D1926" s="9">
        <v>20</v>
      </c>
      <c r="E1926" s="9">
        <v>2</v>
      </c>
      <c r="F1926" s="16">
        <v>15698.86</v>
      </c>
      <c r="G1926" s="9" t="s">
        <v>4682</v>
      </c>
      <c r="H1926" s="9" t="s">
        <v>4682</v>
      </c>
      <c r="I1926" s="11" t="s">
        <v>4689</v>
      </c>
      <c r="J1926" t="str">
        <f t="shared" si="60"/>
        <v>20-09-1976</v>
      </c>
      <c r="K1926" s="19">
        <v>45085</v>
      </c>
      <c r="L1926" s="9">
        <f t="shared" si="61"/>
        <v>46</v>
      </c>
    </row>
    <row r="1927" spans="1:12" x14ac:dyDescent="0.3">
      <c r="A1927" s="10" t="s">
        <v>1255</v>
      </c>
      <c r="B1927" s="9">
        <v>1973</v>
      </c>
      <c r="C1927" s="9" t="s">
        <v>4687</v>
      </c>
      <c r="D1927" s="9">
        <v>26</v>
      </c>
      <c r="E1927" s="9">
        <v>0</v>
      </c>
      <c r="F1927" s="16">
        <v>15670.3</v>
      </c>
      <c r="G1927" s="9" t="s">
        <v>4682</v>
      </c>
      <c r="H1927" s="9" t="s">
        <v>4682</v>
      </c>
      <c r="I1927" s="11" t="s">
        <v>4705</v>
      </c>
      <c r="J1927" t="str">
        <f t="shared" si="60"/>
        <v>26-06-1973</v>
      </c>
      <c r="K1927" s="19">
        <v>45085</v>
      </c>
      <c r="L1927" s="9">
        <f t="shared" si="61"/>
        <v>49</v>
      </c>
    </row>
    <row r="1928" spans="1:12" x14ac:dyDescent="0.3">
      <c r="A1928" s="10" t="s">
        <v>1257</v>
      </c>
      <c r="B1928" s="9">
        <v>1988</v>
      </c>
      <c r="C1928" s="9" t="s">
        <v>4690</v>
      </c>
      <c r="D1928" s="9">
        <v>22</v>
      </c>
      <c r="E1928" s="9">
        <v>3</v>
      </c>
      <c r="F1928" s="16">
        <v>15646.28</v>
      </c>
      <c r="G1928" s="9" t="s">
        <v>4682</v>
      </c>
      <c r="H1928" s="9" t="s">
        <v>4682</v>
      </c>
      <c r="I1928" s="11" t="s">
        <v>4693</v>
      </c>
      <c r="J1928" t="str">
        <f t="shared" si="60"/>
        <v>22-12-1988</v>
      </c>
      <c r="K1928" s="19">
        <v>45085</v>
      </c>
      <c r="L1928" s="9">
        <f t="shared" si="61"/>
        <v>34</v>
      </c>
    </row>
    <row r="1929" spans="1:12" x14ac:dyDescent="0.3">
      <c r="A1929" s="10" t="s">
        <v>125</v>
      </c>
      <c r="B1929" s="9">
        <v>1968</v>
      </c>
      <c r="C1929" s="9" t="s">
        <v>4691</v>
      </c>
      <c r="D1929" s="9">
        <v>3</v>
      </c>
      <c r="E1929" s="9">
        <v>0</v>
      </c>
      <c r="F1929" s="16">
        <v>42478.6</v>
      </c>
      <c r="G1929" s="9" t="s">
        <v>4686</v>
      </c>
      <c r="H1929" s="9" t="s">
        <v>4682</v>
      </c>
      <c r="I1929" s="11" t="s">
        <v>4693</v>
      </c>
      <c r="J1929" t="str">
        <f t="shared" si="60"/>
        <v>03-08-1968</v>
      </c>
      <c r="K1929" s="19">
        <v>45085</v>
      </c>
      <c r="L1929" s="9">
        <f t="shared" si="61"/>
        <v>54</v>
      </c>
    </row>
    <row r="1930" spans="1:12" x14ac:dyDescent="0.3">
      <c r="A1930" s="10" t="s">
        <v>1259</v>
      </c>
      <c r="B1930" s="9">
        <v>1960</v>
      </c>
      <c r="C1930" s="9" t="s">
        <v>4687</v>
      </c>
      <c r="D1930" s="9">
        <v>6</v>
      </c>
      <c r="E1930" s="9">
        <v>3</v>
      </c>
      <c r="F1930" s="16">
        <v>15612.19</v>
      </c>
      <c r="G1930" s="9" t="s">
        <v>4682</v>
      </c>
      <c r="H1930" s="9" t="s">
        <v>4682</v>
      </c>
      <c r="I1930" s="11" t="s">
        <v>4689</v>
      </c>
      <c r="J1930" t="str">
        <f t="shared" si="60"/>
        <v>06-06-1960</v>
      </c>
      <c r="K1930" s="19">
        <v>45085</v>
      </c>
      <c r="L1930" s="9">
        <f t="shared" si="61"/>
        <v>63</v>
      </c>
    </row>
    <row r="1931" spans="1:12" x14ac:dyDescent="0.3">
      <c r="A1931" s="10" t="s">
        <v>1261</v>
      </c>
      <c r="B1931" s="9">
        <v>1965</v>
      </c>
      <c r="C1931" s="9" t="s">
        <v>4692</v>
      </c>
      <c r="D1931" s="9">
        <v>28</v>
      </c>
      <c r="E1931" s="9">
        <v>0</v>
      </c>
      <c r="F1931" s="16">
        <v>15608.58</v>
      </c>
      <c r="G1931" s="9" t="s">
        <v>4682</v>
      </c>
      <c r="H1931" s="9" t="s">
        <v>4682</v>
      </c>
      <c r="I1931" s="11" t="s">
        <v>4705</v>
      </c>
      <c r="J1931" t="str">
        <f t="shared" si="60"/>
        <v>28-10-1965</v>
      </c>
      <c r="K1931" s="19">
        <v>45085</v>
      </c>
      <c r="L1931" s="9">
        <f t="shared" si="61"/>
        <v>57</v>
      </c>
    </row>
    <row r="1932" spans="1:12" x14ac:dyDescent="0.3">
      <c r="A1932" s="10" t="s">
        <v>1263</v>
      </c>
      <c r="B1932" s="9">
        <v>1974</v>
      </c>
      <c r="C1932" s="9" t="s">
        <v>4681</v>
      </c>
      <c r="D1932" s="9">
        <v>30</v>
      </c>
      <c r="E1932" s="9">
        <v>0</v>
      </c>
      <c r="F1932" s="16">
        <v>15556.67</v>
      </c>
      <c r="G1932" s="9" t="s">
        <v>4682</v>
      </c>
      <c r="H1932" s="9" t="s">
        <v>4682</v>
      </c>
      <c r="I1932" s="11" t="s">
        <v>4689</v>
      </c>
      <c r="J1932" t="str">
        <f t="shared" si="60"/>
        <v>30-07-1974</v>
      </c>
      <c r="K1932" s="19">
        <v>45085</v>
      </c>
      <c r="L1932" s="9">
        <f t="shared" si="61"/>
        <v>48</v>
      </c>
    </row>
    <row r="1933" spans="1:12" x14ac:dyDescent="0.3">
      <c r="A1933" s="10" t="s">
        <v>1265</v>
      </c>
      <c r="B1933" s="9">
        <v>1959</v>
      </c>
      <c r="C1933" s="9" t="s">
        <v>4692</v>
      </c>
      <c r="D1933" s="9">
        <v>2</v>
      </c>
      <c r="E1933" s="9">
        <v>3</v>
      </c>
      <c r="F1933" s="16">
        <v>15555.19</v>
      </c>
      <c r="G1933" s="9" t="s">
        <v>4682</v>
      </c>
      <c r="H1933" s="9" t="s">
        <v>4683</v>
      </c>
      <c r="I1933" s="11" t="s">
        <v>4689</v>
      </c>
      <c r="J1933" t="str">
        <f t="shared" si="60"/>
        <v>02-10-1959</v>
      </c>
      <c r="K1933" s="19">
        <v>45085</v>
      </c>
      <c r="L1933" s="9">
        <f t="shared" si="61"/>
        <v>63</v>
      </c>
    </row>
    <row r="1934" spans="1:12" x14ac:dyDescent="0.3">
      <c r="A1934" s="10" t="s">
        <v>1267</v>
      </c>
      <c r="B1934" s="9">
        <v>1974</v>
      </c>
      <c r="C1934" s="9" t="s">
        <v>4687</v>
      </c>
      <c r="D1934" s="9">
        <v>28</v>
      </c>
      <c r="E1934" s="9">
        <v>0</v>
      </c>
      <c r="F1934" s="16">
        <v>15532.16</v>
      </c>
      <c r="G1934" s="9" t="s">
        <v>4682</v>
      </c>
      <c r="H1934" s="9" t="s">
        <v>4682</v>
      </c>
      <c r="I1934" s="11" t="s">
        <v>4705</v>
      </c>
      <c r="J1934" t="str">
        <f t="shared" si="60"/>
        <v>28-06-1974</v>
      </c>
      <c r="K1934" s="19">
        <v>45085</v>
      </c>
      <c r="L1934" s="9">
        <f t="shared" si="61"/>
        <v>48</v>
      </c>
    </row>
    <row r="1935" spans="1:12" x14ac:dyDescent="0.3">
      <c r="A1935" s="10" t="s">
        <v>1269</v>
      </c>
      <c r="B1935" s="9">
        <v>2004</v>
      </c>
      <c r="C1935" s="9" t="s">
        <v>4681</v>
      </c>
      <c r="D1935" s="9">
        <v>17</v>
      </c>
      <c r="E1935" s="9">
        <v>0</v>
      </c>
      <c r="F1935" s="16">
        <v>15518.18</v>
      </c>
      <c r="G1935" s="9" t="s">
        <v>4682</v>
      </c>
      <c r="H1935" s="9" t="s">
        <v>4683</v>
      </c>
      <c r="I1935" s="11" t="s">
        <v>4694</v>
      </c>
      <c r="J1935" t="str">
        <f t="shared" si="60"/>
        <v>17-07-2004</v>
      </c>
      <c r="K1935" s="19">
        <v>45085</v>
      </c>
      <c r="L1935" s="9">
        <f t="shared" si="61"/>
        <v>18</v>
      </c>
    </row>
    <row r="1936" spans="1:12" x14ac:dyDescent="0.3">
      <c r="A1936" s="10" t="s">
        <v>1271</v>
      </c>
      <c r="B1936" s="9">
        <v>1976</v>
      </c>
      <c r="C1936" s="9" t="s">
        <v>4681</v>
      </c>
      <c r="D1936" s="9">
        <v>20</v>
      </c>
      <c r="E1936" s="9">
        <v>2</v>
      </c>
      <c r="F1936" s="16">
        <v>15450.48</v>
      </c>
      <c r="G1936" s="9" t="s">
        <v>4682</v>
      </c>
      <c r="H1936" s="9" t="s">
        <v>4686</v>
      </c>
      <c r="I1936" s="11" t="s">
        <v>4705</v>
      </c>
      <c r="J1936" t="str">
        <f t="shared" si="60"/>
        <v>20-07-1976</v>
      </c>
      <c r="K1936" s="19">
        <v>45085</v>
      </c>
      <c r="L1936" s="9">
        <f t="shared" si="61"/>
        <v>46</v>
      </c>
    </row>
    <row r="1937" spans="1:12" x14ac:dyDescent="0.3">
      <c r="A1937" s="10" t="s">
        <v>1273</v>
      </c>
      <c r="B1937" s="9">
        <v>1990</v>
      </c>
      <c r="C1937" s="9" t="s">
        <v>4692</v>
      </c>
      <c r="D1937" s="9">
        <v>25</v>
      </c>
      <c r="E1937" s="9">
        <v>3</v>
      </c>
      <c r="F1937" s="16">
        <v>15440.2</v>
      </c>
      <c r="G1937" s="9" t="s">
        <v>4682</v>
      </c>
      <c r="H1937" s="9" t="s">
        <v>4686</v>
      </c>
      <c r="I1937" s="11" t="s">
        <v>4689</v>
      </c>
      <c r="J1937" t="str">
        <f t="shared" si="60"/>
        <v>25-10-1990</v>
      </c>
      <c r="K1937" s="19">
        <v>45085</v>
      </c>
      <c r="L1937" s="9">
        <f t="shared" si="61"/>
        <v>32</v>
      </c>
    </row>
    <row r="1938" spans="1:12" x14ac:dyDescent="0.3">
      <c r="A1938" s="10" t="s">
        <v>1275</v>
      </c>
      <c r="B1938" s="9">
        <v>1964</v>
      </c>
      <c r="C1938" s="9" t="s">
        <v>4688</v>
      </c>
      <c r="D1938" s="9">
        <v>4</v>
      </c>
      <c r="E1938" s="9">
        <v>0</v>
      </c>
      <c r="F1938" s="16">
        <v>15377.77</v>
      </c>
      <c r="G1938" s="9" t="s">
        <v>4682</v>
      </c>
      <c r="H1938" s="9" t="s">
        <v>4682</v>
      </c>
      <c r="I1938" s="11" t="s">
        <v>4689</v>
      </c>
      <c r="J1938" t="str">
        <f t="shared" si="60"/>
        <v>04-09-1964</v>
      </c>
      <c r="K1938" s="19">
        <v>45085</v>
      </c>
      <c r="L1938" s="9">
        <f t="shared" si="61"/>
        <v>58</v>
      </c>
    </row>
    <row r="1939" spans="1:12" x14ac:dyDescent="0.3">
      <c r="A1939" s="10" t="s">
        <v>1277</v>
      </c>
      <c r="B1939" s="9">
        <v>1962</v>
      </c>
      <c r="C1939" s="9" t="s">
        <v>4688</v>
      </c>
      <c r="D1939" s="9">
        <v>6</v>
      </c>
      <c r="E1939" s="9">
        <v>0</v>
      </c>
      <c r="F1939" s="16">
        <v>15368.22</v>
      </c>
      <c r="G1939" s="9" t="s">
        <v>4682</v>
      </c>
      <c r="H1939" s="9" t="s">
        <v>4682</v>
      </c>
      <c r="I1939" s="11" t="s">
        <v>4693</v>
      </c>
      <c r="J1939" t="str">
        <f t="shared" si="60"/>
        <v>06-09-1962</v>
      </c>
      <c r="K1939" s="19">
        <v>45085</v>
      </c>
      <c r="L1939" s="9">
        <f t="shared" si="61"/>
        <v>60</v>
      </c>
    </row>
    <row r="1940" spans="1:12" x14ac:dyDescent="0.3">
      <c r="A1940" s="10" t="s">
        <v>127</v>
      </c>
      <c r="B1940" s="9">
        <v>1967</v>
      </c>
      <c r="C1940" s="9" t="s">
        <v>4687</v>
      </c>
      <c r="D1940" s="9">
        <v>28</v>
      </c>
      <c r="E1940" s="9">
        <v>0</v>
      </c>
      <c r="F1940" s="16">
        <v>42303.69</v>
      </c>
      <c r="G1940" s="9" t="s">
        <v>4686</v>
      </c>
      <c r="H1940" s="9" t="s">
        <v>4682</v>
      </c>
      <c r="I1940" s="11" t="s">
        <v>4696</v>
      </c>
      <c r="J1940" t="str">
        <f t="shared" si="60"/>
        <v>28-06-1967</v>
      </c>
      <c r="K1940" s="19">
        <v>45085</v>
      </c>
      <c r="L1940" s="9">
        <f t="shared" si="61"/>
        <v>55</v>
      </c>
    </row>
    <row r="1941" spans="1:12" x14ac:dyDescent="0.3">
      <c r="A1941" s="10" t="s">
        <v>1279</v>
      </c>
      <c r="B1941" s="9">
        <v>1968</v>
      </c>
      <c r="C1941" s="9" t="s">
        <v>4681</v>
      </c>
      <c r="D1941" s="9">
        <v>18</v>
      </c>
      <c r="E1941" s="9">
        <v>0</v>
      </c>
      <c r="F1941" s="16">
        <v>15363.77</v>
      </c>
      <c r="G1941" s="9" t="s">
        <v>4682</v>
      </c>
      <c r="H1941" s="9" t="s">
        <v>4686</v>
      </c>
      <c r="I1941" s="11" t="s">
        <v>4705</v>
      </c>
      <c r="J1941" t="str">
        <f t="shared" si="60"/>
        <v>18-07-1968</v>
      </c>
      <c r="K1941" s="19">
        <v>45085</v>
      </c>
      <c r="L1941" s="9">
        <f t="shared" si="61"/>
        <v>54</v>
      </c>
    </row>
    <row r="1942" spans="1:12" x14ac:dyDescent="0.3">
      <c r="A1942" s="10" t="s">
        <v>1281</v>
      </c>
      <c r="B1942" s="9">
        <v>1988</v>
      </c>
      <c r="C1942" s="9" t="s">
        <v>4690</v>
      </c>
      <c r="D1942" s="9">
        <v>17</v>
      </c>
      <c r="E1942" s="9">
        <v>3</v>
      </c>
      <c r="F1942" s="16">
        <v>15361.5</v>
      </c>
      <c r="G1942" s="9" t="s">
        <v>4682</v>
      </c>
      <c r="H1942" s="9" t="s">
        <v>4683</v>
      </c>
      <c r="I1942" s="11" t="s">
        <v>4700</v>
      </c>
      <c r="J1942" t="str">
        <f t="shared" si="60"/>
        <v>17-12-1988</v>
      </c>
      <c r="K1942" s="19">
        <v>45085</v>
      </c>
      <c r="L1942" s="9">
        <f t="shared" si="61"/>
        <v>34</v>
      </c>
    </row>
    <row r="1943" spans="1:12" x14ac:dyDescent="0.3">
      <c r="A1943" s="10" t="s">
        <v>1283</v>
      </c>
      <c r="B1943" s="9">
        <v>2001</v>
      </c>
      <c r="C1943" s="9" t="s">
        <v>4681</v>
      </c>
      <c r="D1943" s="9">
        <v>14</v>
      </c>
      <c r="E1943" s="9">
        <v>1</v>
      </c>
      <c r="F1943" s="16">
        <v>15359.1</v>
      </c>
      <c r="G1943" s="9" t="s">
        <v>4682</v>
      </c>
      <c r="H1943" s="9" t="s">
        <v>4683</v>
      </c>
      <c r="I1943" s="11" t="s">
        <v>4699</v>
      </c>
      <c r="J1943" t="str">
        <f t="shared" si="60"/>
        <v>14-07-2001</v>
      </c>
      <c r="K1943" s="19">
        <v>45085</v>
      </c>
      <c r="L1943" s="9">
        <f t="shared" si="61"/>
        <v>21</v>
      </c>
    </row>
    <row r="1944" spans="1:12" x14ac:dyDescent="0.3">
      <c r="A1944" s="10" t="s">
        <v>1285</v>
      </c>
      <c r="B1944" s="9">
        <v>1963</v>
      </c>
      <c r="C1944" s="9" t="s">
        <v>4690</v>
      </c>
      <c r="D1944" s="9">
        <v>13</v>
      </c>
      <c r="E1944" s="9">
        <v>0</v>
      </c>
      <c r="F1944" s="16">
        <v>15322.77</v>
      </c>
      <c r="G1944" s="9" t="s">
        <v>4682</v>
      </c>
      <c r="H1944" s="9" t="s">
        <v>4683</v>
      </c>
      <c r="I1944" s="11" t="s">
        <v>4702</v>
      </c>
      <c r="J1944" t="str">
        <f t="shared" si="60"/>
        <v>13-12-1963</v>
      </c>
      <c r="K1944" s="19">
        <v>45085</v>
      </c>
      <c r="L1944" s="9">
        <f t="shared" si="61"/>
        <v>59</v>
      </c>
    </row>
    <row r="1945" spans="1:12" x14ac:dyDescent="0.3">
      <c r="A1945" s="10" t="s">
        <v>1287</v>
      </c>
      <c r="B1945" s="9">
        <v>1969</v>
      </c>
      <c r="C1945" s="9" t="s">
        <v>4688</v>
      </c>
      <c r="D1945" s="9">
        <v>16</v>
      </c>
      <c r="E1945" s="9">
        <v>0</v>
      </c>
      <c r="F1945" s="16">
        <v>15260.52</v>
      </c>
      <c r="G1945" s="9" t="s">
        <v>4682</v>
      </c>
      <c r="H1945" s="9" t="s">
        <v>4682</v>
      </c>
      <c r="I1945" s="11" t="s">
        <v>4700</v>
      </c>
      <c r="J1945" t="str">
        <f t="shared" si="60"/>
        <v>16-09-1969</v>
      </c>
      <c r="K1945" s="19">
        <v>45085</v>
      </c>
      <c r="L1945" s="9">
        <f t="shared" si="61"/>
        <v>53</v>
      </c>
    </row>
    <row r="1946" spans="1:12" x14ac:dyDescent="0.3">
      <c r="A1946" s="10" t="s">
        <v>1289</v>
      </c>
      <c r="B1946" s="9">
        <v>1960</v>
      </c>
      <c r="C1946" s="9" t="s">
        <v>4681</v>
      </c>
      <c r="D1946" s="9">
        <v>25</v>
      </c>
      <c r="E1946" s="9">
        <v>2</v>
      </c>
      <c r="F1946" s="16">
        <v>15230.32</v>
      </c>
      <c r="G1946" s="9" t="s">
        <v>4682</v>
      </c>
      <c r="H1946" s="9" t="s">
        <v>4682</v>
      </c>
      <c r="I1946" s="11" t="s">
        <v>4699</v>
      </c>
      <c r="J1946" t="str">
        <f t="shared" si="60"/>
        <v>25-07-1960</v>
      </c>
      <c r="K1946" s="19">
        <v>45085</v>
      </c>
      <c r="L1946" s="9">
        <f t="shared" si="61"/>
        <v>62</v>
      </c>
    </row>
    <row r="1947" spans="1:12" x14ac:dyDescent="0.3">
      <c r="A1947" s="10" t="s">
        <v>1291</v>
      </c>
      <c r="B1947" s="9">
        <v>1978</v>
      </c>
      <c r="C1947" s="9" t="s">
        <v>4685</v>
      </c>
      <c r="D1947" s="9">
        <v>23</v>
      </c>
      <c r="E1947" s="9">
        <v>2</v>
      </c>
      <c r="F1947" s="16">
        <v>15207.92</v>
      </c>
      <c r="G1947" s="9" t="s">
        <v>4682</v>
      </c>
      <c r="H1947" s="9" t="s">
        <v>4686</v>
      </c>
      <c r="I1947" s="11" t="s">
        <v>4689</v>
      </c>
      <c r="J1947" t="str">
        <f t="shared" si="60"/>
        <v>23-11-1978</v>
      </c>
      <c r="K1947" s="19">
        <v>45085</v>
      </c>
      <c r="L1947" s="9">
        <f t="shared" si="61"/>
        <v>44</v>
      </c>
    </row>
    <row r="1948" spans="1:12" x14ac:dyDescent="0.3">
      <c r="A1948" s="10" t="s">
        <v>1293</v>
      </c>
      <c r="B1948" s="9">
        <v>1962</v>
      </c>
      <c r="C1948" s="9" t="s">
        <v>4687</v>
      </c>
      <c r="D1948" s="9">
        <v>17</v>
      </c>
      <c r="E1948" s="9">
        <v>0</v>
      </c>
      <c r="F1948" s="16">
        <v>15174.81</v>
      </c>
      <c r="G1948" s="9" t="s">
        <v>4682</v>
      </c>
      <c r="H1948" s="9" t="s">
        <v>4686</v>
      </c>
      <c r="I1948" s="11" t="s">
        <v>4689</v>
      </c>
      <c r="J1948" t="str">
        <f t="shared" si="60"/>
        <v>17-06-1962</v>
      </c>
      <c r="K1948" s="19">
        <v>45085</v>
      </c>
      <c r="L1948" s="9">
        <f t="shared" si="61"/>
        <v>60</v>
      </c>
    </row>
    <row r="1949" spans="1:12" x14ac:dyDescent="0.3">
      <c r="A1949" s="10" t="s">
        <v>1295</v>
      </c>
      <c r="B1949" s="9">
        <v>1959</v>
      </c>
      <c r="C1949" s="9" t="s">
        <v>4690</v>
      </c>
      <c r="D1949" s="9">
        <v>3</v>
      </c>
      <c r="E1949" s="9">
        <v>3</v>
      </c>
      <c r="F1949" s="16">
        <v>15170.07</v>
      </c>
      <c r="G1949" s="9" t="s">
        <v>4682</v>
      </c>
      <c r="H1949" s="9" t="s">
        <v>4683</v>
      </c>
      <c r="I1949" s="11" t="s">
        <v>4693</v>
      </c>
      <c r="J1949" t="str">
        <f t="shared" si="60"/>
        <v>03-12-1959</v>
      </c>
      <c r="K1949" s="19">
        <v>45085</v>
      </c>
      <c r="L1949" s="9">
        <f t="shared" si="61"/>
        <v>63</v>
      </c>
    </row>
    <row r="1950" spans="1:12" x14ac:dyDescent="0.3">
      <c r="A1950" s="10" t="s">
        <v>1297</v>
      </c>
      <c r="B1950" s="9">
        <v>1959</v>
      </c>
      <c r="C1950" s="9" t="s">
        <v>4687</v>
      </c>
      <c r="D1950" s="9">
        <v>4</v>
      </c>
      <c r="E1950" s="9">
        <v>3</v>
      </c>
      <c r="F1950" s="16">
        <v>15161.53</v>
      </c>
      <c r="G1950" s="9" t="s">
        <v>4682</v>
      </c>
      <c r="H1950" s="9" t="s">
        <v>4686</v>
      </c>
      <c r="I1950" s="11" t="s">
        <v>4684</v>
      </c>
      <c r="J1950" t="str">
        <f t="shared" si="60"/>
        <v>04-06-1959</v>
      </c>
      <c r="K1950" s="19">
        <v>45085</v>
      </c>
      <c r="L1950" s="9">
        <f t="shared" si="61"/>
        <v>64</v>
      </c>
    </row>
    <row r="1951" spans="1:12" x14ac:dyDescent="0.3">
      <c r="A1951" s="10" t="s">
        <v>129</v>
      </c>
      <c r="B1951" s="9">
        <v>1975</v>
      </c>
      <c r="C1951" s="9" t="s">
        <v>4691</v>
      </c>
      <c r="D1951" s="9">
        <v>15</v>
      </c>
      <c r="E1951" s="9">
        <v>1</v>
      </c>
      <c r="F1951" s="16">
        <v>42211.14</v>
      </c>
      <c r="G1951" s="9" t="s">
        <v>4686</v>
      </c>
      <c r="H1951" s="9" t="s">
        <v>4683</v>
      </c>
      <c r="I1951" s="11" t="s">
        <v>4684</v>
      </c>
      <c r="J1951" t="str">
        <f t="shared" si="60"/>
        <v>15-08-1975</v>
      </c>
      <c r="K1951" s="19">
        <v>45085</v>
      </c>
      <c r="L1951" s="9">
        <f t="shared" si="61"/>
        <v>47</v>
      </c>
    </row>
    <row r="1952" spans="1:12" x14ac:dyDescent="0.3">
      <c r="A1952" s="10" t="s">
        <v>1299</v>
      </c>
      <c r="B1952" s="9">
        <v>1962</v>
      </c>
      <c r="C1952" s="9" t="s">
        <v>4692</v>
      </c>
      <c r="D1952" s="9">
        <v>25</v>
      </c>
      <c r="E1952" s="9">
        <v>0</v>
      </c>
      <c r="F1952" s="16">
        <v>15161.25</v>
      </c>
      <c r="G1952" s="9" t="s">
        <v>4682</v>
      </c>
      <c r="H1952" s="9" t="s">
        <v>4682</v>
      </c>
      <c r="I1952" s="11" t="s">
        <v>4689</v>
      </c>
      <c r="J1952" t="str">
        <f t="shared" si="60"/>
        <v>25-10-1962</v>
      </c>
      <c r="K1952" s="19">
        <v>45085</v>
      </c>
      <c r="L1952" s="9">
        <f t="shared" si="61"/>
        <v>60</v>
      </c>
    </row>
    <row r="1953" spans="1:12" x14ac:dyDescent="0.3">
      <c r="A1953" s="10" t="s">
        <v>1301</v>
      </c>
      <c r="B1953" s="9">
        <v>1971</v>
      </c>
      <c r="C1953" s="9" t="s">
        <v>4685</v>
      </c>
      <c r="D1953" s="9">
        <v>25</v>
      </c>
      <c r="E1953" s="9">
        <v>0</v>
      </c>
      <c r="F1953" s="16">
        <v>15150.44</v>
      </c>
      <c r="G1953" s="9" t="s">
        <v>4682</v>
      </c>
      <c r="H1953" s="9" t="s">
        <v>4686</v>
      </c>
      <c r="I1953" s="11" t="s">
        <v>4700</v>
      </c>
      <c r="J1953" t="str">
        <f t="shared" si="60"/>
        <v>25-11-1971</v>
      </c>
      <c r="K1953" s="19">
        <v>45085</v>
      </c>
      <c r="L1953" s="9">
        <f t="shared" si="61"/>
        <v>51</v>
      </c>
    </row>
    <row r="1954" spans="1:12" x14ac:dyDescent="0.3">
      <c r="A1954" s="10" t="s">
        <v>1303</v>
      </c>
      <c r="B1954" s="9">
        <v>1978</v>
      </c>
      <c r="C1954" s="9" t="s">
        <v>4688</v>
      </c>
      <c r="D1954" s="9">
        <v>5</v>
      </c>
      <c r="E1954" s="9">
        <v>2</v>
      </c>
      <c r="F1954" s="16">
        <v>15123.19</v>
      </c>
      <c r="G1954" s="9" t="s">
        <v>4682</v>
      </c>
      <c r="H1954" s="9" t="s">
        <v>4686</v>
      </c>
      <c r="I1954" s="11" t="s">
        <v>4693</v>
      </c>
      <c r="J1954" t="str">
        <f t="shared" si="60"/>
        <v>05-09-1978</v>
      </c>
      <c r="K1954" s="19">
        <v>45085</v>
      </c>
      <c r="L1954" s="9">
        <f t="shared" si="61"/>
        <v>44</v>
      </c>
    </row>
    <row r="1955" spans="1:12" x14ac:dyDescent="0.3">
      <c r="A1955" s="10" t="s">
        <v>1305</v>
      </c>
      <c r="B1955" s="9">
        <v>1972</v>
      </c>
      <c r="C1955" s="9" t="s">
        <v>4685</v>
      </c>
      <c r="D1955" s="9">
        <v>7</v>
      </c>
      <c r="E1955" s="9">
        <v>0</v>
      </c>
      <c r="F1955" s="16">
        <v>15103.69</v>
      </c>
      <c r="G1955" s="9" t="s">
        <v>4682</v>
      </c>
      <c r="H1955" s="9" t="s">
        <v>4686</v>
      </c>
      <c r="I1955" s="11" t="s">
        <v>4689</v>
      </c>
      <c r="J1955" t="str">
        <f t="shared" si="60"/>
        <v>07-11-1972</v>
      </c>
      <c r="K1955" s="19">
        <v>45085</v>
      </c>
      <c r="L1955" s="9">
        <f t="shared" si="61"/>
        <v>50</v>
      </c>
    </row>
    <row r="1956" spans="1:12" x14ac:dyDescent="0.3">
      <c r="A1956" s="10" t="s">
        <v>1307</v>
      </c>
      <c r="B1956" s="9">
        <v>1975</v>
      </c>
      <c r="C1956" s="9" t="s">
        <v>4692</v>
      </c>
      <c r="D1956" s="9">
        <v>26</v>
      </c>
      <c r="E1956" s="9">
        <v>1</v>
      </c>
      <c r="F1956" s="16">
        <v>15090.35</v>
      </c>
      <c r="G1956" s="9" t="s">
        <v>4682</v>
      </c>
      <c r="H1956" s="9" t="s">
        <v>4686</v>
      </c>
      <c r="I1956" s="11" t="s">
        <v>4700</v>
      </c>
      <c r="J1956" t="str">
        <f t="shared" si="60"/>
        <v>26-10-1975</v>
      </c>
      <c r="K1956" s="19">
        <v>45085</v>
      </c>
      <c r="L1956" s="9">
        <f t="shared" si="61"/>
        <v>47</v>
      </c>
    </row>
    <row r="1957" spans="1:12" x14ac:dyDescent="0.3">
      <c r="A1957" s="10" t="s">
        <v>1309</v>
      </c>
      <c r="B1957" s="9">
        <v>1968</v>
      </c>
      <c r="C1957" s="9" t="s">
        <v>4687</v>
      </c>
      <c r="D1957" s="9">
        <v>12</v>
      </c>
      <c r="E1957" s="9">
        <v>0</v>
      </c>
      <c r="F1957" s="16">
        <v>15052.68</v>
      </c>
      <c r="G1957" s="9" t="s">
        <v>4682</v>
      </c>
      <c r="H1957" s="9" t="s">
        <v>4682</v>
      </c>
      <c r="I1957" s="11" t="s">
        <v>4706</v>
      </c>
      <c r="J1957" t="str">
        <f t="shared" si="60"/>
        <v>12-06-1968</v>
      </c>
      <c r="K1957" s="19">
        <v>45085</v>
      </c>
      <c r="L1957" s="9">
        <f t="shared" si="61"/>
        <v>54</v>
      </c>
    </row>
    <row r="1958" spans="1:12" x14ac:dyDescent="0.3">
      <c r="A1958" s="10" t="s">
        <v>1311</v>
      </c>
      <c r="B1958" s="9">
        <v>1971</v>
      </c>
      <c r="C1958" s="9" t="s">
        <v>4691</v>
      </c>
      <c r="D1958" s="9">
        <v>15</v>
      </c>
      <c r="E1958" s="9">
        <v>0</v>
      </c>
      <c r="F1958" s="16">
        <v>15038.51</v>
      </c>
      <c r="G1958" s="9" t="s">
        <v>4682</v>
      </c>
      <c r="H1958" s="9" t="s">
        <v>4683</v>
      </c>
      <c r="I1958" s="11" t="s">
        <v>4700</v>
      </c>
      <c r="J1958" t="str">
        <f t="shared" si="60"/>
        <v>15-08-1971</v>
      </c>
      <c r="K1958" s="19">
        <v>45085</v>
      </c>
      <c r="L1958" s="9">
        <f t="shared" si="61"/>
        <v>51</v>
      </c>
    </row>
    <row r="1959" spans="1:12" x14ac:dyDescent="0.3">
      <c r="A1959" s="10" t="s">
        <v>1313</v>
      </c>
      <c r="B1959" s="9">
        <v>1970</v>
      </c>
      <c r="C1959" s="9" t="s">
        <v>4688</v>
      </c>
      <c r="D1959" s="9">
        <v>11</v>
      </c>
      <c r="E1959" s="9">
        <v>0</v>
      </c>
      <c r="F1959" s="16">
        <v>15026.3</v>
      </c>
      <c r="G1959" s="9" t="s">
        <v>4682</v>
      </c>
      <c r="H1959" s="9" t="s">
        <v>4683</v>
      </c>
      <c r="I1959" s="11" t="s">
        <v>4693</v>
      </c>
      <c r="J1959" t="str">
        <f t="shared" si="60"/>
        <v>11-09-1970</v>
      </c>
      <c r="K1959" s="19">
        <v>45085</v>
      </c>
      <c r="L1959" s="9">
        <f t="shared" si="61"/>
        <v>52</v>
      </c>
    </row>
    <row r="1960" spans="1:12" x14ac:dyDescent="0.3">
      <c r="A1960" s="10" t="s">
        <v>1315</v>
      </c>
      <c r="B1960" s="9">
        <v>1979</v>
      </c>
      <c r="C1960" s="9" t="s">
        <v>4685</v>
      </c>
      <c r="D1960" s="9">
        <v>25</v>
      </c>
      <c r="E1960" s="9">
        <v>2</v>
      </c>
      <c r="F1960" s="16">
        <v>15025.76</v>
      </c>
      <c r="G1960" s="9" t="s">
        <v>4682</v>
      </c>
      <c r="H1960" s="9" t="s">
        <v>4686</v>
      </c>
      <c r="I1960" s="11" t="s">
        <v>4693</v>
      </c>
      <c r="J1960" t="str">
        <f t="shared" si="60"/>
        <v>25-11-1979</v>
      </c>
      <c r="K1960" s="19">
        <v>45085</v>
      </c>
      <c r="L1960" s="9">
        <f t="shared" si="61"/>
        <v>43</v>
      </c>
    </row>
    <row r="1961" spans="1:12" x14ac:dyDescent="0.3">
      <c r="A1961" s="10" t="s">
        <v>1317</v>
      </c>
      <c r="B1961" s="9">
        <v>1960</v>
      </c>
      <c r="C1961" s="9" t="s">
        <v>4691</v>
      </c>
      <c r="D1961" s="9">
        <v>8</v>
      </c>
      <c r="E1961" s="9">
        <v>2</v>
      </c>
      <c r="F1961" s="16">
        <v>15019.76</v>
      </c>
      <c r="G1961" s="9" t="s">
        <v>4682</v>
      </c>
      <c r="H1961" s="9" t="s">
        <v>4682</v>
      </c>
      <c r="I1961" s="11" t="s">
        <v>4689</v>
      </c>
      <c r="J1961" t="str">
        <f t="shared" si="60"/>
        <v>08-08-1960</v>
      </c>
      <c r="K1961" s="19">
        <v>45085</v>
      </c>
      <c r="L1961" s="9">
        <f t="shared" si="61"/>
        <v>62</v>
      </c>
    </row>
    <row r="1962" spans="1:12" x14ac:dyDescent="0.3">
      <c r="A1962" s="10" t="s">
        <v>131</v>
      </c>
      <c r="B1962" s="9">
        <v>1973</v>
      </c>
      <c r="C1962" s="9" t="s">
        <v>4688</v>
      </c>
      <c r="D1962" s="9">
        <v>18</v>
      </c>
      <c r="E1962" s="9">
        <v>0</v>
      </c>
      <c r="F1962" s="16">
        <v>42188.15</v>
      </c>
      <c r="G1962" s="9" t="s">
        <v>4686</v>
      </c>
      <c r="H1962" s="9" t="s">
        <v>4686</v>
      </c>
      <c r="I1962" s="11" t="s">
        <v>4693</v>
      </c>
      <c r="J1962" t="str">
        <f t="shared" si="60"/>
        <v>18-09-1973</v>
      </c>
      <c r="K1962" s="19">
        <v>45085</v>
      </c>
      <c r="L1962" s="9">
        <f t="shared" si="61"/>
        <v>49</v>
      </c>
    </row>
    <row r="1963" spans="1:12" x14ac:dyDescent="0.3">
      <c r="A1963" s="10" t="s">
        <v>1319</v>
      </c>
      <c r="B1963" s="9">
        <v>1995</v>
      </c>
      <c r="C1963" s="9" t="s">
        <v>4691</v>
      </c>
      <c r="D1963" s="9">
        <v>2</v>
      </c>
      <c r="E1963" s="9">
        <v>2</v>
      </c>
      <c r="F1963" s="16">
        <v>15006.58</v>
      </c>
      <c r="G1963" s="9" t="s">
        <v>4682</v>
      </c>
      <c r="H1963" s="9" t="s">
        <v>4682</v>
      </c>
      <c r="I1963" s="11" t="s">
        <v>4699</v>
      </c>
      <c r="J1963" t="str">
        <f t="shared" si="60"/>
        <v>02-08-1995</v>
      </c>
      <c r="K1963" s="19">
        <v>45085</v>
      </c>
      <c r="L1963" s="9">
        <f t="shared" si="61"/>
        <v>27</v>
      </c>
    </row>
    <row r="1964" spans="1:12" x14ac:dyDescent="0.3">
      <c r="A1964" s="10" t="s">
        <v>1321</v>
      </c>
      <c r="B1964" s="9">
        <v>1958</v>
      </c>
      <c r="C1964" s="9" t="s">
        <v>4681</v>
      </c>
      <c r="D1964" s="9">
        <v>29</v>
      </c>
      <c r="E1964" s="9">
        <v>2</v>
      </c>
      <c r="F1964" s="16">
        <v>14988.43</v>
      </c>
      <c r="G1964" s="9" t="s">
        <v>4682</v>
      </c>
      <c r="H1964" s="9" t="s">
        <v>4683</v>
      </c>
      <c r="I1964" s="11" t="s">
        <v>4693</v>
      </c>
      <c r="J1964" t="str">
        <f t="shared" si="60"/>
        <v>29-07-1958</v>
      </c>
      <c r="K1964" s="19">
        <v>45085</v>
      </c>
      <c r="L1964" s="9">
        <f t="shared" si="61"/>
        <v>64</v>
      </c>
    </row>
    <row r="1965" spans="1:12" x14ac:dyDescent="0.3">
      <c r="A1965" s="10" t="s">
        <v>1323</v>
      </c>
      <c r="B1965" s="9">
        <v>1962</v>
      </c>
      <c r="C1965" s="9" t="s">
        <v>4685</v>
      </c>
      <c r="D1965" s="9">
        <v>29</v>
      </c>
      <c r="E1965" s="9">
        <v>0</v>
      </c>
      <c r="F1965" s="16">
        <v>14945.34</v>
      </c>
      <c r="G1965" s="9" t="s">
        <v>4682</v>
      </c>
      <c r="H1965" s="9" t="s">
        <v>4686</v>
      </c>
      <c r="I1965" s="11" t="s">
        <v>4702</v>
      </c>
      <c r="J1965" t="str">
        <f t="shared" si="60"/>
        <v>29-11-1962</v>
      </c>
      <c r="K1965" s="19">
        <v>45085</v>
      </c>
      <c r="L1965" s="9">
        <f t="shared" si="61"/>
        <v>60</v>
      </c>
    </row>
    <row r="1966" spans="1:12" x14ac:dyDescent="0.3">
      <c r="A1966" s="10" t="s">
        <v>1325</v>
      </c>
      <c r="B1966" s="9">
        <v>1968</v>
      </c>
      <c r="C1966" s="9" t="s">
        <v>4685</v>
      </c>
      <c r="D1966" s="9">
        <v>8</v>
      </c>
      <c r="E1966" s="9">
        <v>0</v>
      </c>
      <c r="F1966" s="16">
        <v>14926.97</v>
      </c>
      <c r="G1966" s="9" t="s">
        <v>4682</v>
      </c>
      <c r="H1966" s="9" t="s">
        <v>4682</v>
      </c>
      <c r="I1966" s="11" t="s">
        <v>4689</v>
      </c>
      <c r="J1966" t="str">
        <f t="shared" si="60"/>
        <v>08-11-1968</v>
      </c>
      <c r="K1966" s="19">
        <v>45085</v>
      </c>
      <c r="L1966" s="9">
        <f t="shared" si="61"/>
        <v>54</v>
      </c>
    </row>
    <row r="1967" spans="1:12" x14ac:dyDescent="0.3">
      <c r="A1967" s="10" t="s">
        <v>1327</v>
      </c>
      <c r="B1967" s="9">
        <v>1981</v>
      </c>
      <c r="C1967" s="9" t="s">
        <v>4681</v>
      </c>
      <c r="D1967" s="9">
        <v>4</v>
      </c>
      <c r="E1967" s="9">
        <v>1</v>
      </c>
      <c r="F1967" s="16">
        <v>14908.27</v>
      </c>
      <c r="G1967" s="9" t="s">
        <v>4682</v>
      </c>
      <c r="H1967" s="9" t="s">
        <v>4686</v>
      </c>
      <c r="I1967" s="11" t="s">
        <v>4693</v>
      </c>
      <c r="J1967" t="str">
        <f t="shared" si="60"/>
        <v>04-07-1981</v>
      </c>
      <c r="K1967" s="19">
        <v>45085</v>
      </c>
      <c r="L1967" s="9">
        <f t="shared" si="61"/>
        <v>41</v>
      </c>
    </row>
    <row r="1968" spans="1:12" x14ac:dyDescent="0.3">
      <c r="A1968" s="10" t="s">
        <v>1329</v>
      </c>
      <c r="B1968" s="9">
        <v>1958</v>
      </c>
      <c r="C1968" s="9" t="s">
        <v>4692</v>
      </c>
      <c r="D1968" s="9">
        <v>17</v>
      </c>
      <c r="E1968" s="9">
        <v>0</v>
      </c>
      <c r="F1968" s="16">
        <v>14901.52</v>
      </c>
      <c r="G1968" s="9" t="s">
        <v>4682</v>
      </c>
      <c r="H1968" s="9" t="s">
        <v>4682</v>
      </c>
      <c r="I1968" s="11" t="s">
        <v>4699</v>
      </c>
      <c r="J1968" t="str">
        <f t="shared" si="60"/>
        <v>17-10-1958</v>
      </c>
      <c r="K1968" s="19">
        <v>45085</v>
      </c>
      <c r="L1968" s="9">
        <f t="shared" si="61"/>
        <v>64</v>
      </c>
    </row>
    <row r="1969" spans="1:12" x14ac:dyDescent="0.3">
      <c r="A1969" s="10" t="s">
        <v>1331</v>
      </c>
      <c r="B1969" s="9">
        <v>1970</v>
      </c>
      <c r="C1969" s="9" t="s">
        <v>4685</v>
      </c>
      <c r="D1969" s="9">
        <v>11</v>
      </c>
      <c r="E1969" s="9">
        <v>0</v>
      </c>
      <c r="F1969" s="16">
        <v>14847.63</v>
      </c>
      <c r="G1969" s="9" t="s">
        <v>4682</v>
      </c>
      <c r="H1969" s="9" t="s">
        <v>4682</v>
      </c>
      <c r="I1969" s="11" t="s">
        <v>4700</v>
      </c>
      <c r="J1969" t="str">
        <f t="shared" si="60"/>
        <v>11-11-1970</v>
      </c>
      <c r="K1969" s="19">
        <v>45085</v>
      </c>
      <c r="L1969" s="9">
        <f t="shared" si="61"/>
        <v>52</v>
      </c>
    </row>
    <row r="1970" spans="1:12" x14ac:dyDescent="0.3">
      <c r="A1970" s="10" t="s">
        <v>1333</v>
      </c>
      <c r="B1970" s="9">
        <v>1981</v>
      </c>
      <c r="C1970" s="9" t="s">
        <v>4687</v>
      </c>
      <c r="D1970" s="9">
        <v>5</v>
      </c>
      <c r="E1970" s="9">
        <v>1</v>
      </c>
      <c r="F1970" s="16">
        <v>14843.96</v>
      </c>
      <c r="G1970" s="9" t="s">
        <v>4682</v>
      </c>
      <c r="H1970" s="9" t="s">
        <v>4683</v>
      </c>
      <c r="I1970" s="11" t="s">
        <v>4705</v>
      </c>
      <c r="J1970" t="str">
        <f t="shared" si="60"/>
        <v>05-06-1981</v>
      </c>
      <c r="K1970" s="19">
        <v>45085</v>
      </c>
      <c r="L1970" s="9">
        <f t="shared" si="61"/>
        <v>42</v>
      </c>
    </row>
    <row r="1971" spans="1:12" x14ac:dyDescent="0.3">
      <c r="A1971" s="10" t="s">
        <v>1335</v>
      </c>
      <c r="B1971" s="9">
        <v>1979</v>
      </c>
      <c r="C1971" s="9" t="s">
        <v>4692</v>
      </c>
      <c r="D1971" s="9">
        <v>18</v>
      </c>
      <c r="E1971" s="9">
        <v>2</v>
      </c>
      <c r="F1971" s="16">
        <v>14839.34</v>
      </c>
      <c r="G1971" s="9" t="s">
        <v>4682</v>
      </c>
      <c r="H1971" s="9" t="s">
        <v>4683</v>
      </c>
      <c r="I1971" s="11" t="s">
        <v>4705</v>
      </c>
      <c r="J1971" t="str">
        <f t="shared" si="60"/>
        <v>18-10-1979</v>
      </c>
      <c r="K1971" s="19">
        <v>45085</v>
      </c>
      <c r="L1971" s="9">
        <f t="shared" si="61"/>
        <v>43</v>
      </c>
    </row>
    <row r="1972" spans="1:12" x14ac:dyDescent="0.3">
      <c r="A1972" s="10" t="s">
        <v>1337</v>
      </c>
      <c r="B1972" s="9">
        <v>1975</v>
      </c>
      <c r="C1972" s="9" t="s">
        <v>4690</v>
      </c>
      <c r="D1972" s="9">
        <v>10</v>
      </c>
      <c r="E1972" s="9">
        <v>1</v>
      </c>
      <c r="F1972" s="16">
        <v>14819</v>
      </c>
      <c r="G1972" s="9" t="s">
        <v>4682</v>
      </c>
      <c r="H1972" s="9" t="s">
        <v>4683</v>
      </c>
      <c r="I1972" s="11" t="s">
        <v>4700</v>
      </c>
      <c r="J1972" t="str">
        <f t="shared" si="60"/>
        <v>10-12-1975</v>
      </c>
      <c r="K1972" s="19">
        <v>45085</v>
      </c>
      <c r="L1972" s="9">
        <f t="shared" si="61"/>
        <v>47</v>
      </c>
    </row>
    <row r="1973" spans="1:12" x14ac:dyDescent="0.3">
      <c r="A1973" s="10" t="s">
        <v>133</v>
      </c>
      <c r="B1973" s="9">
        <v>1979</v>
      </c>
      <c r="C1973" s="9" t="s">
        <v>4681</v>
      </c>
      <c r="D1973" s="9">
        <v>3</v>
      </c>
      <c r="E1973" s="9">
        <v>3</v>
      </c>
      <c r="F1973" s="16">
        <v>42124.52</v>
      </c>
      <c r="G1973" s="9" t="s">
        <v>4686</v>
      </c>
      <c r="H1973" s="9" t="s">
        <v>4686</v>
      </c>
      <c r="I1973" s="11" t="s">
        <v>4684</v>
      </c>
      <c r="J1973" t="str">
        <f t="shared" si="60"/>
        <v>03-07-1979</v>
      </c>
      <c r="K1973" s="19">
        <v>45085</v>
      </c>
      <c r="L1973" s="9">
        <f t="shared" si="61"/>
        <v>43</v>
      </c>
    </row>
    <row r="1974" spans="1:12" x14ac:dyDescent="0.3">
      <c r="A1974" s="10" t="s">
        <v>1339</v>
      </c>
      <c r="B1974" s="9">
        <v>1965</v>
      </c>
      <c r="C1974" s="9" t="s">
        <v>4681</v>
      </c>
      <c r="D1974" s="9">
        <v>27</v>
      </c>
      <c r="E1974" s="9">
        <v>0</v>
      </c>
      <c r="F1974" s="16">
        <v>14750.42</v>
      </c>
      <c r="G1974" s="9" t="s">
        <v>4682</v>
      </c>
      <c r="H1974" s="9" t="s">
        <v>4682</v>
      </c>
      <c r="I1974" s="11" t="s">
        <v>4705</v>
      </c>
      <c r="J1974" t="str">
        <f t="shared" si="60"/>
        <v>27-07-1965</v>
      </c>
      <c r="K1974" s="19">
        <v>45085</v>
      </c>
      <c r="L1974" s="9">
        <f t="shared" si="61"/>
        <v>57</v>
      </c>
    </row>
    <row r="1975" spans="1:12" x14ac:dyDescent="0.3">
      <c r="A1975" s="10" t="s">
        <v>1341</v>
      </c>
      <c r="B1975" s="9">
        <v>1962</v>
      </c>
      <c r="C1975" s="9" t="s">
        <v>4681</v>
      </c>
      <c r="D1975" s="9">
        <v>29</v>
      </c>
      <c r="E1975" s="9">
        <v>0</v>
      </c>
      <c r="F1975" s="16">
        <v>14738.43</v>
      </c>
      <c r="G1975" s="9" t="s">
        <v>4682</v>
      </c>
      <c r="H1975" s="9" t="s">
        <v>4683</v>
      </c>
      <c r="I1975" s="11" t="s">
        <v>4702</v>
      </c>
      <c r="J1975" t="str">
        <f t="shared" si="60"/>
        <v>29-07-1962</v>
      </c>
      <c r="K1975" s="19">
        <v>45085</v>
      </c>
      <c r="L1975" s="9">
        <f t="shared" si="61"/>
        <v>60</v>
      </c>
    </row>
    <row r="1976" spans="1:12" x14ac:dyDescent="0.3">
      <c r="A1976" s="10" t="s">
        <v>1343</v>
      </c>
      <c r="B1976" s="9">
        <v>2002</v>
      </c>
      <c r="C1976" s="9" t="s">
        <v>4688</v>
      </c>
      <c r="D1976" s="9">
        <v>24</v>
      </c>
      <c r="E1976" s="9">
        <v>0</v>
      </c>
      <c r="F1976" s="16">
        <v>14711.74</v>
      </c>
      <c r="G1976" s="9" t="s">
        <v>4682</v>
      </c>
      <c r="H1976" s="9" t="s">
        <v>4682</v>
      </c>
      <c r="I1976" s="11" t="s">
        <v>4689</v>
      </c>
      <c r="J1976" t="str">
        <f t="shared" si="60"/>
        <v>24-09-2002</v>
      </c>
      <c r="K1976" s="19">
        <v>45085</v>
      </c>
      <c r="L1976" s="9">
        <f t="shared" si="61"/>
        <v>20</v>
      </c>
    </row>
    <row r="1977" spans="1:12" x14ac:dyDescent="0.3">
      <c r="A1977" s="10" t="s">
        <v>1345</v>
      </c>
      <c r="B1977" s="9">
        <v>1982</v>
      </c>
      <c r="C1977" s="9" t="s">
        <v>4688</v>
      </c>
      <c r="D1977" s="9">
        <v>4</v>
      </c>
      <c r="E1977" s="9">
        <v>3</v>
      </c>
      <c r="F1977" s="16">
        <v>14696.77</v>
      </c>
      <c r="G1977" s="9" t="s">
        <v>4682</v>
      </c>
      <c r="H1977" s="9" t="s">
        <v>4682</v>
      </c>
      <c r="I1977" s="11" t="s">
        <v>4693</v>
      </c>
      <c r="J1977" t="str">
        <f t="shared" si="60"/>
        <v>04-09-1982</v>
      </c>
      <c r="K1977" s="19">
        <v>45085</v>
      </c>
      <c r="L1977" s="9">
        <f t="shared" si="61"/>
        <v>40</v>
      </c>
    </row>
    <row r="1978" spans="1:12" x14ac:dyDescent="0.3">
      <c r="A1978" s="10" t="s">
        <v>1347</v>
      </c>
      <c r="B1978" s="9">
        <v>1958</v>
      </c>
      <c r="C1978" s="9" t="s">
        <v>4681</v>
      </c>
      <c r="D1978" s="9">
        <v>23</v>
      </c>
      <c r="E1978" s="9">
        <v>0</v>
      </c>
      <c r="F1978" s="16">
        <v>14692.67</v>
      </c>
      <c r="G1978" s="9" t="s">
        <v>4682</v>
      </c>
      <c r="H1978" s="9" t="s">
        <v>4686</v>
      </c>
      <c r="I1978" s="11" t="s">
        <v>4689</v>
      </c>
      <c r="J1978" t="str">
        <f t="shared" si="60"/>
        <v>23-07-1958</v>
      </c>
      <c r="K1978" s="19">
        <v>45085</v>
      </c>
      <c r="L1978" s="9">
        <f t="shared" si="61"/>
        <v>64</v>
      </c>
    </row>
    <row r="1979" spans="1:12" x14ac:dyDescent="0.3">
      <c r="A1979" s="10" t="s">
        <v>1349</v>
      </c>
      <c r="B1979" s="9">
        <v>1969</v>
      </c>
      <c r="C1979" s="9" t="s">
        <v>4692</v>
      </c>
      <c r="D1979" s="9">
        <v>20</v>
      </c>
      <c r="E1979" s="9">
        <v>0</v>
      </c>
      <c r="F1979" s="16">
        <v>14665.75</v>
      </c>
      <c r="G1979" s="9" t="s">
        <v>4682</v>
      </c>
      <c r="H1979" s="9" t="s">
        <v>4686</v>
      </c>
      <c r="I1979" s="11" t="s">
        <v>4689</v>
      </c>
      <c r="J1979" t="str">
        <f t="shared" si="60"/>
        <v>20-10-1969</v>
      </c>
      <c r="K1979" s="19">
        <v>45085</v>
      </c>
      <c r="L1979" s="9">
        <f t="shared" si="61"/>
        <v>53</v>
      </c>
    </row>
    <row r="1980" spans="1:12" x14ac:dyDescent="0.3">
      <c r="A1980" s="10" t="s">
        <v>1351</v>
      </c>
      <c r="B1980" s="9">
        <v>1981</v>
      </c>
      <c r="C1980" s="9" t="s">
        <v>4685</v>
      </c>
      <c r="D1980" s="9">
        <v>13</v>
      </c>
      <c r="E1980" s="9">
        <v>1</v>
      </c>
      <c r="F1980" s="16">
        <v>14657.2</v>
      </c>
      <c r="G1980" s="9" t="s">
        <v>4682</v>
      </c>
      <c r="H1980" s="9" t="s">
        <v>4686</v>
      </c>
      <c r="I1980" s="11" t="s">
        <v>4689</v>
      </c>
      <c r="J1980" t="str">
        <f t="shared" si="60"/>
        <v>13-11-1981</v>
      </c>
      <c r="K1980" s="19">
        <v>45085</v>
      </c>
      <c r="L1980" s="9">
        <f t="shared" si="61"/>
        <v>41</v>
      </c>
    </row>
    <row r="1981" spans="1:12" x14ac:dyDescent="0.3">
      <c r="A1981" s="10" t="s">
        <v>1353</v>
      </c>
      <c r="B1981" s="9">
        <v>1967</v>
      </c>
      <c r="C1981" s="9" t="s">
        <v>4688</v>
      </c>
      <c r="D1981" s="9">
        <v>1</v>
      </c>
      <c r="E1981" s="9">
        <v>0</v>
      </c>
      <c r="F1981" s="16">
        <v>14640.35</v>
      </c>
      <c r="G1981" s="9" t="s">
        <v>4682</v>
      </c>
      <c r="H1981" s="9" t="s">
        <v>4683</v>
      </c>
      <c r="I1981" s="11" t="s">
        <v>4705</v>
      </c>
      <c r="J1981" t="str">
        <f t="shared" si="60"/>
        <v>01-09-1967</v>
      </c>
      <c r="K1981" s="19">
        <v>45085</v>
      </c>
      <c r="L1981" s="9">
        <f t="shared" si="61"/>
        <v>55</v>
      </c>
    </row>
    <row r="1982" spans="1:12" x14ac:dyDescent="0.3">
      <c r="A1982" s="10" t="s">
        <v>1355</v>
      </c>
      <c r="B1982" s="9">
        <v>1991</v>
      </c>
      <c r="C1982" s="9" t="s">
        <v>4691</v>
      </c>
      <c r="D1982" s="9">
        <v>21</v>
      </c>
      <c r="E1982" s="9">
        <v>3</v>
      </c>
      <c r="F1982" s="16">
        <v>14630.52</v>
      </c>
      <c r="G1982" s="9" t="s">
        <v>4682</v>
      </c>
      <c r="H1982" s="9" t="s">
        <v>4683</v>
      </c>
      <c r="I1982" s="11" t="s">
        <v>4693</v>
      </c>
      <c r="J1982" t="str">
        <f t="shared" si="60"/>
        <v>21-08-1991</v>
      </c>
      <c r="K1982" s="19">
        <v>45085</v>
      </c>
      <c r="L1982" s="9">
        <f t="shared" si="61"/>
        <v>31</v>
      </c>
    </row>
    <row r="1983" spans="1:12" x14ac:dyDescent="0.3">
      <c r="A1983" s="10" t="s">
        <v>1357</v>
      </c>
      <c r="B1983" s="9">
        <v>1965</v>
      </c>
      <c r="C1983" s="9" t="s">
        <v>4685</v>
      </c>
      <c r="D1983" s="9">
        <v>8</v>
      </c>
      <c r="E1983" s="9">
        <v>0</v>
      </c>
      <c r="F1983" s="16">
        <v>14612.33</v>
      </c>
      <c r="G1983" s="9" t="s">
        <v>4682</v>
      </c>
      <c r="H1983" s="9" t="s">
        <v>4683</v>
      </c>
      <c r="I1983" s="11" t="s">
        <v>4702</v>
      </c>
      <c r="J1983" t="str">
        <f t="shared" si="60"/>
        <v>08-11-1965</v>
      </c>
      <c r="K1983" s="19">
        <v>45085</v>
      </c>
      <c r="L1983" s="9">
        <f t="shared" si="61"/>
        <v>57</v>
      </c>
    </row>
    <row r="1984" spans="1:12" x14ac:dyDescent="0.3">
      <c r="A1984" s="10" t="s">
        <v>135</v>
      </c>
      <c r="B1984" s="9">
        <v>1997</v>
      </c>
      <c r="C1984" s="9" t="s">
        <v>4690</v>
      </c>
      <c r="D1984" s="9">
        <v>9</v>
      </c>
      <c r="E1984" s="9">
        <v>2</v>
      </c>
      <c r="F1984" s="16">
        <v>42112.24</v>
      </c>
      <c r="G1984" s="9" t="s">
        <v>4686</v>
      </c>
      <c r="H1984" s="9" t="s">
        <v>4683</v>
      </c>
      <c r="I1984" s="11" t="s">
        <v>4684</v>
      </c>
      <c r="J1984" t="str">
        <f t="shared" si="60"/>
        <v>09-12-1997</v>
      </c>
      <c r="K1984" s="19">
        <v>45085</v>
      </c>
      <c r="L1984" s="9">
        <f t="shared" si="61"/>
        <v>25</v>
      </c>
    </row>
    <row r="1985" spans="1:12" x14ac:dyDescent="0.3">
      <c r="A1985" s="10" t="s">
        <v>1359</v>
      </c>
      <c r="B1985" s="9">
        <v>1967</v>
      </c>
      <c r="C1985" s="9" t="s">
        <v>4681</v>
      </c>
      <c r="D1985" s="9">
        <v>18</v>
      </c>
      <c r="E1985" s="9">
        <v>0</v>
      </c>
      <c r="F1985" s="16">
        <v>14600.62</v>
      </c>
      <c r="G1985" s="9" t="s">
        <v>4682</v>
      </c>
      <c r="H1985" s="9" t="s">
        <v>4683</v>
      </c>
      <c r="I1985" s="11" t="s">
        <v>4706</v>
      </c>
      <c r="J1985" t="str">
        <f t="shared" si="60"/>
        <v>18-07-1967</v>
      </c>
      <c r="K1985" s="19">
        <v>45085</v>
      </c>
      <c r="L1985" s="9">
        <f t="shared" si="61"/>
        <v>55</v>
      </c>
    </row>
    <row r="1986" spans="1:12" x14ac:dyDescent="0.3">
      <c r="A1986" s="10" t="s">
        <v>1361</v>
      </c>
      <c r="B1986" s="9">
        <v>1963</v>
      </c>
      <c r="C1986" s="9" t="s">
        <v>4692</v>
      </c>
      <c r="D1986" s="9">
        <v>14</v>
      </c>
      <c r="E1986" s="9">
        <v>3</v>
      </c>
      <c r="F1986" s="16">
        <v>14590.63</v>
      </c>
      <c r="G1986" s="9" t="s">
        <v>4682</v>
      </c>
      <c r="H1986" s="9" t="s">
        <v>4686</v>
      </c>
      <c r="I1986" s="11" t="s">
        <v>4699</v>
      </c>
      <c r="J1986" t="str">
        <f t="shared" si="60"/>
        <v>14-10-1963</v>
      </c>
      <c r="K1986" s="19">
        <v>45085</v>
      </c>
      <c r="L1986" s="9">
        <f t="shared" si="61"/>
        <v>59</v>
      </c>
    </row>
    <row r="1987" spans="1:12" x14ac:dyDescent="0.3">
      <c r="A1987" s="10" t="s">
        <v>1363</v>
      </c>
      <c r="B1987" s="9">
        <v>1962</v>
      </c>
      <c r="C1987" s="9" t="s">
        <v>4690</v>
      </c>
      <c r="D1987" s="9">
        <v>3</v>
      </c>
      <c r="E1987" s="9">
        <v>0</v>
      </c>
      <c r="F1987" s="16">
        <v>14574.64</v>
      </c>
      <c r="G1987" s="9" t="s">
        <v>4682</v>
      </c>
      <c r="H1987" s="9" t="s">
        <v>4686</v>
      </c>
      <c r="I1987" s="11" t="s">
        <v>4698</v>
      </c>
      <c r="J1987" t="str">
        <f t="shared" ref="J1987:J2050" si="62">TEXT(DATE(B1987,MONTH(1&amp;C1987),D1987),"dd-mm-yyyy")</f>
        <v>03-12-1962</v>
      </c>
      <c r="K1987" s="19">
        <v>45085</v>
      </c>
      <c r="L1987" s="9">
        <f t="shared" ref="L1987:L2050" si="63">DATEDIF(J1987,K1987,"Y")</f>
        <v>60</v>
      </c>
    </row>
    <row r="1988" spans="1:12" x14ac:dyDescent="0.3">
      <c r="A1988" s="10" t="s">
        <v>1365</v>
      </c>
      <c r="B1988" s="9">
        <v>1998</v>
      </c>
      <c r="C1988" s="9" t="s">
        <v>4688</v>
      </c>
      <c r="D1988" s="9">
        <v>12</v>
      </c>
      <c r="E1988" s="9">
        <v>0</v>
      </c>
      <c r="F1988" s="16">
        <v>14571.89</v>
      </c>
      <c r="G1988" s="9" t="s">
        <v>4682</v>
      </c>
      <c r="H1988" s="9" t="s">
        <v>4686</v>
      </c>
      <c r="I1988" s="11" t="s">
        <v>4699</v>
      </c>
      <c r="J1988" t="str">
        <f t="shared" si="62"/>
        <v>12-09-1998</v>
      </c>
      <c r="K1988" s="19">
        <v>45085</v>
      </c>
      <c r="L1988" s="9">
        <f t="shared" si="63"/>
        <v>24</v>
      </c>
    </row>
    <row r="1989" spans="1:12" x14ac:dyDescent="0.3">
      <c r="A1989" s="10" t="s">
        <v>1367</v>
      </c>
      <c r="B1989" s="9">
        <v>1989</v>
      </c>
      <c r="C1989" s="9" t="s">
        <v>4681</v>
      </c>
      <c r="D1989" s="9">
        <v>14</v>
      </c>
      <c r="E1989" s="9">
        <v>3</v>
      </c>
      <c r="F1989" s="16">
        <v>14547.26</v>
      </c>
      <c r="G1989" s="9" t="s">
        <v>4682</v>
      </c>
      <c r="H1989" s="9" t="s">
        <v>4683</v>
      </c>
      <c r="I1989" s="11" t="s">
        <v>4693</v>
      </c>
      <c r="J1989" t="str">
        <f t="shared" si="62"/>
        <v>14-07-1989</v>
      </c>
      <c r="K1989" s="19">
        <v>45085</v>
      </c>
      <c r="L1989" s="9">
        <f t="shared" si="63"/>
        <v>33</v>
      </c>
    </row>
    <row r="1990" spans="1:12" x14ac:dyDescent="0.3">
      <c r="A1990" s="10" t="s">
        <v>1369</v>
      </c>
      <c r="B1990" s="9">
        <v>1989</v>
      </c>
      <c r="C1990" s="9" t="s">
        <v>4681</v>
      </c>
      <c r="D1990" s="9">
        <v>22</v>
      </c>
      <c r="E1990" s="9">
        <v>3</v>
      </c>
      <c r="F1990" s="16">
        <v>14507.46</v>
      </c>
      <c r="G1990" s="9" t="s">
        <v>4682</v>
      </c>
      <c r="H1990" s="9" t="s">
        <v>4683</v>
      </c>
      <c r="I1990" s="11" t="s">
        <v>4689</v>
      </c>
      <c r="J1990" t="str">
        <f t="shared" si="62"/>
        <v>22-07-1989</v>
      </c>
      <c r="K1990" s="19">
        <v>45085</v>
      </c>
      <c r="L1990" s="9">
        <f t="shared" si="63"/>
        <v>33</v>
      </c>
    </row>
    <row r="1991" spans="1:12" x14ac:dyDescent="0.3">
      <c r="A1991" s="10" t="s">
        <v>1371</v>
      </c>
      <c r="B1991" s="9">
        <v>1979</v>
      </c>
      <c r="C1991" s="9" t="s">
        <v>4692</v>
      </c>
      <c r="D1991" s="9">
        <v>20</v>
      </c>
      <c r="E1991" s="9">
        <v>5</v>
      </c>
      <c r="F1991" s="16">
        <v>14478.33</v>
      </c>
      <c r="G1991" s="9" t="s">
        <v>4682</v>
      </c>
      <c r="H1991" s="9" t="s">
        <v>4682</v>
      </c>
      <c r="I1991" s="11" t="s">
        <v>4684</v>
      </c>
      <c r="J1991" t="str">
        <f t="shared" si="62"/>
        <v>20-10-1979</v>
      </c>
      <c r="K1991" s="19">
        <v>45085</v>
      </c>
      <c r="L1991" s="9">
        <f t="shared" si="63"/>
        <v>43</v>
      </c>
    </row>
    <row r="1992" spans="1:12" x14ac:dyDescent="0.3">
      <c r="A1992" s="10" t="s">
        <v>1373</v>
      </c>
      <c r="B1992" s="9">
        <v>1959</v>
      </c>
      <c r="C1992" s="9" t="s">
        <v>4685</v>
      </c>
      <c r="D1992" s="9">
        <v>20</v>
      </c>
      <c r="E1992" s="9">
        <v>1</v>
      </c>
      <c r="F1992" s="16">
        <v>14474.68</v>
      </c>
      <c r="G1992" s="9" t="s">
        <v>4682</v>
      </c>
      <c r="H1992" s="9" t="s">
        <v>4682</v>
      </c>
      <c r="I1992" s="11" t="s">
        <v>4684</v>
      </c>
      <c r="J1992" t="str">
        <f t="shared" si="62"/>
        <v>20-11-1959</v>
      </c>
      <c r="K1992" s="19">
        <v>45085</v>
      </c>
      <c r="L1992" s="9">
        <f t="shared" si="63"/>
        <v>63</v>
      </c>
    </row>
    <row r="1993" spans="1:12" x14ac:dyDescent="0.3">
      <c r="A1993" s="10" t="s">
        <v>1375</v>
      </c>
      <c r="B1993" s="9">
        <v>1976</v>
      </c>
      <c r="C1993" s="9" t="s">
        <v>4685</v>
      </c>
      <c r="D1993" s="9">
        <v>27</v>
      </c>
      <c r="E1993" s="9">
        <v>2</v>
      </c>
      <c r="F1993" s="16">
        <v>14470.01</v>
      </c>
      <c r="G1993" s="9" t="s">
        <v>4682</v>
      </c>
      <c r="H1993" s="9" t="s">
        <v>4683</v>
      </c>
      <c r="I1993" s="11" t="s">
        <v>4689</v>
      </c>
      <c r="J1993" t="str">
        <f t="shared" si="62"/>
        <v>27-11-1976</v>
      </c>
      <c r="K1993" s="19">
        <v>45085</v>
      </c>
      <c r="L1993" s="9">
        <f t="shared" si="63"/>
        <v>46</v>
      </c>
    </row>
    <row r="1994" spans="1:12" x14ac:dyDescent="0.3">
      <c r="A1994" s="10" t="s">
        <v>1377</v>
      </c>
      <c r="B1994" s="9">
        <v>1996</v>
      </c>
      <c r="C1994" s="9" t="s">
        <v>4685</v>
      </c>
      <c r="D1994" s="9">
        <v>10</v>
      </c>
      <c r="E1994" s="9">
        <v>2</v>
      </c>
      <c r="F1994" s="16">
        <v>14455.64</v>
      </c>
      <c r="G1994" s="9" t="s">
        <v>4682</v>
      </c>
      <c r="H1994" s="9" t="s">
        <v>4683</v>
      </c>
      <c r="I1994" s="11" t="s">
        <v>4699</v>
      </c>
      <c r="J1994" t="str">
        <f t="shared" si="62"/>
        <v>10-11-1996</v>
      </c>
      <c r="K1994" s="19">
        <v>45085</v>
      </c>
      <c r="L1994" s="9">
        <f t="shared" si="63"/>
        <v>26</v>
      </c>
    </row>
    <row r="1995" spans="1:12" x14ac:dyDescent="0.3">
      <c r="A1995" s="10" t="s">
        <v>137</v>
      </c>
      <c r="B1995" s="9">
        <v>1976</v>
      </c>
      <c r="C1995" s="9" t="s">
        <v>4685</v>
      </c>
      <c r="D1995" s="9">
        <v>28</v>
      </c>
      <c r="E1995" s="9">
        <v>0</v>
      </c>
      <c r="F1995" s="16">
        <v>42111.66</v>
      </c>
      <c r="G1995" s="9" t="s">
        <v>4686</v>
      </c>
      <c r="H1995" s="9" t="s">
        <v>4686</v>
      </c>
      <c r="I1995" s="11" t="s">
        <v>4699</v>
      </c>
      <c r="J1995" t="str">
        <f t="shared" si="62"/>
        <v>28-11-1976</v>
      </c>
      <c r="K1995" s="19">
        <v>45085</v>
      </c>
      <c r="L1995" s="9">
        <f t="shared" si="63"/>
        <v>46</v>
      </c>
    </row>
    <row r="1996" spans="1:12" x14ac:dyDescent="0.3">
      <c r="A1996" s="10" t="s">
        <v>1379</v>
      </c>
      <c r="B1996" s="9">
        <v>1959</v>
      </c>
      <c r="C1996" s="9" t="s">
        <v>4691</v>
      </c>
      <c r="D1996" s="9">
        <v>3</v>
      </c>
      <c r="E1996" s="9">
        <v>0</v>
      </c>
      <c r="F1996" s="16">
        <v>14451.84</v>
      </c>
      <c r="G1996" s="9" t="s">
        <v>4682</v>
      </c>
      <c r="H1996" s="9" t="s">
        <v>4683</v>
      </c>
      <c r="I1996" s="11" t="s">
        <v>4700</v>
      </c>
      <c r="J1996" t="str">
        <f t="shared" si="62"/>
        <v>03-08-1959</v>
      </c>
      <c r="K1996" s="19">
        <v>45085</v>
      </c>
      <c r="L1996" s="9">
        <f t="shared" si="63"/>
        <v>63</v>
      </c>
    </row>
    <row r="1997" spans="1:12" x14ac:dyDescent="0.3">
      <c r="A1997" s="10" t="s">
        <v>1381</v>
      </c>
      <c r="B1997" s="9">
        <v>1959</v>
      </c>
      <c r="C1997" s="9" t="s">
        <v>4687</v>
      </c>
      <c r="D1997" s="9">
        <v>29</v>
      </c>
      <c r="E1997" s="9">
        <v>0</v>
      </c>
      <c r="F1997" s="16">
        <v>14449.85</v>
      </c>
      <c r="G1997" s="9" t="s">
        <v>4682</v>
      </c>
      <c r="H1997" s="9" t="s">
        <v>4686</v>
      </c>
      <c r="I1997" s="11" t="s">
        <v>4699</v>
      </c>
      <c r="J1997" t="str">
        <f t="shared" si="62"/>
        <v>29-06-1959</v>
      </c>
      <c r="K1997" s="19">
        <v>45085</v>
      </c>
      <c r="L1997" s="9">
        <f t="shared" si="63"/>
        <v>63</v>
      </c>
    </row>
    <row r="1998" spans="1:12" x14ac:dyDescent="0.3">
      <c r="A1998" s="10" t="s">
        <v>1383</v>
      </c>
      <c r="B1998" s="9">
        <v>1967</v>
      </c>
      <c r="C1998" s="9" t="s">
        <v>4685</v>
      </c>
      <c r="D1998" s="9">
        <v>4</v>
      </c>
      <c r="E1998" s="9">
        <v>0</v>
      </c>
      <c r="F1998" s="16">
        <v>14427.63</v>
      </c>
      <c r="G1998" s="9" t="s">
        <v>4682</v>
      </c>
      <c r="H1998" s="9" t="s">
        <v>4682</v>
      </c>
      <c r="I1998" s="11" t="s">
        <v>4702</v>
      </c>
      <c r="J1998" t="str">
        <f t="shared" si="62"/>
        <v>04-11-1967</v>
      </c>
      <c r="K1998" s="19">
        <v>45085</v>
      </c>
      <c r="L1998" s="9">
        <f t="shared" si="63"/>
        <v>55</v>
      </c>
    </row>
    <row r="1999" spans="1:12" x14ac:dyDescent="0.3">
      <c r="A1999" s="10" t="s">
        <v>1385</v>
      </c>
      <c r="B1999" s="9">
        <v>1967</v>
      </c>
      <c r="C1999" s="9" t="s">
        <v>4691</v>
      </c>
      <c r="D1999" s="9">
        <v>15</v>
      </c>
      <c r="E1999" s="9">
        <v>0</v>
      </c>
      <c r="F1999" s="16">
        <v>14426.66</v>
      </c>
      <c r="G1999" s="9" t="s">
        <v>4682</v>
      </c>
      <c r="H1999" s="9" t="s">
        <v>4682</v>
      </c>
      <c r="I1999" s="11" t="s">
        <v>4705</v>
      </c>
      <c r="J1999" t="str">
        <f t="shared" si="62"/>
        <v>15-08-1967</v>
      </c>
      <c r="K1999" s="19">
        <v>45085</v>
      </c>
      <c r="L1999" s="9">
        <f t="shared" si="63"/>
        <v>55</v>
      </c>
    </row>
    <row r="2000" spans="1:12" x14ac:dyDescent="0.3">
      <c r="A2000" s="10" t="s">
        <v>1387</v>
      </c>
      <c r="B2000" s="9">
        <v>1999</v>
      </c>
      <c r="C2000" s="9" t="s">
        <v>4691</v>
      </c>
      <c r="D2000" s="9">
        <v>10</v>
      </c>
      <c r="E2000" s="9">
        <v>2</v>
      </c>
      <c r="F2000" s="16">
        <v>14426.07</v>
      </c>
      <c r="G2000" s="9" t="s">
        <v>4682</v>
      </c>
      <c r="H2000" s="9" t="s">
        <v>4686</v>
      </c>
      <c r="I2000" s="11" t="s">
        <v>4689</v>
      </c>
      <c r="J2000" t="str">
        <f t="shared" si="62"/>
        <v>10-08-1999</v>
      </c>
      <c r="K2000" s="19">
        <v>45085</v>
      </c>
      <c r="L2000" s="9">
        <f t="shared" si="63"/>
        <v>23</v>
      </c>
    </row>
    <row r="2001" spans="1:12" x14ac:dyDescent="0.3">
      <c r="A2001" s="10" t="s">
        <v>1389</v>
      </c>
      <c r="B2001" s="9">
        <v>1958</v>
      </c>
      <c r="C2001" s="9" t="s">
        <v>4688</v>
      </c>
      <c r="D2001" s="9">
        <v>20</v>
      </c>
      <c r="E2001" s="9">
        <v>1</v>
      </c>
      <c r="F2001" s="16">
        <v>14418.28</v>
      </c>
      <c r="G2001" s="9" t="s">
        <v>4682</v>
      </c>
      <c r="H2001" s="9" t="s">
        <v>4683</v>
      </c>
      <c r="I2001" s="11" t="s">
        <v>4684</v>
      </c>
      <c r="J2001" t="str">
        <f t="shared" si="62"/>
        <v>20-09-1958</v>
      </c>
      <c r="K2001" s="19">
        <v>45085</v>
      </c>
      <c r="L2001" s="9">
        <f t="shared" si="63"/>
        <v>64</v>
      </c>
    </row>
    <row r="2002" spans="1:12" x14ac:dyDescent="0.3">
      <c r="A2002" s="10" t="s">
        <v>1391</v>
      </c>
      <c r="B2002" s="9">
        <v>1958</v>
      </c>
      <c r="C2002" s="9" t="s">
        <v>4681</v>
      </c>
      <c r="D2002" s="9">
        <v>29</v>
      </c>
      <c r="E2002" s="9">
        <v>0</v>
      </c>
      <c r="F2002" s="16">
        <v>14410.93</v>
      </c>
      <c r="G2002" s="9" t="s">
        <v>4682</v>
      </c>
      <c r="H2002" s="9" t="s">
        <v>4682</v>
      </c>
      <c r="I2002" s="11" t="s">
        <v>4696</v>
      </c>
      <c r="J2002" t="str">
        <f t="shared" si="62"/>
        <v>29-07-1958</v>
      </c>
      <c r="K2002" s="19">
        <v>45085</v>
      </c>
      <c r="L2002" s="9">
        <f t="shared" si="63"/>
        <v>64</v>
      </c>
    </row>
    <row r="2003" spans="1:12" x14ac:dyDescent="0.3">
      <c r="A2003" s="10" t="s">
        <v>1393</v>
      </c>
      <c r="B2003" s="9">
        <v>1958</v>
      </c>
      <c r="C2003" s="9" t="s">
        <v>4688</v>
      </c>
      <c r="D2003" s="9">
        <v>14</v>
      </c>
      <c r="E2003" s="9">
        <v>0</v>
      </c>
      <c r="F2003" s="16">
        <v>14394.56</v>
      </c>
      <c r="G2003" s="9" t="s">
        <v>4682</v>
      </c>
      <c r="H2003" s="9" t="s">
        <v>4686</v>
      </c>
      <c r="I2003" s="11" t="s">
        <v>4697</v>
      </c>
      <c r="J2003" t="str">
        <f t="shared" si="62"/>
        <v>14-09-1958</v>
      </c>
      <c r="K2003" s="19">
        <v>45085</v>
      </c>
      <c r="L2003" s="9">
        <f t="shared" si="63"/>
        <v>64</v>
      </c>
    </row>
    <row r="2004" spans="1:12" x14ac:dyDescent="0.3">
      <c r="A2004" s="10" t="s">
        <v>1395</v>
      </c>
      <c r="B2004" s="9">
        <v>1965</v>
      </c>
      <c r="C2004" s="9" t="s">
        <v>4687</v>
      </c>
      <c r="D2004" s="9">
        <v>22</v>
      </c>
      <c r="E2004" s="9">
        <v>4</v>
      </c>
      <c r="F2004" s="16">
        <v>14394.4</v>
      </c>
      <c r="G2004" s="9" t="s">
        <v>4682</v>
      </c>
      <c r="H2004" s="9" t="s">
        <v>4683</v>
      </c>
      <c r="I2004" s="11" t="s">
        <v>4699</v>
      </c>
      <c r="J2004" t="str">
        <f t="shared" si="62"/>
        <v>22-06-1965</v>
      </c>
      <c r="K2004" s="19">
        <v>45085</v>
      </c>
      <c r="L2004" s="9">
        <f t="shared" si="63"/>
        <v>57</v>
      </c>
    </row>
    <row r="2005" spans="1:12" x14ac:dyDescent="0.3">
      <c r="A2005" s="10" t="s">
        <v>1397</v>
      </c>
      <c r="B2005" s="9">
        <v>1963</v>
      </c>
      <c r="C2005" s="9" t="s">
        <v>4681</v>
      </c>
      <c r="D2005" s="9">
        <v>16</v>
      </c>
      <c r="E2005" s="9">
        <v>3</v>
      </c>
      <c r="F2005" s="16">
        <v>14382.71</v>
      </c>
      <c r="G2005" s="9" t="s">
        <v>4682</v>
      </c>
      <c r="H2005" s="9" t="s">
        <v>4682</v>
      </c>
      <c r="I2005" s="11" t="s">
        <v>4689</v>
      </c>
      <c r="J2005" t="str">
        <f t="shared" si="62"/>
        <v>16-07-1963</v>
      </c>
      <c r="K2005" s="19">
        <v>45085</v>
      </c>
      <c r="L2005" s="9">
        <f t="shared" si="63"/>
        <v>59</v>
      </c>
    </row>
    <row r="2006" spans="1:12" x14ac:dyDescent="0.3">
      <c r="A2006" s="10" t="s">
        <v>13</v>
      </c>
      <c r="B2006" s="9">
        <v>1994</v>
      </c>
      <c r="C2006" s="9" t="s">
        <v>4692</v>
      </c>
      <c r="D2006" s="9">
        <v>27</v>
      </c>
      <c r="E2006" s="9">
        <v>1</v>
      </c>
      <c r="F2006" s="16">
        <v>51194.559999999998</v>
      </c>
      <c r="G2006" s="9" t="s">
        <v>4686</v>
      </c>
      <c r="H2006" s="9" t="s">
        <v>4683</v>
      </c>
      <c r="I2006" s="11" t="s">
        <v>4693</v>
      </c>
      <c r="J2006" t="str">
        <f t="shared" si="62"/>
        <v>27-10-1994</v>
      </c>
      <c r="K2006" s="19">
        <v>45085</v>
      </c>
      <c r="L2006" s="9">
        <f t="shared" si="63"/>
        <v>28</v>
      </c>
    </row>
    <row r="2007" spans="1:12" x14ac:dyDescent="0.3">
      <c r="A2007" s="10" t="s">
        <v>139</v>
      </c>
      <c r="B2007" s="9">
        <v>1968</v>
      </c>
      <c r="C2007" s="9" t="s">
        <v>4690</v>
      </c>
      <c r="D2007" s="9">
        <v>19</v>
      </c>
      <c r="E2007" s="9">
        <v>1</v>
      </c>
      <c r="F2007" s="16">
        <v>41999.519999999997</v>
      </c>
      <c r="G2007" s="9" t="s">
        <v>4686</v>
      </c>
      <c r="H2007" s="9" t="s">
        <v>4683</v>
      </c>
      <c r="I2007" s="11" t="s">
        <v>4684</v>
      </c>
      <c r="J2007" t="str">
        <f t="shared" si="62"/>
        <v>19-12-1968</v>
      </c>
      <c r="K2007" s="19">
        <v>45085</v>
      </c>
      <c r="L2007" s="9">
        <f t="shared" si="63"/>
        <v>54</v>
      </c>
    </row>
    <row r="2008" spans="1:12" x14ac:dyDescent="0.3">
      <c r="A2008" s="10" t="s">
        <v>1399</v>
      </c>
      <c r="B2008" s="9">
        <v>1988</v>
      </c>
      <c r="C2008" s="9" t="s">
        <v>4685</v>
      </c>
      <c r="D2008" s="9">
        <v>16</v>
      </c>
      <c r="E2008" s="9">
        <v>1</v>
      </c>
      <c r="F2008" s="16">
        <v>14358.36</v>
      </c>
      <c r="G2008" s="9" t="s">
        <v>4682</v>
      </c>
      <c r="H2008" s="9" t="s">
        <v>4682</v>
      </c>
      <c r="I2008" s="11" t="s">
        <v>4693</v>
      </c>
      <c r="J2008" t="str">
        <f t="shared" si="62"/>
        <v>16-11-1988</v>
      </c>
      <c r="K2008" s="19">
        <v>45085</v>
      </c>
      <c r="L2008" s="9">
        <f t="shared" si="63"/>
        <v>34</v>
      </c>
    </row>
    <row r="2009" spans="1:12" x14ac:dyDescent="0.3">
      <c r="A2009" s="10" t="s">
        <v>1401</v>
      </c>
      <c r="B2009" s="9">
        <v>1967</v>
      </c>
      <c r="C2009" s="9" t="s">
        <v>4692</v>
      </c>
      <c r="D2009" s="9">
        <v>10</v>
      </c>
      <c r="E2009" s="9">
        <v>0</v>
      </c>
      <c r="F2009" s="16">
        <v>14355.43</v>
      </c>
      <c r="G2009" s="9" t="s">
        <v>4682</v>
      </c>
      <c r="H2009" s="9" t="s">
        <v>4686</v>
      </c>
      <c r="I2009" s="11" t="s">
        <v>4705</v>
      </c>
      <c r="J2009" t="str">
        <f t="shared" si="62"/>
        <v>10-10-1967</v>
      </c>
      <c r="K2009" s="19">
        <v>45085</v>
      </c>
      <c r="L2009" s="9">
        <f t="shared" si="63"/>
        <v>55</v>
      </c>
    </row>
    <row r="2010" spans="1:12" x14ac:dyDescent="0.3">
      <c r="A2010" s="10" t="s">
        <v>1403</v>
      </c>
      <c r="B2010" s="9">
        <v>1959</v>
      </c>
      <c r="C2010" s="9" t="s">
        <v>4690</v>
      </c>
      <c r="D2010" s="9">
        <v>24</v>
      </c>
      <c r="E2010" s="9">
        <v>1</v>
      </c>
      <c r="F2010" s="16">
        <v>14349.85</v>
      </c>
      <c r="G2010" s="9" t="s">
        <v>4682</v>
      </c>
      <c r="H2010" s="9" t="s">
        <v>4682</v>
      </c>
      <c r="I2010" s="11" t="s">
        <v>4689</v>
      </c>
      <c r="J2010" t="str">
        <f t="shared" si="62"/>
        <v>24-12-1959</v>
      </c>
      <c r="K2010" s="19">
        <v>45085</v>
      </c>
      <c r="L2010" s="9">
        <f t="shared" si="63"/>
        <v>63</v>
      </c>
    </row>
    <row r="2011" spans="1:12" x14ac:dyDescent="0.3">
      <c r="A2011" s="10" t="s">
        <v>1405</v>
      </c>
      <c r="B2011" s="9">
        <v>1969</v>
      </c>
      <c r="C2011" s="9" t="s">
        <v>4688</v>
      </c>
      <c r="D2011" s="9">
        <v>26</v>
      </c>
      <c r="E2011" s="9">
        <v>0</v>
      </c>
      <c r="F2011" s="16">
        <v>14337.91</v>
      </c>
      <c r="G2011" s="9" t="s">
        <v>4682</v>
      </c>
      <c r="H2011" s="9" t="s">
        <v>4683</v>
      </c>
      <c r="I2011" s="11" t="s">
        <v>4706</v>
      </c>
      <c r="J2011" t="str">
        <f t="shared" si="62"/>
        <v>26-09-1969</v>
      </c>
      <c r="K2011" s="19">
        <v>45085</v>
      </c>
      <c r="L2011" s="9">
        <f t="shared" si="63"/>
        <v>53</v>
      </c>
    </row>
    <row r="2012" spans="1:12" x14ac:dyDescent="0.3">
      <c r="A2012" s="10" t="s">
        <v>1407</v>
      </c>
      <c r="B2012" s="9">
        <v>1958</v>
      </c>
      <c r="C2012" s="9" t="s">
        <v>4681</v>
      </c>
      <c r="D2012" s="9">
        <v>10</v>
      </c>
      <c r="E2012" s="9">
        <v>0</v>
      </c>
      <c r="F2012" s="16">
        <v>14319.03</v>
      </c>
      <c r="G2012" s="9" t="s">
        <v>4682</v>
      </c>
      <c r="H2012" s="9" t="s">
        <v>4682</v>
      </c>
      <c r="I2012" s="11" t="s">
        <v>4693</v>
      </c>
      <c r="J2012" t="str">
        <f t="shared" si="62"/>
        <v>10-07-1958</v>
      </c>
      <c r="K2012" s="19">
        <v>45085</v>
      </c>
      <c r="L2012" s="9">
        <f t="shared" si="63"/>
        <v>64</v>
      </c>
    </row>
    <row r="2013" spans="1:12" x14ac:dyDescent="0.3">
      <c r="A2013" s="10" t="s">
        <v>1409</v>
      </c>
      <c r="B2013" s="9">
        <v>1958</v>
      </c>
      <c r="C2013" s="9" t="s">
        <v>4692</v>
      </c>
      <c r="D2013" s="9">
        <v>15</v>
      </c>
      <c r="E2013" s="9">
        <v>0</v>
      </c>
      <c r="F2013" s="16">
        <v>14313.85</v>
      </c>
      <c r="G2013" s="9" t="s">
        <v>4682</v>
      </c>
      <c r="H2013" s="9" t="s">
        <v>4683</v>
      </c>
      <c r="I2013" s="11" t="s">
        <v>4684</v>
      </c>
      <c r="J2013" t="str">
        <f t="shared" si="62"/>
        <v>15-10-1958</v>
      </c>
      <c r="K2013" s="19">
        <v>45085</v>
      </c>
      <c r="L2013" s="9">
        <f t="shared" si="63"/>
        <v>64</v>
      </c>
    </row>
    <row r="2014" spans="1:12" x14ac:dyDescent="0.3">
      <c r="A2014" s="10" t="s">
        <v>1411</v>
      </c>
      <c r="B2014" s="9">
        <v>1968</v>
      </c>
      <c r="C2014" s="9" t="s">
        <v>4690</v>
      </c>
      <c r="D2014" s="9">
        <v>15</v>
      </c>
      <c r="E2014" s="9">
        <v>0</v>
      </c>
      <c r="F2014" s="16">
        <v>14285.9</v>
      </c>
      <c r="G2014" s="9" t="s">
        <v>4682</v>
      </c>
      <c r="H2014" s="9" t="s">
        <v>4683</v>
      </c>
      <c r="I2014" s="11" t="s">
        <v>4689</v>
      </c>
      <c r="J2014" t="str">
        <f t="shared" si="62"/>
        <v>15-12-1968</v>
      </c>
      <c r="K2014" s="19">
        <v>45085</v>
      </c>
      <c r="L2014" s="9">
        <f t="shared" si="63"/>
        <v>54</v>
      </c>
    </row>
    <row r="2015" spans="1:12" x14ac:dyDescent="0.3">
      <c r="A2015" s="10" t="s">
        <v>1413</v>
      </c>
      <c r="B2015" s="9">
        <v>2004</v>
      </c>
      <c r="C2015" s="9" t="s">
        <v>4688</v>
      </c>
      <c r="D2015" s="9">
        <v>6</v>
      </c>
      <c r="E2015" s="9">
        <v>0</v>
      </c>
      <c r="F2015" s="16">
        <v>14283.46</v>
      </c>
      <c r="G2015" s="9" t="s">
        <v>4682</v>
      </c>
      <c r="H2015" s="9" t="s">
        <v>4682</v>
      </c>
      <c r="I2015" s="11" t="s">
        <v>4699</v>
      </c>
      <c r="J2015" t="str">
        <f t="shared" si="62"/>
        <v>06-09-2004</v>
      </c>
      <c r="K2015" s="19">
        <v>45085</v>
      </c>
      <c r="L2015" s="9">
        <f t="shared" si="63"/>
        <v>18</v>
      </c>
    </row>
    <row r="2016" spans="1:12" x14ac:dyDescent="0.3">
      <c r="A2016" s="10" t="s">
        <v>1415</v>
      </c>
      <c r="B2016" s="9">
        <v>1972</v>
      </c>
      <c r="C2016" s="9" t="s">
        <v>4681</v>
      </c>
      <c r="D2016" s="9">
        <v>13</v>
      </c>
      <c r="E2016" s="9">
        <v>0</v>
      </c>
      <c r="F2016" s="16">
        <v>14258.33</v>
      </c>
      <c r="G2016" s="9" t="s">
        <v>4682</v>
      </c>
      <c r="H2016" s="9" t="s">
        <v>4682</v>
      </c>
      <c r="I2016" s="11" t="s">
        <v>4705</v>
      </c>
      <c r="J2016" t="str">
        <f t="shared" si="62"/>
        <v>13-07-1972</v>
      </c>
      <c r="K2016" s="19">
        <v>45085</v>
      </c>
      <c r="L2016" s="9">
        <f t="shared" si="63"/>
        <v>50</v>
      </c>
    </row>
    <row r="2017" spans="1:12" x14ac:dyDescent="0.3">
      <c r="A2017" s="10" t="s">
        <v>1417</v>
      </c>
      <c r="B2017" s="9">
        <v>1974</v>
      </c>
      <c r="C2017" s="9" t="s">
        <v>4690</v>
      </c>
      <c r="D2017" s="9">
        <v>26</v>
      </c>
      <c r="E2017" s="9">
        <v>0</v>
      </c>
      <c r="F2017" s="16">
        <v>14256.79</v>
      </c>
      <c r="G2017" s="9" t="s">
        <v>4682</v>
      </c>
      <c r="H2017" s="9" t="s">
        <v>4682</v>
      </c>
      <c r="I2017" s="11" t="s">
        <v>4705</v>
      </c>
      <c r="J2017" t="str">
        <f t="shared" si="62"/>
        <v>26-12-1974</v>
      </c>
      <c r="K2017" s="19">
        <v>45085</v>
      </c>
      <c r="L2017" s="9">
        <f t="shared" si="63"/>
        <v>48</v>
      </c>
    </row>
    <row r="2018" spans="1:12" x14ac:dyDescent="0.3">
      <c r="A2018" s="10" t="s">
        <v>141</v>
      </c>
      <c r="B2018" s="9">
        <v>1984</v>
      </c>
      <c r="C2018" s="9" t="s">
        <v>4685</v>
      </c>
      <c r="D2018" s="9">
        <v>10</v>
      </c>
      <c r="E2018" s="9">
        <v>3</v>
      </c>
      <c r="F2018" s="16">
        <v>41949.24</v>
      </c>
      <c r="G2018" s="9" t="s">
        <v>4686</v>
      </c>
      <c r="H2018" s="9" t="s">
        <v>4686</v>
      </c>
      <c r="I2018" s="11" t="s">
        <v>4684</v>
      </c>
      <c r="J2018" t="str">
        <f t="shared" si="62"/>
        <v>10-11-1984</v>
      </c>
      <c r="K2018" s="19">
        <v>45085</v>
      </c>
      <c r="L2018" s="9">
        <f t="shared" si="63"/>
        <v>38</v>
      </c>
    </row>
    <row r="2019" spans="1:12" x14ac:dyDescent="0.3">
      <c r="A2019" s="10" t="s">
        <v>1419</v>
      </c>
      <c r="B2019" s="9">
        <v>1959</v>
      </c>
      <c r="C2019" s="9" t="s">
        <v>4685</v>
      </c>
      <c r="D2019" s="9">
        <v>8</v>
      </c>
      <c r="E2019" s="9">
        <v>0</v>
      </c>
      <c r="F2019" s="16">
        <v>14256.19</v>
      </c>
      <c r="G2019" s="9" t="s">
        <v>4682</v>
      </c>
      <c r="H2019" s="9" t="s">
        <v>4683</v>
      </c>
      <c r="I2019" s="11" t="s">
        <v>4689</v>
      </c>
      <c r="J2019" t="str">
        <f t="shared" si="62"/>
        <v>08-11-1959</v>
      </c>
      <c r="K2019" s="19">
        <v>45085</v>
      </c>
      <c r="L2019" s="9">
        <f t="shared" si="63"/>
        <v>63</v>
      </c>
    </row>
    <row r="2020" spans="1:12" x14ac:dyDescent="0.3">
      <c r="A2020" s="10" t="s">
        <v>1421</v>
      </c>
      <c r="B2020" s="9">
        <v>1959</v>
      </c>
      <c r="C2020" s="9" t="s">
        <v>4692</v>
      </c>
      <c r="D2020" s="9">
        <v>10</v>
      </c>
      <c r="E2020" s="9">
        <v>0</v>
      </c>
      <c r="F2020" s="16">
        <v>14254.61</v>
      </c>
      <c r="G2020" s="9" t="s">
        <v>4682</v>
      </c>
      <c r="H2020" s="9" t="s">
        <v>4686</v>
      </c>
      <c r="I2020" s="11" t="s">
        <v>4689</v>
      </c>
      <c r="J2020" t="str">
        <f t="shared" si="62"/>
        <v>10-10-1959</v>
      </c>
      <c r="K2020" s="19">
        <v>45085</v>
      </c>
      <c r="L2020" s="9">
        <f t="shared" si="63"/>
        <v>63</v>
      </c>
    </row>
    <row r="2021" spans="1:12" x14ac:dyDescent="0.3">
      <c r="A2021" s="10" t="s">
        <v>1423</v>
      </c>
      <c r="B2021" s="9">
        <v>1961</v>
      </c>
      <c r="C2021" s="9" t="s">
        <v>4688</v>
      </c>
      <c r="D2021" s="9">
        <v>25</v>
      </c>
      <c r="E2021" s="9">
        <v>2</v>
      </c>
      <c r="F2021" s="16">
        <v>14235.07</v>
      </c>
      <c r="G2021" s="9" t="s">
        <v>4682</v>
      </c>
      <c r="H2021" s="9" t="s">
        <v>4686</v>
      </c>
      <c r="I2021" s="11" t="s">
        <v>4693</v>
      </c>
      <c r="J2021" t="str">
        <f t="shared" si="62"/>
        <v>25-09-1961</v>
      </c>
      <c r="K2021" s="19">
        <v>45085</v>
      </c>
      <c r="L2021" s="9">
        <f t="shared" si="63"/>
        <v>61</v>
      </c>
    </row>
    <row r="2022" spans="1:12" x14ac:dyDescent="0.3">
      <c r="A2022" s="10" t="s">
        <v>1425</v>
      </c>
      <c r="B2022" s="9">
        <v>1958</v>
      </c>
      <c r="C2022" s="9" t="s">
        <v>4688</v>
      </c>
      <c r="D2022" s="9">
        <v>21</v>
      </c>
      <c r="E2022" s="9">
        <v>0</v>
      </c>
      <c r="F2022" s="16">
        <v>14210.54</v>
      </c>
      <c r="G2022" s="9" t="s">
        <v>4682</v>
      </c>
      <c r="H2022" s="9" t="s">
        <v>4682</v>
      </c>
      <c r="I2022" s="11" t="s">
        <v>4689</v>
      </c>
      <c r="J2022" t="str">
        <f t="shared" si="62"/>
        <v>21-09-1958</v>
      </c>
      <c r="K2022" s="19">
        <v>45085</v>
      </c>
      <c r="L2022" s="9">
        <f t="shared" si="63"/>
        <v>64</v>
      </c>
    </row>
    <row r="2023" spans="1:12" x14ac:dyDescent="0.3">
      <c r="A2023" s="10" t="s">
        <v>1427</v>
      </c>
      <c r="B2023" s="9">
        <v>1983</v>
      </c>
      <c r="C2023" s="9" t="s">
        <v>4685</v>
      </c>
      <c r="D2023" s="9">
        <v>17</v>
      </c>
      <c r="E2023" s="9">
        <v>3</v>
      </c>
      <c r="F2023" s="16">
        <v>14209.4</v>
      </c>
      <c r="G2023" s="9" t="s">
        <v>4682</v>
      </c>
      <c r="H2023" s="9" t="s">
        <v>4686</v>
      </c>
      <c r="I2023" s="11" t="s">
        <v>4705</v>
      </c>
      <c r="J2023" t="str">
        <f t="shared" si="62"/>
        <v>17-11-1983</v>
      </c>
      <c r="K2023" s="19">
        <v>45085</v>
      </c>
      <c r="L2023" s="9">
        <f t="shared" si="63"/>
        <v>39</v>
      </c>
    </row>
    <row r="2024" spans="1:12" x14ac:dyDescent="0.3">
      <c r="A2024" s="10" t="s">
        <v>1429</v>
      </c>
      <c r="B2024" s="9">
        <v>1968</v>
      </c>
      <c r="C2024" s="9" t="s">
        <v>4690</v>
      </c>
      <c r="D2024" s="9">
        <v>25</v>
      </c>
      <c r="E2024" s="9">
        <v>0</v>
      </c>
      <c r="F2024" s="16">
        <v>14193.55</v>
      </c>
      <c r="G2024" s="9" t="s">
        <v>4682</v>
      </c>
      <c r="H2024" s="9" t="s">
        <v>4686</v>
      </c>
      <c r="I2024" s="11" t="s">
        <v>4705</v>
      </c>
      <c r="J2024" t="str">
        <f t="shared" si="62"/>
        <v>25-12-1968</v>
      </c>
      <c r="K2024" s="19">
        <v>45085</v>
      </c>
      <c r="L2024" s="9">
        <f t="shared" si="63"/>
        <v>54</v>
      </c>
    </row>
    <row r="2025" spans="1:12" x14ac:dyDescent="0.3">
      <c r="A2025" s="10" t="s">
        <v>1431</v>
      </c>
      <c r="B2025" s="9">
        <v>1984</v>
      </c>
      <c r="C2025" s="9" t="s">
        <v>4681</v>
      </c>
      <c r="D2025" s="9">
        <v>7</v>
      </c>
      <c r="E2025" s="9">
        <v>3</v>
      </c>
      <c r="F2025" s="16">
        <v>14152.46</v>
      </c>
      <c r="G2025" s="9" t="s">
        <v>4682</v>
      </c>
      <c r="H2025" s="9" t="s">
        <v>4686</v>
      </c>
      <c r="I2025" s="11" t="s">
        <v>4689</v>
      </c>
      <c r="J2025" t="str">
        <f t="shared" si="62"/>
        <v>07-07-1984</v>
      </c>
      <c r="K2025" s="19">
        <v>45085</v>
      </c>
      <c r="L2025" s="9">
        <f t="shared" si="63"/>
        <v>38</v>
      </c>
    </row>
    <row r="2026" spans="1:12" x14ac:dyDescent="0.3">
      <c r="A2026" s="10" t="s">
        <v>1433</v>
      </c>
      <c r="B2026" s="9">
        <v>2004</v>
      </c>
      <c r="C2026" s="9" t="s">
        <v>4681</v>
      </c>
      <c r="D2026" s="9">
        <v>6</v>
      </c>
      <c r="E2026" s="9">
        <v>0</v>
      </c>
      <c r="F2026" s="16">
        <v>14133.04</v>
      </c>
      <c r="G2026" s="9" t="s">
        <v>4682</v>
      </c>
      <c r="H2026" s="9" t="s">
        <v>4683</v>
      </c>
      <c r="I2026" s="11" t="s">
        <v>4684</v>
      </c>
      <c r="J2026" t="str">
        <f t="shared" si="62"/>
        <v>06-07-2004</v>
      </c>
      <c r="K2026" s="19">
        <v>45085</v>
      </c>
      <c r="L2026" s="9">
        <f t="shared" si="63"/>
        <v>18</v>
      </c>
    </row>
    <row r="2027" spans="1:12" x14ac:dyDescent="0.3">
      <c r="A2027" s="10" t="s">
        <v>1435</v>
      </c>
      <c r="B2027" s="9">
        <v>1961</v>
      </c>
      <c r="C2027" s="9" t="s">
        <v>4687</v>
      </c>
      <c r="D2027" s="9">
        <v>14</v>
      </c>
      <c r="E2027" s="9">
        <v>2</v>
      </c>
      <c r="F2027" s="16">
        <v>14119.62</v>
      </c>
      <c r="G2027" s="9" t="s">
        <v>4682</v>
      </c>
      <c r="H2027" s="9" t="s">
        <v>4686</v>
      </c>
      <c r="I2027" s="11" t="s">
        <v>4689</v>
      </c>
      <c r="J2027" t="str">
        <f t="shared" si="62"/>
        <v>14-06-1961</v>
      </c>
      <c r="K2027" s="19">
        <v>45085</v>
      </c>
      <c r="L2027" s="9">
        <f t="shared" si="63"/>
        <v>61</v>
      </c>
    </row>
    <row r="2028" spans="1:12" x14ac:dyDescent="0.3">
      <c r="A2028" s="10" t="s">
        <v>1437</v>
      </c>
      <c r="B2028" s="9">
        <v>1976</v>
      </c>
      <c r="C2028" s="9" t="s">
        <v>4688</v>
      </c>
      <c r="D2028" s="9">
        <v>26</v>
      </c>
      <c r="E2028" s="9">
        <v>2</v>
      </c>
      <c r="F2028" s="16">
        <v>14098.07</v>
      </c>
      <c r="G2028" s="9" t="s">
        <v>4682</v>
      </c>
      <c r="H2028" s="9" t="s">
        <v>4683</v>
      </c>
      <c r="I2028" s="11" t="s">
        <v>4700</v>
      </c>
      <c r="J2028" t="str">
        <f t="shared" si="62"/>
        <v>26-09-1976</v>
      </c>
      <c r="K2028" s="19">
        <v>45085</v>
      </c>
      <c r="L2028" s="9">
        <f t="shared" si="63"/>
        <v>46</v>
      </c>
    </row>
    <row r="2029" spans="1:12" x14ac:dyDescent="0.3">
      <c r="A2029" s="10" t="s">
        <v>143</v>
      </c>
      <c r="B2029" s="9">
        <v>1972</v>
      </c>
      <c r="C2029" s="9" t="s">
        <v>4687</v>
      </c>
      <c r="D2029" s="9">
        <v>8</v>
      </c>
      <c r="E2029" s="9">
        <v>1</v>
      </c>
      <c r="F2029" s="16">
        <v>41919.1</v>
      </c>
      <c r="G2029" s="9" t="s">
        <v>4686</v>
      </c>
      <c r="H2029" s="9" t="s">
        <v>4686</v>
      </c>
      <c r="I2029" s="11" t="s">
        <v>4696</v>
      </c>
      <c r="J2029" t="str">
        <f t="shared" si="62"/>
        <v>08-06-1972</v>
      </c>
      <c r="K2029" s="19">
        <v>45085</v>
      </c>
      <c r="L2029" s="9">
        <f t="shared" si="63"/>
        <v>51</v>
      </c>
    </row>
    <row r="2030" spans="1:12" x14ac:dyDescent="0.3">
      <c r="A2030" s="10" t="s">
        <v>1439</v>
      </c>
      <c r="B2030" s="9">
        <v>1991</v>
      </c>
      <c r="C2030" s="9" t="s">
        <v>4688</v>
      </c>
      <c r="D2030" s="9">
        <v>12</v>
      </c>
      <c r="E2030" s="9">
        <v>3</v>
      </c>
      <c r="F2030" s="16">
        <v>14081.93</v>
      </c>
      <c r="G2030" s="9" t="s">
        <v>4682</v>
      </c>
      <c r="H2030" s="9" t="s">
        <v>4683</v>
      </c>
      <c r="I2030" s="11" t="s">
        <v>4689</v>
      </c>
      <c r="J2030" t="str">
        <f t="shared" si="62"/>
        <v>12-09-1991</v>
      </c>
      <c r="K2030" s="19">
        <v>45085</v>
      </c>
      <c r="L2030" s="9">
        <f t="shared" si="63"/>
        <v>31</v>
      </c>
    </row>
    <row r="2031" spans="1:12" x14ac:dyDescent="0.3">
      <c r="A2031" s="10" t="s">
        <v>1441</v>
      </c>
      <c r="B2031" s="9">
        <v>1960</v>
      </c>
      <c r="C2031" s="9" t="s">
        <v>4685</v>
      </c>
      <c r="D2031" s="9">
        <v>8</v>
      </c>
      <c r="E2031" s="9">
        <v>0</v>
      </c>
      <c r="F2031" s="16">
        <v>14043.48</v>
      </c>
      <c r="G2031" s="9" t="s">
        <v>4682</v>
      </c>
      <c r="H2031" s="9" t="s">
        <v>4683</v>
      </c>
      <c r="I2031" s="11" t="s">
        <v>4699</v>
      </c>
      <c r="J2031" t="str">
        <f t="shared" si="62"/>
        <v>08-11-1960</v>
      </c>
      <c r="K2031" s="19">
        <v>45085</v>
      </c>
      <c r="L2031" s="9">
        <f t="shared" si="63"/>
        <v>62</v>
      </c>
    </row>
    <row r="2032" spans="1:12" x14ac:dyDescent="0.3">
      <c r="A2032" s="10" t="s">
        <v>1443</v>
      </c>
      <c r="B2032" s="9">
        <v>1963</v>
      </c>
      <c r="C2032" s="9" t="s">
        <v>4681</v>
      </c>
      <c r="D2032" s="9">
        <v>8</v>
      </c>
      <c r="E2032" s="9">
        <v>3</v>
      </c>
      <c r="F2032" s="16">
        <v>14007.22</v>
      </c>
      <c r="G2032" s="9" t="s">
        <v>4682</v>
      </c>
      <c r="H2032" s="9" t="s">
        <v>4683</v>
      </c>
      <c r="I2032" s="11" t="s">
        <v>4693</v>
      </c>
      <c r="J2032" t="str">
        <f t="shared" si="62"/>
        <v>08-07-1963</v>
      </c>
      <c r="K2032" s="19">
        <v>45085</v>
      </c>
      <c r="L2032" s="9">
        <f t="shared" si="63"/>
        <v>59</v>
      </c>
    </row>
    <row r="2033" spans="1:12" x14ac:dyDescent="0.3">
      <c r="A2033" s="10" t="s">
        <v>1445</v>
      </c>
      <c r="B2033" s="9">
        <v>1963</v>
      </c>
      <c r="C2033" s="9" t="s">
        <v>4681</v>
      </c>
      <c r="D2033" s="9">
        <v>6</v>
      </c>
      <c r="E2033" s="9">
        <v>3</v>
      </c>
      <c r="F2033" s="16">
        <v>14001.29</v>
      </c>
      <c r="G2033" s="9" t="s">
        <v>4682</v>
      </c>
      <c r="H2033" s="9" t="s">
        <v>4682</v>
      </c>
      <c r="I2033" s="11" t="s">
        <v>4684</v>
      </c>
      <c r="J2033" t="str">
        <f t="shared" si="62"/>
        <v>06-07-1963</v>
      </c>
      <c r="K2033" s="19">
        <v>45085</v>
      </c>
      <c r="L2033" s="9">
        <f t="shared" si="63"/>
        <v>59</v>
      </c>
    </row>
    <row r="2034" spans="1:12" x14ac:dyDescent="0.3">
      <c r="A2034" s="10" t="s">
        <v>1447</v>
      </c>
      <c r="B2034" s="9">
        <v>1963</v>
      </c>
      <c r="C2034" s="9" t="s">
        <v>4690</v>
      </c>
      <c r="D2034" s="9">
        <v>23</v>
      </c>
      <c r="E2034" s="9">
        <v>3</v>
      </c>
      <c r="F2034" s="16">
        <v>14001.13</v>
      </c>
      <c r="G2034" s="9" t="s">
        <v>4682</v>
      </c>
      <c r="H2034" s="9" t="s">
        <v>4686</v>
      </c>
      <c r="I2034" s="11" t="s">
        <v>4684</v>
      </c>
      <c r="J2034" t="str">
        <f t="shared" si="62"/>
        <v>23-12-1963</v>
      </c>
      <c r="K2034" s="19">
        <v>45085</v>
      </c>
      <c r="L2034" s="9">
        <f t="shared" si="63"/>
        <v>59</v>
      </c>
    </row>
    <row r="2035" spans="1:12" x14ac:dyDescent="0.3">
      <c r="A2035" s="10" t="s">
        <v>1449</v>
      </c>
      <c r="B2035" s="9">
        <v>1959</v>
      </c>
      <c r="C2035" s="9" t="s">
        <v>4688</v>
      </c>
      <c r="D2035" s="9">
        <v>6</v>
      </c>
      <c r="E2035" s="9">
        <v>0</v>
      </c>
      <c r="F2035" s="16">
        <v>13981.85</v>
      </c>
      <c r="G2035" s="9" t="s">
        <v>4682</v>
      </c>
      <c r="H2035" s="9" t="s">
        <v>4686</v>
      </c>
      <c r="I2035" s="11" t="s">
        <v>4696</v>
      </c>
      <c r="J2035" t="str">
        <f t="shared" si="62"/>
        <v>06-09-1959</v>
      </c>
      <c r="K2035" s="19">
        <v>45085</v>
      </c>
      <c r="L2035" s="9">
        <f t="shared" si="63"/>
        <v>63</v>
      </c>
    </row>
    <row r="2036" spans="1:12" x14ac:dyDescent="0.3">
      <c r="A2036" s="10" t="s">
        <v>1451</v>
      </c>
      <c r="B2036" s="9">
        <v>1990</v>
      </c>
      <c r="C2036" s="9" t="s">
        <v>4681</v>
      </c>
      <c r="D2036" s="9">
        <v>13</v>
      </c>
      <c r="E2036" s="9">
        <v>3</v>
      </c>
      <c r="F2036" s="16">
        <v>13979.45</v>
      </c>
      <c r="G2036" s="9" t="s">
        <v>4682</v>
      </c>
      <c r="H2036" s="9" t="s">
        <v>4686</v>
      </c>
      <c r="I2036" s="11" t="s">
        <v>4700</v>
      </c>
      <c r="J2036" t="str">
        <f t="shared" si="62"/>
        <v>13-07-1990</v>
      </c>
      <c r="K2036" s="19">
        <v>45085</v>
      </c>
      <c r="L2036" s="9">
        <f t="shared" si="63"/>
        <v>32</v>
      </c>
    </row>
    <row r="2037" spans="1:12" x14ac:dyDescent="0.3">
      <c r="A2037" s="10" t="s">
        <v>1453</v>
      </c>
      <c r="B2037" s="9">
        <v>1959</v>
      </c>
      <c r="C2037" s="9" t="s">
        <v>4691</v>
      </c>
      <c r="D2037" s="9">
        <v>29</v>
      </c>
      <c r="E2037" s="9">
        <v>0</v>
      </c>
      <c r="F2037" s="16">
        <v>13974.46</v>
      </c>
      <c r="G2037" s="9" t="s">
        <v>4682</v>
      </c>
      <c r="H2037" s="9" t="s">
        <v>4682</v>
      </c>
      <c r="I2037" s="11" t="s">
        <v>4695</v>
      </c>
      <c r="J2037" t="str">
        <f t="shared" si="62"/>
        <v>29-08-1959</v>
      </c>
      <c r="K2037" s="19">
        <v>45085</v>
      </c>
      <c r="L2037" s="9">
        <f t="shared" si="63"/>
        <v>63</v>
      </c>
    </row>
    <row r="2038" spans="1:12" x14ac:dyDescent="0.3">
      <c r="A2038" s="10" t="s">
        <v>1455</v>
      </c>
      <c r="B2038" s="9">
        <v>1960</v>
      </c>
      <c r="C2038" s="9" t="s">
        <v>4687</v>
      </c>
      <c r="D2038" s="9">
        <v>18</v>
      </c>
      <c r="E2038" s="9">
        <v>1</v>
      </c>
      <c r="F2038" s="16">
        <v>13937.67</v>
      </c>
      <c r="G2038" s="9" t="s">
        <v>4682</v>
      </c>
      <c r="H2038" s="9" t="s">
        <v>4686</v>
      </c>
      <c r="I2038" s="11" t="s">
        <v>4689</v>
      </c>
      <c r="J2038" t="str">
        <f t="shared" si="62"/>
        <v>18-06-1960</v>
      </c>
      <c r="K2038" s="19">
        <v>45085</v>
      </c>
      <c r="L2038" s="9">
        <f t="shared" si="63"/>
        <v>62</v>
      </c>
    </row>
    <row r="2039" spans="1:12" x14ac:dyDescent="0.3">
      <c r="A2039" s="10" t="s">
        <v>1457</v>
      </c>
      <c r="B2039" s="9">
        <v>1962</v>
      </c>
      <c r="C2039" s="9" t="s">
        <v>4681</v>
      </c>
      <c r="D2039" s="9">
        <v>27</v>
      </c>
      <c r="E2039" s="9">
        <v>3</v>
      </c>
      <c r="F2039" s="16">
        <v>13919.82</v>
      </c>
      <c r="G2039" s="9" t="s">
        <v>4682</v>
      </c>
      <c r="H2039" s="9" t="s">
        <v>4682</v>
      </c>
      <c r="I2039" s="11" t="s">
        <v>4684</v>
      </c>
      <c r="J2039" t="str">
        <f t="shared" si="62"/>
        <v>27-07-1962</v>
      </c>
      <c r="K2039" s="19">
        <v>45085</v>
      </c>
      <c r="L2039" s="9">
        <f t="shared" si="63"/>
        <v>60</v>
      </c>
    </row>
    <row r="2040" spans="1:12" x14ac:dyDescent="0.3">
      <c r="A2040" s="10" t="s">
        <v>145</v>
      </c>
      <c r="B2040" s="9">
        <v>1966</v>
      </c>
      <c r="C2040" s="9" t="s">
        <v>4688</v>
      </c>
      <c r="D2040" s="9">
        <v>21</v>
      </c>
      <c r="E2040" s="9">
        <v>0</v>
      </c>
      <c r="F2040" s="16">
        <v>41886.54</v>
      </c>
      <c r="G2040" s="9" t="s">
        <v>4686</v>
      </c>
      <c r="H2040" s="9" t="s">
        <v>4683</v>
      </c>
      <c r="I2040" s="11" t="s">
        <v>4693</v>
      </c>
      <c r="J2040" t="str">
        <f t="shared" si="62"/>
        <v>21-09-1966</v>
      </c>
      <c r="K2040" s="19">
        <v>45085</v>
      </c>
      <c r="L2040" s="9">
        <f t="shared" si="63"/>
        <v>56</v>
      </c>
    </row>
    <row r="2041" spans="1:12" x14ac:dyDescent="0.3">
      <c r="A2041" s="10" t="s">
        <v>1459</v>
      </c>
      <c r="B2041" s="9">
        <v>1959</v>
      </c>
      <c r="C2041" s="9" t="s">
        <v>4681</v>
      </c>
      <c r="D2041" s="9">
        <v>7</v>
      </c>
      <c r="E2041" s="9">
        <v>0</v>
      </c>
      <c r="F2041" s="16">
        <v>13887.97</v>
      </c>
      <c r="G2041" s="9" t="s">
        <v>4682</v>
      </c>
      <c r="H2041" s="9" t="s">
        <v>4682</v>
      </c>
      <c r="I2041" s="11" t="s">
        <v>4684</v>
      </c>
      <c r="J2041" t="str">
        <f t="shared" si="62"/>
        <v>07-07-1959</v>
      </c>
      <c r="K2041" s="19">
        <v>45085</v>
      </c>
      <c r="L2041" s="9">
        <f t="shared" si="63"/>
        <v>63</v>
      </c>
    </row>
    <row r="2042" spans="1:12" x14ac:dyDescent="0.3">
      <c r="A2042" s="10" t="s">
        <v>1461</v>
      </c>
      <c r="B2042" s="9">
        <v>1959</v>
      </c>
      <c r="C2042" s="9" t="s">
        <v>4690</v>
      </c>
      <c r="D2042" s="9">
        <v>29</v>
      </c>
      <c r="E2042" s="9">
        <v>0</v>
      </c>
      <c r="F2042" s="16">
        <v>13887.2</v>
      </c>
      <c r="G2042" s="9" t="s">
        <v>4682</v>
      </c>
      <c r="H2042" s="9" t="s">
        <v>4683</v>
      </c>
      <c r="I2042" s="11" t="s">
        <v>4684</v>
      </c>
      <c r="J2042" t="str">
        <f t="shared" si="62"/>
        <v>29-12-1959</v>
      </c>
      <c r="K2042" s="19">
        <v>45085</v>
      </c>
      <c r="L2042" s="9">
        <f t="shared" si="63"/>
        <v>63</v>
      </c>
    </row>
    <row r="2043" spans="1:12" x14ac:dyDescent="0.3">
      <c r="A2043" s="10" t="s">
        <v>1463</v>
      </c>
      <c r="B2043" s="9">
        <v>1985</v>
      </c>
      <c r="C2043" s="9" t="s">
        <v>4688</v>
      </c>
      <c r="D2043" s="9">
        <v>25</v>
      </c>
      <c r="E2043" s="9">
        <v>3</v>
      </c>
      <c r="F2043" s="16">
        <v>13886.4</v>
      </c>
      <c r="G2043" s="9" t="s">
        <v>4682</v>
      </c>
      <c r="H2043" s="9" t="s">
        <v>4682</v>
      </c>
      <c r="I2043" s="11" t="s">
        <v>4689</v>
      </c>
      <c r="J2043" t="str">
        <f t="shared" si="62"/>
        <v>25-09-1985</v>
      </c>
      <c r="K2043" s="19">
        <v>45085</v>
      </c>
      <c r="L2043" s="9">
        <f t="shared" si="63"/>
        <v>37</v>
      </c>
    </row>
    <row r="2044" spans="1:12" x14ac:dyDescent="0.3">
      <c r="A2044" s="10" t="s">
        <v>1465</v>
      </c>
      <c r="B2044" s="9">
        <v>1959</v>
      </c>
      <c r="C2044" s="9" t="s">
        <v>4692</v>
      </c>
      <c r="D2044" s="9">
        <v>5</v>
      </c>
      <c r="E2044" s="9">
        <v>0</v>
      </c>
      <c r="F2044" s="16">
        <v>13880.95</v>
      </c>
      <c r="G2044" s="9" t="s">
        <v>4682</v>
      </c>
      <c r="H2044" s="9" t="s">
        <v>4682</v>
      </c>
      <c r="I2044" s="11" t="s">
        <v>4693</v>
      </c>
      <c r="J2044" t="str">
        <f t="shared" si="62"/>
        <v>05-10-1959</v>
      </c>
      <c r="K2044" s="19">
        <v>45085</v>
      </c>
      <c r="L2044" s="9">
        <f t="shared" si="63"/>
        <v>63</v>
      </c>
    </row>
    <row r="2045" spans="1:12" x14ac:dyDescent="0.3">
      <c r="A2045" s="10" t="s">
        <v>1467</v>
      </c>
      <c r="B2045" s="9">
        <v>1978</v>
      </c>
      <c r="C2045" s="9" t="s">
        <v>4690</v>
      </c>
      <c r="D2045" s="9">
        <v>19</v>
      </c>
      <c r="E2045" s="9">
        <v>2</v>
      </c>
      <c r="F2045" s="16">
        <v>13874.89</v>
      </c>
      <c r="G2045" s="9" t="s">
        <v>4682</v>
      </c>
      <c r="H2045" s="9" t="s">
        <v>4686</v>
      </c>
      <c r="I2045" s="11" t="s">
        <v>4689</v>
      </c>
      <c r="J2045" t="str">
        <f t="shared" si="62"/>
        <v>19-12-1978</v>
      </c>
      <c r="K2045" s="19">
        <v>45085</v>
      </c>
      <c r="L2045" s="9">
        <f t="shared" si="63"/>
        <v>44</v>
      </c>
    </row>
    <row r="2046" spans="1:12" x14ac:dyDescent="0.3">
      <c r="A2046" s="10" t="s">
        <v>1469</v>
      </c>
      <c r="B2046" s="9">
        <v>1960</v>
      </c>
      <c r="C2046" s="9" t="s">
        <v>4681</v>
      </c>
      <c r="D2046" s="9">
        <v>21</v>
      </c>
      <c r="E2046" s="9">
        <v>0</v>
      </c>
      <c r="F2046" s="16">
        <v>13844.8</v>
      </c>
      <c r="G2046" s="9" t="s">
        <v>4682</v>
      </c>
      <c r="H2046" s="9" t="s">
        <v>4682</v>
      </c>
      <c r="I2046" s="11" t="s">
        <v>4689</v>
      </c>
      <c r="J2046" t="str">
        <f t="shared" si="62"/>
        <v>21-07-1960</v>
      </c>
      <c r="K2046" s="19">
        <v>45085</v>
      </c>
      <c r="L2046" s="9">
        <f t="shared" si="63"/>
        <v>62</v>
      </c>
    </row>
    <row r="2047" spans="1:12" x14ac:dyDescent="0.3">
      <c r="A2047" s="10" t="s">
        <v>1471</v>
      </c>
      <c r="B2047" s="9">
        <v>2003</v>
      </c>
      <c r="C2047" s="9" t="s">
        <v>4687</v>
      </c>
      <c r="D2047" s="9">
        <v>7</v>
      </c>
      <c r="E2047" s="9">
        <v>0</v>
      </c>
      <c r="F2047" s="16">
        <v>13844.51</v>
      </c>
      <c r="G2047" s="9" t="s">
        <v>4682</v>
      </c>
      <c r="H2047" s="9" t="s">
        <v>4686</v>
      </c>
      <c r="I2047" s="11" t="s">
        <v>4693</v>
      </c>
      <c r="J2047" t="str">
        <f t="shared" si="62"/>
        <v>07-06-2003</v>
      </c>
      <c r="K2047" s="19">
        <v>45085</v>
      </c>
      <c r="L2047" s="9">
        <f t="shared" si="63"/>
        <v>20</v>
      </c>
    </row>
    <row r="2048" spans="1:12" x14ac:dyDescent="0.3">
      <c r="A2048" s="10" t="s">
        <v>1473</v>
      </c>
      <c r="B2048" s="9">
        <v>1958</v>
      </c>
      <c r="C2048" s="9" t="s">
        <v>4690</v>
      </c>
      <c r="D2048" s="9">
        <v>10</v>
      </c>
      <c r="E2048" s="9">
        <v>0</v>
      </c>
      <c r="F2048" s="16">
        <v>13831.12</v>
      </c>
      <c r="G2048" s="9" t="s">
        <v>4683</v>
      </c>
      <c r="H2048" s="9" t="s">
        <v>4686</v>
      </c>
      <c r="I2048" s="11" t="s">
        <v>4684</v>
      </c>
      <c r="J2048" t="str">
        <f t="shared" si="62"/>
        <v>10-12-1958</v>
      </c>
      <c r="K2048" s="19">
        <v>45085</v>
      </c>
      <c r="L2048" s="9">
        <f t="shared" si="63"/>
        <v>64</v>
      </c>
    </row>
    <row r="2049" spans="1:12" x14ac:dyDescent="0.3">
      <c r="A2049" s="10" t="s">
        <v>1475</v>
      </c>
      <c r="B2049" s="9">
        <v>1958</v>
      </c>
      <c r="C2049" s="9" t="s">
        <v>4685</v>
      </c>
      <c r="D2049" s="9">
        <v>25</v>
      </c>
      <c r="E2049" s="9">
        <v>0</v>
      </c>
      <c r="F2049" s="16">
        <v>13822.8</v>
      </c>
      <c r="G2049" s="9" t="s">
        <v>4683</v>
      </c>
      <c r="H2049" s="9" t="s">
        <v>4683</v>
      </c>
      <c r="I2049" s="11" t="s">
        <v>4693</v>
      </c>
      <c r="J2049" t="str">
        <f t="shared" si="62"/>
        <v>25-11-1958</v>
      </c>
      <c r="K2049" s="19">
        <v>45085</v>
      </c>
      <c r="L2049" s="9">
        <f t="shared" si="63"/>
        <v>64</v>
      </c>
    </row>
    <row r="2050" spans="1:12" x14ac:dyDescent="0.3">
      <c r="A2050" s="10" t="s">
        <v>1477</v>
      </c>
      <c r="B2050" s="9">
        <v>1986</v>
      </c>
      <c r="C2050" s="9" t="s">
        <v>4690</v>
      </c>
      <c r="D2050" s="9">
        <v>8</v>
      </c>
      <c r="E2050" s="9">
        <v>3</v>
      </c>
      <c r="F2050" s="16">
        <v>13819.49</v>
      </c>
      <c r="G2050" s="9" t="s">
        <v>4683</v>
      </c>
      <c r="H2050" s="9" t="s">
        <v>4682</v>
      </c>
      <c r="I2050" s="11" t="s">
        <v>4689</v>
      </c>
      <c r="J2050" t="str">
        <f t="shared" si="62"/>
        <v>08-12-1986</v>
      </c>
      <c r="K2050" s="19">
        <v>45085</v>
      </c>
      <c r="L2050" s="9">
        <f t="shared" si="63"/>
        <v>36</v>
      </c>
    </row>
    <row r="2051" spans="1:12" x14ac:dyDescent="0.3">
      <c r="A2051" s="10" t="s">
        <v>147</v>
      </c>
      <c r="B2051" s="9">
        <v>1962</v>
      </c>
      <c r="C2051" s="9" t="s">
        <v>4688</v>
      </c>
      <c r="D2051" s="9">
        <v>22</v>
      </c>
      <c r="E2051" s="9">
        <v>0</v>
      </c>
      <c r="F2051" s="16">
        <v>41794.629999999997</v>
      </c>
      <c r="G2051" s="9" t="s">
        <v>4686</v>
      </c>
      <c r="H2051" s="9" t="s">
        <v>4683</v>
      </c>
      <c r="I2051" s="11" t="s">
        <v>4693</v>
      </c>
      <c r="J2051" t="str">
        <f t="shared" ref="J2051:J2114" si="64">TEXT(DATE(B2051,MONTH(1&amp;C2051),D2051),"dd-mm-yyyy")</f>
        <v>22-09-1962</v>
      </c>
      <c r="K2051" s="19">
        <v>45085</v>
      </c>
      <c r="L2051" s="9">
        <f t="shared" ref="L2051:L2114" si="65">DATEDIF(J2051,K2051,"Y")</f>
        <v>60</v>
      </c>
    </row>
    <row r="2052" spans="1:12" x14ac:dyDescent="0.3">
      <c r="A2052" s="10" t="s">
        <v>1479</v>
      </c>
      <c r="B2052" s="9">
        <v>1966</v>
      </c>
      <c r="C2052" s="9" t="s">
        <v>4685</v>
      </c>
      <c r="D2052" s="9">
        <v>10</v>
      </c>
      <c r="E2052" s="9">
        <v>0</v>
      </c>
      <c r="F2052" s="16">
        <v>13801.61</v>
      </c>
      <c r="G2052" s="9" t="s">
        <v>4683</v>
      </c>
      <c r="H2052" s="9" t="s">
        <v>4683</v>
      </c>
      <c r="I2052" s="11" t="s">
        <v>4705</v>
      </c>
      <c r="J2052" t="str">
        <f t="shared" si="64"/>
        <v>10-11-1966</v>
      </c>
      <c r="K2052" s="19">
        <v>45085</v>
      </c>
      <c r="L2052" s="9">
        <f t="shared" si="65"/>
        <v>56</v>
      </c>
    </row>
    <row r="2053" spans="1:12" x14ac:dyDescent="0.3">
      <c r="A2053" s="10" t="s">
        <v>1481</v>
      </c>
      <c r="B2053" s="9">
        <v>1959</v>
      </c>
      <c r="C2053" s="9" t="s">
        <v>4691</v>
      </c>
      <c r="D2053" s="9">
        <v>6</v>
      </c>
      <c r="E2053" s="9">
        <v>0</v>
      </c>
      <c r="F2053" s="16">
        <v>13770.1</v>
      </c>
      <c r="G2053" s="9" t="s">
        <v>4683</v>
      </c>
      <c r="H2053" s="9" t="s">
        <v>4686</v>
      </c>
      <c r="I2053" s="11" t="s">
        <v>4689</v>
      </c>
      <c r="J2053" t="str">
        <f t="shared" si="64"/>
        <v>06-08-1959</v>
      </c>
      <c r="K2053" s="19">
        <v>45085</v>
      </c>
      <c r="L2053" s="9">
        <f t="shared" si="65"/>
        <v>63</v>
      </c>
    </row>
    <row r="2054" spans="1:12" x14ac:dyDescent="0.3">
      <c r="A2054" s="10" t="s">
        <v>1483</v>
      </c>
      <c r="B2054" s="9">
        <v>2004</v>
      </c>
      <c r="C2054" s="9" t="s">
        <v>4681</v>
      </c>
      <c r="D2054" s="9">
        <v>16</v>
      </c>
      <c r="E2054" s="9">
        <v>0</v>
      </c>
      <c r="F2054" s="16">
        <v>13747.87</v>
      </c>
      <c r="G2054" s="9" t="s">
        <v>4683</v>
      </c>
      <c r="H2054" s="9" t="s">
        <v>4682</v>
      </c>
      <c r="I2054" s="11" t="s">
        <v>4697</v>
      </c>
      <c r="J2054" t="str">
        <f t="shared" si="64"/>
        <v>16-07-2004</v>
      </c>
      <c r="K2054" s="19">
        <v>45085</v>
      </c>
      <c r="L2054" s="9">
        <f t="shared" si="65"/>
        <v>18</v>
      </c>
    </row>
    <row r="2055" spans="1:12" x14ac:dyDescent="0.3">
      <c r="A2055" s="10" t="s">
        <v>1485</v>
      </c>
      <c r="B2055" s="9">
        <v>1969</v>
      </c>
      <c r="C2055" s="9" t="s">
        <v>4692</v>
      </c>
      <c r="D2055" s="9">
        <v>23</v>
      </c>
      <c r="E2055" s="9">
        <v>0</v>
      </c>
      <c r="F2055" s="16">
        <v>13746.74</v>
      </c>
      <c r="G2055" s="9" t="s">
        <v>4683</v>
      </c>
      <c r="H2055" s="9" t="s">
        <v>4682</v>
      </c>
      <c r="I2055" s="11" t="s">
        <v>4705</v>
      </c>
      <c r="J2055" t="str">
        <f t="shared" si="64"/>
        <v>23-10-1969</v>
      </c>
      <c r="K2055" s="19">
        <v>45085</v>
      </c>
      <c r="L2055" s="9">
        <f t="shared" si="65"/>
        <v>53</v>
      </c>
    </row>
    <row r="2056" spans="1:12" x14ac:dyDescent="0.3">
      <c r="A2056" s="10" t="s">
        <v>1487</v>
      </c>
      <c r="B2056" s="9">
        <v>1985</v>
      </c>
      <c r="C2056" s="9" t="s">
        <v>4691</v>
      </c>
      <c r="D2056" s="9">
        <v>29</v>
      </c>
      <c r="E2056" s="9">
        <v>3</v>
      </c>
      <c r="F2056" s="16">
        <v>13726.21</v>
      </c>
      <c r="G2056" s="9" t="s">
        <v>4683</v>
      </c>
      <c r="H2056" s="9" t="s">
        <v>4683</v>
      </c>
      <c r="I2056" s="11" t="s">
        <v>4705</v>
      </c>
      <c r="J2056" t="str">
        <f t="shared" si="64"/>
        <v>29-08-1985</v>
      </c>
      <c r="K2056" s="19">
        <v>45085</v>
      </c>
      <c r="L2056" s="9">
        <f t="shared" si="65"/>
        <v>37</v>
      </c>
    </row>
    <row r="2057" spans="1:12" x14ac:dyDescent="0.3">
      <c r="A2057" s="10" t="s">
        <v>1489</v>
      </c>
      <c r="B2057" s="9">
        <v>1981</v>
      </c>
      <c r="C2057" s="9" t="s">
        <v>4691</v>
      </c>
      <c r="D2057" s="9">
        <v>2</v>
      </c>
      <c r="E2057" s="9">
        <v>1</v>
      </c>
      <c r="F2057" s="16">
        <v>13725.47</v>
      </c>
      <c r="G2057" s="9" t="s">
        <v>4683</v>
      </c>
      <c r="H2057" s="9" t="s">
        <v>4682</v>
      </c>
      <c r="I2057" s="11" t="s">
        <v>4699</v>
      </c>
      <c r="J2057" t="str">
        <f t="shared" si="64"/>
        <v>02-08-1981</v>
      </c>
      <c r="K2057" s="19">
        <v>45085</v>
      </c>
      <c r="L2057" s="9">
        <f t="shared" si="65"/>
        <v>41</v>
      </c>
    </row>
    <row r="2058" spans="1:12" x14ac:dyDescent="0.3">
      <c r="A2058" s="10" t="s">
        <v>1491</v>
      </c>
      <c r="B2058" s="9">
        <v>1986</v>
      </c>
      <c r="C2058" s="9" t="s">
        <v>4685</v>
      </c>
      <c r="D2058" s="9">
        <v>24</v>
      </c>
      <c r="E2058" s="9">
        <v>3</v>
      </c>
      <c r="F2058" s="16">
        <v>13714.55</v>
      </c>
      <c r="G2058" s="9" t="s">
        <v>4683</v>
      </c>
      <c r="H2058" s="9" t="s">
        <v>4682</v>
      </c>
      <c r="I2058" s="11" t="s">
        <v>4700</v>
      </c>
      <c r="J2058" t="str">
        <f t="shared" si="64"/>
        <v>24-11-1986</v>
      </c>
      <c r="K2058" s="19">
        <v>45085</v>
      </c>
      <c r="L2058" s="9">
        <f t="shared" si="65"/>
        <v>36</v>
      </c>
    </row>
    <row r="2059" spans="1:12" x14ac:dyDescent="0.3">
      <c r="A2059" s="10" t="s">
        <v>1493</v>
      </c>
      <c r="B2059" s="9">
        <v>1985</v>
      </c>
      <c r="C2059" s="9" t="s">
        <v>4688</v>
      </c>
      <c r="D2059" s="9">
        <v>14</v>
      </c>
      <c r="E2059" s="9">
        <v>3</v>
      </c>
      <c r="F2059" s="16">
        <v>13685.51</v>
      </c>
      <c r="G2059" s="9" t="s">
        <v>4683</v>
      </c>
      <c r="H2059" s="9" t="s">
        <v>4686</v>
      </c>
      <c r="I2059" s="11" t="s">
        <v>4705</v>
      </c>
      <c r="J2059" t="str">
        <f t="shared" si="64"/>
        <v>14-09-1985</v>
      </c>
      <c r="K2059" s="19">
        <v>45085</v>
      </c>
      <c r="L2059" s="9">
        <f t="shared" si="65"/>
        <v>37</v>
      </c>
    </row>
    <row r="2060" spans="1:12" x14ac:dyDescent="0.3">
      <c r="A2060" s="10" t="s">
        <v>1495</v>
      </c>
      <c r="B2060" s="9">
        <v>1963</v>
      </c>
      <c r="C2060" s="9" t="s">
        <v>4691</v>
      </c>
      <c r="D2060" s="9">
        <v>4</v>
      </c>
      <c r="E2060" s="9">
        <v>0</v>
      </c>
      <c r="F2060" s="16">
        <v>13677.68</v>
      </c>
      <c r="G2060" s="9" t="s">
        <v>4683</v>
      </c>
      <c r="H2060" s="9" t="s">
        <v>4682</v>
      </c>
      <c r="I2060" s="11" t="s">
        <v>4702</v>
      </c>
      <c r="J2060" t="str">
        <f t="shared" si="64"/>
        <v>04-08-1963</v>
      </c>
      <c r="K2060" s="19">
        <v>45085</v>
      </c>
      <c r="L2060" s="9">
        <f t="shared" si="65"/>
        <v>59</v>
      </c>
    </row>
    <row r="2061" spans="1:12" x14ac:dyDescent="0.3">
      <c r="A2061" s="10" t="s">
        <v>1497</v>
      </c>
      <c r="B2061" s="9">
        <v>1984</v>
      </c>
      <c r="C2061" s="9" t="s">
        <v>4681</v>
      </c>
      <c r="D2061" s="9">
        <v>20</v>
      </c>
      <c r="E2061" s="9">
        <v>3</v>
      </c>
      <c r="F2061" s="16">
        <v>13638.06</v>
      </c>
      <c r="G2061" s="9" t="s">
        <v>4683</v>
      </c>
      <c r="H2061" s="9" t="s">
        <v>4683</v>
      </c>
      <c r="I2061" s="11" t="s">
        <v>4700</v>
      </c>
      <c r="J2061" t="str">
        <f t="shared" si="64"/>
        <v>20-07-1984</v>
      </c>
      <c r="K2061" s="19">
        <v>45085</v>
      </c>
      <c r="L2061" s="9">
        <f t="shared" si="65"/>
        <v>38</v>
      </c>
    </row>
    <row r="2062" spans="1:12" x14ac:dyDescent="0.3">
      <c r="A2062" s="10" t="s">
        <v>149</v>
      </c>
      <c r="B2062" s="9">
        <v>1975</v>
      </c>
      <c r="C2062" s="9" t="s">
        <v>4688</v>
      </c>
      <c r="D2062" s="9">
        <v>29</v>
      </c>
      <c r="E2062" s="9">
        <v>1</v>
      </c>
      <c r="F2062" s="16">
        <v>41681.86</v>
      </c>
      <c r="G2062" s="9" t="s">
        <v>4686</v>
      </c>
      <c r="H2062" s="9" t="s">
        <v>4686</v>
      </c>
      <c r="I2062" s="11" t="s">
        <v>4693</v>
      </c>
      <c r="J2062" t="str">
        <f t="shared" si="64"/>
        <v>29-09-1975</v>
      </c>
      <c r="K2062" s="19">
        <v>45085</v>
      </c>
      <c r="L2062" s="9">
        <f t="shared" si="65"/>
        <v>47</v>
      </c>
    </row>
    <row r="2063" spans="1:12" x14ac:dyDescent="0.3">
      <c r="A2063" s="10" t="s">
        <v>1499</v>
      </c>
      <c r="B2063" s="9">
        <v>1961</v>
      </c>
      <c r="C2063" s="9" t="s">
        <v>4690</v>
      </c>
      <c r="D2063" s="9">
        <v>24</v>
      </c>
      <c r="E2063" s="9">
        <v>0</v>
      </c>
      <c r="F2063" s="16">
        <v>13635.64</v>
      </c>
      <c r="G2063" s="9" t="s">
        <v>4683</v>
      </c>
      <c r="H2063" s="9" t="s">
        <v>4683</v>
      </c>
      <c r="I2063" s="11" t="s">
        <v>4699</v>
      </c>
      <c r="J2063" t="str">
        <f t="shared" si="64"/>
        <v>24-12-1961</v>
      </c>
      <c r="K2063" s="19">
        <v>45085</v>
      </c>
      <c r="L2063" s="9">
        <f t="shared" si="65"/>
        <v>61</v>
      </c>
    </row>
    <row r="2064" spans="1:12" x14ac:dyDescent="0.3">
      <c r="A2064" s="10" t="s">
        <v>1501</v>
      </c>
      <c r="B2064" s="9">
        <v>1969</v>
      </c>
      <c r="C2064" s="9" t="s">
        <v>4681</v>
      </c>
      <c r="D2064" s="9">
        <v>26</v>
      </c>
      <c r="E2064" s="9">
        <v>0</v>
      </c>
      <c r="F2064" s="16">
        <v>13622.01</v>
      </c>
      <c r="G2064" s="9" t="s">
        <v>4683</v>
      </c>
      <c r="H2064" s="9" t="s">
        <v>4683</v>
      </c>
      <c r="I2064" s="11" t="s">
        <v>4689</v>
      </c>
      <c r="J2064" t="str">
        <f t="shared" si="64"/>
        <v>26-07-1969</v>
      </c>
      <c r="K2064" s="19">
        <v>45085</v>
      </c>
      <c r="L2064" s="9">
        <f t="shared" si="65"/>
        <v>53</v>
      </c>
    </row>
    <row r="2065" spans="1:12" x14ac:dyDescent="0.3">
      <c r="A2065" s="10" t="s">
        <v>1503</v>
      </c>
      <c r="B2065" s="9">
        <v>1961</v>
      </c>
      <c r="C2065" s="9" t="s">
        <v>4685</v>
      </c>
      <c r="D2065" s="9">
        <v>18</v>
      </c>
      <c r="E2065" s="9">
        <v>0</v>
      </c>
      <c r="F2065" s="16">
        <v>13616.36</v>
      </c>
      <c r="G2065" s="9" t="s">
        <v>4683</v>
      </c>
      <c r="H2065" s="9" t="s">
        <v>4683</v>
      </c>
      <c r="I2065" s="11" t="s">
        <v>4699</v>
      </c>
      <c r="J2065" t="str">
        <f t="shared" si="64"/>
        <v>18-11-1961</v>
      </c>
      <c r="K2065" s="19">
        <v>45085</v>
      </c>
      <c r="L2065" s="9">
        <f t="shared" si="65"/>
        <v>61</v>
      </c>
    </row>
    <row r="2066" spans="1:12" x14ac:dyDescent="0.3">
      <c r="A2066" s="10" t="s">
        <v>1505</v>
      </c>
      <c r="B2066" s="9">
        <v>1964</v>
      </c>
      <c r="C2066" s="9" t="s">
        <v>4688</v>
      </c>
      <c r="D2066" s="9">
        <v>10</v>
      </c>
      <c r="E2066" s="9">
        <v>2</v>
      </c>
      <c r="F2066" s="16">
        <v>13607.37</v>
      </c>
      <c r="G2066" s="9" t="s">
        <v>4683</v>
      </c>
      <c r="H2066" s="9" t="s">
        <v>4686</v>
      </c>
      <c r="I2066" s="11" t="s">
        <v>4699</v>
      </c>
      <c r="J2066" t="str">
        <f t="shared" si="64"/>
        <v>10-09-1964</v>
      </c>
      <c r="K2066" s="19">
        <v>45085</v>
      </c>
      <c r="L2066" s="9">
        <f t="shared" si="65"/>
        <v>58</v>
      </c>
    </row>
    <row r="2067" spans="1:12" x14ac:dyDescent="0.3">
      <c r="A2067" s="10" t="s">
        <v>1507</v>
      </c>
      <c r="B2067" s="9">
        <v>1992</v>
      </c>
      <c r="C2067" s="9" t="s">
        <v>4691</v>
      </c>
      <c r="D2067" s="9">
        <v>14</v>
      </c>
      <c r="E2067" s="9">
        <v>0</v>
      </c>
      <c r="F2067" s="16">
        <v>13588.17</v>
      </c>
      <c r="G2067" s="9" t="s">
        <v>4683</v>
      </c>
      <c r="H2067" s="9" t="s">
        <v>4686</v>
      </c>
      <c r="I2067" s="11" t="s">
        <v>4689</v>
      </c>
      <c r="J2067" t="str">
        <f t="shared" si="64"/>
        <v>14-08-1992</v>
      </c>
      <c r="K2067" s="19">
        <v>45085</v>
      </c>
      <c r="L2067" s="9">
        <f t="shared" si="65"/>
        <v>30</v>
      </c>
    </row>
    <row r="2068" spans="1:12" x14ac:dyDescent="0.3">
      <c r="A2068" s="10" t="s">
        <v>1509</v>
      </c>
      <c r="B2068" s="9">
        <v>1968</v>
      </c>
      <c r="C2068" s="9" t="s">
        <v>4681</v>
      </c>
      <c r="D2068" s="9">
        <v>15</v>
      </c>
      <c r="E2068" s="9">
        <v>0</v>
      </c>
      <c r="F2068" s="16">
        <v>13566.04</v>
      </c>
      <c r="G2068" s="9" t="s">
        <v>4683</v>
      </c>
      <c r="H2068" s="9" t="s">
        <v>4683</v>
      </c>
      <c r="I2068" s="11" t="s">
        <v>4705</v>
      </c>
      <c r="J2068" t="str">
        <f t="shared" si="64"/>
        <v>15-07-1968</v>
      </c>
      <c r="K2068" s="19">
        <v>45085</v>
      </c>
      <c r="L2068" s="9">
        <f t="shared" si="65"/>
        <v>54</v>
      </c>
    </row>
    <row r="2069" spans="1:12" x14ac:dyDescent="0.3">
      <c r="A2069" s="10" t="s">
        <v>1511</v>
      </c>
      <c r="B2069" s="9">
        <v>1960</v>
      </c>
      <c r="C2069" s="9" t="s">
        <v>4681</v>
      </c>
      <c r="D2069" s="9">
        <v>11</v>
      </c>
      <c r="E2069" s="9">
        <v>0</v>
      </c>
      <c r="F2069" s="16">
        <v>13555</v>
      </c>
      <c r="G2069" s="9" t="s">
        <v>4683</v>
      </c>
      <c r="H2069" s="9" t="s">
        <v>4683</v>
      </c>
      <c r="I2069" s="11" t="s">
        <v>4703</v>
      </c>
      <c r="J2069" t="str">
        <f t="shared" si="64"/>
        <v>11-07-1960</v>
      </c>
      <c r="K2069" s="19">
        <v>45085</v>
      </c>
      <c r="L2069" s="9">
        <f t="shared" si="65"/>
        <v>62</v>
      </c>
    </row>
    <row r="2070" spans="1:12" x14ac:dyDescent="0.3">
      <c r="A2070" s="10" t="s">
        <v>1513</v>
      </c>
      <c r="B2070" s="9">
        <v>1963</v>
      </c>
      <c r="C2070" s="9" t="s">
        <v>4692</v>
      </c>
      <c r="D2070" s="9">
        <v>14</v>
      </c>
      <c r="E2070" s="9">
        <v>0</v>
      </c>
      <c r="F2070" s="16">
        <v>13511.28</v>
      </c>
      <c r="G2070" s="9" t="s">
        <v>4683</v>
      </c>
      <c r="H2070" s="9" t="s">
        <v>4686</v>
      </c>
      <c r="I2070" s="11" t="s">
        <v>4689</v>
      </c>
      <c r="J2070" t="str">
        <f t="shared" si="64"/>
        <v>14-10-1963</v>
      </c>
      <c r="K2070" s="19">
        <v>45085</v>
      </c>
      <c r="L2070" s="9">
        <f t="shared" si="65"/>
        <v>59</v>
      </c>
    </row>
    <row r="2071" spans="1:12" x14ac:dyDescent="0.3">
      <c r="A2071" s="10" t="s">
        <v>1515</v>
      </c>
      <c r="B2071" s="9">
        <v>1990</v>
      </c>
      <c r="C2071" s="9" t="s">
        <v>4691</v>
      </c>
      <c r="D2071" s="9">
        <v>30</v>
      </c>
      <c r="E2071" s="9">
        <v>3</v>
      </c>
      <c r="F2071" s="16">
        <v>13480.83</v>
      </c>
      <c r="G2071" s="9" t="s">
        <v>4683</v>
      </c>
      <c r="H2071" s="9" t="s">
        <v>4682</v>
      </c>
      <c r="I2071" s="11" t="s">
        <v>4700</v>
      </c>
      <c r="J2071" t="str">
        <f t="shared" si="64"/>
        <v>30-08-1990</v>
      </c>
      <c r="K2071" s="19">
        <v>45085</v>
      </c>
      <c r="L2071" s="9">
        <f t="shared" si="65"/>
        <v>32</v>
      </c>
    </row>
    <row r="2072" spans="1:12" x14ac:dyDescent="0.3">
      <c r="A2072" s="10" t="s">
        <v>1517</v>
      </c>
      <c r="B2072" s="9">
        <v>1975</v>
      </c>
      <c r="C2072" s="9" t="s">
        <v>4691</v>
      </c>
      <c r="D2072" s="9">
        <v>7</v>
      </c>
      <c r="E2072" s="9">
        <v>1</v>
      </c>
      <c r="F2072" s="16">
        <v>13472.19</v>
      </c>
      <c r="G2072" s="9" t="s">
        <v>4683</v>
      </c>
      <c r="H2072" s="9" t="s">
        <v>4682</v>
      </c>
      <c r="I2072" s="11" t="s">
        <v>4689</v>
      </c>
      <c r="J2072" t="str">
        <f t="shared" si="64"/>
        <v>07-08-1975</v>
      </c>
      <c r="K2072" s="19">
        <v>45085</v>
      </c>
      <c r="L2072" s="9">
        <f t="shared" si="65"/>
        <v>47</v>
      </c>
    </row>
    <row r="2073" spans="1:12" x14ac:dyDescent="0.3">
      <c r="A2073" s="10" t="s">
        <v>151</v>
      </c>
      <c r="B2073" s="9">
        <v>1975</v>
      </c>
      <c r="C2073" s="9" t="s">
        <v>4685</v>
      </c>
      <c r="D2073" s="9">
        <v>14</v>
      </c>
      <c r="E2073" s="9">
        <v>0</v>
      </c>
      <c r="F2073" s="16">
        <v>41676.080000000002</v>
      </c>
      <c r="G2073" s="9" t="s">
        <v>4686</v>
      </c>
      <c r="H2073" s="9" t="s">
        <v>4682</v>
      </c>
      <c r="I2073" s="11" t="s">
        <v>4684</v>
      </c>
      <c r="J2073" t="str">
        <f t="shared" si="64"/>
        <v>14-11-1975</v>
      </c>
      <c r="K2073" s="19">
        <v>45085</v>
      </c>
      <c r="L2073" s="9">
        <f t="shared" si="65"/>
        <v>47</v>
      </c>
    </row>
    <row r="2074" spans="1:12" x14ac:dyDescent="0.3">
      <c r="A2074" s="10" t="s">
        <v>1519</v>
      </c>
      <c r="B2074" s="9">
        <v>1960</v>
      </c>
      <c r="C2074" s="9" t="s">
        <v>4681</v>
      </c>
      <c r="D2074" s="9">
        <v>24</v>
      </c>
      <c r="E2074" s="9">
        <v>0</v>
      </c>
      <c r="F2074" s="16">
        <v>13470.86</v>
      </c>
      <c r="G2074" s="9" t="s">
        <v>4683</v>
      </c>
      <c r="H2074" s="9" t="s">
        <v>4683</v>
      </c>
      <c r="I2074" s="11" t="s">
        <v>4693</v>
      </c>
      <c r="J2074" t="str">
        <f t="shared" si="64"/>
        <v>24-07-1960</v>
      </c>
      <c r="K2074" s="19">
        <v>45085</v>
      </c>
      <c r="L2074" s="9">
        <f t="shared" si="65"/>
        <v>62</v>
      </c>
    </row>
    <row r="2075" spans="1:12" x14ac:dyDescent="0.3">
      <c r="A2075" s="10" t="s">
        <v>1521</v>
      </c>
      <c r="B2075" s="9">
        <v>1960</v>
      </c>
      <c r="C2075" s="9" t="s">
        <v>4681</v>
      </c>
      <c r="D2075" s="9">
        <v>28</v>
      </c>
      <c r="E2075" s="9">
        <v>0</v>
      </c>
      <c r="F2075" s="16">
        <v>13470.8</v>
      </c>
      <c r="G2075" s="9" t="s">
        <v>4683</v>
      </c>
      <c r="H2075" s="9" t="s">
        <v>4682</v>
      </c>
      <c r="I2075" s="11" t="s">
        <v>4684</v>
      </c>
      <c r="J2075" t="str">
        <f t="shared" si="64"/>
        <v>28-07-1960</v>
      </c>
      <c r="K2075" s="19">
        <v>45085</v>
      </c>
      <c r="L2075" s="9">
        <f t="shared" si="65"/>
        <v>62</v>
      </c>
    </row>
    <row r="2076" spans="1:12" x14ac:dyDescent="0.3">
      <c r="A2076" s="10" t="s">
        <v>1523</v>
      </c>
      <c r="B2076" s="9">
        <v>1985</v>
      </c>
      <c r="C2076" s="9" t="s">
        <v>4691</v>
      </c>
      <c r="D2076" s="9">
        <v>19</v>
      </c>
      <c r="E2076" s="9">
        <v>3</v>
      </c>
      <c r="F2076" s="16">
        <v>13465.8</v>
      </c>
      <c r="G2076" s="9" t="s">
        <v>4683</v>
      </c>
      <c r="H2076" s="9" t="s">
        <v>4686</v>
      </c>
      <c r="I2076" s="11" t="s">
        <v>4689</v>
      </c>
      <c r="J2076" t="str">
        <f t="shared" si="64"/>
        <v>19-08-1985</v>
      </c>
      <c r="K2076" s="19">
        <v>45085</v>
      </c>
      <c r="L2076" s="9">
        <f t="shared" si="65"/>
        <v>37</v>
      </c>
    </row>
    <row r="2077" spans="1:12" x14ac:dyDescent="0.3">
      <c r="A2077" s="10" t="s">
        <v>1525</v>
      </c>
      <c r="B2077" s="9">
        <v>1960</v>
      </c>
      <c r="C2077" s="9" t="s">
        <v>4690</v>
      </c>
      <c r="D2077" s="9">
        <v>16</v>
      </c>
      <c r="E2077" s="9">
        <v>0</v>
      </c>
      <c r="F2077" s="16">
        <v>13462.52</v>
      </c>
      <c r="G2077" s="9" t="s">
        <v>4683</v>
      </c>
      <c r="H2077" s="9" t="s">
        <v>4682</v>
      </c>
      <c r="I2077" s="11" t="s">
        <v>4693</v>
      </c>
      <c r="J2077" t="str">
        <f t="shared" si="64"/>
        <v>16-12-1960</v>
      </c>
      <c r="K2077" s="19">
        <v>45085</v>
      </c>
      <c r="L2077" s="9">
        <f t="shared" si="65"/>
        <v>62</v>
      </c>
    </row>
    <row r="2078" spans="1:12" x14ac:dyDescent="0.3">
      <c r="A2078" s="10" t="s">
        <v>1527</v>
      </c>
      <c r="B2078" s="9">
        <v>1960</v>
      </c>
      <c r="C2078" s="9" t="s">
        <v>4681</v>
      </c>
      <c r="D2078" s="9">
        <v>11</v>
      </c>
      <c r="E2078" s="9">
        <v>0</v>
      </c>
      <c r="F2078" s="16">
        <v>13457.96</v>
      </c>
      <c r="G2078" s="9" t="s">
        <v>4683</v>
      </c>
      <c r="H2078" s="9" t="s">
        <v>4686</v>
      </c>
      <c r="I2078" s="11" t="s">
        <v>4684</v>
      </c>
      <c r="J2078" t="str">
        <f t="shared" si="64"/>
        <v>11-07-1960</v>
      </c>
      <c r="K2078" s="19">
        <v>45085</v>
      </c>
      <c r="L2078" s="9">
        <f t="shared" si="65"/>
        <v>62</v>
      </c>
    </row>
    <row r="2079" spans="1:12" x14ac:dyDescent="0.3">
      <c r="A2079" s="10" t="s">
        <v>1529</v>
      </c>
      <c r="B2079" s="9">
        <v>1960</v>
      </c>
      <c r="C2079" s="9" t="s">
        <v>4691</v>
      </c>
      <c r="D2079" s="9">
        <v>13</v>
      </c>
      <c r="E2079" s="9">
        <v>0</v>
      </c>
      <c r="F2079" s="16">
        <v>13451.12</v>
      </c>
      <c r="G2079" s="9" t="s">
        <v>4683</v>
      </c>
      <c r="H2079" s="9" t="s">
        <v>4686</v>
      </c>
      <c r="I2079" s="11" t="s">
        <v>4693</v>
      </c>
      <c r="J2079" t="str">
        <f t="shared" si="64"/>
        <v>13-08-1960</v>
      </c>
      <c r="K2079" s="19">
        <v>45085</v>
      </c>
      <c r="L2079" s="9">
        <f t="shared" si="65"/>
        <v>62</v>
      </c>
    </row>
    <row r="2080" spans="1:12" x14ac:dyDescent="0.3">
      <c r="A2080" s="10" t="s">
        <v>1531</v>
      </c>
      <c r="B2080" s="9">
        <v>1975</v>
      </c>
      <c r="C2080" s="9" t="s">
        <v>4687</v>
      </c>
      <c r="D2080" s="9">
        <v>29</v>
      </c>
      <c r="E2080" s="9">
        <v>1</v>
      </c>
      <c r="F2080" s="16">
        <v>13440.7</v>
      </c>
      <c r="G2080" s="9" t="s">
        <v>4683</v>
      </c>
      <c r="H2080" s="9" t="s">
        <v>4682</v>
      </c>
      <c r="I2080" s="11" t="s">
        <v>4689</v>
      </c>
      <c r="J2080" t="str">
        <f t="shared" si="64"/>
        <v>29-06-1975</v>
      </c>
      <c r="K2080" s="19">
        <v>45085</v>
      </c>
      <c r="L2080" s="9">
        <f t="shared" si="65"/>
        <v>47</v>
      </c>
    </row>
    <row r="2081" spans="1:12" x14ac:dyDescent="0.3">
      <c r="A2081" s="10" t="s">
        <v>1533</v>
      </c>
      <c r="B2081" s="9">
        <v>1966</v>
      </c>
      <c r="C2081" s="9" t="s">
        <v>4685</v>
      </c>
      <c r="D2081" s="9">
        <v>14</v>
      </c>
      <c r="E2081" s="9">
        <v>3</v>
      </c>
      <c r="F2081" s="16">
        <v>13430.27</v>
      </c>
      <c r="G2081" s="9" t="s">
        <v>4683</v>
      </c>
      <c r="H2081" s="9" t="s">
        <v>4683</v>
      </c>
      <c r="I2081" s="11" t="s">
        <v>4699</v>
      </c>
      <c r="J2081" t="str">
        <f t="shared" si="64"/>
        <v>14-11-1966</v>
      </c>
      <c r="K2081" s="19">
        <v>45085</v>
      </c>
      <c r="L2081" s="9">
        <f t="shared" si="65"/>
        <v>56</v>
      </c>
    </row>
    <row r="2082" spans="1:12" x14ac:dyDescent="0.3">
      <c r="A2082" s="10" t="s">
        <v>1535</v>
      </c>
      <c r="B2082" s="9">
        <v>1961</v>
      </c>
      <c r="C2082" s="9" t="s">
        <v>4685</v>
      </c>
      <c r="D2082" s="9">
        <v>3</v>
      </c>
      <c r="E2082" s="9">
        <v>0</v>
      </c>
      <c r="F2082" s="16">
        <v>13429.04</v>
      </c>
      <c r="G2082" s="9" t="s">
        <v>4683</v>
      </c>
      <c r="H2082" s="9" t="s">
        <v>4683</v>
      </c>
      <c r="I2082" s="11" t="s">
        <v>4689</v>
      </c>
      <c r="J2082" t="str">
        <f t="shared" si="64"/>
        <v>03-11-1961</v>
      </c>
      <c r="K2082" s="19">
        <v>45085</v>
      </c>
      <c r="L2082" s="9">
        <f t="shared" si="65"/>
        <v>61</v>
      </c>
    </row>
    <row r="2083" spans="1:12" x14ac:dyDescent="0.3">
      <c r="A2083" s="10" t="s">
        <v>1537</v>
      </c>
      <c r="B2083" s="9">
        <v>1994</v>
      </c>
      <c r="C2083" s="9" t="s">
        <v>4687</v>
      </c>
      <c r="D2083" s="9">
        <v>17</v>
      </c>
      <c r="E2083" s="9">
        <v>0</v>
      </c>
      <c r="F2083" s="16">
        <v>13417.05</v>
      </c>
      <c r="G2083" s="9" t="s">
        <v>4683</v>
      </c>
      <c r="H2083" s="9" t="s">
        <v>4683</v>
      </c>
      <c r="I2083" s="11" t="s">
        <v>4689</v>
      </c>
      <c r="J2083" t="str">
        <f t="shared" si="64"/>
        <v>17-06-1994</v>
      </c>
      <c r="K2083" s="19">
        <v>45085</v>
      </c>
      <c r="L2083" s="9">
        <f t="shared" si="65"/>
        <v>28</v>
      </c>
    </row>
    <row r="2084" spans="1:12" x14ac:dyDescent="0.3">
      <c r="A2084" s="10" t="s">
        <v>153</v>
      </c>
      <c r="B2084" s="9">
        <v>1976</v>
      </c>
      <c r="C2084" s="9" t="s">
        <v>4692</v>
      </c>
      <c r="D2084" s="9">
        <v>29</v>
      </c>
      <c r="E2084" s="9">
        <v>1</v>
      </c>
      <c r="F2084" s="16">
        <v>41661.599999999999</v>
      </c>
      <c r="G2084" s="9" t="s">
        <v>4686</v>
      </c>
      <c r="H2084" s="9" t="s">
        <v>4683</v>
      </c>
      <c r="I2084" s="11" t="s">
        <v>4693</v>
      </c>
      <c r="J2084" t="str">
        <f t="shared" si="64"/>
        <v>29-10-1976</v>
      </c>
      <c r="K2084" s="19">
        <v>45085</v>
      </c>
      <c r="L2084" s="9">
        <f t="shared" si="65"/>
        <v>46</v>
      </c>
    </row>
    <row r="2085" spans="1:12" x14ac:dyDescent="0.3">
      <c r="A2085" s="10" t="s">
        <v>1539</v>
      </c>
      <c r="B2085" s="9">
        <v>1961</v>
      </c>
      <c r="C2085" s="9" t="s">
        <v>4681</v>
      </c>
      <c r="D2085" s="9">
        <v>22</v>
      </c>
      <c r="E2085" s="9">
        <v>0</v>
      </c>
      <c r="F2085" s="16">
        <v>13415.04</v>
      </c>
      <c r="G2085" s="9" t="s">
        <v>4683</v>
      </c>
      <c r="H2085" s="9" t="s">
        <v>4682</v>
      </c>
      <c r="I2085" s="11" t="s">
        <v>4689</v>
      </c>
      <c r="J2085" t="str">
        <f t="shared" si="64"/>
        <v>22-07-1961</v>
      </c>
      <c r="K2085" s="19">
        <v>45085</v>
      </c>
      <c r="L2085" s="9">
        <f t="shared" si="65"/>
        <v>61</v>
      </c>
    </row>
    <row r="2086" spans="1:12" x14ac:dyDescent="0.3">
      <c r="A2086" s="10" t="s">
        <v>1541</v>
      </c>
      <c r="B2086" s="9">
        <v>1992</v>
      </c>
      <c r="C2086" s="9" t="s">
        <v>4690</v>
      </c>
      <c r="D2086" s="9">
        <v>19</v>
      </c>
      <c r="E2086" s="9">
        <v>0</v>
      </c>
      <c r="F2086" s="16">
        <v>13412.97</v>
      </c>
      <c r="G2086" s="9" t="s">
        <v>4683</v>
      </c>
      <c r="H2086" s="9" t="s">
        <v>4683</v>
      </c>
      <c r="I2086" s="11" t="s">
        <v>4700</v>
      </c>
      <c r="J2086" t="str">
        <f t="shared" si="64"/>
        <v>19-12-1992</v>
      </c>
      <c r="K2086" s="19">
        <v>45085</v>
      </c>
      <c r="L2086" s="9">
        <f t="shared" si="65"/>
        <v>30</v>
      </c>
    </row>
    <row r="2087" spans="1:12" x14ac:dyDescent="0.3">
      <c r="A2087" s="10" t="s">
        <v>1543</v>
      </c>
      <c r="B2087" s="9">
        <v>1959</v>
      </c>
      <c r="C2087" s="9" t="s">
        <v>4690</v>
      </c>
      <c r="D2087" s="9">
        <v>20</v>
      </c>
      <c r="E2087" s="9">
        <v>0</v>
      </c>
      <c r="F2087" s="16">
        <v>13405.39</v>
      </c>
      <c r="G2087" s="9" t="s">
        <v>4683</v>
      </c>
      <c r="H2087" s="9" t="s">
        <v>4683</v>
      </c>
      <c r="I2087" s="11" t="s">
        <v>4684</v>
      </c>
      <c r="J2087" t="str">
        <f t="shared" si="64"/>
        <v>20-12-1959</v>
      </c>
      <c r="K2087" s="19">
        <v>45085</v>
      </c>
      <c r="L2087" s="9">
        <f t="shared" si="65"/>
        <v>63</v>
      </c>
    </row>
    <row r="2088" spans="1:12" x14ac:dyDescent="0.3">
      <c r="A2088" s="10" t="s">
        <v>1545</v>
      </c>
      <c r="B2088" s="9">
        <v>1959</v>
      </c>
      <c r="C2088" s="9" t="s">
        <v>4685</v>
      </c>
      <c r="D2088" s="9">
        <v>25</v>
      </c>
      <c r="E2088" s="9">
        <v>0</v>
      </c>
      <c r="F2088" s="16">
        <v>13393.76</v>
      </c>
      <c r="G2088" s="9" t="s">
        <v>4683</v>
      </c>
      <c r="H2088" s="9" t="s">
        <v>4686</v>
      </c>
      <c r="I2088" s="11" t="s">
        <v>4693</v>
      </c>
      <c r="J2088" t="str">
        <f t="shared" si="64"/>
        <v>25-11-1959</v>
      </c>
      <c r="K2088" s="19">
        <v>45085</v>
      </c>
      <c r="L2088" s="9">
        <f t="shared" si="65"/>
        <v>63</v>
      </c>
    </row>
    <row r="2089" spans="1:12" x14ac:dyDescent="0.3">
      <c r="A2089" s="10" t="s">
        <v>1547</v>
      </c>
      <c r="B2089" s="9">
        <v>1959</v>
      </c>
      <c r="C2089" s="9" t="s">
        <v>4690</v>
      </c>
      <c r="D2089" s="9">
        <v>9</v>
      </c>
      <c r="E2089" s="9">
        <v>0</v>
      </c>
      <c r="F2089" s="16">
        <v>13390.56</v>
      </c>
      <c r="G2089" s="9" t="s">
        <v>4683</v>
      </c>
      <c r="H2089" s="9" t="s">
        <v>4683</v>
      </c>
      <c r="I2089" s="11" t="s">
        <v>4693</v>
      </c>
      <c r="J2089" t="str">
        <f t="shared" si="64"/>
        <v>09-12-1959</v>
      </c>
      <c r="K2089" s="19">
        <v>45085</v>
      </c>
      <c r="L2089" s="9">
        <f t="shared" si="65"/>
        <v>63</v>
      </c>
    </row>
    <row r="2090" spans="1:12" x14ac:dyDescent="0.3">
      <c r="A2090" s="10" t="s">
        <v>1549</v>
      </c>
      <c r="B2090" s="9">
        <v>1984</v>
      </c>
      <c r="C2090" s="9" t="s">
        <v>4687</v>
      </c>
      <c r="D2090" s="9">
        <v>6</v>
      </c>
      <c r="E2090" s="9">
        <v>3</v>
      </c>
      <c r="F2090" s="16">
        <v>13383.67</v>
      </c>
      <c r="G2090" s="9" t="s">
        <v>4683</v>
      </c>
      <c r="H2090" s="9" t="s">
        <v>4682</v>
      </c>
      <c r="I2090" s="11" t="s">
        <v>4700</v>
      </c>
      <c r="J2090" t="str">
        <f t="shared" si="64"/>
        <v>06-06-1984</v>
      </c>
      <c r="K2090" s="19">
        <v>45085</v>
      </c>
      <c r="L2090" s="9">
        <f t="shared" si="65"/>
        <v>39</v>
      </c>
    </row>
    <row r="2091" spans="1:12" x14ac:dyDescent="0.3">
      <c r="A2091" s="10" t="s">
        <v>1551</v>
      </c>
      <c r="B2091" s="9">
        <v>1979</v>
      </c>
      <c r="C2091" s="9" t="s">
        <v>4688</v>
      </c>
      <c r="D2091" s="9">
        <v>30</v>
      </c>
      <c r="E2091" s="9">
        <v>2</v>
      </c>
      <c r="F2091" s="16">
        <v>13377.41</v>
      </c>
      <c r="G2091" s="9" t="s">
        <v>4683</v>
      </c>
      <c r="H2091" s="9" t="s">
        <v>4683</v>
      </c>
      <c r="I2091" s="11" t="s">
        <v>4705</v>
      </c>
      <c r="J2091" t="str">
        <f t="shared" si="64"/>
        <v>30-09-1979</v>
      </c>
      <c r="K2091" s="19">
        <v>45085</v>
      </c>
      <c r="L2091" s="9">
        <f t="shared" si="65"/>
        <v>43</v>
      </c>
    </row>
    <row r="2092" spans="1:12" x14ac:dyDescent="0.3">
      <c r="A2092" s="10" t="s">
        <v>1553</v>
      </c>
      <c r="B2092" s="9">
        <v>1964</v>
      </c>
      <c r="C2092" s="9" t="s">
        <v>4688</v>
      </c>
      <c r="D2092" s="9">
        <v>24</v>
      </c>
      <c r="E2092" s="9">
        <v>0</v>
      </c>
      <c r="F2092" s="16">
        <v>13375.76</v>
      </c>
      <c r="G2092" s="9" t="s">
        <v>4683</v>
      </c>
      <c r="H2092" s="9" t="s">
        <v>4682</v>
      </c>
      <c r="I2092" s="11" t="s">
        <v>4698</v>
      </c>
      <c r="J2092" t="str">
        <f t="shared" si="64"/>
        <v>24-09-1964</v>
      </c>
      <c r="K2092" s="19">
        <v>45085</v>
      </c>
      <c r="L2092" s="9">
        <f t="shared" si="65"/>
        <v>58</v>
      </c>
    </row>
    <row r="2093" spans="1:12" x14ac:dyDescent="0.3">
      <c r="A2093" s="10" t="s">
        <v>1555</v>
      </c>
      <c r="B2093" s="9">
        <v>1990</v>
      </c>
      <c r="C2093" s="9" t="s">
        <v>4692</v>
      </c>
      <c r="D2093" s="9">
        <v>2</v>
      </c>
      <c r="E2093" s="9">
        <v>3</v>
      </c>
      <c r="F2093" s="16">
        <v>13360.94</v>
      </c>
      <c r="G2093" s="9" t="s">
        <v>4683</v>
      </c>
      <c r="H2093" s="9" t="s">
        <v>4686</v>
      </c>
      <c r="I2093" s="11" t="s">
        <v>4689</v>
      </c>
      <c r="J2093" t="str">
        <f t="shared" si="64"/>
        <v>02-10-1990</v>
      </c>
      <c r="K2093" s="19">
        <v>45085</v>
      </c>
      <c r="L2093" s="9">
        <f t="shared" si="65"/>
        <v>32</v>
      </c>
    </row>
    <row r="2094" spans="1:12" x14ac:dyDescent="0.3">
      <c r="A2094" s="10" t="s">
        <v>1557</v>
      </c>
      <c r="B2094" s="9">
        <v>1960</v>
      </c>
      <c r="C2094" s="9" t="s">
        <v>4685</v>
      </c>
      <c r="D2094" s="9">
        <v>11</v>
      </c>
      <c r="E2094" s="9">
        <v>0</v>
      </c>
      <c r="F2094" s="16">
        <v>13352.1</v>
      </c>
      <c r="G2094" s="9" t="s">
        <v>4683</v>
      </c>
      <c r="H2094" s="9" t="s">
        <v>4686</v>
      </c>
      <c r="I2094" s="11" t="s">
        <v>4689</v>
      </c>
      <c r="J2094" t="str">
        <f t="shared" si="64"/>
        <v>11-11-1960</v>
      </c>
      <c r="K2094" s="19">
        <v>45085</v>
      </c>
      <c r="L2094" s="9">
        <f t="shared" si="65"/>
        <v>62</v>
      </c>
    </row>
    <row r="2095" spans="1:12" x14ac:dyDescent="0.3">
      <c r="A2095" s="10" t="s">
        <v>155</v>
      </c>
      <c r="B2095" s="9">
        <v>1974</v>
      </c>
      <c r="C2095" s="9" t="s">
        <v>4685</v>
      </c>
      <c r="D2095" s="9">
        <v>24</v>
      </c>
      <c r="E2095" s="9">
        <v>0</v>
      </c>
      <c r="F2095" s="16">
        <v>41636.199999999997</v>
      </c>
      <c r="G2095" s="9" t="s">
        <v>4686</v>
      </c>
      <c r="H2095" s="9" t="s">
        <v>4686</v>
      </c>
      <c r="I2095" s="11" t="s">
        <v>4693</v>
      </c>
      <c r="J2095" t="str">
        <f t="shared" si="64"/>
        <v>24-11-1974</v>
      </c>
      <c r="K2095" s="19">
        <v>45085</v>
      </c>
      <c r="L2095" s="9">
        <f t="shared" si="65"/>
        <v>48</v>
      </c>
    </row>
    <row r="2096" spans="1:12" x14ac:dyDescent="0.3">
      <c r="A2096" s="10" t="s">
        <v>1559</v>
      </c>
      <c r="B2096" s="9">
        <v>1976</v>
      </c>
      <c r="C2096" s="9" t="s">
        <v>4691</v>
      </c>
      <c r="D2096" s="9">
        <v>23</v>
      </c>
      <c r="E2096" s="9">
        <v>2</v>
      </c>
      <c r="F2096" s="16">
        <v>13333.71</v>
      </c>
      <c r="G2096" s="9" t="s">
        <v>4683</v>
      </c>
      <c r="H2096" s="9" t="s">
        <v>4682</v>
      </c>
      <c r="I2096" s="11" t="s">
        <v>4689</v>
      </c>
      <c r="J2096" t="str">
        <f t="shared" si="64"/>
        <v>23-08-1976</v>
      </c>
      <c r="K2096" s="19">
        <v>45085</v>
      </c>
      <c r="L2096" s="9">
        <f t="shared" si="65"/>
        <v>46</v>
      </c>
    </row>
    <row r="2097" spans="1:12" x14ac:dyDescent="0.3">
      <c r="A2097" s="10" t="s">
        <v>1561</v>
      </c>
      <c r="B2097" s="9">
        <v>1994</v>
      </c>
      <c r="C2097" s="9" t="s">
        <v>4681</v>
      </c>
      <c r="D2097" s="9">
        <v>1</v>
      </c>
      <c r="E2097" s="9">
        <v>0</v>
      </c>
      <c r="F2097" s="16">
        <v>13292.52</v>
      </c>
      <c r="G2097" s="9" t="s">
        <v>4683</v>
      </c>
      <c r="H2097" s="9" t="s">
        <v>4683</v>
      </c>
      <c r="I2097" s="11" t="s">
        <v>4689</v>
      </c>
      <c r="J2097" t="str">
        <f t="shared" si="64"/>
        <v>01-07-1994</v>
      </c>
      <c r="K2097" s="19">
        <v>45085</v>
      </c>
      <c r="L2097" s="9">
        <f t="shared" si="65"/>
        <v>28</v>
      </c>
    </row>
    <row r="2098" spans="1:12" x14ac:dyDescent="0.3">
      <c r="A2098" s="10" t="s">
        <v>1563</v>
      </c>
      <c r="B2098" s="9">
        <v>1962</v>
      </c>
      <c r="C2098" s="9" t="s">
        <v>4692</v>
      </c>
      <c r="D2098" s="9">
        <v>11</v>
      </c>
      <c r="E2098" s="9">
        <v>0</v>
      </c>
      <c r="F2098" s="16">
        <v>13228.85</v>
      </c>
      <c r="G2098" s="9" t="s">
        <v>4683</v>
      </c>
      <c r="H2098" s="9" t="s">
        <v>4683</v>
      </c>
      <c r="I2098" s="11" t="s">
        <v>4700</v>
      </c>
      <c r="J2098" t="str">
        <f t="shared" si="64"/>
        <v>11-10-1962</v>
      </c>
      <c r="K2098" s="19">
        <v>45085</v>
      </c>
      <c r="L2098" s="9">
        <f t="shared" si="65"/>
        <v>60</v>
      </c>
    </row>
    <row r="2099" spans="1:12" x14ac:dyDescent="0.3">
      <c r="A2099" s="10" t="s">
        <v>1565</v>
      </c>
      <c r="B2099" s="9">
        <v>1962</v>
      </c>
      <c r="C2099" s="9" t="s">
        <v>4685</v>
      </c>
      <c r="D2099" s="9">
        <v>24</v>
      </c>
      <c r="E2099" s="9">
        <v>1</v>
      </c>
      <c r="F2099" s="16">
        <v>13224.69</v>
      </c>
      <c r="G2099" s="9" t="s">
        <v>4683</v>
      </c>
      <c r="H2099" s="9" t="s">
        <v>4682</v>
      </c>
      <c r="I2099" s="11" t="s">
        <v>4693</v>
      </c>
      <c r="J2099" t="str">
        <f t="shared" si="64"/>
        <v>24-11-1962</v>
      </c>
      <c r="K2099" s="19">
        <v>45085</v>
      </c>
      <c r="L2099" s="9">
        <f t="shared" si="65"/>
        <v>60</v>
      </c>
    </row>
    <row r="2100" spans="1:12" x14ac:dyDescent="0.3">
      <c r="A2100" s="10" t="s">
        <v>1567</v>
      </c>
      <c r="B2100" s="9">
        <v>1965</v>
      </c>
      <c r="C2100" s="9" t="s">
        <v>4685</v>
      </c>
      <c r="D2100" s="9">
        <v>13</v>
      </c>
      <c r="E2100" s="9">
        <v>2</v>
      </c>
      <c r="F2100" s="16">
        <v>13224.06</v>
      </c>
      <c r="G2100" s="9" t="s">
        <v>4683</v>
      </c>
      <c r="H2100" s="9" t="s">
        <v>4683</v>
      </c>
      <c r="I2100" s="11" t="s">
        <v>4699</v>
      </c>
      <c r="J2100" t="str">
        <f t="shared" si="64"/>
        <v>13-11-1965</v>
      </c>
      <c r="K2100" s="19">
        <v>45085</v>
      </c>
      <c r="L2100" s="9">
        <f t="shared" si="65"/>
        <v>57</v>
      </c>
    </row>
    <row r="2101" spans="1:12" x14ac:dyDescent="0.3">
      <c r="A2101" s="10" t="s">
        <v>1569</v>
      </c>
      <c r="B2101" s="9">
        <v>1962</v>
      </c>
      <c r="C2101" s="9" t="s">
        <v>4690</v>
      </c>
      <c r="D2101" s="9">
        <v>7</v>
      </c>
      <c r="E2101" s="9">
        <v>0</v>
      </c>
      <c r="F2101" s="16">
        <v>13217.09</v>
      </c>
      <c r="G2101" s="9" t="s">
        <v>4683</v>
      </c>
      <c r="H2101" s="9" t="s">
        <v>4686</v>
      </c>
      <c r="I2101" s="11" t="s">
        <v>4699</v>
      </c>
      <c r="J2101" t="str">
        <f t="shared" si="64"/>
        <v>07-12-1962</v>
      </c>
      <c r="K2101" s="19">
        <v>45085</v>
      </c>
      <c r="L2101" s="9">
        <f t="shared" si="65"/>
        <v>60</v>
      </c>
    </row>
    <row r="2102" spans="1:12" x14ac:dyDescent="0.3">
      <c r="A2102" s="10" t="s">
        <v>1571</v>
      </c>
      <c r="B2102" s="9">
        <v>1982</v>
      </c>
      <c r="C2102" s="9" t="s">
        <v>4692</v>
      </c>
      <c r="D2102" s="9">
        <v>15</v>
      </c>
      <c r="E2102" s="9">
        <v>3</v>
      </c>
      <c r="F2102" s="16">
        <v>13214.43</v>
      </c>
      <c r="G2102" s="9" t="s">
        <v>4683</v>
      </c>
      <c r="H2102" s="9" t="s">
        <v>4682</v>
      </c>
      <c r="I2102" s="11" t="s">
        <v>4689</v>
      </c>
      <c r="J2102" t="str">
        <f t="shared" si="64"/>
        <v>15-10-1982</v>
      </c>
      <c r="K2102" s="19">
        <v>45085</v>
      </c>
      <c r="L2102" s="9">
        <f t="shared" si="65"/>
        <v>40</v>
      </c>
    </row>
    <row r="2103" spans="1:12" x14ac:dyDescent="0.3">
      <c r="A2103" s="10" t="s">
        <v>1573</v>
      </c>
      <c r="B2103" s="9">
        <v>1962</v>
      </c>
      <c r="C2103" s="9" t="s">
        <v>4691</v>
      </c>
      <c r="D2103" s="9">
        <v>5</v>
      </c>
      <c r="E2103" s="9">
        <v>0</v>
      </c>
      <c r="F2103" s="16">
        <v>13204.29</v>
      </c>
      <c r="G2103" s="9" t="s">
        <v>4683</v>
      </c>
      <c r="H2103" s="9" t="s">
        <v>4686</v>
      </c>
      <c r="I2103" s="11" t="s">
        <v>4699</v>
      </c>
      <c r="J2103" t="str">
        <f t="shared" si="64"/>
        <v>05-08-1962</v>
      </c>
      <c r="K2103" s="19">
        <v>45085</v>
      </c>
      <c r="L2103" s="9">
        <f t="shared" si="65"/>
        <v>60</v>
      </c>
    </row>
    <row r="2104" spans="1:12" x14ac:dyDescent="0.3">
      <c r="A2104" s="10" t="s">
        <v>1575</v>
      </c>
      <c r="B2104" s="9">
        <v>1961</v>
      </c>
      <c r="C2104" s="9" t="s">
        <v>4690</v>
      </c>
      <c r="D2104" s="9">
        <v>6</v>
      </c>
      <c r="E2104" s="9">
        <v>0</v>
      </c>
      <c r="F2104" s="16">
        <v>13143.86</v>
      </c>
      <c r="G2104" s="9" t="s">
        <v>4683</v>
      </c>
      <c r="H2104" s="9" t="s">
        <v>4682</v>
      </c>
      <c r="I2104" s="11" t="s">
        <v>4696</v>
      </c>
      <c r="J2104" t="str">
        <f t="shared" si="64"/>
        <v>06-12-1961</v>
      </c>
      <c r="K2104" s="19">
        <v>45085</v>
      </c>
      <c r="L2104" s="9">
        <f t="shared" si="65"/>
        <v>61</v>
      </c>
    </row>
    <row r="2105" spans="1:12" x14ac:dyDescent="0.3">
      <c r="A2105" s="10" t="s">
        <v>1577</v>
      </c>
      <c r="B2105" s="9">
        <v>1961</v>
      </c>
      <c r="C2105" s="9" t="s">
        <v>4690</v>
      </c>
      <c r="D2105" s="9">
        <v>6</v>
      </c>
      <c r="E2105" s="9">
        <v>0</v>
      </c>
      <c r="F2105" s="16">
        <v>13143.34</v>
      </c>
      <c r="G2105" s="9" t="s">
        <v>4683</v>
      </c>
      <c r="H2105" s="9" t="s">
        <v>4682</v>
      </c>
      <c r="I2105" s="11" t="s">
        <v>4704</v>
      </c>
      <c r="J2105" t="str">
        <f t="shared" si="64"/>
        <v>06-12-1961</v>
      </c>
      <c r="K2105" s="19">
        <v>45085</v>
      </c>
      <c r="L2105" s="9">
        <f t="shared" si="65"/>
        <v>61</v>
      </c>
    </row>
    <row r="2106" spans="1:12" x14ac:dyDescent="0.3">
      <c r="A2106" s="10" t="s">
        <v>157</v>
      </c>
      <c r="B2106" s="9">
        <v>1967</v>
      </c>
      <c r="C2106" s="9" t="s">
        <v>4690</v>
      </c>
      <c r="D2106" s="9">
        <v>22</v>
      </c>
      <c r="E2106" s="9">
        <v>0</v>
      </c>
      <c r="F2106" s="16">
        <v>41505.15</v>
      </c>
      <c r="G2106" s="9" t="s">
        <v>4686</v>
      </c>
      <c r="H2106" s="9" t="s">
        <v>4682</v>
      </c>
      <c r="I2106" s="11" t="s">
        <v>4693</v>
      </c>
      <c r="J2106" t="str">
        <f t="shared" si="64"/>
        <v>22-12-1967</v>
      </c>
      <c r="K2106" s="19">
        <v>45085</v>
      </c>
      <c r="L2106" s="9">
        <f t="shared" si="65"/>
        <v>55</v>
      </c>
    </row>
    <row r="2107" spans="1:12" x14ac:dyDescent="0.3">
      <c r="A2107" s="10" t="s">
        <v>1579</v>
      </c>
      <c r="B2107" s="9">
        <v>1961</v>
      </c>
      <c r="C2107" s="9" t="s">
        <v>4688</v>
      </c>
      <c r="D2107" s="9">
        <v>7</v>
      </c>
      <c r="E2107" s="9">
        <v>0</v>
      </c>
      <c r="F2107" s="16">
        <v>13129.6</v>
      </c>
      <c r="G2107" s="9" t="s">
        <v>4683</v>
      </c>
      <c r="H2107" s="9" t="s">
        <v>4682</v>
      </c>
      <c r="I2107" s="11" t="s">
        <v>4703</v>
      </c>
      <c r="J2107" t="str">
        <f t="shared" si="64"/>
        <v>07-09-1961</v>
      </c>
      <c r="K2107" s="19">
        <v>45085</v>
      </c>
      <c r="L2107" s="9">
        <f t="shared" si="65"/>
        <v>61</v>
      </c>
    </row>
    <row r="2108" spans="1:12" x14ac:dyDescent="0.3">
      <c r="A2108" s="10" t="s">
        <v>1581</v>
      </c>
      <c r="B2108" s="9">
        <v>1999</v>
      </c>
      <c r="C2108" s="9" t="s">
        <v>4691</v>
      </c>
      <c r="D2108" s="9">
        <v>16</v>
      </c>
      <c r="E2108" s="9">
        <v>0</v>
      </c>
      <c r="F2108" s="16">
        <v>13126.68</v>
      </c>
      <c r="G2108" s="9" t="s">
        <v>4683</v>
      </c>
      <c r="H2108" s="9" t="s">
        <v>4683</v>
      </c>
      <c r="I2108" s="11" t="s">
        <v>4693</v>
      </c>
      <c r="J2108" t="str">
        <f t="shared" si="64"/>
        <v>16-08-1999</v>
      </c>
      <c r="K2108" s="19">
        <v>45085</v>
      </c>
      <c r="L2108" s="9">
        <f t="shared" si="65"/>
        <v>23</v>
      </c>
    </row>
    <row r="2109" spans="1:12" x14ac:dyDescent="0.3">
      <c r="A2109" s="10" t="s">
        <v>1583</v>
      </c>
      <c r="B2109" s="9">
        <v>1963</v>
      </c>
      <c r="C2109" s="9" t="s">
        <v>4688</v>
      </c>
      <c r="D2109" s="9">
        <v>14</v>
      </c>
      <c r="E2109" s="9">
        <v>0</v>
      </c>
      <c r="F2109" s="16">
        <v>13116.84</v>
      </c>
      <c r="G2109" s="9" t="s">
        <v>4683</v>
      </c>
      <c r="H2109" s="9" t="s">
        <v>4686</v>
      </c>
      <c r="I2109" s="11" t="s">
        <v>4689</v>
      </c>
      <c r="J2109" t="str">
        <f t="shared" si="64"/>
        <v>14-09-1963</v>
      </c>
      <c r="K2109" s="19">
        <v>45085</v>
      </c>
      <c r="L2109" s="9">
        <f t="shared" si="65"/>
        <v>59</v>
      </c>
    </row>
    <row r="2110" spans="1:12" x14ac:dyDescent="0.3">
      <c r="A2110" s="10" t="s">
        <v>1585</v>
      </c>
      <c r="B2110" s="9">
        <v>1992</v>
      </c>
      <c r="C2110" s="9" t="s">
        <v>4691</v>
      </c>
      <c r="D2110" s="9">
        <v>12</v>
      </c>
      <c r="E2110" s="9">
        <v>0</v>
      </c>
      <c r="F2110" s="16">
        <v>13113.51</v>
      </c>
      <c r="G2110" s="9" t="s">
        <v>4683</v>
      </c>
      <c r="H2110" s="9" t="s">
        <v>4682</v>
      </c>
      <c r="I2110" s="11" t="s">
        <v>4705</v>
      </c>
      <c r="J2110" t="str">
        <f t="shared" si="64"/>
        <v>12-08-1992</v>
      </c>
      <c r="K2110" s="19">
        <v>45085</v>
      </c>
      <c r="L2110" s="9">
        <f t="shared" si="65"/>
        <v>30</v>
      </c>
    </row>
    <row r="2111" spans="1:12" x14ac:dyDescent="0.3">
      <c r="A2111" s="10" t="s">
        <v>1587</v>
      </c>
      <c r="B2111" s="9">
        <v>1962</v>
      </c>
      <c r="C2111" s="9" t="s">
        <v>4691</v>
      </c>
      <c r="D2111" s="9">
        <v>2</v>
      </c>
      <c r="E2111" s="9">
        <v>1</v>
      </c>
      <c r="F2111" s="16">
        <v>13112.6</v>
      </c>
      <c r="G2111" s="9" t="s">
        <v>4683</v>
      </c>
      <c r="H2111" s="9" t="s">
        <v>4683</v>
      </c>
      <c r="I2111" s="11" t="s">
        <v>4689</v>
      </c>
      <c r="J2111" t="str">
        <f t="shared" si="64"/>
        <v>02-08-1962</v>
      </c>
      <c r="K2111" s="19">
        <v>45085</v>
      </c>
      <c r="L2111" s="9">
        <f t="shared" si="65"/>
        <v>60</v>
      </c>
    </row>
    <row r="2112" spans="1:12" x14ac:dyDescent="0.3">
      <c r="A2112" s="10" t="s">
        <v>1589</v>
      </c>
      <c r="B2112" s="9">
        <v>1971</v>
      </c>
      <c r="C2112" s="9" t="s">
        <v>4692</v>
      </c>
      <c r="D2112" s="9">
        <v>30</v>
      </c>
      <c r="E2112" s="9">
        <v>0</v>
      </c>
      <c r="F2112" s="16">
        <v>13110.79</v>
      </c>
      <c r="G2112" s="9" t="s">
        <v>4683</v>
      </c>
      <c r="H2112" s="9" t="s">
        <v>4682</v>
      </c>
      <c r="I2112" s="11" t="s">
        <v>4693</v>
      </c>
      <c r="J2112" t="str">
        <f t="shared" si="64"/>
        <v>30-10-1971</v>
      </c>
      <c r="K2112" s="19">
        <v>45085</v>
      </c>
      <c r="L2112" s="9">
        <f t="shared" si="65"/>
        <v>51</v>
      </c>
    </row>
    <row r="2113" spans="1:12" x14ac:dyDescent="0.3">
      <c r="A2113" s="10" t="s">
        <v>1591</v>
      </c>
      <c r="B2113" s="9">
        <v>1978</v>
      </c>
      <c r="C2113" s="9" t="s">
        <v>4681</v>
      </c>
      <c r="D2113" s="9">
        <v>17</v>
      </c>
      <c r="E2113" s="9">
        <v>2</v>
      </c>
      <c r="F2113" s="16">
        <v>13101.74</v>
      </c>
      <c r="G2113" s="9" t="s">
        <v>4683</v>
      </c>
      <c r="H2113" s="9" t="s">
        <v>4682</v>
      </c>
      <c r="I2113" s="11" t="s">
        <v>4705</v>
      </c>
      <c r="J2113" t="str">
        <f t="shared" si="64"/>
        <v>17-07-1978</v>
      </c>
      <c r="K2113" s="19">
        <v>45085</v>
      </c>
      <c r="L2113" s="9">
        <f t="shared" si="65"/>
        <v>44</v>
      </c>
    </row>
    <row r="2114" spans="1:12" x14ac:dyDescent="0.3">
      <c r="A2114" s="10" t="s">
        <v>1593</v>
      </c>
      <c r="B2114" s="9">
        <v>1961</v>
      </c>
      <c r="C2114" s="9" t="s">
        <v>4685</v>
      </c>
      <c r="D2114" s="9">
        <v>6</v>
      </c>
      <c r="E2114" s="9">
        <v>0</v>
      </c>
      <c r="F2114" s="16">
        <v>13063.88</v>
      </c>
      <c r="G2114" s="9" t="s">
        <v>4683</v>
      </c>
      <c r="H2114" s="9" t="s">
        <v>4682</v>
      </c>
      <c r="I2114" s="11" t="s">
        <v>4693</v>
      </c>
      <c r="J2114" t="str">
        <f t="shared" si="64"/>
        <v>06-11-1961</v>
      </c>
      <c r="K2114" s="19">
        <v>45085</v>
      </c>
      <c r="L2114" s="9">
        <f t="shared" si="65"/>
        <v>61</v>
      </c>
    </row>
    <row r="2115" spans="1:12" x14ac:dyDescent="0.3">
      <c r="A2115" s="10" t="s">
        <v>1595</v>
      </c>
      <c r="B2115" s="9">
        <v>1985</v>
      </c>
      <c r="C2115" s="9" t="s">
        <v>4692</v>
      </c>
      <c r="D2115" s="9">
        <v>26</v>
      </c>
      <c r="E2115" s="9">
        <v>3</v>
      </c>
      <c r="F2115" s="16">
        <v>13051.22</v>
      </c>
      <c r="G2115" s="9" t="s">
        <v>4683</v>
      </c>
      <c r="H2115" s="9" t="s">
        <v>4686</v>
      </c>
      <c r="I2115" s="11" t="s">
        <v>4705</v>
      </c>
      <c r="J2115" t="str">
        <f t="shared" ref="J2115:J2178" si="66">TEXT(DATE(B2115,MONTH(1&amp;C2115),D2115),"dd-mm-yyyy")</f>
        <v>26-10-1985</v>
      </c>
      <c r="K2115" s="19">
        <v>45085</v>
      </c>
      <c r="L2115" s="9">
        <f t="shared" ref="L2115:L2178" si="67">DATEDIF(J2115,K2115,"Y")</f>
        <v>37</v>
      </c>
    </row>
    <row r="2116" spans="1:12" x14ac:dyDescent="0.3">
      <c r="A2116" s="10" t="s">
        <v>1597</v>
      </c>
      <c r="B2116" s="9">
        <v>1967</v>
      </c>
      <c r="C2116" s="9" t="s">
        <v>4691</v>
      </c>
      <c r="D2116" s="9">
        <v>6</v>
      </c>
      <c r="E2116" s="9">
        <v>3</v>
      </c>
      <c r="F2116" s="16">
        <v>13047.33</v>
      </c>
      <c r="G2116" s="9" t="s">
        <v>4683</v>
      </c>
      <c r="H2116" s="9" t="s">
        <v>4683</v>
      </c>
      <c r="I2116" s="11" t="s">
        <v>4699</v>
      </c>
      <c r="J2116" t="str">
        <f t="shared" si="66"/>
        <v>06-08-1967</v>
      </c>
      <c r="K2116" s="19">
        <v>45085</v>
      </c>
      <c r="L2116" s="9">
        <f t="shared" si="67"/>
        <v>55</v>
      </c>
    </row>
    <row r="2117" spans="1:12" x14ac:dyDescent="0.3">
      <c r="A2117" s="10" t="s">
        <v>15</v>
      </c>
      <c r="B2117" s="9">
        <v>1958</v>
      </c>
      <c r="C2117" s="9" t="s">
        <v>4687</v>
      </c>
      <c r="D2117" s="9">
        <v>27</v>
      </c>
      <c r="E2117" s="9">
        <v>2</v>
      </c>
      <c r="F2117" s="16">
        <v>49577.66</v>
      </c>
      <c r="G2117" s="9" t="s">
        <v>4682</v>
      </c>
      <c r="H2117" s="9" t="s">
        <v>4682</v>
      </c>
      <c r="I2117" s="11" t="s">
        <v>4684</v>
      </c>
      <c r="J2117" t="str">
        <f t="shared" si="66"/>
        <v>27-06-1958</v>
      </c>
      <c r="K2117" s="19">
        <v>45085</v>
      </c>
      <c r="L2117" s="9">
        <f t="shared" si="67"/>
        <v>64</v>
      </c>
    </row>
    <row r="2118" spans="1:12" x14ac:dyDescent="0.3">
      <c r="A2118" s="10" t="s">
        <v>159</v>
      </c>
      <c r="B2118" s="9">
        <v>1971</v>
      </c>
      <c r="C2118" s="9" t="s">
        <v>4692</v>
      </c>
      <c r="D2118" s="9">
        <v>16</v>
      </c>
      <c r="E2118" s="9">
        <v>0</v>
      </c>
      <c r="F2118" s="16">
        <v>41351.879999999997</v>
      </c>
      <c r="G2118" s="9" t="s">
        <v>4686</v>
      </c>
      <c r="H2118" s="9" t="s">
        <v>4682</v>
      </c>
      <c r="I2118" s="11" t="s">
        <v>4693</v>
      </c>
      <c r="J2118" t="str">
        <f t="shared" si="66"/>
        <v>16-10-1971</v>
      </c>
      <c r="K2118" s="19">
        <v>45085</v>
      </c>
      <c r="L2118" s="9">
        <f t="shared" si="67"/>
        <v>51</v>
      </c>
    </row>
    <row r="2119" spans="1:12" x14ac:dyDescent="0.3">
      <c r="A2119" s="10" t="s">
        <v>1599</v>
      </c>
      <c r="B2119" s="9">
        <v>1969</v>
      </c>
      <c r="C2119" s="9" t="s">
        <v>4688</v>
      </c>
      <c r="D2119" s="9">
        <v>23</v>
      </c>
      <c r="E2119" s="9">
        <v>0</v>
      </c>
      <c r="F2119" s="16">
        <v>13044.41</v>
      </c>
      <c r="G2119" s="9" t="s">
        <v>4683</v>
      </c>
      <c r="H2119" s="9" t="s">
        <v>4686</v>
      </c>
      <c r="I2119" s="11" t="s">
        <v>4689</v>
      </c>
      <c r="J2119" t="str">
        <f t="shared" si="66"/>
        <v>23-09-1969</v>
      </c>
      <c r="K2119" s="19">
        <v>45085</v>
      </c>
      <c r="L2119" s="9">
        <f t="shared" si="67"/>
        <v>53</v>
      </c>
    </row>
    <row r="2120" spans="1:12" x14ac:dyDescent="0.3">
      <c r="A2120" s="10" t="s">
        <v>1601</v>
      </c>
      <c r="B2120" s="9">
        <v>1961</v>
      </c>
      <c r="C2120" s="9" t="s">
        <v>4685</v>
      </c>
      <c r="D2120" s="9">
        <v>9</v>
      </c>
      <c r="E2120" s="9">
        <v>0</v>
      </c>
      <c r="F2120" s="16">
        <v>13041.92</v>
      </c>
      <c r="G2120" s="9" t="s">
        <v>4683</v>
      </c>
      <c r="H2120" s="9" t="s">
        <v>4686</v>
      </c>
      <c r="I2120" s="11" t="s">
        <v>4693</v>
      </c>
      <c r="J2120" t="str">
        <f t="shared" si="66"/>
        <v>09-11-1961</v>
      </c>
      <c r="K2120" s="19">
        <v>45085</v>
      </c>
      <c r="L2120" s="9">
        <f t="shared" si="67"/>
        <v>61</v>
      </c>
    </row>
    <row r="2121" spans="1:12" x14ac:dyDescent="0.3">
      <c r="A2121" s="10" t="s">
        <v>1603</v>
      </c>
      <c r="B2121" s="9">
        <v>1965</v>
      </c>
      <c r="C2121" s="9" t="s">
        <v>4685</v>
      </c>
      <c r="D2121" s="9">
        <v>4</v>
      </c>
      <c r="E2121" s="9">
        <v>0</v>
      </c>
      <c r="F2121" s="16">
        <v>13023.93</v>
      </c>
      <c r="G2121" s="9" t="s">
        <v>4683</v>
      </c>
      <c r="H2121" s="9" t="s">
        <v>4682</v>
      </c>
      <c r="I2121" s="11" t="s">
        <v>4698</v>
      </c>
      <c r="J2121" t="str">
        <f t="shared" si="66"/>
        <v>04-11-1965</v>
      </c>
      <c r="K2121" s="19">
        <v>45085</v>
      </c>
      <c r="L2121" s="9">
        <f t="shared" si="67"/>
        <v>57</v>
      </c>
    </row>
    <row r="2122" spans="1:12" x14ac:dyDescent="0.3">
      <c r="A2122" s="10" t="s">
        <v>1605</v>
      </c>
      <c r="B2122" s="9">
        <v>1964</v>
      </c>
      <c r="C2122" s="9" t="s">
        <v>4688</v>
      </c>
      <c r="D2122" s="9">
        <v>23</v>
      </c>
      <c r="E2122" s="9">
        <v>1</v>
      </c>
      <c r="F2122" s="16">
        <v>13019.16</v>
      </c>
      <c r="G2122" s="9" t="s">
        <v>4683</v>
      </c>
      <c r="H2122" s="9" t="s">
        <v>4686</v>
      </c>
      <c r="I2122" s="11" t="s">
        <v>4699</v>
      </c>
      <c r="J2122" t="str">
        <f t="shared" si="66"/>
        <v>23-09-1964</v>
      </c>
      <c r="K2122" s="19">
        <v>45085</v>
      </c>
      <c r="L2122" s="9">
        <f t="shared" si="67"/>
        <v>58</v>
      </c>
    </row>
    <row r="2123" spans="1:12" x14ac:dyDescent="0.3">
      <c r="A2123" s="10" t="s">
        <v>1607</v>
      </c>
      <c r="B2123" s="9">
        <v>1962</v>
      </c>
      <c r="C2123" s="9" t="s">
        <v>4681</v>
      </c>
      <c r="D2123" s="9">
        <v>20</v>
      </c>
      <c r="E2123" s="9">
        <v>0</v>
      </c>
      <c r="F2123" s="16">
        <v>13012.21</v>
      </c>
      <c r="G2123" s="9" t="s">
        <v>4683</v>
      </c>
      <c r="H2123" s="9" t="s">
        <v>4686</v>
      </c>
      <c r="I2123" s="11" t="s">
        <v>4689</v>
      </c>
      <c r="J2123" t="str">
        <f t="shared" si="66"/>
        <v>20-07-1962</v>
      </c>
      <c r="K2123" s="19">
        <v>45085</v>
      </c>
      <c r="L2123" s="9">
        <f t="shared" si="67"/>
        <v>60</v>
      </c>
    </row>
    <row r="2124" spans="1:12" x14ac:dyDescent="0.3">
      <c r="A2124" s="10" t="s">
        <v>1609</v>
      </c>
      <c r="B2124" s="9">
        <v>1972</v>
      </c>
      <c r="C2124" s="9" t="s">
        <v>4688</v>
      </c>
      <c r="D2124" s="9">
        <v>27</v>
      </c>
      <c r="E2124" s="9">
        <v>0</v>
      </c>
      <c r="F2124" s="16">
        <v>13010.86</v>
      </c>
      <c r="G2124" s="9" t="s">
        <v>4683</v>
      </c>
      <c r="H2124" s="9" t="s">
        <v>4682</v>
      </c>
      <c r="I2124" s="11" t="s">
        <v>4689</v>
      </c>
      <c r="J2124" t="str">
        <f t="shared" si="66"/>
        <v>27-09-1972</v>
      </c>
      <c r="K2124" s="19">
        <v>45085</v>
      </c>
      <c r="L2124" s="9">
        <f t="shared" si="67"/>
        <v>50</v>
      </c>
    </row>
    <row r="2125" spans="1:12" x14ac:dyDescent="0.3">
      <c r="A2125" s="10" t="s">
        <v>1611</v>
      </c>
      <c r="B2125" s="9">
        <v>1969</v>
      </c>
      <c r="C2125" s="9" t="s">
        <v>4690</v>
      </c>
      <c r="D2125" s="9">
        <v>13</v>
      </c>
      <c r="E2125" s="9">
        <v>0</v>
      </c>
      <c r="F2125" s="16">
        <v>13008.07</v>
      </c>
      <c r="G2125" s="9" t="s">
        <v>4683</v>
      </c>
      <c r="H2125" s="9" t="s">
        <v>4683</v>
      </c>
      <c r="I2125" s="11" t="s">
        <v>4689</v>
      </c>
      <c r="J2125" t="str">
        <f t="shared" si="66"/>
        <v>13-12-1969</v>
      </c>
      <c r="K2125" s="19">
        <v>45085</v>
      </c>
      <c r="L2125" s="9">
        <f t="shared" si="67"/>
        <v>53</v>
      </c>
    </row>
    <row r="2126" spans="1:12" x14ac:dyDescent="0.3">
      <c r="A2126" s="10" t="s">
        <v>1613</v>
      </c>
      <c r="B2126" s="9">
        <v>1962</v>
      </c>
      <c r="C2126" s="9" t="s">
        <v>4687</v>
      </c>
      <c r="D2126" s="9">
        <v>24</v>
      </c>
      <c r="E2126" s="9">
        <v>0</v>
      </c>
      <c r="F2126" s="16">
        <v>13004.95</v>
      </c>
      <c r="G2126" s="9" t="s">
        <v>4683</v>
      </c>
      <c r="H2126" s="9" t="s">
        <v>4686</v>
      </c>
      <c r="I2126" s="11" t="s">
        <v>4689</v>
      </c>
      <c r="J2126" t="str">
        <f t="shared" si="66"/>
        <v>24-06-1962</v>
      </c>
      <c r="K2126" s="19">
        <v>45085</v>
      </c>
      <c r="L2126" s="9">
        <f t="shared" si="67"/>
        <v>60</v>
      </c>
    </row>
    <row r="2127" spans="1:12" x14ac:dyDescent="0.3">
      <c r="A2127" s="10" t="s">
        <v>1615</v>
      </c>
      <c r="B2127" s="9">
        <v>1981</v>
      </c>
      <c r="C2127" s="9" t="s">
        <v>4692</v>
      </c>
      <c r="D2127" s="9">
        <v>30</v>
      </c>
      <c r="E2127" s="9">
        <v>1</v>
      </c>
      <c r="F2127" s="16">
        <v>13002.91</v>
      </c>
      <c r="G2127" s="9" t="s">
        <v>4683</v>
      </c>
      <c r="H2127" s="9" t="s">
        <v>4686</v>
      </c>
      <c r="I2127" s="11" t="s">
        <v>4689</v>
      </c>
      <c r="J2127" t="str">
        <f t="shared" si="66"/>
        <v>30-10-1981</v>
      </c>
      <c r="K2127" s="19">
        <v>45085</v>
      </c>
      <c r="L2127" s="9">
        <f t="shared" si="67"/>
        <v>41</v>
      </c>
    </row>
    <row r="2128" spans="1:12" x14ac:dyDescent="0.3">
      <c r="A2128" s="10" t="s">
        <v>1617</v>
      </c>
      <c r="B2128" s="9">
        <v>1979</v>
      </c>
      <c r="C2128" s="9" t="s">
        <v>4685</v>
      </c>
      <c r="D2128" s="9">
        <v>27</v>
      </c>
      <c r="E2128" s="9">
        <v>2</v>
      </c>
      <c r="F2128" s="16">
        <v>12994.12</v>
      </c>
      <c r="G2128" s="9" t="s">
        <v>4683</v>
      </c>
      <c r="H2128" s="9" t="s">
        <v>4682</v>
      </c>
      <c r="I2128" s="11" t="s">
        <v>4705</v>
      </c>
      <c r="J2128" t="str">
        <f t="shared" si="66"/>
        <v>27-11-1979</v>
      </c>
      <c r="K2128" s="19">
        <v>45085</v>
      </c>
      <c r="L2128" s="9">
        <f t="shared" si="67"/>
        <v>43</v>
      </c>
    </row>
    <row r="2129" spans="1:12" x14ac:dyDescent="0.3">
      <c r="A2129" s="10" t="s">
        <v>161</v>
      </c>
      <c r="B2129" s="9">
        <v>1964</v>
      </c>
      <c r="C2129" s="9" t="s">
        <v>4692</v>
      </c>
      <c r="D2129" s="9">
        <v>7</v>
      </c>
      <c r="E2129" s="9">
        <v>0</v>
      </c>
      <c r="F2129" s="16">
        <v>41331.79</v>
      </c>
      <c r="G2129" s="9" t="s">
        <v>4686</v>
      </c>
      <c r="H2129" s="9" t="s">
        <v>4682</v>
      </c>
      <c r="I2129" s="11" t="s">
        <v>4693</v>
      </c>
      <c r="J2129" t="str">
        <f t="shared" si="66"/>
        <v>07-10-1964</v>
      </c>
      <c r="K2129" s="19">
        <v>45085</v>
      </c>
      <c r="L2129" s="9">
        <f t="shared" si="67"/>
        <v>58</v>
      </c>
    </row>
    <row r="2130" spans="1:12" x14ac:dyDescent="0.3">
      <c r="A2130" s="10" t="s">
        <v>1619</v>
      </c>
      <c r="B2130" s="9">
        <v>1960</v>
      </c>
      <c r="C2130" s="9" t="s">
        <v>4685</v>
      </c>
      <c r="D2130" s="9">
        <v>28</v>
      </c>
      <c r="E2130" s="9">
        <v>0</v>
      </c>
      <c r="F2130" s="16">
        <v>12982.87</v>
      </c>
      <c r="G2130" s="9" t="s">
        <v>4683</v>
      </c>
      <c r="H2130" s="9" t="s">
        <v>4686</v>
      </c>
      <c r="I2130" s="11" t="s">
        <v>4684</v>
      </c>
      <c r="J2130" t="str">
        <f t="shared" si="66"/>
        <v>28-11-1960</v>
      </c>
      <c r="K2130" s="19">
        <v>45085</v>
      </c>
      <c r="L2130" s="9">
        <f t="shared" si="67"/>
        <v>62</v>
      </c>
    </row>
    <row r="2131" spans="1:12" x14ac:dyDescent="0.3">
      <c r="A2131" s="10" t="s">
        <v>1621</v>
      </c>
      <c r="B2131" s="9">
        <v>1960</v>
      </c>
      <c r="C2131" s="9" t="s">
        <v>4688</v>
      </c>
      <c r="D2131" s="9">
        <v>23</v>
      </c>
      <c r="E2131" s="9">
        <v>0</v>
      </c>
      <c r="F2131" s="16">
        <v>12981.35</v>
      </c>
      <c r="G2131" s="9" t="s">
        <v>4683</v>
      </c>
      <c r="H2131" s="9" t="s">
        <v>4683</v>
      </c>
      <c r="I2131" s="11" t="s">
        <v>4684</v>
      </c>
      <c r="J2131" t="str">
        <f t="shared" si="66"/>
        <v>23-09-1960</v>
      </c>
      <c r="K2131" s="19">
        <v>45085</v>
      </c>
      <c r="L2131" s="9">
        <f t="shared" si="67"/>
        <v>62</v>
      </c>
    </row>
    <row r="2132" spans="1:12" x14ac:dyDescent="0.3">
      <c r="A2132" s="10" t="s">
        <v>1623</v>
      </c>
      <c r="B2132" s="9">
        <v>1960</v>
      </c>
      <c r="C2132" s="9" t="s">
        <v>4687</v>
      </c>
      <c r="D2132" s="9">
        <v>22</v>
      </c>
      <c r="E2132" s="9">
        <v>0</v>
      </c>
      <c r="F2132" s="16">
        <v>12979.36</v>
      </c>
      <c r="G2132" s="9" t="s">
        <v>4683</v>
      </c>
      <c r="H2132" s="9" t="s">
        <v>4686</v>
      </c>
      <c r="I2132" s="11" t="s">
        <v>4693</v>
      </c>
      <c r="J2132" t="str">
        <f t="shared" si="66"/>
        <v>22-06-1960</v>
      </c>
      <c r="K2132" s="19">
        <v>45085</v>
      </c>
      <c r="L2132" s="9">
        <f t="shared" si="67"/>
        <v>62</v>
      </c>
    </row>
    <row r="2133" spans="1:12" x14ac:dyDescent="0.3">
      <c r="A2133" s="10" t="s">
        <v>1625</v>
      </c>
      <c r="B2133" s="9">
        <v>1960</v>
      </c>
      <c r="C2133" s="9" t="s">
        <v>4685</v>
      </c>
      <c r="D2133" s="9">
        <v>4</v>
      </c>
      <c r="E2133" s="9">
        <v>0</v>
      </c>
      <c r="F2133" s="16">
        <v>12957.12</v>
      </c>
      <c r="G2133" s="9" t="s">
        <v>4683</v>
      </c>
      <c r="H2133" s="9" t="s">
        <v>4686</v>
      </c>
      <c r="I2133" s="11" t="s">
        <v>4693</v>
      </c>
      <c r="J2133" t="str">
        <f t="shared" si="66"/>
        <v>04-11-1960</v>
      </c>
      <c r="K2133" s="19">
        <v>45085</v>
      </c>
      <c r="L2133" s="9">
        <f t="shared" si="67"/>
        <v>62</v>
      </c>
    </row>
    <row r="2134" spans="1:12" x14ac:dyDescent="0.3">
      <c r="A2134" s="10" t="s">
        <v>1627</v>
      </c>
      <c r="B2134" s="9">
        <v>1961</v>
      </c>
      <c r="C2134" s="9" t="s">
        <v>4691</v>
      </c>
      <c r="D2134" s="9">
        <v>20</v>
      </c>
      <c r="E2134" s="9">
        <v>0</v>
      </c>
      <c r="F2134" s="16">
        <v>12950.07</v>
      </c>
      <c r="G2134" s="9" t="s">
        <v>4683</v>
      </c>
      <c r="H2134" s="9" t="s">
        <v>4686</v>
      </c>
      <c r="I2134" s="11" t="s">
        <v>4689</v>
      </c>
      <c r="J2134" t="str">
        <f t="shared" si="66"/>
        <v>20-08-1961</v>
      </c>
      <c r="K2134" s="19">
        <v>45085</v>
      </c>
      <c r="L2134" s="9">
        <f t="shared" si="67"/>
        <v>61</v>
      </c>
    </row>
    <row r="2135" spans="1:12" x14ac:dyDescent="0.3">
      <c r="A2135" s="10" t="s">
        <v>1629</v>
      </c>
      <c r="B2135" s="9">
        <v>1966</v>
      </c>
      <c r="C2135" s="9" t="s">
        <v>4690</v>
      </c>
      <c r="D2135" s="9">
        <v>22</v>
      </c>
      <c r="E2135" s="9">
        <v>4</v>
      </c>
      <c r="F2135" s="16">
        <v>12949.16</v>
      </c>
      <c r="G2135" s="9" t="s">
        <v>4683</v>
      </c>
      <c r="H2135" s="9" t="s">
        <v>4683</v>
      </c>
      <c r="I2135" s="11" t="s">
        <v>4684</v>
      </c>
      <c r="J2135" t="str">
        <f t="shared" si="66"/>
        <v>22-12-1966</v>
      </c>
      <c r="K2135" s="19">
        <v>45085</v>
      </c>
      <c r="L2135" s="9">
        <f t="shared" si="67"/>
        <v>56</v>
      </c>
    </row>
    <row r="2136" spans="1:12" x14ac:dyDescent="0.3">
      <c r="A2136" s="10" t="s">
        <v>1631</v>
      </c>
      <c r="B2136" s="9">
        <v>1963</v>
      </c>
      <c r="C2136" s="9" t="s">
        <v>4691</v>
      </c>
      <c r="D2136" s="9">
        <v>14</v>
      </c>
      <c r="E2136" s="9">
        <v>2</v>
      </c>
      <c r="F2136" s="16">
        <v>12928.79</v>
      </c>
      <c r="G2136" s="9" t="s">
        <v>4683</v>
      </c>
      <c r="H2136" s="9" t="s">
        <v>4682</v>
      </c>
      <c r="I2136" s="11" t="s">
        <v>4684</v>
      </c>
      <c r="J2136" t="str">
        <f t="shared" si="66"/>
        <v>14-08-1963</v>
      </c>
      <c r="K2136" s="19">
        <v>45085</v>
      </c>
      <c r="L2136" s="9">
        <f t="shared" si="67"/>
        <v>59</v>
      </c>
    </row>
    <row r="2137" spans="1:12" x14ac:dyDescent="0.3">
      <c r="A2137" s="10" t="s">
        <v>1633</v>
      </c>
      <c r="B2137" s="9">
        <v>1963</v>
      </c>
      <c r="C2137" s="9" t="s">
        <v>4688</v>
      </c>
      <c r="D2137" s="9">
        <v>1</v>
      </c>
      <c r="E2137" s="9">
        <v>2</v>
      </c>
      <c r="F2137" s="16">
        <v>12925.89</v>
      </c>
      <c r="G2137" s="9" t="s">
        <v>4683</v>
      </c>
      <c r="H2137" s="9" t="s">
        <v>4682</v>
      </c>
      <c r="I2137" s="11" t="s">
        <v>4684</v>
      </c>
      <c r="J2137" t="str">
        <f t="shared" si="66"/>
        <v>01-09-1963</v>
      </c>
      <c r="K2137" s="19">
        <v>45085</v>
      </c>
      <c r="L2137" s="9">
        <f t="shared" si="67"/>
        <v>59</v>
      </c>
    </row>
    <row r="2138" spans="1:12" x14ac:dyDescent="0.3">
      <c r="A2138" s="10" t="s">
        <v>1635</v>
      </c>
      <c r="B2138" s="9">
        <v>1963</v>
      </c>
      <c r="C2138" s="9" t="s">
        <v>4691</v>
      </c>
      <c r="D2138" s="9">
        <v>16</v>
      </c>
      <c r="E2138" s="9">
        <v>1</v>
      </c>
      <c r="F2138" s="16">
        <v>12913.99</v>
      </c>
      <c r="G2138" s="9" t="s">
        <v>4683</v>
      </c>
      <c r="H2138" s="9" t="s">
        <v>4682</v>
      </c>
      <c r="I2138" s="11" t="s">
        <v>4696</v>
      </c>
      <c r="J2138" t="str">
        <f t="shared" si="66"/>
        <v>16-08-1963</v>
      </c>
      <c r="K2138" s="19">
        <v>45085</v>
      </c>
      <c r="L2138" s="9">
        <f t="shared" si="67"/>
        <v>59</v>
      </c>
    </row>
    <row r="2139" spans="1:12" x14ac:dyDescent="0.3">
      <c r="A2139" s="10" t="s">
        <v>1637</v>
      </c>
      <c r="B2139" s="9">
        <v>2004</v>
      </c>
      <c r="C2139" s="9" t="s">
        <v>4681</v>
      </c>
      <c r="D2139" s="9">
        <v>9</v>
      </c>
      <c r="E2139" s="9">
        <v>0</v>
      </c>
      <c r="F2139" s="16">
        <v>12890.06</v>
      </c>
      <c r="G2139" s="9" t="s">
        <v>4683</v>
      </c>
      <c r="H2139" s="9" t="s">
        <v>4686</v>
      </c>
      <c r="I2139" s="11" t="s">
        <v>4695</v>
      </c>
      <c r="J2139" t="str">
        <f t="shared" si="66"/>
        <v>09-07-2004</v>
      </c>
      <c r="K2139" s="19">
        <v>45085</v>
      </c>
      <c r="L2139" s="9">
        <f t="shared" si="67"/>
        <v>18</v>
      </c>
    </row>
    <row r="2140" spans="1:12" x14ac:dyDescent="0.3">
      <c r="A2140" s="10" t="s">
        <v>163</v>
      </c>
      <c r="B2140" s="9">
        <v>1977</v>
      </c>
      <c r="C2140" s="9" t="s">
        <v>4691</v>
      </c>
      <c r="D2140" s="9">
        <v>27</v>
      </c>
      <c r="E2140" s="9">
        <v>2</v>
      </c>
      <c r="F2140" s="16">
        <v>41271.5</v>
      </c>
      <c r="G2140" s="9" t="s">
        <v>4686</v>
      </c>
      <c r="H2140" s="9" t="s">
        <v>4682</v>
      </c>
      <c r="I2140" s="11" t="s">
        <v>4693</v>
      </c>
      <c r="J2140" t="str">
        <f t="shared" si="66"/>
        <v>27-08-1977</v>
      </c>
      <c r="K2140" s="19">
        <v>45085</v>
      </c>
      <c r="L2140" s="9">
        <f t="shared" si="67"/>
        <v>45</v>
      </c>
    </row>
    <row r="2141" spans="1:12" x14ac:dyDescent="0.3">
      <c r="A2141" s="10" t="s">
        <v>1639</v>
      </c>
      <c r="B2141" s="9">
        <v>1984</v>
      </c>
      <c r="C2141" s="9" t="s">
        <v>4691</v>
      </c>
      <c r="D2141" s="9">
        <v>6</v>
      </c>
      <c r="E2141" s="9">
        <v>3</v>
      </c>
      <c r="F2141" s="16">
        <v>12870.31</v>
      </c>
      <c r="G2141" s="9" t="s">
        <v>4683</v>
      </c>
      <c r="H2141" s="9" t="s">
        <v>4683</v>
      </c>
      <c r="I2141" s="11" t="s">
        <v>4689</v>
      </c>
      <c r="J2141" t="str">
        <f t="shared" si="66"/>
        <v>06-08-1984</v>
      </c>
      <c r="K2141" s="19">
        <v>45085</v>
      </c>
      <c r="L2141" s="9">
        <f t="shared" si="67"/>
        <v>38</v>
      </c>
    </row>
    <row r="2142" spans="1:12" x14ac:dyDescent="0.3">
      <c r="A2142" s="10" t="s">
        <v>1641</v>
      </c>
      <c r="B2142" s="9">
        <v>1963</v>
      </c>
      <c r="C2142" s="9" t="s">
        <v>4688</v>
      </c>
      <c r="D2142" s="9">
        <v>27</v>
      </c>
      <c r="E2142" s="9">
        <v>0</v>
      </c>
      <c r="F2142" s="16">
        <v>12856.84</v>
      </c>
      <c r="G2142" s="9" t="s">
        <v>4683</v>
      </c>
      <c r="H2142" s="9" t="s">
        <v>4683</v>
      </c>
      <c r="I2142" s="11" t="s">
        <v>4702</v>
      </c>
      <c r="J2142" t="str">
        <f t="shared" si="66"/>
        <v>27-09-1963</v>
      </c>
      <c r="K2142" s="19">
        <v>45085</v>
      </c>
      <c r="L2142" s="9">
        <f t="shared" si="67"/>
        <v>59</v>
      </c>
    </row>
    <row r="2143" spans="1:12" x14ac:dyDescent="0.3">
      <c r="A2143" s="10" t="s">
        <v>1643</v>
      </c>
      <c r="B2143" s="9">
        <v>1973</v>
      </c>
      <c r="C2143" s="9" t="s">
        <v>4688</v>
      </c>
      <c r="D2143" s="9">
        <v>22</v>
      </c>
      <c r="E2143" s="9">
        <v>0</v>
      </c>
      <c r="F2143" s="16">
        <v>12852.37</v>
      </c>
      <c r="G2143" s="9" t="s">
        <v>4683</v>
      </c>
      <c r="H2143" s="9" t="s">
        <v>4686</v>
      </c>
      <c r="I2143" s="11" t="s">
        <v>4689</v>
      </c>
      <c r="J2143" t="str">
        <f t="shared" si="66"/>
        <v>22-09-1973</v>
      </c>
      <c r="K2143" s="19">
        <v>45085</v>
      </c>
      <c r="L2143" s="9">
        <f t="shared" si="67"/>
        <v>49</v>
      </c>
    </row>
    <row r="2144" spans="1:12" x14ac:dyDescent="0.3">
      <c r="A2144" s="10" t="s">
        <v>1645</v>
      </c>
      <c r="B2144" s="9">
        <v>1993</v>
      </c>
      <c r="C2144" s="9" t="s">
        <v>4688</v>
      </c>
      <c r="D2144" s="9">
        <v>27</v>
      </c>
      <c r="E2144" s="9">
        <v>0</v>
      </c>
      <c r="F2144" s="16">
        <v>12847.24</v>
      </c>
      <c r="G2144" s="9" t="s">
        <v>4683</v>
      </c>
      <c r="H2144" s="9" t="s">
        <v>4682</v>
      </c>
      <c r="I2144" s="11" t="s">
        <v>4689</v>
      </c>
      <c r="J2144" t="str">
        <f t="shared" si="66"/>
        <v>27-09-1993</v>
      </c>
      <c r="K2144" s="19">
        <v>45085</v>
      </c>
      <c r="L2144" s="9">
        <f t="shared" si="67"/>
        <v>29</v>
      </c>
    </row>
    <row r="2145" spans="1:12" x14ac:dyDescent="0.3">
      <c r="A2145" s="10" t="s">
        <v>1647</v>
      </c>
      <c r="B2145" s="9">
        <v>2004</v>
      </c>
      <c r="C2145" s="9" t="s">
        <v>4685</v>
      </c>
      <c r="D2145" s="9">
        <v>9</v>
      </c>
      <c r="E2145" s="9">
        <v>2</v>
      </c>
      <c r="F2145" s="16">
        <v>12829.46</v>
      </c>
      <c r="G2145" s="9" t="s">
        <v>4683</v>
      </c>
      <c r="H2145" s="9" t="s">
        <v>4683</v>
      </c>
      <c r="I2145" s="11" t="s">
        <v>4696</v>
      </c>
      <c r="J2145" t="str">
        <f t="shared" si="66"/>
        <v>09-11-2004</v>
      </c>
      <c r="K2145" s="19">
        <v>45085</v>
      </c>
      <c r="L2145" s="9">
        <f t="shared" si="67"/>
        <v>18</v>
      </c>
    </row>
    <row r="2146" spans="1:12" x14ac:dyDescent="0.3">
      <c r="A2146" s="10" t="s">
        <v>1649</v>
      </c>
      <c r="B2146" s="9">
        <v>1967</v>
      </c>
      <c r="C2146" s="9" t="s">
        <v>4688</v>
      </c>
      <c r="D2146" s="9">
        <v>25</v>
      </c>
      <c r="E2146" s="9">
        <v>0</v>
      </c>
      <c r="F2146" s="16">
        <v>12823.25</v>
      </c>
      <c r="G2146" s="9" t="s">
        <v>4683</v>
      </c>
      <c r="H2146" s="9" t="s">
        <v>4683</v>
      </c>
      <c r="I2146" s="11" t="s">
        <v>4702</v>
      </c>
      <c r="J2146" t="str">
        <f t="shared" si="66"/>
        <v>25-09-1967</v>
      </c>
      <c r="K2146" s="19">
        <v>45085</v>
      </c>
      <c r="L2146" s="9">
        <f t="shared" si="67"/>
        <v>55</v>
      </c>
    </row>
    <row r="2147" spans="1:12" x14ac:dyDescent="0.3">
      <c r="A2147" s="10" t="s">
        <v>1651</v>
      </c>
      <c r="B2147" s="9">
        <v>1963</v>
      </c>
      <c r="C2147" s="9" t="s">
        <v>4681</v>
      </c>
      <c r="D2147" s="9">
        <v>20</v>
      </c>
      <c r="E2147" s="9">
        <v>0</v>
      </c>
      <c r="F2147" s="16">
        <v>12815.44</v>
      </c>
      <c r="G2147" s="9" t="s">
        <v>4683</v>
      </c>
      <c r="H2147" s="9" t="s">
        <v>4683</v>
      </c>
      <c r="I2147" s="11" t="s">
        <v>4699</v>
      </c>
      <c r="J2147" t="str">
        <f t="shared" si="66"/>
        <v>20-07-1963</v>
      </c>
      <c r="K2147" s="19">
        <v>45085</v>
      </c>
      <c r="L2147" s="9">
        <f t="shared" si="67"/>
        <v>59</v>
      </c>
    </row>
    <row r="2148" spans="1:12" x14ac:dyDescent="0.3">
      <c r="A2148" s="10" t="s">
        <v>1653</v>
      </c>
      <c r="B2148" s="9">
        <v>1978</v>
      </c>
      <c r="C2148" s="9" t="s">
        <v>4681</v>
      </c>
      <c r="D2148" s="9">
        <v>24</v>
      </c>
      <c r="E2148" s="9">
        <v>0</v>
      </c>
      <c r="F2148" s="16">
        <v>12797.21</v>
      </c>
      <c r="G2148" s="9" t="s">
        <v>4683</v>
      </c>
      <c r="H2148" s="9" t="s">
        <v>4686</v>
      </c>
      <c r="I2148" s="11" t="s">
        <v>4699</v>
      </c>
      <c r="J2148" t="str">
        <f t="shared" si="66"/>
        <v>24-07-1978</v>
      </c>
      <c r="K2148" s="19">
        <v>45085</v>
      </c>
      <c r="L2148" s="9">
        <f t="shared" si="67"/>
        <v>44</v>
      </c>
    </row>
    <row r="2149" spans="1:12" x14ac:dyDescent="0.3">
      <c r="A2149" s="10" t="s">
        <v>1655</v>
      </c>
      <c r="B2149" s="9">
        <v>1983</v>
      </c>
      <c r="C2149" s="9" t="s">
        <v>4692</v>
      </c>
      <c r="D2149" s="9">
        <v>29</v>
      </c>
      <c r="E2149" s="9">
        <v>3</v>
      </c>
      <c r="F2149" s="16">
        <v>12788.18</v>
      </c>
      <c r="G2149" s="9" t="s">
        <v>4683</v>
      </c>
      <c r="H2149" s="9" t="s">
        <v>4686</v>
      </c>
      <c r="I2149" s="11" t="s">
        <v>4705</v>
      </c>
      <c r="J2149" t="str">
        <f t="shared" si="66"/>
        <v>29-10-1983</v>
      </c>
      <c r="K2149" s="19">
        <v>45085</v>
      </c>
      <c r="L2149" s="9">
        <f t="shared" si="67"/>
        <v>39</v>
      </c>
    </row>
    <row r="2150" spans="1:12" x14ac:dyDescent="0.3">
      <c r="A2150" s="10" t="s">
        <v>1657</v>
      </c>
      <c r="B2150" s="9">
        <v>1963</v>
      </c>
      <c r="C2150" s="9" t="s">
        <v>4690</v>
      </c>
      <c r="D2150" s="9">
        <v>5</v>
      </c>
      <c r="E2150" s="9">
        <v>0</v>
      </c>
      <c r="F2150" s="16">
        <v>12788.03</v>
      </c>
      <c r="G2150" s="9" t="s">
        <v>4683</v>
      </c>
      <c r="H2150" s="9" t="s">
        <v>4683</v>
      </c>
      <c r="I2150" s="11" t="s">
        <v>4698</v>
      </c>
      <c r="J2150" t="str">
        <f t="shared" si="66"/>
        <v>05-12-1963</v>
      </c>
      <c r="K2150" s="19">
        <v>45085</v>
      </c>
      <c r="L2150" s="9">
        <f t="shared" si="67"/>
        <v>59</v>
      </c>
    </row>
    <row r="2151" spans="1:12" x14ac:dyDescent="0.3">
      <c r="A2151" s="10" t="s">
        <v>165</v>
      </c>
      <c r="B2151" s="9">
        <v>1964</v>
      </c>
      <c r="C2151" s="9" t="s">
        <v>4687</v>
      </c>
      <c r="D2151" s="9">
        <v>6</v>
      </c>
      <c r="E2151" s="9">
        <v>0</v>
      </c>
      <c r="F2151" s="16">
        <v>41250.39</v>
      </c>
      <c r="G2151" s="9" t="s">
        <v>4686</v>
      </c>
      <c r="H2151" s="9" t="s">
        <v>4683</v>
      </c>
      <c r="I2151" s="11" t="s">
        <v>4693</v>
      </c>
      <c r="J2151" t="str">
        <f t="shared" si="66"/>
        <v>06-06-1964</v>
      </c>
      <c r="K2151" s="19">
        <v>45085</v>
      </c>
      <c r="L2151" s="9">
        <f t="shared" si="67"/>
        <v>59</v>
      </c>
    </row>
    <row r="2152" spans="1:12" x14ac:dyDescent="0.3">
      <c r="A2152" s="10" t="s">
        <v>1659</v>
      </c>
      <c r="B2152" s="9">
        <v>1972</v>
      </c>
      <c r="C2152" s="9" t="s">
        <v>4692</v>
      </c>
      <c r="D2152" s="9">
        <v>7</v>
      </c>
      <c r="E2152" s="9">
        <v>0</v>
      </c>
      <c r="F2152" s="16">
        <v>12776.05</v>
      </c>
      <c r="G2152" s="9" t="s">
        <v>4683</v>
      </c>
      <c r="H2152" s="9" t="s">
        <v>4683</v>
      </c>
      <c r="I2152" s="11" t="s">
        <v>4705</v>
      </c>
      <c r="J2152" t="str">
        <f t="shared" si="66"/>
        <v>07-10-1972</v>
      </c>
      <c r="K2152" s="19">
        <v>45085</v>
      </c>
      <c r="L2152" s="9">
        <f t="shared" si="67"/>
        <v>50</v>
      </c>
    </row>
    <row r="2153" spans="1:12" x14ac:dyDescent="0.3">
      <c r="A2153" s="10" t="s">
        <v>1661</v>
      </c>
      <c r="B2153" s="9">
        <v>1975</v>
      </c>
      <c r="C2153" s="9" t="s">
        <v>4688</v>
      </c>
      <c r="D2153" s="9">
        <v>25</v>
      </c>
      <c r="E2153" s="9">
        <v>1</v>
      </c>
      <c r="F2153" s="16">
        <v>12770.27</v>
      </c>
      <c r="G2153" s="9" t="s">
        <v>4683</v>
      </c>
      <c r="H2153" s="9" t="s">
        <v>4683</v>
      </c>
      <c r="I2153" s="11" t="s">
        <v>4702</v>
      </c>
      <c r="J2153" t="str">
        <f t="shared" si="66"/>
        <v>25-09-1975</v>
      </c>
      <c r="K2153" s="19">
        <v>45085</v>
      </c>
      <c r="L2153" s="9">
        <f t="shared" si="67"/>
        <v>47</v>
      </c>
    </row>
    <row r="2154" spans="1:12" x14ac:dyDescent="0.3">
      <c r="A2154" s="10" t="s">
        <v>1663</v>
      </c>
      <c r="B2154" s="9">
        <v>1962</v>
      </c>
      <c r="C2154" s="9" t="s">
        <v>4692</v>
      </c>
      <c r="D2154" s="9">
        <v>1</v>
      </c>
      <c r="E2154" s="9">
        <v>0</v>
      </c>
      <c r="F2154" s="16">
        <v>12741.17</v>
      </c>
      <c r="G2154" s="9" t="s">
        <v>4683</v>
      </c>
      <c r="H2154" s="9" t="s">
        <v>4686</v>
      </c>
      <c r="I2154" s="11" t="s">
        <v>4703</v>
      </c>
      <c r="J2154" t="str">
        <f t="shared" si="66"/>
        <v>01-10-1962</v>
      </c>
      <c r="K2154" s="19">
        <v>45085</v>
      </c>
      <c r="L2154" s="9">
        <f t="shared" si="67"/>
        <v>60</v>
      </c>
    </row>
    <row r="2155" spans="1:12" x14ac:dyDescent="0.3">
      <c r="A2155" s="10" t="s">
        <v>1665</v>
      </c>
      <c r="B2155" s="9">
        <v>1962</v>
      </c>
      <c r="C2155" s="9" t="s">
        <v>4688</v>
      </c>
      <c r="D2155" s="9">
        <v>2</v>
      </c>
      <c r="E2155" s="9">
        <v>0</v>
      </c>
      <c r="F2155" s="16">
        <v>12731</v>
      </c>
      <c r="G2155" s="9" t="s">
        <v>4683</v>
      </c>
      <c r="H2155" s="9" t="s">
        <v>4683</v>
      </c>
      <c r="I2155" s="11" t="s">
        <v>4696</v>
      </c>
      <c r="J2155" t="str">
        <f t="shared" si="66"/>
        <v>02-09-1962</v>
      </c>
      <c r="K2155" s="19">
        <v>45085</v>
      </c>
      <c r="L2155" s="9">
        <f t="shared" si="67"/>
        <v>60</v>
      </c>
    </row>
    <row r="2156" spans="1:12" x14ac:dyDescent="0.3">
      <c r="A2156" s="10" t="s">
        <v>1667</v>
      </c>
      <c r="B2156" s="9">
        <v>1988</v>
      </c>
      <c r="C2156" s="9" t="s">
        <v>4681</v>
      </c>
      <c r="D2156" s="9">
        <v>17</v>
      </c>
      <c r="E2156" s="9">
        <v>3</v>
      </c>
      <c r="F2156" s="16">
        <v>12718.21</v>
      </c>
      <c r="G2156" s="9" t="s">
        <v>4683</v>
      </c>
      <c r="H2156" s="9" t="s">
        <v>4686</v>
      </c>
      <c r="I2156" s="11" t="s">
        <v>4705</v>
      </c>
      <c r="J2156" t="str">
        <f t="shared" si="66"/>
        <v>17-07-1988</v>
      </c>
      <c r="K2156" s="19">
        <v>45085</v>
      </c>
      <c r="L2156" s="9">
        <f t="shared" si="67"/>
        <v>34</v>
      </c>
    </row>
    <row r="2157" spans="1:12" x14ac:dyDescent="0.3">
      <c r="A2157" s="10" t="s">
        <v>1669</v>
      </c>
      <c r="B2157" s="9">
        <v>1970</v>
      </c>
      <c r="C2157" s="9" t="s">
        <v>4681</v>
      </c>
      <c r="D2157" s="9">
        <v>8</v>
      </c>
      <c r="E2157" s="9">
        <v>0</v>
      </c>
      <c r="F2157" s="16">
        <v>12713</v>
      </c>
      <c r="G2157" s="9" t="s">
        <v>4683</v>
      </c>
      <c r="H2157" s="9" t="s">
        <v>4686</v>
      </c>
      <c r="I2157" s="11" t="s">
        <v>4693</v>
      </c>
      <c r="J2157" t="str">
        <f t="shared" si="66"/>
        <v>08-07-1970</v>
      </c>
      <c r="K2157" s="19">
        <v>45085</v>
      </c>
      <c r="L2157" s="9">
        <f t="shared" si="67"/>
        <v>52</v>
      </c>
    </row>
    <row r="2158" spans="1:12" x14ac:dyDescent="0.3">
      <c r="A2158" s="10" t="s">
        <v>1671</v>
      </c>
      <c r="B2158" s="9">
        <v>1964</v>
      </c>
      <c r="C2158" s="9" t="s">
        <v>4685</v>
      </c>
      <c r="D2158" s="9">
        <v>28</v>
      </c>
      <c r="E2158" s="9">
        <v>0</v>
      </c>
      <c r="F2158" s="16">
        <v>12700.63</v>
      </c>
      <c r="G2158" s="9" t="s">
        <v>4683</v>
      </c>
      <c r="H2158" s="9" t="s">
        <v>4683</v>
      </c>
      <c r="I2158" s="11" t="s">
        <v>4693</v>
      </c>
      <c r="J2158" t="str">
        <f t="shared" si="66"/>
        <v>28-11-1964</v>
      </c>
      <c r="K2158" s="19">
        <v>45085</v>
      </c>
      <c r="L2158" s="9">
        <f t="shared" si="67"/>
        <v>58</v>
      </c>
    </row>
    <row r="2159" spans="1:12" x14ac:dyDescent="0.3">
      <c r="A2159" s="10" t="s">
        <v>1673</v>
      </c>
      <c r="B2159" s="9">
        <v>1992</v>
      </c>
      <c r="C2159" s="9" t="s">
        <v>4681</v>
      </c>
      <c r="D2159" s="9">
        <v>7</v>
      </c>
      <c r="E2159" s="9">
        <v>0</v>
      </c>
      <c r="F2159" s="16">
        <v>12699.56</v>
      </c>
      <c r="G2159" s="9" t="s">
        <v>4683</v>
      </c>
      <c r="H2159" s="9" t="s">
        <v>4682</v>
      </c>
      <c r="I2159" s="11" t="s">
        <v>4693</v>
      </c>
      <c r="J2159" t="str">
        <f t="shared" si="66"/>
        <v>07-07-1992</v>
      </c>
      <c r="K2159" s="19">
        <v>45085</v>
      </c>
      <c r="L2159" s="9">
        <f t="shared" si="67"/>
        <v>30</v>
      </c>
    </row>
    <row r="2160" spans="1:12" x14ac:dyDescent="0.3">
      <c r="A2160" s="10" t="s">
        <v>1675</v>
      </c>
      <c r="B2160" s="9">
        <v>1974</v>
      </c>
      <c r="C2160" s="9" t="s">
        <v>4688</v>
      </c>
      <c r="D2160" s="9">
        <v>24</v>
      </c>
      <c r="E2160" s="9">
        <v>0</v>
      </c>
      <c r="F2160" s="16">
        <v>12697.48</v>
      </c>
      <c r="G2160" s="9" t="s">
        <v>4683</v>
      </c>
      <c r="H2160" s="9" t="s">
        <v>4683</v>
      </c>
      <c r="I2160" s="11" t="s">
        <v>4702</v>
      </c>
      <c r="J2160" t="str">
        <f t="shared" si="66"/>
        <v>24-09-1974</v>
      </c>
      <c r="K2160" s="19">
        <v>45085</v>
      </c>
      <c r="L2160" s="9">
        <f t="shared" si="67"/>
        <v>48</v>
      </c>
    </row>
    <row r="2161" spans="1:12" x14ac:dyDescent="0.3">
      <c r="A2161" s="10" t="s">
        <v>1677</v>
      </c>
      <c r="B2161" s="9">
        <v>1962</v>
      </c>
      <c r="C2161" s="9" t="s">
        <v>4691</v>
      </c>
      <c r="D2161" s="9">
        <v>27</v>
      </c>
      <c r="E2161" s="9">
        <v>0</v>
      </c>
      <c r="F2161" s="16">
        <v>12648.7</v>
      </c>
      <c r="G2161" s="9" t="s">
        <v>4683</v>
      </c>
      <c r="H2161" s="9" t="s">
        <v>4682</v>
      </c>
      <c r="I2161" s="11" t="s">
        <v>4684</v>
      </c>
      <c r="J2161" t="str">
        <f t="shared" si="66"/>
        <v>27-08-1962</v>
      </c>
      <c r="K2161" s="19">
        <v>45085</v>
      </c>
      <c r="L2161" s="9">
        <f t="shared" si="67"/>
        <v>60</v>
      </c>
    </row>
    <row r="2162" spans="1:12" x14ac:dyDescent="0.3">
      <c r="A2162" s="10" t="s">
        <v>167</v>
      </c>
      <c r="B2162" s="9">
        <v>1969</v>
      </c>
      <c r="C2162" s="9" t="s">
        <v>4691</v>
      </c>
      <c r="D2162" s="9">
        <v>8</v>
      </c>
      <c r="E2162" s="9">
        <v>0</v>
      </c>
      <c r="F2162" s="16">
        <v>41191.57</v>
      </c>
      <c r="G2162" s="9" t="s">
        <v>4686</v>
      </c>
      <c r="H2162" s="9" t="s">
        <v>4682</v>
      </c>
      <c r="I2162" s="11" t="s">
        <v>4693</v>
      </c>
      <c r="J2162" t="str">
        <f t="shared" si="66"/>
        <v>08-08-1969</v>
      </c>
      <c r="K2162" s="19">
        <v>45085</v>
      </c>
      <c r="L2162" s="9">
        <f t="shared" si="67"/>
        <v>53</v>
      </c>
    </row>
    <row r="2163" spans="1:12" x14ac:dyDescent="0.3">
      <c r="A2163" s="10" t="s">
        <v>1679</v>
      </c>
      <c r="B2163" s="9">
        <v>1965</v>
      </c>
      <c r="C2163" s="9" t="s">
        <v>4688</v>
      </c>
      <c r="D2163" s="9">
        <v>14</v>
      </c>
      <c r="E2163" s="9">
        <v>2</v>
      </c>
      <c r="F2163" s="16">
        <v>12646.21</v>
      </c>
      <c r="G2163" s="9" t="s">
        <v>4683</v>
      </c>
      <c r="H2163" s="9" t="s">
        <v>4682</v>
      </c>
      <c r="I2163" s="11" t="s">
        <v>4693</v>
      </c>
      <c r="J2163" t="str">
        <f t="shared" si="66"/>
        <v>14-09-1965</v>
      </c>
      <c r="K2163" s="19">
        <v>45085</v>
      </c>
      <c r="L2163" s="9">
        <f t="shared" si="67"/>
        <v>57</v>
      </c>
    </row>
    <row r="2164" spans="1:12" x14ac:dyDescent="0.3">
      <c r="A2164" s="10" t="s">
        <v>1681</v>
      </c>
      <c r="B2164" s="9">
        <v>1962</v>
      </c>
      <c r="C2164" s="9" t="s">
        <v>4681</v>
      </c>
      <c r="D2164" s="9">
        <v>11</v>
      </c>
      <c r="E2164" s="9">
        <v>0</v>
      </c>
      <c r="F2164" s="16">
        <v>12644.59</v>
      </c>
      <c r="G2164" s="9" t="s">
        <v>4683</v>
      </c>
      <c r="H2164" s="9" t="s">
        <v>4682</v>
      </c>
      <c r="I2164" s="11" t="s">
        <v>4693</v>
      </c>
      <c r="J2164" t="str">
        <f t="shared" si="66"/>
        <v>11-07-1962</v>
      </c>
      <c r="K2164" s="19">
        <v>45085</v>
      </c>
      <c r="L2164" s="9">
        <f t="shared" si="67"/>
        <v>60</v>
      </c>
    </row>
    <row r="2165" spans="1:12" x14ac:dyDescent="0.3">
      <c r="A2165" s="10" t="s">
        <v>1683</v>
      </c>
      <c r="B2165" s="9">
        <v>1966</v>
      </c>
      <c r="C2165" s="9" t="s">
        <v>4690</v>
      </c>
      <c r="D2165" s="9">
        <v>17</v>
      </c>
      <c r="E2165" s="9">
        <v>2</v>
      </c>
      <c r="F2165" s="16">
        <v>12643.38</v>
      </c>
      <c r="G2165" s="9" t="s">
        <v>4683</v>
      </c>
      <c r="H2165" s="9" t="s">
        <v>4686</v>
      </c>
      <c r="I2165" s="11" t="s">
        <v>4689</v>
      </c>
      <c r="J2165" t="str">
        <f t="shared" si="66"/>
        <v>17-12-1966</v>
      </c>
      <c r="K2165" s="19">
        <v>45085</v>
      </c>
      <c r="L2165" s="9">
        <f t="shared" si="67"/>
        <v>56</v>
      </c>
    </row>
    <row r="2166" spans="1:12" x14ac:dyDescent="0.3">
      <c r="A2166" s="10" t="s">
        <v>1685</v>
      </c>
      <c r="B2166" s="9">
        <v>1972</v>
      </c>
      <c r="C2166" s="9" t="s">
        <v>4688</v>
      </c>
      <c r="D2166" s="9">
        <v>5</v>
      </c>
      <c r="E2166" s="9">
        <v>0</v>
      </c>
      <c r="F2166" s="16">
        <v>12640.24</v>
      </c>
      <c r="G2166" s="9" t="s">
        <v>4683</v>
      </c>
      <c r="H2166" s="9" t="s">
        <v>4686</v>
      </c>
      <c r="I2166" s="11" t="s">
        <v>4693</v>
      </c>
      <c r="J2166" t="str">
        <f t="shared" si="66"/>
        <v>05-09-1972</v>
      </c>
      <c r="K2166" s="19">
        <v>45085</v>
      </c>
      <c r="L2166" s="9">
        <f t="shared" si="67"/>
        <v>50</v>
      </c>
    </row>
    <row r="2167" spans="1:12" x14ac:dyDescent="0.3">
      <c r="A2167" s="10" t="s">
        <v>1687</v>
      </c>
      <c r="B2167" s="9">
        <v>1962</v>
      </c>
      <c r="C2167" s="9" t="s">
        <v>4681</v>
      </c>
      <c r="D2167" s="9">
        <v>22</v>
      </c>
      <c r="E2167" s="9">
        <v>0</v>
      </c>
      <c r="F2167" s="16">
        <v>12638.2</v>
      </c>
      <c r="G2167" s="9" t="s">
        <v>4683</v>
      </c>
      <c r="H2167" s="9" t="s">
        <v>4686</v>
      </c>
      <c r="I2167" s="11" t="s">
        <v>4693</v>
      </c>
      <c r="J2167" t="str">
        <f t="shared" si="66"/>
        <v>22-07-1962</v>
      </c>
      <c r="K2167" s="19">
        <v>45085</v>
      </c>
      <c r="L2167" s="9">
        <f t="shared" si="67"/>
        <v>60</v>
      </c>
    </row>
    <row r="2168" spans="1:12" x14ac:dyDescent="0.3">
      <c r="A2168" s="10" t="s">
        <v>1689</v>
      </c>
      <c r="B2168" s="9">
        <v>1962</v>
      </c>
      <c r="C2168" s="9" t="s">
        <v>4685</v>
      </c>
      <c r="D2168" s="9">
        <v>22</v>
      </c>
      <c r="E2168" s="9">
        <v>0</v>
      </c>
      <c r="F2168" s="16">
        <v>12629.9</v>
      </c>
      <c r="G2168" s="9" t="s">
        <v>4683</v>
      </c>
      <c r="H2168" s="9" t="s">
        <v>4683</v>
      </c>
      <c r="I2168" s="11" t="s">
        <v>4684</v>
      </c>
      <c r="J2168" t="str">
        <f t="shared" si="66"/>
        <v>22-11-1962</v>
      </c>
      <c r="K2168" s="19">
        <v>45085</v>
      </c>
      <c r="L2168" s="9">
        <f t="shared" si="67"/>
        <v>60</v>
      </c>
    </row>
    <row r="2169" spans="1:12" x14ac:dyDescent="0.3">
      <c r="A2169" s="10" t="s">
        <v>1691</v>
      </c>
      <c r="B2169" s="9">
        <v>1965</v>
      </c>
      <c r="C2169" s="9" t="s">
        <v>4692</v>
      </c>
      <c r="D2169" s="9">
        <v>4</v>
      </c>
      <c r="E2169" s="9">
        <v>2</v>
      </c>
      <c r="F2169" s="16">
        <v>12629.17</v>
      </c>
      <c r="G2169" s="9" t="s">
        <v>4683</v>
      </c>
      <c r="H2169" s="9" t="s">
        <v>4686</v>
      </c>
      <c r="I2169" s="11" t="s">
        <v>4684</v>
      </c>
      <c r="J2169" t="str">
        <f t="shared" si="66"/>
        <v>04-10-1965</v>
      </c>
      <c r="K2169" s="19">
        <v>45085</v>
      </c>
      <c r="L2169" s="9">
        <f t="shared" si="67"/>
        <v>57</v>
      </c>
    </row>
    <row r="2170" spans="1:12" x14ac:dyDescent="0.3">
      <c r="A2170" s="10" t="s">
        <v>1693</v>
      </c>
      <c r="B2170" s="9">
        <v>1970</v>
      </c>
      <c r="C2170" s="9" t="s">
        <v>4690</v>
      </c>
      <c r="D2170" s="9">
        <v>28</v>
      </c>
      <c r="E2170" s="9">
        <v>0</v>
      </c>
      <c r="F2170" s="16">
        <v>12624.74</v>
      </c>
      <c r="G2170" s="9" t="s">
        <v>4683</v>
      </c>
      <c r="H2170" s="9" t="s">
        <v>4686</v>
      </c>
      <c r="I2170" s="11" t="s">
        <v>4689</v>
      </c>
      <c r="J2170" t="str">
        <f t="shared" si="66"/>
        <v>28-12-1970</v>
      </c>
      <c r="K2170" s="19">
        <v>45085</v>
      </c>
      <c r="L2170" s="9">
        <f t="shared" si="67"/>
        <v>52</v>
      </c>
    </row>
    <row r="2171" spans="1:12" x14ac:dyDescent="0.3">
      <c r="A2171" s="10" t="s">
        <v>1695</v>
      </c>
      <c r="B2171" s="9">
        <v>1963</v>
      </c>
      <c r="C2171" s="9" t="s">
        <v>4691</v>
      </c>
      <c r="D2171" s="9">
        <v>19</v>
      </c>
      <c r="E2171" s="9">
        <v>0</v>
      </c>
      <c r="F2171" s="16">
        <v>12622.18</v>
      </c>
      <c r="G2171" s="9" t="s">
        <v>4683</v>
      </c>
      <c r="H2171" s="9" t="s">
        <v>4686</v>
      </c>
      <c r="I2171" s="11" t="s">
        <v>4689</v>
      </c>
      <c r="J2171" t="str">
        <f t="shared" si="66"/>
        <v>19-08-1963</v>
      </c>
      <c r="K2171" s="19">
        <v>45085</v>
      </c>
      <c r="L2171" s="9">
        <f t="shared" si="67"/>
        <v>59</v>
      </c>
    </row>
    <row r="2172" spans="1:12" x14ac:dyDescent="0.3">
      <c r="A2172" s="10" t="s">
        <v>1697</v>
      </c>
      <c r="B2172" s="9">
        <v>1998</v>
      </c>
      <c r="C2172" s="9" t="s">
        <v>4685</v>
      </c>
      <c r="D2172" s="9">
        <v>18</v>
      </c>
      <c r="E2172" s="9">
        <v>1</v>
      </c>
      <c r="F2172" s="16">
        <v>12609.89</v>
      </c>
      <c r="G2172" s="9" t="s">
        <v>4683</v>
      </c>
      <c r="H2172" s="9" t="s">
        <v>4683</v>
      </c>
      <c r="I2172" s="11" t="s">
        <v>4689</v>
      </c>
      <c r="J2172" t="str">
        <f t="shared" si="66"/>
        <v>18-11-1998</v>
      </c>
      <c r="K2172" s="19">
        <v>45085</v>
      </c>
      <c r="L2172" s="9">
        <f t="shared" si="67"/>
        <v>24</v>
      </c>
    </row>
    <row r="2173" spans="1:12" x14ac:dyDescent="0.3">
      <c r="A2173" s="10" t="s">
        <v>169</v>
      </c>
      <c r="B2173" s="9">
        <v>1972</v>
      </c>
      <c r="C2173" s="9" t="s">
        <v>4688</v>
      </c>
      <c r="D2173" s="9">
        <v>6</v>
      </c>
      <c r="E2173" s="9">
        <v>0</v>
      </c>
      <c r="F2173" s="16">
        <v>41097.160000000003</v>
      </c>
      <c r="G2173" s="9" t="s">
        <v>4686</v>
      </c>
      <c r="H2173" s="9" t="s">
        <v>4683</v>
      </c>
      <c r="I2173" s="11" t="s">
        <v>4696</v>
      </c>
      <c r="J2173" t="str">
        <f t="shared" si="66"/>
        <v>06-09-1972</v>
      </c>
      <c r="K2173" s="19">
        <v>45085</v>
      </c>
      <c r="L2173" s="9">
        <f t="shared" si="67"/>
        <v>50</v>
      </c>
    </row>
    <row r="2174" spans="1:12" x14ac:dyDescent="0.3">
      <c r="A2174" s="10" t="s">
        <v>1699</v>
      </c>
      <c r="B2174" s="9">
        <v>1988</v>
      </c>
      <c r="C2174" s="9" t="s">
        <v>4691</v>
      </c>
      <c r="D2174" s="9">
        <v>11</v>
      </c>
      <c r="E2174" s="9">
        <v>3</v>
      </c>
      <c r="F2174" s="16">
        <v>12600.46</v>
      </c>
      <c r="G2174" s="9" t="s">
        <v>4683</v>
      </c>
      <c r="H2174" s="9" t="s">
        <v>4686</v>
      </c>
      <c r="I2174" s="11" t="s">
        <v>4700</v>
      </c>
      <c r="J2174" t="str">
        <f t="shared" si="66"/>
        <v>11-08-1988</v>
      </c>
      <c r="K2174" s="19">
        <v>45085</v>
      </c>
      <c r="L2174" s="9">
        <f t="shared" si="67"/>
        <v>34</v>
      </c>
    </row>
    <row r="2175" spans="1:12" x14ac:dyDescent="0.3">
      <c r="A2175" s="10" t="s">
        <v>1701</v>
      </c>
      <c r="B2175" s="9">
        <v>1970</v>
      </c>
      <c r="C2175" s="9" t="s">
        <v>4687</v>
      </c>
      <c r="D2175" s="9">
        <v>18</v>
      </c>
      <c r="E2175" s="9">
        <v>5</v>
      </c>
      <c r="F2175" s="16">
        <v>12592.53</v>
      </c>
      <c r="G2175" s="9" t="s">
        <v>4683</v>
      </c>
      <c r="H2175" s="9" t="s">
        <v>4682</v>
      </c>
      <c r="I2175" s="11" t="s">
        <v>4684</v>
      </c>
      <c r="J2175" t="str">
        <f t="shared" si="66"/>
        <v>18-06-1970</v>
      </c>
      <c r="K2175" s="19">
        <v>45085</v>
      </c>
      <c r="L2175" s="9">
        <f t="shared" si="67"/>
        <v>52</v>
      </c>
    </row>
    <row r="2176" spans="1:12" x14ac:dyDescent="0.3">
      <c r="A2176" s="10" t="s">
        <v>1703</v>
      </c>
      <c r="B2176" s="9">
        <v>1969</v>
      </c>
      <c r="C2176" s="9" t="s">
        <v>4685</v>
      </c>
      <c r="D2176" s="9">
        <v>26</v>
      </c>
      <c r="E2176" s="9">
        <v>0</v>
      </c>
      <c r="F2176" s="16">
        <v>12579.92</v>
      </c>
      <c r="G2176" s="9" t="s">
        <v>4683</v>
      </c>
      <c r="H2176" s="9" t="s">
        <v>4686</v>
      </c>
      <c r="I2176" s="11" t="s">
        <v>4698</v>
      </c>
      <c r="J2176" t="str">
        <f t="shared" si="66"/>
        <v>26-11-1969</v>
      </c>
      <c r="K2176" s="19">
        <v>45085</v>
      </c>
      <c r="L2176" s="9">
        <f t="shared" si="67"/>
        <v>53</v>
      </c>
    </row>
    <row r="2177" spans="1:12" x14ac:dyDescent="0.3">
      <c r="A2177" s="10" t="s">
        <v>1705</v>
      </c>
      <c r="B2177" s="9">
        <v>1961</v>
      </c>
      <c r="C2177" s="9" t="s">
        <v>4685</v>
      </c>
      <c r="D2177" s="9">
        <v>28</v>
      </c>
      <c r="E2177" s="9">
        <v>0</v>
      </c>
      <c r="F2177" s="16">
        <v>12574.05</v>
      </c>
      <c r="G2177" s="9" t="s">
        <v>4683</v>
      </c>
      <c r="H2177" s="9" t="s">
        <v>4686</v>
      </c>
      <c r="I2177" s="11" t="s">
        <v>4693</v>
      </c>
      <c r="J2177" t="str">
        <f t="shared" si="66"/>
        <v>28-11-1961</v>
      </c>
      <c r="K2177" s="19">
        <v>45085</v>
      </c>
      <c r="L2177" s="9">
        <f t="shared" si="67"/>
        <v>61</v>
      </c>
    </row>
    <row r="2178" spans="1:12" x14ac:dyDescent="0.3">
      <c r="A2178" s="10" t="s">
        <v>1707</v>
      </c>
      <c r="B2178" s="9">
        <v>1961</v>
      </c>
      <c r="C2178" s="9" t="s">
        <v>4685</v>
      </c>
      <c r="D2178" s="9">
        <v>28</v>
      </c>
      <c r="E2178" s="9">
        <v>0</v>
      </c>
      <c r="F2178" s="16">
        <v>12557.61</v>
      </c>
      <c r="G2178" s="9" t="s">
        <v>4683</v>
      </c>
      <c r="H2178" s="9" t="s">
        <v>4683</v>
      </c>
      <c r="I2178" s="11" t="s">
        <v>4684</v>
      </c>
      <c r="J2178" t="str">
        <f t="shared" si="66"/>
        <v>28-11-1961</v>
      </c>
      <c r="K2178" s="19">
        <v>45085</v>
      </c>
      <c r="L2178" s="9">
        <f t="shared" si="67"/>
        <v>61</v>
      </c>
    </row>
    <row r="2179" spans="1:12" x14ac:dyDescent="0.3">
      <c r="A2179" s="10" t="s">
        <v>1709</v>
      </c>
      <c r="B2179" s="9">
        <v>1962</v>
      </c>
      <c r="C2179" s="9" t="s">
        <v>4692</v>
      </c>
      <c r="D2179" s="9">
        <v>16</v>
      </c>
      <c r="E2179" s="9">
        <v>0</v>
      </c>
      <c r="F2179" s="16">
        <v>12523.6</v>
      </c>
      <c r="G2179" s="9" t="s">
        <v>4683</v>
      </c>
      <c r="H2179" s="9" t="s">
        <v>4683</v>
      </c>
      <c r="I2179" s="11" t="s">
        <v>4689</v>
      </c>
      <c r="J2179" t="str">
        <f t="shared" ref="J2179:J2242" si="68">TEXT(DATE(B2179,MONTH(1&amp;C2179),D2179),"dd-mm-yyyy")</f>
        <v>16-10-1962</v>
      </c>
      <c r="K2179" s="19">
        <v>45085</v>
      </c>
      <c r="L2179" s="9">
        <f t="shared" ref="L2179:L2242" si="69">DATEDIF(J2179,K2179,"Y")</f>
        <v>60</v>
      </c>
    </row>
    <row r="2180" spans="1:12" x14ac:dyDescent="0.3">
      <c r="A2180" s="10" t="s">
        <v>1711</v>
      </c>
      <c r="B2180" s="9">
        <v>1966</v>
      </c>
      <c r="C2180" s="9" t="s">
        <v>4681</v>
      </c>
      <c r="D2180" s="9">
        <v>12</v>
      </c>
      <c r="E2180" s="9">
        <v>0</v>
      </c>
      <c r="F2180" s="16">
        <v>12499.88</v>
      </c>
      <c r="G2180" s="9" t="s">
        <v>4683</v>
      </c>
      <c r="H2180" s="9" t="s">
        <v>4682</v>
      </c>
      <c r="I2180" s="11" t="s">
        <v>4689</v>
      </c>
      <c r="J2180" t="str">
        <f t="shared" si="68"/>
        <v>12-07-1966</v>
      </c>
      <c r="K2180" s="19">
        <v>45085</v>
      </c>
      <c r="L2180" s="9">
        <f t="shared" si="69"/>
        <v>56</v>
      </c>
    </row>
    <row r="2181" spans="1:12" x14ac:dyDescent="0.3">
      <c r="A2181" s="10" t="s">
        <v>1713</v>
      </c>
      <c r="B2181" s="9">
        <v>1968</v>
      </c>
      <c r="C2181" s="9" t="s">
        <v>4690</v>
      </c>
      <c r="D2181" s="9">
        <v>3</v>
      </c>
      <c r="E2181" s="9">
        <v>3</v>
      </c>
      <c r="F2181" s="16">
        <v>12495.29</v>
      </c>
      <c r="G2181" s="9" t="s">
        <v>4683</v>
      </c>
      <c r="H2181" s="9" t="s">
        <v>4683</v>
      </c>
      <c r="I2181" s="11" t="s">
        <v>4689</v>
      </c>
      <c r="J2181" t="str">
        <f t="shared" si="68"/>
        <v>03-12-1968</v>
      </c>
      <c r="K2181" s="19">
        <v>45085</v>
      </c>
      <c r="L2181" s="9">
        <f t="shared" si="69"/>
        <v>54</v>
      </c>
    </row>
    <row r="2182" spans="1:12" x14ac:dyDescent="0.3">
      <c r="A2182" s="10" t="s">
        <v>1715</v>
      </c>
      <c r="B2182" s="9">
        <v>1967</v>
      </c>
      <c r="C2182" s="9" t="s">
        <v>4688</v>
      </c>
      <c r="D2182" s="9">
        <v>1</v>
      </c>
      <c r="E2182" s="9">
        <v>3</v>
      </c>
      <c r="F2182" s="16">
        <v>12485.8</v>
      </c>
      <c r="G2182" s="9" t="s">
        <v>4683</v>
      </c>
      <c r="H2182" s="9" t="s">
        <v>4683</v>
      </c>
      <c r="I2182" s="11" t="s">
        <v>4684</v>
      </c>
      <c r="J2182" t="str">
        <f t="shared" si="68"/>
        <v>01-09-1967</v>
      </c>
      <c r="K2182" s="19">
        <v>45085</v>
      </c>
      <c r="L2182" s="9">
        <f t="shared" si="69"/>
        <v>55</v>
      </c>
    </row>
    <row r="2183" spans="1:12" x14ac:dyDescent="0.3">
      <c r="A2183" s="10" t="s">
        <v>1717</v>
      </c>
      <c r="B2183" s="9">
        <v>1968</v>
      </c>
      <c r="C2183" s="9" t="s">
        <v>4685</v>
      </c>
      <c r="D2183" s="9">
        <v>12</v>
      </c>
      <c r="E2183" s="9">
        <v>3</v>
      </c>
      <c r="F2183" s="16">
        <v>12479.71</v>
      </c>
      <c r="G2183" s="9" t="s">
        <v>4683</v>
      </c>
      <c r="H2183" s="9" t="s">
        <v>4683</v>
      </c>
      <c r="I2183" s="11" t="s">
        <v>4689</v>
      </c>
      <c r="J2183" t="str">
        <f t="shared" si="68"/>
        <v>12-11-1968</v>
      </c>
      <c r="K2183" s="19">
        <v>45085</v>
      </c>
      <c r="L2183" s="9">
        <f t="shared" si="69"/>
        <v>54</v>
      </c>
    </row>
    <row r="2184" spans="1:12" x14ac:dyDescent="0.3">
      <c r="A2184" s="10" t="s">
        <v>171</v>
      </c>
      <c r="B2184" s="9">
        <v>1972</v>
      </c>
      <c r="C2184" s="9" t="s">
        <v>4691</v>
      </c>
      <c r="D2184" s="9">
        <v>12</v>
      </c>
      <c r="E2184" s="9">
        <v>0</v>
      </c>
      <c r="F2184" s="16">
        <v>41055.29</v>
      </c>
      <c r="G2184" s="9" t="s">
        <v>4686</v>
      </c>
      <c r="H2184" s="9" t="s">
        <v>4682</v>
      </c>
      <c r="I2184" s="11" t="s">
        <v>4693</v>
      </c>
      <c r="J2184" t="str">
        <f t="shared" si="68"/>
        <v>12-08-1972</v>
      </c>
      <c r="K2184" s="19">
        <v>45085</v>
      </c>
      <c r="L2184" s="9">
        <f t="shared" si="69"/>
        <v>50</v>
      </c>
    </row>
    <row r="2185" spans="1:12" x14ac:dyDescent="0.3">
      <c r="A2185" s="10" t="s">
        <v>1719</v>
      </c>
      <c r="B2185" s="9">
        <v>1968</v>
      </c>
      <c r="C2185" s="9" t="s">
        <v>4685</v>
      </c>
      <c r="D2185" s="9">
        <v>26</v>
      </c>
      <c r="E2185" s="9">
        <v>3</v>
      </c>
      <c r="F2185" s="16">
        <v>12475.35</v>
      </c>
      <c r="G2185" s="9" t="s">
        <v>4683</v>
      </c>
      <c r="H2185" s="9" t="s">
        <v>4686</v>
      </c>
      <c r="I2185" s="11" t="s">
        <v>4689</v>
      </c>
      <c r="J2185" t="str">
        <f t="shared" si="68"/>
        <v>26-11-1968</v>
      </c>
      <c r="K2185" s="19">
        <v>45085</v>
      </c>
      <c r="L2185" s="9">
        <f t="shared" si="69"/>
        <v>54</v>
      </c>
    </row>
    <row r="2186" spans="1:12" x14ac:dyDescent="0.3">
      <c r="A2186" s="10" t="s">
        <v>1721</v>
      </c>
      <c r="B2186" s="9">
        <v>1995</v>
      </c>
      <c r="C2186" s="9" t="s">
        <v>4691</v>
      </c>
      <c r="D2186" s="9">
        <v>9</v>
      </c>
      <c r="E2186" s="9">
        <v>0</v>
      </c>
      <c r="F2186" s="16">
        <v>12452.25</v>
      </c>
      <c r="G2186" s="9" t="s">
        <v>4683</v>
      </c>
      <c r="H2186" s="9" t="s">
        <v>4683</v>
      </c>
      <c r="I2186" s="11" t="s">
        <v>4689</v>
      </c>
      <c r="J2186" t="str">
        <f t="shared" si="68"/>
        <v>09-08-1995</v>
      </c>
      <c r="K2186" s="19">
        <v>45085</v>
      </c>
      <c r="L2186" s="9">
        <f t="shared" si="69"/>
        <v>27</v>
      </c>
    </row>
    <row r="2187" spans="1:12" x14ac:dyDescent="0.3">
      <c r="A2187" s="10" t="s">
        <v>1723</v>
      </c>
      <c r="B2187" s="9">
        <v>1964</v>
      </c>
      <c r="C2187" s="9" t="s">
        <v>4691</v>
      </c>
      <c r="D2187" s="9">
        <v>4</v>
      </c>
      <c r="E2187" s="9">
        <v>0</v>
      </c>
      <c r="F2187" s="16">
        <v>12430.95</v>
      </c>
      <c r="G2187" s="9" t="s">
        <v>4683</v>
      </c>
      <c r="H2187" s="9" t="s">
        <v>4683</v>
      </c>
      <c r="I2187" s="11" t="s">
        <v>4699</v>
      </c>
      <c r="J2187" t="str">
        <f t="shared" si="68"/>
        <v>04-08-1964</v>
      </c>
      <c r="K2187" s="19">
        <v>45085</v>
      </c>
      <c r="L2187" s="9">
        <f t="shared" si="69"/>
        <v>58</v>
      </c>
    </row>
    <row r="2188" spans="1:12" x14ac:dyDescent="0.3">
      <c r="A2188" s="10" t="s">
        <v>1725</v>
      </c>
      <c r="B2188" s="9">
        <v>1979</v>
      </c>
      <c r="C2188" s="9" t="s">
        <v>4681</v>
      </c>
      <c r="D2188" s="9">
        <v>14</v>
      </c>
      <c r="E2188" s="9">
        <v>2</v>
      </c>
      <c r="F2188" s="16">
        <v>12408.29</v>
      </c>
      <c r="G2188" s="9" t="s">
        <v>4683</v>
      </c>
      <c r="H2188" s="9" t="s">
        <v>4686</v>
      </c>
      <c r="I2188" s="11" t="s">
        <v>4706</v>
      </c>
      <c r="J2188" t="str">
        <f t="shared" si="68"/>
        <v>14-07-1979</v>
      </c>
      <c r="K2188" s="19">
        <v>45085</v>
      </c>
      <c r="L2188" s="9">
        <f t="shared" si="69"/>
        <v>43</v>
      </c>
    </row>
    <row r="2189" spans="1:12" x14ac:dyDescent="0.3">
      <c r="A2189" s="10" t="s">
        <v>1727</v>
      </c>
      <c r="B2189" s="9">
        <v>1972</v>
      </c>
      <c r="C2189" s="9" t="s">
        <v>4691</v>
      </c>
      <c r="D2189" s="9">
        <v>21</v>
      </c>
      <c r="E2189" s="9">
        <v>0</v>
      </c>
      <c r="F2189" s="16">
        <v>12407.3</v>
      </c>
      <c r="G2189" s="9" t="s">
        <v>4683</v>
      </c>
      <c r="H2189" s="9" t="s">
        <v>4682</v>
      </c>
      <c r="I2189" s="11" t="s">
        <v>4702</v>
      </c>
      <c r="J2189" t="str">
        <f t="shared" si="68"/>
        <v>21-08-1972</v>
      </c>
      <c r="K2189" s="19">
        <v>45085</v>
      </c>
      <c r="L2189" s="9">
        <f t="shared" si="69"/>
        <v>50</v>
      </c>
    </row>
    <row r="2190" spans="1:12" x14ac:dyDescent="0.3">
      <c r="A2190" s="10" t="s">
        <v>1729</v>
      </c>
      <c r="B2190" s="9">
        <v>1989</v>
      </c>
      <c r="C2190" s="9" t="s">
        <v>4690</v>
      </c>
      <c r="D2190" s="9">
        <v>29</v>
      </c>
      <c r="E2190" s="9">
        <v>0</v>
      </c>
      <c r="F2190" s="16">
        <v>12404.88</v>
      </c>
      <c r="G2190" s="9" t="s">
        <v>4683</v>
      </c>
      <c r="H2190" s="9" t="s">
        <v>4683</v>
      </c>
      <c r="I2190" s="11" t="s">
        <v>4696</v>
      </c>
      <c r="J2190" t="str">
        <f t="shared" si="68"/>
        <v>29-12-1989</v>
      </c>
      <c r="K2190" s="19">
        <v>45085</v>
      </c>
      <c r="L2190" s="9">
        <f t="shared" si="69"/>
        <v>33</v>
      </c>
    </row>
    <row r="2191" spans="1:12" x14ac:dyDescent="0.3">
      <c r="A2191" s="10" t="s">
        <v>1731</v>
      </c>
      <c r="B2191" s="9">
        <v>1962</v>
      </c>
      <c r="C2191" s="9" t="s">
        <v>4688</v>
      </c>
      <c r="D2191" s="9">
        <v>26</v>
      </c>
      <c r="E2191" s="9">
        <v>0</v>
      </c>
      <c r="F2191" s="16">
        <v>12369.89</v>
      </c>
      <c r="G2191" s="9" t="s">
        <v>4683</v>
      </c>
      <c r="H2191" s="9" t="s">
        <v>4682</v>
      </c>
      <c r="I2191" s="11" t="s">
        <v>4699</v>
      </c>
      <c r="J2191" t="str">
        <f t="shared" si="68"/>
        <v>26-09-1962</v>
      </c>
      <c r="K2191" s="19">
        <v>45085</v>
      </c>
      <c r="L2191" s="9">
        <f t="shared" si="69"/>
        <v>60</v>
      </c>
    </row>
    <row r="2192" spans="1:12" x14ac:dyDescent="0.3">
      <c r="A2192" s="10" t="s">
        <v>1733</v>
      </c>
      <c r="B2192" s="9">
        <v>1966</v>
      </c>
      <c r="C2192" s="9" t="s">
        <v>4690</v>
      </c>
      <c r="D2192" s="9">
        <v>29</v>
      </c>
      <c r="E2192" s="9">
        <v>3</v>
      </c>
      <c r="F2192" s="16">
        <v>12363.55</v>
      </c>
      <c r="G2192" s="9" t="s">
        <v>4683</v>
      </c>
      <c r="H2192" s="9" t="s">
        <v>4683</v>
      </c>
      <c r="I2192" s="11" t="s">
        <v>4693</v>
      </c>
      <c r="J2192" t="str">
        <f t="shared" si="68"/>
        <v>29-12-1966</v>
      </c>
      <c r="K2192" s="19">
        <v>45085</v>
      </c>
      <c r="L2192" s="9">
        <f t="shared" si="69"/>
        <v>56</v>
      </c>
    </row>
    <row r="2193" spans="1:12" x14ac:dyDescent="0.3">
      <c r="A2193" s="10" t="s">
        <v>1735</v>
      </c>
      <c r="B2193" s="9">
        <v>1963</v>
      </c>
      <c r="C2193" s="9" t="s">
        <v>4688</v>
      </c>
      <c r="D2193" s="9">
        <v>22</v>
      </c>
      <c r="E2193" s="9">
        <v>1</v>
      </c>
      <c r="F2193" s="16">
        <v>12347.17</v>
      </c>
      <c r="G2193" s="9" t="s">
        <v>4683</v>
      </c>
      <c r="H2193" s="9" t="s">
        <v>4683</v>
      </c>
      <c r="I2193" s="11" t="s">
        <v>4693</v>
      </c>
      <c r="J2193" t="str">
        <f t="shared" si="68"/>
        <v>22-09-1963</v>
      </c>
      <c r="K2193" s="19">
        <v>45085</v>
      </c>
      <c r="L2193" s="9">
        <f t="shared" si="69"/>
        <v>59</v>
      </c>
    </row>
    <row r="2194" spans="1:12" x14ac:dyDescent="0.3">
      <c r="A2194" s="10" t="s">
        <v>1737</v>
      </c>
      <c r="B2194" s="9">
        <v>1963</v>
      </c>
      <c r="C2194" s="9" t="s">
        <v>4691</v>
      </c>
      <c r="D2194" s="9">
        <v>2</v>
      </c>
      <c r="E2194" s="9">
        <v>1</v>
      </c>
      <c r="F2194" s="16">
        <v>12333.83</v>
      </c>
      <c r="G2194" s="9" t="s">
        <v>4683</v>
      </c>
      <c r="H2194" s="9" t="s">
        <v>4682</v>
      </c>
      <c r="I2194" s="11" t="s">
        <v>4693</v>
      </c>
      <c r="J2194" t="str">
        <f t="shared" si="68"/>
        <v>02-08-1963</v>
      </c>
      <c r="K2194" s="19">
        <v>45085</v>
      </c>
      <c r="L2194" s="9">
        <f t="shared" si="69"/>
        <v>59</v>
      </c>
    </row>
    <row r="2195" spans="1:12" x14ac:dyDescent="0.3">
      <c r="A2195" s="10" t="s">
        <v>173</v>
      </c>
      <c r="B2195" s="9">
        <v>1979</v>
      </c>
      <c r="C2195" s="9" t="s">
        <v>4692</v>
      </c>
      <c r="D2195" s="9">
        <v>11</v>
      </c>
      <c r="E2195" s="9">
        <v>1</v>
      </c>
      <c r="F2195" s="16">
        <v>41034.22</v>
      </c>
      <c r="G2195" s="9" t="s">
        <v>4686</v>
      </c>
      <c r="H2195" s="9" t="s">
        <v>4683</v>
      </c>
      <c r="I2195" s="11" t="s">
        <v>4703</v>
      </c>
      <c r="J2195" t="str">
        <f t="shared" si="68"/>
        <v>11-10-1979</v>
      </c>
      <c r="K2195" s="19">
        <v>45085</v>
      </c>
      <c r="L2195" s="9">
        <f t="shared" si="69"/>
        <v>43</v>
      </c>
    </row>
    <row r="2196" spans="1:12" x14ac:dyDescent="0.3">
      <c r="A2196" s="10" t="s">
        <v>1739</v>
      </c>
      <c r="B2196" s="9">
        <v>1963</v>
      </c>
      <c r="C2196" s="9" t="s">
        <v>4691</v>
      </c>
      <c r="D2196" s="9">
        <v>29</v>
      </c>
      <c r="E2196" s="9">
        <v>0</v>
      </c>
      <c r="F2196" s="16">
        <v>12323.94</v>
      </c>
      <c r="G2196" s="9" t="s">
        <v>4683</v>
      </c>
      <c r="H2196" s="9" t="s">
        <v>4683</v>
      </c>
      <c r="I2196" s="11" t="s">
        <v>4703</v>
      </c>
      <c r="J2196" t="str">
        <f t="shared" si="68"/>
        <v>29-08-1963</v>
      </c>
      <c r="K2196" s="19">
        <v>45085</v>
      </c>
      <c r="L2196" s="9">
        <f t="shared" si="69"/>
        <v>59</v>
      </c>
    </row>
    <row r="2197" spans="1:12" x14ac:dyDescent="0.3">
      <c r="A2197" s="10" t="s">
        <v>1741</v>
      </c>
      <c r="B2197" s="9">
        <v>1963</v>
      </c>
      <c r="C2197" s="9" t="s">
        <v>4692</v>
      </c>
      <c r="D2197" s="9">
        <v>28</v>
      </c>
      <c r="E2197" s="9">
        <v>0</v>
      </c>
      <c r="F2197" s="16">
        <v>12299.59</v>
      </c>
      <c r="G2197" s="9" t="s">
        <v>4683</v>
      </c>
      <c r="H2197" s="9" t="s">
        <v>4686</v>
      </c>
      <c r="I2197" s="11" t="s">
        <v>4698</v>
      </c>
      <c r="J2197" t="str">
        <f t="shared" si="68"/>
        <v>28-10-1963</v>
      </c>
      <c r="K2197" s="19">
        <v>45085</v>
      </c>
      <c r="L2197" s="9">
        <f t="shared" si="69"/>
        <v>59</v>
      </c>
    </row>
    <row r="2198" spans="1:12" x14ac:dyDescent="0.3">
      <c r="A2198" s="10" t="s">
        <v>1743</v>
      </c>
      <c r="B2198" s="9">
        <v>1990</v>
      </c>
      <c r="C2198" s="9" t="s">
        <v>4692</v>
      </c>
      <c r="D2198" s="9">
        <v>29</v>
      </c>
      <c r="E2198" s="9">
        <v>3</v>
      </c>
      <c r="F2198" s="16">
        <v>12282.38</v>
      </c>
      <c r="G2198" s="9" t="s">
        <v>4683</v>
      </c>
      <c r="H2198" s="9" t="s">
        <v>4686</v>
      </c>
      <c r="I2198" s="11" t="s">
        <v>4693</v>
      </c>
      <c r="J2198" t="str">
        <f t="shared" si="68"/>
        <v>29-10-1990</v>
      </c>
      <c r="K2198" s="19">
        <v>45085</v>
      </c>
      <c r="L2198" s="9">
        <f t="shared" si="69"/>
        <v>32</v>
      </c>
    </row>
    <row r="2199" spans="1:12" x14ac:dyDescent="0.3">
      <c r="A2199" s="10" t="s">
        <v>1745</v>
      </c>
      <c r="B2199" s="9">
        <v>1966</v>
      </c>
      <c r="C2199" s="9" t="s">
        <v>4685</v>
      </c>
      <c r="D2199" s="9">
        <v>16</v>
      </c>
      <c r="E2199" s="9">
        <v>0</v>
      </c>
      <c r="F2199" s="16">
        <v>12282.03</v>
      </c>
      <c r="G2199" s="9" t="s">
        <v>4683</v>
      </c>
      <c r="H2199" s="9" t="s">
        <v>4686</v>
      </c>
      <c r="I2199" s="11" t="s">
        <v>4698</v>
      </c>
      <c r="J2199" t="str">
        <f t="shared" si="68"/>
        <v>16-11-1966</v>
      </c>
      <c r="K2199" s="19">
        <v>45085</v>
      </c>
      <c r="L2199" s="9">
        <f t="shared" si="69"/>
        <v>56</v>
      </c>
    </row>
    <row r="2200" spans="1:12" x14ac:dyDescent="0.3">
      <c r="A2200" s="10" t="s">
        <v>1747</v>
      </c>
      <c r="B2200" s="9">
        <v>1967</v>
      </c>
      <c r="C2200" s="9" t="s">
        <v>4691</v>
      </c>
      <c r="D2200" s="9">
        <v>28</v>
      </c>
      <c r="E2200" s="9">
        <v>2</v>
      </c>
      <c r="F2200" s="16">
        <v>12269.69</v>
      </c>
      <c r="G2200" s="9" t="s">
        <v>4683</v>
      </c>
      <c r="H2200" s="9" t="s">
        <v>4682</v>
      </c>
      <c r="I2200" s="11" t="s">
        <v>4689</v>
      </c>
      <c r="J2200" t="str">
        <f t="shared" si="68"/>
        <v>28-08-1967</v>
      </c>
      <c r="K2200" s="19">
        <v>45085</v>
      </c>
      <c r="L2200" s="9">
        <f t="shared" si="69"/>
        <v>55</v>
      </c>
    </row>
    <row r="2201" spans="1:12" x14ac:dyDescent="0.3">
      <c r="A2201" s="10" t="s">
        <v>1749</v>
      </c>
      <c r="B2201" s="9">
        <v>1967</v>
      </c>
      <c r="C2201" s="9" t="s">
        <v>4690</v>
      </c>
      <c r="D2201" s="9">
        <v>30</v>
      </c>
      <c r="E2201" s="9">
        <v>2</v>
      </c>
      <c r="F2201" s="16">
        <v>12268.63</v>
      </c>
      <c r="G2201" s="9" t="s">
        <v>4683</v>
      </c>
      <c r="H2201" s="9" t="s">
        <v>4686</v>
      </c>
      <c r="I2201" s="11" t="s">
        <v>4689</v>
      </c>
      <c r="J2201" t="str">
        <f t="shared" si="68"/>
        <v>30-12-1967</v>
      </c>
      <c r="K2201" s="19">
        <v>45085</v>
      </c>
      <c r="L2201" s="9">
        <f t="shared" si="69"/>
        <v>55</v>
      </c>
    </row>
    <row r="2202" spans="1:12" x14ac:dyDescent="0.3">
      <c r="A2202" s="10" t="s">
        <v>1751</v>
      </c>
      <c r="B2202" s="9">
        <v>1966</v>
      </c>
      <c r="C2202" s="9" t="s">
        <v>4690</v>
      </c>
      <c r="D2202" s="9">
        <v>6</v>
      </c>
      <c r="E2202" s="9">
        <v>2</v>
      </c>
      <c r="F2202" s="16">
        <v>12265.51</v>
      </c>
      <c r="G2202" s="9" t="s">
        <v>4683</v>
      </c>
      <c r="H2202" s="9" t="s">
        <v>4683</v>
      </c>
      <c r="I2202" s="11" t="s">
        <v>4684</v>
      </c>
      <c r="J2202" t="str">
        <f t="shared" si="68"/>
        <v>06-12-1966</v>
      </c>
      <c r="K2202" s="19">
        <v>45085</v>
      </c>
      <c r="L2202" s="9">
        <f t="shared" si="69"/>
        <v>56</v>
      </c>
    </row>
    <row r="2203" spans="1:12" x14ac:dyDescent="0.3">
      <c r="A2203" s="10" t="s">
        <v>1753</v>
      </c>
      <c r="B2203" s="9">
        <v>1986</v>
      </c>
      <c r="C2203" s="9" t="s">
        <v>4691</v>
      </c>
      <c r="D2203" s="9">
        <v>13</v>
      </c>
      <c r="E2203" s="9">
        <v>3</v>
      </c>
      <c r="F2203" s="16">
        <v>12255.04</v>
      </c>
      <c r="G2203" s="9" t="s">
        <v>4683</v>
      </c>
      <c r="H2203" s="9" t="s">
        <v>4682</v>
      </c>
      <c r="I2203" s="11" t="s">
        <v>4705</v>
      </c>
      <c r="J2203" t="str">
        <f t="shared" si="68"/>
        <v>13-08-1986</v>
      </c>
      <c r="K2203" s="19">
        <v>45085</v>
      </c>
      <c r="L2203" s="9">
        <f t="shared" si="69"/>
        <v>36</v>
      </c>
    </row>
    <row r="2204" spans="1:12" x14ac:dyDescent="0.3">
      <c r="A2204" s="10" t="s">
        <v>1755</v>
      </c>
      <c r="B2204" s="9">
        <v>1989</v>
      </c>
      <c r="C2204" s="9" t="s">
        <v>4685</v>
      </c>
      <c r="D2204" s="9">
        <v>23</v>
      </c>
      <c r="E2204" s="9">
        <v>3</v>
      </c>
      <c r="F2204" s="16">
        <v>12254.44</v>
      </c>
      <c r="G2204" s="9" t="s">
        <v>4683</v>
      </c>
      <c r="H2204" s="9" t="s">
        <v>4683</v>
      </c>
      <c r="I2204" s="11" t="s">
        <v>4705</v>
      </c>
      <c r="J2204" t="str">
        <f t="shared" si="68"/>
        <v>23-11-1989</v>
      </c>
      <c r="K2204" s="19">
        <v>45085</v>
      </c>
      <c r="L2204" s="9">
        <f t="shared" si="69"/>
        <v>33</v>
      </c>
    </row>
    <row r="2205" spans="1:12" x14ac:dyDescent="0.3">
      <c r="A2205" s="10" t="s">
        <v>1757</v>
      </c>
      <c r="B2205" s="9">
        <v>1974</v>
      </c>
      <c r="C2205" s="9" t="s">
        <v>4687</v>
      </c>
      <c r="D2205" s="9">
        <v>23</v>
      </c>
      <c r="E2205" s="9">
        <v>0</v>
      </c>
      <c r="F2205" s="16">
        <v>12245.17</v>
      </c>
      <c r="G2205" s="9" t="s">
        <v>4683</v>
      </c>
      <c r="H2205" s="9" t="s">
        <v>4686</v>
      </c>
      <c r="I2205" s="11" t="s">
        <v>4689</v>
      </c>
      <c r="J2205" t="str">
        <f t="shared" si="68"/>
        <v>23-06-1974</v>
      </c>
      <c r="K2205" s="19">
        <v>45085</v>
      </c>
      <c r="L2205" s="9">
        <f t="shared" si="69"/>
        <v>48</v>
      </c>
    </row>
    <row r="2206" spans="1:12" x14ac:dyDescent="0.3">
      <c r="A2206" s="10" t="s">
        <v>175</v>
      </c>
      <c r="B2206" s="9">
        <v>1974</v>
      </c>
      <c r="C2206" s="9" t="s">
        <v>4687</v>
      </c>
      <c r="D2206" s="9">
        <v>5</v>
      </c>
      <c r="E2206" s="9">
        <v>0</v>
      </c>
      <c r="F2206" s="16">
        <v>40974.160000000003</v>
      </c>
      <c r="G2206" s="9" t="s">
        <v>4686</v>
      </c>
      <c r="H2206" s="9" t="s">
        <v>4682</v>
      </c>
      <c r="I2206" s="11" t="s">
        <v>4684</v>
      </c>
      <c r="J2206" t="str">
        <f t="shared" si="68"/>
        <v>05-06-1974</v>
      </c>
      <c r="K2206" s="19">
        <v>45085</v>
      </c>
      <c r="L2206" s="9">
        <f t="shared" si="69"/>
        <v>49</v>
      </c>
    </row>
    <row r="2207" spans="1:12" x14ac:dyDescent="0.3">
      <c r="A2207" s="10" t="s">
        <v>1759</v>
      </c>
      <c r="B2207" s="9">
        <v>1963</v>
      </c>
      <c r="C2207" s="9" t="s">
        <v>4681</v>
      </c>
      <c r="D2207" s="9">
        <v>17</v>
      </c>
      <c r="E2207" s="9">
        <v>0</v>
      </c>
      <c r="F2207" s="16">
        <v>12244.53</v>
      </c>
      <c r="G2207" s="9" t="s">
        <v>4683</v>
      </c>
      <c r="H2207" s="9" t="s">
        <v>4686</v>
      </c>
      <c r="I2207" s="11" t="s">
        <v>4684</v>
      </c>
      <c r="J2207" t="str">
        <f t="shared" si="68"/>
        <v>17-07-1963</v>
      </c>
      <c r="K2207" s="19">
        <v>45085</v>
      </c>
      <c r="L2207" s="9">
        <f t="shared" si="69"/>
        <v>59</v>
      </c>
    </row>
    <row r="2208" spans="1:12" x14ac:dyDescent="0.3">
      <c r="A2208" s="10" t="s">
        <v>1761</v>
      </c>
      <c r="B2208" s="9">
        <v>1966</v>
      </c>
      <c r="C2208" s="9" t="s">
        <v>4681</v>
      </c>
      <c r="D2208" s="9">
        <v>29</v>
      </c>
      <c r="E2208" s="9">
        <v>0</v>
      </c>
      <c r="F2208" s="16">
        <v>12237.73</v>
      </c>
      <c r="G2208" s="9" t="s">
        <v>4683</v>
      </c>
      <c r="H2208" s="9" t="s">
        <v>4683</v>
      </c>
      <c r="I2208" s="11" t="s">
        <v>4689</v>
      </c>
      <c r="J2208" t="str">
        <f t="shared" si="68"/>
        <v>29-07-1966</v>
      </c>
      <c r="K2208" s="19">
        <v>45085</v>
      </c>
      <c r="L2208" s="9">
        <f t="shared" si="69"/>
        <v>56</v>
      </c>
    </row>
    <row r="2209" spans="1:12" x14ac:dyDescent="0.3">
      <c r="A2209" s="10" t="s">
        <v>1763</v>
      </c>
      <c r="B2209" s="9">
        <v>1964</v>
      </c>
      <c r="C2209" s="9" t="s">
        <v>4692</v>
      </c>
      <c r="D2209" s="9">
        <v>15</v>
      </c>
      <c r="E2209" s="9">
        <v>0</v>
      </c>
      <c r="F2209" s="16">
        <v>12235.84</v>
      </c>
      <c r="G2209" s="9" t="s">
        <v>4683</v>
      </c>
      <c r="H2209" s="9" t="s">
        <v>4683</v>
      </c>
      <c r="I2209" s="11" t="s">
        <v>4689</v>
      </c>
      <c r="J2209" t="str">
        <f t="shared" si="68"/>
        <v>15-10-1964</v>
      </c>
      <c r="K2209" s="19">
        <v>45085</v>
      </c>
      <c r="L2209" s="9">
        <f t="shared" si="69"/>
        <v>58</v>
      </c>
    </row>
    <row r="2210" spans="1:12" x14ac:dyDescent="0.3">
      <c r="A2210" s="10" t="s">
        <v>1765</v>
      </c>
      <c r="B2210" s="9">
        <v>1963</v>
      </c>
      <c r="C2210" s="9" t="s">
        <v>4681</v>
      </c>
      <c r="D2210" s="9">
        <v>19</v>
      </c>
      <c r="E2210" s="9">
        <v>0</v>
      </c>
      <c r="F2210" s="16">
        <v>12233.83</v>
      </c>
      <c r="G2210" s="9" t="s">
        <v>4683</v>
      </c>
      <c r="H2210" s="9" t="s">
        <v>4686</v>
      </c>
      <c r="I2210" s="11" t="s">
        <v>4693</v>
      </c>
      <c r="J2210" t="str">
        <f t="shared" si="68"/>
        <v>19-07-1963</v>
      </c>
      <c r="K2210" s="19">
        <v>45085</v>
      </c>
      <c r="L2210" s="9">
        <f t="shared" si="69"/>
        <v>59</v>
      </c>
    </row>
    <row r="2211" spans="1:12" x14ac:dyDescent="0.3">
      <c r="A2211" s="10" t="s">
        <v>1767</v>
      </c>
      <c r="B2211" s="9">
        <v>1964</v>
      </c>
      <c r="C2211" s="9" t="s">
        <v>4687</v>
      </c>
      <c r="D2211" s="9">
        <v>24</v>
      </c>
      <c r="E2211" s="9">
        <v>0</v>
      </c>
      <c r="F2211" s="16">
        <v>12231.61</v>
      </c>
      <c r="G2211" s="9" t="s">
        <v>4683</v>
      </c>
      <c r="H2211" s="9" t="s">
        <v>4683</v>
      </c>
      <c r="I2211" s="11" t="s">
        <v>4689</v>
      </c>
      <c r="J2211" t="str">
        <f t="shared" si="68"/>
        <v>24-06-1964</v>
      </c>
      <c r="K2211" s="19">
        <v>45085</v>
      </c>
      <c r="L2211" s="9">
        <f t="shared" si="69"/>
        <v>58</v>
      </c>
    </row>
    <row r="2212" spans="1:12" x14ac:dyDescent="0.3">
      <c r="A2212" s="10" t="s">
        <v>1769</v>
      </c>
      <c r="B2212" s="9">
        <v>1964</v>
      </c>
      <c r="C2212" s="9" t="s">
        <v>4681</v>
      </c>
      <c r="D2212" s="9">
        <v>2</v>
      </c>
      <c r="E2212" s="9">
        <v>0</v>
      </c>
      <c r="F2212" s="16">
        <v>12224.35</v>
      </c>
      <c r="G2212" s="9" t="s">
        <v>4683</v>
      </c>
      <c r="H2212" s="9" t="s">
        <v>4686</v>
      </c>
      <c r="I2212" s="11" t="s">
        <v>4689</v>
      </c>
      <c r="J2212" t="str">
        <f t="shared" si="68"/>
        <v>02-07-1964</v>
      </c>
      <c r="K2212" s="19">
        <v>45085</v>
      </c>
      <c r="L2212" s="9">
        <f t="shared" si="69"/>
        <v>58</v>
      </c>
    </row>
    <row r="2213" spans="1:12" x14ac:dyDescent="0.3">
      <c r="A2213" s="10" t="s">
        <v>1771</v>
      </c>
      <c r="B2213" s="9">
        <v>1964</v>
      </c>
      <c r="C2213" s="9" t="s">
        <v>4681</v>
      </c>
      <c r="D2213" s="9">
        <v>20</v>
      </c>
      <c r="E2213" s="9">
        <v>0</v>
      </c>
      <c r="F2213" s="16">
        <v>12222.9</v>
      </c>
      <c r="G2213" s="9" t="s">
        <v>4683</v>
      </c>
      <c r="H2213" s="9" t="s">
        <v>4682</v>
      </c>
      <c r="I2213" s="11" t="s">
        <v>4689</v>
      </c>
      <c r="J2213" t="str">
        <f t="shared" si="68"/>
        <v>20-07-1964</v>
      </c>
      <c r="K2213" s="19">
        <v>45085</v>
      </c>
      <c r="L2213" s="9">
        <f t="shared" si="69"/>
        <v>58</v>
      </c>
    </row>
    <row r="2214" spans="1:12" x14ac:dyDescent="0.3">
      <c r="A2214" s="10" t="s">
        <v>1773</v>
      </c>
      <c r="B2214" s="9">
        <v>1977</v>
      </c>
      <c r="C2214" s="9" t="s">
        <v>4691</v>
      </c>
      <c r="D2214" s="9">
        <v>14</v>
      </c>
      <c r="E2214" s="9">
        <v>2</v>
      </c>
      <c r="F2214" s="16">
        <v>12218.7</v>
      </c>
      <c r="G2214" s="9" t="s">
        <v>4683</v>
      </c>
      <c r="H2214" s="9" t="s">
        <v>4686</v>
      </c>
      <c r="I2214" s="11" t="s">
        <v>4689</v>
      </c>
      <c r="J2214" t="str">
        <f t="shared" si="68"/>
        <v>14-08-1977</v>
      </c>
      <c r="K2214" s="19">
        <v>45085</v>
      </c>
      <c r="L2214" s="9">
        <f t="shared" si="69"/>
        <v>45</v>
      </c>
    </row>
    <row r="2215" spans="1:12" x14ac:dyDescent="0.3">
      <c r="A2215" s="10" t="s">
        <v>1775</v>
      </c>
      <c r="B2215" s="9">
        <v>1991</v>
      </c>
      <c r="C2215" s="9" t="s">
        <v>4691</v>
      </c>
      <c r="D2215" s="9">
        <v>29</v>
      </c>
      <c r="E2215" s="9">
        <v>3</v>
      </c>
      <c r="F2215" s="16">
        <v>12198.64</v>
      </c>
      <c r="G2215" s="9" t="s">
        <v>4683</v>
      </c>
      <c r="H2215" s="9" t="s">
        <v>4683</v>
      </c>
      <c r="I2215" s="11" t="s">
        <v>4705</v>
      </c>
      <c r="J2215" t="str">
        <f t="shared" si="68"/>
        <v>29-08-1991</v>
      </c>
      <c r="K2215" s="19">
        <v>45085</v>
      </c>
      <c r="L2215" s="9">
        <f t="shared" si="69"/>
        <v>31</v>
      </c>
    </row>
    <row r="2216" spans="1:12" x14ac:dyDescent="0.3">
      <c r="A2216" s="10" t="s">
        <v>1777</v>
      </c>
      <c r="B2216" s="9">
        <v>1987</v>
      </c>
      <c r="C2216" s="9" t="s">
        <v>4692</v>
      </c>
      <c r="D2216" s="9">
        <v>5</v>
      </c>
      <c r="E2216" s="9">
        <v>3</v>
      </c>
      <c r="F2216" s="16">
        <v>12148.2</v>
      </c>
      <c r="G2216" s="9" t="s">
        <v>4683</v>
      </c>
      <c r="H2216" s="9" t="s">
        <v>4683</v>
      </c>
      <c r="I2216" s="11" t="s">
        <v>4689</v>
      </c>
      <c r="J2216" t="str">
        <f t="shared" si="68"/>
        <v>05-10-1987</v>
      </c>
      <c r="K2216" s="19">
        <v>45085</v>
      </c>
      <c r="L2216" s="9">
        <f t="shared" si="69"/>
        <v>35</v>
      </c>
    </row>
    <row r="2217" spans="1:12" x14ac:dyDescent="0.3">
      <c r="A2217" s="10" t="s">
        <v>177</v>
      </c>
      <c r="B2217" s="9">
        <v>1983</v>
      </c>
      <c r="C2217" s="9" t="s">
        <v>4688</v>
      </c>
      <c r="D2217" s="9">
        <v>8</v>
      </c>
      <c r="E2217" s="9">
        <v>3</v>
      </c>
      <c r="F2217" s="16">
        <v>40961.29</v>
      </c>
      <c r="G2217" s="9" t="s">
        <v>4686</v>
      </c>
      <c r="H2217" s="9" t="s">
        <v>4682</v>
      </c>
      <c r="I2217" s="11" t="s">
        <v>4693</v>
      </c>
      <c r="J2217" t="str">
        <f t="shared" si="68"/>
        <v>08-09-1983</v>
      </c>
      <c r="K2217" s="19">
        <v>45085</v>
      </c>
      <c r="L2217" s="9">
        <f t="shared" si="69"/>
        <v>39</v>
      </c>
    </row>
    <row r="2218" spans="1:12" x14ac:dyDescent="0.3">
      <c r="A2218" s="10" t="s">
        <v>1779</v>
      </c>
      <c r="B2218" s="9">
        <v>1962</v>
      </c>
      <c r="C2218" s="9" t="s">
        <v>4688</v>
      </c>
      <c r="D2218" s="9">
        <v>15</v>
      </c>
      <c r="E2218" s="9">
        <v>0</v>
      </c>
      <c r="F2218" s="16">
        <v>12146.97</v>
      </c>
      <c r="G2218" s="9" t="s">
        <v>4683</v>
      </c>
      <c r="H2218" s="9" t="s">
        <v>4683</v>
      </c>
      <c r="I2218" s="11" t="s">
        <v>4693</v>
      </c>
      <c r="J2218" t="str">
        <f t="shared" si="68"/>
        <v>15-09-1962</v>
      </c>
      <c r="K2218" s="19">
        <v>45085</v>
      </c>
      <c r="L2218" s="9">
        <f t="shared" si="69"/>
        <v>60</v>
      </c>
    </row>
    <row r="2219" spans="1:12" x14ac:dyDescent="0.3">
      <c r="A2219" s="10" t="s">
        <v>1781</v>
      </c>
      <c r="B2219" s="9">
        <v>1962</v>
      </c>
      <c r="C2219" s="9" t="s">
        <v>4685</v>
      </c>
      <c r="D2219" s="9">
        <v>4</v>
      </c>
      <c r="E2219" s="9">
        <v>0</v>
      </c>
      <c r="F2219" s="16">
        <v>12142.58</v>
      </c>
      <c r="G2219" s="9" t="s">
        <v>4683</v>
      </c>
      <c r="H2219" s="9" t="s">
        <v>4682</v>
      </c>
      <c r="I2219" s="11" t="s">
        <v>4684</v>
      </c>
      <c r="J2219" t="str">
        <f t="shared" si="68"/>
        <v>04-11-1962</v>
      </c>
      <c r="K2219" s="19">
        <v>45085</v>
      </c>
      <c r="L2219" s="9">
        <f t="shared" si="69"/>
        <v>60</v>
      </c>
    </row>
    <row r="2220" spans="1:12" x14ac:dyDescent="0.3">
      <c r="A2220" s="10" t="s">
        <v>1783</v>
      </c>
      <c r="B2220" s="9">
        <v>1974</v>
      </c>
      <c r="C2220" s="9" t="s">
        <v>4688</v>
      </c>
      <c r="D2220" s="9">
        <v>16</v>
      </c>
      <c r="E2220" s="9">
        <v>0</v>
      </c>
      <c r="F2220" s="16">
        <v>12137.6</v>
      </c>
      <c r="G2220" s="9" t="s">
        <v>4683</v>
      </c>
      <c r="H2220" s="9" t="s">
        <v>4683</v>
      </c>
      <c r="I2220" s="11" t="s">
        <v>4689</v>
      </c>
      <c r="J2220" t="str">
        <f t="shared" si="68"/>
        <v>16-09-1974</v>
      </c>
      <c r="K2220" s="19">
        <v>45085</v>
      </c>
      <c r="L2220" s="9">
        <f t="shared" si="69"/>
        <v>48</v>
      </c>
    </row>
    <row r="2221" spans="1:12" x14ac:dyDescent="0.3">
      <c r="A2221" s="10" t="s">
        <v>1785</v>
      </c>
      <c r="B2221" s="9">
        <v>1991</v>
      </c>
      <c r="C2221" s="9" t="s">
        <v>4685</v>
      </c>
      <c r="D2221" s="9">
        <v>6</v>
      </c>
      <c r="E2221" s="9">
        <v>3</v>
      </c>
      <c r="F2221" s="16">
        <v>12130.8</v>
      </c>
      <c r="G2221" s="9" t="s">
        <v>4683</v>
      </c>
      <c r="H2221" s="9" t="s">
        <v>4683</v>
      </c>
      <c r="I2221" s="11" t="s">
        <v>4705</v>
      </c>
      <c r="J2221" t="str">
        <f t="shared" si="68"/>
        <v>06-11-1991</v>
      </c>
      <c r="K2221" s="19">
        <v>45085</v>
      </c>
      <c r="L2221" s="9">
        <f t="shared" si="69"/>
        <v>31</v>
      </c>
    </row>
    <row r="2222" spans="1:12" x14ac:dyDescent="0.3">
      <c r="A2222" s="10" t="s">
        <v>1787</v>
      </c>
      <c r="B2222" s="9">
        <v>1963</v>
      </c>
      <c r="C2222" s="9" t="s">
        <v>4687</v>
      </c>
      <c r="D2222" s="9">
        <v>4</v>
      </c>
      <c r="E2222" s="9">
        <v>0</v>
      </c>
      <c r="F2222" s="16">
        <v>12129.61</v>
      </c>
      <c r="G2222" s="9" t="s">
        <v>4683</v>
      </c>
      <c r="H2222" s="9" t="s">
        <v>4686</v>
      </c>
      <c r="I2222" s="11" t="s">
        <v>4689</v>
      </c>
      <c r="J2222" t="str">
        <f t="shared" si="68"/>
        <v>04-06-1963</v>
      </c>
      <c r="K2222" s="19">
        <v>45085</v>
      </c>
      <c r="L2222" s="9">
        <f t="shared" si="69"/>
        <v>60</v>
      </c>
    </row>
    <row r="2223" spans="1:12" x14ac:dyDescent="0.3">
      <c r="A2223" s="10" t="s">
        <v>1789</v>
      </c>
      <c r="B2223" s="9">
        <v>1963</v>
      </c>
      <c r="C2223" s="9" t="s">
        <v>4681</v>
      </c>
      <c r="D2223" s="9">
        <v>20</v>
      </c>
      <c r="E2223" s="9">
        <v>0</v>
      </c>
      <c r="F2223" s="16">
        <v>12124.99</v>
      </c>
      <c r="G2223" s="9" t="s">
        <v>4683</v>
      </c>
      <c r="H2223" s="9" t="s">
        <v>4686</v>
      </c>
      <c r="I2223" s="11" t="s">
        <v>4689</v>
      </c>
      <c r="J2223" t="str">
        <f t="shared" si="68"/>
        <v>20-07-1963</v>
      </c>
      <c r="K2223" s="19">
        <v>45085</v>
      </c>
      <c r="L2223" s="9">
        <f t="shared" si="69"/>
        <v>59</v>
      </c>
    </row>
    <row r="2224" spans="1:12" x14ac:dyDescent="0.3">
      <c r="A2224" s="10" t="s">
        <v>1791</v>
      </c>
      <c r="B2224" s="9">
        <v>1968</v>
      </c>
      <c r="C2224" s="9" t="s">
        <v>4692</v>
      </c>
      <c r="D2224" s="9">
        <v>25</v>
      </c>
      <c r="E2224" s="9">
        <v>3</v>
      </c>
      <c r="F2224" s="16">
        <v>12105.32</v>
      </c>
      <c r="G2224" s="9" t="s">
        <v>4683</v>
      </c>
      <c r="H2224" s="9" t="s">
        <v>4683</v>
      </c>
      <c r="I2224" s="11" t="s">
        <v>4693</v>
      </c>
      <c r="J2224" t="str">
        <f t="shared" si="68"/>
        <v>25-10-1968</v>
      </c>
      <c r="K2224" s="19">
        <v>45085</v>
      </c>
      <c r="L2224" s="9">
        <f t="shared" si="69"/>
        <v>54</v>
      </c>
    </row>
    <row r="2225" spans="1:12" x14ac:dyDescent="0.3">
      <c r="A2225" s="10" t="s">
        <v>1793</v>
      </c>
      <c r="B2225" s="9">
        <v>1968</v>
      </c>
      <c r="C2225" s="9" t="s">
        <v>4690</v>
      </c>
      <c r="D2225" s="9">
        <v>9</v>
      </c>
      <c r="E2225" s="9">
        <v>2</v>
      </c>
      <c r="F2225" s="16">
        <v>12096.65</v>
      </c>
      <c r="G2225" s="9" t="s">
        <v>4683</v>
      </c>
      <c r="H2225" s="9" t="s">
        <v>4686</v>
      </c>
      <c r="I2225" s="11" t="s">
        <v>4699</v>
      </c>
      <c r="J2225" t="str">
        <f t="shared" si="68"/>
        <v>09-12-1968</v>
      </c>
      <c r="K2225" s="19">
        <v>45085</v>
      </c>
      <c r="L2225" s="9">
        <f t="shared" si="69"/>
        <v>54</v>
      </c>
    </row>
    <row r="2226" spans="1:12" x14ac:dyDescent="0.3">
      <c r="A2226" s="10" t="s">
        <v>1795</v>
      </c>
      <c r="B2226" s="9">
        <v>1968</v>
      </c>
      <c r="C2226" s="9" t="s">
        <v>4687</v>
      </c>
      <c r="D2226" s="9">
        <v>21</v>
      </c>
      <c r="E2226" s="9">
        <v>3</v>
      </c>
      <c r="F2226" s="16">
        <v>12094.48</v>
      </c>
      <c r="G2226" s="9" t="s">
        <v>4683</v>
      </c>
      <c r="H2226" s="9" t="s">
        <v>4683</v>
      </c>
      <c r="I2226" s="11" t="s">
        <v>4693</v>
      </c>
      <c r="J2226" t="str">
        <f t="shared" si="68"/>
        <v>21-06-1968</v>
      </c>
      <c r="K2226" s="19">
        <v>45085</v>
      </c>
      <c r="L2226" s="9">
        <f t="shared" si="69"/>
        <v>54</v>
      </c>
    </row>
    <row r="2227" spans="1:12" x14ac:dyDescent="0.3">
      <c r="A2227" s="10" t="s">
        <v>1797</v>
      </c>
      <c r="B2227" s="9">
        <v>1984</v>
      </c>
      <c r="C2227" s="9" t="s">
        <v>4688</v>
      </c>
      <c r="D2227" s="9">
        <v>2</v>
      </c>
      <c r="E2227" s="9">
        <v>3</v>
      </c>
      <c r="F2227" s="16">
        <v>12091.34</v>
      </c>
      <c r="G2227" s="9" t="s">
        <v>4683</v>
      </c>
      <c r="H2227" s="9" t="s">
        <v>4682</v>
      </c>
      <c r="I2227" s="11" t="s">
        <v>4706</v>
      </c>
      <c r="J2227" t="str">
        <f t="shared" si="68"/>
        <v>02-09-1984</v>
      </c>
      <c r="K2227" s="19">
        <v>45085</v>
      </c>
      <c r="L2227" s="9">
        <f t="shared" si="69"/>
        <v>38</v>
      </c>
    </row>
    <row r="2228" spans="1:12" x14ac:dyDescent="0.3">
      <c r="A2228" s="10" t="s">
        <v>17</v>
      </c>
      <c r="B2228" s="9">
        <v>1963</v>
      </c>
      <c r="C2228" s="9" t="s">
        <v>4688</v>
      </c>
      <c r="D2228" s="9">
        <v>4</v>
      </c>
      <c r="E2228" s="9">
        <v>1</v>
      </c>
      <c r="F2228" s="16">
        <v>48970.25</v>
      </c>
      <c r="G2228" s="9" t="s">
        <v>4686</v>
      </c>
      <c r="H2228" s="9" t="s">
        <v>4682</v>
      </c>
      <c r="I2228" s="11" t="s">
        <v>4684</v>
      </c>
      <c r="J2228" t="str">
        <f t="shared" si="68"/>
        <v>04-09-1963</v>
      </c>
      <c r="K2228" s="19">
        <v>45085</v>
      </c>
      <c r="L2228" s="9">
        <f t="shared" si="69"/>
        <v>59</v>
      </c>
    </row>
    <row r="2229" spans="1:12" x14ac:dyDescent="0.3">
      <c r="A2229" s="10" t="s">
        <v>179</v>
      </c>
      <c r="B2229" s="9">
        <v>1979</v>
      </c>
      <c r="C2229" s="9" t="s">
        <v>4688</v>
      </c>
      <c r="D2229" s="9">
        <v>16</v>
      </c>
      <c r="E2229" s="9">
        <v>3</v>
      </c>
      <c r="F2229" s="16">
        <v>40941.29</v>
      </c>
      <c r="G2229" s="9" t="s">
        <v>4686</v>
      </c>
      <c r="H2229" s="9" t="s">
        <v>4682</v>
      </c>
      <c r="I2229" s="11" t="s">
        <v>4684</v>
      </c>
      <c r="J2229" t="str">
        <f t="shared" si="68"/>
        <v>16-09-1979</v>
      </c>
      <c r="K2229" s="19">
        <v>45085</v>
      </c>
      <c r="L2229" s="9">
        <f t="shared" si="69"/>
        <v>43</v>
      </c>
    </row>
    <row r="2230" spans="1:12" x14ac:dyDescent="0.3">
      <c r="A2230" s="10" t="s">
        <v>1799</v>
      </c>
      <c r="B2230" s="9">
        <v>1986</v>
      </c>
      <c r="C2230" s="9" t="s">
        <v>4688</v>
      </c>
      <c r="D2230" s="9">
        <v>7</v>
      </c>
      <c r="E2230" s="9">
        <v>3</v>
      </c>
      <c r="F2230" s="16">
        <v>12048.13</v>
      </c>
      <c r="G2230" s="9" t="s">
        <v>4683</v>
      </c>
      <c r="H2230" s="9" t="s">
        <v>4682</v>
      </c>
      <c r="I2230" s="11" t="s">
        <v>4705</v>
      </c>
      <c r="J2230" t="str">
        <f t="shared" si="68"/>
        <v>07-09-1986</v>
      </c>
      <c r="K2230" s="19">
        <v>45085</v>
      </c>
      <c r="L2230" s="9">
        <f t="shared" si="69"/>
        <v>36</v>
      </c>
    </row>
    <row r="2231" spans="1:12" x14ac:dyDescent="0.3">
      <c r="A2231" s="10" t="s">
        <v>1801</v>
      </c>
      <c r="B2231" s="9">
        <v>1966</v>
      </c>
      <c r="C2231" s="9" t="s">
        <v>4685</v>
      </c>
      <c r="D2231" s="9">
        <v>24</v>
      </c>
      <c r="E2231" s="9">
        <v>1</v>
      </c>
      <c r="F2231" s="16">
        <v>12044.34</v>
      </c>
      <c r="G2231" s="9" t="s">
        <v>4683</v>
      </c>
      <c r="H2231" s="9" t="s">
        <v>4686</v>
      </c>
      <c r="I2231" s="11" t="s">
        <v>4689</v>
      </c>
      <c r="J2231" t="str">
        <f t="shared" si="68"/>
        <v>24-11-1966</v>
      </c>
      <c r="K2231" s="19">
        <v>45085</v>
      </c>
      <c r="L2231" s="9">
        <f t="shared" si="69"/>
        <v>56</v>
      </c>
    </row>
    <row r="2232" spans="1:12" x14ac:dyDescent="0.3">
      <c r="A2232" s="10" t="s">
        <v>1803</v>
      </c>
      <c r="B2232" s="9">
        <v>1979</v>
      </c>
      <c r="C2232" s="9" t="s">
        <v>4692</v>
      </c>
      <c r="D2232" s="9">
        <v>16</v>
      </c>
      <c r="E2232" s="9">
        <v>2</v>
      </c>
      <c r="F2232" s="16">
        <v>12035.18</v>
      </c>
      <c r="G2232" s="9" t="s">
        <v>4683</v>
      </c>
      <c r="H2232" s="9" t="s">
        <v>4683</v>
      </c>
      <c r="I2232" s="11" t="s">
        <v>4702</v>
      </c>
      <c r="J2232" t="str">
        <f t="shared" si="68"/>
        <v>16-10-1979</v>
      </c>
      <c r="K2232" s="19">
        <v>45085</v>
      </c>
      <c r="L2232" s="9">
        <f t="shared" si="69"/>
        <v>43</v>
      </c>
    </row>
    <row r="2233" spans="1:12" x14ac:dyDescent="0.3">
      <c r="A2233" s="10" t="s">
        <v>1805</v>
      </c>
      <c r="B2233" s="9">
        <v>1965</v>
      </c>
      <c r="C2233" s="9" t="s">
        <v>4692</v>
      </c>
      <c r="D2233" s="9">
        <v>29</v>
      </c>
      <c r="E2233" s="9">
        <v>1</v>
      </c>
      <c r="F2233" s="16">
        <v>12032.33</v>
      </c>
      <c r="G2233" s="9" t="s">
        <v>4683</v>
      </c>
      <c r="H2233" s="9" t="s">
        <v>4686</v>
      </c>
      <c r="I2233" s="11" t="s">
        <v>4693</v>
      </c>
      <c r="J2233" t="str">
        <f t="shared" si="68"/>
        <v>29-10-1965</v>
      </c>
      <c r="K2233" s="19">
        <v>45085</v>
      </c>
      <c r="L2233" s="9">
        <f t="shared" si="69"/>
        <v>57</v>
      </c>
    </row>
    <row r="2234" spans="1:12" x14ac:dyDescent="0.3">
      <c r="A2234" s="10" t="s">
        <v>1807</v>
      </c>
      <c r="B2234" s="9">
        <v>1965</v>
      </c>
      <c r="C2234" s="9" t="s">
        <v>4687</v>
      </c>
      <c r="D2234" s="9">
        <v>9</v>
      </c>
      <c r="E2234" s="9">
        <v>0</v>
      </c>
      <c r="F2234" s="16">
        <v>12029.29</v>
      </c>
      <c r="G2234" s="9" t="s">
        <v>4683</v>
      </c>
      <c r="H2234" s="9" t="s">
        <v>4682</v>
      </c>
      <c r="I2234" s="11" t="s">
        <v>4699</v>
      </c>
      <c r="J2234" t="str">
        <f t="shared" si="68"/>
        <v>09-06-1965</v>
      </c>
      <c r="K2234" s="19">
        <v>45085</v>
      </c>
      <c r="L2234" s="9">
        <f t="shared" si="69"/>
        <v>57</v>
      </c>
    </row>
    <row r="2235" spans="1:12" x14ac:dyDescent="0.3">
      <c r="A2235" s="10" t="s">
        <v>1809</v>
      </c>
      <c r="B2235" s="9">
        <v>1982</v>
      </c>
      <c r="C2235" s="9" t="s">
        <v>4692</v>
      </c>
      <c r="D2235" s="9">
        <v>17</v>
      </c>
      <c r="E2235" s="9">
        <v>3</v>
      </c>
      <c r="F2235" s="16">
        <v>12001.29</v>
      </c>
      <c r="G2235" s="9" t="s">
        <v>4683</v>
      </c>
      <c r="H2235" s="9" t="s">
        <v>4683</v>
      </c>
      <c r="I2235" s="11" t="s">
        <v>4702</v>
      </c>
      <c r="J2235" t="str">
        <f t="shared" si="68"/>
        <v>17-10-1982</v>
      </c>
      <c r="K2235" s="19">
        <v>45085</v>
      </c>
      <c r="L2235" s="9">
        <f t="shared" si="69"/>
        <v>40</v>
      </c>
    </row>
    <row r="2236" spans="1:12" x14ac:dyDescent="0.3">
      <c r="A2236" s="10" t="s">
        <v>1811</v>
      </c>
      <c r="B2236" s="9">
        <v>1993</v>
      </c>
      <c r="C2236" s="9" t="s">
        <v>4690</v>
      </c>
      <c r="D2236" s="9">
        <v>12</v>
      </c>
      <c r="E2236" s="9">
        <v>0</v>
      </c>
      <c r="F2236" s="16">
        <v>11994.89</v>
      </c>
      <c r="G2236" s="9" t="s">
        <v>4683</v>
      </c>
      <c r="H2236" s="9" t="s">
        <v>4682</v>
      </c>
      <c r="I2236" s="11" t="s">
        <v>4689</v>
      </c>
      <c r="J2236" t="str">
        <f t="shared" si="68"/>
        <v>12-12-1993</v>
      </c>
      <c r="K2236" s="19">
        <v>45085</v>
      </c>
      <c r="L2236" s="9">
        <f t="shared" si="69"/>
        <v>29</v>
      </c>
    </row>
    <row r="2237" spans="1:12" x14ac:dyDescent="0.3">
      <c r="A2237" s="10" t="s">
        <v>1813</v>
      </c>
      <c r="B2237" s="9">
        <v>1983</v>
      </c>
      <c r="C2237" s="9" t="s">
        <v>4681</v>
      </c>
      <c r="D2237" s="9">
        <v>4</v>
      </c>
      <c r="E2237" s="9">
        <v>3</v>
      </c>
      <c r="F2237" s="16">
        <v>11987.68</v>
      </c>
      <c r="G2237" s="9" t="s">
        <v>4683</v>
      </c>
      <c r="H2237" s="9" t="s">
        <v>4682</v>
      </c>
      <c r="I2237" s="11" t="s">
        <v>4705</v>
      </c>
      <c r="J2237" t="str">
        <f t="shared" si="68"/>
        <v>04-07-1983</v>
      </c>
      <c r="K2237" s="19">
        <v>45085</v>
      </c>
      <c r="L2237" s="9">
        <f t="shared" si="69"/>
        <v>39</v>
      </c>
    </row>
    <row r="2238" spans="1:12" x14ac:dyDescent="0.3">
      <c r="A2238" s="10" t="s">
        <v>1815</v>
      </c>
      <c r="B2238" s="9">
        <v>1967</v>
      </c>
      <c r="C2238" s="9" t="s">
        <v>4690</v>
      </c>
      <c r="D2238" s="9">
        <v>22</v>
      </c>
      <c r="E2238" s="9">
        <v>3</v>
      </c>
      <c r="F2238" s="16">
        <v>11987.17</v>
      </c>
      <c r="G2238" s="9" t="s">
        <v>4683</v>
      </c>
      <c r="H2238" s="9" t="s">
        <v>4683</v>
      </c>
      <c r="I2238" s="11" t="s">
        <v>4684</v>
      </c>
      <c r="J2238" t="str">
        <f t="shared" si="68"/>
        <v>22-12-1967</v>
      </c>
      <c r="K2238" s="19">
        <v>45085</v>
      </c>
      <c r="L2238" s="9">
        <f t="shared" si="69"/>
        <v>55</v>
      </c>
    </row>
    <row r="2239" spans="1:12" x14ac:dyDescent="0.3">
      <c r="A2239" s="10" t="s">
        <v>1817</v>
      </c>
      <c r="B2239" s="9">
        <v>1964</v>
      </c>
      <c r="C2239" s="9" t="s">
        <v>4688</v>
      </c>
      <c r="D2239" s="9">
        <v>29</v>
      </c>
      <c r="E2239" s="9">
        <v>1</v>
      </c>
      <c r="F2239" s="16">
        <v>11946.63</v>
      </c>
      <c r="G2239" s="9" t="s">
        <v>4683</v>
      </c>
      <c r="H2239" s="9" t="s">
        <v>4682</v>
      </c>
      <c r="I2239" s="11" t="s">
        <v>4684</v>
      </c>
      <c r="J2239" t="str">
        <f t="shared" si="68"/>
        <v>29-09-1964</v>
      </c>
      <c r="K2239" s="19">
        <v>45085</v>
      </c>
      <c r="L2239" s="9">
        <f t="shared" si="69"/>
        <v>58</v>
      </c>
    </row>
    <row r="2240" spans="1:12" x14ac:dyDescent="0.3">
      <c r="A2240" s="10" t="s">
        <v>181</v>
      </c>
      <c r="B2240" s="9">
        <v>1992</v>
      </c>
      <c r="C2240" s="9" t="s">
        <v>4691</v>
      </c>
      <c r="D2240" s="9">
        <v>4</v>
      </c>
      <c r="E2240" s="9">
        <v>3</v>
      </c>
      <c r="F2240" s="16">
        <v>40932.43</v>
      </c>
      <c r="G2240" s="9" t="s">
        <v>4686</v>
      </c>
      <c r="H2240" s="9" t="s">
        <v>4682</v>
      </c>
      <c r="I2240" s="11" t="s">
        <v>4684</v>
      </c>
      <c r="J2240" t="str">
        <f t="shared" si="68"/>
        <v>04-08-1992</v>
      </c>
      <c r="K2240" s="19">
        <v>45085</v>
      </c>
      <c r="L2240" s="9">
        <f t="shared" si="69"/>
        <v>30</v>
      </c>
    </row>
    <row r="2241" spans="1:12" x14ac:dyDescent="0.3">
      <c r="A2241" s="10" t="s">
        <v>1819</v>
      </c>
      <c r="B2241" s="9">
        <v>1965</v>
      </c>
      <c r="C2241" s="9" t="s">
        <v>4685</v>
      </c>
      <c r="D2241" s="9">
        <v>1</v>
      </c>
      <c r="E2241" s="9">
        <v>1</v>
      </c>
      <c r="F2241" s="16">
        <v>11945.13</v>
      </c>
      <c r="G2241" s="9" t="s">
        <v>4683</v>
      </c>
      <c r="H2241" s="9" t="s">
        <v>4682</v>
      </c>
      <c r="I2241" s="11" t="s">
        <v>4689</v>
      </c>
      <c r="J2241" t="str">
        <f t="shared" si="68"/>
        <v>01-11-1965</v>
      </c>
      <c r="K2241" s="19">
        <v>45085</v>
      </c>
      <c r="L2241" s="9">
        <f t="shared" si="69"/>
        <v>57</v>
      </c>
    </row>
    <row r="2242" spans="1:12" x14ac:dyDescent="0.3">
      <c r="A2242" s="10" t="s">
        <v>1821</v>
      </c>
      <c r="B2242" s="9">
        <v>1964</v>
      </c>
      <c r="C2242" s="9" t="s">
        <v>4690</v>
      </c>
      <c r="D2242" s="9">
        <v>25</v>
      </c>
      <c r="E2242" s="9">
        <v>0</v>
      </c>
      <c r="F2242" s="16">
        <v>11944.59</v>
      </c>
      <c r="G2242" s="9" t="s">
        <v>4683</v>
      </c>
      <c r="H2242" s="9" t="s">
        <v>4682</v>
      </c>
      <c r="I2242" s="11" t="s">
        <v>4696</v>
      </c>
      <c r="J2242" t="str">
        <f t="shared" si="68"/>
        <v>25-12-1964</v>
      </c>
      <c r="K2242" s="19">
        <v>45085</v>
      </c>
      <c r="L2242" s="9">
        <f t="shared" si="69"/>
        <v>58</v>
      </c>
    </row>
    <row r="2243" spans="1:12" x14ac:dyDescent="0.3">
      <c r="A2243" s="10" t="s">
        <v>1823</v>
      </c>
      <c r="B2243" s="9">
        <v>1991</v>
      </c>
      <c r="C2243" s="9" t="s">
        <v>4692</v>
      </c>
      <c r="D2243" s="9">
        <v>19</v>
      </c>
      <c r="E2243" s="9">
        <v>3</v>
      </c>
      <c r="F2243" s="16">
        <v>11941.83</v>
      </c>
      <c r="G2243" s="9" t="s">
        <v>4683</v>
      </c>
      <c r="H2243" s="9" t="s">
        <v>4686</v>
      </c>
      <c r="I2243" s="11" t="s">
        <v>4700</v>
      </c>
      <c r="J2243" t="str">
        <f t="shared" ref="J2243:J2306" si="70">TEXT(DATE(B2243,MONTH(1&amp;C2243),D2243),"dd-mm-yyyy")</f>
        <v>19-10-1991</v>
      </c>
      <c r="K2243" s="19">
        <v>45085</v>
      </c>
      <c r="L2243" s="9">
        <f t="shared" ref="L2243:L2306" si="71">DATEDIF(J2243,K2243,"Y")</f>
        <v>31</v>
      </c>
    </row>
    <row r="2244" spans="1:12" x14ac:dyDescent="0.3">
      <c r="A2244" s="10" t="s">
        <v>1825</v>
      </c>
      <c r="B2244" s="9">
        <v>1964</v>
      </c>
      <c r="C2244" s="9" t="s">
        <v>4691</v>
      </c>
      <c r="D2244" s="9">
        <v>2</v>
      </c>
      <c r="E2244" s="9">
        <v>0</v>
      </c>
      <c r="F2244" s="16">
        <v>11938.26</v>
      </c>
      <c r="G2244" s="9" t="s">
        <v>4683</v>
      </c>
      <c r="H2244" s="9" t="s">
        <v>4683</v>
      </c>
      <c r="I2244" s="11" t="s">
        <v>4695</v>
      </c>
      <c r="J2244" t="str">
        <f t="shared" si="70"/>
        <v>02-08-1964</v>
      </c>
      <c r="K2244" s="19">
        <v>45085</v>
      </c>
      <c r="L2244" s="9">
        <f t="shared" si="71"/>
        <v>58</v>
      </c>
    </row>
    <row r="2245" spans="1:12" x14ac:dyDescent="0.3">
      <c r="A2245" s="10" t="s">
        <v>1827</v>
      </c>
      <c r="B2245" s="9">
        <v>1964</v>
      </c>
      <c r="C2245" s="9" t="s">
        <v>4690</v>
      </c>
      <c r="D2245" s="9">
        <v>20</v>
      </c>
      <c r="E2245" s="9">
        <v>0</v>
      </c>
      <c r="F2245" s="16">
        <v>11931.13</v>
      </c>
      <c r="G2245" s="9" t="s">
        <v>4683</v>
      </c>
      <c r="H2245" s="9" t="s">
        <v>4686</v>
      </c>
      <c r="I2245" s="11" t="s">
        <v>4695</v>
      </c>
      <c r="J2245" t="str">
        <f t="shared" si="70"/>
        <v>20-12-1964</v>
      </c>
      <c r="K2245" s="19">
        <v>45085</v>
      </c>
      <c r="L2245" s="9">
        <f t="shared" si="71"/>
        <v>58</v>
      </c>
    </row>
    <row r="2246" spans="1:12" x14ac:dyDescent="0.3">
      <c r="A2246" s="10" t="s">
        <v>1829</v>
      </c>
      <c r="B2246" s="9">
        <v>1964</v>
      </c>
      <c r="C2246" s="9" t="s">
        <v>4685</v>
      </c>
      <c r="D2246" s="9">
        <v>19</v>
      </c>
      <c r="E2246" s="9">
        <v>0</v>
      </c>
      <c r="F2246" s="16">
        <v>11918.2</v>
      </c>
      <c r="G2246" s="9" t="s">
        <v>4683</v>
      </c>
      <c r="H2246" s="9" t="s">
        <v>4686</v>
      </c>
      <c r="I2246" s="11" t="s">
        <v>4702</v>
      </c>
      <c r="J2246" t="str">
        <f t="shared" si="70"/>
        <v>19-11-1964</v>
      </c>
      <c r="K2246" s="19">
        <v>45085</v>
      </c>
      <c r="L2246" s="9">
        <f t="shared" si="71"/>
        <v>58</v>
      </c>
    </row>
    <row r="2247" spans="1:12" x14ac:dyDescent="0.3">
      <c r="A2247" s="10" t="s">
        <v>1831</v>
      </c>
      <c r="B2247" s="9">
        <v>2004</v>
      </c>
      <c r="C2247" s="9" t="s">
        <v>4687</v>
      </c>
      <c r="D2247" s="9">
        <v>2</v>
      </c>
      <c r="E2247" s="9">
        <v>2</v>
      </c>
      <c r="F2247" s="16">
        <v>11884.05</v>
      </c>
      <c r="G2247" s="9" t="s">
        <v>4683</v>
      </c>
      <c r="H2247" s="9" t="s">
        <v>4683</v>
      </c>
      <c r="I2247" s="11" t="s">
        <v>4684</v>
      </c>
      <c r="J2247" t="str">
        <f t="shared" si="70"/>
        <v>02-06-2004</v>
      </c>
      <c r="K2247" s="19">
        <v>45085</v>
      </c>
      <c r="L2247" s="9">
        <f t="shared" si="71"/>
        <v>19</v>
      </c>
    </row>
    <row r="2248" spans="1:12" x14ac:dyDescent="0.3">
      <c r="A2248" s="10" t="s">
        <v>1833</v>
      </c>
      <c r="B2248" s="9">
        <v>1967</v>
      </c>
      <c r="C2248" s="9" t="s">
        <v>4692</v>
      </c>
      <c r="D2248" s="9">
        <v>29</v>
      </c>
      <c r="E2248" s="9">
        <v>2</v>
      </c>
      <c r="F2248" s="16">
        <v>11881.97</v>
      </c>
      <c r="G2248" s="9" t="s">
        <v>4683</v>
      </c>
      <c r="H2248" s="9" t="s">
        <v>4686</v>
      </c>
      <c r="I2248" s="11" t="s">
        <v>4684</v>
      </c>
      <c r="J2248" t="str">
        <f t="shared" si="70"/>
        <v>29-10-1967</v>
      </c>
      <c r="K2248" s="19">
        <v>45085</v>
      </c>
      <c r="L2248" s="9">
        <f t="shared" si="71"/>
        <v>55</v>
      </c>
    </row>
    <row r="2249" spans="1:12" x14ac:dyDescent="0.3">
      <c r="A2249" s="10" t="s">
        <v>1835</v>
      </c>
      <c r="B2249" s="9">
        <v>1967</v>
      </c>
      <c r="C2249" s="9" t="s">
        <v>4681</v>
      </c>
      <c r="D2249" s="9">
        <v>14</v>
      </c>
      <c r="E2249" s="9">
        <v>2</v>
      </c>
      <c r="F2249" s="16">
        <v>11881.36</v>
      </c>
      <c r="G2249" s="9" t="s">
        <v>4683</v>
      </c>
      <c r="H2249" s="9" t="s">
        <v>4682</v>
      </c>
      <c r="I2249" s="11" t="s">
        <v>4693</v>
      </c>
      <c r="J2249" t="str">
        <f t="shared" si="70"/>
        <v>14-07-1967</v>
      </c>
      <c r="K2249" s="19">
        <v>45085</v>
      </c>
      <c r="L2249" s="9">
        <f t="shared" si="71"/>
        <v>55</v>
      </c>
    </row>
    <row r="2250" spans="1:12" x14ac:dyDescent="0.3">
      <c r="A2250" s="10" t="s">
        <v>1837</v>
      </c>
      <c r="B2250" s="9">
        <v>1967</v>
      </c>
      <c r="C2250" s="9" t="s">
        <v>4691</v>
      </c>
      <c r="D2250" s="9">
        <v>24</v>
      </c>
      <c r="E2250" s="9">
        <v>1</v>
      </c>
      <c r="F2250" s="16">
        <v>11879.1</v>
      </c>
      <c r="G2250" s="9" t="s">
        <v>4683</v>
      </c>
      <c r="H2250" s="9" t="s">
        <v>4683</v>
      </c>
      <c r="I2250" s="11" t="s">
        <v>4699</v>
      </c>
      <c r="J2250" t="str">
        <f t="shared" si="70"/>
        <v>24-08-1967</v>
      </c>
      <c r="K2250" s="19">
        <v>45085</v>
      </c>
      <c r="L2250" s="9">
        <f t="shared" si="71"/>
        <v>55</v>
      </c>
    </row>
    <row r="2251" spans="1:12" x14ac:dyDescent="0.3">
      <c r="A2251" s="10" t="s">
        <v>183</v>
      </c>
      <c r="B2251" s="9">
        <v>1999</v>
      </c>
      <c r="C2251" s="9" t="s">
        <v>4681</v>
      </c>
      <c r="D2251" s="9">
        <v>2</v>
      </c>
      <c r="E2251" s="9">
        <v>1</v>
      </c>
      <c r="F2251" s="16">
        <v>40904.199999999997</v>
      </c>
      <c r="G2251" s="9" t="s">
        <v>4686</v>
      </c>
      <c r="H2251" s="9" t="s">
        <v>4686</v>
      </c>
      <c r="I2251" s="11" t="s">
        <v>4699</v>
      </c>
      <c r="J2251" t="str">
        <f t="shared" si="70"/>
        <v>02-07-1999</v>
      </c>
      <c r="K2251" s="19">
        <v>45085</v>
      </c>
      <c r="L2251" s="9">
        <f t="shared" si="71"/>
        <v>23</v>
      </c>
    </row>
    <row r="2252" spans="1:12" x14ac:dyDescent="0.3">
      <c r="A2252" s="10" t="s">
        <v>1839</v>
      </c>
      <c r="B2252" s="9">
        <v>1974</v>
      </c>
      <c r="C2252" s="9" t="s">
        <v>4681</v>
      </c>
      <c r="D2252" s="9">
        <v>7</v>
      </c>
      <c r="E2252" s="9">
        <v>0</v>
      </c>
      <c r="F2252" s="16">
        <v>11858.56</v>
      </c>
      <c r="G2252" s="9" t="s">
        <v>4683</v>
      </c>
      <c r="H2252" s="9" t="s">
        <v>4683</v>
      </c>
      <c r="I2252" s="11" t="s">
        <v>4693</v>
      </c>
      <c r="J2252" t="str">
        <f t="shared" si="70"/>
        <v>07-07-1974</v>
      </c>
      <c r="K2252" s="19">
        <v>45085</v>
      </c>
      <c r="L2252" s="9">
        <f t="shared" si="71"/>
        <v>48</v>
      </c>
    </row>
    <row r="2253" spans="1:12" x14ac:dyDescent="0.3">
      <c r="A2253" s="10" t="s">
        <v>1841</v>
      </c>
      <c r="B2253" s="9">
        <v>1964</v>
      </c>
      <c r="C2253" s="9" t="s">
        <v>4688</v>
      </c>
      <c r="D2253" s="9">
        <v>29</v>
      </c>
      <c r="E2253" s="9">
        <v>0</v>
      </c>
      <c r="F2253" s="16">
        <v>11856.41</v>
      </c>
      <c r="G2253" s="9" t="s">
        <v>4683</v>
      </c>
      <c r="H2253" s="9" t="s">
        <v>4682</v>
      </c>
      <c r="I2253" s="11" t="s">
        <v>4684</v>
      </c>
      <c r="J2253" t="str">
        <f t="shared" si="70"/>
        <v>29-09-1964</v>
      </c>
      <c r="K2253" s="19">
        <v>45085</v>
      </c>
      <c r="L2253" s="9">
        <f t="shared" si="71"/>
        <v>58</v>
      </c>
    </row>
    <row r="2254" spans="1:12" x14ac:dyDescent="0.3">
      <c r="A2254" s="10" t="s">
        <v>1843</v>
      </c>
      <c r="B2254" s="9">
        <v>1964</v>
      </c>
      <c r="C2254" s="9" t="s">
        <v>4687</v>
      </c>
      <c r="D2254" s="9">
        <v>27</v>
      </c>
      <c r="E2254" s="9">
        <v>0</v>
      </c>
      <c r="F2254" s="16">
        <v>11848.14</v>
      </c>
      <c r="G2254" s="9" t="s">
        <v>4683</v>
      </c>
      <c r="H2254" s="9" t="s">
        <v>4682</v>
      </c>
      <c r="I2254" s="11" t="s">
        <v>4693</v>
      </c>
      <c r="J2254" t="str">
        <f t="shared" si="70"/>
        <v>27-06-1964</v>
      </c>
      <c r="K2254" s="19">
        <v>45085</v>
      </c>
      <c r="L2254" s="9">
        <f t="shared" si="71"/>
        <v>58</v>
      </c>
    </row>
    <row r="2255" spans="1:12" x14ac:dyDescent="0.3">
      <c r="A2255" s="10" t="s">
        <v>1845</v>
      </c>
      <c r="B2255" s="9">
        <v>1965</v>
      </c>
      <c r="C2255" s="9" t="s">
        <v>4685</v>
      </c>
      <c r="D2255" s="9">
        <v>10</v>
      </c>
      <c r="E2255" s="9">
        <v>0</v>
      </c>
      <c r="F2255" s="16">
        <v>11842.62</v>
      </c>
      <c r="G2255" s="9" t="s">
        <v>4683</v>
      </c>
      <c r="H2255" s="9" t="s">
        <v>4683</v>
      </c>
      <c r="I2255" s="11" t="s">
        <v>4689</v>
      </c>
      <c r="J2255" t="str">
        <f t="shared" si="70"/>
        <v>10-11-1965</v>
      </c>
      <c r="K2255" s="19">
        <v>45085</v>
      </c>
      <c r="L2255" s="9">
        <f t="shared" si="71"/>
        <v>57</v>
      </c>
    </row>
    <row r="2256" spans="1:12" x14ac:dyDescent="0.3">
      <c r="A2256" s="10" t="s">
        <v>1847</v>
      </c>
      <c r="B2256" s="9">
        <v>1964</v>
      </c>
      <c r="C2256" s="9" t="s">
        <v>4681</v>
      </c>
      <c r="D2256" s="9">
        <v>11</v>
      </c>
      <c r="E2256" s="9">
        <v>0</v>
      </c>
      <c r="F2256" s="16">
        <v>11842.44</v>
      </c>
      <c r="G2256" s="9" t="s">
        <v>4683</v>
      </c>
      <c r="H2256" s="9" t="s">
        <v>4682</v>
      </c>
      <c r="I2256" s="11" t="s">
        <v>4693</v>
      </c>
      <c r="J2256" t="str">
        <f t="shared" si="70"/>
        <v>11-07-1964</v>
      </c>
      <c r="K2256" s="19">
        <v>45085</v>
      </c>
      <c r="L2256" s="9">
        <f t="shared" si="71"/>
        <v>58</v>
      </c>
    </row>
    <row r="2257" spans="1:12" x14ac:dyDescent="0.3">
      <c r="A2257" s="10" t="s">
        <v>1849</v>
      </c>
      <c r="B2257" s="9">
        <v>1965</v>
      </c>
      <c r="C2257" s="9" t="s">
        <v>4688</v>
      </c>
      <c r="D2257" s="9">
        <v>25</v>
      </c>
      <c r="E2257" s="9">
        <v>0</v>
      </c>
      <c r="F2257" s="16">
        <v>11840.78</v>
      </c>
      <c r="G2257" s="9" t="s">
        <v>4683</v>
      </c>
      <c r="H2257" s="9" t="s">
        <v>4682</v>
      </c>
      <c r="I2257" s="11" t="s">
        <v>4689</v>
      </c>
      <c r="J2257" t="str">
        <f t="shared" si="70"/>
        <v>25-09-1965</v>
      </c>
      <c r="K2257" s="19">
        <v>45085</v>
      </c>
      <c r="L2257" s="9">
        <f t="shared" si="71"/>
        <v>57</v>
      </c>
    </row>
    <row r="2258" spans="1:12" x14ac:dyDescent="0.3">
      <c r="A2258" s="10" t="s">
        <v>1851</v>
      </c>
      <c r="B2258" s="9">
        <v>1964</v>
      </c>
      <c r="C2258" s="9" t="s">
        <v>4688</v>
      </c>
      <c r="D2258" s="9">
        <v>11</v>
      </c>
      <c r="E2258" s="9">
        <v>0</v>
      </c>
      <c r="F2258" s="16">
        <v>11837.16</v>
      </c>
      <c r="G2258" s="9" t="s">
        <v>4683</v>
      </c>
      <c r="H2258" s="9" t="s">
        <v>4683</v>
      </c>
      <c r="I2258" s="11" t="s">
        <v>4693</v>
      </c>
      <c r="J2258" t="str">
        <f t="shared" si="70"/>
        <v>11-09-1964</v>
      </c>
      <c r="K2258" s="19">
        <v>45085</v>
      </c>
      <c r="L2258" s="9">
        <f t="shared" si="71"/>
        <v>58</v>
      </c>
    </row>
    <row r="2259" spans="1:12" x14ac:dyDescent="0.3">
      <c r="A2259" s="10" t="s">
        <v>1853</v>
      </c>
      <c r="B2259" s="9">
        <v>1964</v>
      </c>
      <c r="C2259" s="9" t="s">
        <v>4687</v>
      </c>
      <c r="D2259" s="9">
        <v>27</v>
      </c>
      <c r="E2259" s="9">
        <v>0</v>
      </c>
      <c r="F2259" s="16">
        <v>11833.78</v>
      </c>
      <c r="G2259" s="9" t="s">
        <v>4683</v>
      </c>
      <c r="H2259" s="9" t="s">
        <v>4683</v>
      </c>
      <c r="I2259" s="11" t="s">
        <v>4684</v>
      </c>
      <c r="J2259" t="str">
        <f t="shared" si="70"/>
        <v>27-06-1964</v>
      </c>
      <c r="K2259" s="19">
        <v>45085</v>
      </c>
      <c r="L2259" s="9">
        <f t="shared" si="71"/>
        <v>58</v>
      </c>
    </row>
    <row r="2260" spans="1:12" x14ac:dyDescent="0.3">
      <c r="A2260" s="10" t="s">
        <v>1855</v>
      </c>
      <c r="B2260" s="9">
        <v>1965</v>
      </c>
      <c r="C2260" s="9" t="s">
        <v>4692</v>
      </c>
      <c r="D2260" s="9">
        <v>3</v>
      </c>
      <c r="E2260" s="9">
        <v>0</v>
      </c>
      <c r="F2260" s="16">
        <v>11830.61</v>
      </c>
      <c r="G2260" s="9" t="s">
        <v>4683</v>
      </c>
      <c r="H2260" s="9" t="s">
        <v>4686</v>
      </c>
      <c r="I2260" s="11" t="s">
        <v>4689</v>
      </c>
      <c r="J2260" t="str">
        <f t="shared" si="70"/>
        <v>03-10-1965</v>
      </c>
      <c r="K2260" s="19">
        <v>45085</v>
      </c>
      <c r="L2260" s="9">
        <f t="shared" si="71"/>
        <v>57</v>
      </c>
    </row>
    <row r="2261" spans="1:12" x14ac:dyDescent="0.3">
      <c r="A2261" s="10" t="s">
        <v>1857</v>
      </c>
      <c r="B2261" s="9">
        <v>1982</v>
      </c>
      <c r="C2261" s="9" t="s">
        <v>4685</v>
      </c>
      <c r="D2261" s="9">
        <v>20</v>
      </c>
      <c r="E2261" s="9">
        <v>3</v>
      </c>
      <c r="F2261" s="16">
        <v>11773.06</v>
      </c>
      <c r="G2261" s="9" t="s">
        <v>4683</v>
      </c>
      <c r="H2261" s="9" t="s">
        <v>4683</v>
      </c>
      <c r="I2261" s="11" t="s">
        <v>4705</v>
      </c>
      <c r="J2261" t="str">
        <f t="shared" si="70"/>
        <v>20-11-1982</v>
      </c>
      <c r="K2261" s="19">
        <v>45085</v>
      </c>
      <c r="L2261" s="9">
        <f t="shared" si="71"/>
        <v>40</v>
      </c>
    </row>
    <row r="2262" spans="1:12" x14ac:dyDescent="0.3">
      <c r="A2262" s="10" t="s">
        <v>185</v>
      </c>
      <c r="B2262" s="9">
        <v>1972</v>
      </c>
      <c r="C2262" s="9" t="s">
        <v>4687</v>
      </c>
      <c r="D2262" s="9">
        <v>10</v>
      </c>
      <c r="E2262" s="9">
        <v>0</v>
      </c>
      <c r="F2262" s="16">
        <v>40817.85</v>
      </c>
      <c r="G2262" s="9" t="s">
        <v>4686</v>
      </c>
      <c r="H2262" s="9" t="s">
        <v>4683</v>
      </c>
      <c r="I2262" s="11" t="s">
        <v>4693</v>
      </c>
      <c r="J2262" t="str">
        <f t="shared" si="70"/>
        <v>10-06-1972</v>
      </c>
      <c r="K2262" s="19">
        <v>45085</v>
      </c>
      <c r="L2262" s="9">
        <f t="shared" si="71"/>
        <v>50</v>
      </c>
    </row>
    <row r="2263" spans="1:12" x14ac:dyDescent="0.3">
      <c r="A2263" s="10" t="s">
        <v>1859</v>
      </c>
      <c r="B2263" s="9">
        <v>1966</v>
      </c>
      <c r="C2263" s="9" t="s">
        <v>4681</v>
      </c>
      <c r="D2263" s="9">
        <v>25</v>
      </c>
      <c r="E2263" s="9">
        <v>1</v>
      </c>
      <c r="F2263" s="16">
        <v>11763</v>
      </c>
      <c r="G2263" s="9" t="s">
        <v>4683</v>
      </c>
      <c r="H2263" s="9" t="s">
        <v>4683</v>
      </c>
      <c r="I2263" s="11" t="s">
        <v>4696</v>
      </c>
      <c r="J2263" t="str">
        <f t="shared" si="70"/>
        <v>25-07-1966</v>
      </c>
      <c r="K2263" s="19">
        <v>45085</v>
      </c>
      <c r="L2263" s="9">
        <f t="shared" si="71"/>
        <v>56</v>
      </c>
    </row>
    <row r="2264" spans="1:12" x14ac:dyDescent="0.3">
      <c r="A2264" s="10" t="s">
        <v>1861</v>
      </c>
      <c r="B2264" s="9">
        <v>1979</v>
      </c>
      <c r="C2264" s="9" t="s">
        <v>4685</v>
      </c>
      <c r="D2264" s="9">
        <v>6</v>
      </c>
      <c r="E2264" s="9">
        <v>2</v>
      </c>
      <c r="F2264" s="16">
        <v>11752.68</v>
      </c>
      <c r="G2264" s="9" t="s">
        <v>4683</v>
      </c>
      <c r="H2264" s="9" t="s">
        <v>4686</v>
      </c>
      <c r="I2264" s="11" t="s">
        <v>4705</v>
      </c>
      <c r="J2264" t="str">
        <f t="shared" si="70"/>
        <v>06-11-1979</v>
      </c>
      <c r="K2264" s="19">
        <v>45085</v>
      </c>
      <c r="L2264" s="9">
        <f t="shared" si="71"/>
        <v>43</v>
      </c>
    </row>
    <row r="2265" spans="1:12" x14ac:dyDescent="0.3">
      <c r="A2265" s="10" t="s">
        <v>1863</v>
      </c>
      <c r="B2265" s="9">
        <v>1964</v>
      </c>
      <c r="C2265" s="9" t="s">
        <v>4690</v>
      </c>
      <c r="D2265" s="9">
        <v>2</v>
      </c>
      <c r="E2265" s="9">
        <v>0</v>
      </c>
      <c r="F2265" s="16">
        <v>11743.93</v>
      </c>
      <c r="G2265" s="9" t="s">
        <v>4683</v>
      </c>
      <c r="H2265" s="9" t="s">
        <v>4686</v>
      </c>
      <c r="I2265" s="11" t="s">
        <v>4689</v>
      </c>
      <c r="J2265" t="str">
        <f t="shared" si="70"/>
        <v>02-12-1964</v>
      </c>
      <c r="K2265" s="19">
        <v>45085</v>
      </c>
      <c r="L2265" s="9">
        <f t="shared" si="71"/>
        <v>58</v>
      </c>
    </row>
    <row r="2266" spans="1:12" x14ac:dyDescent="0.3">
      <c r="A2266" s="10" t="s">
        <v>1865</v>
      </c>
      <c r="B2266" s="9">
        <v>1963</v>
      </c>
      <c r="C2266" s="9" t="s">
        <v>4687</v>
      </c>
      <c r="D2266" s="9">
        <v>9</v>
      </c>
      <c r="E2266" s="9">
        <v>0</v>
      </c>
      <c r="F2266" s="16">
        <v>11743.3</v>
      </c>
      <c r="G2266" s="9" t="s">
        <v>4683</v>
      </c>
      <c r="H2266" s="9" t="s">
        <v>4683</v>
      </c>
      <c r="I2266" s="11" t="s">
        <v>4684</v>
      </c>
      <c r="J2266" t="str">
        <f t="shared" si="70"/>
        <v>09-06-1963</v>
      </c>
      <c r="K2266" s="19">
        <v>45085</v>
      </c>
      <c r="L2266" s="9">
        <f t="shared" si="71"/>
        <v>59</v>
      </c>
    </row>
    <row r="2267" spans="1:12" x14ac:dyDescent="0.3">
      <c r="A2267" s="10" t="s">
        <v>1867</v>
      </c>
      <c r="B2267" s="9">
        <v>1969</v>
      </c>
      <c r="C2267" s="9" t="s">
        <v>4685</v>
      </c>
      <c r="D2267" s="9">
        <v>12</v>
      </c>
      <c r="E2267" s="9">
        <v>3</v>
      </c>
      <c r="F2267" s="16">
        <v>11741.73</v>
      </c>
      <c r="G2267" s="9" t="s">
        <v>4683</v>
      </c>
      <c r="H2267" s="9" t="s">
        <v>4686</v>
      </c>
      <c r="I2267" s="11" t="s">
        <v>4693</v>
      </c>
      <c r="J2267" t="str">
        <f t="shared" si="70"/>
        <v>12-11-1969</v>
      </c>
      <c r="K2267" s="19">
        <v>45085</v>
      </c>
      <c r="L2267" s="9">
        <f t="shared" si="71"/>
        <v>53</v>
      </c>
    </row>
    <row r="2268" spans="1:12" x14ac:dyDescent="0.3">
      <c r="A2268" s="10" t="s">
        <v>1869</v>
      </c>
      <c r="B2268" s="9">
        <v>1988</v>
      </c>
      <c r="C2268" s="9" t="s">
        <v>4688</v>
      </c>
      <c r="D2268" s="9">
        <v>5</v>
      </c>
      <c r="E2268" s="9">
        <v>2</v>
      </c>
      <c r="F2268" s="16">
        <v>11737.85</v>
      </c>
      <c r="G2268" s="9" t="s">
        <v>4683</v>
      </c>
      <c r="H2268" s="9" t="s">
        <v>4686</v>
      </c>
      <c r="I2268" s="11" t="s">
        <v>4693</v>
      </c>
      <c r="J2268" t="str">
        <f t="shared" si="70"/>
        <v>05-09-1988</v>
      </c>
      <c r="K2268" s="19">
        <v>45085</v>
      </c>
      <c r="L2268" s="9">
        <f t="shared" si="71"/>
        <v>34</v>
      </c>
    </row>
    <row r="2269" spans="1:12" x14ac:dyDescent="0.3">
      <c r="A2269" s="10" t="s">
        <v>1871</v>
      </c>
      <c r="B2269" s="9">
        <v>1964</v>
      </c>
      <c r="C2269" s="9" t="s">
        <v>4685</v>
      </c>
      <c r="D2269" s="9">
        <v>9</v>
      </c>
      <c r="E2269" s="9">
        <v>0</v>
      </c>
      <c r="F2269" s="16">
        <v>11735.88</v>
      </c>
      <c r="G2269" s="9" t="s">
        <v>4683</v>
      </c>
      <c r="H2269" s="9" t="s">
        <v>4686</v>
      </c>
      <c r="I2269" s="11" t="s">
        <v>4689</v>
      </c>
      <c r="J2269" t="str">
        <f t="shared" si="70"/>
        <v>09-11-1964</v>
      </c>
      <c r="K2269" s="19">
        <v>45085</v>
      </c>
      <c r="L2269" s="9">
        <f t="shared" si="71"/>
        <v>58</v>
      </c>
    </row>
    <row r="2270" spans="1:12" x14ac:dyDescent="0.3">
      <c r="A2270" s="10" t="s">
        <v>1873</v>
      </c>
      <c r="B2270" s="9">
        <v>1984</v>
      </c>
      <c r="C2270" s="9" t="s">
        <v>4685</v>
      </c>
      <c r="D2270" s="9">
        <v>26</v>
      </c>
      <c r="E2270" s="9">
        <v>3</v>
      </c>
      <c r="F2270" s="16">
        <v>11730.82</v>
      </c>
      <c r="G2270" s="9" t="s">
        <v>4683</v>
      </c>
      <c r="H2270" s="9" t="s">
        <v>4683</v>
      </c>
      <c r="I2270" s="11" t="s">
        <v>4705</v>
      </c>
      <c r="J2270" t="str">
        <f t="shared" si="70"/>
        <v>26-11-1984</v>
      </c>
      <c r="K2270" s="19">
        <v>45085</v>
      </c>
      <c r="L2270" s="9">
        <f t="shared" si="71"/>
        <v>38</v>
      </c>
    </row>
    <row r="2271" spans="1:12" x14ac:dyDescent="0.3">
      <c r="A2271" s="10" t="s">
        <v>1875</v>
      </c>
      <c r="B2271" s="9">
        <v>1969</v>
      </c>
      <c r="C2271" s="9" t="s">
        <v>4692</v>
      </c>
      <c r="D2271" s="9">
        <v>12</v>
      </c>
      <c r="E2271" s="9">
        <v>2</v>
      </c>
      <c r="F2271" s="16">
        <v>11729.68</v>
      </c>
      <c r="G2271" s="9" t="s">
        <v>4683</v>
      </c>
      <c r="H2271" s="9" t="s">
        <v>4686</v>
      </c>
      <c r="I2271" s="11" t="s">
        <v>4699</v>
      </c>
      <c r="J2271" t="str">
        <f t="shared" si="70"/>
        <v>12-10-1969</v>
      </c>
      <c r="K2271" s="19">
        <v>45085</v>
      </c>
      <c r="L2271" s="9">
        <f t="shared" si="71"/>
        <v>53</v>
      </c>
    </row>
    <row r="2272" spans="1:12" x14ac:dyDescent="0.3">
      <c r="A2272" s="10" t="s">
        <v>1877</v>
      </c>
      <c r="B2272" s="9">
        <v>1982</v>
      </c>
      <c r="C2272" s="9" t="s">
        <v>4692</v>
      </c>
      <c r="D2272" s="9">
        <v>21</v>
      </c>
      <c r="E2272" s="9">
        <v>3</v>
      </c>
      <c r="F2272" s="16">
        <v>11712.97</v>
      </c>
      <c r="G2272" s="9" t="s">
        <v>4683</v>
      </c>
      <c r="H2272" s="9" t="s">
        <v>4682</v>
      </c>
      <c r="I2272" s="11" t="s">
        <v>4702</v>
      </c>
      <c r="J2272" t="str">
        <f t="shared" si="70"/>
        <v>21-10-1982</v>
      </c>
      <c r="K2272" s="19">
        <v>45085</v>
      </c>
      <c r="L2272" s="9">
        <f t="shared" si="71"/>
        <v>40</v>
      </c>
    </row>
    <row r="2273" spans="1:12" x14ac:dyDescent="0.3">
      <c r="A2273" s="10" t="s">
        <v>187</v>
      </c>
      <c r="B2273" s="9">
        <v>1976</v>
      </c>
      <c r="C2273" s="9" t="s">
        <v>4690</v>
      </c>
      <c r="D2273" s="9">
        <v>26</v>
      </c>
      <c r="E2273" s="9">
        <v>3</v>
      </c>
      <c r="F2273" s="16">
        <v>40720.550000000003</v>
      </c>
      <c r="G2273" s="9" t="s">
        <v>4686</v>
      </c>
      <c r="H2273" s="9" t="s">
        <v>4683</v>
      </c>
      <c r="I2273" s="11" t="s">
        <v>4689</v>
      </c>
      <c r="J2273" t="str">
        <f t="shared" si="70"/>
        <v>26-12-1976</v>
      </c>
      <c r="K2273" s="19">
        <v>45085</v>
      </c>
      <c r="L2273" s="9">
        <f t="shared" si="71"/>
        <v>46</v>
      </c>
    </row>
    <row r="2274" spans="1:12" x14ac:dyDescent="0.3">
      <c r="A2274" s="10" t="s">
        <v>1879</v>
      </c>
      <c r="B2274" s="9">
        <v>1970</v>
      </c>
      <c r="C2274" s="9" t="s">
        <v>4690</v>
      </c>
      <c r="D2274" s="9">
        <v>1</v>
      </c>
      <c r="E2274" s="9">
        <v>0</v>
      </c>
      <c r="F2274" s="16">
        <v>11696.52</v>
      </c>
      <c r="G2274" s="9" t="s">
        <v>4683</v>
      </c>
      <c r="H2274" s="9" t="s">
        <v>4686</v>
      </c>
      <c r="I2274" s="11" t="s">
        <v>4702</v>
      </c>
      <c r="J2274" t="str">
        <f t="shared" si="70"/>
        <v>01-12-1970</v>
      </c>
      <c r="K2274" s="19">
        <v>45085</v>
      </c>
      <c r="L2274" s="9">
        <f t="shared" si="71"/>
        <v>52</v>
      </c>
    </row>
    <row r="2275" spans="1:12" x14ac:dyDescent="0.3">
      <c r="A2275" s="10" t="s">
        <v>1881</v>
      </c>
      <c r="B2275" s="9">
        <v>1966</v>
      </c>
      <c r="C2275" s="9" t="s">
        <v>4685</v>
      </c>
      <c r="D2275" s="9">
        <v>9</v>
      </c>
      <c r="E2275" s="9">
        <v>1</v>
      </c>
      <c r="F2275" s="16">
        <v>11674.13</v>
      </c>
      <c r="G2275" s="9" t="s">
        <v>4683</v>
      </c>
      <c r="H2275" s="9" t="s">
        <v>4686</v>
      </c>
      <c r="I2275" s="11" t="s">
        <v>4693</v>
      </c>
      <c r="J2275" t="str">
        <f t="shared" si="70"/>
        <v>09-11-1966</v>
      </c>
      <c r="K2275" s="19">
        <v>45085</v>
      </c>
      <c r="L2275" s="9">
        <f t="shared" si="71"/>
        <v>56</v>
      </c>
    </row>
    <row r="2276" spans="1:12" x14ac:dyDescent="0.3">
      <c r="A2276" s="10" t="s">
        <v>1883</v>
      </c>
      <c r="B2276" s="9">
        <v>1966</v>
      </c>
      <c r="C2276" s="9" t="s">
        <v>4691</v>
      </c>
      <c r="D2276" s="9">
        <v>23</v>
      </c>
      <c r="E2276" s="9">
        <v>0</v>
      </c>
      <c r="F2276" s="16">
        <v>11658.38</v>
      </c>
      <c r="G2276" s="9" t="s">
        <v>4683</v>
      </c>
      <c r="H2276" s="9" t="s">
        <v>4683</v>
      </c>
      <c r="I2276" s="11" t="s">
        <v>4699</v>
      </c>
      <c r="J2276" t="str">
        <f t="shared" si="70"/>
        <v>23-08-1966</v>
      </c>
      <c r="K2276" s="19">
        <v>45085</v>
      </c>
      <c r="L2276" s="9">
        <f t="shared" si="71"/>
        <v>56</v>
      </c>
    </row>
    <row r="2277" spans="1:12" x14ac:dyDescent="0.3">
      <c r="A2277" s="10" t="s">
        <v>1885</v>
      </c>
      <c r="B2277" s="9">
        <v>1966</v>
      </c>
      <c r="C2277" s="9" t="s">
        <v>4681</v>
      </c>
      <c r="D2277" s="9">
        <v>6</v>
      </c>
      <c r="E2277" s="9">
        <v>0</v>
      </c>
      <c r="F2277" s="16">
        <v>11658.12</v>
      </c>
      <c r="G2277" s="9" t="s">
        <v>4683</v>
      </c>
      <c r="H2277" s="9" t="s">
        <v>4686</v>
      </c>
      <c r="I2277" s="11" t="s">
        <v>4699</v>
      </c>
      <c r="J2277" t="str">
        <f t="shared" si="70"/>
        <v>06-07-1966</v>
      </c>
      <c r="K2277" s="19">
        <v>45085</v>
      </c>
      <c r="L2277" s="9">
        <f t="shared" si="71"/>
        <v>56</v>
      </c>
    </row>
    <row r="2278" spans="1:12" x14ac:dyDescent="0.3">
      <c r="A2278" s="10" t="s">
        <v>1887</v>
      </c>
      <c r="B2278" s="9">
        <v>1994</v>
      </c>
      <c r="C2278" s="9" t="s">
        <v>4681</v>
      </c>
      <c r="D2278" s="9">
        <v>20</v>
      </c>
      <c r="E2278" s="9">
        <v>0</v>
      </c>
      <c r="F2278" s="16">
        <v>11657.81</v>
      </c>
      <c r="G2278" s="9" t="s">
        <v>4683</v>
      </c>
      <c r="H2278" s="9" t="s">
        <v>4682</v>
      </c>
      <c r="I2278" s="11" t="s">
        <v>4700</v>
      </c>
      <c r="J2278" t="str">
        <f t="shared" si="70"/>
        <v>20-07-1994</v>
      </c>
      <c r="K2278" s="19">
        <v>45085</v>
      </c>
      <c r="L2278" s="9">
        <f t="shared" si="71"/>
        <v>28</v>
      </c>
    </row>
    <row r="2279" spans="1:12" x14ac:dyDescent="0.3">
      <c r="A2279" s="10" t="s">
        <v>1889</v>
      </c>
      <c r="B2279" s="9">
        <v>1966</v>
      </c>
      <c r="C2279" s="9" t="s">
        <v>4692</v>
      </c>
      <c r="D2279" s="9">
        <v>4</v>
      </c>
      <c r="E2279" s="9">
        <v>0</v>
      </c>
      <c r="F2279" s="16">
        <v>11657.72</v>
      </c>
      <c r="G2279" s="9" t="s">
        <v>4683</v>
      </c>
      <c r="H2279" s="9" t="s">
        <v>4682</v>
      </c>
      <c r="I2279" s="11" t="s">
        <v>4699</v>
      </c>
      <c r="J2279" t="str">
        <f t="shared" si="70"/>
        <v>04-10-1966</v>
      </c>
      <c r="K2279" s="19">
        <v>45085</v>
      </c>
      <c r="L2279" s="9">
        <f t="shared" si="71"/>
        <v>56</v>
      </c>
    </row>
    <row r="2280" spans="1:12" x14ac:dyDescent="0.3">
      <c r="A2280" s="10" t="s">
        <v>1891</v>
      </c>
      <c r="B2280" s="9">
        <v>1986</v>
      </c>
      <c r="C2280" s="9" t="s">
        <v>4681</v>
      </c>
      <c r="D2280" s="9">
        <v>17</v>
      </c>
      <c r="E2280" s="9">
        <v>3</v>
      </c>
      <c r="F2280" s="16">
        <v>11625.11</v>
      </c>
      <c r="G2280" s="9" t="s">
        <v>4683</v>
      </c>
      <c r="H2280" s="9" t="s">
        <v>4683</v>
      </c>
      <c r="I2280" s="11" t="s">
        <v>4706</v>
      </c>
      <c r="J2280" t="str">
        <f t="shared" si="70"/>
        <v>17-07-1986</v>
      </c>
      <c r="K2280" s="19">
        <v>45085</v>
      </c>
      <c r="L2280" s="9">
        <f t="shared" si="71"/>
        <v>36</v>
      </c>
    </row>
    <row r="2281" spans="1:12" x14ac:dyDescent="0.3">
      <c r="A2281" s="10" t="s">
        <v>1893</v>
      </c>
      <c r="B2281" s="9">
        <v>1964</v>
      </c>
      <c r="C2281" s="9" t="s">
        <v>4687</v>
      </c>
      <c r="D2281" s="9">
        <v>20</v>
      </c>
      <c r="E2281" s="9">
        <v>0</v>
      </c>
      <c r="F2281" s="16">
        <v>11602.75</v>
      </c>
      <c r="G2281" s="9" t="s">
        <v>4683</v>
      </c>
      <c r="H2281" s="9" t="s">
        <v>4686</v>
      </c>
      <c r="I2281" s="11" t="s">
        <v>4704</v>
      </c>
      <c r="J2281" t="str">
        <f t="shared" si="70"/>
        <v>20-06-1964</v>
      </c>
      <c r="K2281" s="19">
        <v>45085</v>
      </c>
      <c r="L2281" s="9">
        <f t="shared" si="71"/>
        <v>58</v>
      </c>
    </row>
    <row r="2282" spans="1:12" x14ac:dyDescent="0.3">
      <c r="A2282" s="10" t="s">
        <v>1895</v>
      </c>
      <c r="B2282" s="9">
        <v>1965</v>
      </c>
      <c r="C2282" s="9" t="s">
        <v>4685</v>
      </c>
      <c r="D2282" s="9">
        <v>6</v>
      </c>
      <c r="E2282" s="9">
        <v>1</v>
      </c>
      <c r="F2282" s="16">
        <v>11576.13</v>
      </c>
      <c r="G2282" s="9" t="s">
        <v>4683</v>
      </c>
      <c r="H2282" s="9" t="s">
        <v>4683</v>
      </c>
      <c r="I2282" s="11" t="s">
        <v>4693</v>
      </c>
      <c r="J2282" t="str">
        <f t="shared" si="70"/>
        <v>06-11-1965</v>
      </c>
      <c r="K2282" s="19">
        <v>45085</v>
      </c>
      <c r="L2282" s="9">
        <f t="shared" si="71"/>
        <v>57</v>
      </c>
    </row>
    <row r="2283" spans="1:12" x14ac:dyDescent="0.3">
      <c r="A2283" s="10" t="s">
        <v>1897</v>
      </c>
      <c r="B2283" s="9">
        <v>1965</v>
      </c>
      <c r="C2283" s="9" t="s">
        <v>4690</v>
      </c>
      <c r="D2283" s="9">
        <v>25</v>
      </c>
      <c r="E2283" s="9">
        <v>0</v>
      </c>
      <c r="F2283" s="16">
        <v>11566.3</v>
      </c>
      <c r="G2283" s="9" t="s">
        <v>4683</v>
      </c>
      <c r="H2283" s="9" t="s">
        <v>4683</v>
      </c>
      <c r="I2283" s="11" t="s">
        <v>4696</v>
      </c>
      <c r="J2283" t="str">
        <f t="shared" si="70"/>
        <v>25-12-1965</v>
      </c>
      <c r="K2283" s="19">
        <v>45085</v>
      </c>
      <c r="L2283" s="9">
        <f t="shared" si="71"/>
        <v>57</v>
      </c>
    </row>
    <row r="2284" spans="1:12" x14ac:dyDescent="0.3">
      <c r="A2284" s="10" t="s">
        <v>189</v>
      </c>
      <c r="B2284" s="9">
        <v>1970</v>
      </c>
      <c r="C2284" s="9" t="s">
        <v>4688</v>
      </c>
      <c r="D2284" s="9">
        <v>25</v>
      </c>
      <c r="E2284" s="9">
        <v>0</v>
      </c>
      <c r="F2284" s="16">
        <v>40692.910000000003</v>
      </c>
      <c r="G2284" s="9" t="s">
        <v>4686</v>
      </c>
      <c r="H2284" s="9" t="s">
        <v>4686</v>
      </c>
      <c r="I2284" s="11" t="s">
        <v>4693</v>
      </c>
      <c r="J2284" t="str">
        <f t="shared" si="70"/>
        <v>25-09-1970</v>
      </c>
      <c r="K2284" s="19">
        <v>45085</v>
      </c>
      <c r="L2284" s="9">
        <f t="shared" si="71"/>
        <v>52</v>
      </c>
    </row>
    <row r="2285" spans="1:12" x14ac:dyDescent="0.3">
      <c r="A2285" s="10" t="s">
        <v>1899</v>
      </c>
      <c r="B2285" s="9">
        <v>1965</v>
      </c>
      <c r="C2285" s="9" t="s">
        <v>4692</v>
      </c>
      <c r="D2285" s="9">
        <v>27</v>
      </c>
      <c r="E2285" s="9">
        <v>1</v>
      </c>
      <c r="F2285" s="16">
        <v>11554.22</v>
      </c>
      <c r="G2285" s="9" t="s">
        <v>4683</v>
      </c>
      <c r="H2285" s="9" t="s">
        <v>4686</v>
      </c>
      <c r="I2285" s="11" t="s">
        <v>4684</v>
      </c>
      <c r="J2285" t="str">
        <f t="shared" si="70"/>
        <v>27-10-1965</v>
      </c>
      <c r="K2285" s="19">
        <v>45085</v>
      </c>
      <c r="L2285" s="9">
        <f t="shared" si="71"/>
        <v>57</v>
      </c>
    </row>
    <row r="2286" spans="1:12" x14ac:dyDescent="0.3">
      <c r="A2286" s="10" t="s">
        <v>1901</v>
      </c>
      <c r="B2286" s="9">
        <v>1973</v>
      </c>
      <c r="C2286" s="9" t="s">
        <v>4681</v>
      </c>
      <c r="D2286" s="9">
        <v>23</v>
      </c>
      <c r="E2286" s="9">
        <v>5</v>
      </c>
      <c r="F2286" s="16">
        <v>11552.9</v>
      </c>
      <c r="G2286" s="9" t="s">
        <v>4683</v>
      </c>
      <c r="H2286" s="9" t="s">
        <v>4682</v>
      </c>
      <c r="I2286" s="11" t="s">
        <v>4693</v>
      </c>
      <c r="J2286" t="str">
        <f t="shared" si="70"/>
        <v>23-07-1973</v>
      </c>
      <c r="K2286" s="19">
        <v>45085</v>
      </c>
      <c r="L2286" s="9">
        <f t="shared" si="71"/>
        <v>49</v>
      </c>
    </row>
    <row r="2287" spans="1:12" x14ac:dyDescent="0.3">
      <c r="A2287" s="10" t="s">
        <v>1903</v>
      </c>
      <c r="B2287" s="9">
        <v>1971</v>
      </c>
      <c r="C2287" s="9" t="s">
        <v>4690</v>
      </c>
      <c r="D2287" s="9">
        <v>1</v>
      </c>
      <c r="E2287" s="9">
        <v>0</v>
      </c>
      <c r="F2287" s="16">
        <v>11540.25</v>
      </c>
      <c r="G2287" s="9" t="s">
        <v>4683</v>
      </c>
      <c r="H2287" s="9" t="s">
        <v>4686</v>
      </c>
      <c r="I2287" s="11" t="s">
        <v>4689</v>
      </c>
      <c r="J2287" t="str">
        <f t="shared" si="70"/>
        <v>01-12-1971</v>
      </c>
      <c r="K2287" s="19">
        <v>45085</v>
      </c>
      <c r="L2287" s="9">
        <f t="shared" si="71"/>
        <v>51</v>
      </c>
    </row>
    <row r="2288" spans="1:12" x14ac:dyDescent="0.3">
      <c r="A2288" s="10" t="s">
        <v>1905</v>
      </c>
      <c r="B2288" s="9">
        <v>1968</v>
      </c>
      <c r="C2288" s="9" t="s">
        <v>4685</v>
      </c>
      <c r="D2288" s="9">
        <v>14</v>
      </c>
      <c r="E2288" s="9">
        <v>2</v>
      </c>
      <c r="F2288" s="16">
        <v>11538.42</v>
      </c>
      <c r="G2288" s="9" t="s">
        <v>4683</v>
      </c>
      <c r="H2288" s="9" t="s">
        <v>4686</v>
      </c>
      <c r="I2288" s="11" t="s">
        <v>4693</v>
      </c>
      <c r="J2288" t="str">
        <f t="shared" si="70"/>
        <v>14-11-1968</v>
      </c>
      <c r="K2288" s="19">
        <v>45085</v>
      </c>
      <c r="L2288" s="9">
        <f t="shared" si="71"/>
        <v>54</v>
      </c>
    </row>
    <row r="2289" spans="1:12" x14ac:dyDescent="0.3">
      <c r="A2289" s="10" t="s">
        <v>1907</v>
      </c>
      <c r="B2289" s="9">
        <v>1965</v>
      </c>
      <c r="C2289" s="9" t="s">
        <v>4692</v>
      </c>
      <c r="D2289" s="9">
        <v>3</v>
      </c>
      <c r="E2289" s="9">
        <v>0</v>
      </c>
      <c r="F2289" s="16">
        <v>11534.87</v>
      </c>
      <c r="G2289" s="9" t="s">
        <v>4683</v>
      </c>
      <c r="H2289" s="9" t="s">
        <v>4686</v>
      </c>
      <c r="I2289" s="11" t="s">
        <v>4703</v>
      </c>
      <c r="J2289" t="str">
        <f t="shared" si="70"/>
        <v>03-10-1965</v>
      </c>
      <c r="K2289" s="19">
        <v>45085</v>
      </c>
      <c r="L2289" s="9">
        <f t="shared" si="71"/>
        <v>57</v>
      </c>
    </row>
    <row r="2290" spans="1:12" x14ac:dyDescent="0.3">
      <c r="A2290" s="10" t="s">
        <v>1909</v>
      </c>
      <c r="B2290" s="9">
        <v>1970</v>
      </c>
      <c r="C2290" s="9" t="s">
        <v>4681</v>
      </c>
      <c r="D2290" s="9">
        <v>23</v>
      </c>
      <c r="E2290" s="9">
        <v>0</v>
      </c>
      <c r="F2290" s="16">
        <v>11530.12</v>
      </c>
      <c r="G2290" s="9" t="s">
        <v>4683</v>
      </c>
      <c r="H2290" s="9" t="s">
        <v>4686</v>
      </c>
      <c r="I2290" s="11" t="s">
        <v>4689</v>
      </c>
      <c r="J2290" t="str">
        <f t="shared" si="70"/>
        <v>23-07-1970</v>
      </c>
      <c r="K2290" s="19">
        <v>45085</v>
      </c>
      <c r="L2290" s="9">
        <f t="shared" si="71"/>
        <v>52</v>
      </c>
    </row>
    <row r="2291" spans="1:12" x14ac:dyDescent="0.3">
      <c r="A2291" s="10" t="s">
        <v>1911</v>
      </c>
      <c r="B2291" s="9">
        <v>1988</v>
      </c>
      <c r="C2291" s="9" t="s">
        <v>4687</v>
      </c>
      <c r="D2291" s="9">
        <v>12</v>
      </c>
      <c r="E2291" s="9">
        <v>3</v>
      </c>
      <c r="F2291" s="16">
        <v>11524.25</v>
      </c>
      <c r="G2291" s="9" t="s">
        <v>4683</v>
      </c>
      <c r="H2291" s="9" t="s">
        <v>4686</v>
      </c>
      <c r="I2291" s="11" t="s">
        <v>4705</v>
      </c>
      <c r="J2291" t="str">
        <f t="shared" si="70"/>
        <v>12-06-1988</v>
      </c>
      <c r="K2291" s="19">
        <v>45085</v>
      </c>
      <c r="L2291" s="9">
        <f t="shared" si="71"/>
        <v>34</v>
      </c>
    </row>
    <row r="2292" spans="1:12" x14ac:dyDescent="0.3">
      <c r="A2292" s="10" t="s">
        <v>1913</v>
      </c>
      <c r="B2292" s="9">
        <v>1971</v>
      </c>
      <c r="C2292" s="9" t="s">
        <v>4690</v>
      </c>
      <c r="D2292" s="9">
        <v>19</v>
      </c>
      <c r="E2292" s="9">
        <v>4</v>
      </c>
      <c r="F2292" s="16">
        <v>11520.1</v>
      </c>
      <c r="G2292" s="9" t="s">
        <v>4683</v>
      </c>
      <c r="H2292" s="9" t="s">
        <v>4686</v>
      </c>
      <c r="I2292" s="11" t="s">
        <v>4689</v>
      </c>
      <c r="J2292" t="str">
        <f t="shared" si="70"/>
        <v>19-12-1971</v>
      </c>
      <c r="K2292" s="19">
        <v>45085</v>
      </c>
      <c r="L2292" s="9">
        <f t="shared" si="71"/>
        <v>51</v>
      </c>
    </row>
    <row r="2293" spans="1:12" x14ac:dyDescent="0.3">
      <c r="A2293" s="10" t="s">
        <v>1915</v>
      </c>
      <c r="B2293" s="9">
        <v>1968</v>
      </c>
      <c r="C2293" s="9" t="s">
        <v>4687</v>
      </c>
      <c r="D2293" s="9">
        <v>24</v>
      </c>
      <c r="E2293" s="9">
        <v>1</v>
      </c>
      <c r="F2293" s="16">
        <v>11512.41</v>
      </c>
      <c r="G2293" s="9" t="s">
        <v>4683</v>
      </c>
      <c r="H2293" s="9" t="s">
        <v>4686</v>
      </c>
      <c r="I2293" s="11" t="s">
        <v>4699</v>
      </c>
      <c r="J2293" t="str">
        <f t="shared" si="70"/>
        <v>24-06-1968</v>
      </c>
      <c r="K2293" s="19">
        <v>45085</v>
      </c>
      <c r="L2293" s="9">
        <f t="shared" si="71"/>
        <v>54</v>
      </c>
    </row>
    <row r="2294" spans="1:12" x14ac:dyDescent="0.3">
      <c r="A2294" s="10" t="s">
        <v>1917</v>
      </c>
      <c r="B2294" s="9">
        <v>1989</v>
      </c>
      <c r="C2294" s="9" t="s">
        <v>4692</v>
      </c>
      <c r="D2294" s="9">
        <v>6</v>
      </c>
      <c r="E2294" s="9">
        <v>3</v>
      </c>
      <c r="F2294" s="16">
        <v>11511.61</v>
      </c>
      <c r="G2294" s="9" t="s">
        <v>4683</v>
      </c>
      <c r="H2294" s="9" t="s">
        <v>4683</v>
      </c>
      <c r="I2294" s="11" t="s">
        <v>4705</v>
      </c>
      <c r="J2294" t="str">
        <f t="shared" si="70"/>
        <v>06-10-1989</v>
      </c>
      <c r="K2294" s="19">
        <v>45085</v>
      </c>
      <c r="L2294" s="9">
        <f t="shared" si="71"/>
        <v>33</v>
      </c>
    </row>
    <row r="2295" spans="1:12" x14ac:dyDescent="0.3">
      <c r="A2295" s="10" t="s">
        <v>191</v>
      </c>
      <c r="B2295" s="9">
        <v>1975</v>
      </c>
      <c r="C2295" s="9" t="s">
        <v>4681</v>
      </c>
      <c r="D2295" s="9">
        <v>10</v>
      </c>
      <c r="E2295" s="9">
        <v>1</v>
      </c>
      <c r="F2295" s="16">
        <v>40590.550000000003</v>
      </c>
      <c r="G2295" s="9" t="s">
        <v>4686</v>
      </c>
      <c r="H2295" s="9" t="s">
        <v>4683</v>
      </c>
      <c r="I2295" s="11" t="s">
        <v>4689</v>
      </c>
      <c r="J2295" t="str">
        <f t="shared" si="70"/>
        <v>10-07-1975</v>
      </c>
      <c r="K2295" s="19">
        <v>45085</v>
      </c>
      <c r="L2295" s="9">
        <f t="shared" si="71"/>
        <v>47</v>
      </c>
    </row>
    <row r="2296" spans="1:12" x14ac:dyDescent="0.3">
      <c r="A2296" s="10" t="s">
        <v>1919</v>
      </c>
      <c r="B2296" s="9">
        <v>1969</v>
      </c>
      <c r="C2296" s="9" t="s">
        <v>4691</v>
      </c>
      <c r="D2296" s="9">
        <v>11</v>
      </c>
      <c r="E2296" s="9">
        <v>0</v>
      </c>
      <c r="F2296" s="16">
        <v>11497.69</v>
      </c>
      <c r="G2296" s="9" t="s">
        <v>4683</v>
      </c>
      <c r="H2296" s="9" t="s">
        <v>4686</v>
      </c>
      <c r="I2296" s="11" t="s">
        <v>4689</v>
      </c>
      <c r="J2296" t="str">
        <f t="shared" si="70"/>
        <v>11-08-1969</v>
      </c>
      <c r="K2296" s="19">
        <v>45085</v>
      </c>
      <c r="L2296" s="9">
        <f t="shared" si="71"/>
        <v>53</v>
      </c>
    </row>
    <row r="2297" spans="1:12" x14ac:dyDescent="0.3">
      <c r="A2297" s="10" t="s">
        <v>1921</v>
      </c>
      <c r="B2297" s="9">
        <v>1983</v>
      </c>
      <c r="C2297" s="9" t="s">
        <v>4687</v>
      </c>
      <c r="D2297" s="9">
        <v>7</v>
      </c>
      <c r="E2297" s="9">
        <v>3</v>
      </c>
      <c r="F2297" s="16">
        <v>11492.46</v>
      </c>
      <c r="G2297" s="9" t="s">
        <v>4683</v>
      </c>
      <c r="H2297" s="9" t="s">
        <v>4683</v>
      </c>
      <c r="I2297" s="11" t="s">
        <v>4705</v>
      </c>
      <c r="J2297" t="str">
        <f t="shared" si="70"/>
        <v>07-06-1983</v>
      </c>
      <c r="K2297" s="19">
        <v>45085</v>
      </c>
      <c r="L2297" s="9">
        <f t="shared" si="71"/>
        <v>40</v>
      </c>
    </row>
    <row r="2298" spans="1:12" x14ac:dyDescent="0.3">
      <c r="A2298" s="10" t="s">
        <v>1923</v>
      </c>
      <c r="B2298" s="9">
        <v>1970</v>
      </c>
      <c r="C2298" s="9" t="s">
        <v>4692</v>
      </c>
      <c r="D2298" s="9">
        <v>13</v>
      </c>
      <c r="E2298" s="9">
        <v>3</v>
      </c>
      <c r="F2298" s="16">
        <v>11488.32</v>
      </c>
      <c r="G2298" s="9" t="s">
        <v>4683</v>
      </c>
      <c r="H2298" s="9" t="s">
        <v>4686</v>
      </c>
      <c r="I2298" s="11" t="s">
        <v>4701</v>
      </c>
      <c r="J2298" t="str">
        <f t="shared" si="70"/>
        <v>13-10-1970</v>
      </c>
      <c r="K2298" s="19">
        <v>45085</v>
      </c>
      <c r="L2298" s="9">
        <f t="shared" si="71"/>
        <v>52</v>
      </c>
    </row>
    <row r="2299" spans="1:12" x14ac:dyDescent="0.3">
      <c r="A2299" s="10" t="s">
        <v>1925</v>
      </c>
      <c r="B2299" s="9">
        <v>2004</v>
      </c>
      <c r="C2299" s="9" t="s">
        <v>4688</v>
      </c>
      <c r="D2299" s="9">
        <v>10</v>
      </c>
      <c r="E2299" s="9">
        <v>0</v>
      </c>
      <c r="F2299" s="16">
        <v>11482.63</v>
      </c>
      <c r="G2299" s="9" t="s">
        <v>4683</v>
      </c>
      <c r="H2299" s="9" t="s">
        <v>4682</v>
      </c>
      <c r="I2299" s="11" t="s">
        <v>4684</v>
      </c>
      <c r="J2299" t="str">
        <f t="shared" si="70"/>
        <v>10-09-2004</v>
      </c>
      <c r="K2299" s="19">
        <v>45085</v>
      </c>
      <c r="L2299" s="9">
        <f t="shared" si="71"/>
        <v>18</v>
      </c>
    </row>
    <row r="2300" spans="1:12" x14ac:dyDescent="0.3">
      <c r="A2300" s="10" t="s">
        <v>1927</v>
      </c>
      <c r="B2300" s="9">
        <v>1966</v>
      </c>
      <c r="C2300" s="9" t="s">
        <v>4688</v>
      </c>
      <c r="D2300" s="9">
        <v>7</v>
      </c>
      <c r="E2300" s="9">
        <v>0</v>
      </c>
      <c r="F2300" s="16">
        <v>11478.14</v>
      </c>
      <c r="G2300" s="9" t="s">
        <v>4683</v>
      </c>
      <c r="H2300" s="9" t="s">
        <v>4682</v>
      </c>
      <c r="I2300" s="11" t="s">
        <v>4698</v>
      </c>
      <c r="J2300" t="str">
        <f t="shared" si="70"/>
        <v>07-09-1966</v>
      </c>
      <c r="K2300" s="19">
        <v>45085</v>
      </c>
      <c r="L2300" s="9">
        <f t="shared" si="71"/>
        <v>56</v>
      </c>
    </row>
    <row r="2301" spans="1:12" x14ac:dyDescent="0.3">
      <c r="A2301" s="10" t="s">
        <v>1929</v>
      </c>
      <c r="B2301" s="9">
        <v>1965</v>
      </c>
      <c r="C2301" s="9" t="s">
        <v>4687</v>
      </c>
      <c r="D2301" s="9">
        <v>23</v>
      </c>
      <c r="E2301" s="9">
        <v>0</v>
      </c>
      <c r="F2301" s="16">
        <v>11455.28</v>
      </c>
      <c r="G2301" s="9" t="s">
        <v>4683</v>
      </c>
      <c r="H2301" s="9" t="s">
        <v>4682</v>
      </c>
      <c r="I2301" s="11" t="s">
        <v>4693</v>
      </c>
      <c r="J2301" t="str">
        <f t="shared" si="70"/>
        <v>23-06-1965</v>
      </c>
      <c r="K2301" s="19">
        <v>45085</v>
      </c>
      <c r="L2301" s="9">
        <f t="shared" si="71"/>
        <v>57</v>
      </c>
    </row>
    <row r="2302" spans="1:12" x14ac:dyDescent="0.3">
      <c r="A2302" s="10" t="s">
        <v>1931</v>
      </c>
      <c r="B2302" s="9">
        <v>1966</v>
      </c>
      <c r="C2302" s="9" t="s">
        <v>4687</v>
      </c>
      <c r="D2302" s="9">
        <v>14</v>
      </c>
      <c r="E2302" s="9">
        <v>0</v>
      </c>
      <c r="F2302" s="16">
        <v>11454.02</v>
      </c>
      <c r="G2302" s="9" t="s">
        <v>4683</v>
      </c>
      <c r="H2302" s="9" t="s">
        <v>4686</v>
      </c>
      <c r="I2302" s="11" t="s">
        <v>4689</v>
      </c>
      <c r="J2302" t="str">
        <f t="shared" si="70"/>
        <v>14-06-1966</v>
      </c>
      <c r="K2302" s="19">
        <v>45085</v>
      </c>
      <c r="L2302" s="9">
        <f t="shared" si="71"/>
        <v>56</v>
      </c>
    </row>
    <row r="2303" spans="1:12" x14ac:dyDescent="0.3">
      <c r="A2303" s="10" t="s">
        <v>1933</v>
      </c>
      <c r="B2303" s="9">
        <v>1971</v>
      </c>
      <c r="C2303" s="9" t="s">
        <v>4688</v>
      </c>
      <c r="D2303" s="9">
        <v>12</v>
      </c>
      <c r="E2303" s="9">
        <v>3</v>
      </c>
      <c r="F2303" s="16">
        <v>11436.74</v>
      </c>
      <c r="G2303" s="9" t="s">
        <v>4683</v>
      </c>
      <c r="H2303" s="9" t="s">
        <v>4683</v>
      </c>
      <c r="I2303" s="11" t="s">
        <v>4689</v>
      </c>
      <c r="J2303" t="str">
        <f t="shared" si="70"/>
        <v>12-09-1971</v>
      </c>
      <c r="K2303" s="19">
        <v>45085</v>
      </c>
      <c r="L2303" s="9">
        <f t="shared" si="71"/>
        <v>51</v>
      </c>
    </row>
    <row r="2304" spans="1:12" x14ac:dyDescent="0.3">
      <c r="A2304" s="10" t="s">
        <v>1935</v>
      </c>
      <c r="B2304" s="9">
        <v>1980</v>
      </c>
      <c r="C2304" s="9" t="s">
        <v>4681</v>
      </c>
      <c r="D2304" s="9">
        <v>17</v>
      </c>
      <c r="E2304" s="9">
        <v>2</v>
      </c>
      <c r="F2304" s="16">
        <v>11435.74</v>
      </c>
      <c r="G2304" s="9" t="s">
        <v>4683</v>
      </c>
      <c r="H2304" s="9" t="s">
        <v>4683</v>
      </c>
      <c r="I2304" s="11" t="s">
        <v>4702</v>
      </c>
      <c r="J2304" t="str">
        <f t="shared" si="70"/>
        <v>17-07-1980</v>
      </c>
      <c r="K2304" s="19">
        <v>45085</v>
      </c>
      <c r="L2304" s="9">
        <f t="shared" si="71"/>
        <v>42</v>
      </c>
    </row>
    <row r="2305" spans="1:12" x14ac:dyDescent="0.3">
      <c r="A2305" s="10" t="s">
        <v>1937</v>
      </c>
      <c r="B2305" s="9">
        <v>1985</v>
      </c>
      <c r="C2305" s="9" t="s">
        <v>4687</v>
      </c>
      <c r="D2305" s="9">
        <v>9</v>
      </c>
      <c r="E2305" s="9">
        <v>3</v>
      </c>
      <c r="F2305" s="16">
        <v>11419.49</v>
      </c>
      <c r="G2305" s="9" t="s">
        <v>4683</v>
      </c>
      <c r="H2305" s="9" t="s">
        <v>4686</v>
      </c>
      <c r="I2305" s="11" t="s">
        <v>4689</v>
      </c>
      <c r="J2305" t="str">
        <f t="shared" si="70"/>
        <v>09-06-1985</v>
      </c>
      <c r="K2305" s="19">
        <v>45085</v>
      </c>
      <c r="L2305" s="9">
        <f t="shared" si="71"/>
        <v>37</v>
      </c>
    </row>
    <row r="2306" spans="1:12" x14ac:dyDescent="0.3">
      <c r="A2306" s="10" t="s">
        <v>193</v>
      </c>
      <c r="B2306" s="9">
        <v>1985</v>
      </c>
      <c r="C2306" s="9" t="s">
        <v>4685</v>
      </c>
      <c r="D2306" s="9">
        <v>3</v>
      </c>
      <c r="E2306" s="9">
        <v>0</v>
      </c>
      <c r="F2306" s="16">
        <v>40419.019999999997</v>
      </c>
      <c r="G2306" s="9" t="s">
        <v>4686</v>
      </c>
      <c r="H2306" s="9" t="s">
        <v>4682</v>
      </c>
      <c r="I2306" s="11" t="s">
        <v>4684</v>
      </c>
      <c r="J2306" t="str">
        <f t="shared" si="70"/>
        <v>03-11-1985</v>
      </c>
      <c r="K2306" s="19">
        <v>45085</v>
      </c>
      <c r="L2306" s="9">
        <f t="shared" si="71"/>
        <v>37</v>
      </c>
    </row>
    <row r="2307" spans="1:12" x14ac:dyDescent="0.3">
      <c r="A2307" s="10" t="s">
        <v>1939</v>
      </c>
      <c r="B2307" s="9">
        <v>1983</v>
      </c>
      <c r="C2307" s="9" t="s">
        <v>4692</v>
      </c>
      <c r="D2307" s="9">
        <v>23</v>
      </c>
      <c r="E2307" s="9">
        <v>3</v>
      </c>
      <c r="F2307" s="16">
        <v>11412.02</v>
      </c>
      <c r="G2307" s="9" t="s">
        <v>4683</v>
      </c>
      <c r="H2307" s="9" t="s">
        <v>4686</v>
      </c>
      <c r="I2307" s="11" t="s">
        <v>4702</v>
      </c>
      <c r="J2307" t="str">
        <f t="shared" ref="J2307:J2344" si="72">TEXT(DATE(B2307,MONTH(1&amp;C2307),D2307),"dd-mm-yyyy")</f>
        <v>23-10-1983</v>
      </c>
      <c r="K2307" s="19">
        <v>45085</v>
      </c>
      <c r="L2307" s="9">
        <f t="shared" ref="L2307:L2344" si="73">DATEDIF(J2307,K2307,"Y")</f>
        <v>39</v>
      </c>
    </row>
    <row r="2308" spans="1:12" x14ac:dyDescent="0.3">
      <c r="A2308" s="10" t="s">
        <v>1941</v>
      </c>
      <c r="B2308" s="9">
        <v>1970</v>
      </c>
      <c r="C2308" s="9" t="s">
        <v>4692</v>
      </c>
      <c r="D2308" s="9">
        <v>7</v>
      </c>
      <c r="E2308" s="9">
        <v>3</v>
      </c>
      <c r="F2308" s="16">
        <v>11411.69</v>
      </c>
      <c r="G2308" s="9" t="s">
        <v>4683</v>
      </c>
      <c r="H2308" s="9" t="s">
        <v>4682</v>
      </c>
      <c r="I2308" s="11" t="s">
        <v>4693</v>
      </c>
      <c r="J2308" t="str">
        <f t="shared" si="72"/>
        <v>07-10-1970</v>
      </c>
      <c r="K2308" s="19">
        <v>45085</v>
      </c>
      <c r="L2308" s="9">
        <f t="shared" si="73"/>
        <v>52</v>
      </c>
    </row>
    <row r="2309" spans="1:12" x14ac:dyDescent="0.3">
      <c r="A2309" s="10" t="s">
        <v>1943</v>
      </c>
      <c r="B2309" s="9">
        <v>1970</v>
      </c>
      <c r="C2309" s="9" t="s">
        <v>4692</v>
      </c>
      <c r="D2309" s="9">
        <v>2</v>
      </c>
      <c r="E2309" s="9">
        <v>2</v>
      </c>
      <c r="F2309" s="16">
        <v>11396.9</v>
      </c>
      <c r="G2309" s="9" t="s">
        <v>4683</v>
      </c>
      <c r="H2309" s="9" t="s">
        <v>4683</v>
      </c>
      <c r="I2309" s="11" t="s">
        <v>4699</v>
      </c>
      <c r="J2309" t="str">
        <f t="shared" si="72"/>
        <v>02-10-1970</v>
      </c>
      <c r="K2309" s="19">
        <v>45085</v>
      </c>
      <c r="L2309" s="9">
        <f t="shared" si="73"/>
        <v>52</v>
      </c>
    </row>
    <row r="2310" spans="1:12" x14ac:dyDescent="0.3">
      <c r="A2310" s="10" t="s">
        <v>1945</v>
      </c>
      <c r="B2310" s="9">
        <v>1967</v>
      </c>
      <c r="C2310" s="9" t="s">
        <v>4690</v>
      </c>
      <c r="D2310" s="9">
        <v>19</v>
      </c>
      <c r="E2310" s="9">
        <v>1</v>
      </c>
      <c r="F2310" s="16">
        <v>11394.07</v>
      </c>
      <c r="G2310" s="9" t="s">
        <v>4683</v>
      </c>
      <c r="H2310" s="9" t="s">
        <v>4686</v>
      </c>
      <c r="I2310" s="11" t="s">
        <v>4697</v>
      </c>
      <c r="J2310" t="str">
        <f t="shared" si="72"/>
        <v>19-12-1967</v>
      </c>
      <c r="K2310" s="19">
        <v>45085</v>
      </c>
      <c r="L2310" s="9">
        <f t="shared" si="73"/>
        <v>55</v>
      </c>
    </row>
    <row r="2311" spans="1:12" x14ac:dyDescent="0.3">
      <c r="A2311" s="10" t="s">
        <v>1947</v>
      </c>
      <c r="B2311" s="9">
        <v>1997</v>
      </c>
      <c r="C2311" s="9" t="s">
        <v>4681</v>
      </c>
      <c r="D2311" s="9">
        <v>28</v>
      </c>
      <c r="E2311" s="9">
        <v>0</v>
      </c>
      <c r="F2311" s="16">
        <v>11388.27</v>
      </c>
      <c r="G2311" s="9" t="s">
        <v>4683</v>
      </c>
      <c r="H2311" s="9" t="s">
        <v>4682</v>
      </c>
      <c r="I2311" s="11" t="s">
        <v>4705</v>
      </c>
      <c r="J2311" t="str">
        <f t="shared" si="72"/>
        <v>28-07-1997</v>
      </c>
      <c r="K2311" s="19">
        <v>45085</v>
      </c>
      <c r="L2311" s="9">
        <f t="shared" si="73"/>
        <v>25</v>
      </c>
    </row>
    <row r="2312" spans="1:12" x14ac:dyDescent="0.3">
      <c r="A2312" s="10" t="s">
        <v>1949</v>
      </c>
      <c r="B2312" s="9">
        <v>1964</v>
      </c>
      <c r="C2312" s="9" t="s">
        <v>4687</v>
      </c>
      <c r="D2312" s="9">
        <v>13</v>
      </c>
      <c r="E2312" s="9">
        <v>0</v>
      </c>
      <c r="F2312" s="16">
        <v>11381.33</v>
      </c>
      <c r="G2312" s="9" t="s">
        <v>4683</v>
      </c>
      <c r="H2312" s="9" t="s">
        <v>4682</v>
      </c>
      <c r="I2312" s="11" t="s">
        <v>4684</v>
      </c>
      <c r="J2312" t="str">
        <f t="shared" si="72"/>
        <v>13-06-1964</v>
      </c>
      <c r="K2312" s="19">
        <v>45085</v>
      </c>
      <c r="L2312" s="9">
        <f t="shared" si="73"/>
        <v>58</v>
      </c>
    </row>
    <row r="2313" spans="1:12" x14ac:dyDescent="0.3">
      <c r="A2313" s="10" t="s">
        <v>1951</v>
      </c>
      <c r="B2313" s="9">
        <v>1972</v>
      </c>
      <c r="C2313" s="9" t="s">
        <v>4690</v>
      </c>
      <c r="D2313" s="9">
        <v>6</v>
      </c>
      <c r="E2313" s="9">
        <v>0</v>
      </c>
      <c r="F2313" s="16">
        <v>11378.57</v>
      </c>
      <c r="G2313" s="9" t="s">
        <v>4683</v>
      </c>
      <c r="H2313" s="9" t="s">
        <v>4682</v>
      </c>
      <c r="I2313" s="11" t="s">
        <v>4698</v>
      </c>
      <c r="J2313" t="str">
        <f t="shared" si="72"/>
        <v>06-12-1972</v>
      </c>
      <c r="K2313" s="19">
        <v>45085</v>
      </c>
      <c r="L2313" s="9">
        <f t="shared" si="73"/>
        <v>50</v>
      </c>
    </row>
    <row r="2314" spans="1:12" x14ac:dyDescent="0.3">
      <c r="A2314" s="10" t="s">
        <v>1953</v>
      </c>
      <c r="B2314" s="9">
        <v>1979</v>
      </c>
      <c r="C2314" s="9" t="s">
        <v>4687</v>
      </c>
      <c r="D2314" s="9">
        <v>7</v>
      </c>
      <c r="E2314" s="9">
        <v>2</v>
      </c>
      <c r="F2314" s="16">
        <v>11369.39</v>
      </c>
      <c r="G2314" s="9" t="s">
        <v>4683</v>
      </c>
      <c r="H2314" s="9" t="s">
        <v>4686</v>
      </c>
      <c r="I2314" s="11" t="s">
        <v>4705</v>
      </c>
      <c r="J2314" t="str">
        <f t="shared" si="72"/>
        <v>07-06-1979</v>
      </c>
      <c r="K2314" s="19">
        <v>45085</v>
      </c>
      <c r="L2314" s="9">
        <f t="shared" si="73"/>
        <v>44</v>
      </c>
    </row>
    <row r="2315" spans="1:12" x14ac:dyDescent="0.3">
      <c r="A2315" s="10" t="s">
        <v>1955</v>
      </c>
      <c r="B2315" s="9">
        <v>1964</v>
      </c>
      <c r="C2315" s="9" t="s">
        <v>4690</v>
      </c>
      <c r="D2315" s="9">
        <v>13</v>
      </c>
      <c r="E2315" s="9">
        <v>0</v>
      </c>
      <c r="F2315" s="16">
        <v>11365.95</v>
      </c>
      <c r="G2315" s="9" t="s">
        <v>4683</v>
      </c>
      <c r="H2315" s="9" t="s">
        <v>4682</v>
      </c>
      <c r="I2315" s="11" t="s">
        <v>4693</v>
      </c>
      <c r="J2315" t="str">
        <f t="shared" si="72"/>
        <v>13-12-1964</v>
      </c>
      <c r="K2315" s="19">
        <v>45085</v>
      </c>
      <c r="L2315" s="9">
        <f t="shared" si="73"/>
        <v>58</v>
      </c>
    </row>
    <row r="2316" spans="1:12" x14ac:dyDescent="0.3">
      <c r="A2316" s="10" t="s">
        <v>1957</v>
      </c>
      <c r="B2316" s="9">
        <v>1964</v>
      </c>
      <c r="C2316" s="9" t="s">
        <v>4681</v>
      </c>
      <c r="D2316" s="9">
        <v>3</v>
      </c>
      <c r="E2316" s="9">
        <v>0</v>
      </c>
      <c r="F2316" s="16">
        <v>11363.28</v>
      </c>
      <c r="G2316" s="9" t="s">
        <v>4683</v>
      </c>
      <c r="H2316" s="9" t="s">
        <v>4686</v>
      </c>
      <c r="I2316" s="11" t="s">
        <v>4684</v>
      </c>
      <c r="J2316" t="str">
        <f t="shared" si="72"/>
        <v>03-07-1964</v>
      </c>
      <c r="K2316" s="19">
        <v>45085</v>
      </c>
      <c r="L2316" s="9">
        <f t="shared" si="73"/>
        <v>58</v>
      </c>
    </row>
    <row r="2317" spans="1:12" x14ac:dyDescent="0.3">
      <c r="A2317" s="10" t="s">
        <v>195</v>
      </c>
      <c r="B2317" s="9">
        <v>1966</v>
      </c>
      <c r="C2317" s="9" t="s">
        <v>4691</v>
      </c>
      <c r="D2317" s="9">
        <v>12</v>
      </c>
      <c r="E2317" s="9">
        <v>0</v>
      </c>
      <c r="F2317" s="16">
        <v>40373.74</v>
      </c>
      <c r="G2317" s="9" t="s">
        <v>4686</v>
      </c>
      <c r="H2317" s="9" t="s">
        <v>4683</v>
      </c>
      <c r="I2317" s="11" t="s">
        <v>4693</v>
      </c>
      <c r="J2317" t="str">
        <f t="shared" si="72"/>
        <v>12-08-1966</v>
      </c>
      <c r="K2317" s="19">
        <v>45085</v>
      </c>
      <c r="L2317" s="9">
        <f t="shared" si="73"/>
        <v>56</v>
      </c>
    </row>
    <row r="2318" spans="1:12" x14ac:dyDescent="0.3">
      <c r="A2318" s="10" t="s">
        <v>1959</v>
      </c>
      <c r="B2318" s="9">
        <v>1964</v>
      </c>
      <c r="C2318" s="9" t="s">
        <v>4681</v>
      </c>
      <c r="D2318" s="9">
        <v>4</v>
      </c>
      <c r="E2318" s="9">
        <v>0</v>
      </c>
      <c r="F2318" s="16">
        <v>11362.76</v>
      </c>
      <c r="G2318" s="9" t="s">
        <v>4683</v>
      </c>
      <c r="H2318" s="9" t="s">
        <v>4686</v>
      </c>
      <c r="I2318" s="11" t="s">
        <v>4693</v>
      </c>
      <c r="J2318" t="str">
        <f t="shared" si="72"/>
        <v>04-07-1964</v>
      </c>
      <c r="K2318" s="19">
        <v>45085</v>
      </c>
      <c r="L2318" s="9">
        <f t="shared" si="73"/>
        <v>58</v>
      </c>
    </row>
    <row r="2319" spans="1:12" x14ac:dyDescent="0.3">
      <c r="A2319" s="10" t="s">
        <v>1961</v>
      </c>
      <c r="B2319" s="9">
        <v>1965</v>
      </c>
      <c r="C2319" s="9" t="s">
        <v>4688</v>
      </c>
      <c r="D2319" s="9">
        <v>26</v>
      </c>
      <c r="E2319" s="9">
        <v>0</v>
      </c>
      <c r="F2319" s="16">
        <v>11356.66</v>
      </c>
      <c r="G2319" s="9" t="s">
        <v>4683</v>
      </c>
      <c r="H2319" s="9" t="s">
        <v>4683</v>
      </c>
      <c r="I2319" s="11" t="s">
        <v>4689</v>
      </c>
      <c r="J2319" t="str">
        <f t="shared" si="72"/>
        <v>26-09-1965</v>
      </c>
      <c r="K2319" s="19">
        <v>45085</v>
      </c>
      <c r="L2319" s="9">
        <f t="shared" si="73"/>
        <v>57</v>
      </c>
    </row>
    <row r="2320" spans="1:12" x14ac:dyDescent="0.3">
      <c r="A2320" s="10" t="s">
        <v>1963</v>
      </c>
      <c r="B2320" s="9">
        <v>1965</v>
      </c>
      <c r="C2320" s="9" t="s">
        <v>4685</v>
      </c>
      <c r="D2320" s="9">
        <v>29</v>
      </c>
      <c r="E2320" s="9">
        <v>0</v>
      </c>
      <c r="F2320" s="16">
        <v>11353.23</v>
      </c>
      <c r="G2320" s="9" t="s">
        <v>4683</v>
      </c>
      <c r="H2320" s="9" t="s">
        <v>4686</v>
      </c>
      <c r="I2320" s="11" t="s">
        <v>4689</v>
      </c>
      <c r="J2320" t="str">
        <f t="shared" si="72"/>
        <v>29-11-1965</v>
      </c>
      <c r="K2320" s="19">
        <v>45085</v>
      </c>
      <c r="L2320" s="9">
        <f t="shared" si="73"/>
        <v>57</v>
      </c>
    </row>
    <row r="2321" spans="1:12" x14ac:dyDescent="0.3">
      <c r="A2321" s="10" t="s">
        <v>1965</v>
      </c>
      <c r="B2321" s="9">
        <v>1964</v>
      </c>
      <c r="C2321" s="9" t="s">
        <v>4681</v>
      </c>
      <c r="D2321" s="9">
        <v>12</v>
      </c>
      <c r="E2321" s="9">
        <v>0</v>
      </c>
      <c r="F2321" s="16">
        <v>11345.52</v>
      </c>
      <c r="G2321" s="9" t="s">
        <v>4683</v>
      </c>
      <c r="H2321" s="9" t="s">
        <v>4683</v>
      </c>
      <c r="I2321" s="11" t="s">
        <v>4693</v>
      </c>
      <c r="J2321" t="str">
        <f t="shared" si="72"/>
        <v>12-07-1964</v>
      </c>
      <c r="K2321" s="19">
        <v>45085</v>
      </c>
      <c r="L2321" s="9">
        <f t="shared" si="73"/>
        <v>58</v>
      </c>
    </row>
    <row r="2322" spans="1:12" x14ac:dyDescent="0.3">
      <c r="A2322" s="10" t="s">
        <v>1967</v>
      </c>
      <c r="B2322" s="9">
        <v>1968</v>
      </c>
      <c r="C2322" s="9" t="s">
        <v>4685</v>
      </c>
      <c r="D2322" s="9">
        <v>2</v>
      </c>
      <c r="E2322" s="9">
        <v>0</v>
      </c>
      <c r="F2322" s="16">
        <v>11344.32</v>
      </c>
      <c r="G2322" s="9" t="s">
        <v>4683</v>
      </c>
      <c r="H2322" s="9" t="s">
        <v>4682</v>
      </c>
      <c r="I2322" s="11" t="s">
        <v>4698</v>
      </c>
      <c r="J2322" t="str">
        <f t="shared" si="72"/>
        <v>02-11-1968</v>
      </c>
      <c r="K2322" s="19">
        <v>45085</v>
      </c>
      <c r="L2322" s="9">
        <f t="shared" si="73"/>
        <v>54</v>
      </c>
    </row>
    <row r="2323" spans="1:12" x14ac:dyDescent="0.3">
      <c r="A2323" s="10" t="s">
        <v>1969</v>
      </c>
      <c r="B2323" s="9">
        <v>1989</v>
      </c>
      <c r="C2323" s="9" t="s">
        <v>4691</v>
      </c>
      <c r="D2323" s="9">
        <v>19</v>
      </c>
      <c r="E2323" s="9">
        <v>1</v>
      </c>
      <c r="F2323" s="16">
        <v>11326.71</v>
      </c>
      <c r="G2323" s="9" t="s">
        <v>4683</v>
      </c>
      <c r="H2323" s="9" t="s">
        <v>4683</v>
      </c>
      <c r="I2323" s="11" t="s">
        <v>4684</v>
      </c>
      <c r="J2323" t="str">
        <f t="shared" si="72"/>
        <v>19-08-1989</v>
      </c>
      <c r="K2323" s="19">
        <v>45085</v>
      </c>
      <c r="L2323" s="9">
        <f t="shared" si="73"/>
        <v>33</v>
      </c>
    </row>
    <row r="2324" spans="1:12" x14ac:dyDescent="0.3">
      <c r="A2324" s="10" t="s">
        <v>1971</v>
      </c>
      <c r="B2324" s="9">
        <v>2002</v>
      </c>
      <c r="C2324" s="9" t="s">
        <v>4688</v>
      </c>
      <c r="D2324" s="9">
        <v>20</v>
      </c>
      <c r="E2324" s="9">
        <v>0</v>
      </c>
      <c r="F2324" s="16">
        <v>11321.49</v>
      </c>
      <c r="G2324" s="9" t="s">
        <v>4683</v>
      </c>
      <c r="H2324" s="9" t="s">
        <v>4683</v>
      </c>
      <c r="I2324" s="11" t="s">
        <v>4689</v>
      </c>
      <c r="J2324" t="str">
        <f t="shared" si="72"/>
        <v>20-09-2002</v>
      </c>
      <c r="K2324" s="19">
        <v>45085</v>
      </c>
      <c r="L2324" s="9">
        <f t="shared" si="73"/>
        <v>20</v>
      </c>
    </row>
    <row r="2325" spans="1:12" x14ac:dyDescent="0.3">
      <c r="A2325" s="10" t="s">
        <v>1973</v>
      </c>
      <c r="B2325" s="9">
        <v>1963</v>
      </c>
      <c r="C2325" s="9" t="s">
        <v>4681</v>
      </c>
      <c r="D2325" s="9">
        <v>11</v>
      </c>
      <c r="E2325" s="9">
        <v>0</v>
      </c>
      <c r="F2325" s="16">
        <v>11319.12</v>
      </c>
      <c r="G2325" s="9" t="s">
        <v>4683</v>
      </c>
      <c r="H2325" s="9" t="s">
        <v>4686</v>
      </c>
      <c r="I2325" s="11" t="s">
        <v>4689</v>
      </c>
      <c r="J2325" t="str">
        <f t="shared" si="72"/>
        <v>11-07-1963</v>
      </c>
      <c r="K2325" s="19">
        <v>45085</v>
      </c>
      <c r="L2325" s="9">
        <f t="shared" si="73"/>
        <v>59</v>
      </c>
    </row>
    <row r="2326" spans="1:12" x14ac:dyDescent="0.3">
      <c r="A2326" s="10" t="s">
        <v>1975</v>
      </c>
      <c r="B2326" s="9">
        <v>1995</v>
      </c>
      <c r="C2326" s="9" t="s">
        <v>4690</v>
      </c>
      <c r="D2326" s="9">
        <v>10</v>
      </c>
      <c r="E2326" s="9">
        <v>0</v>
      </c>
      <c r="F2326" s="16">
        <v>11318.57</v>
      </c>
      <c r="G2326" s="9" t="s">
        <v>4683</v>
      </c>
      <c r="H2326" s="9" t="s">
        <v>4682</v>
      </c>
      <c r="I2326" s="11" t="s">
        <v>4705</v>
      </c>
      <c r="J2326" t="str">
        <f t="shared" si="72"/>
        <v>10-12-1995</v>
      </c>
      <c r="K2326" s="19">
        <v>45085</v>
      </c>
      <c r="L2326" s="9">
        <f t="shared" si="73"/>
        <v>27</v>
      </c>
    </row>
    <row r="2327" spans="1:12" x14ac:dyDescent="0.3">
      <c r="A2327" s="10" t="s">
        <v>1977</v>
      </c>
      <c r="B2327" s="9">
        <v>1963</v>
      </c>
      <c r="C2327" s="9" t="s">
        <v>4685</v>
      </c>
      <c r="D2327" s="9">
        <v>22</v>
      </c>
      <c r="E2327" s="9">
        <v>0</v>
      </c>
      <c r="F2327" s="16">
        <v>11312.33</v>
      </c>
      <c r="G2327" s="9" t="s">
        <v>4683</v>
      </c>
      <c r="H2327" s="9" t="s">
        <v>4683</v>
      </c>
      <c r="I2327" s="11" t="s">
        <v>4689</v>
      </c>
      <c r="J2327" t="str">
        <f t="shared" si="72"/>
        <v>22-11-1963</v>
      </c>
      <c r="K2327" s="19">
        <v>45085</v>
      </c>
      <c r="L2327" s="9">
        <f t="shared" si="73"/>
        <v>59</v>
      </c>
    </row>
    <row r="2328" spans="1:12" x14ac:dyDescent="0.3">
      <c r="A2328" s="10" t="s">
        <v>197</v>
      </c>
      <c r="B2328" s="9">
        <v>1962</v>
      </c>
      <c r="C2328" s="9" t="s">
        <v>4688</v>
      </c>
      <c r="D2328" s="9">
        <v>4</v>
      </c>
      <c r="E2328" s="9">
        <v>0</v>
      </c>
      <c r="F2328" s="16">
        <v>40309.93</v>
      </c>
      <c r="G2328" s="9" t="s">
        <v>4686</v>
      </c>
      <c r="H2328" s="9" t="s">
        <v>4683</v>
      </c>
      <c r="I2328" s="11" t="s">
        <v>4693</v>
      </c>
      <c r="J2328" t="str">
        <f t="shared" si="72"/>
        <v>04-09-1962</v>
      </c>
      <c r="K2328" s="19">
        <v>45085</v>
      </c>
      <c r="L2328" s="9">
        <f t="shared" si="73"/>
        <v>60</v>
      </c>
    </row>
    <row r="2329" spans="1:12" x14ac:dyDescent="0.3">
      <c r="A2329" s="10" t="s">
        <v>1979</v>
      </c>
      <c r="B2329" s="9">
        <v>1968</v>
      </c>
      <c r="C2329" s="9" t="s">
        <v>4692</v>
      </c>
      <c r="D2329" s="9">
        <v>6</v>
      </c>
      <c r="E2329" s="9">
        <v>1</v>
      </c>
      <c r="F2329" s="16">
        <v>11305.93</v>
      </c>
      <c r="G2329" s="9" t="s">
        <v>4683</v>
      </c>
      <c r="H2329" s="9" t="s">
        <v>4686</v>
      </c>
      <c r="I2329" s="11" t="s">
        <v>4689</v>
      </c>
      <c r="J2329" t="str">
        <f t="shared" si="72"/>
        <v>06-10-1968</v>
      </c>
      <c r="K2329" s="19">
        <v>45085</v>
      </c>
      <c r="L2329" s="9">
        <f t="shared" si="73"/>
        <v>54</v>
      </c>
    </row>
    <row r="2330" spans="1:12" x14ac:dyDescent="0.3">
      <c r="A2330" s="10" t="s">
        <v>1981</v>
      </c>
      <c r="B2330" s="9">
        <v>1972</v>
      </c>
      <c r="C2330" s="9" t="s">
        <v>4688</v>
      </c>
      <c r="D2330" s="9">
        <v>25</v>
      </c>
      <c r="E2330" s="9">
        <v>4</v>
      </c>
      <c r="F2330" s="16">
        <v>11299.34</v>
      </c>
      <c r="G2330" s="9" t="s">
        <v>4683</v>
      </c>
      <c r="H2330" s="9" t="s">
        <v>4682</v>
      </c>
      <c r="I2330" s="11" t="s">
        <v>4693</v>
      </c>
      <c r="J2330" t="str">
        <f t="shared" si="72"/>
        <v>25-09-1972</v>
      </c>
      <c r="K2330" s="19">
        <v>45085</v>
      </c>
      <c r="L2330" s="9">
        <f t="shared" si="73"/>
        <v>50</v>
      </c>
    </row>
    <row r="2331" spans="1:12" x14ac:dyDescent="0.3">
      <c r="A2331" s="10" t="s">
        <v>1983</v>
      </c>
      <c r="B2331" s="9">
        <v>1988</v>
      </c>
      <c r="C2331" s="9" t="s">
        <v>4685</v>
      </c>
      <c r="D2331" s="9">
        <v>14</v>
      </c>
      <c r="E2331" s="9">
        <v>3</v>
      </c>
      <c r="F2331" s="16">
        <v>11294.57</v>
      </c>
      <c r="G2331" s="9" t="s">
        <v>4683</v>
      </c>
      <c r="H2331" s="9" t="s">
        <v>4686</v>
      </c>
      <c r="I2331" s="11" t="s">
        <v>4706</v>
      </c>
      <c r="J2331" t="str">
        <f t="shared" si="72"/>
        <v>14-11-1988</v>
      </c>
      <c r="K2331" s="19">
        <v>45085</v>
      </c>
      <c r="L2331" s="9">
        <f t="shared" si="73"/>
        <v>34</v>
      </c>
    </row>
    <row r="2332" spans="1:12" x14ac:dyDescent="0.3">
      <c r="A2332" s="10" t="s">
        <v>1985</v>
      </c>
      <c r="B2332" s="9">
        <v>1970</v>
      </c>
      <c r="C2332" s="9" t="s">
        <v>4687</v>
      </c>
      <c r="D2332" s="9">
        <v>22</v>
      </c>
      <c r="E2332" s="9">
        <v>3</v>
      </c>
      <c r="F2332" s="16">
        <v>11289.11</v>
      </c>
      <c r="G2332" s="9" t="s">
        <v>4683</v>
      </c>
      <c r="H2332" s="9" t="s">
        <v>4686</v>
      </c>
      <c r="I2332" s="11" t="s">
        <v>4689</v>
      </c>
      <c r="J2332" t="str">
        <f t="shared" si="72"/>
        <v>22-06-1970</v>
      </c>
      <c r="K2332" s="19">
        <v>45085</v>
      </c>
      <c r="L2332" s="9">
        <f t="shared" si="73"/>
        <v>52</v>
      </c>
    </row>
    <row r="2333" spans="1:12" x14ac:dyDescent="0.3">
      <c r="A2333" s="10" t="s">
        <v>1987</v>
      </c>
      <c r="B2333" s="9">
        <v>1967</v>
      </c>
      <c r="C2333" s="9" t="s">
        <v>4687</v>
      </c>
      <c r="D2333" s="9">
        <v>14</v>
      </c>
      <c r="E2333" s="9">
        <v>0</v>
      </c>
      <c r="F2333" s="16">
        <v>11286.54</v>
      </c>
      <c r="G2333" s="9" t="s">
        <v>4683</v>
      </c>
      <c r="H2333" s="9" t="s">
        <v>4683</v>
      </c>
      <c r="I2333" s="11" t="s">
        <v>4699</v>
      </c>
      <c r="J2333" t="str">
        <f t="shared" si="72"/>
        <v>14-06-1967</v>
      </c>
      <c r="K2333" s="19">
        <v>45085</v>
      </c>
      <c r="L2333" s="9">
        <f t="shared" si="73"/>
        <v>55</v>
      </c>
    </row>
    <row r="2334" spans="1:12" x14ac:dyDescent="0.3">
      <c r="A2334" s="10" t="s">
        <v>1989</v>
      </c>
      <c r="B2334" s="9">
        <v>2004</v>
      </c>
      <c r="C2334" s="9" t="s">
        <v>4692</v>
      </c>
      <c r="D2334" s="9">
        <v>4</v>
      </c>
      <c r="E2334" s="9">
        <v>1</v>
      </c>
      <c r="F2334" s="16">
        <v>11272.33</v>
      </c>
      <c r="G2334" s="9" t="s">
        <v>4683</v>
      </c>
      <c r="H2334" s="9" t="s">
        <v>4682</v>
      </c>
      <c r="I2334" s="11" t="s">
        <v>4695</v>
      </c>
      <c r="J2334" t="str">
        <f t="shared" si="72"/>
        <v>04-10-2004</v>
      </c>
      <c r="K2334" s="19">
        <v>45085</v>
      </c>
      <c r="L2334" s="9">
        <f t="shared" si="73"/>
        <v>18</v>
      </c>
    </row>
    <row r="2335" spans="1:12" x14ac:dyDescent="0.3">
      <c r="A2335" s="10" t="s">
        <v>1991</v>
      </c>
      <c r="B2335" s="9">
        <v>1971</v>
      </c>
      <c r="C2335" s="9" t="s">
        <v>4690</v>
      </c>
      <c r="D2335" s="9">
        <v>26</v>
      </c>
      <c r="E2335" s="9">
        <v>0</v>
      </c>
      <c r="F2335" s="16">
        <v>11265.71</v>
      </c>
      <c r="G2335" s="9" t="s">
        <v>4683</v>
      </c>
      <c r="H2335" s="9" t="s">
        <v>4686</v>
      </c>
      <c r="I2335" s="11" t="s">
        <v>4698</v>
      </c>
      <c r="J2335" t="str">
        <f t="shared" si="72"/>
        <v>26-12-1971</v>
      </c>
      <c r="K2335" s="19">
        <v>45085</v>
      </c>
      <c r="L2335" s="9">
        <f t="shared" si="73"/>
        <v>51</v>
      </c>
    </row>
    <row r="2336" spans="1:12" x14ac:dyDescent="0.3">
      <c r="A2336" s="10" t="s">
        <v>1993</v>
      </c>
      <c r="B2336" s="9">
        <v>1969</v>
      </c>
      <c r="C2336" s="9" t="s">
        <v>4692</v>
      </c>
      <c r="D2336" s="9">
        <v>11</v>
      </c>
      <c r="E2336" s="9">
        <v>3</v>
      </c>
      <c r="F2336" s="16">
        <v>11264.54</v>
      </c>
      <c r="G2336" s="9" t="s">
        <v>4683</v>
      </c>
      <c r="H2336" s="9" t="s">
        <v>4682</v>
      </c>
      <c r="I2336" s="11" t="s">
        <v>4693</v>
      </c>
      <c r="J2336" t="str">
        <f t="shared" si="72"/>
        <v>11-10-1969</v>
      </c>
      <c r="K2336" s="19">
        <v>45085</v>
      </c>
      <c r="L2336" s="9">
        <f t="shared" si="73"/>
        <v>53</v>
      </c>
    </row>
    <row r="2337" spans="1:12" x14ac:dyDescent="0.3">
      <c r="A2337" s="10" t="s">
        <v>1995</v>
      </c>
      <c r="B2337" s="9">
        <v>1981</v>
      </c>
      <c r="C2337" s="9" t="s">
        <v>4692</v>
      </c>
      <c r="D2337" s="9">
        <v>2</v>
      </c>
      <c r="E2337" s="9">
        <v>1</v>
      </c>
      <c r="F2337" s="16">
        <v>11255.29</v>
      </c>
      <c r="G2337" s="9" t="s">
        <v>4683</v>
      </c>
      <c r="H2337" s="9" t="s">
        <v>4686</v>
      </c>
      <c r="I2337" s="11" t="s">
        <v>4705</v>
      </c>
      <c r="J2337" t="str">
        <f t="shared" si="72"/>
        <v>02-10-1981</v>
      </c>
      <c r="K2337" s="19">
        <v>45085</v>
      </c>
      <c r="L2337" s="9">
        <f t="shared" si="73"/>
        <v>41</v>
      </c>
    </row>
    <row r="2338" spans="1:12" x14ac:dyDescent="0.3">
      <c r="A2338" s="10" t="s">
        <v>1997</v>
      </c>
      <c r="B2338" s="9">
        <v>1969</v>
      </c>
      <c r="C2338" s="9" t="s">
        <v>4691</v>
      </c>
      <c r="D2338" s="9">
        <v>20</v>
      </c>
      <c r="E2338" s="9">
        <v>3</v>
      </c>
      <c r="F2338" s="16">
        <v>11253.42</v>
      </c>
      <c r="G2338" s="9" t="s">
        <v>4683</v>
      </c>
      <c r="H2338" s="9" t="s">
        <v>4686</v>
      </c>
      <c r="I2338" s="11" t="s">
        <v>4693</v>
      </c>
      <c r="J2338" t="str">
        <f t="shared" si="72"/>
        <v>20-08-1969</v>
      </c>
      <c r="K2338" s="19">
        <v>45085</v>
      </c>
      <c r="L2338" s="9">
        <f t="shared" si="73"/>
        <v>53</v>
      </c>
    </row>
    <row r="2339" spans="1:12" x14ac:dyDescent="0.3">
      <c r="A2339" s="10" t="s">
        <v>4716</v>
      </c>
      <c r="B2339" s="9">
        <v>2004</v>
      </c>
      <c r="C2339" s="9" t="s">
        <v>4685</v>
      </c>
      <c r="D2339" s="9">
        <v>6</v>
      </c>
      <c r="E2339" s="9">
        <v>0</v>
      </c>
      <c r="F2339" s="16">
        <v>1137.01</v>
      </c>
      <c r="G2339" s="9" t="s">
        <v>4683</v>
      </c>
      <c r="H2339" s="9" t="s">
        <v>4686</v>
      </c>
      <c r="I2339" s="11" t="s">
        <v>4684</v>
      </c>
      <c r="J2339" t="str">
        <f t="shared" si="72"/>
        <v>06-11-2004</v>
      </c>
      <c r="K2339" s="19">
        <v>45085</v>
      </c>
      <c r="L2339" s="9">
        <f t="shared" si="73"/>
        <v>18</v>
      </c>
    </row>
    <row r="2340" spans="1:12" x14ac:dyDescent="0.3">
      <c r="A2340" s="10" t="s">
        <v>4716</v>
      </c>
      <c r="B2340" s="9">
        <v>1999</v>
      </c>
      <c r="C2340" s="9" t="s">
        <v>4687</v>
      </c>
      <c r="D2340" s="9">
        <v>9</v>
      </c>
      <c r="E2340" s="9">
        <v>1</v>
      </c>
      <c r="F2340" s="16">
        <v>2775.19</v>
      </c>
      <c r="G2340" s="9" t="s">
        <v>4682</v>
      </c>
      <c r="H2340" s="9" t="s">
        <v>4686</v>
      </c>
      <c r="I2340" s="11" t="s">
        <v>4689</v>
      </c>
      <c r="J2340" t="str">
        <f t="shared" si="72"/>
        <v>09-06-1999</v>
      </c>
      <c r="K2340" s="19">
        <v>45085</v>
      </c>
      <c r="L2340" s="9">
        <f t="shared" si="73"/>
        <v>23</v>
      </c>
    </row>
    <row r="2341" spans="1:12" x14ac:dyDescent="0.3">
      <c r="A2341" s="10" t="s">
        <v>4716</v>
      </c>
      <c r="B2341" s="9">
        <v>1985</v>
      </c>
      <c r="C2341" s="9" t="s">
        <v>4690</v>
      </c>
      <c r="D2341" s="9">
        <v>20</v>
      </c>
      <c r="E2341" s="9">
        <v>2</v>
      </c>
      <c r="F2341" s="16">
        <v>6203.9</v>
      </c>
      <c r="G2341" s="9" t="s">
        <v>4686</v>
      </c>
      <c r="H2341" s="9" t="s">
        <v>4682</v>
      </c>
      <c r="I2341" s="11" t="s">
        <v>4689</v>
      </c>
      <c r="J2341" t="str">
        <f t="shared" si="72"/>
        <v>20-12-1985</v>
      </c>
      <c r="K2341" s="19">
        <v>45085</v>
      </c>
      <c r="L2341" s="9">
        <f t="shared" si="73"/>
        <v>37</v>
      </c>
    </row>
    <row r="2342" spans="1:12" x14ac:dyDescent="0.3">
      <c r="A2342" s="10" t="s">
        <v>4716</v>
      </c>
      <c r="B2342" s="9">
        <v>2000</v>
      </c>
      <c r="C2342" s="9" t="s">
        <v>4692</v>
      </c>
      <c r="D2342" s="9">
        <v>13</v>
      </c>
      <c r="E2342" s="9">
        <v>0</v>
      </c>
      <c r="F2342" s="16">
        <v>35585.58</v>
      </c>
      <c r="G2342" s="9" t="s">
        <v>4686</v>
      </c>
      <c r="H2342" s="9" t="s">
        <v>4682</v>
      </c>
      <c r="I2342" s="11" t="s">
        <v>4693</v>
      </c>
      <c r="J2342" t="str">
        <f t="shared" si="72"/>
        <v>13-10-2000</v>
      </c>
      <c r="K2342" s="19">
        <v>45085</v>
      </c>
      <c r="L2342" s="9">
        <f t="shared" si="73"/>
        <v>22</v>
      </c>
    </row>
    <row r="2343" spans="1:12" x14ac:dyDescent="0.3">
      <c r="A2343" s="10" t="s">
        <v>4716</v>
      </c>
      <c r="B2343" s="9">
        <v>1992</v>
      </c>
      <c r="C2343" s="9" t="s">
        <v>4692</v>
      </c>
      <c r="D2343" s="9">
        <v>6</v>
      </c>
      <c r="E2343" s="9">
        <v>0</v>
      </c>
      <c r="F2343" s="16">
        <v>36837.47</v>
      </c>
      <c r="G2343" s="9" t="s">
        <v>4686</v>
      </c>
      <c r="H2343" s="9" t="s">
        <v>4682</v>
      </c>
      <c r="I2343" s="11" t="s">
        <v>4693</v>
      </c>
      <c r="J2343" t="str">
        <f t="shared" si="72"/>
        <v>06-10-1992</v>
      </c>
      <c r="K2343" s="19">
        <v>45085</v>
      </c>
      <c r="L2343" s="9">
        <f t="shared" si="73"/>
        <v>30</v>
      </c>
    </row>
    <row r="2344" spans="1:12" x14ac:dyDescent="0.3">
      <c r="A2344" s="6" t="s">
        <v>4716</v>
      </c>
      <c r="B2344" s="12">
        <v>1991</v>
      </c>
      <c r="C2344" s="12" t="s">
        <v>4685</v>
      </c>
      <c r="D2344" s="12">
        <v>22</v>
      </c>
      <c r="E2344" s="12">
        <v>2</v>
      </c>
      <c r="F2344" s="17">
        <v>38711</v>
      </c>
      <c r="G2344" s="12" t="s">
        <v>4686</v>
      </c>
      <c r="H2344" s="12" t="s">
        <v>4683</v>
      </c>
      <c r="I2344" s="5" t="s">
        <v>4693</v>
      </c>
      <c r="J2344" t="str">
        <f t="shared" si="72"/>
        <v>22-11-1991</v>
      </c>
      <c r="K2344" s="19">
        <v>45085</v>
      </c>
      <c r="L2344" s="9">
        <f t="shared" si="73"/>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CCA0-DBCC-45E6-BF00-935772EC4A11}">
  <dimension ref="A3:J75"/>
  <sheetViews>
    <sheetView topLeftCell="A16" workbookViewId="0">
      <selection activeCell="G72" sqref="G72"/>
    </sheetView>
  </sheetViews>
  <sheetFormatPr defaultRowHeight="14.4" x14ac:dyDescent="0.3"/>
  <cols>
    <col min="1" max="1" width="12.44140625" bestFit="1" customWidth="1"/>
    <col min="2" max="3" width="15.109375" bestFit="1" customWidth="1"/>
    <col min="4" max="6" width="12" bestFit="1" customWidth="1"/>
    <col min="7" max="7" width="12.44140625" bestFit="1" customWidth="1"/>
    <col min="8" max="8" width="15.88671875" bestFit="1" customWidth="1"/>
    <col min="9" max="9" width="13.6640625" bestFit="1" customWidth="1"/>
    <col min="10" max="11" width="6" bestFit="1" customWidth="1"/>
    <col min="12" max="12" width="5" bestFit="1" customWidth="1"/>
    <col min="13" max="15" width="6" bestFit="1" customWidth="1"/>
    <col min="16" max="16" width="5" bestFit="1" customWidth="1"/>
    <col min="17" max="27" width="6" bestFit="1" customWidth="1"/>
    <col min="28" max="28" width="5" bestFit="1" customWidth="1"/>
    <col min="29" max="45" width="6" bestFit="1" customWidth="1"/>
    <col min="46" max="46" width="5" bestFit="1" customWidth="1"/>
    <col min="47" max="49" width="6" bestFit="1" customWidth="1"/>
    <col min="50" max="50" width="5" bestFit="1" customWidth="1"/>
    <col min="51" max="54" width="6" bestFit="1" customWidth="1"/>
    <col min="55" max="55" width="5" bestFit="1" customWidth="1"/>
    <col min="56" max="60" width="6" bestFit="1" customWidth="1"/>
    <col min="61" max="61" width="5" bestFit="1" customWidth="1"/>
    <col min="62" max="67" width="6" bestFit="1" customWidth="1"/>
    <col min="68" max="68" width="5" bestFit="1" customWidth="1"/>
    <col min="69" max="72" width="6" bestFit="1" customWidth="1"/>
    <col min="73" max="73" width="5" bestFit="1" customWidth="1"/>
    <col min="74" max="74" width="6" bestFit="1" customWidth="1"/>
    <col min="75" max="75" width="7" bestFit="1" customWidth="1"/>
    <col min="76" max="89" width="6" bestFit="1" customWidth="1"/>
    <col min="90" max="90" width="7" bestFit="1" customWidth="1"/>
    <col min="91" max="91" width="5" bestFit="1" customWidth="1"/>
    <col min="92" max="94" width="6" bestFit="1" customWidth="1"/>
    <col min="95" max="95" width="5" bestFit="1" customWidth="1"/>
    <col min="96" max="97" width="6" bestFit="1" customWidth="1"/>
    <col min="98" max="98" width="7" bestFit="1" customWidth="1"/>
    <col min="99" max="99" width="5" bestFit="1" customWidth="1"/>
    <col min="100" max="103" width="6" bestFit="1" customWidth="1"/>
    <col min="104" max="104" width="5" bestFit="1" customWidth="1"/>
    <col min="105" max="107" width="6" bestFit="1" customWidth="1"/>
    <col min="108" max="108" width="5" bestFit="1" customWidth="1"/>
    <col min="109" max="111" width="6" bestFit="1" customWidth="1"/>
    <col min="112" max="112" width="5" bestFit="1" customWidth="1"/>
    <col min="113" max="114" width="6" bestFit="1" customWidth="1"/>
    <col min="115" max="115" width="7" bestFit="1" customWidth="1"/>
    <col min="116" max="116" width="6" bestFit="1" customWidth="1"/>
    <col min="117" max="117" width="5" bestFit="1" customWidth="1"/>
    <col min="118" max="121" width="6" bestFit="1" customWidth="1"/>
    <col min="122" max="122" width="7" bestFit="1" customWidth="1"/>
    <col min="123" max="126" width="6" bestFit="1" customWidth="1"/>
    <col min="127" max="127" width="5" bestFit="1" customWidth="1"/>
    <col min="128" max="128" width="6" bestFit="1" customWidth="1"/>
    <col min="129" max="129" width="5" bestFit="1" customWidth="1"/>
    <col min="130" max="135" width="6" bestFit="1" customWidth="1"/>
    <col min="136" max="136" width="5" bestFit="1" customWidth="1"/>
    <col min="137" max="137" width="6" bestFit="1" customWidth="1"/>
    <col min="138" max="138" width="7" bestFit="1" customWidth="1"/>
    <col min="139" max="144" width="6" bestFit="1" customWidth="1"/>
    <col min="145" max="145" width="5" bestFit="1" customWidth="1"/>
    <col min="146" max="147" width="6" bestFit="1" customWidth="1"/>
    <col min="148" max="148" width="5" bestFit="1" customWidth="1"/>
    <col min="149" max="152" width="6" bestFit="1" customWidth="1"/>
    <col min="153" max="153" width="7" bestFit="1" customWidth="1"/>
    <col min="154" max="163" width="6" bestFit="1" customWidth="1"/>
    <col min="164" max="164" width="7" bestFit="1" customWidth="1"/>
    <col min="165" max="168" width="6" bestFit="1" customWidth="1"/>
    <col min="169" max="169" width="3" bestFit="1" customWidth="1"/>
    <col min="170" max="173" width="6" bestFit="1" customWidth="1"/>
    <col min="174" max="174" width="7" bestFit="1" customWidth="1"/>
    <col min="175" max="181" width="6" bestFit="1" customWidth="1"/>
    <col min="182" max="182" width="5" bestFit="1" customWidth="1"/>
    <col min="183" max="188" width="6" bestFit="1" customWidth="1"/>
    <col min="189" max="189" width="5" bestFit="1" customWidth="1"/>
    <col min="190" max="191" width="6" bestFit="1" customWidth="1"/>
    <col min="192" max="192" width="7" bestFit="1" customWidth="1"/>
    <col min="193" max="199" width="6" bestFit="1" customWidth="1"/>
    <col min="200" max="200" width="5" bestFit="1" customWidth="1"/>
    <col min="201" max="202" width="6" bestFit="1" customWidth="1"/>
    <col min="203" max="203" width="5" bestFit="1" customWidth="1"/>
    <col min="204" max="204" width="7" bestFit="1" customWidth="1"/>
    <col min="205" max="207" width="6" bestFit="1" customWidth="1"/>
    <col min="208" max="208" width="7" bestFit="1" customWidth="1"/>
    <col min="209" max="209" width="5" bestFit="1" customWidth="1"/>
    <col min="210" max="213" width="6" bestFit="1" customWidth="1"/>
    <col min="214" max="214" width="7" bestFit="1" customWidth="1"/>
    <col min="215" max="215" width="6" bestFit="1" customWidth="1"/>
    <col min="216" max="216" width="5" bestFit="1" customWidth="1"/>
    <col min="217" max="218" width="6" bestFit="1" customWidth="1"/>
    <col min="219" max="219" width="5" bestFit="1" customWidth="1"/>
    <col min="220" max="220" width="7" bestFit="1" customWidth="1"/>
    <col min="221" max="229" width="6" bestFit="1" customWidth="1"/>
    <col min="230" max="230" width="5" bestFit="1" customWidth="1"/>
    <col min="231" max="231" width="6" bestFit="1" customWidth="1"/>
    <col min="232" max="232" width="7" bestFit="1" customWidth="1"/>
    <col min="233" max="234" width="6" bestFit="1" customWidth="1"/>
    <col min="235" max="235" width="5" bestFit="1" customWidth="1"/>
    <col min="236" max="240" width="6" bestFit="1" customWidth="1"/>
    <col min="241" max="241" width="5" bestFit="1" customWidth="1"/>
    <col min="242" max="247" width="6" bestFit="1" customWidth="1"/>
    <col min="248" max="248" width="5" bestFit="1" customWidth="1"/>
    <col min="249" max="255" width="6" bestFit="1" customWidth="1"/>
    <col min="256" max="256" width="5" bestFit="1" customWidth="1"/>
    <col min="257" max="259" width="6" bestFit="1" customWidth="1"/>
    <col min="260" max="260" width="5" bestFit="1" customWidth="1"/>
    <col min="261" max="262" width="6" bestFit="1" customWidth="1"/>
    <col min="263" max="263" width="7" bestFit="1" customWidth="1"/>
    <col min="264" max="264" width="6" bestFit="1" customWidth="1"/>
    <col min="265" max="265" width="5" bestFit="1" customWidth="1"/>
    <col min="266" max="266" width="6" bestFit="1" customWidth="1"/>
    <col min="267" max="267" width="5" bestFit="1" customWidth="1"/>
    <col min="268" max="268" width="6" bestFit="1" customWidth="1"/>
    <col min="269" max="269" width="7" bestFit="1" customWidth="1"/>
    <col min="270" max="272" width="6" bestFit="1" customWidth="1"/>
    <col min="273" max="273" width="5" bestFit="1" customWidth="1"/>
    <col min="274" max="274" width="7" bestFit="1" customWidth="1"/>
    <col min="275" max="277" width="6" bestFit="1" customWidth="1"/>
    <col min="278" max="278" width="5" bestFit="1" customWidth="1"/>
    <col min="279" max="284" width="6" bestFit="1" customWidth="1"/>
    <col min="285" max="285" width="7" bestFit="1" customWidth="1"/>
    <col min="286" max="287" width="6" bestFit="1" customWidth="1"/>
    <col min="288" max="288" width="3" bestFit="1" customWidth="1"/>
    <col min="289" max="292" width="6" bestFit="1" customWidth="1"/>
    <col min="293" max="293" width="5" bestFit="1" customWidth="1"/>
    <col min="294" max="294" width="6" bestFit="1" customWidth="1"/>
    <col min="295" max="295" width="7" bestFit="1" customWidth="1"/>
    <col min="296" max="296" width="6" bestFit="1" customWidth="1"/>
    <col min="297" max="297" width="5" bestFit="1" customWidth="1"/>
    <col min="298" max="300" width="6" bestFit="1" customWidth="1"/>
    <col min="301" max="301" width="5" bestFit="1" customWidth="1"/>
    <col min="302" max="309" width="6" bestFit="1" customWidth="1"/>
    <col min="310" max="310" width="7" bestFit="1" customWidth="1"/>
    <col min="311" max="313" width="6" bestFit="1" customWidth="1"/>
    <col min="314" max="314" width="5" bestFit="1" customWidth="1"/>
    <col min="315" max="318" width="6" bestFit="1" customWidth="1"/>
    <col min="319" max="319" width="7" bestFit="1" customWidth="1"/>
    <col min="320" max="323" width="6" bestFit="1" customWidth="1"/>
    <col min="324" max="324" width="5" bestFit="1" customWidth="1"/>
    <col min="325" max="326" width="6" bestFit="1" customWidth="1"/>
    <col min="327" max="327" width="7" bestFit="1" customWidth="1"/>
    <col min="328" max="331" width="6" bestFit="1" customWidth="1"/>
    <col min="332" max="332" width="3" bestFit="1" customWidth="1"/>
    <col min="333" max="334" width="6" bestFit="1" customWidth="1"/>
    <col min="335" max="335" width="7" bestFit="1" customWidth="1"/>
    <col min="336" max="336" width="5" bestFit="1" customWidth="1"/>
    <col min="337" max="340" width="6" bestFit="1" customWidth="1"/>
    <col min="341" max="341" width="5" bestFit="1" customWidth="1"/>
    <col min="342" max="343" width="6" bestFit="1" customWidth="1"/>
    <col min="344" max="344" width="7" bestFit="1" customWidth="1"/>
    <col min="345" max="345" width="5" bestFit="1" customWidth="1"/>
    <col min="346" max="349" width="6" bestFit="1" customWidth="1"/>
    <col min="350" max="350" width="5" bestFit="1" customWidth="1"/>
    <col min="351" max="352" width="6" bestFit="1" customWidth="1"/>
    <col min="353" max="353" width="7" bestFit="1" customWidth="1"/>
    <col min="354" max="358" width="6" bestFit="1" customWidth="1"/>
    <col min="359" max="359" width="5" bestFit="1" customWidth="1"/>
    <col min="360" max="360" width="6" bestFit="1" customWidth="1"/>
    <col min="361" max="361" width="7" bestFit="1" customWidth="1"/>
    <col min="362" max="362" width="6" bestFit="1" customWidth="1"/>
    <col min="363" max="363" width="5" bestFit="1" customWidth="1"/>
    <col min="364" max="366" width="6" bestFit="1" customWidth="1"/>
    <col min="367" max="367" width="5" bestFit="1" customWidth="1"/>
    <col min="368" max="369" width="6" bestFit="1" customWidth="1"/>
    <col min="370" max="370" width="7" bestFit="1" customWidth="1"/>
    <col min="371" max="373" width="6" bestFit="1" customWidth="1"/>
    <col min="374" max="374" width="5" bestFit="1" customWidth="1"/>
    <col min="375" max="377" width="6" bestFit="1" customWidth="1"/>
    <col min="378" max="378" width="3" bestFit="1" customWidth="1"/>
    <col min="379" max="380" width="6" bestFit="1" customWidth="1"/>
    <col min="381" max="381" width="7" bestFit="1" customWidth="1"/>
    <col min="382" max="382" width="6" bestFit="1" customWidth="1"/>
    <col min="383" max="383" width="5" bestFit="1" customWidth="1"/>
    <col min="384" max="386" width="6" bestFit="1" customWidth="1"/>
    <col min="387" max="387" width="5" bestFit="1" customWidth="1"/>
    <col min="388" max="388" width="7" bestFit="1" customWidth="1"/>
    <col min="389" max="391" width="6" bestFit="1" customWidth="1"/>
    <col min="392" max="392" width="5" bestFit="1" customWidth="1"/>
    <col min="393" max="398" width="6" bestFit="1" customWidth="1"/>
    <col min="399" max="399" width="5" bestFit="1" customWidth="1"/>
    <col min="400" max="400" width="7" bestFit="1" customWidth="1"/>
    <col min="401" max="409" width="6" bestFit="1" customWidth="1"/>
    <col min="410" max="410" width="5" bestFit="1" customWidth="1"/>
    <col min="411" max="411" width="7" bestFit="1" customWidth="1"/>
    <col min="412" max="412" width="6" bestFit="1" customWidth="1"/>
    <col min="413" max="413" width="5" bestFit="1" customWidth="1"/>
    <col min="414" max="417" width="6" bestFit="1" customWidth="1"/>
    <col min="418" max="418" width="7" bestFit="1" customWidth="1"/>
    <col min="419" max="424" width="6" bestFit="1" customWidth="1"/>
    <col min="425" max="425" width="7" bestFit="1" customWidth="1"/>
    <col min="426" max="426" width="4" bestFit="1" customWidth="1"/>
    <col min="427" max="430" width="6" bestFit="1" customWidth="1"/>
    <col min="431" max="431" width="5" bestFit="1" customWidth="1"/>
    <col min="432" max="434" width="6" bestFit="1" customWidth="1"/>
    <col min="435" max="435" width="7" bestFit="1" customWidth="1"/>
    <col min="436" max="436" width="6" bestFit="1" customWidth="1"/>
    <col min="437" max="437" width="5" bestFit="1" customWidth="1"/>
    <col min="438" max="439" width="6" bestFit="1" customWidth="1"/>
    <col min="440" max="440" width="5" bestFit="1" customWidth="1"/>
    <col min="441" max="441" width="6" bestFit="1" customWidth="1"/>
    <col min="442" max="442" width="7" bestFit="1" customWidth="1"/>
    <col min="443" max="443" width="5" bestFit="1" customWidth="1"/>
    <col min="444" max="450" width="6" bestFit="1" customWidth="1"/>
    <col min="451" max="451" width="7" bestFit="1" customWidth="1"/>
    <col min="452" max="452" width="5" bestFit="1" customWidth="1"/>
    <col min="453" max="457" width="6" bestFit="1" customWidth="1"/>
    <col min="458" max="458" width="5" bestFit="1" customWidth="1"/>
    <col min="459" max="461" width="6" bestFit="1" customWidth="1"/>
    <col min="462" max="462" width="7" bestFit="1" customWidth="1"/>
    <col min="463" max="466" width="6" bestFit="1" customWidth="1"/>
    <col min="467" max="467" width="5" bestFit="1" customWidth="1"/>
    <col min="468" max="471" width="6" bestFit="1" customWidth="1"/>
    <col min="472" max="472" width="5" bestFit="1" customWidth="1"/>
    <col min="473" max="473" width="7" bestFit="1" customWidth="1"/>
    <col min="474" max="478" width="6" bestFit="1" customWidth="1"/>
    <col min="479" max="479" width="7" bestFit="1" customWidth="1"/>
    <col min="480" max="480" width="6" bestFit="1" customWidth="1"/>
    <col min="481" max="481" width="5" bestFit="1" customWidth="1"/>
    <col min="482" max="486" width="6" bestFit="1" customWidth="1"/>
    <col min="487" max="487" width="7" bestFit="1" customWidth="1"/>
    <col min="488" max="491" width="6" bestFit="1" customWidth="1"/>
    <col min="492" max="492" width="5" bestFit="1" customWidth="1"/>
    <col min="493" max="494" width="6" bestFit="1" customWidth="1"/>
    <col min="495" max="495" width="7" bestFit="1" customWidth="1"/>
    <col min="496" max="496" width="6" bestFit="1" customWidth="1"/>
    <col min="497" max="497" width="5" bestFit="1" customWidth="1"/>
    <col min="498" max="500" width="6" bestFit="1" customWidth="1"/>
    <col min="501" max="501" width="7" bestFit="1" customWidth="1"/>
    <col min="502" max="502" width="5" bestFit="1" customWidth="1"/>
    <col min="503" max="507" width="6" bestFit="1" customWidth="1"/>
    <col min="508" max="508" width="5" bestFit="1" customWidth="1"/>
    <col min="509" max="509" width="6" bestFit="1" customWidth="1"/>
    <col min="510" max="510" width="7" bestFit="1" customWidth="1"/>
    <col min="511" max="511" width="5" bestFit="1" customWidth="1"/>
    <col min="512" max="513" width="6" bestFit="1" customWidth="1"/>
    <col min="514" max="514" width="3" bestFit="1" customWidth="1"/>
    <col min="515" max="516" width="6" bestFit="1" customWidth="1"/>
    <col min="517" max="517" width="7" bestFit="1" customWidth="1"/>
    <col min="518" max="518" width="5" bestFit="1" customWidth="1"/>
    <col min="519" max="522" width="6" bestFit="1" customWidth="1"/>
    <col min="523" max="523" width="5" bestFit="1" customWidth="1"/>
    <col min="524" max="524" width="7" bestFit="1" customWidth="1"/>
    <col min="525" max="526" width="6" bestFit="1" customWidth="1"/>
    <col min="527" max="527" width="5" bestFit="1" customWidth="1"/>
    <col min="528" max="530" width="6" bestFit="1" customWidth="1"/>
    <col min="531" max="531" width="5" bestFit="1" customWidth="1"/>
    <col min="532" max="532" width="7" bestFit="1" customWidth="1"/>
    <col min="533" max="533" width="5" bestFit="1" customWidth="1"/>
    <col min="534" max="535" width="6" bestFit="1" customWidth="1"/>
    <col min="536" max="536" width="5" bestFit="1" customWidth="1"/>
    <col min="537" max="537" width="6" bestFit="1" customWidth="1"/>
    <col min="538" max="538" width="7" bestFit="1" customWidth="1"/>
    <col min="539" max="539" width="5" bestFit="1" customWidth="1"/>
    <col min="540" max="543" width="6" bestFit="1" customWidth="1"/>
    <col min="544" max="544" width="5" bestFit="1" customWidth="1"/>
    <col min="545" max="546" width="6" bestFit="1" customWidth="1"/>
    <col min="547" max="547" width="7" bestFit="1" customWidth="1"/>
    <col min="548" max="548" width="5" bestFit="1" customWidth="1"/>
    <col min="549" max="552" width="6" bestFit="1" customWidth="1"/>
    <col min="553" max="553" width="4" bestFit="1" customWidth="1"/>
    <col min="554" max="554" width="7" bestFit="1" customWidth="1"/>
    <col min="555" max="557" width="6" bestFit="1" customWidth="1"/>
    <col min="558" max="558" width="5" bestFit="1" customWidth="1"/>
    <col min="559" max="560" width="6" bestFit="1" customWidth="1"/>
    <col min="561" max="561" width="5" bestFit="1" customWidth="1"/>
    <col min="562" max="562" width="7" bestFit="1" customWidth="1"/>
    <col min="563" max="565" width="6" bestFit="1" customWidth="1"/>
    <col min="566" max="566" width="5" bestFit="1" customWidth="1"/>
    <col min="567" max="569" width="6" bestFit="1" customWidth="1"/>
    <col min="570" max="570" width="5" bestFit="1" customWidth="1"/>
    <col min="571" max="571" width="7" bestFit="1" customWidth="1"/>
    <col min="572" max="574" width="6" bestFit="1" customWidth="1"/>
    <col min="575" max="575" width="5" bestFit="1" customWidth="1"/>
    <col min="576" max="577" width="6" bestFit="1" customWidth="1"/>
    <col min="578" max="578" width="7" bestFit="1" customWidth="1"/>
    <col min="579" max="579" width="5" bestFit="1" customWidth="1"/>
    <col min="580" max="581" width="6" bestFit="1" customWidth="1"/>
    <col min="582" max="582" width="5" bestFit="1" customWidth="1"/>
    <col min="583" max="585" width="6" bestFit="1" customWidth="1"/>
    <col min="586" max="586" width="7" bestFit="1" customWidth="1"/>
    <col min="587" max="587" width="5" bestFit="1" customWidth="1"/>
    <col min="588" max="590" width="6" bestFit="1" customWidth="1"/>
    <col min="591" max="591" width="5" bestFit="1" customWidth="1"/>
    <col min="592" max="592" width="6" bestFit="1" customWidth="1"/>
    <col min="593" max="593" width="7" bestFit="1" customWidth="1"/>
    <col min="594" max="594" width="6" bestFit="1" customWidth="1"/>
    <col min="595" max="595" width="4" bestFit="1" customWidth="1"/>
    <col min="596" max="598" width="6" bestFit="1" customWidth="1"/>
    <col min="599" max="599" width="5" bestFit="1" customWidth="1"/>
    <col min="600" max="600" width="6" bestFit="1" customWidth="1"/>
    <col min="601" max="601" width="7" bestFit="1" customWidth="1"/>
    <col min="602" max="602" width="6" bestFit="1" customWidth="1"/>
    <col min="603" max="603" width="5" bestFit="1" customWidth="1"/>
    <col min="604" max="605" width="6" bestFit="1" customWidth="1"/>
    <col min="606" max="606" width="5" bestFit="1" customWidth="1"/>
    <col min="607" max="607" width="6" bestFit="1" customWidth="1"/>
    <col min="608" max="608" width="7" bestFit="1" customWidth="1"/>
    <col min="609" max="610" width="6" bestFit="1" customWidth="1"/>
    <col min="611" max="611" width="5" bestFit="1" customWidth="1"/>
    <col min="612" max="614" width="6" bestFit="1" customWidth="1"/>
    <col min="615" max="615" width="5" bestFit="1" customWidth="1"/>
    <col min="616" max="616" width="6" bestFit="1" customWidth="1"/>
    <col min="617" max="617" width="7" bestFit="1" customWidth="1"/>
    <col min="618" max="619" width="6" bestFit="1" customWidth="1"/>
    <col min="620" max="620" width="5" bestFit="1" customWidth="1"/>
    <col min="621" max="622" width="6" bestFit="1" customWidth="1"/>
    <col min="623" max="623" width="5" bestFit="1" customWidth="1"/>
    <col min="624" max="624" width="6" bestFit="1" customWidth="1"/>
    <col min="625" max="625" width="7" bestFit="1" customWidth="1"/>
    <col min="626" max="628" width="6" bestFit="1" customWidth="1"/>
    <col min="629" max="629" width="5" bestFit="1" customWidth="1"/>
    <col min="630" max="631" width="6" bestFit="1" customWidth="1"/>
    <col min="632" max="632" width="5" bestFit="1" customWidth="1"/>
    <col min="633" max="634" width="6" bestFit="1" customWidth="1"/>
    <col min="635" max="635" width="7" bestFit="1" customWidth="1"/>
    <col min="636" max="638" width="6" bestFit="1" customWidth="1"/>
    <col min="639" max="639" width="4" bestFit="1" customWidth="1"/>
    <col min="640" max="641" width="6" bestFit="1" customWidth="1"/>
    <col min="642" max="642" width="5" bestFit="1" customWidth="1"/>
    <col min="643" max="643" width="6" bestFit="1" customWidth="1"/>
    <col min="644" max="644" width="7" bestFit="1" customWidth="1"/>
    <col min="645" max="648" width="6" bestFit="1" customWidth="1"/>
    <col min="649" max="649" width="5" bestFit="1" customWidth="1"/>
    <col min="650" max="653" width="6" bestFit="1" customWidth="1"/>
    <col min="654" max="654" width="5" bestFit="1" customWidth="1"/>
    <col min="655" max="655" width="7" bestFit="1" customWidth="1"/>
    <col min="656" max="656" width="6" bestFit="1" customWidth="1"/>
    <col min="657" max="657" width="5" bestFit="1" customWidth="1"/>
    <col min="658" max="659" width="6" bestFit="1" customWidth="1"/>
    <col min="660" max="660" width="7" bestFit="1" customWidth="1"/>
    <col min="661" max="661" width="5" bestFit="1" customWidth="1"/>
    <col min="662" max="666" width="6" bestFit="1" customWidth="1"/>
    <col min="667" max="667" width="5" bestFit="1" customWidth="1"/>
    <col min="668" max="669" width="6" bestFit="1" customWidth="1"/>
    <col min="670" max="670" width="7" bestFit="1" customWidth="1"/>
    <col min="671" max="671" width="6" bestFit="1" customWidth="1"/>
    <col min="672" max="672" width="5" bestFit="1" customWidth="1"/>
    <col min="673" max="675" width="6" bestFit="1" customWidth="1"/>
    <col min="676" max="676" width="5" bestFit="1" customWidth="1"/>
    <col min="677" max="678" width="6" bestFit="1" customWidth="1"/>
    <col min="679" max="679" width="7" bestFit="1" customWidth="1"/>
    <col min="680" max="680" width="6" bestFit="1" customWidth="1"/>
    <col min="681" max="681" width="5" bestFit="1" customWidth="1"/>
    <col min="682" max="683" width="6" bestFit="1" customWidth="1"/>
    <col min="684" max="684" width="3" bestFit="1" customWidth="1"/>
    <col min="685" max="685" width="6" bestFit="1" customWidth="1"/>
    <col min="686" max="686" width="7" bestFit="1" customWidth="1"/>
    <col min="687" max="687" width="6" bestFit="1" customWidth="1"/>
    <col min="688" max="688" width="5" bestFit="1" customWidth="1"/>
    <col min="689" max="692" width="6" bestFit="1" customWidth="1"/>
    <col min="693" max="693" width="5" bestFit="1" customWidth="1"/>
    <col min="694" max="695" width="6" bestFit="1" customWidth="1"/>
    <col min="696" max="696" width="7" bestFit="1" customWidth="1"/>
    <col min="697" max="699" width="6" bestFit="1" customWidth="1"/>
    <col min="700" max="700" width="5" bestFit="1" customWidth="1"/>
    <col min="701" max="703" width="6" bestFit="1" customWidth="1"/>
    <col min="704" max="704" width="5" bestFit="1" customWidth="1"/>
    <col min="705" max="705" width="7" bestFit="1" customWidth="1"/>
    <col min="706" max="706" width="6" bestFit="1" customWidth="1"/>
    <col min="707" max="707" width="5" bestFit="1" customWidth="1"/>
    <col min="708" max="711" width="6" bestFit="1" customWidth="1"/>
    <col min="712" max="712" width="5" bestFit="1" customWidth="1"/>
    <col min="713" max="713" width="7" bestFit="1" customWidth="1"/>
    <col min="714" max="720" width="6" bestFit="1" customWidth="1"/>
    <col min="721" max="721" width="5" bestFit="1" customWidth="1"/>
    <col min="722" max="722" width="7" bestFit="1" customWidth="1"/>
    <col min="723" max="723" width="6" bestFit="1" customWidth="1"/>
    <col min="724" max="724" width="5" bestFit="1" customWidth="1"/>
    <col min="725" max="728" width="6" bestFit="1" customWidth="1"/>
    <col min="729" max="729" width="3" bestFit="1" customWidth="1"/>
    <col min="730" max="730" width="6" bestFit="1" customWidth="1"/>
    <col min="731" max="731" width="7" bestFit="1" customWidth="1"/>
    <col min="732" max="733" width="6" bestFit="1" customWidth="1"/>
    <col min="734" max="734" width="5" bestFit="1" customWidth="1"/>
    <col min="735" max="738" width="6" bestFit="1" customWidth="1"/>
    <col min="739" max="739" width="5" bestFit="1" customWidth="1"/>
    <col min="740" max="740" width="7" bestFit="1" customWidth="1"/>
    <col min="741" max="742" width="6" bestFit="1" customWidth="1"/>
    <col min="743" max="743" width="5" bestFit="1" customWidth="1"/>
    <col min="744" max="744" width="6" bestFit="1" customWidth="1"/>
    <col min="745" max="745" width="7" bestFit="1" customWidth="1"/>
    <col min="746" max="746" width="5" bestFit="1" customWidth="1"/>
    <col min="747" max="748" width="6" bestFit="1" customWidth="1"/>
    <col min="749" max="749" width="5" bestFit="1" customWidth="1"/>
    <col min="750" max="752" width="6" bestFit="1" customWidth="1"/>
    <col min="753" max="753" width="7" bestFit="1" customWidth="1"/>
    <col min="754" max="754" width="5" bestFit="1" customWidth="1"/>
    <col min="755" max="758" width="6" bestFit="1" customWidth="1"/>
    <col min="759" max="759" width="5" bestFit="1" customWidth="1"/>
    <col min="760" max="761" width="6" bestFit="1" customWidth="1"/>
    <col min="762" max="762" width="7" bestFit="1" customWidth="1"/>
    <col min="763" max="763" width="6" bestFit="1" customWidth="1"/>
    <col min="764" max="764" width="5" bestFit="1" customWidth="1"/>
    <col min="765" max="765" width="6" bestFit="1" customWidth="1"/>
    <col min="766" max="766" width="5" bestFit="1" customWidth="1"/>
    <col min="767" max="767" width="7" bestFit="1" customWidth="1"/>
    <col min="768" max="768" width="4" bestFit="1" customWidth="1"/>
    <col min="769" max="771" width="6" bestFit="1" customWidth="1"/>
    <col min="772" max="772" width="5" bestFit="1" customWidth="1"/>
    <col min="773" max="774" width="6" bestFit="1" customWidth="1"/>
    <col min="775" max="775" width="7" bestFit="1" customWidth="1"/>
    <col min="776" max="776" width="6" bestFit="1" customWidth="1"/>
    <col min="777" max="777" width="5" bestFit="1" customWidth="1"/>
    <col min="778" max="779" width="6" bestFit="1" customWidth="1"/>
    <col min="780" max="780" width="5" bestFit="1" customWidth="1"/>
    <col min="781" max="782" width="6" bestFit="1" customWidth="1"/>
    <col min="783" max="783" width="7" bestFit="1" customWidth="1"/>
    <col min="784" max="784" width="6" bestFit="1" customWidth="1"/>
    <col min="785" max="785" width="5" bestFit="1" customWidth="1"/>
    <col min="786" max="788" width="6" bestFit="1" customWidth="1"/>
    <col min="789" max="789" width="5" bestFit="1" customWidth="1"/>
    <col min="790" max="790" width="7" bestFit="1" customWidth="1"/>
    <col min="791" max="793" width="6" bestFit="1" customWidth="1"/>
    <col min="794" max="794" width="5" bestFit="1" customWidth="1"/>
    <col min="795" max="797" width="6" bestFit="1" customWidth="1"/>
    <col min="798" max="798" width="5" bestFit="1" customWidth="1"/>
    <col min="799" max="800" width="6" bestFit="1" customWidth="1"/>
    <col min="801" max="801" width="7" bestFit="1" customWidth="1"/>
    <col min="802" max="802" width="6" bestFit="1" customWidth="1"/>
    <col min="803" max="803" width="5" bestFit="1" customWidth="1"/>
    <col min="804" max="806" width="6" bestFit="1" customWidth="1"/>
    <col min="807" max="807" width="7" bestFit="1" customWidth="1"/>
    <col min="808" max="814" width="6" bestFit="1" customWidth="1"/>
    <col min="815" max="815" width="5" bestFit="1" customWidth="1"/>
    <col min="816" max="816" width="7" bestFit="1" customWidth="1"/>
    <col min="817" max="819" width="6" bestFit="1" customWidth="1"/>
    <col min="820" max="820" width="5" bestFit="1" customWidth="1"/>
    <col min="821" max="821" width="6" bestFit="1" customWidth="1"/>
    <col min="822" max="822" width="7" bestFit="1" customWidth="1"/>
    <col min="823" max="823" width="5" bestFit="1" customWidth="1"/>
    <col min="824" max="825" width="6" bestFit="1" customWidth="1"/>
    <col min="826" max="826" width="5" bestFit="1" customWidth="1"/>
    <col min="827" max="831" width="6" bestFit="1" customWidth="1"/>
    <col min="832" max="832" width="7" bestFit="1" customWidth="1"/>
    <col min="833" max="833" width="5" bestFit="1" customWidth="1"/>
    <col min="834" max="836" width="6" bestFit="1" customWidth="1"/>
    <col min="837" max="837" width="5" bestFit="1" customWidth="1"/>
    <col min="838" max="839" width="6" bestFit="1" customWidth="1"/>
    <col min="840" max="840" width="7" bestFit="1" customWidth="1"/>
    <col min="841" max="841" width="6" bestFit="1" customWidth="1"/>
    <col min="842" max="842" width="5" bestFit="1" customWidth="1"/>
    <col min="843" max="844" width="6" bestFit="1" customWidth="1"/>
    <col min="845" max="845" width="5" bestFit="1" customWidth="1"/>
    <col min="846" max="849" width="6" bestFit="1" customWidth="1"/>
    <col min="850" max="850" width="7" bestFit="1" customWidth="1"/>
    <col min="851" max="851" width="6" bestFit="1" customWidth="1"/>
    <col min="852" max="852" width="5" bestFit="1" customWidth="1"/>
    <col min="853" max="854" width="6" bestFit="1" customWidth="1"/>
    <col min="855" max="855" width="3" bestFit="1" customWidth="1"/>
    <col min="856" max="857" width="6" bestFit="1" customWidth="1"/>
    <col min="858" max="858" width="5" bestFit="1" customWidth="1"/>
    <col min="859" max="859" width="6" bestFit="1" customWidth="1"/>
    <col min="860" max="860" width="5" bestFit="1" customWidth="1"/>
    <col min="861" max="861" width="7" bestFit="1" customWidth="1"/>
    <col min="862" max="863" width="6" bestFit="1" customWidth="1"/>
    <col min="864" max="864" width="5" bestFit="1" customWidth="1"/>
    <col min="865" max="867" width="6" bestFit="1" customWidth="1"/>
    <col min="868" max="868" width="5" bestFit="1" customWidth="1"/>
    <col min="869" max="871" width="6" bestFit="1" customWidth="1"/>
    <col min="872" max="872" width="7" bestFit="1" customWidth="1"/>
    <col min="873" max="873" width="6" bestFit="1" customWidth="1"/>
    <col min="874" max="874" width="5" bestFit="1" customWidth="1"/>
    <col min="875" max="878" width="6" bestFit="1" customWidth="1"/>
    <col min="879" max="879" width="5" bestFit="1" customWidth="1"/>
    <col min="880" max="881" width="6" bestFit="1" customWidth="1"/>
    <col min="882" max="882" width="7" bestFit="1" customWidth="1"/>
    <col min="883" max="884" width="6" bestFit="1" customWidth="1"/>
    <col min="885" max="885" width="5" bestFit="1" customWidth="1"/>
    <col min="886" max="889" width="6" bestFit="1" customWidth="1"/>
    <col min="890" max="890" width="5" bestFit="1" customWidth="1"/>
    <col min="891" max="891" width="7" bestFit="1" customWidth="1"/>
    <col min="892" max="893" width="6" bestFit="1" customWidth="1"/>
    <col min="894" max="894" width="5" bestFit="1" customWidth="1"/>
    <col min="895" max="898" width="6" bestFit="1" customWidth="1"/>
    <col min="899" max="899" width="3" bestFit="1" customWidth="1"/>
    <col min="900" max="900" width="7" bestFit="1" customWidth="1"/>
    <col min="901" max="902" width="6" bestFit="1" customWidth="1"/>
    <col min="903" max="903" width="5" bestFit="1" customWidth="1"/>
    <col min="904" max="908" width="6" bestFit="1" customWidth="1"/>
    <col min="909" max="909" width="7" bestFit="1" customWidth="1"/>
    <col min="910" max="910" width="5" bestFit="1" customWidth="1"/>
    <col min="911" max="912" width="6" bestFit="1" customWidth="1"/>
    <col min="913" max="913" width="5" bestFit="1" customWidth="1"/>
    <col min="914" max="914" width="6" bestFit="1" customWidth="1"/>
    <col min="915" max="915" width="7" bestFit="1" customWidth="1"/>
    <col min="916" max="916" width="5" bestFit="1" customWidth="1"/>
    <col min="917" max="921" width="6" bestFit="1" customWidth="1"/>
    <col min="922" max="922" width="7" bestFit="1" customWidth="1"/>
    <col min="923" max="923" width="5" bestFit="1" customWidth="1"/>
    <col min="924" max="928" width="6" bestFit="1" customWidth="1"/>
    <col min="929" max="929" width="5" bestFit="1" customWidth="1"/>
    <col min="930" max="930" width="6" bestFit="1" customWidth="1"/>
    <col min="931" max="931" width="7" bestFit="1" customWidth="1"/>
    <col min="932" max="932" width="5" bestFit="1" customWidth="1"/>
    <col min="933" max="935" width="6" bestFit="1" customWidth="1"/>
    <col min="936" max="936" width="7" bestFit="1" customWidth="1"/>
    <col min="937" max="939" width="6" bestFit="1" customWidth="1"/>
    <col min="940" max="940" width="3" bestFit="1" customWidth="1"/>
    <col min="941" max="942" width="6" bestFit="1" customWidth="1"/>
    <col min="943" max="943" width="5" bestFit="1" customWidth="1"/>
    <col min="944" max="944" width="6" bestFit="1" customWidth="1"/>
    <col min="945" max="945" width="7" bestFit="1" customWidth="1"/>
    <col min="946" max="946" width="6" bestFit="1" customWidth="1"/>
    <col min="947" max="947" width="5" bestFit="1" customWidth="1"/>
    <col min="948" max="951" width="6" bestFit="1" customWidth="1"/>
    <col min="952" max="952" width="5" bestFit="1" customWidth="1"/>
    <col min="953" max="953" width="7" bestFit="1" customWidth="1"/>
    <col min="954" max="954" width="6" bestFit="1" customWidth="1"/>
    <col min="955" max="955" width="5" bestFit="1" customWidth="1"/>
    <col min="956" max="958" width="6" bestFit="1" customWidth="1"/>
    <col min="959" max="959" width="7" bestFit="1" customWidth="1"/>
    <col min="960" max="963" width="6" bestFit="1" customWidth="1"/>
    <col min="964" max="964" width="5" bestFit="1" customWidth="1"/>
    <col min="965" max="965" width="7" bestFit="1" customWidth="1"/>
    <col min="966" max="968" width="6" bestFit="1" customWidth="1"/>
    <col min="969" max="969" width="5" bestFit="1" customWidth="1"/>
    <col min="970" max="972" width="6" bestFit="1" customWidth="1"/>
    <col min="973" max="973" width="5" bestFit="1" customWidth="1"/>
    <col min="974" max="974" width="7" bestFit="1" customWidth="1"/>
    <col min="975" max="976" width="6" bestFit="1" customWidth="1"/>
    <col min="977" max="977" width="4" bestFit="1" customWidth="1"/>
    <col min="978" max="980" width="6" bestFit="1" customWidth="1"/>
    <col min="981" max="981" width="7" bestFit="1" customWidth="1"/>
    <col min="982" max="986" width="6" bestFit="1" customWidth="1"/>
    <col min="987" max="987" width="7" bestFit="1" customWidth="1"/>
    <col min="988" max="988" width="5" bestFit="1" customWidth="1"/>
    <col min="989" max="993" width="6" bestFit="1" customWidth="1"/>
    <col min="994" max="994" width="5" bestFit="1" customWidth="1"/>
    <col min="995" max="995" width="7" bestFit="1" customWidth="1"/>
    <col min="996" max="1001" width="6" bestFit="1" customWidth="1"/>
    <col min="1002" max="1002" width="5" bestFit="1" customWidth="1"/>
    <col min="1003" max="1007" width="6" bestFit="1" customWidth="1"/>
    <col min="1008" max="1008" width="3" bestFit="1" customWidth="1"/>
    <col min="1009" max="1011" width="6" bestFit="1" customWidth="1"/>
    <col min="1012" max="1012" width="5" bestFit="1" customWidth="1"/>
    <col min="1013" max="1016" width="6" bestFit="1" customWidth="1"/>
    <col min="1017" max="1017" width="5" bestFit="1" customWidth="1"/>
    <col min="1018" max="1026" width="6" bestFit="1" customWidth="1"/>
    <col min="1027" max="1027" width="5" bestFit="1" customWidth="1"/>
    <col min="1028" max="1028" width="6" bestFit="1" customWidth="1"/>
    <col min="1029" max="1029" width="7" bestFit="1" customWidth="1"/>
    <col min="1030" max="1031" width="6" bestFit="1" customWidth="1"/>
    <col min="1032" max="1032" width="5" bestFit="1" customWidth="1"/>
    <col min="1033" max="1034" width="6" bestFit="1" customWidth="1"/>
    <col min="1035" max="1035" width="5" bestFit="1" customWidth="1"/>
    <col min="1036" max="1036" width="7" bestFit="1" customWidth="1"/>
    <col min="1037" max="1038" width="6" bestFit="1" customWidth="1"/>
    <col min="1039" max="1039" width="5" bestFit="1" customWidth="1"/>
    <col min="1040" max="1043" width="6" bestFit="1" customWidth="1"/>
    <col min="1044" max="1044" width="5" bestFit="1" customWidth="1"/>
    <col min="1045" max="1045" width="7" bestFit="1" customWidth="1"/>
    <col min="1046" max="1048" width="6" bestFit="1" customWidth="1"/>
    <col min="1049" max="1049" width="5" bestFit="1" customWidth="1"/>
    <col min="1050" max="1053" width="6" bestFit="1" customWidth="1"/>
    <col min="1054" max="1054" width="7" bestFit="1" customWidth="1"/>
    <col min="1055" max="1057" width="6" bestFit="1" customWidth="1"/>
    <col min="1058" max="1058" width="7" bestFit="1" customWidth="1"/>
    <col min="1059" max="1061" width="6" bestFit="1" customWidth="1"/>
    <col min="1062" max="1062" width="5" bestFit="1" customWidth="1"/>
    <col min="1063" max="1064" width="6" bestFit="1" customWidth="1"/>
    <col min="1065" max="1065" width="7" bestFit="1" customWidth="1"/>
    <col min="1066" max="1069" width="6" bestFit="1" customWidth="1"/>
    <col min="1070" max="1070" width="5" bestFit="1" customWidth="1"/>
    <col min="1071" max="1071" width="7" bestFit="1" customWidth="1"/>
    <col min="1072" max="1074" width="6" bestFit="1" customWidth="1"/>
    <col min="1075" max="1075" width="5" bestFit="1" customWidth="1"/>
    <col min="1076" max="1080" width="6" bestFit="1" customWidth="1"/>
    <col min="1081" max="1081" width="7" bestFit="1" customWidth="1"/>
    <col min="1082" max="1083" width="6" bestFit="1" customWidth="1"/>
    <col min="1084" max="1084" width="5" bestFit="1" customWidth="1"/>
    <col min="1085" max="1087" width="6" bestFit="1" customWidth="1"/>
    <col min="1088" max="1088" width="5" bestFit="1" customWidth="1"/>
    <col min="1089" max="1091" width="6" bestFit="1" customWidth="1"/>
    <col min="1092" max="1092" width="5" bestFit="1" customWidth="1"/>
    <col min="1093" max="1093" width="7" bestFit="1" customWidth="1"/>
    <col min="1094" max="1105" width="6" bestFit="1" customWidth="1"/>
    <col min="1106" max="1106" width="5" bestFit="1" customWidth="1"/>
    <col min="1107" max="1107" width="7" bestFit="1" customWidth="1"/>
    <col min="1108" max="1108" width="5" bestFit="1" customWidth="1"/>
    <col min="1109" max="1115" width="6" bestFit="1" customWidth="1"/>
    <col min="1116" max="1116" width="5" bestFit="1" customWidth="1"/>
    <col min="1117" max="1117" width="6" bestFit="1" customWidth="1"/>
    <col min="1118" max="1118" width="5" bestFit="1" customWidth="1"/>
    <col min="1119" max="1120" width="6" bestFit="1" customWidth="1"/>
    <col min="1121" max="1121" width="7" bestFit="1" customWidth="1"/>
    <col min="1122" max="1134" width="6" bestFit="1" customWidth="1"/>
    <col min="1135" max="1135" width="5" bestFit="1" customWidth="1"/>
    <col min="1136" max="1151" width="6" bestFit="1" customWidth="1"/>
    <col min="1152" max="1152" width="5" bestFit="1" customWidth="1"/>
    <col min="1153" max="1154" width="6" bestFit="1" customWidth="1"/>
    <col min="1155" max="1155" width="5" bestFit="1" customWidth="1"/>
    <col min="1156" max="1157" width="6" bestFit="1" customWidth="1"/>
    <col min="1158" max="1158" width="5" bestFit="1" customWidth="1"/>
    <col min="1159" max="1163" width="6" bestFit="1" customWidth="1"/>
    <col min="1164" max="1164" width="3" bestFit="1" customWidth="1"/>
    <col min="1165" max="1165" width="6" bestFit="1" customWidth="1"/>
    <col min="1166" max="1166" width="5" bestFit="1" customWidth="1"/>
    <col min="1167" max="1167" width="6" bestFit="1" customWidth="1"/>
    <col min="1168" max="1168" width="5" bestFit="1" customWidth="1"/>
    <col min="1169" max="1177" width="6" bestFit="1" customWidth="1"/>
    <col min="1178" max="1178" width="5" bestFit="1" customWidth="1"/>
    <col min="1179" max="1179" width="7" bestFit="1" customWidth="1"/>
    <col min="1180" max="1185" width="6" bestFit="1" customWidth="1"/>
    <col min="1186" max="1186" width="3" bestFit="1" customWidth="1"/>
    <col min="1187" max="1192" width="6" bestFit="1" customWidth="1"/>
    <col min="1193" max="1193" width="5" bestFit="1" customWidth="1"/>
    <col min="1194" max="1201" width="6" bestFit="1" customWidth="1"/>
    <col min="1202" max="1202" width="5" bestFit="1" customWidth="1"/>
    <col min="1203" max="1203" width="6" bestFit="1" customWidth="1"/>
    <col min="1204" max="1204" width="5" bestFit="1" customWidth="1"/>
    <col min="1205" max="1209" width="6" bestFit="1" customWidth="1"/>
    <col min="1210" max="1210" width="5" bestFit="1" customWidth="1"/>
    <col min="1211" max="1211" width="6" bestFit="1" customWidth="1"/>
    <col min="1212" max="1212" width="5" bestFit="1" customWidth="1"/>
    <col min="1213" max="1221" width="6" bestFit="1" customWidth="1"/>
    <col min="1222" max="1222" width="5" bestFit="1" customWidth="1"/>
    <col min="1223" max="1227" width="6" bestFit="1" customWidth="1"/>
    <col min="1228" max="1228" width="3" bestFit="1" customWidth="1"/>
    <col min="1229" max="1231" width="6" bestFit="1" customWidth="1"/>
    <col min="1232" max="1232" width="5" bestFit="1" customWidth="1"/>
    <col min="1233" max="1237" width="6" bestFit="1" customWidth="1"/>
    <col min="1238" max="1238" width="5" bestFit="1" customWidth="1"/>
    <col min="1239" max="1239" width="6" bestFit="1" customWidth="1"/>
    <col min="1240" max="1240" width="3" bestFit="1" customWidth="1"/>
    <col min="1241" max="1243" width="6" bestFit="1" customWidth="1"/>
    <col min="1244" max="1244" width="5" bestFit="1" customWidth="1"/>
    <col min="1245" max="1249" width="6" bestFit="1" customWidth="1"/>
    <col min="1250" max="1250" width="5" bestFit="1" customWidth="1"/>
    <col min="1251" max="1251" width="6" bestFit="1" customWidth="1"/>
    <col min="1252" max="1252" width="5" bestFit="1" customWidth="1"/>
    <col min="1253" max="1263" width="6" bestFit="1" customWidth="1"/>
    <col min="1264" max="1264" width="5" bestFit="1" customWidth="1"/>
    <col min="1265" max="1273" width="6" bestFit="1" customWidth="1"/>
    <col min="1274" max="1274" width="5" bestFit="1" customWidth="1"/>
    <col min="1275" max="1276" width="6" bestFit="1" customWidth="1"/>
    <col min="1277" max="1277" width="5" bestFit="1" customWidth="1"/>
    <col min="1278" max="1303" width="6" bestFit="1" customWidth="1"/>
    <col min="1304" max="1304" width="5" bestFit="1" customWidth="1"/>
    <col min="1305" max="1312" width="6" bestFit="1" customWidth="1"/>
    <col min="1313" max="1313" width="5" bestFit="1" customWidth="1"/>
    <col min="1314" max="1328" width="6" bestFit="1" customWidth="1"/>
    <col min="1329" max="1329" width="3" bestFit="1" customWidth="1"/>
    <col min="1330" max="1330" width="6" bestFit="1" customWidth="1"/>
    <col min="1331" max="1332" width="5" bestFit="1" customWidth="1"/>
    <col min="1333" max="1342" width="6" bestFit="1" customWidth="1"/>
    <col min="1343" max="1343" width="10.77734375" bestFit="1" customWidth="1"/>
    <col min="1344" max="1349" width="6" bestFit="1" customWidth="1"/>
    <col min="1350" max="1350" width="8.21875" bestFit="1" customWidth="1"/>
    <col min="1351" max="1351" width="7" bestFit="1" customWidth="1"/>
    <col min="1352" max="1356" width="6" bestFit="1" customWidth="1"/>
    <col min="1357" max="1357" width="7" bestFit="1" customWidth="1"/>
    <col min="1358" max="1359" width="6" bestFit="1" customWidth="1"/>
    <col min="1360" max="1360" width="9.21875" bestFit="1" customWidth="1"/>
    <col min="1361" max="1361" width="7" bestFit="1" customWidth="1"/>
    <col min="1362" max="1362" width="5" bestFit="1" customWidth="1"/>
    <col min="1363" max="1363" width="6" bestFit="1" customWidth="1"/>
    <col min="1364" max="1364" width="5" bestFit="1" customWidth="1"/>
    <col min="1365" max="1365" width="6" bestFit="1" customWidth="1"/>
    <col min="1366" max="1366" width="5" bestFit="1" customWidth="1"/>
    <col min="1367" max="1367" width="9.21875" bestFit="1" customWidth="1"/>
    <col min="1368" max="1368" width="7" bestFit="1" customWidth="1"/>
    <col min="1369" max="1369" width="6" bestFit="1" customWidth="1"/>
    <col min="1370" max="1370" width="5" bestFit="1" customWidth="1"/>
    <col min="1371" max="1371" width="6" bestFit="1" customWidth="1"/>
    <col min="1372" max="1373" width="5" bestFit="1" customWidth="1"/>
    <col min="1374" max="1374" width="6" bestFit="1" customWidth="1"/>
    <col min="1375" max="1375" width="9.21875" bestFit="1" customWidth="1"/>
    <col min="1376" max="1376" width="7" bestFit="1" customWidth="1"/>
    <col min="1377" max="1379" width="6" bestFit="1" customWidth="1"/>
    <col min="1380" max="1380" width="7" bestFit="1" customWidth="1"/>
    <col min="1381" max="1381" width="6" bestFit="1" customWidth="1"/>
    <col min="1382" max="1382" width="7" bestFit="1" customWidth="1"/>
    <col min="1383" max="1384" width="6" bestFit="1" customWidth="1"/>
    <col min="1385" max="1385" width="7" bestFit="1" customWidth="1"/>
    <col min="1386" max="1390" width="6" bestFit="1" customWidth="1"/>
    <col min="1391" max="1391" width="9.21875" bestFit="1" customWidth="1"/>
    <col min="1392" max="1392" width="7" bestFit="1" customWidth="1"/>
    <col min="1393" max="1393" width="6" bestFit="1" customWidth="1"/>
    <col min="1394" max="1394" width="5" bestFit="1" customWidth="1"/>
    <col min="1395" max="1396" width="6" bestFit="1" customWidth="1"/>
    <col min="1397" max="1397" width="9.21875" bestFit="1" customWidth="1"/>
    <col min="1398" max="1398" width="7" bestFit="1" customWidth="1"/>
    <col min="1399" max="1399" width="6" bestFit="1" customWidth="1"/>
    <col min="1400" max="1400" width="5" bestFit="1" customWidth="1"/>
    <col min="1401" max="1401" width="7" bestFit="1" customWidth="1"/>
    <col min="1402" max="1403" width="6" bestFit="1" customWidth="1"/>
    <col min="1404" max="1404" width="9.21875" bestFit="1" customWidth="1"/>
    <col min="1405" max="1405" width="7" bestFit="1" customWidth="1"/>
    <col min="1406" max="1408" width="6" bestFit="1" customWidth="1"/>
    <col min="1409" max="1409" width="5" bestFit="1" customWidth="1"/>
    <col min="1410" max="1411" width="6" bestFit="1" customWidth="1"/>
    <col min="1412" max="1412" width="9.21875" bestFit="1" customWidth="1"/>
    <col min="1413" max="1413" width="7" bestFit="1" customWidth="1"/>
    <col min="1414" max="1416" width="5" bestFit="1" customWidth="1"/>
    <col min="1417" max="1418" width="6" bestFit="1" customWidth="1"/>
    <col min="1419" max="1419" width="7" bestFit="1" customWidth="1"/>
    <col min="1420" max="1420" width="6" bestFit="1" customWidth="1"/>
    <col min="1421" max="1421" width="9.21875" bestFit="1" customWidth="1"/>
    <col min="1422" max="1422" width="7" bestFit="1" customWidth="1"/>
    <col min="1423" max="1425" width="6" bestFit="1" customWidth="1"/>
    <col min="1426" max="1426" width="9.21875" bestFit="1" customWidth="1"/>
    <col min="1427" max="1427" width="6" bestFit="1" customWidth="1"/>
    <col min="1428" max="1428" width="7" bestFit="1" customWidth="1"/>
    <col min="1429" max="1431" width="6" bestFit="1" customWidth="1"/>
    <col min="1432" max="1432" width="8.21875" bestFit="1" customWidth="1"/>
    <col min="1433" max="1433" width="7" bestFit="1" customWidth="1"/>
    <col min="1434" max="1435" width="5" bestFit="1" customWidth="1"/>
    <col min="1436" max="1436" width="6" bestFit="1" customWidth="1"/>
    <col min="1437" max="1437" width="5" bestFit="1" customWidth="1"/>
    <col min="1438" max="1438" width="6" bestFit="1" customWidth="1"/>
    <col min="1439" max="1439" width="7" bestFit="1" customWidth="1"/>
    <col min="1440" max="1440" width="9.21875" bestFit="1" customWidth="1"/>
    <col min="1441" max="1442" width="7" bestFit="1" customWidth="1"/>
    <col min="1443" max="1443" width="6" bestFit="1" customWidth="1"/>
    <col min="1444" max="1444" width="9.21875" bestFit="1" customWidth="1"/>
    <col min="1445" max="1447" width="7" bestFit="1" customWidth="1"/>
    <col min="1448" max="1448" width="6" bestFit="1" customWidth="1"/>
    <col min="1449" max="1449" width="9.21875" bestFit="1" customWidth="1"/>
    <col min="1450" max="1450" width="7" bestFit="1" customWidth="1"/>
    <col min="1451" max="1452" width="6" bestFit="1" customWidth="1"/>
    <col min="1453" max="1453" width="5" bestFit="1" customWidth="1"/>
    <col min="1454" max="1454" width="7" bestFit="1" customWidth="1"/>
    <col min="1455" max="1455" width="6" bestFit="1" customWidth="1"/>
    <col min="1456" max="1456" width="9.21875" bestFit="1" customWidth="1"/>
    <col min="1457" max="1457" width="7" bestFit="1" customWidth="1"/>
    <col min="1458" max="1458" width="5" bestFit="1" customWidth="1"/>
    <col min="1459" max="1459" width="9.21875" bestFit="1" customWidth="1"/>
    <col min="1460" max="1461" width="7" bestFit="1" customWidth="1"/>
    <col min="1462" max="1464" width="6" bestFit="1" customWidth="1"/>
    <col min="1465" max="1465" width="7" bestFit="1" customWidth="1"/>
    <col min="1466" max="1466" width="6" bestFit="1" customWidth="1"/>
    <col min="1467" max="1467" width="5" bestFit="1" customWidth="1"/>
    <col min="1468" max="1468" width="9.21875" bestFit="1" customWidth="1"/>
    <col min="1469" max="1469" width="7" bestFit="1" customWidth="1"/>
    <col min="1470" max="1470" width="6" bestFit="1" customWidth="1"/>
    <col min="1471" max="1471" width="5" bestFit="1" customWidth="1"/>
    <col min="1472" max="1472" width="7" bestFit="1" customWidth="1"/>
    <col min="1473" max="1473" width="5" bestFit="1" customWidth="1"/>
    <col min="1474" max="1474" width="6" bestFit="1" customWidth="1"/>
    <col min="1475" max="1475" width="9.21875" bestFit="1" customWidth="1"/>
    <col min="1476" max="1476" width="7" bestFit="1" customWidth="1"/>
    <col min="1477" max="1480" width="6" bestFit="1" customWidth="1"/>
    <col min="1481" max="1481" width="9.21875" bestFit="1" customWidth="1"/>
    <col min="1482" max="1482" width="7" bestFit="1" customWidth="1"/>
    <col min="1483" max="1484" width="6" bestFit="1" customWidth="1"/>
    <col min="1485" max="1485" width="5" bestFit="1" customWidth="1"/>
    <col min="1486" max="1486" width="6" bestFit="1" customWidth="1"/>
    <col min="1487" max="1487" width="9.21875" bestFit="1" customWidth="1"/>
    <col min="1488" max="1491" width="6" bestFit="1" customWidth="1"/>
    <col min="1492" max="1492" width="6.6640625" bestFit="1" customWidth="1"/>
    <col min="1493" max="1493" width="7" bestFit="1" customWidth="1"/>
    <col min="1494" max="1498" width="6" bestFit="1" customWidth="1"/>
    <col min="1499" max="1499" width="9.21875" bestFit="1" customWidth="1"/>
    <col min="1500" max="1500" width="7" bestFit="1" customWidth="1"/>
    <col min="1501" max="1501" width="6" bestFit="1" customWidth="1"/>
    <col min="1502" max="1502" width="7" bestFit="1" customWidth="1"/>
    <col min="1503" max="1503" width="5" bestFit="1" customWidth="1"/>
    <col min="1504" max="1505" width="6" bestFit="1" customWidth="1"/>
    <col min="1506" max="1506" width="5" bestFit="1" customWidth="1"/>
    <col min="1507" max="1508" width="6" bestFit="1" customWidth="1"/>
    <col min="1509" max="1509" width="9.21875" bestFit="1" customWidth="1"/>
    <col min="1510" max="1511" width="7" bestFit="1" customWidth="1"/>
    <col min="1512" max="1513" width="6" bestFit="1" customWidth="1"/>
    <col min="1514" max="1515" width="5" bestFit="1" customWidth="1"/>
    <col min="1516" max="1516" width="7" bestFit="1" customWidth="1"/>
    <col min="1517" max="1517" width="5" bestFit="1" customWidth="1"/>
    <col min="1518" max="1519" width="6" bestFit="1" customWidth="1"/>
    <col min="1520" max="1520" width="9.21875" bestFit="1" customWidth="1"/>
    <col min="1521" max="1521" width="7" bestFit="1" customWidth="1"/>
    <col min="1522" max="1522" width="5" bestFit="1" customWidth="1"/>
    <col min="1523" max="1528" width="6" bestFit="1" customWidth="1"/>
    <col min="1529" max="1529" width="9.21875" bestFit="1" customWidth="1"/>
    <col min="1530" max="1532" width="7" bestFit="1" customWidth="1"/>
    <col min="1533" max="1534" width="6" bestFit="1" customWidth="1"/>
    <col min="1535" max="1535" width="5" bestFit="1" customWidth="1"/>
    <col min="1536" max="1537" width="6" bestFit="1" customWidth="1"/>
    <col min="1538" max="1538" width="7" bestFit="1" customWidth="1"/>
    <col min="1539" max="1541" width="6" bestFit="1" customWidth="1"/>
    <col min="1542" max="1542" width="9.21875" bestFit="1" customWidth="1"/>
    <col min="1543" max="1543" width="7" bestFit="1" customWidth="1"/>
    <col min="1544" max="1544" width="5" bestFit="1" customWidth="1"/>
    <col min="1545" max="1547" width="6" bestFit="1" customWidth="1"/>
    <col min="1548" max="1548" width="5" bestFit="1" customWidth="1"/>
    <col min="1549" max="1549" width="6" bestFit="1" customWidth="1"/>
    <col min="1550" max="1550" width="5" bestFit="1" customWidth="1"/>
    <col min="1551" max="1553" width="6" bestFit="1" customWidth="1"/>
    <col min="1554" max="1554" width="5" bestFit="1" customWidth="1"/>
    <col min="1555" max="1555" width="9.21875" bestFit="1" customWidth="1"/>
    <col min="1556" max="1556" width="7" bestFit="1" customWidth="1"/>
    <col min="1557" max="1558" width="6" bestFit="1" customWidth="1"/>
    <col min="1559" max="1559" width="5" bestFit="1" customWidth="1"/>
    <col min="1560" max="1560" width="6" bestFit="1" customWidth="1"/>
    <col min="1561" max="1561" width="9.21875" bestFit="1" customWidth="1"/>
    <col min="1562" max="1562" width="7" bestFit="1" customWidth="1"/>
    <col min="1563" max="1563" width="6" bestFit="1" customWidth="1"/>
    <col min="1564" max="1564" width="5" bestFit="1" customWidth="1"/>
    <col min="1565" max="1565" width="6" bestFit="1" customWidth="1"/>
    <col min="1566" max="1566" width="9.21875" bestFit="1" customWidth="1"/>
    <col min="1567" max="1567" width="7" bestFit="1" customWidth="1"/>
    <col min="1568" max="1568" width="6" bestFit="1" customWidth="1"/>
    <col min="1569" max="1569" width="7" bestFit="1" customWidth="1"/>
    <col min="1570" max="1573" width="6" bestFit="1" customWidth="1"/>
    <col min="1574" max="1575" width="5" bestFit="1" customWidth="1"/>
    <col min="1576" max="1576" width="6" bestFit="1" customWidth="1"/>
    <col min="1577" max="1577" width="9.21875" bestFit="1" customWidth="1"/>
    <col min="1578" max="1582" width="6" bestFit="1" customWidth="1"/>
    <col min="1583" max="1583" width="8.21875" bestFit="1" customWidth="1"/>
    <col min="1584" max="1584" width="7" bestFit="1" customWidth="1"/>
    <col min="1585" max="1585" width="6" bestFit="1" customWidth="1"/>
    <col min="1586" max="1587" width="7" bestFit="1" customWidth="1"/>
    <col min="1588" max="1588" width="5" bestFit="1" customWidth="1"/>
    <col min="1589" max="1592" width="6" bestFit="1" customWidth="1"/>
    <col min="1593" max="1593" width="9.21875" bestFit="1" customWidth="1"/>
    <col min="1594" max="1594" width="7" bestFit="1" customWidth="1"/>
    <col min="1595" max="1597" width="6" bestFit="1" customWidth="1"/>
    <col min="1598" max="1598" width="9.21875" bestFit="1" customWidth="1"/>
    <col min="1599" max="1599" width="7" bestFit="1" customWidth="1"/>
    <col min="1600" max="1600" width="6" bestFit="1" customWidth="1"/>
    <col min="1601" max="1601" width="7" bestFit="1" customWidth="1"/>
    <col min="1602" max="1602" width="9.21875" bestFit="1" customWidth="1"/>
    <col min="1603" max="1604" width="7" bestFit="1" customWidth="1"/>
    <col min="1605" max="1608" width="6" bestFit="1" customWidth="1"/>
    <col min="1609" max="1609" width="7" bestFit="1" customWidth="1"/>
    <col min="1610" max="1612" width="6" bestFit="1" customWidth="1"/>
    <col min="1613" max="1613" width="9.21875" bestFit="1" customWidth="1"/>
    <col min="1614" max="1614" width="7" bestFit="1" customWidth="1"/>
    <col min="1615" max="1615" width="5" bestFit="1" customWidth="1"/>
    <col min="1616" max="1619" width="6" bestFit="1" customWidth="1"/>
    <col min="1620" max="1620" width="5" bestFit="1" customWidth="1"/>
    <col min="1621" max="1622" width="6" bestFit="1" customWidth="1"/>
    <col min="1623" max="1623" width="7" bestFit="1" customWidth="1"/>
    <col min="1624" max="1625" width="6" bestFit="1" customWidth="1"/>
    <col min="1626" max="1626" width="9.21875" bestFit="1" customWidth="1"/>
    <col min="1627" max="1627" width="7" bestFit="1" customWidth="1"/>
    <col min="1628" max="1629" width="6" bestFit="1" customWidth="1"/>
    <col min="1630" max="1631" width="5" bestFit="1" customWidth="1"/>
    <col min="1632" max="1632" width="6" bestFit="1" customWidth="1"/>
    <col min="1633" max="1633" width="9.21875" bestFit="1" customWidth="1"/>
    <col min="1634" max="1635" width="7" bestFit="1" customWidth="1"/>
    <col min="1636" max="1636" width="6" bestFit="1" customWidth="1"/>
    <col min="1637" max="1637" width="5" bestFit="1" customWidth="1"/>
    <col min="1638" max="1638" width="6" bestFit="1" customWidth="1"/>
    <col min="1639" max="1639" width="5" bestFit="1" customWidth="1"/>
    <col min="1640" max="1640" width="9.21875" bestFit="1" customWidth="1"/>
    <col min="1641" max="1641" width="7" bestFit="1" customWidth="1"/>
    <col min="1642" max="1642" width="5" bestFit="1" customWidth="1"/>
    <col min="1643" max="1643" width="6" bestFit="1" customWidth="1"/>
    <col min="1644" max="1644" width="5" bestFit="1" customWidth="1"/>
    <col min="1645" max="1645" width="9.21875" bestFit="1" customWidth="1"/>
    <col min="1646" max="1648" width="7" bestFit="1" customWidth="1"/>
    <col min="1649" max="1649" width="5" bestFit="1" customWidth="1"/>
    <col min="1650" max="1650" width="6" bestFit="1" customWidth="1"/>
    <col min="1651" max="1651" width="9.21875" bestFit="1" customWidth="1"/>
    <col min="1652" max="1655" width="6" bestFit="1" customWidth="1"/>
    <col min="1656" max="1656" width="8.21875" bestFit="1" customWidth="1"/>
    <col min="1657" max="1657" width="7" bestFit="1" customWidth="1"/>
    <col min="1658" max="1658" width="6" bestFit="1" customWidth="1"/>
    <col min="1659" max="1659" width="5" bestFit="1" customWidth="1"/>
    <col min="1660" max="1660" width="3" bestFit="1" customWidth="1"/>
    <col min="1661" max="1661" width="6" bestFit="1" customWidth="1"/>
    <col min="1662" max="1662" width="7" bestFit="1" customWidth="1"/>
    <col min="1663" max="1664" width="6" bestFit="1" customWidth="1"/>
    <col min="1665" max="1665" width="9.21875" bestFit="1" customWidth="1"/>
    <col min="1666" max="1666" width="7" bestFit="1" customWidth="1"/>
    <col min="1667" max="1668" width="6" bestFit="1" customWidth="1"/>
    <col min="1669" max="1669" width="5" bestFit="1" customWidth="1"/>
    <col min="1670" max="1671" width="6" bestFit="1" customWidth="1"/>
    <col min="1672" max="1673" width="5" bestFit="1" customWidth="1"/>
    <col min="1674" max="1674" width="6" bestFit="1" customWidth="1"/>
    <col min="1675" max="1675" width="7" bestFit="1" customWidth="1"/>
    <col min="1676" max="1676" width="6" bestFit="1" customWidth="1"/>
    <col min="1677" max="1677" width="5" bestFit="1" customWidth="1"/>
    <col min="1678" max="1678" width="9.21875" bestFit="1" customWidth="1"/>
    <col min="1679" max="1679" width="7" bestFit="1" customWidth="1"/>
    <col min="1680" max="1681" width="6" bestFit="1" customWidth="1"/>
    <col min="1682" max="1682" width="7" bestFit="1" customWidth="1"/>
    <col min="1683" max="1683" width="6" bestFit="1" customWidth="1"/>
    <col min="1684" max="1684" width="7" bestFit="1" customWidth="1"/>
    <col min="1685" max="1686" width="6" bestFit="1" customWidth="1"/>
    <col min="1687" max="1687" width="9.21875" bestFit="1" customWidth="1"/>
    <col min="1688" max="1688" width="7" bestFit="1" customWidth="1"/>
    <col min="1689" max="1693" width="6" bestFit="1" customWidth="1"/>
    <col min="1694" max="1694" width="5" bestFit="1" customWidth="1"/>
    <col min="1695" max="1698" width="6" bestFit="1" customWidth="1"/>
    <col min="1699" max="1699" width="9.21875" bestFit="1" customWidth="1"/>
    <col min="1700" max="1700" width="7" bestFit="1" customWidth="1"/>
    <col min="1701" max="1702" width="6" bestFit="1" customWidth="1"/>
    <col min="1703" max="1703" width="5" bestFit="1" customWidth="1"/>
    <col min="1704" max="1704" width="7" bestFit="1" customWidth="1"/>
    <col min="1705" max="1705" width="6" bestFit="1" customWidth="1"/>
    <col min="1706" max="1706" width="7" bestFit="1" customWidth="1"/>
    <col min="1707" max="1708" width="6" bestFit="1" customWidth="1"/>
    <col min="1709" max="1709" width="9.21875" bestFit="1" customWidth="1"/>
    <col min="1710" max="1710" width="7" bestFit="1" customWidth="1"/>
    <col min="1711" max="1711" width="6" bestFit="1" customWidth="1"/>
    <col min="1712" max="1713" width="7" bestFit="1" customWidth="1"/>
    <col min="1714" max="1714" width="6" bestFit="1" customWidth="1"/>
    <col min="1715" max="1715" width="5" bestFit="1" customWidth="1"/>
    <col min="1716" max="1716" width="6" bestFit="1" customWidth="1"/>
    <col min="1717" max="1717" width="5" bestFit="1" customWidth="1"/>
    <col min="1718" max="1718" width="7" bestFit="1" customWidth="1"/>
    <col min="1719" max="1719" width="6" bestFit="1" customWidth="1"/>
    <col min="1720" max="1720" width="9.21875" bestFit="1" customWidth="1"/>
    <col min="1721" max="1721" width="7" bestFit="1" customWidth="1"/>
    <col min="1722" max="1723" width="6" bestFit="1" customWidth="1"/>
    <col min="1724" max="1724" width="5" bestFit="1" customWidth="1"/>
    <col min="1725" max="1725" width="9.21875" bestFit="1" customWidth="1"/>
    <col min="1726" max="1726" width="7" bestFit="1" customWidth="1"/>
    <col min="1727" max="1727" width="6" bestFit="1" customWidth="1"/>
    <col min="1728" max="1728" width="3" bestFit="1" customWidth="1"/>
    <col min="1729" max="1729" width="6" bestFit="1" customWidth="1"/>
    <col min="1730" max="1730" width="9.21875" bestFit="1" customWidth="1"/>
    <col min="1731" max="1731" width="7" bestFit="1" customWidth="1"/>
    <col min="1732" max="1733" width="6" bestFit="1" customWidth="1"/>
    <col min="1734" max="1734" width="7" bestFit="1" customWidth="1"/>
    <col min="1735" max="1736" width="5" bestFit="1" customWidth="1"/>
    <col min="1737" max="1737" width="7" bestFit="1" customWidth="1"/>
    <col min="1738" max="1739" width="6" bestFit="1" customWidth="1"/>
    <col min="1740" max="1740" width="7" bestFit="1" customWidth="1"/>
    <col min="1741" max="1741" width="5" bestFit="1" customWidth="1"/>
    <col min="1742" max="1742" width="6" bestFit="1" customWidth="1"/>
    <col min="1743" max="1744" width="5" bestFit="1" customWidth="1"/>
    <col min="1745" max="1745" width="9.21875" bestFit="1" customWidth="1"/>
    <col min="1746" max="1746" width="6" bestFit="1" customWidth="1"/>
    <col min="1747" max="1747" width="5" bestFit="1" customWidth="1"/>
    <col min="1748" max="1751" width="6" bestFit="1" customWidth="1"/>
    <col min="1752" max="1752" width="8.21875" bestFit="1" customWidth="1"/>
    <col min="1753" max="1753" width="7" bestFit="1" customWidth="1"/>
    <col min="1754" max="1754" width="6" bestFit="1" customWidth="1"/>
    <col min="1755" max="1755" width="9.21875" bestFit="1" customWidth="1"/>
    <col min="1756" max="1757" width="7" bestFit="1" customWidth="1"/>
    <col min="1758" max="1758" width="6" bestFit="1" customWidth="1"/>
    <col min="1759" max="1759" width="9.21875" bestFit="1" customWidth="1"/>
    <col min="1760" max="1760" width="7" bestFit="1" customWidth="1"/>
    <col min="1761" max="1761" width="9.21875" bestFit="1" customWidth="1"/>
    <col min="1762" max="1762" width="7" bestFit="1" customWidth="1"/>
    <col min="1763" max="1765" width="6" bestFit="1" customWidth="1"/>
    <col min="1766" max="1766" width="9.21875" bestFit="1" customWidth="1"/>
    <col min="1767" max="1767" width="7" bestFit="1" customWidth="1"/>
    <col min="1768" max="1768" width="6" bestFit="1" customWidth="1"/>
    <col min="1769" max="1769" width="9.21875" bestFit="1" customWidth="1"/>
    <col min="1770" max="1770" width="7" bestFit="1" customWidth="1"/>
    <col min="1771" max="1772" width="6" bestFit="1" customWidth="1"/>
    <col min="1773" max="1773" width="9.21875" bestFit="1" customWidth="1"/>
    <col min="1774" max="1774" width="7" bestFit="1" customWidth="1"/>
    <col min="1775" max="1775" width="6" bestFit="1" customWidth="1"/>
    <col min="1776" max="1776" width="3" bestFit="1" customWidth="1"/>
    <col min="1777" max="1777" width="5" bestFit="1" customWidth="1"/>
    <col min="1778" max="1778" width="9.21875" bestFit="1" customWidth="1"/>
    <col min="1779" max="1779" width="7" bestFit="1" customWidth="1"/>
    <col min="1780" max="1780" width="9.21875" bestFit="1" customWidth="1"/>
    <col min="1781" max="1781" width="6" bestFit="1" customWidth="1"/>
    <col min="1782" max="1782" width="8.21875" bestFit="1" customWidth="1"/>
    <col min="1783" max="1783" width="7" bestFit="1" customWidth="1"/>
    <col min="1784" max="1785" width="6" bestFit="1" customWidth="1"/>
    <col min="1786" max="1786" width="9.21875" bestFit="1" customWidth="1"/>
    <col min="1787" max="1787" width="7" bestFit="1" customWidth="1"/>
    <col min="1788" max="1788" width="9.21875" bestFit="1" customWidth="1"/>
    <col min="1789" max="1789" width="7" bestFit="1" customWidth="1"/>
    <col min="1790" max="1790" width="9.21875" bestFit="1" customWidth="1"/>
    <col min="1791" max="1791" width="7" bestFit="1" customWidth="1"/>
    <col min="1792" max="1792" width="6" bestFit="1" customWidth="1"/>
    <col min="1793" max="1793" width="7" bestFit="1" customWidth="1"/>
    <col min="1794" max="1794" width="9.21875" bestFit="1" customWidth="1"/>
    <col min="1795" max="1795" width="7" bestFit="1" customWidth="1"/>
    <col min="1796" max="1796" width="9.21875" bestFit="1" customWidth="1"/>
    <col min="1797" max="1797" width="7" bestFit="1" customWidth="1"/>
    <col min="1798" max="1798" width="9.21875" bestFit="1" customWidth="1"/>
    <col min="1799" max="1799" width="7" bestFit="1" customWidth="1"/>
    <col min="1800" max="1800" width="9.21875" bestFit="1" customWidth="1"/>
    <col min="1801" max="1801" width="7" bestFit="1" customWidth="1"/>
    <col min="1802" max="1802" width="6" bestFit="1" customWidth="1"/>
    <col min="1803" max="1803" width="9.21875" bestFit="1" customWidth="1"/>
    <col min="1804" max="1806" width="6" bestFit="1" customWidth="1"/>
    <col min="1807" max="1807" width="8.21875" bestFit="1" customWidth="1"/>
    <col min="1808" max="1808" width="7" bestFit="1" customWidth="1"/>
    <col min="1809" max="1809" width="9.21875" bestFit="1" customWidth="1"/>
    <col min="1810" max="1810" width="7" bestFit="1" customWidth="1"/>
    <col min="1811" max="1811" width="9.21875" bestFit="1" customWidth="1"/>
    <col min="1812" max="1812" width="7" bestFit="1" customWidth="1"/>
    <col min="1813" max="1813" width="9.21875" bestFit="1" customWidth="1"/>
    <col min="1814" max="1814" width="7" bestFit="1" customWidth="1"/>
    <col min="1815" max="1815" width="9.21875" bestFit="1" customWidth="1"/>
    <col min="1816" max="1816" width="7" bestFit="1" customWidth="1"/>
    <col min="1817" max="1817" width="5" bestFit="1" customWidth="1"/>
    <col min="1818" max="1818" width="9.21875" bestFit="1" customWidth="1"/>
    <col min="1819" max="1819" width="7" bestFit="1" customWidth="1"/>
    <col min="1820" max="1820" width="5" bestFit="1" customWidth="1"/>
    <col min="1821" max="1821" width="9.21875" bestFit="1" customWidth="1"/>
    <col min="1822" max="1822" width="6" bestFit="1" customWidth="1"/>
    <col min="1823" max="1823" width="7" bestFit="1" customWidth="1"/>
    <col min="1824" max="1824" width="8.21875" bestFit="1" customWidth="1"/>
    <col min="1825" max="1825" width="7" bestFit="1" customWidth="1"/>
    <col min="1826" max="1826" width="9.21875" bestFit="1" customWidth="1"/>
    <col min="1827" max="1827" width="7" bestFit="1" customWidth="1"/>
    <col min="1828" max="1828" width="9.21875" bestFit="1" customWidth="1"/>
    <col min="1829" max="1830" width="7" bestFit="1" customWidth="1"/>
    <col min="1831" max="1831" width="5" bestFit="1" customWidth="1"/>
    <col min="1832" max="1832" width="6" bestFit="1" customWidth="1"/>
    <col min="1833" max="1833" width="9.21875" bestFit="1" customWidth="1"/>
    <col min="1834" max="1834" width="7" bestFit="1" customWidth="1"/>
    <col min="1835" max="1835" width="9.21875" bestFit="1" customWidth="1"/>
    <col min="1836" max="1837" width="7" bestFit="1" customWidth="1"/>
    <col min="1838" max="1838" width="9.21875" bestFit="1" customWidth="1"/>
    <col min="1839" max="1839" width="7" bestFit="1" customWidth="1"/>
    <col min="1840" max="1840" width="9.21875" bestFit="1" customWidth="1"/>
    <col min="1841" max="1843" width="6" bestFit="1" customWidth="1"/>
    <col min="1844" max="1844" width="8.21875" bestFit="1" customWidth="1"/>
    <col min="1845" max="1845" width="7" bestFit="1" customWidth="1"/>
    <col min="1846" max="1846" width="9.21875" bestFit="1" customWidth="1"/>
    <col min="1847" max="1847" width="7" bestFit="1" customWidth="1"/>
    <col min="1848" max="1851" width="6" bestFit="1" customWidth="1"/>
    <col min="1852" max="1852" width="9.21875" bestFit="1" customWidth="1"/>
    <col min="1853" max="1853" width="7" bestFit="1" customWidth="1"/>
    <col min="1854" max="1854" width="5" bestFit="1" customWidth="1"/>
    <col min="1855" max="1855" width="6" bestFit="1" customWidth="1"/>
    <col min="1856" max="1856" width="9.21875" bestFit="1" customWidth="1"/>
    <col min="1857" max="1857" width="7" bestFit="1" customWidth="1"/>
    <col min="1858" max="1858" width="9.21875" bestFit="1" customWidth="1"/>
    <col min="1859" max="1859" width="7" bestFit="1" customWidth="1"/>
    <col min="1860" max="1860" width="5" bestFit="1" customWidth="1"/>
    <col min="1861" max="1861" width="9.21875" bestFit="1" customWidth="1"/>
    <col min="1862" max="1862" width="7" bestFit="1" customWidth="1"/>
    <col min="1863" max="1863" width="9.21875" bestFit="1" customWidth="1"/>
    <col min="1864" max="1864" width="7" bestFit="1" customWidth="1"/>
    <col min="1865" max="1867" width="5" bestFit="1" customWidth="1"/>
    <col min="1868" max="1868" width="9.21875" bestFit="1" customWidth="1"/>
    <col min="1869" max="1870" width="6" bestFit="1" customWidth="1"/>
    <col min="1871" max="1871" width="5" bestFit="1" customWidth="1"/>
    <col min="1872" max="1872" width="8.21875" bestFit="1" customWidth="1"/>
    <col min="1873" max="1873" width="7" bestFit="1" customWidth="1"/>
    <col min="1874" max="1874" width="9.21875" bestFit="1" customWidth="1"/>
    <col min="1875" max="1875" width="7" bestFit="1" customWidth="1"/>
    <col min="1876" max="1876" width="9.21875" bestFit="1" customWidth="1"/>
    <col min="1877" max="1877" width="7" bestFit="1" customWidth="1"/>
    <col min="1878" max="1879" width="6" bestFit="1" customWidth="1"/>
    <col min="1880" max="1880" width="9.21875" bestFit="1" customWidth="1"/>
    <col min="1881" max="1881" width="7" bestFit="1" customWidth="1"/>
    <col min="1882" max="1882" width="9.21875" bestFit="1" customWidth="1"/>
    <col min="1883" max="1883" width="7" bestFit="1" customWidth="1"/>
    <col min="1884" max="1884" width="9.21875" bestFit="1" customWidth="1"/>
    <col min="1885" max="1885" width="7" bestFit="1" customWidth="1"/>
    <col min="1886" max="1886" width="9.21875" bestFit="1" customWidth="1"/>
    <col min="1887" max="1887" width="7" bestFit="1" customWidth="1"/>
    <col min="1888" max="1888" width="9.21875" bestFit="1" customWidth="1"/>
    <col min="1889" max="1889" width="6" bestFit="1" customWidth="1"/>
    <col min="1890" max="1890" width="7" bestFit="1" customWidth="1"/>
    <col min="1891" max="1891" width="8.21875" bestFit="1" customWidth="1"/>
    <col min="1892" max="1892" width="7" bestFit="1" customWidth="1"/>
    <col min="1893" max="1893" width="9.21875" bestFit="1" customWidth="1"/>
    <col min="1894" max="1894" width="7" bestFit="1" customWidth="1"/>
    <col min="1895" max="1895" width="9.21875" bestFit="1" customWidth="1"/>
    <col min="1896" max="1896" width="7" bestFit="1" customWidth="1"/>
    <col min="1897" max="1897" width="9.21875" bestFit="1" customWidth="1"/>
    <col min="1898" max="1898" width="7" bestFit="1" customWidth="1"/>
    <col min="1899" max="1899" width="5" bestFit="1" customWidth="1"/>
    <col min="1900" max="1902" width="6" bestFit="1" customWidth="1"/>
    <col min="1903" max="1903" width="9.21875" bestFit="1" customWidth="1"/>
    <col min="1904" max="1904" width="7" bestFit="1" customWidth="1"/>
    <col min="1905" max="1905" width="9.21875" bestFit="1" customWidth="1"/>
    <col min="1906" max="1906" width="7" bestFit="1" customWidth="1"/>
    <col min="1907" max="1907" width="9.21875" bestFit="1" customWidth="1"/>
    <col min="1908" max="1908" width="7" bestFit="1" customWidth="1"/>
    <col min="1909" max="1909" width="5" bestFit="1" customWidth="1"/>
    <col min="1910" max="1911" width="6" bestFit="1" customWidth="1"/>
    <col min="1912" max="1912" width="9.21875" bestFit="1" customWidth="1"/>
    <col min="1913" max="1913" width="7" bestFit="1" customWidth="1"/>
    <col min="1914" max="1914" width="9.21875" bestFit="1" customWidth="1"/>
    <col min="1915" max="1916" width="6" bestFit="1" customWidth="1"/>
    <col min="1917" max="1917" width="6.6640625" bestFit="1" customWidth="1"/>
    <col min="1918" max="1918" width="7" bestFit="1" customWidth="1"/>
    <col min="1919" max="1919" width="9.21875" bestFit="1" customWidth="1"/>
    <col min="1920" max="1922" width="7" bestFit="1" customWidth="1"/>
    <col min="1923" max="1923" width="6" bestFit="1" customWidth="1"/>
    <col min="1924" max="1924" width="9.21875" bestFit="1" customWidth="1"/>
    <col min="1925" max="1926" width="7" bestFit="1" customWidth="1"/>
    <col min="1927" max="1927" width="5" bestFit="1" customWidth="1"/>
    <col min="1928" max="1928" width="6" bestFit="1" customWidth="1"/>
    <col min="1929" max="1929" width="7" bestFit="1" customWidth="1"/>
    <col min="1930" max="1930" width="9.21875" bestFit="1" customWidth="1"/>
    <col min="1931" max="1931" width="7" bestFit="1" customWidth="1"/>
    <col min="1932" max="1932" width="9.21875" bestFit="1" customWidth="1"/>
    <col min="1933" max="1933" width="7" bestFit="1" customWidth="1"/>
    <col min="1934" max="1934" width="6" bestFit="1" customWidth="1"/>
    <col min="1935" max="1935" width="9.21875" bestFit="1" customWidth="1"/>
    <col min="1936" max="1936" width="7" bestFit="1" customWidth="1"/>
    <col min="1937" max="1937" width="9.21875" bestFit="1" customWidth="1"/>
    <col min="1938" max="1938" width="7" bestFit="1" customWidth="1"/>
    <col min="1939" max="1939" width="9.21875" bestFit="1" customWidth="1"/>
    <col min="1940" max="1940" width="7" bestFit="1" customWidth="1"/>
    <col min="1941" max="1941" width="9.21875" bestFit="1" customWidth="1"/>
    <col min="1942" max="1942" width="7" bestFit="1" customWidth="1"/>
    <col min="1943" max="1943" width="9.21875" bestFit="1" customWidth="1"/>
    <col min="1944" max="1944" width="7" bestFit="1" customWidth="1"/>
    <col min="1945" max="1945" width="6" bestFit="1" customWidth="1"/>
    <col min="1946" max="1946" width="9.21875" bestFit="1" customWidth="1"/>
    <col min="1947" max="1947" width="7" bestFit="1" customWidth="1"/>
    <col min="1948" max="1948" width="9.21875" bestFit="1" customWidth="1"/>
    <col min="1949" max="1949" width="7" bestFit="1" customWidth="1"/>
    <col min="1950" max="1950" width="6" bestFit="1" customWidth="1"/>
    <col min="1951" max="1952" width="5" bestFit="1" customWidth="1"/>
    <col min="1953" max="1953" width="9.21875" bestFit="1" customWidth="1"/>
    <col min="1954" max="1954" width="6" bestFit="1" customWidth="1"/>
    <col min="1955" max="1955" width="8.21875" bestFit="1" customWidth="1"/>
    <col min="1956" max="1956" width="7" bestFit="1" customWidth="1"/>
    <col min="1957" max="1957" width="9.21875" bestFit="1" customWidth="1"/>
    <col min="1958" max="1958" width="7" bestFit="1" customWidth="1"/>
    <col min="1959" max="1959" width="9.21875" bestFit="1" customWidth="1"/>
    <col min="1960" max="1960" width="7" bestFit="1" customWidth="1"/>
    <col min="1961" max="1961" width="9.21875" bestFit="1" customWidth="1"/>
    <col min="1962" max="1962" width="7" bestFit="1" customWidth="1"/>
    <col min="1963" max="1963" width="6" bestFit="1" customWidth="1"/>
    <col min="1964" max="1964" width="9.21875" bestFit="1" customWidth="1"/>
    <col min="1965" max="1965" width="7" bestFit="1" customWidth="1"/>
    <col min="1966" max="1966" width="9.21875" bestFit="1" customWidth="1"/>
    <col min="1967" max="1967" width="6" bestFit="1" customWidth="1"/>
    <col min="1968" max="1968" width="8.21875" bestFit="1" customWidth="1"/>
    <col min="1969" max="1969" width="7" bestFit="1" customWidth="1"/>
    <col min="1970" max="1970" width="9.21875" bestFit="1" customWidth="1"/>
    <col min="1971" max="1971" width="7" bestFit="1" customWidth="1"/>
    <col min="1972" max="1973" width="6" bestFit="1" customWidth="1"/>
    <col min="1974" max="1974" width="5" bestFit="1" customWidth="1"/>
    <col min="1975" max="1975" width="9.21875" bestFit="1" customWidth="1"/>
    <col min="1976" max="1977" width="7" bestFit="1" customWidth="1"/>
    <col min="1978" max="1978" width="9.21875" bestFit="1" customWidth="1"/>
    <col min="1979" max="1979" width="7" bestFit="1" customWidth="1"/>
    <col min="1980" max="1980" width="9.21875" bestFit="1" customWidth="1"/>
    <col min="1981" max="1982" width="7" bestFit="1" customWidth="1"/>
    <col min="1983" max="1983" width="9.21875" bestFit="1" customWidth="1"/>
    <col min="1984" max="1984" width="7" bestFit="1" customWidth="1"/>
    <col min="1985" max="1985" width="6" bestFit="1" customWidth="1"/>
    <col min="1986" max="1986" width="9.21875" bestFit="1" customWidth="1"/>
    <col min="1987" max="1987" width="6" bestFit="1" customWidth="1"/>
    <col min="1988" max="1988" width="5" bestFit="1" customWidth="1"/>
    <col min="1989" max="1989" width="6" bestFit="1" customWidth="1"/>
    <col min="1990" max="1990" width="8.21875" bestFit="1" customWidth="1"/>
    <col min="1991" max="1991" width="7" bestFit="1" customWidth="1"/>
    <col min="1992" max="1993" width="6" bestFit="1" customWidth="1"/>
    <col min="1994" max="1994" width="9.21875" bestFit="1" customWidth="1"/>
    <col min="1995" max="1995" width="7" bestFit="1" customWidth="1"/>
    <col min="1996" max="1996" width="6" bestFit="1" customWidth="1"/>
    <col min="1997" max="1997" width="9.21875" bestFit="1" customWidth="1"/>
    <col min="1998" max="1998" width="7" bestFit="1" customWidth="1"/>
    <col min="1999" max="1999" width="9.21875" bestFit="1" customWidth="1"/>
    <col min="2000" max="2000" width="7" bestFit="1" customWidth="1"/>
    <col min="2001" max="2001" width="6" bestFit="1" customWidth="1"/>
    <col min="2002" max="2002" width="9.21875" bestFit="1" customWidth="1"/>
    <col min="2003" max="2003" width="7" bestFit="1" customWidth="1"/>
    <col min="2004" max="2004" width="9.21875" bestFit="1" customWidth="1"/>
    <col min="2005" max="2006" width="7" bestFit="1" customWidth="1"/>
    <col min="2007" max="2008" width="6" bestFit="1" customWidth="1"/>
    <col min="2009" max="2009" width="9.21875" bestFit="1" customWidth="1"/>
    <col min="2010" max="2010" width="7" bestFit="1" customWidth="1"/>
    <col min="2011" max="2011" width="9.21875" bestFit="1" customWidth="1"/>
    <col min="2012" max="2012" width="6" bestFit="1" customWidth="1"/>
    <col min="2013" max="2013" width="8.21875" bestFit="1" customWidth="1"/>
    <col min="2014" max="2014" width="7" bestFit="1" customWidth="1"/>
    <col min="2015" max="2015" width="9.21875" bestFit="1" customWidth="1"/>
    <col min="2016" max="2016" width="7" bestFit="1" customWidth="1"/>
    <col min="2017" max="2017" width="9.21875" bestFit="1" customWidth="1"/>
    <col min="2018" max="2018" width="7" bestFit="1" customWidth="1"/>
    <col min="2019" max="2019" width="9.21875" bestFit="1" customWidth="1"/>
    <col min="2020" max="2020" width="7" bestFit="1" customWidth="1"/>
    <col min="2021" max="2021" width="9.21875" bestFit="1" customWidth="1"/>
    <col min="2022" max="2022" width="7" bestFit="1" customWidth="1"/>
    <col min="2023" max="2023" width="9.21875" bestFit="1" customWidth="1"/>
    <col min="2024" max="2024" width="7" bestFit="1" customWidth="1"/>
    <col min="2025" max="2025" width="6" bestFit="1" customWidth="1"/>
    <col min="2026" max="2026" width="9.21875" bestFit="1" customWidth="1"/>
    <col min="2027" max="2027" width="7" bestFit="1" customWidth="1"/>
    <col min="2028" max="2030" width="6" bestFit="1" customWidth="1"/>
    <col min="2031" max="2031" width="7" bestFit="1" customWidth="1"/>
    <col min="2032" max="2032" width="6" bestFit="1" customWidth="1"/>
    <col min="2033" max="2033" width="9.21875" bestFit="1" customWidth="1"/>
    <col min="2034" max="2034" width="6" bestFit="1" customWidth="1"/>
    <col min="2035" max="2035" width="8.21875" bestFit="1" customWidth="1"/>
    <col min="2036" max="2036" width="7" bestFit="1" customWidth="1"/>
    <col min="2037" max="2037" width="9.21875" bestFit="1" customWidth="1"/>
    <col min="2038" max="2039" width="7" bestFit="1" customWidth="1"/>
    <col min="2040" max="2040" width="9.21875" bestFit="1" customWidth="1"/>
    <col min="2041" max="2041" width="7" bestFit="1" customWidth="1"/>
    <col min="2042" max="2042" width="6" bestFit="1" customWidth="1"/>
    <col min="2043" max="2043" width="9.21875" bestFit="1" customWidth="1"/>
    <col min="2044" max="2044" width="7" bestFit="1" customWidth="1"/>
    <col min="2045" max="2045" width="6" bestFit="1" customWidth="1"/>
    <col min="2046" max="2046" width="9.21875" bestFit="1" customWidth="1"/>
    <col min="2047" max="2047" width="7" bestFit="1" customWidth="1"/>
    <col min="2048" max="2049" width="6" bestFit="1" customWidth="1"/>
    <col min="2050" max="2050" width="9.21875" bestFit="1" customWidth="1"/>
    <col min="2051" max="2053" width="7" bestFit="1" customWidth="1"/>
    <col min="2054" max="2054" width="5" bestFit="1" customWidth="1"/>
    <col min="2055" max="2055" width="9.21875" bestFit="1" customWidth="1"/>
    <col min="2056" max="2056" width="7" bestFit="1" customWidth="1"/>
    <col min="2057" max="2057" width="9.21875" bestFit="1" customWidth="1"/>
    <col min="2058" max="2059" width="7" bestFit="1" customWidth="1"/>
    <col min="2060" max="2060" width="5" bestFit="1" customWidth="1"/>
    <col min="2061" max="2061" width="9.21875" bestFit="1" customWidth="1"/>
    <col min="2062" max="2062" width="7" bestFit="1" customWidth="1"/>
    <col min="2063" max="2063" width="6" bestFit="1" customWidth="1"/>
    <col min="2064" max="2064" width="9.21875" bestFit="1" customWidth="1"/>
    <col min="2065" max="2065" width="7" bestFit="1" customWidth="1"/>
    <col min="2066" max="2066" width="5" bestFit="1" customWidth="1"/>
    <col min="2067" max="2067" width="6" bestFit="1" customWidth="1"/>
    <col min="2068" max="2068" width="9.21875" bestFit="1" customWidth="1"/>
    <col min="2069" max="2069" width="7" bestFit="1" customWidth="1"/>
    <col min="2070" max="2070" width="6" bestFit="1" customWidth="1"/>
    <col min="2071" max="2071" width="9.21875" bestFit="1" customWidth="1"/>
    <col min="2072" max="2072" width="7" bestFit="1" customWidth="1"/>
    <col min="2073" max="2073" width="9.21875" bestFit="1" customWidth="1"/>
    <col min="2074" max="2074" width="7" bestFit="1" customWidth="1"/>
    <col min="2075" max="2075" width="9.21875" bestFit="1" customWidth="1"/>
    <col min="2076" max="2077" width="7" bestFit="1" customWidth="1"/>
    <col min="2078" max="2078" width="5" bestFit="1" customWidth="1"/>
    <col min="2079" max="2079" width="9.21875" bestFit="1" customWidth="1"/>
    <col min="2080" max="2080" width="6" bestFit="1" customWidth="1"/>
    <col min="2081" max="2081" width="8.21875" bestFit="1" customWidth="1"/>
    <col min="2082" max="2082" width="7" bestFit="1" customWidth="1"/>
    <col min="2083" max="2084" width="6" bestFit="1" customWidth="1"/>
    <col min="2085" max="2085" width="9.21875" bestFit="1" customWidth="1"/>
    <col min="2086" max="2086" width="7" bestFit="1" customWidth="1"/>
    <col min="2087" max="2087" width="9.21875" bestFit="1" customWidth="1"/>
    <col min="2088" max="2088" width="7" bestFit="1" customWidth="1"/>
    <col min="2089" max="2089" width="9.21875" bestFit="1" customWidth="1"/>
    <col min="2090" max="2090" width="7" bestFit="1" customWidth="1"/>
    <col min="2091" max="2091" width="9.21875" bestFit="1" customWidth="1"/>
    <col min="2092" max="2092" width="7" bestFit="1" customWidth="1"/>
    <col min="2093" max="2093" width="3" bestFit="1" customWidth="1"/>
    <col min="2094" max="2094" width="9.21875" bestFit="1" customWidth="1"/>
    <col min="2095" max="2095" width="7" bestFit="1" customWidth="1"/>
    <col min="2096" max="2096" width="9.21875" bestFit="1" customWidth="1"/>
    <col min="2097" max="2097" width="7" bestFit="1" customWidth="1"/>
    <col min="2098" max="2098" width="9.21875" bestFit="1" customWidth="1"/>
    <col min="2099" max="2099" width="7" bestFit="1" customWidth="1"/>
    <col min="2100" max="2100" width="9.21875" bestFit="1" customWidth="1"/>
    <col min="2101" max="2101" width="7" bestFit="1" customWidth="1"/>
    <col min="2102" max="2102" width="6" bestFit="1" customWidth="1"/>
    <col min="2103" max="2103" width="9.21875" bestFit="1" customWidth="1"/>
    <col min="2104" max="2104" width="7" bestFit="1" customWidth="1"/>
    <col min="2105" max="2105" width="6" bestFit="1" customWidth="1"/>
    <col min="2106" max="2106" width="9.21875" bestFit="1" customWidth="1"/>
    <col min="2107" max="2107" width="7" bestFit="1" customWidth="1"/>
    <col min="2108" max="2108" width="6" bestFit="1" customWidth="1"/>
    <col min="2109" max="2109" width="9.21875" bestFit="1" customWidth="1"/>
    <col min="2110" max="2111" width="7" bestFit="1" customWidth="1"/>
    <col min="2112" max="2112" width="9.21875" bestFit="1" customWidth="1"/>
    <col min="2113" max="2113" width="7" bestFit="1" customWidth="1"/>
    <col min="2114" max="2114" width="5" bestFit="1" customWidth="1"/>
    <col min="2115" max="2115" width="9.21875" bestFit="1" customWidth="1"/>
    <col min="2116" max="2116" width="7" bestFit="1" customWidth="1"/>
    <col min="2117" max="2117" width="9.21875" bestFit="1" customWidth="1"/>
    <col min="2118" max="2118" width="7" bestFit="1" customWidth="1"/>
    <col min="2119" max="2119" width="9.21875" bestFit="1" customWidth="1"/>
    <col min="2120" max="2123" width="6" bestFit="1" customWidth="1"/>
    <col min="2124" max="2124" width="6.6640625" bestFit="1" customWidth="1"/>
    <col min="2125" max="2125" width="7" bestFit="1" customWidth="1"/>
    <col min="2126" max="2126" width="6" bestFit="1" customWidth="1"/>
    <col min="2127" max="2127" width="5" bestFit="1" customWidth="1"/>
    <col min="2128" max="2128" width="9.21875" bestFit="1" customWidth="1"/>
    <col min="2129" max="2129" width="7" bestFit="1" customWidth="1"/>
    <col min="2130" max="2130" width="9.21875" bestFit="1" customWidth="1"/>
    <col min="2131" max="2131" width="7" bestFit="1" customWidth="1"/>
    <col min="2132" max="2132" width="6" bestFit="1" customWidth="1"/>
    <col min="2133" max="2133" width="9.21875" bestFit="1" customWidth="1"/>
    <col min="2134" max="2134" width="7" bestFit="1" customWidth="1"/>
    <col min="2135" max="2135" width="6" bestFit="1" customWidth="1"/>
    <col min="2136" max="2136" width="9.21875" bestFit="1" customWidth="1"/>
    <col min="2137" max="2137" width="7" bestFit="1" customWidth="1"/>
    <col min="2138" max="2138" width="9.21875" bestFit="1" customWidth="1"/>
    <col min="2139" max="2139" width="7" bestFit="1" customWidth="1"/>
    <col min="2140" max="2140" width="6" bestFit="1" customWidth="1"/>
    <col min="2141" max="2141" width="9.21875" bestFit="1" customWidth="1"/>
    <col min="2142" max="2142" width="6" bestFit="1" customWidth="1"/>
    <col min="2143" max="2143" width="8.21875" bestFit="1" customWidth="1"/>
    <col min="2144" max="2144" width="7" bestFit="1" customWidth="1"/>
    <col min="2145" max="2145" width="9.21875" bestFit="1" customWidth="1"/>
    <col min="2146" max="2146" width="7" bestFit="1" customWidth="1"/>
    <col min="2147" max="2147" width="6" bestFit="1" customWidth="1"/>
    <col min="2148" max="2148" width="9.21875" bestFit="1" customWidth="1"/>
    <col min="2149" max="2149" width="7" bestFit="1" customWidth="1"/>
    <col min="2150" max="2150" width="6" bestFit="1" customWidth="1"/>
    <col min="2151" max="2151" width="3" bestFit="1" customWidth="1"/>
    <col min="2152" max="2152" width="9.21875" bestFit="1" customWidth="1"/>
    <col min="2153" max="2153" width="7" bestFit="1" customWidth="1"/>
    <col min="2154" max="2154" width="9.21875" bestFit="1" customWidth="1"/>
    <col min="2155" max="2155" width="7" bestFit="1" customWidth="1"/>
    <col min="2156" max="2156" width="9.21875" bestFit="1" customWidth="1"/>
    <col min="2157" max="2157" width="7" bestFit="1" customWidth="1"/>
    <col min="2158" max="2159" width="6" bestFit="1" customWidth="1"/>
    <col min="2160" max="2160" width="9.21875" bestFit="1" customWidth="1"/>
    <col min="2161" max="2161" width="7" bestFit="1" customWidth="1"/>
    <col min="2162" max="2162" width="9.21875" bestFit="1" customWidth="1"/>
    <col min="2163" max="2163" width="7" bestFit="1" customWidth="1"/>
    <col min="2164" max="2164" width="6" bestFit="1" customWidth="1"/>
    <col min="2165" max="2165" width="9.21875" bestFit="1" customWidth="1"/>
    <col min="2166" max="2166" width="7" bestFit="1" customWidth="1"/>
    <col min="2167" max="2167" width="9.21875" bestFit="1" customWidth="1"/>
    <col min="2168" max="2169" width="7" bestFit="1" customWidth="1"/>
    <col min="2170" max="2170" width="6" bestFit="1" customWidth="1"/>
    <col min="2171" max="2171" width="9.21875" bestFit="1" customWidth="1"/>
    <col min="2172" max="2173" width="7" bestFit="1" customWidth="1"/>
    <col min="2174" max="2174" width="9.21875" bestFit="1" customWidth="1"/>
    <col min="2175" max="2175" width="7" bestFit="1" customWidth="1"/>
    <col min="2176" max="2176" width="9.21875" bestFit="1" customWidth="1"/>
    <col min="2177" max="2177" width="7" bestFit="1" customWidth="1"/>
    <col min="2178" max="2178" width="5" bestFit="1" customWidth="1"/>
    <col min="2179" max="2180" width="6" bestFit="1" customWidth="1"/>
    <col min="2181" max="2181" width="9.21875" bestFit="1" customWidth="1"/>
    <col min="2182" max="2182" width="7" bestFit="1" customWidth="1"/>
    <col min="2183" max="2183" width="9.21875" bestFit="1" customWidth="1"/>
    <col min="2184" max="2184" width="7" bestFit="1" customWidth="1"/>
    <col min="2185" max="2185" width="9.21875" bestFit="1" customWidth="1"/>
    <col min="2186" max="2186" width="7" bestFit="1" customWidth="1"/>
    <col min="2187" max="2187" width="9.21875" bestFit="1" customWidth="1"/>
    <col min="2188" max="2188" width="6" bestFit="1" customWidth="1"/>
    <col min="2189" max="2189" width="8.21875" bestFit="1" customWidth="1"/>
    <col min="2190" max="2191" width="7" bestFit="1" customWidth="1"/>
    <col min="2192" max="2192" width="6" bestFit="1" customWidth="1"/>
    <col min="2193" max="2193" width="9.21875" bestFit="1" customWidth="1"/>
    <col min="2194" max="2194" width="7" bestFit="1" customWidth="1"/>
    <col min="2195" max="2195" width="6" bestFit="1" customWidth="1"/>
    <col min="2196" max="2196" width="9.21875" bestFit="1" customWidth="1"/>
    <col min="2197" max="2197" width="7" bestFit="1" customWidth="1"/>
    <col min="2198" max="2198" width="6" bestFit="1" customWidth="1"/>
    <col min="2199" max="2199" width="9.21875" bestFit="1" customWidth="1"/>
    <col min="2200" max="2200" width="7" bestFit="1" customWidth="1"/>
    <col min="2201" max="2201" width="9.21875" bestFit="1" customWidth="1"/>
    <col min="2202" max="2204" width="7" bestFit="1" customWidth="1"/>
    <col min="2205" max="2206" width="6" bestFit="1" customWidth="1"/>
    <col min="2207" max="2207" width="9.21875" bestFit="1" customWidth="1"/>
    <col min="2208" max="2208" width="6" bestFit="1" customWidth="1"/>
    <col min="2209" max="2209" width="8.21875" bestFit="1" customWidth="1"/>
    <col min="2210" max="2210" width="7" bestFit="1" customWidth="1"/>
    <col min="2211" max="2211" width="6" bestFit="1" customWidth="1"/>
    <col min="2212" max="2212" width="7" bestFit="1" customWidth="1"/>
    <col min="2213" max="2214" width="6" bestFit="1" customWidth="1"/>
    <col min="2215" max="2215" width="9.21875" bestFit="1" customWidth="1"/>
    <col min="2216" max="2216" width="7" bestFit="1" customWidth="1"/>
    <col min="2217" max="2217" width="9.21875" bestFit="1" customWidth="1"/>
    <col min="2218" max="2218" width="7" bestFit="1" customWidth="1"/>
    <col min="2219" max="2219" width="9.21875" bestFit="1" customWidth="1"/>
    <col min="2220" max="2220" width="7" bestFit="1" customWidth="1"/>
    <col min="2221" max="2221" width="6" bestFit="1" customWidth="1"/>
    <col min="2222" max="2222" width="5" bestFit="1" customWidth="1"/>
    <col min="2223" max="2223" width="6" bestFit="1" customWidth="1"/>
    <col min="2224" max="2224" width="9.21875" bestFit="1" customWidth="1"/>
    <col min="2225" max="2225" width="7" bestFit="1" customWidth="1"/>
    <col min="2226" max="2226" width="9.21875" bestFit="1" customWidth="1"/>
    <col min="2227" max="2228" width="7" bestFit="1" customWidth="1"/>
    <col min="2229" max="2229" width="9.21875" bestFit="1" customWidth="1"/>
    <col min="2230" max="2231" width="7" bestFit="1" customWidth="1"/>
    <col min="2232" max="2232" width="9.21875" bestFit="1" customWidth="1"/>
    <col min="2233" max="2233" width="7" bestFit="1" customWidth="1"/>
    <col min="2234" max="2234" width="9.21875" bestFit="1" customWidth="1"/>
    <col min="2235" max="2235" width="6" bestFit="1" customWidth="1"/>
    <col min="2236" max="2236" width="7" bestFit="1" customWidth="1"/>
    <col min="2237" max="2237" width="6" bestFit="1" customWidth="1"/>
    <col min="2238" max="2238" width="8.21875" bestFit="1" customWidth="1"/>
    <col min="2239" max="2239" width="7" bestFit="1" customWidth="1"/>
    <col min="2240" max="2240" width="6" bestFit="1" customWidth="1"/>
    <col min="2241" max="2241" width="9.21875" bestFit="1" customWidth="1"/>
    <col min="2242" max="2242" width="7" bestFit="1" customWidth="1"/>
    <col min="2243" max="2243" width="9.21875" bestFit="1" customWidth="1"/>
    <col min="2244" max="2244" width="7" bestFit="1" customWidth="1"/>
    <col min="2245" max="2245" width="9.21875" bestFit="1" customWidth="1"/>
    <col min="2246" max="2246" width="7" bestFit="1" customWidth="1"/>
    <col min="2247" max="2247" width="9.21875" bestFit="1" customWidth="1"/>
    <col min="2248" max="2248" width="7" bestFit="1" customWidth="1"/>
    <col min="2249" max="2249" width="9.21875" bestFit="1" customWidth="1"/>
    <col min="2250" max="2250" width="7" bestFit="1" customWidth="1"/>
    <col min="2251" max="2251" width="9.21875" bestFit="1" customWidth="1"/>
    <col min="2252" max="2252" width="7" bestFit="1" customWidth="1"/>
    <col min="2253" max="2254" width="6" bestFit="1" customWidth="1"/>
    <col min="2255" max="2255" width="9.21875" bestFit="1" customWidth="1"/>
    <col min="2256" max="2257" width="6" bestFit="1" customWidth="1"/>
    <col min="2258" max="2258" width="5" bestFit="1" customWidth="1"/>
    <col min="2259" max="2259" width="8.21875" bestFit="1" customWidth="1"/>
    <col min="2260" max="2260" width="7" bestFit="1" customWidth="1"/>
    <col min="2261" max="2261" width="9.21875" bestFit="1" customWidth="1"/>
    <col min="2262" max="2262" width="7" bestFit="1" customWidth="1"/>
    <col min="2263" max="2264" width="6" bestFit="1" customWidth="1"/>
    <col min="2265" max="2265" width="9.21875" bestFit="1" customWidth="1"/>
    <col min="2266" max="2266" width="7" bestFit="1" customWidth="1"/>
    <col min="2267" max="2267" width="6" bestFit="1" customWidth="1"/>
    <col min="2268" max="2268" width="9.21875" bestFit="1" customWidth="1"/>
    <col min="2269" max="2269" width="7" bestFit="1" customWidth="1"/>
    <col min="2270" max="2270" width="6" bestFit="1" customWidth="1"/>
    <col min="2271" max="2271" width="9.21875" bestFit="1" customWidth="1"/>
    <col min="2272" max="2272" width="7" bestFit="1" customWidth="1"/>
    <col min="2273" max="2274" width="6" bestFit="1" customWidth="1"/>
    <col min="2275" max="2275" width="7" bestFit="1" customWidth="1"/>
    <col min="2276" max="2276" width="6" bestFit="1" customWidth="1"/>
    <col min="2277" max="2277" width="9.21875" bestFit="1" customWidth="1"/>
    <col min="2278" max="2278" width="7" bestFit="1" customWidth="1"/>
    <col min="2279" max="2279" width="6" bestFit="1" customWidth="1"/>
    <col min="2280" max="2280" width="9.21875" bestFit="1" customWidth="1"/>
    <col min="2281" max="2283" width="6" bestFit="1" customWidth="1"/>
    <col min="2284" max="2284" width="5" bestFit="1" customWidth="1"/>
    <col min="2285" max="2285" width="6" bestFit="1" customWidth="1"/>
    <col min="2286" max="2286" width="8.21875" bestFit="1" customWidth="1"/>
    <col min="2287" max="2287" width="7" bestFit="1" customWidth="1"/>
    <col min="2288" max="2288" width="6" bestFit="1" customWidth="1"/>
    <col min="2289" max="2289" width="9.21875" bestFit="1" customWidth="1"/>
    <col min="2290" max="2290" width="7" bestFit="1" customWidth="1"/>
    <col min="2291" max="2291" width="9.21875" bestFit="1" customWidth="1"/>
    <col min="2292" max="2292" width="7" bestFit="1" customWidth="1"/>
    <col min="2293" max="2293" width="9.21875" bestFit="1" customWidth="1"/>
    <col min="2294" max="2294" width="7" bestFit="1" customWidth="1"/>
    <col min="2295" max="2295" width="3" bestFit="1" customWidth="1"/>
    <col min="2296" max="2297" width="6" bestFit="1" customWidth="1"/>
    <col min="2298" max="2298" width="9.21875" bestFit="1" customWidth="1"/>
    <col min="2299" max="2299" width="7" bestFit="1" customWidth="1"/>
    <col min="2300" max="2300" width="6" bestFit="1" customWidth="1"/>
    <col min="2301" max="2301" width="9.21875" bestFit="1" customWidth="1"/>
    <col min="2302" max="2302" width="7" bestFit="1" customWidth="1"/>
    <col min="2303" max="2303" width="6" bestFit="1" customWidth="1"/>
    <col min="2304" max="2304" width="9.21875" bestFit="1" customWidth="1"/>
    <col min="2305" max="2307" width="6" bestFit="1" customWidth="1"/>
    <col min="2308" max="2308" width="8.21875" bestFit="1" customWidth="1"/>
    <col min="2309" max="2309" width="7" bestFit="1" customWidth="1"/>
    <col min="2310" max="2310" width="9.21875" bestFit="1" customWidth="1"/>
    <col min="2311" max="2312" width="7" bestFit="1" customWidth="1"/>
    <col min="2313" max="2313" width="6" bestFit="1" customWidth="1"/>
    <col min="2314" max="2314" width="9.21875" bestFit="1" customWidth="1"/>
    <col min="2315" max="2315" width="7" bestFit="1" customWidth="1"/>
    <col min="2316" max="2316" width="6" bestFit="1" customWidth="1"/>
    <col min="2317" max="2317" width="9.21875" bestFit="1" customWidth="1"/>
    <col min="2318" max="2318" width="7" bestFit="1" customWidth="1"/>
    <col min="2319" max="2319" width="9.21875" bestFit="1" customWidth="1"/>
    <col min="2320" max="2320" width="7" bestFit="1" customWidth="1"/>
    <col min="2321" max="2321" width="9.21875" bestFit="1" customWidth="1"/>
    <col min="2322" max="2322" width="7" bestFit="1" customWidth="1"/>
    <col min="2323" max="2323" width="9.21875" bestFit="1" customWidth="1"/>
    <col min="2324" max="2324" width="7" bestFit="1" customWidth="1"/>
    <col min="2325" max="2325" width="5" bestFit="1" customWidth="1"/>
    <col min="2326" max="2326" width="9.21875" bestFit="1" customWidth="1"/>
    <col min="2327" max="2327" width="7" bestFit="1" customWidth="1"/>
    <col min="2328" max="2328" width="6" bestFit="1" customWidth="1"/>
    <col min="2329" max="2329" width="8.21875" bestFit="1" customWidth="1"/>
    <col min="2330" max="2330" width="7" bestFit="1" customWidth="1"/>
    <col min="2331" max="2331" width="6" bestFit="1" customWidth="1"/>
    <col min="2332" max="2332" width="9.21875" bestFit="1" customWidth="1"/>
    <col min="2333" max="2333" width="7" bestFit="1" customWidth="1"/>
    <col min="2334" max="2334" width="6" bestFit="1" customWidth="1"/>
    <col min="2335" max="2335" width="9.21875" bestFit="1" customWidth="1"/>
    <col min="2336" max="2336" width="7" bestFit="1" customWidth="1"/>
    <col min="2337" max="2337" width="9.21875" bestFit="1" customWidth="1"/>
    <col min="2338" max="2338" width="7" bestFit="1" customWidth="1"/>
    <col min="2339" max="2339" width="9.21875" bestFit="1" customWidth="1"/>
    <col min="2340" max="2340" width="7" bestFit="1" customWidth="1"/>
    <col min="2341" max="2341" width="6" bestFit="1" customWidth="1"/>
    <col min="2342" max="2342" width="5" bestFit="1" customWidth="1"/>
    <col min="2343" max="2343" width="6" bestFit="1" customWidth="1"/>
    <col min="2344" max="2344" width="9.21875" bestFit="1" customWidth="1"/>
    <col min="2345" max="2345" width="7" bestFit="1" customWidth="1"/>
    <col min="2346" max="2346" width="9.21875" bestFit="1" customWidth="1"/>
    <col min="2347" max="2347" width="7" bestFit="1" customWidth="1"/>
    <col min="2348" max="2348" width="6" bestFit="1" customWidth="1"/>
    <col min="2349" max="2349" width="7" bestFit="1" customWidth="1"/>
    <col min="2350" max="2350" width="9.21875" bestFit="1" customWidth="1"/>
    <col min="2351" max="2351" width="7" bestFit="1" customWidth="1"/>
    <col min="2352" max="2352" width="6" bestFit="1" customWidth="1"/>
    <col min="2353" max="2353" width="9.21875" bestFit="1" customWidth="1"/>
    <col min="2354" max="2354" width="7" bestFit="1" customWidth="1"/>
    <col min="2355" max="2355" width="6" bestFit="1" customWidth="1"/>
    <col min="2356" max="2356" width="5" bestFit="1" customWidth="1"/>
    <col min="2357" max="2357" width="9.21875" bestFit="1" customWidth="1"/>
    <col min="2358" max="2358" width="7" bestFit="1" customWidth="1"/>
    <col min="2359" max="2359" width="9.21875" bestFit="1" customWidth="1"/>
    <col min="2360" max="2360" width="7" bestFit="1" customWidth="1"/>
    <col min="2361" max="2362" width="6" bestFit="1" customWidth="1"/>
    <col min="2363" max="2363" width="9.21875" bestFit="1" customWidth="1"/>
    <col min="2364" max="2364" width="7" bestFit="1" customWidth="1"/>
    <col min="2365" max="2366" width="6" bestFit="1" customWidth="1"/>
    <col min="2367" max="2367" width="9.21875" bestFit="1" customWidth="1"/>
    <col min="2368" max="2368" width="7" bestFit="1" customWidth="1"/>
    <col min="2369" max="2369" width="8.21875" bestFit="1" customWidth="1"/>
    <col min="2370" max="2370" width="7" bestFit="1" customWidth="1"/>
    <col min="2371" max="2371" width="6" bestFit="1" customWidth="1"/>
    <col min="2372" max="2372" width="9.21875" bestFit="1" customWidth="1"/>
    <col min="2373" max="2374" width="7" bestFit="1" customWidth="1"/>
    <col min="2375" max="2375" width="6" bestFit="1" customWidth="1"/>
    <col min="2376" max="2376" width="9.21875" bestFit="1" customWidth="1"/>
    <col min="2377" max="2377" width="7" bestFit="1" customWidth="1"/>
    <col min="2378" max="2378" width="9.21875" bestFit="1" customWidth="1"/>
    <col min="2379" max="2379" width="7" bestFit="1" customWidth="1"/>
    <col min="2380" max="2380" width="6" bestFit="1" customWidth="1"/>
    <col min="2381" max="2381" width="9.21875" bestFit="1" customWidth="1"/>
    <col min="2382" max="2382" width="7" bestFit="1" customWidth="1"/>
    <col min="2383" max="2383" width="6" bestFit="1" customWidth="1"/>
    <col min="2384" max="2384" width="9.21875" bestFit="1" customWidth="1"/>
    <col min="2385" max="2385" width="7" bestFit="1" customWidth="1"/>
    <col min="2386" max="2386" width="9.21875" bestFit="1" customWidth="1"/>
    <col min="2387" max="2387" width="7" bestFit="1" customWidth="1"/>
    <col min="2388" max="2388" width="9.21875" bestFit="1" customWidth="1"/>
    <col min="2389" max="2391" width="6" bestFit="1" customWidth="1"/>
    <col min="2392" max="2392" width="8.21875" bestFit="1" customWidth="1"/>
    <col min="2393" max="2393" width="7" bestFit="1" customWidth="1"/>
    <col min="2394" max="2394" width="9.21875" bestFit="1" customWidth="1"/>
    <col min="2395" max="2395" width="7" bestFit="1" customWidth="1"/>
    <col min="2396" max="2396" width="9.21875" bestFit="1" customWidth="1"/>
    <col min="2397" max="2397" width="7" bestFit="1" customWidth="1"/>
    <col min="2398" max="2398" width="6" bestFit="1" customWidth="1"/>
    <col min="2399" max="2399" width="9.21875" bestFit="1" customWidth="1"/>
    <col min="2400" max="2400" width="7" bestFit="1" customWidth="1"/>
    <col min="2401" max="2401" width="9.21875" bestFit="1" customWidth="1"/>
    <col min="2402" max="2402" width="7" bestFit="1" customWidth="1"/>
    <col min="2403" max="2403" width="9.21875" bestFit="1" customWidth="1"/>
    <col min="2404" max="2404" width="7" bestFit="1" customWidth="1"/>
    <col min="2405" max="2405" width="9.21875" bestFit="1" customWidth="1"/>
    <col min="2406" max="2406" width="7" bestFit="1" customWidth="1"/>
    <col min="2407" max="2407" width="6" bestFit="1" customWidth="1"/>
    <col min="2408" max="2408" width="9.21875" bestFit="1" customWidth="1"/>
    <col min="2409" max="2409" width="7" bestFit="1" customWidth="1"/>
    <col min="2410" max="2410" width="6" bestFit="1" customWidth="1"/>
    <col min="2411" max="2411" width="9.21875" bestFit="1" customWidth="1"/>
    <col min="2412" max="2412" width="7" bestFit="1" customWidth="1"/>
    <col min="2413" max="2413" width="9.21875" bestFit="1" customWidth="1"/>
    <col min="2414" max="2414" width="7" bestFit="1" customWidth="1"/>
    <col min="2415" max="2415" width="9.21875" bestFit="1" customWidth="1"/>
    <col min="2416" max="2416" width="7" bestFit="1" customWidth="1"/>
    <col min="2417" max="2417" width="3" bestFit="1" customWidth="1"/>
    <col min="2418" max="2418" width="9.21875" bestFit="1" customWidth="1"/>
    <col min="2419" max="2419" width="7" bestFit="1" customWidth="1"/>
    <col min="2420" max="2420" width="9.21875" bestFit="1" customWidth="1"/>
    <col min="2421" max="2421" width="7" bestFit="1" customWidth="1"/>
    <col min="2422" max="2422" width="9.21875" bestFit="1" customWidth="1"/>
    <col min="2423" max="2423" width="7" bestFit="1" customWidth="1"/>
    <col min="2424" max="2424" width="9.21875" bestFit="1" customWidth="1"/>
    <col min="2425" max="2425" width="7" bestFit="1" customWidth="1"/>
    <col min="2426" max="2426" width="6" bestFit="1" customWidth="1"/>
    <col min="2427" max="2427" width="9.21875" bestFit="1" customWidth="1"/>
    <col min="2428" max="2428" width="6" bestFit="1" customWidth="1"/>
    <col min="2429" max="2429" width="7" bestFit="1" customWidth="1"/>
    <col min="2430" max="2430" width="8.21875" bestFit="1" customWidth="1"/>
    <col min="2431" max="2431" width="7" bestFit="1" customWidth="1"/>
    <col min="2432" max="2432" width="9.21875" bestFit="1" customWidth="1"/>
    <col min="2433" max="2433" width="7" bestFit="1" customWidth="1"/>
    <col min="2434" max="2434" width="9.21875" bestFit="1" customWidth="1"/>
    <col min="2435" max="2435" width="7" bestFit="1" customWidth="1"/>
    <col min="2436" max="2436" width="6" bestFit="1" customWidth="1"/>
    <col min="2437" max="2437" width="5" bestFit="1" customWidth="1"/>
    <col min="2438" max="2438" width="9.21875" bestFit="1" customWidth="1"/>
    <col min="2439" max="2439" width="7" bestFit="1" customWidth="1"/>
    <col min="2440" max="2440" width="6" bestFit="1" customWidth="1"/>
    <col min="2441" max="2441" width="9.21875" bestFit="1" customWidth="1"/>
    <col min="2442" max="2442" width="7" bestFit="1" customWidth="1"/>
    <col min="2443" max="2443" width="5" bestFit="1" customWidth="1"/>
    <col min="2444" max="2444" width="9.21875" bestFit="1" customWidth="1"/>
    <col min="2445" max="2445" width="7" bestFit="1" customWidth="1"/>
    <col min="2446" max="2446" width="9.21875" bestFit="1" customWidth="1"/>
    <col min="2447" max="2447" width="7" bestFit="1" customWidth="1"/>
    <col min="2448" max="2448" width="9.21875" bestFit="1" customWidth="1"/>
    <col min="2449" max="2449" width="6" bestFit="1" customWidth="1"/>
    <col min="2450" max="2450" width="5" bestFit="1" customWidth="1"/>
    <col min="2451" max="2451" width="8.21875" bestFit="1" customWidth="1"/>
    <col min="2452" max="2452" width="7" bestFit="1" customWidth="1"/>
    <col min="2453" max="2453" width="6" bestFit="1" customWidth="1"/>
    <col min="2454" max="2454" width="5" bestFit="1" customWidth="1"/>
    <col min="2455" max="2455" width="6" bestFit="1" customWidth="1"/>
    <col min="2456" max="2456" width="9.21875" bestFit="1" customWidth="1"/>
    <col min="2457" max="2457" width="7" bestFit="1" customWidth="1"/>
    <col min="2458" max="2458" width="9.21875" bestFit="1" customWidth="1"/>
    <col min="2459" max="2460" width="7" bestFit="1" customWidth="1"/>
    <col min="2461" max="2462" width="6" bestFit="1" customWidth="1"/>
    <col min="2463" max="2463" width="9.21875" bestFit="1" customWidth="1"/>
    <col min="2464" max="2464" width="7" bestFit="1" customWidth="1"/>
    <col min="2465" max="2465" width="6" bestFit="1" customWidth="1"/>
    <col min="2466" max="2466" width="9.21875" bestFit="1" customWidth="1"/>
    <col min="2467" max="2467" width="7" bestFit="1" customWidth="1"/>
    <col min="2468" max="2468" width="9.21875" bestFit="1" customWidth="1"/>
    <col min="2469" max="2469" width="7" bestFit="1" customWidth="1"/>
    <col min="2470" max="2470" width="6" bestFit="1" customWidth="1"/>
    <col min="2471" max="2471" width="9.21875" bestFit="1" customWidth="1"/>
    <col min="2472" max="2472" width="7" bestFit="1" customWidth="1"/>
    <col min="2473" max="2473" width="5" bestFit="1" customWidth="1"/>
    <col min="2474" max="2475" width="6" bestFit="1" customWidth="1"/>
    <col min="2476" max="2476" width="9.21875" bestFit="1" customWidth="1"/>
    <col min="2477" max="2477" width="7" bestFit="1" customWidth="1"/>
    <col min="2478" max="2478" width="6" bestFit="1" customWidth="1"/>
    <col min="2479" max="2479" width="5" bestFit="1" customWidth="1"/>
    <col min="2480" max="2480" width="9.21875" bestFit="1" customWidth="1"/>
    <col min="2481" max="2482" width="6" bestFit="1" customWidth="1"/>
    <col min="2483" max="2483" width="8.21875" bestFit="1" customWidth="1"/>
    <col min="2484" max="2484" width="7" bestFit="1" customWidth="1"/>
    <col min="2485" max="2485" width="9.21875" bestFit="1" customWidth="1"/>
    <col min="2486" max="2486" width="7" bestFit="1" customWidth="1"/>
    <col min="2487" max="2487" width="5" bestFit="1" customWidth="1"/>
    <col min="2488" max="2488" width="6" bestFit="1" customWidth="1"/>
    <col min="2489" max="2489" width="9.21875" bestFit="1" customWidth="1"/>
    <col min="2490" max="2490" width="7" bestFit="1" customWidth="1"/>
    <col min="2491" max="2491" width="9.21875" bestFit="1" customWidth="1"/>
    <col min="2492" max="2492" width="7" bestFit="1" customWidth="1"/>
    <col min="2493" max="2493" width="9.21875" bestFit="1" customWidth="1"/>
    <col min="2494" max="2494" width="7" bestFit="1" customWidth="1"/>
    <col min="2495" max="2495" width="9.21875" bestFit="1" customWidth="1"/>
    <col min="2496" max="2496" width="7" bestFit="1" customWidth="1"/>
    <col min="2497" max="2497" width="9.21875" bestFit="1" customWidth="1"/>
    <col min="2498" max="2498" width="6" bestFit="1" customWidth="1"/>
    <col min="2499" max="2499" width="8.21875" bestFit="1" customWidth="1"/>
    <col min="2500" max="2500" width="7" bestFit="1" customWidth="1"/>
    <col min="2501" max="2501" width="9.21875" bestFit="1" customWidth="1"/>
    <col min="2502" max="2502" width="7" bestFit="1" customWidth="1"/>
    <col min="2503" max="2503" width="5" bestFit="1" customWidth="1"/>
    <col min="2504" max="2504" width="9.21875" bestFit="1" customWidth="1"/>
    <col min="2505" max="2505" width="7" bestFit="1" customWidth="1"/>
    <col min="2506" max="2507" width="5" bestFit="1" customWidth="1"/>
    <col min="2508" max="2508" width="7" bestFit="1" customWidth="1"/>
    <col min="2509" max="2509" width="6" bestFit="1" customWidth="1"/>
    <col min="2510" max="2510" width="9.21875" bestFit="1" customWidth="1"/>
    <col min="2511" max="2511" width="7" bestFit="1" customWidth="1"/>
    <col min="2512" max="2512" width="9.21875" bestFit="1" customWidth="1"/>
    <col min="2513" max="2513" width="7" bestFit="1" customWidth="1"/>
    <col min="2514" max="2514" width="9.21875" bestFit="1" customWidth="1"/>
    <col min="2515" max="2515" width="6" bestFit="1" customWidth="1"/>
    <col min="2516" max="2516" width="8.21875" bestFit="1" customWidth="1"/>
    <col min="2517" max="2517" width="7" bestFit="1" customWidth="1"/>
    <col min="2518" max="2518" width="6" bestFit="1" customWidth="1"/>
    <col min="2519" max="2519" width="9.21875" bestFit="1" customWidth="1"/>
    <col min="2520" max="2520" width="7" bestFit="1" customWidth="1"/>
    <col min="2521" max="2521" width="9.21875" bestFit="1" customWidth="1"/>
    <col min="2522" max="2522" width="7" bestFit="1" customWidth="1"/>
    <col min="2523" max="2523" width="6" bestFit="1" customWidth="1"/>
    <col min="2524" max="2524" width="9.21875" bestFit="1" customWidth="1"/>
    <col min="2525" max="2525" width="7" bestFit="1" customWidth="1"/>
    <col min="2526" max="2526" width="9.21875" bestFit="1" customWidth="1"/>
    <col min="2527" max="2527" width="7" bestFit="1" customWidth="1"/>
    <col min="2528" max="2529" width="6" bestFit="1" customWidth="1"/>
    <col min="2530" max="2530" width="5" bestFit="1" customWidth="1"/>
    <col min="2531" max="2531" width="9.21875" bestFit="1" customWidth="1"/>
    <col min="2532" max="2532" width="7" bestFit="1" customWidth="1"/>
    <col min="2533" max="2533" width="5" bestFit="1" customWidth="1"/>
    <col min="2534" max="2534" width="9.21875" bestFit="1" customWidth="1"/>
    <col min="2535" max="2536" width="6" bestFit="1" customWidth="1"/>
    <col min="2537" max="2537" width="5" bestFit="1" customWidth="1"/>
    <col min="2538" max="2538" width="8.21875" bestFit="1" customWidth="1"/>
    <col min="2539" max="2539" width="7" bestFit="1" customWidth="1"/>
    <col min="2540" max="2540" width="6" bestFit="1" customWidth="1"/>
    <col min="2541" max="2541" width="9.21875" bestFit="1" customWidth="1"/>
    <col min="2542" max="2542" width="7" bestFit="1" customWidth="1"/>
    <col min="2543" max="2543" width="9.21875" bestFit="1" customWidth="1"/>
    <col min="2544" max="2544" width="7" bestFit="1" customWidth="1"/>
    <col min="2545" max="2545" width="9.21875" bestFit="1" customWidth="1"/>
    <col min="2546" max="2546" width="7" bestFit="1" customWidth="1"/>
    <col min="2547" max="2547" width="9.21875" bestFit="1" customWidth="1"/>
    <col min="2548" max="2548" width="7" bestFit="1" customWidth="1"/>
    <col min="2549" max="2551" width="6" bestFit="1" customWidth="1"/>
    <col min="2552" max="2552" width="9.21875" bestFit="1" customWidth="1"/>
    <col min="2553" max="2553" width="7" bestFit="1" customWidth="1"/>
    <col min="2554" max="2554" width="9.21875" bestFit="1" customWidth="1"/>
    <col min="2555" max="2555" width="8" bestFit="1" customWidth="1"/>
    <col min="2556" max="2556" width="7" bestFit="1" customWidth="1"/>
    <col min="2557" max="2557" width="6" bestFit="1" customWidth="1"/>
    <col min="2558" max="2558" width="10.21875" bestFit="1" customWidth="1"/>
    <col min="2559" max="2559" width="8" bestFit="1" customWidth="1"/>
    <col min="2560" max="2560" width="10.21875" bestFit="1" customWidth="1"/>
    <col min="2561" max="2561" width="8" bestFit="1" customWidth="1"/>
    <col min="2562" max="2562" width="10.21875" bestFit="1" customWidth="1"/>
    <col min="2563" max="2563" width="8" bestFit="1" customWidth="1"/>
    <col min="2564" max="2565" width="6" bestFit="1" customWidth="1"/>
    <col min="2566" max="2566" width="10.21875" bestFit="1" customWidth="1"/>
    <col min="2567" max="2567" width="8" bestFit="1" customWidth="1"/>
    <col min="2568" max="2568" width="10.21875" bestFit="1" customWidth="1"/>
    <col min="2569" max="2569" width="7" bestFit="1" customWidth="1"/>
    <col min="2570" max="2570" width="5" bestFit="1" customWidth="1"/>
    <col min="2571" max="2571" width="9.21875" bestFit="1" customWidth="1"/>
    <col min="2572" max="2572" width="8" bestFit="1" customWidth="1"/>
    <col min="2573" max="2573" width="5" bestFit="1" customWidth="1"/>
    <col min="2574" max="2574" width="10.21875" bestFit="1" customWidth="1"/>
    <col min="2575" max="2575" width="8" bestFit="1" customWidth="1"/>
    <col min="2576" max="2576" width="5" bestFit="1" customWidth="1"/>
    <col min="2577" max="2577" width="10.21875" bestFit="1" customWidth="1"/>
    <col min="2578" max="2578" width="8" bestFit="1" customWidth="1"/>
    <col min="2579" max="2579" width="6" bestFit="1" customWidth="1"/>
    <col min="2580" max="2580" width="3" bestFit="1" customWidth="1"/>
    <col min="2581" max="2581" width="10.21875" bestFit="1" customWidth="1"/>
    <col min="2582" max="2582" width="8" bestFit="1" customWidth="1"/>
    <col min="2583" max="2583" width="10.21875" bestFit="1" customWidth="1"/>
    <col min="2584" max="2584" width="8" bestFit="1" customWidth="1"/>
    <col min="2585" max="2585" width="10.21875" bestFit="1" customWidth="1"/>
    <col min="2586" max="2586" width="8" bestFit="1" customWidth="1"/>
    <col min="2587" max="2587" width="10.21875" bestFit="1" customWidth="1"/>
    <col min="2588" max="2588" width="7" bestFit="1" customWidth="1"/>
    <col min="2589" max="2589" width="9.21875" bestFit="1" customWidth="1"/>
    <col min="2590" max="2590" width="8" bestFit="1" customWidth="1"/>
    <col min="2591" max="2591" width="6" bestFit="1" customWidth="1"/>
    <col min="2592" max="2592" width="10.21875" bestFit="1" customWidth="1"/>
    <col min="2593" max="2593" width="8" bestFit="1" customWidth="1"/>
    <col min="2594" max="2594" width="10.21875" bestFit="1" customWidth="1"/>
    <col min="2595" max="2595" width="8" bestFit="1" customWidth="1"/>
    <col min="2596" max="2596" width="10.21875" bestFit="1" customWidth="1"/>
    <col min="2597" max="2597" width="8" bestFit="1" customWidth="1"/>
    <col min="2598" max="2598" width="10.21875" bestFit="1" customWidth="1"/>
    <col min="2599" max="2599" width="8" bestFit="1" customWidth="1"/>
    <col min="2600" max="2600" width="6" bestFit="1" customWidth="1"/>
    <col min="2601" max="2601" width="5" bestFit="1" customWidth="1"/>
    <col min="2602" max="2602" width="10.21875" bestFit="1" customWidth="1"/>
    <col min="2603" max="2603" width="7" bestFit="1" customWidth="1"/>
    <col min="2604" max="2604" width="9.21875" bestFit="1" customWidth="1"/>
    <col min="2605" max="2605" width="8" bestFit="1" customWidth="1"/>
    <col min="2606" max="2606" width="10.21875" bestFit="1" customWidth="1"/>
    <col min="2607" max="2607" width="8" bestFit="1" customWidth="1"/>
    <col min="2608" max="2608" width="6" bestFit="1" customWidth="1"/>
    <col min="2609" max="2609" width="10.21875" bestFit="1" customWidth="1"/>
    <col min="2610" max="2610" width="8" bestFit="1" customWidth="1"/>
    <col min="2611" max="2611" width="10.21875" bestFit="1" customWidth="1"/>
    <col min="2612" max="2612" width="8" bestFit="1" customWidth="1"/>
    <col min="2613" max="2614" width="5" bestFit="1" customWidth="1"/>
    <col min="2615" max="2615" width="10.21875" bestFit="1" customWidth="1"/>
    <col min="2616" max="2616" width="8" bestFit="1" customWidth="1"/>
    <col min="2617" max="2617" width="10.21875" bestFit="1" customWidth="1"/>
    <col min="2618" max="2618" width="7" bestFit="1" customWidth="1"/>
    <col min="2619" max="2619" width="6" bestFit="1" customWidth="1"/>
    <col min="2620" max="2620" width="9.21875" bestFit="1" customWidth="1"/>
    <col min="2621" max="2621" width="8" bestFit="1" customWidth="1"/>
    <col min="2622" max="2622" width="5" bestFit="1" customWidth="1"/>
    <col min="2623" max="2623" width="10.21875" bestFit="1" customWidth="1"/>
    <col min="2624" max="2624" width="8" bestFit="1" customWidth="1"/>
    <col min="2625" max="2625" width="10.21875" bestFit="1" customWidth="1"/>
    <col min="2626" max="2626" width="8" bestFit="1" customWidth="1"/>
    <col min="2627" max="2627" width="10.21875" bestFit="1" customWidth="1"/>
    <col min="2628" max="2628" width="8" bestFit="1" customWidth="1"/>
    <col min="2629" max="2629" width="5" bestFit="1" customWidth="1"/>
    <col min="2630" max="2630" width="3" bestFit="1" customWidth="1"/>
    <col min="2631" max="2631" width="10.21875" bestFit="1" customWidth="1"/>
    <col min="2632" max="2632" width="8" bestFit="1" customWidth="1"/>
    <col min="2633" max="2633" width="6" bestFit="1" customWidth="1"/>
    <col min="2634" max="2634" width="10.21875" bestFit="1" customWidth="1"/>
    <col min="2635" max="2635" width="8" bestFit="1" customWidth="1"/>
    <col min="2636" max="2636" width="10.21875" bestFit="1" customWidth="1"/>
    <col min="2637" max="2637" width="8" bestFit="1" customWidth="1"/>
    <col min="2638" max="2638" width="10.21875" bestFit="1" customWidth="1"/>
    <col min="2639" max="2639" width="8" bestFit="1" customWidth="1"/>
    <col min="2640" max="2640" width="10.21875" bestFit="1" customWidth="1"/>
    <col min="2641" max="2641" width="7" bestFit="1" customWidth="1"/>
    <col min="2642" max="2642" width="9.21875" bestFit="1" customWidth="1"/>
    <col min="2643" max="2643" width="8" bestFit="1" customWidth="1"/>
    <col min="2644" max="2644" width="10.21875" bestFit="1" customWidth="1"/>
    <col min="2645" max="2645" width="8" bestFit="1" customWidth="1"/>
    <col min="2646" max="2646" width="3" bestFit="1" customWidth="1"/>
    <col min="2647" max="2647" width="6" bestFit="1" customWidth="1"/>
    <col min="2648" max="2648" width="10.21875" bestFit="1" customWidth="1"/>
    <col min="2649" max="2649" width="8" bestFit="1" customWidth="1"/>
    <col min="2650" max="2651" width="6" bestFit="1" customWidth="1"/>
    <col min="2652" max="2652" width="10.21875" bestFit="1" customWidth="1"/>
    <col min="2653" max="2653" width="8" bestFit="1" customWidth="1"/>
    <col min="2654" max="2654" width="6" bestFit="1" customWidth="1"/>
    <col min="2655" max="2655" width="5" bestFit="1" customWidth="1"/>
    <col min="2656" max="2656" width="3" bestFit="1" customWidth="1"/>
    <col min="2657" max="2657" width="10.21875" bestFit="1" customWidth="1"/>
    <col min="2658" max="2658" width="8" bestFit="1" customWidth="1"/>
    <col min="2659" max="2659" width="6" bestFit="1" customWidth="1"/>
    <col min="2660" max="2660" width="10.21875" bestFit="1" customWidth="1"/>
    <col min="2661" max="2661" width="8" bestFit="1" customWidth="1"/>
    <col min="2662" max="2662" width="6" bestFit="1" customWidth="1"/>
    <col min="2663" max="2663" width="7" bestFit="1" customWidth="1"/>
    <col min="2664" max="2664" width="6" bestFit="1" customWidth="1"/>
    <col min="2665" max="2665" width="10.21875" bestFit="1" customWidth="1"/>
    <col min="2666" max="2666" width="8" bestFit="1" customWidth="1"/>
    <col min="2667" max="2667" width="10.21875" bestFit="1" customWidth="1"/>
    <col min="2668" max="2668" width="8" bestFit="1" customWidth="1"/>
    <col min="2669" max="2669" width="10.21875" bestFit="1" customWidth="1"/>
    <col min="2670" max="2670" width="8" bestFit="1" customWidth="1"/>
    <col min="2671" max="2671" width="10.21875" bestFit="1" customWidth="1"/>
    <col min="2672" max="2672" width="7" bestFit="1" customWidth="1"/>
    <col min="2673" max="2673" width="9.21875" bestFit="1" customWidth="1"/>
    <col min="2674" max="2674" width="8" bestFit="1" customWidth="1"/>
    <col min="2675" max="2675" width="10.21875" bestFit="1" customWidth="1"/>
    <col min="2676" max="2676" width="8" bestFit="1" customWidth="1"/>
    <col min="2677" max="2677" width="10.21875" bestFit="1" customWidth="1"/>
    <col min="2678" max="2678" width="8" bestFit="1" customWidth="1"/>
    <col min="2679" max="2679" width="6" bestFit="1" customWidth="1"/>
    <col min="2680" max="2680" width="3" bestFit="1" customWidth="1"/>
    <col min="2681" max="2681" width="10.21875" bestFit="1" customWidth="1"/>
    <col min="2682" max="2682" width="8" bestFit="1" customWidth="1"/>
    <col min="2683" max="2683" width="6" bestFit="1" customWidth="1"/>
    <col min="2684" max="2684" width="10.21875" bestFit="1" customWidth="1"/>
    <col min="2685" max="2685" width="8" bestFit="1" customWidth="1"/>
    <col min="2686" max="2688" width="6" bestFit="1" customWidth="1"/>
    <col min="2689" max="2689" width="10.21875" bestFit="1" customWidth="1"/>
    <col min="2690" max="2690" width="8" bestFit="1" customWidth="1"/>
    <col min="2691" max="2691" width="10.21875" bestFit="1" customWidth="1"/>
    <col min="2692" max="2692" width="7" bestFit="1" customWidth="1"/>
    <col min="2693" max="2693" width="9.21875" bestFit="1" customWidth="1"/>
    <col min="2694" max="2694" width="8" bestFit="1" customWidth="1"/>
    <col min="2695" max="2695" width="10.21875" bestFit="1" customWidth="1"/>
    <col min="2696" max="2696" width="8" bestFit="1" customWidth="1"/>
    <col min="2697" max="2697" width="6" bestFit="1" customWidth="1"/>
    <col min="2698" max="2698" width="10.21875" bestFit="1" customWidth="1"/>
    <col min="2699" max="2699" width="8" bestFit="1" customWidth="1"/>
    <col min="2700" max="2701" width="6" bestFit="1" customWidth="1"/>
    <col min="2702" max="2702" width="10.21875" bestFit="1" customWidth="1"/>
    <col min="2703" max="2703" width="8" bestFit="1" customWidth="1"/>
    <col min="2704" max="2704" width="10.21875" bestFit="1" customWidth="1"/>
    <col min="2705" max="2705" width="8" bestFit="1" customWidth="1"/>
    <col min="2706" max="2706" width="6" bestFit="1" customWidth="1"/>
    <col min="2707" max="2707" width="10.21875" bestFit="1" customWidth="1"/>
    <col min="2708" max="2708" width="8" bestFit="1" customWidth="1"/>
    <col min="2709" max="2709" width="7" bestFit="1" customWidth="1"/>
    <col min="2710" max="2710" width="6" bestFit="1" customWidth="1"/>
    <col min="2711" max="2711" width="10.21875" bestFit="1" customWidth="1"/>
    <col min="2712" max="2712" width="7" bestFit="1" customWidth="1"/>
    <col min="2713" max="2713" width="9.21875" bestFit="1" customWidth="1"/>
    <col min="2714" max="2714" width="8" bestFit="1" customWidth="1"/>
    <col min="2715" max="2715" width="6" bestFit="1" customWidth="1"/>
    <col min="2716" max="2716" width="10.21875" bestFit="1" customWidth="1"/>
    <col min="2717" max="2717" width="8" bestFit="1" customWidth="1"/>
    <col min="2718" max="2719" width="6" bestFit="1" customWidth="1"/>
    <col min="2720" max="2720" width="10.21875" bestFit="1" customWidth="1"/>
    <col min="2721" max="2721" width="8" bestFit="1" customWidth="1"/>
    <col min="2722" max="2722" width="6" bestFit="1" customWidth="1"/>
    <col min="2723" max="2723" width="10.21875" bestFit="1" customWidth="1"/>
    <col min="2724" max="2724" width="8" bestFit="1" customWidth="1"/>
    <col min="2725" max="2725" width="7" bestFit="1" customWidth="1"/>
    <col min="2726" max="2726" width="10.21875" bestFit="1" customWidth="1"/>
    <col min="2727" max="2727" width="8" bestFit="1" customWidth="1"/>
    <col min="2728" max="2728" width="5" bestFit="1" customWidth="1"/>
    <col min="2729" max="2729" width="10.21875" bestFit="1" customWidth="1"/>
    <col min="2730" max="2730" width="8" bestFit="1" customWidth="1"/>
    <col min="2731" max="2731" width="10.21875" bestFit="1" customWidth="1"/>
    <col min="2732" max="2732" width="8" bestFit="1" customWidth="1"/>
    <col min="2733" max="2733" width="6" bestFit="1" customWidth="1"/>
    <col min="2734" max="2734" width="10.21875" bestFit="1" customWidth="1"/>
    <col min="2735" max="2735" width="7" bestFit="1" customWidth="1"/>
    <col min="2736" max="2736" width="6" bestFit="1" customWidth="1"/>
    <col min="2737" max="2738" width="5" bestFit="1" customWidth="1"/>
    <col min="2739" max="2739" width="9.21875" bestFit="1" customWidth="1"/>
    <col min="2740" max="2740" width="8" bestFit="1" customWidth="1"/>
    <col min="2741" max="2741" width="10.21875" bestFit="1" customWidth="1"/>
    <col min="2742" max="2742" width="8" bestFit="1" customWidth="1"/>
    <col min="2743" max="2744" width="5" bestFit="1" customWidth="1"/>
    <col min="2745" max="2745" width="10.21875" bestFit="1" customWidth="1"/>
    <col min="2746" max="2746" width="8" bestFit="1" customWidth="1"/>
    <col min="2747" max="2747" width="6" bestFit="1" customWidth="1"/>
    <col min="2748" max="2749" width="5" bestFit="1" customWidth="1"/>
    <col min="2750" max="2750" width="10.21875" bestFit="1" customWidth="1"/>
    <col min="2751" max="2751" width="8" bestFit="1" customWidth="1"/>
    <col min="2752" max="2752" width="10.21875" bestFit="1" customWidth="1"/>
    <col min="2753" max="2753" width="8" bestFit="1" customWidth="1"/>
    <col min="2754" max="2754" width="6" bestFit="1" customWidth="1"/>
    <col min="2755" max="2755" width="7" bestFit="1" customWidth="1"/>
    <col min="2756" max="2757" width="6" bestFit="1" customWidth="1"/>
    <col min="2758" max="2758" width="10.21875" bestFit="1" customWidth="1"/>
    <col min="2759" max="2759" width="8" bestFit="1" customWidth="1"/>
    <col min="2760" max="2760" width="7" bestFit="1" customWidth="1"/>
    <col min="2761" max="2761" width="10.21875" bestFit="1" customWidth="1"/>
    <col min="2762" max="2762" width="8" bestFit="1" customWidth="1"/>
    <col min="2763" max="2763" width="10.21875" bestFit="1" customWidth="1"/>
    <col min="2764" max="2764" width="6" bestFit="1" customWidth="1"/>
    <col min="2765" max="2765" width="7.6640625" bestFit="1" customWidth="1"/>
    <col min="2766" max="2766" width="8" bestFit="1" customWidth="1"/>
    <col min="2767" max="2767" width="10.21875" bestFit="1" customWidth="1"/>
    <col min="2768" max="2768" width="8" bestFit="1" customWidth="1"/>
    <col min="2769" max="2769" width="10.21875" bestFit="1" customWidth="1"/>
    <col min="2770" max="2770" width="8" bestFit="1" customWidth="1"/>
    <col min="2771" max="2771" width="5" bestFit="1" customWidth="1"/>
    <col min="2772" max="2772" width="10.21875" bestFit="1" customWidth="1"/>
    <col min="2773" max="2773" width="8" bestFit="1" customWidth="1"/>
    <col min="2774" max="2774" width="5" bestFit="1" customWidth="1"/>
    <col min="2775" max="2775" width="10.21875" bestFit="1" customWidth="1"/>
    <col min="2776" max="2776" width="8" bestFit="1" customWidth="1"/>
    <col min="2777" max="2778" width="6" bestFit="1" customWidth="1"/>
    <col min="2779" max="2779" width="10.21875" bestFit="1" customWidth="1"/>
    <col min="2780" max="2780" width="8" bestFit="1" customWidth="1"/>
    <col min="2781" max="2781" width="6" bestFit="1" customWidth="1"/>
    <col min="2782" max="2782" width="10.21875" bestFit="1" customWidth="1"/>
    <col min="2783" max="2783" width="8" bestFit="1" customWidth="1"/>
    <col min="2784" max="2784" width="6" bestFit="1" customWidth="1"/>
    <col min="2785" max="2785" width="10.21875" bestFit="1" customWidth="1"/>
    <col min="2786" max="2786" width="8" bestFit="1" customWidth="1"/>
    <col min="2787" max="2787" width="5" bestFit="1" customWidth="1"/>
    <col min="2788" max="2788" width="10.21875" bestFit="1" customWidth="1"/>
    <col min="2789" max="2789" width="8" bestFit="1" customWidth="1"/>
    <col min="2790" max="2791" width="6" bestFit="1" customWidth="1"/>
    <col min="2792" max="2792" width="10.21875" bestFit="1" customWidth="1"/>
    <col min="2793" max="2793" width="7" bestFit="1" customWidth="1"/>
    <col min="2794" max="2794" width="9.21875" bestFit="1" customWidth="1"/>
    <col min="2795" max="2795" width="8" bestFit="1" customWidth="1"/>
    <col min="2796" max="2796" width="7" bestFit="1" customWidth="1"/>
    <col min="2797" max="2797" width="6" bestFit="1" customWidth="1"/>
    <col min="2798" max="2798" width="10.21875" bestFit="1" customWidth="1"/>
    <col min="2799" max="2799" width="8" bestFit="1" customWidth="1"/>
    <col min="2800" max="2800" width="10.21875" bestFit="1" customWidth="1"/>
    <col min="2801" max="2801" width="8" bestFit="1" customWidth="1"/>
    <col min="2802" max="2802" width="5" bestFit="1" customWidth="1"/>
    <col min="2803" max="2803" width="10.21875" bestFit="1" customWidth="1"/>
    <col min="2804" max="2804" width="8" bestFit="1" customWidth="1"/>
    <col min="2805" max="2805" width="10.21875" bestFit="1" customWidth="1"/>
    <col min="2806" max="2806" width="8" bestFit="1" customWidth="1"/>
    <col min="2807" max="2807" width="6" bestFit="1" customWidth="1"/>
    <col min="2808" max="2808" width="10.21875" bestFit="1" customWidth="1"/>
    <col min="2809" max="2809" width="8" bestFit="1" customWidth="1"/>
    <col min="2810" max="2810" width="7" bestFit="1" customWidth="1"/>
    <col min="2811" max="2811" width="10.21875" bestFit="1" customWidth="1"/>
    <col min="2812" max="2812" width="8" bestFit="1" customWidth="1"/>
    <col min="2813" max="2814" width="6" bestFit="1" customWidth="1"/>
    <col min="2815" max="2815" width="10.21875" bestFit="1" customWidth="1"/>
    <col min="2816" max="2816" width="7" bestFit="1" customWidth="1"/>
    <col min="2817" max="2817" width="6" bestFit="1" customWidth="1"/>
    <col min="2818" max="2818" width="9.21875" bestFit="1" customWidth="1"/>
    <col min="2819" max="2819" width="8" bestFit="1" customWidth="1"/>
    <col min="2820" max="2820" width="10.21875" bestFit="1" customWidth="1"/>
    <col min="2821" max="2821" width="8" bestFit="1" customWidth="1"/>
    <col min="2822" max="2822" width="10.21875" bestFit="1" customWidth="1"/>
    <col min="2823" max="2823" width="8" bestFit="1" customWidth="1"/>
    <col min="2824" max="2824" width="7" bestFit="1" customWidth="1"/>
    <col min="2825" max="2825" width="10.21875" bestFit="1" customWidth="1"/>
    <col min="2826" max="2826" width="8" bestFit="1" customWidth="1"/>
    <col min="2827" max="2827" width="10.21875" bestFit="1" customWidth="1"/>
    <col min="2828" max="2828" width="7" bestFit="1" customWidth="1"/>
    <col min="2829" max="2829" width="5" bestFit="1" customWidth="1"/>
    <col min="2830" max="2830" width="9.21875" bestFit="1" customWidth="1"/>
    <col min="2831" max="2831" width="8" bestFit="1" customWidth="1"/>
    <col min="2832" max="2832" width="6" bestFit="1" customWidth="1"/>
    <col min="2833" max="2833" width="10.21875" bestFit="1" customWidth="1"/>
    <col min="2834" max="2834" width="8" bestFit="1" customWidth="1"/>
    <col min="2835" max="2835" width="5" bestFit="1" customWidth="1"/>
    <col min="2836" max="2836" width="10.21875" bestFit="1" customWidth="1"/>
    <col min="2837" max="2837" width="8" bestFit="1" customWidth="1"/>
    <col min="2838" max="2838" width="10.21875" bestFit="1" customWidth="1"/>
    <col min="2839" max="2839" width="8" bestFit="1" customWidth="1"/>
    <col min="2840" max="2840" width="5" bestFit="1" customWidth="1"/>
    <col min="2841" max="2841" width="10.21875" bestFit="1" customWidth="1"/>
    <col min="2842" max="2842" width="8" bestFit="1" customWidth="1"/>
    <col min="2843" max="2843" width="6" bestFit="1" customWidth="1"/>
    <col min="2844" max="2844" width="10.21875" bestFit="1" customWidth="1"/>
    <col min="2845" max="2845" width="8" bestFit="1" customWidth="1"/>
    <col min="2846" max="2846" width="10.21875" bestFit="1" customWidth="1"/>
    <col min="2847" max="2847" width="8" bestFit="1" customWidth="1"/>
    <col min="2848" max="2848" width="6" bestFit="1" customWidth="1"/>
    <col min="2849" max="2849" width="10.21875" bestFit="1" customWidth="1"/>
    <col min="2850" max="2850" width="8" bestFit="1" customWidth="1"/>
    <col min="2851" max="2851" width="5" bestFit="1" customWidth="1"/>
    <col min="2852" max="2852" width="10.21875" bestFit="1" customWidth="1"/>
    <col min="2853" max="2853" width="8" bestFit="1" customWidth="1"/>
    <col min="2854" max="2854" width="6" bestFit="1" customWidth="1"/>
    <col min="2855" max="2855" width="5" bestFit="1" customWidth="1"/>
    <col min="2856" max="2856" width="6" bestFit="1" customWidth="1"/>
    <col min="2857" max="2857" width="10.21875" bestFit="1" customWidth="1"/>
    <col min="2858" max="2858" width="7" bestFit="1" customWidth="1"/>
    <col min="2859" max="2859" width="6" bestFit="1" customWidth="1"/>
    <col min="2860" max="2860" width="5" bestFit="1" customWidth="1"/>
    <col min="2861" max="2861" width="9.21875" bestFit="1" customWidth="1"/>
    <col min="2862" max="2862" width="8" bestFit="1" customWidth="1"/>
    <col min="2863" max="2863" width="5" bestFit="1" customWidth="1"/>
    <col min="2864" max="2864" width="10.21875" bestFit="1" customWidth="1"/>
    <col min="2865" max="2865" width="8" bestFit="1" customWidth="1"/>
    <col min="2866" max="2866" width="10.21875" bestFit="1" customWidth="1"/>
    <col min="2867" max="2867" width="8" bestFit="1" customWidth="1"/>
    <col min="2868" max="2868" width="10.21875" bestFit="1" customWidth="1"/>
    <col min="2869" max="2869" width="8" bestFit="1" customWidth="1"/>
    <col min="2870" max="2870" width="10.21875" bestFit="1" customWidth="1"/>
    <col min="2871" max="2871" width="8" bestFit="1" customWidth="1"/>
    <col min="2872" max="2872" width="5" bestFit="1" customWidth="1"/>
    <col min="2873" max="2873" width="10.21875" bestFit="1" customWidth="1"/>
    <col min="2874" max="2874" width="8" bestFit="1" customWidth="1"/>
    <col min="2875" max="2875" width="6" bestFit="1" customWidth="1"/>
    <col min="2876" max="2876" width="10.21875" bestFit="1" customWidth="1"/>
    <col min="2877" max="2877" width="8" bestFit="1" customWidth="1"/>
    <col min="2878" max="2878" width="10.21875" bestFit="1" customWidth="1"/>
    <col min="2879" max="2879" width="8" bestFit="1" customWidth="1"/>
    <col min="2880" max="2880" width="7" bestFit="1" customWidth="1"/>
    <col min="2881" max="2881" width="10.21875" bestFit="1" customWidth="1"/>
    <col min="2882" max="2882" width="7" bestFit="1" customWidth="1"/>
    <col min="2883" max="2883" width="5" bestFit="1" customWidth="1"/>
    <col min="2884" max="2884" width="9.21875" bestFit="1" customWidth="1"/>
    <col min="2885" max="2885" width="8" bestFit="1" customWidth="1"/>
    <col min="2886" max="2887" width="6" bestFit="1" customWidth="1"/>
    <col min="2888" max="2888" width="10.21875" bestFit="1" customWidth="1"/>
    <col min="2889" max="2889" width="8" bestFit="1" customWidth="1"/>
    <col min="2890" max="2890" width="5" bestFit="1" customWidth="1"/>
    <col min="2891" max="2891" width="7" bestFit="1" customWidth="1"/>
    <col min="2892" max="2892" width="10.21875" bestFit="1" customWidth="1"/>
    <col min="2893" max="2893" width="8" bestFit="1" customWidth="1"/>
    <col min="2894" max="2894" width="10.21875" bestFit="1" customWidth="1"/>
    <col min="2895" max="2895" width="8" bestFit="1" customWidth="1"/>
    <col min="2896" max="2897" width="6" bestFit="1" customWidth="1"/>
    <col min="2898" max="2898" width="10.21875" bestFit="1" customWidth="1"/>
    <col min="2899" max="2899" width="8" bestFit="1" customWidth="1"/>
    <col min="2900" max="2900" width="10.21875" bestFit="1" customWidth="1"/>
    <col min="2901" max="2901" width="8" bestFit="1" customWidth="1"/>
    <col min="2902" max="2902" width="10.21875" bestFit="1" customWidth="1"/>
    <col min="2903" max="2903" width="8" bestFit="1" customWidth="1"/>
    <col min="2904" max="2904" width="7" bestFit="1" customWidth="1"/>
    <col min="2905" max="2905" width="6" bestFit="1" customWidth="1"/>
    <col min="2906" max="2906" width="10.21875" bestFit="1" customWidth="1"/>
    <col min="2907" max="2907" width="8" bestFit="1" customWidth="1"/>
    <col min="2908" max="2908" width="10.21875" bestFit="1" customWidth="1"/>
    <col min="2909" max="2909" width="8" bestFit="1" customWidth="1"/>
    <col min="2910" max="2910" width="10.21875" bestFit="1" customWidth="1"/>
    <col min="2911" max="2911" width="8" bestFit="1" customWidth="1"/>
    <col min="2912" max="2912" width="10.21875" bestFit="1" customWidth="1"/>
    <col min="2913" max="2913" width="8" bestFit="1" customWidth="1"/>
    <col min="2914" max="2914" width="3" bestFit="1" customWidth="1"/>
    <col min="2915" max="2915" width="10.21875" bestFit="1" customWidth="1"/>
    <col min="2916" max="2916" width="8" bestFit="1" customWidth="1"/>
    <col min="2917" max="2917" width="5" bestFit="1" customWidth="1"/>
    <col min="2918" max="2918" width="6" bestFit="1" customWidth="1"/>
    <col min="2919" max="2919" width="10.21875" bestFit="1" customWidth="1"/>
    <col min="2920" max="2920" width="8" bestFit="1" customWidth="1"/>
    <col min="2921" max="2921" width="10.21875" bestFit="1" customWidth="1"/>
    <col min="2922" max="2922" width="8" bestFit="1" customWidth="1"/>
    <col min="2923" max="2924" width="7" bestFit="1" customWidth="1"/>
    <col min="2925" max="2925" width="10.21875" bestFit="1" customWidth="1"/>
    <col min="2926" max="2926" width="8" bestFit="1" customWidth="1"/>
    <col min="2927" max="2927" width="10.21875" bestFit="1" customWidth="1"/>
    <col min="2928" max="2928" width="8" bestFit="1" customWidth="1"/>
    <col min="2929" max="2929" width="10.21875" bestFit="1" customWidth="1"/>
    <col min="2930" max="2930" width="8" bestFit="1" customWidth="1"/>
    <col min="2931" max="2931" width="10.21875" bestFit="1" customWidth="1"/>
    <col min="2932" max="2932" width="8" bestFit="1" customWidth="1"/>
    <col min="2933" max="2933" width="6" bestFit="1" customWidth="1"/>
    <col min="2934" max="2934" width="7" bestFit="1" customWidth="1"/>
    <col min="2935" max="2935" width="10.21875" bestFit="1" customWidth="1"/>
    <col min="2936" max="2936" width="8" bestFit="1" customWidth="1"/>
    <col min="2937" max="2937" width="5" bestFit="1" customWidth="1"/>
    <col min="2938" max="2938" width="10.21875" bestFit="1" customWidth="1"/>
    <col min="2939" max="2939" width="8" bestFit="1" customWidth="1"/>
    <col min="2940" max="2940" width="7" bestFit="1" customWidth="1"/>
    <col min="2941" max="2941" width="10.21875" bestFit="1" customWidth="1"/>
    <col min="2942" max="2942" width="7" bestFit="1" customWidth="1"/>
    <col min="2943" max="2943" width="6" bestFit="1" customWidth="1"/>
    <col min="2944" max="2944" width="9.21875" bestFit="1" customWidth="1"/>
    <col min="2945" max="2945" width="8" bestFit="1" customWidth="1"/>
    <col min="2946" max="2946" width="6" bestFit="1" customWidth="1"/>
    <col min="2947" max="2947" width="10.21875" bestFit="1" customWidth="1"/>
    <col min="2948" max="2948" width="8" bestFit="1" customWidth="1"/>
    <col min="2949" max="2949" width="6" bestFit="1" customWidth="1"/>
    <col min="2950" max="2950" width="10.21875" bestFit="1" customWidth="1"/>
    <col min="2951" max="2951" width="8" bestFit="1" customWidth="1"/>
    <col min="2952" max="2952" width="6" bestFit="1" customWidth="1"/>
    <col min="2953" max="2953" width="10.21875" bestFit="1" customWidth="1"/>
    <col min="2954" max="2954" width="8" bestFit="1" customWidth="1"/>
    <col min="2955" max="2956" width="6" bestFit="1" customWidth="1"/>
    <col min="2957" max="2957" width="10.21875" bestFit="1" customWidth="1"/>
    <col min="2958" max="2958" width="8" bestFit="1" customWidth="1"/>
    <col min="2959" max="2960" width="6" bestFit="1" customWidth="1"/>
    <col min="2961" max="2961" width="10.21875" bestFit="1" customWidth="1"/>
    <col min="2962" max="2962" width="8" bestFit="1" customWidth="1"/>
    <col min="2963" max="2963" width="6" bestFit="1" customWidth="1"/>
    <col min="2964" max="2964" width="10.21875" bestFit="1" customWidth="1"/>
    <col min="2965" max="2965" width="8" bestFit="1" customWidth="1"/>
    <col min="2966" max="2966" width="7" bestFit="1" customWidth="1"/>
    <col min="2967" max="2967" width="10.21875" bestFit="1" customWidth="1"/>
    <col min="2968" max="2968" width="8" bestFit="1" customWidth="1"/>
    <col min="2969" max="2969" width="6" bestFit="1" customWidth="1"/>
    <col min="2970" max="2970" width="10.21875" bestFit="1" customWidth="1"/>
    <col min="2971" max="2971" width="8" bestFit="1" customWidth="1"/>
    <col min="2972" max="2972" width="5" bestFit="1" customWidth="1"/>
    <col min="2973" max="2973" width="6" bestFit="1" customWidth="1"/>
    <col min="2974" max="2974" width="10.21875" bestFit="1" customWidth="1"/>
    <col min="2975" max="2975" width="7" bestFit="1" customWidth="1"/>
    <col min="2976" max="2976" width="9.21875" bestFit="1" customWidth="1"/>
    <col min="2977" max="2977" width="8" bestFit="1" customWidth="1"/>
    <col min="2978" max="2978" width="10.21875" bestFit="1" customWidth="1"/>
    <col min="2979" max="2979" width="8" bestFit="1" customWidth="1"/>
    <col min="2980" max="2980" width="6" bestFit="1" customWidth="1"/>
    <col min="2981" max="2981" width="10.21875" bestFit="1" customWidth="1"/>
    <col min="2982" max="2982" width="8" bestFit="1" customWidth="1"/>
    <col min="2983" max="2984" width="6" bestFit="1" customWidth="1"/>
    <col min="2985" max="2985" width="10.21875" bestFit="1" customWidth="1"/>
    <col min="2986" max="2986" width="8" bestFit="1" customWidth="1"/>
    <col min="2987" max="2987" width="3" bestFit="1" customWidth="1"/>
    <col min="2988" max="2988" width="10.21875" bestFit="1" customWidth="1"/>
    <col min="2989" max="2989" width="8" bestFit="1" customWidth="1"/>
    <col min="2990" max="2991" width="6" bestFit="1" customWidth="1"/>
    <col min="2992" max="2992" width="10.21875" bestFit="1" customWidth="1"/>
    <col min="2993" max="2993" width="8" bestFit="1" customWidth="1"/>
    <col min="2994" max="2994" width="6" bestFit="1" customWidth="1"/>
    <col min="2995" max="2997" width="5" bestFit="1" customWidth="1"/>
    <col min="2998" max="2998" width="10.21875" bestFit="1" customWidth="1"/>
    <col min="2999" max="2999" width="8" bestFit="1" customWidth="1"/>
    <col min="3000" max="3000" width="10.21875" bestFit="1" customWidth="1"/>
    <col min="3001" max="3001" width="8" bestFit="1" customWidth="1"/>
    <col min="3002" max="3002" width="10.21875" bestFit="1" customWidth="1"/>
    <col min="3003" max="3003" width="8" bestFit="1" customWidth="1"/>
    <col min="3004" max="3004" width="10.21875" bestFit="1" customWidth="1"/>
    <col min="3005" max="3005" width="6" bestFit="1" customWidth="1"/>
    <col min="3006" max="3006" width="7.6640625" bestFit="1" customWidth="1"/>
    <col min="3007" max="3007" width="10.77734375" bestFit="1" customWidth="1"/>
  </cols>
  <sheetData>
    <row r="3" spans="1:10" x14ac:dyDescent="0.3">
      <c r="A3" s="26" t="s">
        <v>8330</v>
      </c>
      <c r="B3" s="9" t="s">
        <v>8345</v>
      </c>
      <c r="G3" s="26" t="s">
        <v>8330</v>
      </c>
      <c r="H3" s="9" t="s">
        <v>8333</v>
      </c>
      <c r="I3" s="9" t="s">
        <v>8339</v>
      </c>
    </row>
    <row r="4" spans="1:10" x14ac:dyDescent="0.3">
      <c r="A4" s="27" t="s">
        <v>4676</v>
      </c>
      <c r="B4" s="45">
        <v>178</v>
      </c>
      <c r="G4" s="27">
        <v>18</v>
      </c>
      <c r="H4" s="45">
        <v>5.3585714285714294</v>
      </c>
      <c r="I4" s="45">
        <v>36.315357142857145</v>
      </c>
    </row>
    <row r="5" spans="1:10" x14ac:dyDescent="0.3">
      <c r="A5" s="27" t="s">
        <v>4677</v>
      </c>
      <c r="B5" s="45">
        <v>33</v>
      </c>
      <c r="G5" s="27">
        <v>19</v>
      </c>
      <c r="H5" s="45">
        <v>5.2833333333333332</v>
      </c>
      <c r="I5" s="45">
        <v>33.353888888888896</v>
      </c>
    </row>
    <row r="6" spans="1:10" x14ac:dyDescent="0.3">
      <c r="A6" s="27" t="s">
        <v>8331</v>
      </c>
      <c r="B6" s="45">
        <v>211</v>
      </c>
      <c r="G6" s="27">
        <v>20</v>
      </c>
      <c r="H6" s="45">
        <v>8.66</v>
      </c>
      <c r="I6" s="45">
        <v>31.943750000000001</v>
      </c>
    </row>
    <row r="7" spans="1:10" x14ac:dyDescent="0.3">
      <c r="G7" s="27">
        <v>21</v>
      </c>
      <c r="H7" s="45">
        <v>4.5</v>
      </c>
      <c r="I7" s="45">
        <v>34.6</v>
      </c>
    </row>
    <row r="8" spans="1:10" x14ac:dyDescent="0.3">
      <c r="G8" s="27">
        <v>22</v>
      </c>
      <c r="H8" s="45">
        <v>5.4128571428571428</v>
      </c>
      <c r="I8" s="45">
        <v>36.09142857142858</v>
      </c>
    </row>
    <row r="9" spans="1:10" x14ac:dyDescent="0.3">
      <c r="A9" s="26" t="s">
        <v>8333</v>
      </c>
      <c r="B9" s="26" t="s">
        <v>8334</v>
      </c>
      <c r="C9" s="9"/>
      <c r="D9" s="9"/>
      <c r="E9" s="9"/>
      <c r="G9" s="27">
        <v>23</v>
      </c>
      <c r="H9" s="45">
        <v>5.5039999999999996</v>
      </c>
      <c r="I9" s="45">
        <v>39.055999999999997</v>
      </c>
    </row>
    <row r="10" spans="1:10" x14ac:dyDescent="0.3">
      <c r="A10" s="26" t="s">
        <v>8330</v>
      </c>
      <c r="B10" s="9">
        <v>0</v>
      </c>
      <c r="C10" s="9">
        <v>1</v>
      </c>
      <c r="D10" s="9">
        <v>2</v>
      </c>
      <c r="E10" s="9" t="s">
        <v>8331</v>
      </c>
      <c r="G10" s="27">
        <v>25</v>
      </c>
      <c r="H10" s="45">
        <v>5.2383333333333333</v>
      </c>
      <c r="I10" s="45">
        <v>35.7425</v>
      </c>
    </row>
    <row r="11" spans="1:10" x14ac:dyDescent="0.3">
      <c r="A11" s="27" t="s">
        <v>8340</v>
      </c>
      <c r="B11" s="45">
        <v>6.9570297029702948</v>
      </c>
      <c r="C11" s="45">
        <v>5.7195312499999993</v>
      </c>
      <c r="D11" s="45">
        <v>7.249200000000001</v>
      </c>
      <c r="E11" s="45">
        <v>6.5786315789473653</v>
      </c>
      <c r="G11" s="27">
        <v>26</v>
      </c>
      <c r="H11" s="45">
        <v>5.1875</v>
      </c>
      <c r="I11" s="45">
        <v>37.078749999999999</v>
      </c>
    </row>
    <row r="12" spans="1:10" x14ac:dyDescent="0.3">
      <c r="A12" s="27" t="s">
        <v>8344</v>
      </c>
      <c r="B12" s="45"/>
      <c r="C12" s="45">
        <v>5.354444444444443</v>
      </c>
      <c r="D12" s="45">
        <v>5.0433333333333339</v>
      </c>
      <c r="E12" s="45">
        <v>5.31</v>
      </c>
      <c r="G12" s="27">
        <v>27</v>
      </c>
      <c r="H12" s="45">
        <v>5.0049999999999999</v>
      </c>
      <c r="I12" s="45">
        <v>35.095000000000006</v>
      </c>
    </row>
    <row r="13" spans="1:10" x14ac:dyDescent="0.3">
      <c r="A13" s="27" t="s">
        <v>8331</v>
      </c>
      <c r="B13" s="45">
        <v>6.9570297029702948</v>
      </c>
      <c r="C13" s="45">
        <v>5.6393902439024366</v>
      </c>
      <c r="D13" s="45">
        <v>7.0128571428571433</v>
      </c>
      <c r="E13" s="45">
        <v>6.4523696682464422</v>
      </c>
      <c r="G13" s="27">
        <v>28</v>
      </c>
      <c r="H13" s="45">
        <v>4.7666666666666657</v>
      </c>
      <c r="I13" s="45">
        <v>37.145000000000003</v>
      </c>
    </row>
    <row r="14" spans="1:10" x14ac:dyDescent="0.3">
      <c r="A14" s="26" t="s">
        <v>8343</v>
      </c>
      <c r="B14" s="26" t="s">
        <v>8334</v>
      </c>
      <c r="C14" s="28"/>
      <c r="G14" s="27">
        <v>29</v>
      </c>
      <c r="H14" s="45">
        <v>5.0614285714285714</v>
      </c>
      <c r="I14" s="45">
        <v>38.349285714285713</v>
      </c>
      <c r="J14" t="s">
        <v>8341</v>
      </c>
    </row>
    <row r="15" spans="1:10" x14ac:dyDescent="0.3">
      <c r="A15" s="26" t="s">
        <v>8330</v>
      </c>
      <c r="B15" s="9" t="s">
        <v>8346</v>
      </c>
      <c r="C15" s="9" t="s">
        <v>8331</v>
      </c>
      <c r="G15" s="27">
        <v>30</v>
      </c>
      <c r="H15" s="45">
        <v>4.8420000000000005</v>
      </c>
      <c r="I15" s="45">
        <v>41.436</v>
      </c>
    </row>
    <row r="16" spans="1:10" x14ac:dyDescent="0.3">
      <c r="A16" s="27" t="s">
        <v>8347</v>
      </c>
      <c r="B16" s="16">
        <v>3472070.8700000006</v>
      </c>
      <c r="C16" s="16">
        <v>3472070.8700000006</v>
      </c>
      <c r="G16" s="27">
        <v>31</v>
      </c>
      <c r="H16" s="45">
        <v>5.4950000000000001</v>
      </c>
      <c r="I16" s="45">
        <v>38.127499999999998</v>
      </c>
    </row>
    <row r="17" spans="1:9" x14ac:dyDescent="0.3">
      <c r="A17" s="27" t="s">
        <v>8331</v>
      </c>
      <c r="B17" s="16">
        <v>3472070.8700000006</v>
      </c>
      <c r="C17" s="16">
        <v>3472070.8700000006</v>
      </c>
      <c r="G17" s="27">
        <v>32</v>
      </c>
      <c r="H17" s="45">
        <v>5.3757142857142863</v>
      </c>
      <c r="I17" s="45">
        <v>41.25714285714286</v>
      </c>
    </row>
    <row r="18" spans="1:9" x14ac:dyDescent="0.3">
      <c r="G18" s="27">
        <v>33</v>
      </c>
      <c r="H18" s="45">
        <v>5.072857142857143</v>
      </c>
      <c r="I18" s="45">
        <v>39.241428571428571</v>
      </c>
    </row>
    <row r="19" spans="1:9" x14ac:dyDescent="0.3">
      <c r="G19" s="27">
        <v>34</v>
      </c>
      <c r="H19" s="45">
        <v>5.4260000000000002</v>
      </c>
      <c r="I19" s="45">
        <v>37.435000000000002</v>
      </c>
    </row>
    <row r="20" spans="1:9" x14ac:dyDescent="0.3">
      <c r="G20" s="27">
        <v>35</v>
      </c>
      <c r="H20" s="45">
        <v>4.9766666666666666</v>
      </c>
      <c r="I20" s="45">
        <v>37.50333333333333</v>
      </c>
    </row>
    <row r="21" spans="1:9" x14ac:dyDescent="0.3">
      <c r="G21" s="27">
        <v>36</v>
      </c>
      <c r="H21" s="45">
        <v>7.73</v>
      </c>
      <c r="I21" s="45">
        <v>31.27</v>
      </c>
    </row>
    <row r="22" spans="1:9" x14ac:dyDescent="0.3">
      <c r="A22" s="26" t="s">
        <v>8330</v>
      </c>
      <c r="B22" s="9" t="s">
        <v>8335</v>
      </c>
      <c r="C22" s="9" t="s">
        <v>8336</v>
      </c>
      <c r="G22" s="27">
        <v>37</v>
      </c>
      <c r="H22" s="45">
        <v>5.8385714285714281</v>
      </c>
      <c r="I22" s="45">
        <v>35.757857142857141</v>
      </c>
    </row>
    <row r="23" spans="1:9" x14ac:dyDescent="0.3">
      <c r="A23" s="27" t="s">
        <v>4686</v>
      </c>
      <c r="B23" s="16">
        <v>36120.304358974361</v>
      </c>
      <c r="C23" s="45">
        <v>39</v>
      </c>
      <c r="G23" s="27">
        <v>38</v>
      </c>
      <c r="H23" s="45">
        <v>5.5149999999999997</v>
      </c>
      <c r="I23" s="45">
        <v>38.155000000000001</v>
      </c>
    </row>
    <row r="24" spans="1:9" x14ac:dyDescent="0.3">
      <c r="A24" s="27" t="s">
        <v>4682</v>
      </c>
      <c r="B24" s="16">
        <v>13394.144322033899</v>
      </c>
      <c r="C24" s="45">
        <v>118</v>
      </c>
      <c r="G24" s="27">
        <v>39</v>
      </c>
      <c r="H24" s="45">
        <v>5.82</v>
      </c>
      <c r="I24" s="45">
        <v>35.299999999999997</v>
      </c>
    </row>
    <row r="25" spans="1:9" x14ac:dyDescent="0.3">
      <c r="A25" s="27" t="s">
        <v>4683</v>
      </c>
      <c r="B25" s="16">
        <v>8942.0364814814839</v>
      </c>
      <c r="C25" s="45">
        <v>54</v>
      </c>
      <c r="G25" s="27">
        <v>40</v>
      </c>
      <c r="H25" s="45">
        <v>4.8525</v>
      </c>
      <c r="I25" s="45">
        <v>38.258749999999999</v>
      </c>
    </row>
    <row r="26" spans="1:9" x14ac:dyDescent="0.3">
      <c r="A26" s="27" t="s">
        <v>8331</v>
      </c>
      <c r="B26" s="16">
        <v>16455.312180094788</v>
      </c>
      <c r="C26" s="45">
        <v>211</v>
      </c>
      <c r="G26" s="27">
        <v>41</v>
      </c>
      <c r="H26" s="45">
        <v>8.9979999999999993</v>
      </c>
      <c r="I26" s="45">
        <v>33.629000000000005</v>
      </c>
    </row>
    <row r="27" spans="1:9" x14ac:dyDescent="0.3">
      <c r="G27" s="27">
        <v>42</v>
      </c>
      <c r="H27" s="45">
        <v>5.6866666666666665</v>
      </c>
      <c r="I27" s="45">
        <v>36.891666666666666</v>
      </c>
    </row>
    <row r="28" spans="1:9" x14ac:dyDescent="0.3">
      <c r="G28" s="27">
        <v>43</v>
      </c>
      <c r="H28" s="45">
        <v>5.251666666666666</v>
      </c>
      <c r="I28" s="45">
        <v>33.129999999999995</v>
      </c>
    </row>
    <row r="29" spans="1:9" x14ac:dyDescent="0.3">
      <c r="A29" s="26" t="s">
        <v>8330</v>
      </c>
      <c r="B29" s="9" t="s">
        <v>8338</v>
      </c>
      <c r="G29" s="27">
        <v>44</v>
      </c>
      <c r="H29" s="45">
        <v>9.1679999999999993</v>
      </c>
      <c r="I29" s="45">
        <v>33.710999999999999</v>
      </c>
    </row>
    <row r="30" spans="1:9" x14ac:dyDescent="0.3">
      <c r="A30" s="27">
        <v>18</v>
      </c>
      <c r="B30" s="45">
        <v>14</v>
      </c>
      <c r="G30" s="27">
        <v>45</v>
      </c>
      <c r="H30" s="45">
        <v>5.4375</v>
      </c>
      <c r="I30" s="45">
        <v>34.433750000000003</v>
      </c>
    </row>
    <row r="31" spans="1:9" x14ac:dyDescent="0.3">
      <c r="A31" s="27">
        <v>19</v>
      </c>
      <c r="B31" s="45">
        <v>9</v>
      </c>
      <c r="G31" s="27">
        <v>46</v>
      </c>
      <c r="H31" s="45">
        <v>5.82</v>
      </c>
      <c r="I31" s="45">
        <v>34.450000000000003</v>
      </c>
    </row>
    <row r="32" spans="1:9" x14ac:dyDescent="0.3">
      <c r="A32" s="27">
        <v>20</v>
      </c>
      <c r="B32" s="45">
        <v>4</v>
      </c>
      <c r="G32" s="27">
        <v>47</v>
      </c>
      <c r="H32" s="45">
        <v>10.4475</v>
      </c>
      <c r="I32" s="45">
        <v>42.317500000000003</v>
      </c>
    </row>
    <row r="33" spans="1:9" x14ac:dyDescent="0.3">
      <c r="A33" s="27">
        <v>21</v>
      </c>
      <c r="B33" s="45">
        <v>1</v>
      </c>
      <c r="G33" s="27">
        <v>48</v>
      </c>
      <c r="H33" s="45">
        <v>9.6616666666666671</v>
      </c>
      <c r="I33" s="45">
        <v>36.684999999999995</v>
      </c>
    </row>
    <row r="34" spans="1:9" x14ac:dyDescent="0.3">
      <c r="A34" s="27">
        <v>22</v>
      </c>
      <c r="B34" s="45">
        <v>7</v>
      </c>
      <c r="G34" s="27">
        <v>49</v>
      </c>
      <c r="H34" s="45">
        <v>9.7859999999999996</v>
      </c>
      <c r="I34" s="45">
        <v>39.838000000000001</v>
      </c>
    </row>
    <row r="35" spans="1:9" x14ac:dyDescent="0.3">
      <c r="A35" s="27">
        <v>23</v>
      </c>
      <c r="B35" s="45">
        <v>5</v>
      </c>
      <c r="G35" s="27">
        <v>50</v>
      </c>
      <c r="H35" s="45">
        <v>5.3966666666666674</v>
      </c>
      <c r="I35" s="45">
        <v>35.471666666666664</v>
      </c>
    </row>
    <row r="36" spans="1:9" x14ac:dyDescent="0.3">
      <c r="A36" s="27">
        <v>25</v>
      </c>
      <c r="B36" s="45">
        <v>6</v>
      </c>
      <c r="G36" s="27">
        <v>51</v>
      </c>
      <c r="H36" s="45">
        <v>9.34</v>
      </c>
      <c r="I36" s="45">
        <v>36.192142857142855</v>
      </c>
    </row>
    <row r="37" spans="1:9" x14ac:dyDescent="0.3">
      <c r="A37" s="27">
        <v>26</v>
      </c>
      <c r="B37" s="45">
        <v>4</v>
      </c>
      <c r="G37" s="27">
        <v>52</v>
      </c>
      <c r="H37" s="45">
        <v>8.6259999999999994</v>
      </c>
      <c r="I37" s="45">
        <v>42.061</v>
      </c>
    </row>
    <row r="38" spans="1:9" x14ac:dyDescent="0.3">
      <c r="A38" s="27">
        <v>27</v>
      </c>
      <c r="B38" s="45">
        <v>6</v>
      </c>
      <c r="G38" s="27">
        <v>53</v>
      </c>
      <c r="H38" s="45">
        <v>5.0200000000000005</v>
      </c>
      <c r="I38" s="45">
        <v>36.021666666666668</v>
      </c>
    </row>
    <row r="39" spans="1:9" x14ac:dyDescent="0.3">
      <c r="A39" s="27">
        <v>28</v>
      </c>
      <c r="B39" s="45">
        <v>6</v>
      </c>
      <c r="G39" s="27">
        <v>54</v>
      </c>
      <c r="H39" s="45">
        <v>9.1074999999999999</v>
      </c>
      <c r="I39" s="45">
        <v>41.105000000000004</v>
      </c>
    </row>
    <row r="40" spans="1:9" x14ac:dyDescent="0.3">
      <c r="A40" s="27">
        <v>29</v>
      </c>
      <c r="B40" s="45">
        <v>7</v>
      </c>
      <c r="G40" s="27">
        <v>55</v>
      </c>
      <c r="H40" s="45">
        <v>10.33</v>
      </c>
      <c r="I40" s="45">
        <v>36.08</v>
      </c>
    </row>
    <row r="41" spans="1:9" x14ac:dyDescent="0.3">
      <c r="A41" s="27">
        <v>30</v>
      </c>
      <c r="B41" s="45">
        <v>5</v>
      </c>
      <c r="G41" s="27">
        <v>56</v>
      </c>
      <c r="H41" s="45">
        <v>4.8475000000000001</v>
      </c>
      <c r="I41" s="45">
        <v>39.81</v>
      </c>
    </row>
    <row r="42" spans="1:9" x14ac:dyDescent="0.3">
      <c r="A42" s="27">
        <v>31</v>
      </c>
      <c r="B42" s="45">
        <v>2</v>
      </c>
      <c r="G42" s="27">
        <v>57</v>
      </c>
      <c r="H42" s="45">
        <v>9.1333333333333329</v>
      </c>
      <c r="I42" s="45">
        <v>40.455000000000005</v>
      </c>
    </row>
    <row r="43" spans="1:9" x14ac:dyDescent="0.3">
      <c r="A43" s="27">
        <v>32</v>
      </c>
      <c r="B43" s="45">
        <v>7</v>
      </c>
      <c r="G43" s="27">
        <v>58</v>
      </c>
      <c r="H43" s="45">
        <v>5.9550000000000001</v>
      </c>
      <c r="I43" s="45">
        <v>38.012500000000003</v>
      </c>
    </row>
    <row r="44" spans="1:9" x14ac:dyDescent="0.3">
      <c r="A44" s="27">
        <v>33</v>
      </c>
      <c r="B44" s="45">
        <v>7</v>
      </c>
      <c r="G44" s="27">
        <v>59</v>
      </c>
      <c r="H44" s="45">
        <v>7.65</v>
      </c>
      <c r="I44" s="45">
        <v>39.81</v>
      </c>
    </row>
    <row r="45" spans="1:9" x14ac:dyDescent="0.3">
      <c r="A45" s="27">
        <v>34</v>
      </c>
      <c r="B45" s="45">
        <v>5</v>
      </c>
      <c r="G45" s="27">
        <v>60</v>
      </c>
      <c r="H45" s="45">
        <v>8.0237499999999997</v>
      </c>
      <c r="I45" s="45">
        <v>40.466250000000002</v>
      </c>
    </row>
    <row r="46" spans="1:9" x14ac:dyDescent="0.3">
      <c r="A46" s="27">
        <v>35</v>
      </c>
      <c r="B46" s="45">
        <v>3</v>
      </c>
      <c r="G46" s="27">
        <v>61</v>
      </c>
      <c r="H46" s="45">
        <v>9.6900000000000013</v>
      </c>
      <c r="I46" s="45">
        <v>37.174999999999997</v>
      </c>
    </row>
    <row r="47" spans="1:9" x14ac:dyDescent="0.3">
      <c r="A47" s="27">
        <v>36</v>
      </c>
      <c r="B47" s="45">
        <v>1</v>
      </c>
      <c r="G47" s="27">
        <v>62</v>
      </c>
      <c r="H47" s="45">
        <v>7.39</v>
      </c>
      <c r="I47" s="45">
        <v>31.46</v>
      </c>
    </row>
    <row r="48" spans="1:9" x14ac:dyDescent="0.3">
      <c r="A48" s="27">
        <v>37</v>
      </c>
      <c r="B48" s="45">
        <v>7</v>
      </c>
      <c r="G48" s="27">
        <v>63</v>
      </c>
      <c r="H48" s="45">
        <v>6.2349999999999994</v>
      </c>
      <c r="I48" s="45">
        <v>36.025000000000006</v>
      </c>
    </row>
    <row r="49" spans="1:9" x14ac:dyDescent="0.3">
      <c r="A49" s="27">
        <v>38</v>
      </c>
      <c r="B49" s="45">
        <v>2</v>
      </c>
      <c r="G49" s="27" t="s">
        <v>8331</v>
      </c>
      <c r="H49" s="45">
        <v>6.4523696682464422</v>
      </c>
      <c r="I49" s="45">
        <v>37.077606635071092</v>
      </c>
    </row>
    <row r="50" spans="1:9" x14ac:dyDescent="0.3">
      <c r="A50" s="27">
        <v>39</v>
      </c>
      <c r="B50" s="45">
        <v>1</v>
      </c>
    </row>
    <row r="51" spans="1:9" x14ac:dyDescent="0.3">
      <c r="A51" s="27">
        <v>40</v>
      </c>
      <c r="B51" s="45">
        <v>4</v>
      </c>
    </row>
    <row r="52" spans="1:9" x14ac:dyDescent="0.3">
      <c r="A52" s="27">
        <v>41</v>
      </c>
      <c r="B52" s="45">
        <v>5</v>
      </c>
    </row>
    <row r="53" spans="1:9" x14ac:dyDescent="0.3">
      <c r="A53" s="27">
        <v>42</v>
      </c>
      <c r="B53" s="45">
        <v>3</v>
      </c>
    </row>
    <row r="54" spans="1:9" x14ac:dyDescent="0.3">
      <c r="A54" s="27">
        <v>43</v>
      </c>
      <c r="B54" s="45">
        <v>6</v>
      </c>
    </row>
    <row r="55" spans="1:9" x14ac:dyDescent="0.3">
      <c r="A55" s="27">
        <v>44</v>
      </c>
      <c r="B55" s="45">
        <v>5</v>
      </c>
    </row>
    <row r="56" spans="1:9" x14ac:dyDescent="0.3">
      <c r="A56" s="27">
        <v>45</v>
      </c>
      <c r="B56" s="45">
        <v>8</v>
      </c>
    </row>
    <row r="57" spans="1:9" x14ac:dyDescent="0.3">
      <c r="A57" s="27">
        <v>46</v>
      </c>
      <c r="B57" s="45">
        <v>3</v>
      </c>
    </row>
    <row r="58" spans="1:9" x14ac:dyDescent="0.3">
      <c r="A58" s="27">
        <v>47</v>
      </c>
      <c r="B58" s="45">
        <v>4</v>
      </c>
    </row>
    <row r="59" spans="1:9" x14ac:dyDescent="0.3">
      <c r="A59" s="27">
        <v>48</v>
      </c>
      <c r="B59" s="45">
        <v>6</v>
      </c>
    </row>
    <row r="60" spans="1:9" x14ac:dyDescent="0.3">
      <c r="A60" s="27">
        <v>49</v>
      </c>
      <c r="B60" s="45">
        <v>5</v>
      </c>
    </row>
    <row r="61" spans="1:9" x14ac:dyDescent="0.3">
      <c r="A61" s="27">
        <v>50</v>
      </c>
      <c r="B61" s="45">
        <v>6</v>
      </c>
    </row>
    <row r="62" spans="1:9" x14ac:dyDescent="0.3">
      <c r="A62" s="27">
        <v>51</v>
      </c>
      <c r="B62" s="45">
        <v>7</v>
      </c>
    </row>
    <row r="63" spans="1:9" x14ac:dyDescent="0.3">
      <c r="A63" s="27">
        <v>52</v>
      </c>
      <c r="B63" s="45">
        <v>5</v>
      </c>
    </row>
    <row r="64" spans="1:9" x14ac:dyDescent="0.3">
      <c r="A64" s="27">
        <v>53</v>
      </c>
      <c r="B64" s="45">
        <v>3</v>
      </c>
    </row>
    <row r="65" spans="1:2" x14ac:dyDescent="0.3">
      <c r="A65" s="27">
        <v>54</v>
      </c>
      <c r="B65" s="45">
        <v>4</v>
      </c>
    </row>
    <row r="66" spans="1:2" x14ac:dyDescent="0.3">
      <c r="A66" s="27">
        <v>55</v>
      </c>
      <c r="B66" s="45">
        <v>1</v>
      </c>
    </row>
    <row r="67" spans="1:2" x14ac:dyDescent="0.3">
      <c r="A67" s="27">
        <v>56</v>
      </c>
      <c r="B67" s="45">
        <v>4</v>
      </c>
    </row>
    <row r="68" spans="1:2" x14ac:dyDescent="0.3">
      <c r="A68" s="27">
        <v>57</v>
      </c>
      <c r="B68" s="45">
        <v>3</v>
      </c>
    </row>
    <row r="69" spans="1:2" x14ac:dyDescent="0.3">
      <c r="A69" s="27">
        <v>58</v>
      </c>
      <c r="B69" s="45">
        <v>4</v>
      </c>
    </row>
    <row r="70" spans="1:2" x14ac:dyDescent="0.3">
      <c r="A70" s="27">
        <v>59</v>
      </c>
      <c r="B70" s="45">
        <v>1</v>
      </c>
    </row>
    <row r="71" spans="1:2" x14ac:dyDescent="0.3">
      <c r="A71" s="27">
        <v>60</v>
      </c>
      <c r="B71" s="45">
        <v>8</v>
      </c>
    </row>
    <row r="72" spans="1:2" x14ac:dyDescent="0.3">
      <c r="A72" s="27">
        <v>61</v>
      </c>
      <c r="B72" s="45">
        <v>4</v>
      </c>
    </row>
    <row r="73" spans="1:2" x14ac:dyDescent="0.3">
      <c r="A73" s="27">
        <v>62</v>
      </c>
      <c r="B73" s="45">
        <v>1</v>
      </c>
    </row>
    <row r="74" spans="1:2" x14ac:dyDescent="0.3">
      <c r="A74" s="27">
        <v>63</v>
      </c>
      <c r="B74" s="45">
        <v>2</v>
      </c>
    </row>
    <row r="75" spans="1:2" x14ac:dyDescent="0.3">
      <c r="A75" s="27" t="s">
        <v>8331</v>
      </c>
      <c r="B75" s="45">
        <v>211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7659-BEF5-4C79-9519-952E32A74058}">
  <dimension ref="A1:W6"/>
  <sheetViews>
    <sheetView showGridLines="0" tabSelected="1" workbookViewId="0">
      <selection activeCell="T27" sqref="T27"/>
    </sheetView>
  </sheetViews>
  <sheetFormatPr defaultRowHeight="14.4" x14ac:dyDescent="0.3"/>
  <cols>
    <col min="23" max="23" width="11.109375" customWidth="1"/>
  </cols>
  <sheetData>
    <row r="1" spans="1:23" ht="15" thickBot="1" x14ac:dyDescent="0.35">
      <c r="A1" s="31"/>
      <c r="B1" s="32"/>
      <c r="C1" s="32"/>
      <c r="D1" s="32"/>
      <c r="E1" s="32"/>
      <c r="F1" s="32"/>
      <c r="G1" s="32"/>
      <c r="H1" s="32"/>
      <c r="I1" s="32"/>
      <c r="J1" s="32"/>
      <c r="K1" s="32"/>
      <c r="L1" s="32"/>
      <c r="M1" s="32"/>
      <c r="N1" s="32"/>
      <c r="O1" s="32"/>
      <c r="P1" s="32"/>
      <c r="Q1" s="32"/>
      <c r="R1" s="32"/>
      <c r="S1" s="32"/>
      <c r="T1" s="32"/>
      <c r="U1" s="32"/>
      <c r="V1" s="32"/>
      <c r="W1" s="33"/>
    </row>
    <row r="2" spans="1:23" ht="55.8" thickBot="1" x14ac:dyDescent="1.35">
      <c r="A2" s="34"/>
      <c r="B2" s="30"/>
      <c r="C2" s="30"/>
      <c r="D2" s="30"/>
      <c r="E2" s="30"/>
      <c r="F2" s="35"/>
      <c r="G2" s="30"/>
      <c r="H2" s="30"/>
      <c r="I2" s="30"/>
      <c r="J2" s="41" t="s">
        <v>8342</v>
      </c>
      <c r="K2" s="42"/>
      <c r="L2" s="43"/>
      <c r="M2" s="43"/>
      <c r="N2" s="43"/>
      <c r="O2" s="43"/>
      <c r="P2" s="43"/>
      <c r="Q2" s="43"/>
      <c r="R2" s="43"/>
      <c r="S2" s="43"/>
      <c r="T2" s="44"/>
      <c r="U2" s="36"/>
      <c r="V2" s="30"/>
      <c r="W2" s="37"/>
    </row>
    <row r="3" spans="1:23" ht="15" thickBot="1" x14ac:dyDescent="0.35">
      <c r="A3" s="38"/>
      <c r="B3" s="39"/>
      <c r="C3" s="39"/>
      <c r="D3" s="39"/>
      <c r="E3" s="39"/>
      <c r="F3" s="39"/>
      <c r="G3" s="39"/>
      <c r="H3" s="39"/>
      <c r="I3" s="39"/>
      <c r="J3" s="39"/>
      <c r="K3" s="39"/>
      <c r="L3" s="39"/>
      <c r="M3" s="39"/>
      <c r="N3" s="39"/>
      <c r="O3" s="39"/>
      <c r="P3" s="39"/>
      <c r="Q3" s="39"/>
      <c r="R3" s="39"/>
      <c r="S3" s="39"/>
      <c r="T3" s="39"/>
      <c r="U3" s="39"/>
      <c r="V3" s="39"/>
      <c r="W3" s="40"/>
    </row>
    <row r="6" spans="1:23" x14ac:dyDescent="0.3">
      <c r="H6" s="30"/>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2448-7A7C-4C76-9D6D-F4B8E11B4422}">
  <dimension ref="A1:Q2336"/>
  <sheetViews>
    <sheetView topLeftCell="B1" workbookViewId="0">
      <selection activeCell="G2326" sqref="G2326"/>
    </sheetView>
  </sheetViews>
  <sheetFormatPr defaultRowHeight="14.4" x14ac:dyDescent="0.3"/>
  <cols>
    <col min="1" max="1" width="10.88671875" customWidth="1"/>
    <col min="2" max="2" width="12.88671875" customWidth="1"/>
    <col min="4" max="5" width="11.33203125" customWidth="1"/>
    <col min="6" max="6" width="12.6640625" customWidth="1"/>
    <col min="7" max="7" width="13.5546875" customWidth="1"/>
    <col min="8" max="8" width="10.5546875" customWidth="1"/>
    <col min="9" max="9" width="11.44140625" customWidth="1"/>
    <col min="10" max="10" width="10.5546875" customWidth="1"/>
    <col min="11" max="11" width="19.109375" customWidth="1"/>
    <col min="12" max="12" width="13.21875" customWidth="1"/>
    <col min="13" max="13" width="10.6640625" customWidth="1"/>
    <col min="14" max="14" width="13.109375" customWidth="1"/>
    <col min="15" max="15" width="11.21875" customWidth="1"/>
    <col min="16" max="16" width="10.21875" customWidth="1"/>
  </cols>
  <sheetData>
    <row r="1" spans="1:17" ht="15.6" x14ac:dyDescent="0.3">
      <c r="A1" s="22" t="s">
        <v>8329</v>
      </c>
      <c r="B1" s="23" t="s">
        <v>4720</v>
      </c>
      <c r="C1" s="24" t="s">
        <v>4672</v>
      </c>
      <c r="D1" s="25" t="s">
        <v>4673</v>
      </c>
      <c r="E1" s="24" t="s">
        <v>8332</v>
      </c>
      <c r="F1" s="25" t="s">
        <v>4675</v>
      </c>
      <c r="G1" s="25" t="s">
        <v>4678</v>
      </c>
      <c r="H1" s="25" t="s">
        <v>4679</v>
      </c>
      <c r="I1" s="25" t="s">
        <v>4718</v>
      </c>
      <c r="J1" s="25" t="s">
        <v>8324</v>
      </c>
      <c r="K1" s="25" t="s">
        <v>8325</v>
      </c>
      <c r="L1" s="24" t="s">
        <v>8326</v>
      </c>
      <c r="M1" s="25" t="s">
        <v>4713</v>
      </c>
      <c r="N1" s="25" t="s">
        <v>4714</v>
      </c>
      <c r="O1" s="25" t="s">
        <v>4715</v>
      </c>
      <c r="P1" s="25" t="s">
        <v>4680</v>
      </c>
      <c r="Q1" s="24" t="s">
        <v>8328</v>
      </c>
    </row>
    <row r="2" spans="1:17" ht="15.6" x14ac:dyDescent="0.3">
      <c r="A2" s="20" t="s">
        <v>1</v>
      </c>
      <c r="B2" s="9" t="str">
        <f>VLOOKUP($A2,'Customer Names'!$A$2:$E$2336,4,0)</f>
        <v xml:space="preserve">  Kelly</v>
      </c>
      <c r="C2" s="9">
        <f>VLOOKUP($A2,'Medical Examination'!$A$2:$J$2336,2,0)</f>
        <v>47.41</v>
      </c>
      <c r="D2" s="9">
        <f>VLOOKUP($A2,'Medical Examination'!$A$2:$J$2336,3,0)</f>
        <v>7.47</v>
      </c>
      <c r="E2" s="9" t="str">
        <f>VLOOKUP($A2,'Medical Examination'!$A$2:$J$2336,4,0)</f>
        <v>No</v>
      </c>
      <c r="F2" s="9" t="str">
        <f>VLOOKUP($A2,'Medical Examination'!$A$2:$J$2336,5,0)</f>
        <v>No</v>
      </c>
      <c r="G2" s="9" t="str">
        <f>VLOOKUP($A2,'Medical Examination'!$A$2:$J$2336,6,0)</f>
        <v>No</v>
      </c>
      <c r="H2" s="9">
        <f>VLOOKUP($A2,'Medical Examination'!$A$2:$J$2336,7,0)</f>
        <v>0</v>
      </c>
      <c r="I2" s="9" t="str">
        <f>VLOOKUP($A2,'Medical Examination'!$A$2:$J$2336,8,0)</f>
        <v>Smoker</v>
      </c>
      <c r="J2" s="9" t="str">
        <f>VLOOKUP($A2,'Medical Examination'!$A$2:$J$2336,9,0)</f>
        <v>Obesity</v>
      </c>
      <c r="K2" s="9" t="str">
        <f>VLOOKUP($A2,'Medical Examination'!$A$2:$J$2336,10,0)</f>
        <v>Prediabetes</v>
      </c>
      <c r="L2" s="9" t="str">
        <f>VLOOKUP($A2,'Hospitalsation Details'!$A$2:$L$2344,10,0)</f>
        <v>12-10-1968</v>
      </c>
      <c r="M2" s="16">
        <f>VLOOKUP($A2,'Hospitalsation Details'!$A$2:$L$2344,6,0)</f>
        <v>63770.43</v>
      </c>
      <c r="N2" s="9" t="str">
        <f>VLOOKUP($A2,'Hospitalsation Details'!$A$2:$L$2344,7,0)</f>
        <v>tier - 1</v>
      </c>
      <c r="O2" s="9" t="str">
        <f>VLOOKUP($A2,'Hospitalsation Details'!$A$2:$L$2344,8,0)</f>
        <v>tier - 3</v>
      </c>
      <c r="P2" s="9" t="str">
        <f>VLOOKUP($A2,'Hospitalsation Details'!$A$2:$L$2344,9,0)</f>
        <v>R1013</v>
      </c>
      <c r="Q2" s="9">
        <f>VLOOKUP($A2,'Hospitalsation Details'!$A$2:$L$2344,12,0)</f>
        <v>54</v>
      </c>
    </row>
    <row r="3" spans="1:17" ht="15.6" x14ac:dyDescent="0.3">
      <c r="A3" s="21" t="s">
        <v>3</v>
      </c>
      <c r="B3" s="9" t="str">
        <f>VLOOKUP($A3,'Customer Names'!$A$2:$E$2336,4,0)</f>
        <v xml:space="preserve">  Matthew D</v>
      </c>
      <c r="C3" s="9">
        <f>VLOOKUP($A3,'Medical Examination'!$A$2:$J$2336,2,0)</f>
        <v>30.36</v>
      </c>
      <c r="D3" s="9">
        <f>VLOOKUP($A3,'Medical Examination'!$A$2:$J$2336,3,0)</f>
        <v>5.77</v>
      </c>
      <c r="E3" s="9" t="str">
        <f>VLOOKUP($A3,'Medical Examination'!$A$2:$J$2336,4,0)</f>
        <v>No</v>
      </c>
      <c r="F3" s="9" t="str">
        <f>VLOOKUP($A3,'Medical Examination'!$A$2:$J$2336,5,0)</f>
        <v>No</v>
      </c>
      <c r="G3" s="9" t="str">
        <f>VLOOKUP($A3,'Medical Examination'!$A$2:$J$2336,6,0)</f>
        <v>No</v>
      </c>
      <c r="H3" s="9">
        <f>VLOOKUP($A3,'Medical Examination'!$A$2:$J$2336,7,0)</f>
        <v>0</v>
      </c>
      <c r="I3" s="9" t="str">
        <f>VLOOKUP($A3,'Medical Examination'!$A$2:$J$2336,8,0)</f>
        <v>Smoker</v>
      </c>
      <c r="J3" s="9" t="str">
        <f>VLOOKUP($A3,'Medical Examination'!$A$2:$J$2336,9,0)</f>
        <v>Obesity</v>
      </c>
      <c r="K3" s="9" t="str">
        <f>VLOOKUP($A3,'Medical Examination'!$A$2:$J$2336,10,0)</f>
        <v>Diabetes</v>
      </c>
      <c r="L3" s="9" t="str">
        <f>VLOOKUP($A3,'Hospitalsation Details'!$A$2:$L$2344,10,0)</f>
        <v>08-06-1977</v>
      </c>
      <c r="M3" s="16">
        <f>VLOOKUP($A3,'Hospitalsation Details'!$A$2:$L$2344,6,0)</f>
        <v>62592.87</v>
      </c>
      <c r="N3" s="9" t="str">
        <f>VLOOKUP($A3,'Hospitalsation Details'!$A$2:$L$2344,7,0)</f>
        <v>tier - 2</v>
      </c>
      <c r="O3" s="9" t="str">
        <f>VLOOKUP($A3,'Hospitalsation Details'!$A$2:$L$2344,8,0)</f>
        <v>tier - 3</v>
      </c>
      <c r="P3" s="9" t="str">
        <f>VLOOKUP($A3,'Hospitalsation Details'!$A$2:$L$2344,9,0)</f>
        <v>R1013</v>
      </c>
      <c r="Q3" s="9">
        <f>VLOOKUP($A3,'Hospitalsation Details'!$A$2:$L$2344,12,0)</f>
        <v>46</v>
      </c>
    </row>
    <row r="4" spans="1:17" ht="15.6" x14ac:dyDescent="0.3">
      <c r="A4" s="20" t="s">
        <v>5</v>
      </c>
      <c r="B4" s="9" t="str">
        <f>VLOOKUP($A4,'Customer Names'!$A$2:$E$2336,4,0)</f>
        <v xml:space="preserve">  Phil</v>
      </c>
      <c r="C4" s="9">
        <f>VLOOKUP($A4,'Medical Examination'!$A$2:$J$2336,2,0)</f>
        <v>34.484999999999999</v>
      </c>
      <c r="D4" s="9">
        <f>VLOOKUP($A4,'Medical Examination'!$A$2:$J$2336,3,0)</f>
        <v>11.87</v>
      </c>
      <c r="E4" s="9" t="str">
        <f>VLOOKUP($A4,'Medical Examination'!$A$2:$J$2336,4,0)</f>
        <v>Yes</v>
      </c>
      <c r="F4" s="9" t="str">
        <f>VLOOKUP($A4,'Medical Examination'!$A$2:$J$2336,5,0)</f>
        <v>No</v>
      </c>
      <c r="G4" s="9" t="str">
        <f>VLOOKUP($A4,'Medical Examination'!$A$2:$J$2336,6,0)</f>
        <v>No</v>
      </c>
      <c r="H4" s="9">
        <f>VLOOKUP($A4,'Medical Examination'!$A$2:$J$2336,7,0)</f>
        <v>2</v>
      </c>
      <c r="I4" s="9" t="str">
        <f>VLOOKUP($A4,'Medical Examination'!$A$2:$J$2336,8,0)</f>
        <v>Smoker</v>
      </c>
      <c r="J4" s="9" t="str">
        <f>VLOOKUP($A4,'Medical Examination'!$A$2:$J$2336,9,0)</f>
        <v>Obesity</v>
      </c>
      <c r="K4" s="9" t="str">
        <f>VLOOKUP($A4,'Medical Examination'!$A$2:$J$2336,10,0)</f>
        <v>Prediabetes</v>
      </c>
      <c r="L4" s="9" t="str">
        <f>VLOOKUP($A4,'Hospitalsation Details'!$A$2:$L$2344,10,0)</f>
        <v>11-09-1970</v>
      </c>
      <c r="M4" s="16">
        <f>VLOOKUP($A4,'Hospitalsation Details'!$A$2:$L$2344,6,0)</f>
        <v>60021.4</v>
      </c>
      <c r="N4" s="9" t="str">
        <f>VLOOKUP($A4,'Hospitalsation Details'!$A$2:$L$2344,7,0)</f>
        <v>tier - 1</v>
      </c>
      <c r="O4" s="9" t="str">
        <f>VLOOKUP($A4,'Hospitalsation Details'!$A$2:$L$2344,8,0)</f>
        <v>tier - 1</v>
      </c>
      <c r="P4" s="9" t="str">
        <f>VLOOKUP($A4,'Hospitalsation Details'!$A$2:$L$2344,9,0)</f>
        <v>R1012</v>
      </c>
      <c r="Q4" s="9">
        <f>VLOOKUP($A4,'Hospitalsation Details'!$A$2:$L$2344,12,0)</f>
        <v>52</v>
      </c>
    </row>
    <row r="5" spans="1:17" ht="15.6" x14ac:dyDescent="0.3">
      <c r="A5" s="21" t="s">
        <v>7</v>
      </c>
      <c r="B5" s="9" t="str">
        <f>VLOOKUP($A5,'Customer Names'!$A$2:$E$2336,4,0)</f>
        <v xml:space="preserve">  Kelsey</v>
      </c>
      <c r="C5" s="9">
        <f>VLOOKUP($A5,'Medical Examination'!$A$2:$J$2336,2,0)</f>
        <v>38.094999999999999</v>
      </c>
      <c r="D5" s="9">
        <f>VLOOKUP($A5,'Medical Examination'!$A$2:$J$2336,3,0)</f>
        <v>6.05</v>
      </c>
      <c r="E5" s="9" t="str">
        <f>VLOOKUP($A5,'Medical Examination'!$A$2:$J$2336,4,0)</f>
        <v>No</v>
      </c>
      <c r="F5" s="9" t="str">
        <f>VLOOKUP($A5,'Medical Examination'!$A$2:$J$2336,5,0)</f>
        <v>No</v>
      </c>
      <c r="G5" s="9" t="str">
        <f>VLOOKUP($A5,'Medical Examination'!$A$2:$J$2336,6,0)</f>
        <v>No</v>
      </c>
      <c r="H5" s="9">
        <f>VLOOKUP($A5,'Medical Examination'!$A$2:$J$2336,7,0)</f>
        <v>0</v>
      </c>
      <c r="I5" s="9" t="str">
        <f>VLOOKUP($A5,'Medical Examination'!$A$2:$J$2336,8,0)</f>
        <v>Smoker</v>
      </c>
      <c r="J5" s="9" t="str">
        <f>VLOOKUP($A5,'Medical Examination'!$A$2:$J$2336,9,0)</f>
        <v>Obesity</v>
      </c>
      <c r="K5" s="9" t="str">
        <f>VLOOKUP($A5,'Medical Examination'!$A$2:$J$2336,10,0)</f>
        <v>Normal</v>
      </c>
      <c r="L5" s="9" t="str">
        <f>VLOOKUP($A5,'Hospitalsation Details'!$A$2:$L$2344,10,0)</f>
        <v>06-06-1991</v>
      </c>
      <c r="M5" s="16">
        <f>VLOOKUP($A5,'Hospitalsation Details'!$A$2:$L$2344,6,0)</f>
        <v>58571.07</v>
      </c>
      <c r="N5" s="9" t="str">
        <f>VLOOKUP($A5,'Hospitalsation Details'!$A$2:$L$2344,7,0)</f>
        <v>tier - 1</v>
      </c>
      <c r="O5" s="9" t="str">
        <f>VLOOKUP($A5,'Hospitalsation Details'!$A$2:$L$2344,8,0)</f>
        <v>tier - 3</v>
      </c>
      <c r="P5" s="9" t="str">
        <f>VLOOKUP($A5,'Hospitalsation Details'!$A$2:$L$2344,9,0)</f>
        <v>R1024</v>
      </c>
      <c r="Q5" s="9">
        <f>VLOOKUP($A5,'Hospitalsation Details'!$A$2:$L$2344,12,0)</f>
        <v>32</v>
      </c>
    </row>
    <row r="6" spans="1:17" ht="15.6" x14ac:dyDescent="0.3">
      <c r="A6" s="20" t="s">
        <v>9</v>
      </c>
      <c r="B6" s="9" t="str">
        <f>VLOOKUP($A6,'Customer Names'!$A$2:$E$2336,4,0)</f>
        <v xml:space="preserve">  Kristyn</v>
      </c>
      <c r="C6" s="9">
        <f>VLOOKUP($A6,'Medical Examination'!$A$2:$J$2336,2,0)</f>
        <v>35.53</v>
      </c>
      <c r="D6" s="9">
        <f>VLOOKUP($A6,'Medical Examination'!$A$2:$J$2336,3,0)</f>
        <v>5.45</v>
      </c>
      <c r="E6" s="9" t="str">
        <f>VLOOKUP($A6,'Medical Examination'!$A$2:$J$2336,4,0)</f>
        <v>No</v>
      </c>
      <c r="F6" s="9" t="str">
        <f>VLOOKUP($A6,'Medical Examination'!$A$2:$J$2336,5,0)</f>
        <v>No</v>
      </c>
      <c r="G6" s="9" t="str">
        <f>VLOOKUP($A6,'Medical Examination'!$A$2:$J$2336,6,0)</f>
        <v>No</v>
      </c>
      <c r="H6" s="9">
        <f>VLOOKUP($A6,'Medical Examination'!$A$2:$J$2336,7,0)</f>
        <v>0</v>
      </c>
      <c r="I6" s="9" t="str">
        <f>VLOOKUP($A6,'Medical Examination'!$A$2:$J$2336,8,0)</f>
        <v>Smoker</v>
      </c>
      <c r="J6" s="9" t="str">
        <f>VLOOKUP($A6,'Medical Examination'!$A$2:$J$2336,9,0)</f>
        <v>Obesity</v>
      </c>
      <c r="K6" s="9" t="str">
        <f>VLOOKUP($A6,'Medical Examination'!$A$2:$J$2336,10,0)</f>
        <v>Diabetes</v>
      </c>
      <c r="L6" s="9" t="str">
        <f>VLOOKUP($A6,'Hospitalsation Details'!$A$2:$L$2344,10,0)</f>
        <v>19-06-1989</v>
      </c>
      <c r="M6" s="16">
        <f>VLOOKUP($A6,'Hospitalsation Details'!$A$2:$L$2344,6,0)</f>
        <v>55135.4</v>
      </c>
      <c r="N6" s="9" t="str">
        <f>VLOOKUP($A6,'Hospitalsation Details'!$A$2:$L$2344,7,0)</f>
        <v>tier - 1</v>
      </c>
      <c r="O6" s="9" t="str">
        <f>VLOOKUP($A6,'Hospitalsation Details'!$A$2:$L$2344,8,0)</f>
        <v>tier - 2</v>
      </c>
      <c r="P6" s="9" t="str">
        <f>VLOOKUP($A6,'Hospitalsation Details'!$A$2:$L$2344,9,0)</f>
        <v>R1012</v>
      </c>
      <c r="Q6" s="9">
        <f>VLOOKUP($A6,'Hospitalsation Details'!$A$2:$L$2344,12,0)</f>
        <v>33</v>
      </c>
    </row>
    <row r="7" spans="1:17" ht="15.6" x14ac:dyDescent="0.3">
      <c r="A7" s="21" t="s">
        <v>11</v>
      </c>
      <c r="B7" s="9" t="str">
        <f>VLOOKUP($A7,'Customer Names'!$A$2:$E$2336,4,0)</f>
        <v xml:space="preserve">  Russell B</v>
      </c>
      <c r="C7" s="9">
        <f>VLOOKUP($A7,'Medical Examination'!$A$2:$J$2336,2,0)</f>
        <v>32.799999999999997</v>
      </c>
      <c r="D7" s="9">
        <f>VLOOKUP($A7,'Medical Examination'!$A$2:$J$2336,3,0)</f>
        <v>6.59</v>
      </c>
      <c r="E7" s="9" t="str">
        <f>VLOOKUP($A7,'Medical Examination'!$A$2:$J$2336,4,0)</f>
        <v>No</v>
      </c>
      <c r="F7" s="9" t="str">
        <f>VLOOKUP($A7,'Medical Examination'!$A$2:$J$2336,5,0)</f>
        <v>No</v>
      </c>
      <c r="G7" s="9" t="str">
        <f>VLOOKUP($A7,'Medical Examination'!$A$2:$J$2336,6,0)</f>
        <v>No</v>
      </c>
      <c r="H7" s="9">
        <f>VLOOKUP($A7,'Medical Examination'!$A$2:$J$2336,7,0)</f>
        <v>0</v>
      </c>
      <c r="I7" s="9" t="str">
        <f>VLOOKUP($A7,'Medical Examination'!$A$2:$J$2336,8,0)</f>
        <v>Smoker</v>
      </c>
      <c r="J7" s="9" t="str">
        <f>VLOOKUP($A7,'Medical Examination'!$A$2:$J$2336,9,0)</f>
        <v>Obesity</v>
      </c>
      <c r="K7" s="9" t="str">
        <f>VLOOKUP($A7,'Medical Examination'!$A$2:$J$2336,10,0)</f>
        <v>Prediabetes</v>
      </c>
      <c r="L7" s="9" t="str">
        <f>VLOOKUP($A7,'Hospitalsation Details'!$A$2:$L$2344,10,0)</f>
        <v>04-08-1962</v>
      </c>
      <c r="M7" s="16">
        <f>VLOOKUP($A7,'Hospitalsation Details'!$A$2:$L$2344,6,0)</f>
        <v>52590.83</v>
      </c>
      <c r="N7" s="9" t="str">
        <f>VLOOKUP($A7,'Hospitalsation Details'!$A$2:$L$2344,7,0)</f>
        <v>tier - 1</v>
      </c>
      <c r="O7" s="9" t="str">
        <f>VLOOKUP($A7,'Hospitalsation Details'!$A$2:$L$2344,8,0)</f>
        <v>tier - 3</v>
      </c>
      <c r="P7" s="9" t="str">
        <f>VLOOKUP($A7,'Hospitalsation Details'!$A$2:$L$2344,9,0)</f>
        <v>R1011</v>
      </c>
      <c r="Q7" s="9">
        <f>VLOOKUP($A7,'Hospitalsation Details'!$A$2:$L$2344,12,0)</f>
        <v>60</v>
      </c>
    </row>
    <row r="8" spans="1:17" ht="15.6" x14ac:dyDescent="0.3">
      <c r="A8" s="20" t="s">
        <v>13</v>
      </c>
      <c r="B8" s="9" t="str">
        <f>VLOOKUP($A8,'Customer Names'!$A$2:$E$2336,4,0)</f>
        <v xml:space="preserve">  Scott</v>
      </c>
      <c r="C8" s="9">
        <f>VLOOKUP($A8,'Medical Examination'!$A$2:$J$2336,2,0)</f>
        <v>36.4</v>
      </c>
      <c r="D8" s="9">
        <f>VLOOKUP($A8,'Medical Examination'!$A$2:$J$2336,3,0)</f>
        <v>6.07</v>
      </c>
      <c r="E8" s="9" t="str">
        <f>VLOOKUP($A8,'Medical Examination'!$A$2:$J$2336,4,0)</f>
        <v>No</v>
      </c>
      <c r="F8" s="9" t="str">
        <f>VLOOKUP($A8,'Medical Examination'!$A$2:$J$2336,5,0)</f>
        <v>No</v>
      </c>
      <c r="G8" s="9" t="str">
        <f>VLOOKUP($A8,'Medical Examination'!$A$2:$J$2336,6,0)</f>
        <v>No</v>
      </c>
      <c r="H8" s="9">
        <f>VLOOKUP($A8,'Medical Examination'!$A$2:$J$2336,7,0)</f>
        <v>0</v>
      </c>
      <c r="I8" s="9" t="str">
        <f>VLOOKUP($A8,'Medical Examination'!$A$2:$J$2336,8,0)</f>
        <v>Smoker</v>
      </c>
      <c r="J8" s="9" t="str">
        <f>VLOOKUP($A8,'Medical Examination'!$A$2:$J$2336,9,0)</f>
        <v>Obesity</v>
      </c>
      <c r="K8" s="9" t="str">
        <f>VLOOKUP($A8,'Medical Examination'!$A$2:$J$2336,10,0)</f>
        <v>Diabetes</v>
      </c>
      <c r="L8" s="9" t="str">
        <f>VLOOKUP($A8,'Hospitalsation Details'!$A$2:$L$2344,10,0)</f>
        <v>27-10-1994</v>
      </c>
      <c r="M8" s="16">
        <f>VLOOKUP($A8,'Hospitalsation Details'!$A$2:$L$2344,6,0)</f>
        <v>51194.559999999998</v>
      </c>
      <c r="N8" s="9" t="str">
        <f>VLOOKUP($A8,'Hospitalsation Details'!$A$2:$L$2344,7,0)</f>
        <v>tier - 1</v>
      </c>
      <c r="O8" s="9" t="str">
        <f>VLOOKUP($A8,'Hospitalsation Details'!$A$2:$L$2344,8,0)</f>
        <v>tier - 3</v>
      </c>
      <c r="P8" s="9" t="str">
        <f>VLOOKUP($A8,'Hospitalsation Details'!$A$2:$L$2344,9,0)</f>
        <v>R1011</v>
      </c>
      <c r="Q8" s="9">
        <f>VLOOKUP($A8,'Hospitalsation Details'!$A$2:$L$2344,12,0)</f>
        <v>28</v>
      </c>
    </row>
    <row r="9" spans="1:17" ht="15.6" x14ac:dyDescent="0.3">
      <c r="A9" s="21" t="s">
        <v>15</v>
      </c>
      <c r="B9" s="9" t="str">
        <f>VLOOKUP($A9,'Customer Names'!$A$2:$E$2336,4,0)</f>
        <v xml:space="preserve">  Stephen</v>
      </c>
      <c r="C9" s="9">
        <f>VLOOKUP($A9,'Medical Examination'!$A$2:$J$2336,2,0)</f>
        <v>36.96</v>
      </c>
      <c r="D9" s="9">
        <f>VLOOKUP($A9,'Medical Examination'!$A$2:$J$2336,3,0)</f>
        <v>7.93</v>
      </c>
      <c r="E9" s="9" t="str">
        <f>VLOOKUP($A9,'Medical Examination'!$A$2:$J$2336,4,0)</f>
        <v>No</v>
      </c>
      <c r="F9" s="9" t="str">
        <f>VLOOKUP($A9,'Medical Examination'!$A$2:$J$2336,5,0)</f>
        <v>No</v>
      </c>
      <c r="G9" s="9" t="str">
        <f>VLOOKUP($A9,'Medical Examination'!$A$2:$J$2336,6,0)</f>
        <v>No</v>
      </c>
      <c r="H9" s="9">
        <f>VLOOKUP($A9,'Medical Examination'!$A$2:$J$2336,7,0)</f>
        <v>3</v>
      </c>
      <c r="I9" s="9" t="str">
        <f>VLOOKUP($A9,'Medical Examination'!$A$2:$J$2336,8,0)</f>
        <v>Smoker</v>
      </c>
      <c r="J9" s="9" t="str">
        <f>VLOOKUP($A9,'Medical Examination'!$A$2:$J$2336,9,0)</f>
        <v>Obesity</v>
      </c>
      <c r="K9" s="9" t="str">
        <f>VLOOKUP($A9,'Medical Examination'!$A$2:$J$2336,10,0)</f>
        <v>Diabetes</v>
      </c>
      <c r="L9" s="9" t="str">
        <f>VLOOKUP($A9,'Hospitalsation Details'!$A$2:$L$2344,10,0)</f>
        <v>27-06-1958</v>
      </c>
      <c r="M9" s="16">
        <f>VLOOKUP($A9,'Hospitalsation Details'!$A$2:$L$2344,6,0)</f>
        <v>49577.66</v>
      </c>
      <c r="N9" s="9" t="str">
        <f>VLOOKUP($A9,'Hospitalsation Details'!$A$2:$L$2344,7,0)</f>
        <v>tier - 2</v>
      </c>
      <c r="O9" s="9" t="str">
        <f>VLOOKUP($A9,'Hospitalsation Details'!$A$2:$L$2344,8,0)</f>
        <v>tier - 2</v>
      </c>
      <c r="P9" s="9" t="str">
        <f>VLOOKUP($A9,'Hospitalsation Details'!$A$2:$L$2344,9,0)</f>
        <v>R1013</v>
      </c>
      <c r="Q9" s="9">
        <f>VLOOKUP($A9,'Hospitalsation Details'!$A$2:$L$2344,12,0)</f>
        <v>64</v>
      </c>
    </row>
    <row r="10" spans="1:17" ht="15.6" x14ac:dyDescent="0.3">
      <c r="A10" s="20" t="s">
        <v>17</v>
      </c>
      <c r="B10" s="9" t="str">
        <f>VLOOKUP($A10,'Customer Names'!$A$2:$E$2336,4,0)</f>
        <v xml:space="preserve">  Patrick R</v>
      </c>
      <c r="C10" s="9">
        <f>VLOOKUP($A10,'Medical Examination'!$A$2:$J$2336,2,0)</f>
        <v>41.14</v>
      </c>
      <c r="D10" s="9">
        <f>VLOOKUP($A10,'Medical Examination'!$A$2:$J$2336,3,0)</f>
        <v>9.58</v>
      </c>
      <c r="E10" s="9" t="str">
        <f>VLOOKUP($A10,'Medical Examination'!$A$2:$J$2336,4,0)</f>
        <v>Yes</v>
      </c>
      <c r="F10" s="9" t="str">
        <f>VLOOKUP($A10,'Medical Examination'!$A$2:$J$2336,5,0)</f>
        <v>No</v>
      </c>
      <c r="G10" s="9" t="str">
        <f>VLOOKUP($A10,'Medical Examination'!$A$2:$J$2336,6,0)</f>
        <v>Yes</v>
      </c>
      <c r="H10" s="9">
        <f>VLOOKUP($A10,'Medical Examination'!$A$2:$J$2336,7,0)</f>
        <v>1</v>
      </c>
      <c r="I10" s="9" t="str">
        <f>VLOOKUP($A10,'Medical Examination'!$A$2:$J$2336,8,0)</f>
        <v>Smoker</v>
      </c>
      <c r="J10" s="9" t="str">
        <f>VLOOKUP($A10,'Medical Examination'!$A$2:$J$2336,9,0)</f>
        <v>Obesity</v>
      </c>
      <c r="K10" s="9" t="str">
        <f>VLOOKUP($A10,'Medical Examination'!$A$2:$J$2336,10,0)</f>
        <v>Diabetes</v>
      </c>
      <c r="L10" s="9" t="str">
        <f>VLOOKUP($A10,'Hospitalsation Details'!$A$2:$L$2344,10,0)</f>
        <v>04-09-1963</v>
      </c>
      <c r="M10" s="16">
        <f>VLOOKUP($A10,'Hospitalsation Details'!$A$2:$L$2344,6,0)</f>
        <v>48970.25</v>
      </c>
      <c r="N10" s="9" t="str">
        <f>VLOOKUP($A10,'Hospitalsation Details'!$A$2:$L$2344,7,0)</f>
        <v>tier - 1</v>
      </c>
      <c r="O10" s="9" t="str">
        <f>VLOOKUP($A10,'Hospitalsation Details'!$A$2:$L$2344,8,0)</f>
        <v>tier - 2</v>
      </c>
      <c r="P10" s="9" t="str">
        <f>VLOOKUP($A10,'Hospitalsation Details'!$A$2:$L$2344,9,0)</f>
        <v>R1013</v>
      </c>
      <c r="Q10" s="9">
        <f>VLOOKUP($A10,'Hospitalsation Details'!$A$2:$L$2344,12,0)</f>
        <v>59</v>
      </c>
    </row>
    <row r="11" spans="1:17" ht="15.6" x14ac:dyDescent="0.3">
      <c r="A11" s="21" t="s">
        <v>19</v>
      </c>
      <c r="B11" s="9" t="str">
        <f>VLOOKUP($A11,'Customer Names'!$A$2:$E$2336,4,0)</f>
        <v xml:space="preserve">  Brooke N</v>
      </c>
      <c r="C11" s="9">
        <f>VLOOKUP($A11,'Medical Examination'!$A$2:$J$2336,2,0)</f>
        <v>38.06</v>
      </c>
      <c r="D11" s="9">
        <f>VLOOKUP($A11,'Medical Examination'!$A$2:$J$2336,3,0)</f>
        <v>10.79</v>
      </c>
      <c r="E11" s="9" t="str">
        <f>VLOOKUP($A11,'Medical Examination'!$A$2:$J$2336,4,0)</f>
        <v>No</v>
      </c>
      <c r="F11" s="9" t="str">
        <f>VLOOKUP($A11,'Medical Examination'!$A$2:$J$2336,5,0)</f>
        <v>No</v>
      </c>
      <c r="G11" s="9" t="str">
        <f>VLOOKUP($A11,'Medical Examination'!$A$2:$J$2336,6,0)</f>
        <v>No</v>
      </c>
      <c r="H11" s="9">
        <f>VLOOKUP($A11,'Medical Examination'!$A$2:$J$2336,7,0)</f>
        <v>0</v>
      </c>
      <c r="I11" s="9" t="str">
        <f>VLOOKUP($A11,'Medical Examination'!$A$2:$J$2336,8,0)</f>
        <v>Smoker</v>
      </c>
      <c r="J11" s="9" t="str">
        <f>VLOOKUP($A11,'Medical Examination'!$A$2:$J$2336,9,0)</f>
        <v>Obesity</v>
      </c>
      <c r="K11" s="9" t="str">
        <f>VLOOKUP($A11,'Medical Examination'!$A$2:$J$2336,10,0)</f>
        <v>Prediabetes</v>
      </c>
      <c r="L11" s="9" t="str">
        <f>VLOOKUP($A11,'Hospitalsation Details'!$A$2:$L$2344,10,0)</f>
        <v>29-12-1978</v>
      </c>
      <c r="M11" s="16">
        <f>VLOOKUP($A11,'Hospitalsation Details'!$A$2:$L$2344,6,0)</f>
        <v>48885.14</v>
      </c>
      <c r="N11" s="9" t="str">
        <f>VLOOKUP($A11,'Hospitalsation Details'!$A$2:$L$2344,7,0)</f>
        <v>tier - 1</v>
      </c>
      <c r="O11" s="9" t="str">
        <f>VLOOKUP($A11,'Hospitalsation Details'!$A$2:$L$2344,8,0)</f>
        <v>tier - 2</v>
      </c>
      <c r="P11" s="9" t="str">
        <f>VLOOKUP($A11,'Hospitalsation Details'!$A$2:$L$2344,9,0)</f>
        <v>R1013</v>
      </c>
      <c r="Q11" s="9">
        <f>VLOOKUP($A11,'Hospitalsation Details'!$A$2:$L$2344,12,0)</f>
        <v>44</v>
      </c>
    </row>
    <row r="12" spans="1:17" ht="15.6" x14ac:dyDescent="0.3">
      <c r="A12" s="20" t="s">
        <v>21</v>
      </c>
      <c r="B12" s="9" t="str">
        <f>VLOOKUP($A12,'Customer Names'!$A$2:$E$2336,4,0)</f>
        <v xml:space="preserve">  Paola Andrea</v>
      </c>
      <c r="C12" s="9">
        <f>VLOOKUP($A12,'Medical Examination'!$A$2:$J$2336,2,0)</f>
        <v>37.700000000000003</v>
      </c>
      <c r="D12" s="9">
        <f>VLOOKUP($A12,'Medical Examination'!$A$2:$J$2336,3,0)</f>
        <v>5.96</v>
      </c>
      <c r="E12" s="9" t="str">
        <f>VLOOKUP($A12,'Medical Examination'!$A$2:$J$2336,4,0)</f>
        <v>Yes</v>
      </c>
      <c r="F12" s="9" t="str">
        <f>VLOOKUP($A12,'Medical Examination'!$A$2:$J$2336,5,0)</f>
        <v>No</v>
      </c>
      <c r="G12" s="9" t="str">
        <f>VLOOKUP($A12,'Medical Examination'!$A$2:$J$2336,6,0)</f>
        <v>No</v>
      </c>
      <c r="H12" s="9">
        <f>VLOOKUP($A12,'Medical Examination'!$A$2:$J$2336,7,0)</f>
        <v>2</v>
      </c>
      <c r="I12" s="9" t="str">
        <f>VLOOKUP($A12,'Medical Examination'!$A$2:$J$2336,8,0)</f>
        <v>Smoker</v>
      </c>
      <c r="J12" s="9" t="str">
        <f>VLOOKUP($A12,'Medical Examination'!$A$2:$J$2336,9,0)</f>
        <v>Obesity</v>
      </c>
      <c r="K12" s="9" t="str">
        <f>VLOOKUP($A12,'Medical Examination'!$A$2:$J$2336,10,0)</f>
        <v>Diabetes</v>
      </c>
      <c r="L12" s="9" t="str">
        <f>VLOOKUP($A12,'Hospitalsation Details'!$A$2:$L$2344,10,0)</f>
        <v>22-07-1959</v>
      </c>
      <c r="M12" s="16">
        <f>VLOOKUP($A12,'Hospitalsation Details'!$A$2:$L$2344,6,0)</f>
        <v>48824.45</v>
      </c>
      <c r="N12" s="9" t="str">
        <f>VLOOKUP($A12,'Hospitalsation Details'!$A$2:$L$2344,7,0)</f>
        <v>tier - 2</v>
      </c>
      <c r="O12" s="9" t="str">
        <f>VLOOKUP($A12,'Hospitalsation Details'!$A$2:$L$2344,8,0)</f>
        <v>tier - 1</v>
      </c>
      <c r="P12" s="9" t="str">
        <f>VLOOKUP($A12,'Hospitalsation Details'!$A$2:$L$2344,9,0)</f>
        <v>R1011</v>
      </c>
      <c r="Q12" s="9">
        <f>VLOOKUP($A12,'Hospitalsation Details'!$A$2:$L$2344,12,0)</f>
        <v>63</v>
      </c>
    </row>
    <row r="13" spans="1:17" ht="15.6" x14ac:dyDescent="0.3">
      <c r="A13" s="21" t="s">
        <v>23</v>
      </c>
      <c r="B13" s="9" t="str">
        <f>VLOOKUP($A13,'Customer Names'!$A$2:$E$2336,4,0)</f>
        <v xml:space="preserve">  David</v>
      </c>
      <c r="C13" s="9">
        <f>VLOOKUP($A13,'Medical Examination'!$A$2:$J$2336,2,0)</f>
        <v>42.13</v>
      </c>
      <c r="D13" s="9">
        <f>VLOOKUP($A13,'Medical Examination'!$A$2:$J$2336,3,0)</f>
        <v>11.9</v>
      </c>
      <c r="E13" s="9" t="str">
        <f>VLOOKUP($A13,'Medical Examination'!$A$2:$J$2336,4,0)</f>
        <v>No</v>
      </c>
      <c r="F13" s="9" t="str">
        <f>VLOOKUP($A13,'Medical Examination'!$A$2:$J$2336,5,0)</f>
        <v>No</v>
      </c>
      <c r="G13" s="9" t="str">
        <f>VLOOKUP($A13,'Medical Examination'!$A$2:$J$2336,6,0)</f>
        <v>No</v>
      </c>
      <c r="H13" s="9">
        <f>VLOOKUP($A13,'Medical Examination'!$A$2:$J$2336,7,0)</f>
        <v>0</v>
      </c>
      <c r="I13" s="9" t="str">
        <f>VLOOKUP($A13,'Medical Examination'!$A$2:$J$2336,8,0)</f>
        <v>Smoker</v>
      </c>
      <c r="J13" s="9" t="str">
        <f>VLOOKUP($A13,'Medical Examination'!$A$2:$J$2336,9,0)</f>
        <v>Obesity</v>
      </c>
      <c r="K13" s="9" t="str">
        <f>VLOOKUP($A13,'Medical Examination'!$A$2:$J$2336,10,0)</f>
        <v>Diabetes</v>
      </c>
      <c r="L13" s="9" t="str">
        <f>VLOOKUP($A13,'Hospitalsation Details'!$A$2:$L$2344,10,0)</f>
        <v>27-10-1965</v>
      </c>
      <c r="M13" s="16">
        <f>VLOOKUP($A13,'Hospitalsation Details'!$A$2:$L$2344,6,0)</f>
        <v>48675.519999999997</v>
      </c>
      <c r="N13" s="9" t="str">
        <f>VLOOKUP($A13,'Hospitalsation Details'!$A$2:$L$2344,7,0)</f>
        <v>tier - 1</v>
      </c>
      <c r="O13" s="9" t="str">
        <f>VLOOKUP($A13,'Hospitalsation Details'!$A$2:$L$2344,8,0)</f>
        <v>tier - 2</v>
      </c>
      <c r="P13" s="9" t="str">
        <f>VLOOKUP($A13,'Hospitalsation Details'!$A$2:$L$2344,9,0)</f>
        <v>R1013</v>
      </c>
      <c r="Q13" s="9">
        <f>VLOOKUP($A13,'Hospitalsation Details'!$A$2:$L$2344,12,0)</f>
        <v>57</v>
      </c>
    </row>
    <row r="14" spans="1:17" ht="15.6" x14ac:dyDescent="0.3">
      <c r="A14" s="20" t="s">
        <v>25</v>
      </c>
      <c r="B14" s="9" t="str">
        <f>VLOOKUP($A14,'Customer Names'!$A$2:$E$2336,4,0)</f>
        <v xml:space="preserve">  Wade</v>
      </c>
      <c r="C14" s="9">
        <f>VLOOKUP($A14,'Medical Examination'!$A$2:$J$2336,2,0)</f>
        <v>40.92</v>
      </c>
      <c r="D14" s="9">
        <f>VLOOKUP($A14,'Medical Examination'!$A$2:$J$2336,3,0)</f>
        <v>8.41</v>
      </c>
      <c r="E14" s="9" t="str">
        <f>VLOOKUP($A14,'Medical Examination'!$A$2:$J$2336,4,0)</f>
        <v>No</v>
      </c>
      <c r="F14" s="9" t="str">
        <f>VLOOKUP($A14,'Medical Examination'!$A$2:$J$2336,5,0)</f>
        <v>No</v>
      </c>
      <c r="G14" s="9" t="str">
        <f>VLOOKUP($A14,'Medical Examination'!$A$2:$J$2336,6,0)</f>
        <v>No</v>
      </c>
      <c r="H14" s="9">
        <f>VLOOKUP($A14,'Medical Examination'!$A$2:$J$2336,7,0)</f>
        <v>0</v>
      </c>
      <c r="I14" s="9" t="str">
        <f>VLOOKUP($A14,'Medical Examination'!$A$2:$J$2336,8,0)</f>
        <v>Smoker</v>
      </c>
      <c r="J14" s="9" t="str">
        <f>VLOOKUP($A14,'Medical Examination'!$A$2:$J$2336,9,0)</f>
        <v>Obesity</v>
      </c>
      <c r="K14" s="9" t="str">
        <f>VLOOKUP($A14,'Medical Examination'!$A$2:$J$2336,10,0)</f>
        <v>Diabetes</v>
      </c>
      <c r="L14" s="9" t="str">
        <f>VLOOKUP($A14,'Hospitalsation Details'!$A$2:$L$2344,10,0)</f>
        <v>11-10-1962</v>
      </c>
      <c r="M14" s="16">
        <f>VLOOKUP($A14,'Hospitalsation Details'!$A$2:$L$2344,6,0)</f>
        <v>48673.56</v>
      </c>
      <c r="N14" s="9" t="str">
        <f>VLOOKUP($A14,'Hospitalsation Details'!$A$2:$L$2344,7,0)</f>
        <v>tier - 1</v>
      </c>
      <c r="O14" s="9" t="str">
        <f>VLOOKUP($A14,'Hospitalsation Details'!$A$2:$L$2344,8,0)</f>
        <v>tier - 2</v>
      </c>
      <c r="P14" s="9" t="str">
        <f>VLOOKUP($A14,'Hospitalsation Details'!$A$2:$L$2344,9,0)</f>
        <v>R1013</v>
      </c>
      <c r="Q14" s="9">
        <f>VLOOKUP($A14,'Hospitalsation Details'!$A$2:$L$2344,12,0)</f>
        <v>60</v>
      </c>
    </row>
    <row r="15" spans="1:17" ht="15.6" x14ac:dyDescent="0.3">
      <c r="A15" s="21" t="s">
        <v>27</v>
      </c>
      <c r="B15" s="9" t="str">
        <f>VLOOKUP($A15,'Customer Names'!$A$2:$E$2336,4,0)</f>
        <v xml:space="preserve">  Franklin</v>
      </c>
      <c r="C15" s="9">
        <f>VLOOKUP($A15,'Medical Examination'!$A$2:$J$2336,2,0)</f>
        <v>40.564999999999998</v>
      </c>
      <c r="D15" s="9">
        <f>VLOOKUP($A15,'Medical Examination'!$A$2:$J$2336,3,0)</f>
        <v>7.02</v>
      </c>
      <c r="E15" s="9" t="str">
        <f>VLOOKUP($A15,'Medical Examination'!$A$2:$J$2336,4,0)</f>
        <v>No</v>
      </c>
      <c r="F15" s="9" t="str">
        <f>VLOOKUP($A15,'Medical Examination'!$A$2:$J$2336,5,0)</f>
        <v>No</v>
      </c>
      <c r="G15" s="9" t="str">
        <f>VLOOKUP($A15,'Medical Examination'!$A$2:$J$2336,6,0)</f>
        <v>No</v>
      </c>
      <c r="H15" s="9">
        <f>VLOOKUP($A15,'Medical Examination'!$A$2:$J$2336,7,0)</f>
        <v>0</v>
      </c>
      <c r="I15" s="9" t="str">
        <f>VLOOKUP($A15,'Medical Examination'!$A$2:$J$2336,8,0)</f>
        <v>Smoker</v>
      </c>
      <c r="J15" s="9" t="str">
        <f>VLOOKUP($A15,'Medical Examination'!$A$2:$J$2336,9,0)</f>
        <v>Obesity</v>
      </c>
      <c r="K15" s="9" t="str">
        <f>VLOOKUP($A15,'Medical Examination'!$A$2:$J$2336,10,0)</f>
        <v>Diabetes</v>
      </c>
      <c r="L15" s="9" t="str">
        <f>VLOOKUP($A15,'Hospitalsation Details'!$A$2:$L$2344,10,0)</f>
        <v>01-12-1968</v>
      </c>
      <c r="M15" s="16">
        <f>VLOOKUP($A15,'Hospitalsation Details'!$A$2:$L$2344,6,0)</f>
        <v>48549.18</v>
      </c>
      <c r="N15" s="9" t="str">
        <f>VLOOKUP($A15,'Hospitalsation Details'!$A$2:$L$2344,7,0)</f>
        <v>tier - 1</v>
      </c>
      <c r="O15" s="9" t="str">
        <f>VLOOKUP($A15,'Hospitalsation Details'!$A$2:$L$2344,8,0)</f>
        <v>tier - 3</v>
      </c>
      <c r="P15" s="9" t="str">
        <f>VLOOKUP($A15,'Hospitalsation Details'!$A$2:$L$2344,9,0)</f>
        <v>R1016</v>
      </c>
      <c r="Q15" s="9">
        <f>VLOOKUP($A15,'Hospitalsation Details'!$A$2:$L$2344,12,0)</f>
        <v>54</v>
      </c>
    </row>
    <row r="16" spans="1:17" ht="15.6" x14ac:dyDescent="0.3">
      <c r="A16" s="20" t="s">
        <v>29</v>
      </c>
      <c r="B16" s="9" t="str">
        <f>VLOOKUP($A16,'Customer Names'!$A$2:$E$2336,4,0)</f>
        <v xml:space="preserve">  Leilani M</v>
      </c>
      <c r="C16" s="9">
        <f>VLOOKUP($A16,'Medical Examination'!$A$2:$J$2336,2,0)</f>
        <v>36.384999999999998</v>
      </c>
      <c r="D16" s="9">
        <f>VLOOKUP($A16,'Medical Examination'!$A$2:$J$2336,3,0)</f>
        <v>7.59</v>
      </c>
      <c r="E16" s="9" t="str">
        <f>VLOOKUP($A16,'Medical Examination'!$A$2:$J$2336,4,0)</f>
        <v>Yes</v>
      </c>
      <c r="F16" s="9" t="str">
        <f>VLOOKUP($A16,'Medical Examination'!$A$2:$J$2336,5,0)</f>
        <v>No</v>
      </c>
      <c r="G16" s="9" t="str">
        <f>VLOOKUP($A16,'Medical Examination'!$A$2:$J$2336,6,0)</f>
        <v>No</v>
      </c>
      <c r="H16" s="9">
        <f>VLOOKUP($A16,'Medical Examination'!$A$2:$J$2336,7,0)</f>
        <v>2</v>
      </c>
      <c r="I16" s="9" t="str">
        <f>VLOOKUP($A16,'Medical Examination'!$A$2:$J$2336,8,0)</f>
        <v>Smoker</v>
      </c>
      <c r="J16" s="9" t="str">
        <f>VLOOKUP($A16,'Medical Examination'!$A$2:$J$2336,9,0)</f>
        <v>Obesity</v>
      </c>
      <c r="K16" s="9" t="str">
        <f>VLOOKUP($A16,'Medical Examination'!$A$2:$J$2336,10,0)</f>
        <v>Diabetes</v>
      </c>
      <c r="L16" s="9" t="str">
        <f>VLOOKUP($A16,'Hospitalsation Details'!$A$2:$L$2344,10,0)</f>
        <v>21-12-1961</v>
      </c>
      <c r="M16" s="16">
        <f>VLOOKUP($A16,'Hospitalsation Details'!$A$2:$L$2344,6,0)</f>
        <v>48517.56</v>
      </c>
      <c r="N16" s="9" t="str">
        <f>VLOOKUP($A16,'Hospitalsation Details'!$A$2:$L$2344,7,0)</f>
        <v>tier - 1</v>
      </c>
      <c r="O16" s="9" t="str">
        <f>VLOOKUP($A16,'Hospitalsation Details'!$A$2:$L$2344,8,0)</f>
        <v>tier - 3</v>
      </c>
      <c r="P16" s="9" t="str">
        <f>VLOOKUP($A16,'Hospitalsation Details'!$A$2:$L$2344,9,0)</f>
        <v>R1024</v>
      </c>
      <c r="Q16" s="9">
        <f>VLOOKUP($A16,'Hospitalsation Details'!$A$2:$L$2344,12,0)</f>
        <v>61</v>
      </c>
    </row>
    <row r="17" spans="1:17" ht="15.6" x14ac:dyDescent="0.3">
      <c r="A17" s="21" t="s">
        <v>31</v>
      </c>
      <c r="B17" s="9" t="str">
        <f>VLOOKUP($A17,'Customer Names'!$A$2:$E$2336,4,0)</f>
        <v xml:space="preserve">  Philippe</v>
      </c>
      <c r="C17" s="9">
        <f>VLOOKUP($A17,'Medical Examination'!$A$2:$J$2336,2,0)</f>
        <v>39.9</v>
      </c>
      <c r="D17" s="9">
        <f>VLOOKUP($A17,'Medical Examination'!$A$2:$J$2336,3,0)</f>
        <v>11.32</v>
      </c>
      <c r="E17" s="9" t="str">
        <f>VLOOKUP($A17,'Medical Examination'!$A$2:$J$2336,4,0)</f>
        <v>No</v>
      </c>
      <c r="F17" s="9" t="str">
        <f>VLOOKUP($A17,'Medical Examination'!$A$2:$J$2336,5,0)</f>
        <v>No</v>
      </c>
      <c r="G17" s="9" t="str">
        <f>VLOOKUP($A17,'Medical Examination'!$A$2:$J$2336,6,0)</f>
        <v>No</v>
      </c>
      <c r="H17" s="9">
        <f>VLOOKUP($A17,'Medical Examination'!$A$2:$J$2336,7,0)</f>
        <v>0</v>
      </c>
      <c r="I17" s="9" t="str">
        <f>VLOOKUP($A17,'Medical Examination'!$A$2:$J$2336,8,0)</f>
        <v>Smoker</v>
      </c>
      <c r="J17" s="9" t="str">
        <f>VLOOKUP($A17,'Medical Examination'!$A$2:$J$2336,9,0)</f>
        <v>Obesity</v>
      </c>
      <c r="K17" s="9" t="str">
        <f>VLOOKUP($A17,'Medical Examination'!$A$2:$J$2336,10,0)</f>
        <v>Diabetes</v>
      </c>
      <c r="L17" s="9" t="str">
        <f>VLOOKUP($A17,'Hospitalsation Details'!$A$2:$L$2344,10,0)</f>
        <v>27-08-1962</v>
      </c>
      <c r="M17" s="16">
        <f>VLOOKUP($A17,'Hospitalsation Details'!$A$2:$L$2344,6,0)</f>
        <v>48173.36</v>
      </c>
      <c r="N17" s="9" t="str">
        <f>VLOOKUP($A17,'Hospitalsation Details'!$A$2:$L$2344,7,0)</f>
        <v>tier - 1</v>
      </c>
      <c r="O17" s="9" t="str">
        <f>VLOOKUP($A17,'Hospitalsation Details'!$A$2:$L$2344,8,0)</f>
        <v>tier - 3</v>
      </c>
      <c r="P17" s="9" t="str">
        <f>VLOOKUP($A17,'Hospitalsation Details'!$A$2:$L$2344,9,0)</f>
        <v>R1011</v>
      </c>
      <c r="Q17" s="9">
        <f>VLOOKUP($A17,'Hospitalsation Details'!$A$2:$L$2344,12,0)</f>
        <v>60</v>
      </c>
    </row>
    <row r="18" spans="1:17" ht="15.6" x14ac:dyDescent="0.3">
      <c r="A18" s="20" t="s">
        <v>33</v>
      </c>
      <c r="B18" s="9" t="str">
        <f>VLOOKUP($A18,'Customer Names'!$A$2:$E$2336,4,0)</f>
        <v xml:space="preserve">  Jennifer A</v>
      </c>
      <c r="C18" s="9">
        <f>VLOOKUP($A18,'Medical Examination'!$A$2:$J$2336,2,0)</f>
        <v>33.799999999999997</v>
      </c>
      <c r="D18" s="9">
        <f>VLOOKUP($A18,'Medical Examination'!$A$2:$J$2336,3,0)</f>
        <v>7.67</v>
      </c>
      <c r="E18" s="9" t="str">
        <f>VLOOKUP($A18,'Medical Examination'!$A$2:$J$2336,4,0)</f>
        <v>No</v>
      </c>
      <c r="F18" s="9" t="str">
        <f>VLOOKUP($A18,'Medical Examination'!$A$2:$J$2336,5,0)</f>
        <v>No</v>
      </c>
      <c r="G18" s="9" t="str">
        <f>VLOOKUP($A18,'Medical Examination'!$A$2:$J$2336,6,0)</f>
        <v>No</v>
      </c>
      <c r="H18" s="9">
        <f>VLOOKUP($A18,'Medical Examination'!$A$2:$J$2336,7,0)</f>
        <v>3</v>
      </c>
      <c r="I18" s="9" t="str">
        <f>VLOOKUP($A18,'Medical Examination'!$A$2:$J$2336,8,0)</f>
        <v>Smoker</v>
      </c>
      <c r="J18" s="9" t="str">
        <f>VLOOKUP($A18,'Medical Examination'!$A$2:$J$2336,9,0)</f>
        <v>Obesity</v>
      </c>
      <c r="K18" s="9" t="str">
        <f>VLOOKUP($A18,'Medical Examination'!$A$2:$J$2336,10,0)</f>
        <v>Diabetes</v>
      </c>
      <c r="L18" s="9" t="str">
        <f>VLOOKUP($A18,'Hospitalsation Details'!$A$2:$L$2344,10,0)</f>
        <v>16-11-1958</v>
      </c>
      <c r="M18" s="16">
        <f>VLOOKUP($A18,'Hospitalsation Details'!$A$2:$L$2344,6,0)</f>
        <v>47928.03</v>
      </c>
      <c r="N18" s="9" t="str">
        <f>VLOOKUP($A18,'Hospitalsation Details'!$A$2:$L$2344,7,0)</f>
        <v>tier - 2</v>
      </c>
      <c r="O18" s="9" t="str">
        <f>VLOOKUP($A18,'Hospitalsation Details'!$A$2:$L$2344,8,0)</f>
        <v>tier - 3</v>
      </c>
      <c r="P18" s="9" t="str">
        <f>VLOOKUP($A18,'Hospitalsation Details'!$A$2:$L$2344,9,0)</f>
        <v>R1011</v>
      </c>
      <c r="Q18" s="9">
        <f>VLOOKUP($A18,'Hospitalsation Details'!$A$2:$L$2344,12,0)</f>
        <v>64</v>
      </c>
    </row>
    <row r="19" spans="1:17" ht="15.6" x14ac:dyDescent="0.3">
      <c r="A19" s="21" t="s">
        <v>35</v>
      </c>
      <c r="B19" s="9" t="str">
        <f>VLOOKUP($A19,'Customer Names'!$A$2:$E$2336,4,0)</f>
        <v xml:space="preserve">  Christina M</v>
      </c>
      <c r="C19" s="9">
        <f>VLOOKUP($A19,'Medical Examination'!$A$2:$J$2336,2,0)</f>
        <v>36.765000000000001</v>
      </c>
      <c r="D19" s="9">
        <f>VLOOKUP($A19,'Medical Examination'!$A$2:$J$2336,3,0)</f>
        <v>7.29</v>
      </c>
      <c r="E19" s="9" t="str">
        <f>VLOOKUP($A19,'Medical Examination'!$A$2:$J$2336,4,0)</f>
        <v>Yes</v>
      </c>
      <c r="F19" s="9" t="str">
        <f>VLOOKUP($A19,'Medical Examination'!$A$2:$J$2336,5,0)</f>
        <v>No</v>
      </c>
      <c r="G19" s="9" t="str">
        <f>VLOOKUP($A19,'Medical Examination'!$A$2:$J$2336,6,0)</f>
        <v>Yes</v>
      </c>
      <c r="H19" s="9">
        <f>VLOOKUP($A19,'Medical Examination'!$A$2:$J$2336,7,0)</f>
        <v>1</v>
      </c>
      <c r="I19" s="9" t="str">
        <f>VLOOKUP($A19,'Medical Examination'!$A$2:$J$2336,8,0)</f>
        <v>Smoker</v>
      </c>
      <c r="J19" s="9" t="str">
        <f>VLOOKUP($A19,'Medical Examination'!$A$2:$J$2336,9,0)</f>
        <v>Obesity</v>
      </c>
      <c r="K19" s="9" t="str">
        <f>VLOOKUP($A19,'Medical Examination'!$A$2:$J$2336,10,0)</f>
        <v>Normal</v>
      </c>
      <c r="L19" s="9" t="str">
        <f>VLOOKUP($A19,'Hospitalsation Details'!$A$2:$L$2344,10,0)</f>
        <v>05-08-1963</v>
      </c>
      <c r="M19" s="16">
        <f>VLOOKUP($A19,'Hospitalsation Details'!$A$2:$L$2344,6,0)</f>
        <v>47896.79</v>
      </c>
      <c r="N19" s="9" t="str">
        <f>VLOOKUP($A19,'Hospitalsation Details'!$A$2:$L$2344,7,0)</f>
        <v>tier - 1</v>
      </c>
      <c r="O19" s="9" t="str">
        <f>VLOOKUP($A19,'Hospitalsation Details'!$A$2:$L$2344,8,0)</f>
        <v>tier - 3</v>
      </c>
      <c r="P19" s="9" t="str">
        <f>VLOOKUP($A19,'Hospitalsation Details'!$A$2:$L$2344,9,0)</f>
        <v>R1024</v>
      </c>
      <c r="Q19" s="9">
        <f>VLOOKUP($A19,'Hospitalsation Details'!$A$2:$L$2344,12,0)</f>
        <v>59</v>
      </c>
    </row>
    <row r="20" spans="1:17" ht="15.6" x14ac:dyDescent="0.3">
      <c r="A20" s="20" t="s">
        <v>37</v>
      </c>
      <c r="B20" s="9" t="str">
        <f>VLOOKUP($A20,'Customer Names'!$A$2:$E$2336,4,0)</f>
        <v xml:space="preserve">  Said Sr</v>
      </c>
      <c r="C20" s="9">
        <f>VLOOKUP($A20,'Medical Examination'!$A$2:$J$2336,2,0)</f>
        <v>36.954999999999998</v>
      </c>
      <c r="D20" s="9">
        <f>VLOOKUP($A20,'Medical Examination'!$A$2:$J$2336,3,0)</f>
        <v>4.72</v>
      </c>
      <c r="E20" s="9" t="str">
        <f>VLOOKUP($A20,'Medical Examination'!$A$2:$J$2336,4,0)</f>
        <v>Yes</v>
      </c>
      <c r="F20" s="9" t="str">
        <f>VLOOKUP($A20,'Medical Examination'!$A$2:$J$2336,5,0)</f>
        <v>No</v>
      </c>
      <c r="G20" s="9" t="str">
        <f>VLOOKUP($A20,'Medical Examination'!$A$2:$J$2336,6,0)</f>
        <v>No</v>
      </c>
      <c r="H20" s="9">
        <f>VLOOKUP($A20,'Medical Examination'!$A$2:$J$2336,7,0)</f>
        <v>1</v>
      </c>
      <c r="I20" s="9" t="str">
        <f>VLOOKUP($A20,'Medical Examination'!$A$2:$J$2336,8,0)</f>
        <v>Smoker</v>
      </c>
      <c r="J20" s="9" t="str">
        <f>VLOOKUP($A20,'Medical Examination'!$A$2:$J$2336,9,0)</f>
        <v>Obesity</v>
      </c>
      <c r="K20" s="9" t="str">
        <f>VLOOKUP($A20,'Medical Examination'!$A$2:$J$2336,10,0)</f>
        <v>Diabetes</v>
      </c>
      <c r="L20" s="9" t="str">
        <f>VLOOKUP($A20,'Hospitalsation Details'!$A$2:$L$2344,10,0)</f>
        <v>07-11-1964</v>
      </c>
      <c r="M20" s="16">
        <f>VLOOKUP($A20,'Hospitalsation Details'!$A$2:$L$2344,6,0)</f>
        <v>47496.49</v>
      </c>
      <c r="N20" s="9" t="str">
        <f>VLOOKUP($A20,'Hospitalsation Details'!$A$2:$L$2344,7,0)</f>
        <v>tier - 1</v>
      </c>
      <c r="O20" s="9" t="str">
        <f>VLOOKUP($A20,'Hospitalsation Details'!$A$2:$L$2344,8,0)</f>
        <v>tier - 3</v>
      </c>
      <c r="P20" s="9" t="str">
        <f>VLOOKUP($A20,'Hospitalsation Details'!$A$2:$L$2344,9,0)</f>
        <v>R1012</v>
      </c>
      <c r="Q20" s="9">
        <f>VLOOKUP($A20,'Hospitalsation Details'!$A$2:$L$2344,12,0)</f>
        <v>58</v>
      </c>
    </row>
    <row r="21" spans="1:17" ht="15.6" x14ac:dyDescent="0.3">
      <c r="A21" s="21" t="s">
        <v>39</v>
      </c>
      <c r="B21" s="9" t="str">
        <f>VLOOKUP($A21,'Customer Names'!$A$2:$E$2336,4,0)</f>
        <v xml:space="preserve">  John</v>
      </c>
      <c r="C21" s="9">
        <f>VLOOKUP($A21,'Medical Examination'!$A$2:$J$2336,2,0)</f>
        <v>42.9</v>
      </c>
      <c r="D21" s="9">
        <f>VLOOKUP($A21,'Medical Examination'!$A$2:$J$2336,3,0)</f>
        <v>11.41</v>
      </c>
      <c r="E21" s="9" t="str">
        <f>VLOOKUP($A21,'Medical Examination'!$A$2:$J$2336,4,0)</f>
        <v>No</v>
      </c>
      <c r="F21" s="9" t="str">
        <f>VLOOKUP($A21,'Medical Examination'!$A$2:$J$2336,5,0)</f>
        <v>No</v>
      </c>
      <c r="G21" s="9" t="str">
        <f>VLOOKUP($A21,'Medical Examination'!$A$2:$J$2336,6,0)</f>
        <v>No</v>
      </c>
      <c r="H21" s="9">
        <f>VLOOKUP($A21,'Medical Examination'!$A$2:$J$2336,7,0)</f>
        <v>0</v>
      </c>
      <c r="I21" s="9" t="str">
        <f>VLOOKUP($A21,'Medical Examination'!$A$2:$J$2336,8,0)</f>
        <v>Smoker</v>
      </c>
      <c r="J21" s="9" t="str">
        <f>VLOOKUP($A21,'Medical Examination'!$A$2:$J$2336,9,0)</f>
        <v>Obesity</v>
      </c>
      <c r="K21" s="9" t="str">
        <f>VLOOKUP($A21,'Medical Examination'!$A$2:$J$2336,10,0)</f>
        <v>Diabetes</v>
      </c>
      <c r="L21" s="9" t="str">
        <f>VLOOKUP($A21,'Hospitalsation Details'!$A$2:$L$2344,10,0)</f>
        <v>27-09-1971</v>
      </c>
      <c r="M21" s="16">
        <f>VLOOKUP($A21,'Hospitalsation Details'!$A$2:$L$2344,6,0)</f>
        <v>47462.89</v>
      </c>
      <c r="N21" s="9" t="str">
        <f>VLOOKUP($A21,'Hospitalsation Details'!$A$2:$L$2344,7,0)</f>
        <v>tier - 1</v>
      </c>
      <c r="O21" s="9" t="str">
        <f>VLOOKUP($A21,'Hospitalsation Details'!$A$2:$L$2344,8,0)</f>
        <v>tier - 2</v>
      </c>
      <c r="P21" s="9" t="str">
        <f>VLOOKUP($A21,'Hospitalsation Details'!$A$2:$L$2344,9,0)</f>
        <v>R1013</v>
      </c>
      <c r="Q21" s="9">
        <f>VLOOKUP($A21,'Hospitalsation Details'!$A$2:$L$2344,12,0)</f>
        <v>51</v>
      </c>
    </row>
    <row r="22" spans="1:17" ht="15.6" x14ac:dyDescent="0.3">
      <c r="A22" s="20" t="s">
        <v>41</v>
      </c>
      <c r="B22" s="9" t="str">
        <f>VLOOKUP($A22,'Customer Names'!$A$2:$E$2336,4,0)</f>
        <v xml:space="preserve">  Myles</v>
      </c>
      <c r="C22" s="9">
        <f>VLOOKUP($A22,'Medical Examination'!$A$2:$J$2336,2,0)</f>
        <v>36.299999999999997</v>
      </c>
      <c r="D22" s="9">
        <f>VLOOKUP($A22,'Medical Examination'!$A$2:$J$2336,3,0)</f>
        <v>11.5</v>
      </c>
      <c r="E22" s="9" t="str">
        <f>VLOOKUP($A22,'Medical Examination'!$A$2:$J$2336,4,0)</f>
        <v>Yes</v>
      </c>
      <c r="F22" s="9" t="str">
        <f>VLOOKUP($A22,'Medical Examination'!$A$2:$J$2336,5,0)</f>
        <v>No</v>
      </c>
      <c r="G22" s="9" t="str">
        <f>VLOOKUP($A22,'Medical Examination'!$A$2:$J$2336,6,0)</f>
        <v>No</v>
      </c>
      <c r="H22" s="9">
        <f>VLOOKUP($A22,'Medical Examination'!$A$2:$J$2336,7,0)</f>
        <v>2</v>
      </c>
      <c r="I22" s="9" t="str">
        <f>VLOOKUP($A22,'Medical Examination'!$A$2:$J$2336,8,0)</f>
        <v>Smoker</v>
      </c>
      <c r="J22" s="9" t="str">
        <f>VLOOKUP($A22,'Medical Examination'!$A$2:$J$2336,9,0)</f>
        <v>Obesity</v>
      </c>
      <c r="K22" s="9" t="str">
        <f>VLOOKUP($A22,'Medical Examination'!$A$2:$J$2336,10,0)</f>
        <v>Prediabetes</v>
      </c>
      <c r="L22" s="9" t="str">
        <f>VLOOKUP($A22,'Hospitalsation Details'!$A$2:$L$2344,10,0)</f>
        <v>13-06-1961</v>
      </c>
      <c r="M22" s="16">
        <f>VLOOKUP($A22,'Hospitalsation Details'!$A$2:$L$2344,6,0)</f>
        <v>47403.88</v>
      </c>
      <c r="N22" s="9" t="str">
        <f>VLOOKUP($A22,'Hospitalsation Details'!$A$2:$L$2344,7,0)</f>
        <v>tier - 1</v>
      </c>
      <c r="O22" s="9" t="str">
        <f>VLOOKUP($A22,'Hospitalsation Details'!$A$2:$L$2344,8,0)</f>
        <v>tier - 3</v>
      </c>
      <c r="P22" s="9" t="str">
        <f>VLOOKUP($A22,'Hospitalsation Details'!$A$2:$L$2344,9,0)</f>
        <v>R1011</v>
      </c>
      <c r="Q22" s="9">
        <f>VLOOKUP($A22,'Hospitalsation Details'!$A$2:$L$2344,12,0)</f>
        <v>61</v>
      </c>
    </row>
    <row r="23" spans="1:17" ht="15.6" x14ac:dyDescent="0.3">
      <c r="A23" s="21" t="s">
        <v>43</v>
      </c>
      <c r="B23" s="9" t="str">
        <f>VLOOKUP($A23,'Customer Names'!$A$2:$E$2336,4,0)</f>
        <v xml:space="preserve">  Madelyn C</v>
      </c>
      <c r="C23" s="9">
        <f>VLOOKUP($A23,'Medical Examination'!$A$2:$J$2336,2,0)</f>
        <v>32.200000000000003</v>
      </c>
      <c r="D23" s="9">
        <f>VLOOKUP($A23,'Medical Examination'!$A$2:$J$2336,3,0)</f>
        <v>6.22</v>
      </c>
      <c r="E23" s="9" t="str">
        <f>VLOOKUP($A23,'Medical Examination'!$A$2:$J$2336,4,0)</f>
        <v>Yes</v>
      </c>
      <c r="F23" s="9" t="str">
        <f>VLOOKUP($A23,'Medical Examination'!$A$2:$J$2336,5,0)</f>
        <v>No</v>
      </c>
      <c r="G23" s="9" t="str">
        <f>VLOOKUP($A23,'Medical Examination'!$A$2:$J$2336,6,0)</f>
        <v>No</v>
      </c>
      <c r="H23" s="9">
        <f>VLOOKUP($A23,'Medical Examination'!$A$2:$J$2336,7,0)</f>
        <v>2</v>
      </c>
      <c r="I23" s="9" t="str">
        <f>VLOOKUP($A23,'Medical Examination'!$A$2:$J$2336,8,0)</f>
        <v>Smoker</v>
      </c>
      <c r="J23" s="9" t="str">
        <f>VLOOKUP($A23,'Medical Examination'!$A$2:$J$2336,9,0)</f>
        <v>Obesity</v>
      </c>
      <c r="K23" s="9" t="str">
        <f>VLOOKUP($A23,'Medical Examination'!$A$2:$J$2336,10,0)</f>
        <v>Diabetes</v>
      </c>
      <c r="L23" s="9" t="str">
        <f>VLOOKUP($A23,'Hospitalsation Details'!$A$2:$L$2344,10,0)</f>
        <v>04-10-1959</v>
      </c>
      <c r="M23" s="16">
        <f>VLOOKUP($A23,'Hospitalsation Details'!$A$2:$L$2344,6,0)</f>
        <v>47305.31</v>
      </c>
      <c r="N23" s="9" t="str">
        <f>VLOOKUP($A23,'Hospitalsation Details'!$A$2:$L$2344,7,0)</f>
        <v>tier - 2</v>
      </c>
      <c r="O23" s="9" t="str">
        <f>VLOOKUP($A23,'Hospitalsation Details'!$A$2:$L$2344,8,0)</f>
        <v>tier - 1</v>
      </c>
      <c r="P23" s="9" t="str">
        <f>VLOOKUP($A23,'Hospitalsation Details'!$A$2:$L$2344,9,0)</f>
        <v>R1011</v>
      </c>
      <c r="Q23" s="9">
        <f>VLOOKUP($A23,'Hospitalsation Details'!$A$2:$L$2344,12,0)</f>
        <v>63</v>
      </c>
    </row>
    <row r="24" spans="1:17" ht="15.6" x14ac:dyDescent="0.3">
      <c r="A24" s="20" t="s">
        <v>45</v>
      </c>
      <c r="B24" s="9" t="str">
        <f>VLOOKUP($A24,'Customer Names'!$A$2:$E$2336,4,0)</f>
        <v xml:space="preserve">  Nicole</v>
      </c>
      <c r="C24" s="9">
        <f>VLOOKUP($A24,'Medical Examination'!$A$2:$J$2336,2,0)</f>
        <v>31.3</v>
      </c>
      <c r="D24" s="9">
        <f>VLOOKUP($A24,'Medical Examination'!$A$2:$J$2336,3,0)</f>
        <v>11.38</v>
      </c>
      <c r="E24" s="9" t="str">
        <f>VLOOKUP($A24,'Medical Examination'!$A$2:$J$2336,4,0)</f>
        <v>No</v>
      </c>
      <c r="F24" s="9" t="str">
        <f>VLOOKUP($A24,'Medical Examination'!$A$2:$J$2336,5,0)</f>
        <v>No</v>
      </c>
      <c r="G24" s="9" t="str">
        <f>VLOOKUP($A24,'Medical Examination'!$A$2:$J$2336,6,0)</f>
        <v>No</v>
      </c>
      <c r="H24" s="9">
        <f>VLOOKUP($A24,'Medical Examination'!$A$2:$J$2336,7,0)</f>
        <v>3</v>
      </c>
      <c r="I24" s="9" t="str">
        <f>VLOOKUP($A24,'Medical Examination'!$A$2:$J$2336,8,0)</f>
        <v>Smoker</v>
      </c>
      <c r="J24" s="9" t="str">
        <f>VLOOKUP($A24,'Medical Examination'!$A$2:$J$2336,9,0)</f>
        <v>Obesity</v>
      </c>
      <c r="K24" s="9" t="str">
        <f>VLOOKUP($A24,'Medical Examination'!$A$2:$J$2336,10,0)</f>
        <v>Diabetes</v>
      </c>
      <c r="L24" s="9" t="str">
        <f>VLOOKUP($A24,'Hospitalsation Details'!$A$2:$L$2344,10,0)</f>
        <v>03-09-1958</v>
      </c>
      <c r="M24" s="16">
        <f>VLOOKUP($A24,'Hospitalsation Details'!$A$2:$L$2344,6,0)</f>
        <v>47291.06</v>
      </c>
      <c r="N24" s="9" t="str">
        <f>VLOOKUP($A24,'Hospitalsation Details'!$A$2:$L$2344,7,0)</f>
        <v>tier - 2</v>
      </c>
      <c r="O24" s="9" t="str">
        <f>VLOOKUP($A24,'Hospitalsation Details'!$A$2:$L$2344,8,0)</f>
        <v>tier - 1</v>
      </c>
      <c r="P24" s="9" t="str">
        <f>VLOOKUP($A24,'Hospitalsation Details'!$A$2:$L$2344,9,0)</f>
        <v>R1011</v>
      </c>
      <c r="Q24" s="9">
        <f>VLOOKUP($A24,'Hospitalsation Details'!$A$2:$L$2344,12,0)</f>
        <v>64</v>
      </c>
    </row>
    <row r="25" spans="1:17" ht="15.6" x14ac:dyDescent="0.3">
      <c r="A25" s="21" t="s">
        <v>47</v>
      </c>
      <c r="B25" s="9" t="str">
        <f>VLOOKUP($A25,'Customer Names'!$A$2:$E$2336,4,0)</f>
        <v xml:space="preserve">  Eric A</v>
      </c>
      <c r="C25" s="9">
        <f>VLOOKUP($A25,'Medical Examination'!$A$2:$J$2336,2,0)</f>
        <v>41.8</v>
      </c>
      <c r="D25" s="9">
        <f>VLOOKUP($A25,'Medical Examination'!$A$2:$J$2336,3,0)</f>
        <v>7.89</v>
      </c>
      <c r="E25" s="9" t="str">
        <f>VLOOKUP($A25,'Medical Examination'!$A$2:$J$2336,4,0)</f>
        <v>Yes</v>
      </c>
      <c r="F25" s="9" t="str">
        <f>VLOOKUP($A25,'Medical Examination'!$A$2:$J$2336,5,0)</f>
        <v>No</v>
      </c>
      <c r="G25" s="9" t="str">
        <f>VLOOKUP($A25,'Medical Examination'!$A$2:$J$2336,6,0)</f>
        <v>No</v>
      </c>
      <c r="H25" s="9">
        <f>VLOOKUP($A25,'Medical Examination'!$A$2:$J$2336,7,0)</f>
        <v>2</v>
      </c>
      <c r="I25" s="9" t="str">
        <f>VLOOKUP($A25,'Medical Examination'!$A$2:$J$2336,8,0)</f>
        <v>Smoker</v>
      </c>
      <c r="J25" s="9" t="str">
        <f>VLOOKUP($A25,'Medical Examination'!$A$2:$J$2336,9,0)</f>
        <v>Obesity</v>
      </c>
      <c r="K25" s="9" t="str">
        <f>VLOOKUP($A25,'Medical Examination'!$A$2:$J$2336,10,0)</f>
        <v>Normal</v>
      </c>
      <c r="L25" s="9" t="str">
        <f>VLOOKUP($A25,'Hospitalsation Details'!$A$2:$L$2344,10,0)</f>
        <v>28-12-1970</v>
      </c>
      <c r="M25" s="16">
        <f>VLOOKUP($A25,'Hospitalsation Details'!$A$2:$L$2344,6,0)</f>
        <v>47269.85</v>
      </c>
      <c r="N25" s="9" t="str">
        <f>VLOOKUP($A25,'Hospitalsation Details'!$A$2:$L$2344,7,0)</f>
        <v>tier - 1</v>
      </c>
      <c r="O25" s="9" t="str">
        <f>VLOOKUP($A25,'Hospitalsation Details'!$A$2:$L$2344,8,0)</f>
        <v>tier - 2</v>
      </c>
      <c r="P25" s="9" t="str">
        <f>VLOOKUP($A25,'Hospitalsation Details'!$A$2:$L$2344,9,0)</f>
        <v>R1013</v>
      </c>
      <c r="Q25" s="9">
        <f>VLOOKUP($A25,'Hospitalsation Details'!$A$2:$L$2344,12,0)</f>
        <v>52</v>
      </c>
    </row>
    <row r="26" spans="1:17" ht="15.6" x14ac:dyDescent="0.3">
      <c r="A26" s="20" t="s">
        <v>49</v>
      </c>
      <c r="B26" s="9" t="str">
        <f>VLOOKUP($A26,'Customer Names'!$A$2:$E$2336,4,0)</f>
        <v xml:space="preserve">  Emiliano I</v>
      </c>
      <c r="C26" s="9">
        <f>VLOOKUP($A26,'Medical Examination'!$A$2:$J$2336,2,0)</f>
        <v>35.090000000000003</v>
      </c>
      <c r="D26" s="9">
        <f>VLOOKUP($A26,'Medical Examination'!$A$2:$J$2336,3,0)</f>
        <v>4.38</v>
      </c>
      <c r="E26" s="9" t="str">
        <f>VLOOKUP($A26,'Medical Examination'!$A$2:$J$2336,4,0)</f>
        <v>Yes</v>
      </c>
      <c r="F26" s="9" t="str">
        <f>VLOOKUP($A26,'Medical Examination'!$A$2:$J$2336,5,0)</f>
        <v>No</v>
      </c>
      <c r="G26" s="9" t="str">
        <f>VLOOKUP($A26,'Medical Examination'!$A$2:$J$2336,6,0)</f>
        <v>No</v>
      </c>
      <c r="H26" s="9">
        <f>VLOOKUP($A26,'Medical Examination'!$A$2:$J$2336,7,0)</f>
        <v>2</v>
      </c>
      <c r="I26" s="9" t="str">
        <f>VLOOKUP($A26,'Medical Examination'!$A$2:$J$2336,8,0)</f>
        <v>Smoker</v>
      </c>
      <c r="J26" s="9" t="str">
        <f>VLOOKUP($A26,'Medical Examination'!$A$2:$J$2336,9,0)</f>
        <v>Obesity</v>
      </c>
      <c r="K26" s="9" t="str">
        <f>VLOOKUP($A26,'Medical Examination'!$A$2:$J$2336,10,0)</f>
        <v>Diabetes</v>
      </c>
      <c r="L26" s="9" t="str">
        <f>VLOOKUP($A26,'Hospitalsation Details'!$A$2:$L$2344,10,0)</f>
        <v>14-07-1959</v>
      </c>
      <c r="M26" s="16">
        <f>VLOOKUP($A26,'Hospitalsation Details'!$A$2:$L$2344,6,0)</f>
        <v>47055.53</v>
      </c>
      <c r="N26" s="9" t="str">
        <f>VLOOKUP($A26,'Hospitalsation Details'!$A$2:$L$2344,7,0)</f>
        <v>tier - 2</v>
      </c>
      <c r="O26" s="9" t="str">
        <f>VLOOKUP($A26,'Hospitalsation Details'!$A$2:$L$2344,8,0)</f>
        <v>tier - 1</v>
      </c>
      <c r="P26" s="9" t="str">
        <f>VLOOKUP($A26,'Hospitalsation Details'!$A$2:$L$2344,9,0)</f>
        <v>R1013</v>
      </c>
      <c r="Q26" s="9">
        <f>VLOOKUP($A26,'Hospitalsation Details'!$A$2:$L$2344,12,0)</f>
        <v>63</v>
      </c>
    </row>
    <row r="27" spans="1:17" ht="15.6" x14ac:dyDescent="0.3">
      <c r="A27" s="21" t="s">
        <v>51</v>
      </c>
      <c r="B27" s="9" t="str">
        <f>VLOOKUP($A27,'Customer Names'!$A$2:$E$2336,4,0)</f>
        <v xml:space="preserve">  Adam</v>
      </c>
      <c r="C27" s="9">
        <f>VLOOKUP($A27,'Medical Examination'!$A$2:$J$2336,2,0)</f>
        <v>33.880000000000003</v>
      </c>
      <c r="D27" s="9">
        <f>VLOOKUP($A27,'Medical Examination'!$A$2:$J$2336,3,0)</f>
        <v>7.01</v>
      </c>
      <c r="E27" s="9" t="str">
        <f>VLOOKUP($A27,'Medical Examination'!$A$2:$J$2336,4,0)</f>
        <v>No</v>
      </c>
      <c r="F27" s="9" t="str">
        <f>VLOOKUP($A27,'Medical Examination'!$A$2:$J$2336,5,0)</f>
        <v>No</v>
      </c>
      <c r="G27" s="9" t="str">
        <f>VLOOKUP($A27,'Medical Examination'!$A$2:$J$2336,6,0)</f>
        <v>No</v>
      </c>
      <c r="H27" s="9">
        <f>VLOOKUP($A27,'Medical Examination'!$A$2:$J$2336,7,0)</f>
        <v>3</v>
      </c>
      <c r="I27" s="9" t="str">
        <f>VLOOKUP($A27,'Medical Examination'!$A$2:$J$2336,8,0)</f>
        <v>Smoker</v>
      </c>
      <c r="J27" s="9" t="str">
        <f>VLOOKUP($A27,'Medical Examination'!$A$2:$J$2336,9,0)</f>
        <v>Obesity</v>
      </c>
      <c r="K27" s="9" t="str">
        <f>VLOOKUP($A27,'Medical Examination'!$A$2:$J$2336,10,0)</f>
        <v>Diabetes</v>
      </c>
      <c r="L27" s="9" t="str">
        <f>VLOOKUP($A27,'Hospitalsation Details'!$A$2:$L$2344,10,0)</f>
        <v>15-09-1958</v>
      </c>
      <c r="M27" s="16">
        <f>VLOOKUP($A27,'Hospitalsation Details'!$A$2:$L$2344,6,0)</f>
        <v>46889.26</v>
      </c>
      <c r="N27" s="9" t="str">
        <f>VLOOKUP($A27,'Hospitalsation Details'!$A$2:$L$2344,7,0)</f>
        <v>tier - 2</v>
      </c>
      <c r="O27" s="9" t="str">
        <f>VLOOKUP($A27,'Hospitalsation Details'!$A$2:$L$2344,8,0)</f>
        <v>tier - 3</v>
      </c>
      <c r="P27" s="9" t="str">
        <f>VLOOKUP($A27,'Hospitalsation Details'!$A$2:$L$2344,9,0)</f>
        <v>R1013</v>
      </c>
      <c r="Q27" s="9">
        <f>VLOOKUP($A27,'Hospitalsation Details'!$A$2:$L$2344,12,0)</f>
        <v>64</v>
      </c>
    </row>
    <row r="28" spans="1:17" ht="15.6" x14ac:dyDescent="0.3">
      <c r="A28" s="20" t="s">
        <v>53</v>
      </c>
      <c r="B28" s="9" t="str">
        <f>VLOOKUP($A28,'Customer Names'!$A$2:$E$2336,4,0)</f>
        <v xml:space="preserve">  Zach</v>
      </c>
      <c r="C28" s="9">
        <f>VLOOKUP($A28,'Medical Examination'!$A$2:$J$2336,2,0)</f>
        <v>30.875</v>
      </c>
      <c r="D28" s="9">
        <f>VLOOKUP($A28,'Medical Examination'!$A$2:$J$2336,3,0)</f>
        <v>11.88</v>
      </c>
      <c r="E28" s="9" t="str">
        <f>VLOOKUP($A28,'Medical Examination'!$A$2:$J$2336,4,0)</f>
        <v>No</v>
      </c>
      <c r="F28" s="9" t="str">
        <f>VLOOKUP($A28,'Medical Examination'!$A$2:$J$2336,5,0)</f>
        <v>No</v>
      </c>
      <c r="G28" s="9" t="str">
        <f>VLOOKUP($A28,'Medical Examination'!$A$2:$J$2336,6,0)</f>
        <v>No</v>
      </c>
      <c r="H28" s="9">
        <f>VLOOKUP($A28,'Medical Examination'!$A$2:$J$2336,7,0)</f>
        <v>0</v>
      </c>
      <c r="I28" s="9" t="str">
        <f>VLOOKUP($A28,'Medical Examination'!$A$2:$J$2336,8,0)</f>
        <v>Smoker</v>
      </c>
      <c r="J28" s="9" t="str">
        <f>VLOOKUP($A28,'Medical Examination'!$A$2:$J$2336,9,0)</f>
        <v>Obesity</v>
      </c>
      <c r="K28" s="9" t="str">
        <f>VLOOKUP($A28,'Medical Examination'!$A$2:$J$2336,10,0)</f>
        <v>Normal</v>
      </c>
      <c r="L28" s="9" t="str">
        <f>VLOOKUP($A28,'Hospitalsation Details'!$A$2:$L$2344,10,0)</f>
        <v>17-11-1960</v>
      </c>
      <c r="M28" s="16">
        <f>VLOOKUP($A28,'Hospitalsation Details'!$A$2:$L$2344,6,0)</f>
        <v>46718.16</v>
      </c>
      <c r="N28" s="9" t="str">
        <f>VLOOKUP($A28,'Hospitalsation Details'!$A$2:$L$2344,7,0)</f>
        <v>tier - 1</v>
      </c>
      <c r="O28" s="9" t="str">
        <f>VLOOKUP($A28,'Hospitalsation Details'!$A$2:$L$2344,8,0)</f>
        <v>tier - 1</v>
      </c>
      <c r="P28" s="9" t="str">
        <f>VLOOKUP($A28,'Hospitalsation Details'!$A$2:$L$2344,9,0)</f>
        <v>R1012</v>
      </c>
      <c r="Q28" s="9">
        <f>VLOOKUP($A28,'Hospitalsation Details'!$A$2:$L$2344,12,0)</f>
        <v>62</v>
      </c>
    </row>
    <row r="29" spans="1:17" ht="15.6" x14ac:dyDescent="0.3">
      <c r="A29" s="21" t="s">
        <v>55</v>
      </c>
      <c r="B29" s="9" t="str">
        <f>VLOOKUP($A29,'Customer Names'!$A$2:$E$2336,4,0)</f>
        <v xml:space="preserve">  Stephanie W</v>
      </c>
      <c r="C29" s="9">
        <f>VLOOKUP($A29,'Medical Examination'!$A$2:$J$2336,2,0)</f>
        <v>36.86</v>
      </c>
      <c r="D29" s="9">
        <f>VLOOKUP($A29,'Medical Examination'!$A$2:$J$2336,3,0)</f>
        <v>5.19</v>
      </c>
      <c r="E29" s="9" t="str">
        <f>VLOOKUP($A29,'Medical Examination'!$A$2:$J$2336,4,0)</f>
        <v>Yes</v>
      </c>
      <c r="F29" s="9" t="str">
        <f>VLOOKUP($A29,'Medical Examination'!$A$2:$J$2336,5,0)</f>
        <v>No</v>
      </c>
      <c r="G29" s="9" t="str">
        <f>VLOOKUP($A29,'Medical Examination'!$A$2:$J$2336,6,0)</f>
        <v>Yes</v>
      </c>
      <c r="H29" s="9">
        <f>VLOOKUP($A29,'Medical Examination'!$A$2:$J$2336,7,0)</f>
        <v>1</v>
      </c>
      <c r="I29" s="9" t="str">
        <f>VLOOKUP($A29,'Medical Examination'!$A$2:$J$2336,8,0)</f>
        <v>Smoker</v>
      </c>
      <c r="J29" s="9" t="str">
        <f>VLOOKUP($A29,'Medical Examination'!$A$2:$J$2336,9,0)</f>
        <v>Obesity</v>
      </c>
      <c r="K29" s="9" t="str">
        <f>VLOOKUP($A29,'Medical Examination'!$A$2:$J$2336,10,0)</f>
        <v>Diabetes</v>
      </c>
      <c r="L29" s="9" t="str">
        <f>VLOOKUP($A29,'Hospitalsation Details'!$A$2:$L$2344,10,0)</f>
        <v>23-06-1969</v>
      </c>
      <c r="M29" s="16">
        <f>VLOOKUP($A29,'Hospitalsation Details'!$A$2:$L$2344,6,0)</f>
        <v>46661.440000000002</v>
      </c>
      <c r="N29" s="9" t="str">
        <f>VLOOKUP($A29,'Hospitalsation Details'!$A$2:$L$2344,7,0)</f>
        <v>tier - 1</v>
      </c>
      <c r="O29" s="9" t="str">
        <f>VLOOKUP($A29,'Hospitalsation Details'!$A$2:$L$2344,8,0)</f>
        <v>tier - 3</v>
      </c>
      <c r="P29" s="9" t="str">
        <f>VLOOKUP($A29,'Hospitalsation Details'!$A$2:$L$2344,9,0)</f>
        <v>R1012</v>
      </c>
      <c r="Q29" s="9">
        <f>VLOOKUP($A29,'Hospitalsation Details'!$A$2:$L$2344,12,0)</f>
        <v>53</v>
      </c>
    </row>
    <row r="30" spans="1:17" ht="15.6" x14ac:dyDescent="0.3">
      <c r="A30" s="20" t="s">
        <v>57</v>
      </c>
      <c r="B30" s="9" t="str">
        <f>VLOOKUP($A30,'Customer Names'!$A$2:$E$2336,4,0)</f>
        <v xml:space="preserve">  Stephen</v>
      </c>
      <c r="C30" s="9">
        <f>VLOOKUP($A30,'Medical Examination'!$A$2:$J$2336,2,0)</f>
        <v>35.86</v>
      </c>
      <c r="D30" s="9">
        <f>VLOOKUP($A30,'Medical Examination'!$A$2:$J$2336,3,0)</f>
        <v>6.74</v>
      </c>
      <c r="E30" s="9" t="str">
        <f>VLOOKUP($A30,'Medical Examination'!$A$2:$J$2336,4,0)</f>
        <v>Yes</v>
      </c>
      <c r="F30" s="9" t="str">
        <f>VLOOKUP($A30,'Medical Examination'!$A$2:$J$2336,5,0)</f>
        <v>No</v>
      </c>
      <c r="G30" s="9" t="str">
        <f>VLOOKUP($A30,'Medical Examination'!$A$2:$J$2336,6,0)</f>
        <v>No</v>
      </c>
      <c r="H30" s="9">
        <f>VLOOKUP($A30,'Medical Examination'!$A$2:$J$2336,7,0)</f>
        <v>2</v>
      </c>
      <c r="I30" s="9" t="str">
        <f>VLOOKUP($A30,'Medical Examination'!$A$2:$J$2336,8,0)</f>
        <v>Smoker</v>
      </c>
      <c r="J30" s="9" t="str">
        <f>VLOOKUP($A30,'Medical Examination'!$A$2:$J$2336,9,0)</f>
        <v>Obesity</v>
      </c>
      <c r="K30" s="9" t="str">
        <f>VLOOKUP($A30,'Medical Examination'!$A$2:$J$2336,10,0)</f>
        <v>Diabetes</v>
      </c>
      <c r="L30" s="9" t="str">
        <f>VLOOKUP($A30,'Hospitalsation Details'!$A$2:$L$2344,10,0)</f>
        <v>08-08-1961</v>
      </c>
      <c r="M30" s="16">
        <f>VLOOKUP($A30,'Hospitalsation Details'!$A$2:$L$2344,6,0)</f>
        <v>46599.11</v>
      </c>
      <c r="N30" s="9" t="str">
        <f>VLOOKUP($A30,'Hospitalsation Details'!$A$2:$L$2344,7,0)</f>
        <v>tier - 1</v>
      </c>
      <c r="O30" s="9" t="str">
        <f>VLOOKUP($A30,'Hospitalsation Details'!$A$2:$L$2344,8,0)</f>
        <v>tier - 1</v>
      </c>
      <c r="P30" s="9" t="str">
        <f>VLOOKUP($A30,'Hospitalsation Details'!$A$2:$L$2344,9,0)</f>
        <v>R1013</v>
      </c>
      <c r="Q30" s="9">
        <f>VLOOKUP($A30,'Hospitalsation Details'!$A$2:$L$2344,12,0)</f>
        <v>61</v>
      </c>
    </row>
    <row r="31" spans="1:17" ht="15.6" x14ac:dyDescent="0.3">
      <c r="A31" s="21" t="s">
        <v>59</v>
      </c>
      <c r="B31" s="9" t="str">
        <f>VLOOKUP($A31,'Customer Names'!$A$2:$E$2336,4,0)</f>
        <v xml:space="preserve">  Natalie</v>
      </c>
      <c r="C31" s="9">
        <f>VLOOKUP($A31,'Medical Examination'!$A$2:$J$2336,2,0)</f>
        <v>37.049999999999997</v>
      </c>
      <c r="D31" s="9">
        <f>VLOOKUP($A31,'Medical Examination'!$A$2:$J$2336,3,0)</f>
        <v>8.44</v>
      </c>
      <c r="E31" s="9" t="str">
        <f>VLOOKUP($A31,'Medical Examination'!$A$2:$J$2336,4,0)</f>
        <v>No</v>
      </c>
      <c r="F31" s="9" t="str">
        <f>VLOOKUP($A31,'Medical Examination'!$A$2:$J$2336,5,0)</f>
        <v>No</v>
      </c>
      <c r="G31" s="9" t="str">
        <f>VLOOKUP($A31,'Medical Examination'!$A$2:$J$2336,6,0)</f>
        <v>No</v>
      </c>
      <c r="H31" s="9">
        <f>VLOOKUP($A31,'Medical Examination'!$A$2:$J$2336,7,0)</f>
        <v>0</v>
      </c>
      <c r="I31" s="9" t="str">
        <f>VLOOKUP($A31,'Medical Examination'!$A$2:$J$2336,8,0)</f>
        <v>Smoker</v>
      </c>
      <c r="J31" s="9" t="str">
        <f>VLOOKUP($A31,'Medical Examination'!$A$2:$J$2336,9,0)</f>
        <v>Obesity</v>
      </c>
      <c r="K31" s="9" t="str">
        <f>VLOOKUP($A31,'Medical Examination'!$A$2:$J$2336,10,0)</f>
        <v>Diabetes</v>
      </c>
      <c r="L31" s="9" t="str">
        <f>VLOOKUP($A31,'Hospitalsation Details'!$A$2:$L$2344,10,0)</f>
        <v>06-12-1971</v>
      </c>
      <c r="M31" s="16">
        <f>VLOOKUP($A31,'Hospitalsation Details'!$A$2:$L$2344,6,0)</f>
        <v>46255.11</v>
      </c>
      <c r="N31" s="9" t="str">
        <f>VLOOKUP($A31,'Hospitalsation Details'!$A$2:$L$2344,7,0)</f>
        <v>tier - 1</v>
      </c>
      <c r="O31" s="9" t="str">
        <f>VLOOKUP($A31,'Hospitalsation Details'!$A$2:$L$2344,8,0)</f>
        <v>tier - 3</v>
      </c>
      <c r="P31" s="9" t="str">
        <f>VLOOKUP($A31,'Hospitalsation Details'!$A$2:$L$2344,9,0)</f>
        <v>R1024</v>
      </c>
      <c r="Q31" s="9">
        <f>VLOOKUP($A31,'Hospitalsation Details'!$A$2:$L$2344,12,0)</f>
        <v>51</v>
      </c>
    </row>
    <row r="32" spans="1:17" ht="15.6" x14ac:dyDescent="0.3">
      <c r="A32" s="20" t="s">
        <v>61</v>
      </c>
      <c r="B32" s="9" t="str">
        <f>VLOOKUP($A32,'Customer Names'!$A$2:$E$2336,4,0)</f>
        <v xml:space="preserve">  Nicole J</v>
      </c>
      <c r="C32" s="9">
        <f>VLOOKUP($A32,'Medical Examination'!$A$2:$J$2336,2,0)</f>
        <v>43.89</v>
      </c>
      <c r="D32" s="9">
        <f>VLOOKUP($A32,'Medical Examination'!$A$2:$J$2336,3,0)</f>
        <v>8.7100000000000009</v>
      </c>
      <c r="E32" s="9" t="str">
        <f>VLOOKUP($A32,'Medical Examination'!$A$2:$J$2336,4,0)</f>
        <v>No</v>
      </c>
      <c r="F32" s="9" t="str">
        <f>VLOOKUP($A32,'Medical Examination'!$A$2:$J$2336,5,0)</f>
        <v>No</v>
      </c>
      <c r="G32" s="9" t="str">
        <f>VLOOKUP($A32,'Medical Examination'!$A$2:$J$2336,6,0)</f>
        <v>No</v>
      </c>
      <c r="H32" s="9">
        <f>VLOOKUP($A32,'Medical Examination'!$A$2:$J$2336,7,0)</f>
        <v>0</v>
      </c>
      <c r="I32" s="9" t="str">
        <f>VLOOKUP($A32,'Medical Examination'!$A$2:$J$2336,8,0)</f>
        <v>Smoker</v>
      </c>
      <c r="J32" s="9" t="str">
        <f>VLOOKUP($A32,'Medical Examination'!$A$2:$J$2336,9,0)</f>
        <v>Obesity</v>
      </c>
      <c r="K32" s="9" t="str">
        <f>VLOOKUP($A32,'Medical Examination'!$A$2:$J$2336,10,0)</f>
        <v>Normal</v>
      </c>
      <c r="L32" s="9" t="str">
        <f>VLOOKUP($A32,'Hospitalsation Details'!$A$2:$L$2344,10,0)</f>
        <v>17-08-1978</v>
      </c>
      <c r="M32" s="16">
        <f>VLOOKUP($A32,'Hospitalsation Details'!$A$2:$L$2344,6,0)</f>
        <v>46200.99</v>
      </c>
      <c r="N32" s="9" t="str">
        <f>VLOOKUP($A32,'Hospitalsation Details'!$A$2:$L$2344,7,0)</f>
        <v>tier - 1</v>
      </c>
      <c r="O32" s="9" t="str">
        <f>VLOOKUP($A32,'Hospitalsation Details'!$A$2:$L$2344,8,0)</f>
        <v>tier - 1</v>
      </c>
      <c r="P32" s="9" t="str">
        <f>VLOOKUP($A32,'Hospitalsation Details'!$A$2:$L$2344,9,0)</f>
        <v>R1013</v>
      </c>
      <c r="Q32" s="9">
        <f>VLOOKUP($A32,'Hospitalsation Details'!$A$2:$L$2344,12,0)</f>
        <v>44</v>
      </c>
    </row>
    <row r="33" spans="1:17" ht="15.6" x14ac:dyDescent="0.3">
      <c r="A33" s="21" t="s">
        <v>63</v>
      </c>
      <c r="B33" s="9" t="str">
        <f>VLOOKUP($A33,'Customer Names'!$A$2:$E$2336,4,0)</f>
        <v xml:space="preserve">  Jefferson D</v>
      </c>
      <c r="C33" s="9">
        <f>VLOOKUP($A33,'Medical Examination'!$A$2:$J$2336,2,0)</f>
        <v>42.35</v>
      </c>
      <c r="D33" s="9">
        <f>VLOOKUP($A33,'Medical Examination'!$A$2:$J$2336,3,0)</f>
        <v>5.08</v>
      </c>
      <c r="E33" s="9" t="str">
        <f>VLOOKUP($A33,'Medical Examination'!$A$2:$J$2336,4,0)</f>
        <v>Yes</v>
      </c>
      <c r="F33" s="9" t="str">
        <f>VLOOKUP($A33,'Medical Examination'!$A$2:$J$2336,5,0)</f>
        <v>No</v>
      </c>
      <c r="G33" s="9" t="str">
        <f>VLOOKUP($A33,'Medical Examination'!$A$2:$J$2336,6,0)</f>
        <v>No</v>
      </c>
      <c r="H33" s="9">
        <f>VLOOKUP($A33,'Medical Examination'!$A$2:$J$2336,7,0)</f>
        <v>0</v>
      </c>
      <c r="I33" s="9" t="str">
        <f>VLOOKUP($A33,'Medical Examination'!$A$2:$J$2336,8,0)</f>
        <v>Smoker</v>
      </c>
      <c r="J33" s="9" t="str">
        <f>VLOOKUP($A33,'Medical Examination'!$A$2:$J$2336,9,0)</f>
        <v>Obesity</v>
      </c>
      <c r="K33" s="9" t="str">
        <f>VLOOKUP($A33,'Medical Examination'!$A$2:$J$2336,10,0)</f>
        <v>Diabetes</v>
      </c>
      <c r="L33" s="9" t="str">
        <f>VLOOKUP($A33,'Hospitalsation Details'!$A$2:$L$2344,10,0)</f>
        <v>02-12-1976</v>
      </c>
      <c r="M33" s="16">
        <f>VLOOKUP($A33,'Hospitalsation Details'!$A$2:$L$2344,6,0)</f>
        <v>46151.12</v>
      </c>
      <c r="N33" s="9" t="str">
        <f>VLOOKUP($A33,'Hospitalsation Details'!$A$2:$L$2344,7,0)</f>
        <v>tier - 1</v>
      </c>
      <c r="O33" s="9" t="str">
        <f>VLOOKUP($A33,'Hospitalsation Details'!$A$2:$L$2344,8,0)</f>
        <v>tier - 3</v>
      </c>
      <c r="P33" s="9" t="str">
        <f>VLOOKUP($A33,'Hospitalsation Details'!$A$2:$L$2344,9,0)</f>
        <v>R1013</v>
      </c>
      <c r="Q33" s="9">
        <f>VLOOKUP($A33,'Hospitalsation Details'!$A$2:$L$2344,12,0)</f>
        <v>46</v>
      </c>
    </row>
    <row r="34" spans="1:17" ht="15.6" x14ac:dyDescent="0.3">
      <c r="A34" s="20" t="s">
        <v>65</v>
      </c>
      <c r="B34" s="9" t="str">
        <f>VLOOKUP($A34,'Customer Names'!$A$2:$E$2336,4,0)</f>
        <v xml:space="preserve">  Brendan D</v>
      </c>
      <c r="C34" s="9">
        <f>VLOOKUP($A34,'Medical Examination'!$A$2:$J$2336,2,0)</f>
        <v>31.35</v>
      </c>
      <c r="D34" s="9">
        <f>VLOOKUP($A34,'Medical Examination'!$A$2:$J$2336,3,0)</f>
        <v>6.86</v>
      </c>
      <c r="E34" s="9" t="str">
        <f>VLOOKUP($A34,'Medical Examination'!$A$2:$J$2336,4,0)</f>
        <v>No</v>
      </c>
      <c r="F34" s="9" t="str">
        <f>VLOOKUP($A34,'Medical Examination'!$A$2:$J$2336,5,0)</f>
        <v>No</v>
      </c>
      <c r="G34" s="9" t="str">
        <f>VLOOKUP($A34,'Medical Examination'!$A$2:$J$2336,6,0)</f>
        <v>No</v>
      </c>
      <c r="H34" s="9">
        <f>VLOOKUP($A34,'Medical Examination'!$A$2:$J$2336,7,0)</f>
        <v>0</v>
      </c>
      <c r="I34" s="9" t="str">
        <f>VLOOKUP($A34,'Medical Examination'!$A$2:$J$2336,8,0)</f>
        <v>Smoker</v>
      </c>
      <c r="J34" s="9" t="str">
        <f>VLOOKUP($A34,'Medical Examination'!$A$2:$J$2336,9,0)</f>
        <v>Obesity</v>
      </c>
      <c r="K34" s="9" t="str">
        <f>VLOOKUP($A34,'Medical Examination'!$A$2:$J$2336,10,0)</f>
        <v>Prediabetes</v>
      </c>
      <c r="L34" s="9" t="str">
        <f>VLOOKUP($A34,'Hospitalsation Details'!$A$2:$L$2344,10,0)</f>
        <v>04-12-1962</v>
      </c>
      <c r="M34" s="16">
        <f>VLOOKUP($A34,'Hospitalsation Details'!$A$2:$L$2344,6,0)</f>
        <v>46130.53</v>
      </c>
      <c r="N34" s="9" t="str">
        <f>VLOOKUP($A34,'Hospitalsation Details'!$A$2:$L$2344,7,0)</f>
        <v>tier - 1</v>
      </c>
      <c r="O34" s="9" t="str">
        <f>VLOOKUP($A34,'Hospitalsation Details'!$A$2:$L$2344,8,0)</f>
        <v>tier - 1</v>
      </c>
      <c r="P34" s="9" t="str">
        <f>VLOOKUP($A34,'Hospitalsation Details'!$A$2:$L$2344,9,0)</f>
        <v>R1012</v>
      </c>
      <c r="Q34" s="9">
        <f>VLOOKUP($A34,'Hospitalsation Details'!$A$2:$L$2344,12,0)</f>
        <v>60</v>
      </c>
    </row>
    <row r="35" spans="1:17" ht="15.6" x14ac:dyDescent="0.3">
      <c r="A35" s="21" t="s">
        <v>67</v>
      </c>
      <c r="B35" s="9" t="str">
        <f>VLOOKUP($A35,'Customer Names'!$A$2:$E$2336,4,0)</f>
        <v xml:space="preserve">  Courtney</v>
      </c>
      <c r="C35" s="9">
        <f>VLOOKUP($A35,'Medical Examination'!$A$2:$J$2336,2,0)</f>
        <v>47.6</v>
      </c>
      <c r="D35" s="9">
        <f>VLOOKUP($A35,'Medical Examination'!$A$2:$J$2336,3,0)</f>
        <v>5.95</v>
      </c>
      <c r="E35" s="9" t="str">
        <f>VLOOKUP($A35,'Medical Examination'!$A$2:$J$2336,4,0)</f>
        <v>Yes</v>
      </c>
      <c r="F35" s="9" t="str">
        <f>VLOOKUP($A35,'Medical Examination'!$A$2:$J$2336,5,0)</f>
        <v>No</v>
      </c>
      <c r="G35" s="9" t="str">
        <f>VLOOKUP($A35,'Medical Examination'!$A$2:$J$2336,6,0)</f>
        <v>No</v>
      </c>
      <c r="H35" s="9">
        <f>VLOOKUP($A35,'Medical Examination'!$A$2:$J$2336,7,0)</f>
        <v>0</v>
      </c>
      <c r="I35" s="9" t="str">
        <f>VLOOKUP($A35,'Medical Examination'!$A$2:$J$2336,8,0)</f>
        <v>Smoker</v>
      </c>
      <c r="J35" s="9" t="str">
        <f>VLOOKUP($A35,'Medical Examination'!$A$2:$J$2336,9,0)</f>
        <v>Obesity</v>
      </c>
      <c r="K35" s="9" t="str">
        <f>VLOOKUP($A35,'Medical Examination'!$A$2:$J$2336,10,0)</f>
        <v>Prediabetes</v>
      </c>
      <c r="L35" s="9" t="str">
        <f>VLOOKUP($A35,'Hospitalsation Details'!$A$2:$L$2344,10,0)</f>
        <v>30-09-1985</v>
      </c>
      <c r="M35" s="16">
        <f>VLOOKUP($A35,'Hospitalsation Details'!$A$2:$L$2344,6,0)</f>
        <v>46113.51</v>
      </c>
      <c r="N35" s="9" t="str">
        <f>VLOOKUP($A35,'Hospitalsation Details'!$A$2:$L$2344,7,0)</f>
        <v>tier - 2</v>
      </c>
      <c r="O35" s="9" t="str">
        <f>VLOOKUP($A35,'Hospitalsation Details'!$A$2:$L$2344,8,0)</f>
        <v>tier - 3</v>
      </c>
      <c r="P35" s="9" t="str">
        <f>VLOOKUP($A35,'Hospitalsation Details'!$A$2:$L$2344,9,0)</f>
        <v>R1011</v>
      </c>
      <c r="Q35" s="9">
        <f>VLOOKUP($A35,'Hospitalsation Details'!$A$2:$L$2344,12,0)</f>
        <v>37</v>
      </c>
    </row>
    <row r="36" spans="1:17" ht="15.6" x14ac:dyDescent="0.3">
      <c r="A36" s="20" t="s">
        <v>69</v>
      </c>
      <c r="B36" s="9" t="str">
        <f>VLOOKUP($A36,'Customer Names'!$A$2:$E$2336,4,0)</f>
        <v xml:space="preserve">  Sydney L</v>
      </c>
      <c r="C36" s="9">
        <f>VLOOKUP($A36,'Medical Examination'!$A$2:$J$2336,2,0)</f>
        <v>46.2</v>
      </c>
      <c r="D36" s="9">
        <f>VLOOKUP($A36,'Medical Examination'!$A$2:$J$2336,3,0)</f>
        <v>6.09</v>
      </c>
      <c r="E36" s="9" t="str">
        <f>VLOOKUP($A36,'Medical Examination'!$A$2:$J$2336,4,0)</f>
        <v>No</v>
      </c>
      <c r="F36" s="9" t="str">
        <f>VLOOKUP($A36,'Medical Examination'!$A$2:$J$2336,5,0)</f>
        <v>No</v>
      </c>
      <c r="G36" s="9" t="str">
        <f>VLOOKUP($A36,'Medical Examination'!$A$2:$J$2336,6,0)</f>
        <v>Yes</v>
      </c>
      <c r="H36" s="9">
        <f>VLOOKUP($A36,'Medical Examination'!$A$2:$J$2336,7,0)</f>
        <v>1</v>
      </c>
      <c r="I36" s="9" t="str">
        <f>VLOOKUP($A36,'Medical Examination'!$A$2:$J$2336,8,0)</f>
        <v>Smoker</v>
      </c>
      <c r="J36" s="9" t="str">
        <f>VLOOKUP($A36,'Medical Examination'!$A$2:$J$2336,9,0)</f>
        <v>Obesity</v>
      </c>
      <c r="K36" s="9" t="str">
        <f>VLOOKUP($A36,'Medical Examination'!$A$2:$J$2336,10,0)</f>
        <v>Diabetes</v>
      </c>
      <c r="L36" s="9" t="str">
        <f>VLOOKUP($A36,'Hospitalsation Details'!$A$2:$L$2344,10,0)</f>
        <v>12-08-1979</v>
      </c>
      <c r="M36" s="16">
        <f>VLOOKUP($A36,'Hospitalsation Details'!$A$2:$L$2344,6,0)</f>
        <v>45863.21</v>
      </c>
      <c r="N36" s="9" t="str">
        <f>VLOOKUP($A36,'Hospitalsation Details'!$A$2:$L$2344,7,0)</f>
        <v>tier - 2</v>
      </c>
      <c r="O36" s="9" t="str">
        <f>VLOOKUP($A36,'Hospitalsation Details'!$A$2:$L$2344,8,0)</f>
        <v>tier - 1</v>
      </c>
      <c r="P36" s="9" t="str">
        <f>VLOOKUP($A36,'Hospitalsation Details'!$A$2:$L$2344,9,0)</f>
        <v>R1013</v>
      </c>
      <c r="Q36" s="9">
        <f>VLOOKUP($A36,'Hospitalsation Details'!$A$2:$L$2344,12,0)</f>
        <v>43</v>
      </c>
    </row>
    <row r="37" spans="1:17" ht="15.6" x14ac:dyDescent="0.3">
      <c r="A37" s="21" t="s">
        <v>71</v>
      </c>
      <c r="B37" s="9" t="str">
        <f>VLOOKUP($A37,'Customer Names'!$A$2:$E$2336,4,0)</f>
        <v xml:space="preserve">  Julien</v>
      </c>
      <c r="C37" s="9">
        <f>VLOOKUP($A37,'Medical Examination'!$A$2:$J$2336,2,0)</f>
        <v>32.015000000000001</v>
      </c>
      <c r="D37" s="9">
        <f>VLOOKUP($A37,'Medical Examination'!$A$2:$J$2336,3,0)</f>
        <v>11.75</v>
      </c>
      <c r="E37" s="9" t="str">
        <f>VLOOKUP($A37,'Medical Examination'!$A$2:$J$2336,4,0)</f>
        <v>No</v>
      </c>
      <c r="F37" s="9" t="str">
        <f>VLOOKUP($A37,'Medical Examination'!$A$2:$J$2336,5,0)</f>
        <v>No</v>
      </c>
      <c r="G37" s="9" t="str">
        <f>VLOOKUP($A37,'Medical Examination'!$A$2:$J$2336,6,0)</f>
        <v>No</v>
      </c>
      <c r="H37" s="9">
        <f>VLOOKUP($A37,'Medical Examination'!$A$2:$J$2336,7,0)</f>
        <v>0</v>
      </c>
      <c r="I37" s="9" t="str">
        <f>VLOOKUP($A37,'Medical Examination'!$A$2:$J$2336,8,0)</f>
        <v>Smoker</v>
      </c>
      <c r="J37" s="9" t="str">
        <f>VLOOKUP($A37,'Medical Examination'!$A$2:$J$2336,9,0)</f>
        <v>Obesity</v>
      </c>
      <c r="K37" s="9" t="str">
        <f>VLOOKUP($A37,'Medical Examination'!$A$2:$J$2336,10,0)</f>
        <v>Diabetes</v>
      </c>
      <c r="L37" s="9" t="str">
        <f>VLOOKUP($A37,'Hospitalsation Details'!$A$2:$L$2344,10,0)</f>
        <v>21-12-1960</v>
      </c>
      <c r="M37" s="16">
        <f>VLOOKUP($A37,'Hospitalsation Details'!$A$2:$L$2344,6,0)</f>
        <v>45710.21</v>
      </c>
      <c r="N37" s="9" t="str">
        <f>VLOOKUP($A37,'Hospitalsation Details'!$A$2:$L$2344,7,0)</f>
        <v>tier - 2</v>
      </c>
      <c r="O37" s="9" t="str">
        <f>VLOOKUP($A37,'Hospitalsation Details'!$A$2:$L$2344,8,0)</f>
        <v>tier - 2</v>
      </c>
      <c r="P37" s="9" t="str">
        <f>VLOOKUP($A37,'Hospitalsation Details'!$A$2:$L$2344,9,0)</f>
        <v>R1016</v>
      </c>
      <c r="Q37" s="9">
        <f>VLOOKUP($A37,'Hospitalsation Details'!$A$2:$L$2344,12,0)</f>
        <v>62</v>
      </c>
    </row>
    <row r="38" spans="1:17" ht="15.6" x14ac:dyDescent="0.3">
      <c r="A38" s="20" t="s">
        <v>73</v>
      </c>
      <c r="B38" s="9" t="str">
        <f>VLOOKUP($A38,'Customer Names'!$A$2:$E$2336,4,0)</f>
        <v xml:space="preserve">  Ryan M</v>
      </c>
      <c r="C38" s="9">
        <f>VLOOKUP($A38,'Medical Examination'!$A$2:$J$2336,2,0)</f>
        <v>40.564999999999998</v>
      </c>
      <c r="D38" s="9">
        <f>VLOOKUP($A38,'Medical Examination'!$A$2:$J$2336,3,0)</f>
        <v>7.37</v>
      </c>
      <c r="E38" s="9" t="str">
        <f>VLOOKUP($A38,'Medical Examination'!$A$2:$J$2336,4,0)</f>
        <v>No</v>
      </c>
      <c r="F38" s="9" t="str">
        <f>VLOOKUP($A38,'Medical Examination'!$A$2:$J$2336,5,0)</f>
        <v>No</v>
      </c>
      <c r="G38" s="9" t="str">
        <f>VLOOKUP($A38,'Medical Examination'!$A$2:$J$2336,6,0)</f>
        <v>No</v>
      </c>
      <c r="H38" s="9">
        <f>VLOOKUP($A38,'Medical Examination'!$A$2:$J$2336,7,0)</f>
        <v>0</v>
      </c>
      <c r="I38" s="9" t="str">
        <f>VLOOKUP($A38,'Medical Examination'!$A$2:$J$2336,8,0)</f>
        <v>Smoker</v>
      </c>
      <c r="J38" s="9" t="str">
        <f>VLOOKUP($A38,'Medical Examination'!$A$2:$J$2336,9,0)</f>
        <v>Obesity</v>
      </c>
      <c r="K38" s="9" t="str">
        <f>VLOOKUP($A38,'Medical Examination'!$A$2:$J$2336,10,0)</f>
        <v>Diabetes</v>
      </c>
      <c r="L38" s="9" t="str">
        <f>VLOOKUP($A38,'Hospitalsation Details'!$A$2:$L$2344,10,0)</f>
        <v>09-08-1974</v>
      </c>
      <c r="M38" s="16">
        <f>VLOOKUP($A38,'Hospitalsation Details'!$A$2:$L$2344,6,0)</f>
        <v>45702.02</v>
      </c>
      <c r="N38" s="9" t="str">
        <f>VLOOKUP($A38,'Hospitalsation Details'!$A$2:$L$2344,7,0)</f>
        <v>tier - 2</v>
      </c>
      <c r="O38" s="9" t="str">
        <f>VLOOKUP($A38,'Hospitalsation Details'!$A$2:$L$2344,8,0)</f>
        <v>tier - 2</v>
      </c>
      <c r="P38" s="9" t="str">
        <f>VLOOKUP($A38,'Hospitalsation Details'!$A$2:$L$2344,9,0)</f>
        <v>R1012</v>
      </c>
      <c r="Q38" s="9">
        <f>VLOOKUP($A38,'Hospitalsation Details'!$A$2:$L$2344,12,0)</f>
        <v>48</v>
      </c>
    </row>
    <row r="39" spans="1:17" ht="15.6" x14ac:dyDescent="0.3">
      <c r="A39" s="21" t="s">
        <v>75</v>
      </c>
      <c r="B39" s="9" t="str">
        <f>VLOOKUP($A39,'Customer Names'!$A$2:$E$2336,4,0)</f>
        <v xml:space="preserve">  Anna H</v>
      </c>
      <c r="C39" s="9">
        <f>VLOOKUP($A39,'Medical Examination'!$A$2:$J$2336,2,0)</f>
        <v>32.450000000000003</v>
      </c>
      <c r="D39" s="9">
        <f>VLOOKUP($A39,'Medical Examination'!$A$2:$J$2336,3,0)</f>
        <v>11.91</v>
      </c>
      <c r="E39" s="9" t="str">
        <f>VLOOKUP($A39,'Medical Examination'!$A$2:$J$2336,4,0)</f>
        <v>No</v>
      </c>
      <c r="F39" s="9" t="str">
        <f>VLOOKUP($A39,'Medical Examination'!$A$2:$J$2336,5,0)</f>
        <v>No</v>
      </c>
      <c r="G39" s="9" t="str">
        <f>VLOOKUP($A39,'Medical Examination'!$A$2:$J$2336,6,0)</f>
        <v>No</v>
      </c>
      <c r="H39" s="9">
        <f>VLOOKUP($A39,'Medical Examination'!$A$2:$J$2336,7,0)</f>
        <v>0</v>
      </c>
      <c r="I39" s="9" t="str">
        <f>VLOOKUP($A39,'Medical Examination'!$A$2:$J$2336,8,0)</f>
        <v>Smoker</v>
      </c>
      <c r="J39" s="9" t="str">
        <f>VLOOKUP($A39,'Medical Examination'!$A$2:$J$2336,9,0)</f>
        <v>Obesity</v>
      </c>
      <c r="K39" s="9" t="str">
        <f>VLOOKUP($A39,'Medical Examination'!$A$2:$J$2336,10,0)</f>
        <v>Diabetes</v>
      </c>
      <c r="L39" s="9" t="str">
        <f>VLOOKUP($A39,'Hospitalsation Details'!$A$2:$L$2344,10,0)</f>
        <v>17-12-1962</v>
      </c>
      <c r="M39" s="16">
        <f>VLOOKUP($A39,'Hospitalsation Details'!$A$2:$L$2344,6,0)</f>
        <v>45008.959999999999</v>
      </c>
      <c r="N39" s="9" t="str">
        <f>VLOOKUP($A39,'Hospitalsation Details'!$A$2:$L$2344,7,0)</f>
        <v>tier - 2</v>
      </c>
      <c r="O39" s="9" t="str">
        <f>VLOOKUP($A39,'Hospitalsation Details'!$A$2:$L$2344,8,0)</f>
        <v>tier - 2</v>
      </c>
      <c r="P39" s="9" t="str">
        <f>VLOOKUP($A39,'Hospitalsation Details'!$A$2:$L$2344,9,0)</f>
        <v>R1013</v>
      </c>
      <c r="Q39" s="9">
        <f>VLOOKUP($A39,'Hospitalsation Details'!$A$2:$L$2344,12,0)</f>
        <v>60</v>
      </c>
    </row>
    <row r="40" spans="1:17" ht="15.6" x14ac:dyDescent="0.3">
      <c r="A40" s="20" t="s">
        <v>77</v>
      </c>
      <c r="B40" s="9" t="str">
        <f>VLOOKUP($A40,'Customer Names'!$A$2:$E$2336,4,0)</f>
        <v xml:space="preserve">  Samantha</v>
      </c>
      <c r="C40" s="9">
        <f>VLOOKUP($A40,'Medical Examination'!$A$2:$J$2336,2,0)</f>
        <v>34.96</v>
      </c>
      <c r="D40" s="9">
        <f>VLOOKUP($A40,'Medical Examination'!$A$2:$J$2336,3,0)</f>
        <v>6.52</v>
      </c>
      <c r="E40" s="9" t="str">
        <f>VLOOKUP($A40,'Medical Examination'!$A$2:$J$2336,4,0)</f>
        <v>No</v>
      </c>
      <c r="F40" s="9" t="str">
        <f>VLOOKUP($A40,'Medical Examination'!$A$2:$J$2336,5,0)</f>
        <v>No</v>
      </c>
      <c r="G40" s="9" t="str">
        <f>VLOOKUP($A40,'Medical Examination'!$A$2:$J$2336,6,0)</f>
        <v>No</v>
      </c>
      <c r="H40" s="9">
        <f>VLOOKUP($A40,'Medical Examination'!$A$2:$J$2336,7,0)</f>
        <v>0</v>
      </c>
      <c r="I40" s="9" t="str">
        <f>VLOOKUP($A40,'Medical Examination'!$A$2:$J$2336,8,0)</f>
        <v>Smoker</v>
      </c>
      <c r="J40" s="9" t="str">
        <f>VLOOKUP($A40,'Medical Examination'!$A$2:$J$2336,9,0)</f>
        <v>Obesity</v>
      </c>
      <c r="K40" s="9" t="str">
        <f>VLOOKUP($A40,'Medical Examination'!$A$2:$J$2336,10,0)</f>
        <v>Normal</v>
      </c>
      <c r="L40" s="9" t="str">
        <f>VLOOKUP($A40,'Hospitalsation Details'!$A$2:$L$2344,10,0)</f>
        <v>13-08-1971</v>
      </c>
      <c r="M40" s="16">
        <f>VLOOKUP($A40,'Hospitalsation Details'!$A$2:$L$2344,6,0)</f>
        <v>44641.2</v>
      </c>
      <c r="N40" s="9" t="str">
        <f>VLOOKUP($A40,'Hospitalsation Details'!$A$2:$L$2344,7,0)</f>
        <v>tier - 2</v>
      </c>
      <c r="O40" s="9" t="str">
        <f>VLOOKUP($A40,'Hospitalsation Details'!$A$2:$L$2344,8,0)</f>
        <v>tier - 3</v>
      </c>
      <c r="P40" s="9" t="str">
        <f>VLOOKUP($A40,'Hospitalsation Details'!$A$2:$L$2344,9,0)</f>
        <v>R1024</v>
      </c>
      <c r="Q40" s="9">
        <f>VLOOKUP($A40,'Hospitalsation Details'!$A$2:$L$2344,12,0)</f>
        <v>51</v>
      </c>
    </row>
    <row r="41" spans="1:17" ht="15.6" x14ac:dyDescent="0.3">
      <c r="A41" s="21" t="s">
        <v>79</v>
      </c>
      <c r="B41" s="9" t="str">
        <f>VLOOKUP($A41,'Customer Names'!$A$2:$E$2336,4,0)</f>
        <v xml:space="preserve">  Robert</v>
      </c>
      <c r="C41" s="9">
        <f>VLOOKUP($A41,'Medical Examination'!$A$2:$J$2336,2,0)</f>
        <v>35.5</v>
      </c>
      <c r="D41" s="9">
        <f>VLOOKUP($A41,'Medical Examination'!$A$2:$J$2336,3,0)</f>
        <v>5.14</v>
      </c>
      <c r="E41" s="9" t="str">
        <f>VLOOKUP($A41,'Medical Examination'!$A$2:$J$2336,4,0)</f>
        <v>No</v>
      </c>
      <c r="F41" s="9" t="str">
        <f>VLOOKUP($A41,'Medical Examination'!$A$2:$J$2336,5,0)</f>
        <v>No</v>
      </c>
      <c r="G41" s="9" t="str">
        <f>VLOOKUP($A41,'Medical Examination'!$A$2:$J$2336,6,0)</f>
        <v>Yes</v>
      </c>
      <c r="H41" s="9">
        <f>VLOOKUP($A41,'Medical Examination'!$A$2:$J$2336,7,0)</f>
        <v>1</v>
      </c>
      <c r="I41" s="9" t="str">
        <f>VLOOKUP($A41,'Medical Examination'!$A$2:$J$2336,8,0)</f>
        <v>Smoker</v>
      </c>
      <c r="J41" s="9" t="str">
        <f>VLOOKUP($A41,'Medical Examination'!$A$2:$J$2336,9,0)</f>
        <v>Obesity</v>
      </c>
      <c r="K41" s="9" t="str">
        <f>VLOOKUP($A41,'Medical Examination'!$A$2:$J$2336,10,0)</f>
        <v>Normal</v>
      </c>
      <c r="L41" s="9" t="str">
        <f>VLOOKUP($A41,'Hospitalsation Details'!$A$2:$L$2344,10,0)</f>
        <v>11-10-1993</v>
      </c>
      <c r="M41" s="16">
        <f>VLOOKUP($A41,'Hospitalsation Details'!$A$2:$L$2344,6,0)</f>
        <v>44585.46</v>
      </c>
      <c r="N41" s="9" t="str">
        <f>VLOOKUP($A41,'Hospitalsation Details'!$A$2:$L$2344,7,0)</f>
        <v>tier - 2</v>
      </c>
      <c r="O41" s="9" t="str">
        <f>VLOOKUP($A41,'Hospitalsation Details'!$A$2:$L$2344,8,0)</f>
        <v>tier - 2</v>
      </c>
      <c r="P41" s="9" t="str">
        <f>VLOOKUP($A41,'Hospitalsation Details'!$A$2:$L$2344,9,0)</f>
        <v>R1011</v>
      </c>
      <c r="Q41" s="9">
        <f>VLOOKUP($A41,'Hospitalsation Details'!$A$2:$L$2344,12,0)</f>
        <v>29</v>
      </c>
    </row>
    <row r="42" spans="1:17" ht="15.6" x14ac:dyDescent="0.3">
      <c r="A42" s="20" t="s">
        <v>81</v>
      </c>
      <c r="B42" s="9" t="str">
        <f>VLOOKUP($A42,'Customer Names'!$A$2:$E$2336,4,0)</f>
        <v xml:space="preserve">  James R</v>
      </c>
      <c r="C42" s="9">
        <f>VLOOKUP($A42,'Medical Examination'!$A$2:$J$2336,2,0)</f>
        <v>52.58</v>
      </c>
      <c r="D42" s="9">
        <f>VLOOKUP($A42,'Medical Examination'!$A$2:$J$2336,3,0)</f>
        <v>4.1900000000000004</v>
      </c>
      <c r="E42" s="9" t="str">
        <f>VLOOKUP($A42,'Medical Examination'!$A$2:$J$2336,4,0)</f>
        <v>No</v>
      </c>
      <c r="F42" s="9" t="str">
        <f>VLOOKUP($A42,'Medical Examination'!$A$2:$J$2336,5,0)</f>
        <v>Yes</v>
      </c>
      <c r="G42" s="9" t="str">
        <f>VLOOKUP($A42,'Medical Examination'!$A$2:$J$2336,6,0)</f>
        <v>No</v>
      </c>
      <c r="H42" s="9">
        <f>VLOOKUP($A42,'Medical Examination'!$A$2:$J$2336,7,0)</f>
        <v>1</v>
      </c>
      <c r="I42" s="9" t="str">
        <f>VLOOKUP($A42,'Medical Examination'!$A$2:$J$2336,8,0)</f>
        <v>Smoker</v>
      </c>
      <c r="J42" s="9" t="str">
        <f>VLOOKUP($A42,'Medical Examination'!$A$2:$J$2336,9,0)</f>
        <v>Obesity</v>
      </c>
      <c r="K42" s="9" t="str">
        <f>VLOOKUP($A42,'Medical Examination'!$A$2:$J$2336,10,0)</f>
        <v>Diabetes</v>
      </c>
      <c r="L42" s="9" t="str">
        <f>VLOOKUP($A42,'Hospitalsation Details'!$A$2:$L$2344,10,0)</f>
        <v>02-08-2000</v>
      </c>
      <c r="M42" s="16">
        <f>VLOOKUP($A42,'Hospitalsation Details'!$A$2:$L$2344,6,0)</f>
        <v>44501.4</v>
      </c>
      <c r="N42" s="9" t="str">
        <f>VLOOKUP($A42,'Hospitalsation Details'!$A$2:$L$2344,7,0)</f>
        <v>tier - 2</v>
      </c>
      <c r="O42" s="9" t="str">
        <f>VLOOKUP($A42,'Hospitalsation Details'!$A$2:$L$2344,8,0)</f>
        <v>tier - 3</v>
      </c>
      <c r="P42" s="9" t="str">
        <f>VLOOKUP($A42,'Hospitalsation Details'!$A$2:$L$2344,9,0)</f>
        <v>R1013</v>
      </c>
      <c r="Q42" s="9">
        <f>VLOOKUP($A42,'Hospitalsation Details'!$A$2:$L$2344,12,0)</f>
        <v>22</v>
      </c>
    </row>
    <row r="43" spans="1:17" ht="15.6" x14ac:dyDescent="0.3">
      <c r="A43" s="21" t="s">
        <v>83</v>
      </c>
      <c r="B43" s="9" t="str">
        <f>VLOOKUP($A43,'Customer Names'!$A$2:$E$2336,4,0)</f>
        <v xml:space="preserve">  Roseann</v>
      </c>
      <c r="C43" s="9">
        <f>VLOOKUP($A43,'Medical Examination'!$A$2:$J$2336,2,0)</f>
        <v>35.200000000000003</v>
      </c>
      <c r="D43" s="9">
        <f>VLOOKUP($A43,'Medical Examination'!$A$2:$J$2336,3,0)</f>
        <v>11.68</v>
      </c>
      <c r="E43" s="9" t="str">
        <f>VLOOKUP($A43,'Medical Examination'!$A$2:$J$2336,4,0)</f>
        <v>Yes</v>
      </c>
      <c r="F43" s="9" t="str">
        <f>VLOOKUP($A43,'Medical Examination'!$A$2:$J$2336,5,0)</f>
        <v>No</v>
      </c>
      <c r="G43" s="9" t="str">
        <f>VLOOKUP($A43,'Medical Examination'!$A$2:$J$2336,6,0)</f>
        <v>No</v>
      </c>
      <c r="H43" s="9">
        <f>VLOOKUP($A43,'Medical Examination'!$A$2:$J$2336,7,0)</f>
        <v>0</v>
      </c>
      <c r="I43" s="9" t="str">
        <f>VLOOKUP($A43,'Medical Examination'!$A$2:$J$2336,8,0)</f>
        <v>Smoker</v>
      </c>
      <c r="J43" s="9" t="str">
        <f>VLOOKUP($A43,'Medical Examination'!$A$2:$J$2336,9,0)</f>
        <v>Obesity</v>
      </c>
      <c r="K43" s="9" t="str">
        <f>VLOOKUP($A43,'Medical Examination'!$A$2:$J$2336,10,0)</f>
        <v>Diabetes</v>
      </c>
      <c r="L43" s="9" t="str">
        <f>VLOOKUP($A43,'Hospitalsation Details'!$A$2:$L$2344,10,0)</f>
        <v>14-09-1967</v>
      </c>
      <c r="M43" s="16">
        <f>VLOOKUP($A43,'Hospitalsation Details'!$A$2:$L$2344,6,0)</f>
        <v>44423.8</v>
      </c>
      <c r="N43" s="9" t="str">
        <f>VLOOKUP($A43,'Hospitalsation Details'!$A$2:$L$2344,7,0)</f>
        <v>tier - 2</v>
      </c>
      <c r="O43" s="9" t="str">
        <f>VLOOKUP($A43,'Hospitalsation Details'!$A$2:$L$2344,8,0)</f>
        <v>tier - 3</v>
      </c>
      <c r="P43" s="9" t="str">
        <f>VLOOKUP($A43,'Hospitalsation Details'!$A$2:$L$2344,9,0)</f>
        <v>R1013</v>
      </c>
      <c r="Q43" s="9">
        <f>VLOOKUP($A43,'Hospitalsation Details'!$A$2:$L$2344,12,0)</f>
        <v>55</v>
      </c>
    </row>
    <row r="44" spans="1:17" ht="15.6" x14ac:dyDescent="0.3">
      <c r="A44" s="20" t="s">
        <v>85</v>
      </c>
      <c r="B44" s="9" t="str">
        <f>VLOOKUP($A44,'Customer Names'!$A$2:$E$2336,4,0)</f>
        <v xml:space="preserve">  Nicole</v>
      </c>
      <c r="C44" s="9">
        <f>VLOOKUP($A44,'Medical Examination'!$A$2:$J$2336,2,0)</f>
        <v>38.06</v>
      </c>
      <c r="D44" s="9">
        <f>VLOOKUP($A44,'Medical Examination'!$A$2:$J$2336,3,0)</f>
        <v>6.98</v>
      </c>
      <c r="E44" s="9" t="str">
        <f>VLOOKUP($A44,'Medical Examination'!$A$2:$J$2336,4,0)</f>
        <v>No</v>
      </c>
      <c r="F44" s="9" t="str">
        <f>VLOOKUP($A44,'Medical Examination'!$A$2:$J$2336,5,0)</f>
        <v>No</v>
      </c>
      <c r="G44" s="9" t="str">
        <f>VLOOKUP($A44,'Medical Examination'!$A$2:$J$2336,6,0)</f>
        <v>No</v>
      </c>
      <c r="H44" s="9">
        <f>VLOOKUP($A44,'Medical Examination'!$A$2:$J$2336,7,0)</f>
        <v>0</v>
      </c>
      <c r="I44" s="9" t="str">
        <f>VLOOKUP($A44,'Medical Examination'!$A$2:$J$2336,8,0)</f>
        <v>Smoker</v>
      </c>
      <c r="J44" s="9" t="str">
        <f>VLOOKUP($A44,'Medical Examination'!$A$2:$J$2336,9,0)</f>
        <v>Obesity</v>
      </c>
      <c r="K44" s="9" t="str">
        <f>VLOOKUP($A44,'Medical Examination'!$A$2:$J$2336,10,0)</f>
        <v>Diabetes</v>
      </c>
      <c r="L44" s="9" t="str">
        <f>VLOOKUP($A44,'Hospitalsation Details'!$A$2:$L$2344,10,0)</f>
        <v>29-10-1971</v>
      </c>
      <c r="M44" s="16">
        <f>VLOOKUP($A44,'Hospitalsation Details'!$A$2:$L$2344,6,0)</f>
        <v>44400.41</v>
      </c>
      <c r="N44" s="9" t="str">
        <f>VLOOKUP($A44,'Hospitalsation Details'!$A$2:$L$2344,7,0)</f>
        <v>tier - 2</v>
      </c>
      <c r="O44" s="9" t="str">
        <f>VLOOKUP($A44,'Hospitalsation Details'!$A$2:$L$2344,8,0)</f>
        <v>tier - 2</v>
      </c>
      <c r="P44" s="9" t="str">
        <f>VLOOKUP($A44,'Hospitalsation Details'!$A$2:$L$2344,9,0)</f>
        <v>R1013</v>
      </c>
      <c r="Q44" s="9">
        <f>VLOOKUP($A44,'Hospitalsation Details'!$A$2:$L$2344,12,0)</f>
        <v>51</v>
      </c>
    </row>
    <row r="45" spans="1:17" ht="15.6" x14ac:dyDescent="0.3">
      <c r="A45" s="21" t="s">
        <v>87</v>
      </c>
      <c r="B45" s="9" t="str">
        <f>VLOOKUP($A45,'Customer Names'!$A$2:$E$2336,4,0)</f>
        <v xml:space="preserve">  Spencer</v>
      </c>
      <c r="C45" s="9">
        <f>VLOOKUP($A45,'Medical Examination'!$A$2:$J$2336,2,0)</f>
        <v>34.21</v>
      </c>
      <c r="D45" s="9">
        <f>VLOOKUP($A45,'Medical Examination'!$A$2:$J$2336,3,0)</f>
        <v>8.34</v>
      </c>
      <c r="E45" s="9" t="str">
        <f>VLOOKUP($A45,'Medical Examination'!$A$2:$J$2336,4,0)</f>
        <v>No</v>
      </c>
      <c r="F45" s="9" t="str">
        <f>VLOOKUP($A45,'Medical Examination'!$A$2:$J$2336,5,0)</f>
        <v>No</v>
      </c>
      <c r="G45" s="9" t="str">
        <f>VLOOKUP($A45,'Medical Examination'!$A$2:$J$2336,6,0)</f>
        <v>No</v>
      </c>
      <c r="H45" s="9">
        <f>VLOOKUP($A45,'Medical Examination'!$A$2:$J$2336,7,0)</f>
        <v>0</v>
      </c>
      <c r="I45" s="9" t="str">
        <f>VLOOKUP($A45,'Medical Examination'!$A$2:$J$2336,8,0)</f>
        <v>Smoker</v>
      </c>
      <c r="J45" s="9" t="str">
        <f>VLOOKUP($A45,'Medical Examination'!$A$2:$J$2336,9,0)</f>
        <v>Obesity</v>
      </c>
      <c r="K45" s="9" t="str">
        <f>VLOOKUP($A45,'Medical Examination'!$A$2:$J$2336,10,0)</f>
        <v>Diabetes</v>
      </c>
      <c r="L45" s="9" t="str">
        <f>VLOOKUP($A45,'Hospitalsation Details'!$A$2:$L$2344,10,0)</f>
        <v>24-11-1968</v>
      </c>
      <c r="M45" s="16">
        <f>VLOOKUP($A45,'Hospitalsation Details'!$A$2:$L$2344,6,0)</f>
        <v>44260.75</v>
      </c>
      <c r="N45" s="9" t="str">
        <f>VLOOKUP($A45,'Hospitalsation Details'!$A$2:$L$2344,7,0)</f>
        <v>tier - 2</v>
      </c>
      <c r="O45" s="9" t="str">
        <f>VLOOKUP($A45,'Hospitalsation Details'!$A$2:$L$2344,8,0)</f>
        <v>tier - 1</v>
      </c>
      <c r="P45" s="9" t="str">
        <f>VLOOKUP($A45,'Hospitalsation Details'!$A$2:$L$2344,9,0)</f>
        <v>R1013</v>
      </c>
      <c r="Q45" s="9">
        <f>VLOOKUP($A45,'Hospitalsation Details'!$A$2:$L$2344,12,0)</f>
        <v>54</v>
      </c>
    </row>
    <row r="46" spans="1:17" ht="15.6" x14ac:dyDescent="0.3">
      <c r="A46" s="20" t="s">
        <v>89</v>
      </c>
      <c r="B46" s="9" t="str">
        <f>VLOOKUP($A46,'Customer Names'!$A$2:$E$2336,4,0)</f>
        <v xml:space="preserve">  Eric W</v>
      </c>
      <c r="C46" s="9">
        <f>VLOOKUP($A46,'Medical Examination'!$A$2:$J$2336,2,0)</f>
        <v>38.94</v>
      </c>
      <c r="D46" s="9">
        <f>VLOOKUP($A46,'Medical Examination'!$A$2:$J$2336,3,0)</f>
        <v>8.49</v>
      </c>
      <c r="E46" s="9" t="str">
        <f>VLOOKUP($A46,'Medical Examination'!$A$2:$J$2336,4,0)</f>
        <v>Yes</v>
      </c>
      <c r="F46" s="9" t="str">
        <f>VLOOKUP($A46,'Medical Examination'!$A$2:$J$2336,5,0)</f>
        <v>No</v>
      </c>
      <c r="G46" s="9" t="str">
        <f>VLOOKUP($A46,'Medical Examination'!$A$2:$J$2336,6,0)</f>
        <v>No</v>
      </c>
      <c r="H46" s="9">
        <f>VLOOKUP($A46,'Medical Examination'!$A$2:$J$2336,7,0)</f>
        <v>1</v>
      </c>
      <c r="I46" s="9" t="str">
        <f>VLOOKUP($A46,'Medical Examination'!$A$2:$J$2336,8,0)</f>
        <v>Smoker</v>
      </c>
      <c r="J46" s="9" t="str">
        <f>VLOOKUP($A46,'Medical Examination'!$A$2:$J$2336,9,0)</f>
        <v>Obesity</v>
      </c>
      <c r="K46" s="9" t="str">
        <f>VLOOKUP($A46,'Medical Examination'!$A$2:$J$2336,10,0)</f>
        <v>Normal</v>
      </c>
      <c r="L46" s="9" t="str">
        <f>VLOOKUP($A46,'Hospitalsation Details'!$A$2:$L$2344,10,0)</f>
        <v>01-06-1975</v>
      </c>
      <c r="M46" s="16">
        <f>VLOOKUP($A46,'Hospitalsation Details'!$A$2:$L$2344,6,0)</f>
        <v>44202.65</v>
      </c>
      <c r="N46" s="9" t="str">
        <f>VLOOKUP($A46,'Hospitalsation Details'!$A$2:$L$2344,7,0)</f>
        <v>tier - 2</v>
      </c>
      <c r="O46" s="9" t="str">
        <f>VLOOKUP($A46,'Hospitalsation Details'!$A$2:$L$2344,8,0)</f>
        <v>tier - 2</v>
      </c>
      <c r="P46" s="9" t="str">
        <f>VLOOKUP($A46,'Hospitalsation Details'!$A$2:$L$2344,9,0)</f>
        <v>R1013</v>
      </c>
      <c r="Q46" s="9">
        <f>VLOOKUP($A46,'Hospitalsation Details'!$A$2:$L$2344,12,0)</f>
        <v>48</v>
      </c>
    </row>
    <row r="47" spans="1:17" ht="15.6" x14ac:dyDescent="0.3">
      <c r="A47" s="21" t="s">
        <v>91</v>
      </c>
      <c r="B47" s="9" t="str">
        <f>VLOOKUP($A47,'Customer Names'!$A$2:$E$2336,4,0)</f>
        <v xml:space="preserve">  Brianna L</v>
      </c>
      <c r="C47" s="9">
        <f>VLOOKUP($A47,'Medical Examination'!$A$2:$J$2336,2,0)</f>
        <v>30.21</v>
      </c>
      <c r="D47" s="9">
        <f>VLOOKUP($A47,'Medical Examination'!$A$2:$J$2336,3,0)</f>
        <v>5.34</v>
      </c>
      <c r="E47" s="9" t="str">
        <f>VLOOKUP($A47,'Medical Examination'!$A$2:$J$2336,4,0)</f>
        <v>Yes</v>
      </c>
      <c r="F47" s="9" t="str">
        <f>VLOOKUP($A47,'Medical Examination'!$A$2:$J$2336,5,0)</f>
        <v>No</v>
      </c>
      <c r="G47" s="9" t="str">
        <f>VLOOKUP($A47,'Medical Examination'!$A$2:$J$2336,6,0)</f>
        <v>No</v>
      </c>
      <c r="H47" s="9">
        <f>VLOOKUP($A47,'Medical Examination'!$A$2:$J$2336,7,0)</f>
        <v>1</v>
      </c>
      <c r="I47" s="9" t="str">
        <f>VLOOKUP($A47,'Medical Examination'!$A$2:$J$2336,8,0)</f>
        <v>Smoker</v>
      </c>
      <c r="J47" s="9" t="str">
        <f>VLOOKUP($A47,'Medical Examination'!$A$2:$J$2336,9,0)</f>
        <v>Obesity</v>
      </c>
      <c r="K47" s="9" t="str">
        <f>VLOOKUP($A47,'Medical Examination'!$A$2:$J$2336,10,0)</f>
        <v>Normal</v>
      </c>
      <c r="L47" s="9" t="str">
        <f>VLOOKUP($A47,'Hospitalsation Details'!$A$2:$L$2344,10,0)</f>
        <v>16-07-1988</v>
      </c>
      <c r="M47" s="16">
        <f>VLOOKUP($A47,'Hospitalsation Details'!$A$2:$L$2344,6,0)</f>
        <v>43943.88</v>
      </c>
      <c r="N47" s="9" t="str">
        <f>VLOOKUP($A47,'Hospitalsation Details'!$A$2:$L$2344,7,0)</f>
        <v>tier - 2</v>
      </c>
      <c r="O47" s="9" t="str">
        <f>VLOOKUP($A47,'Hospitalsation Details'!$A$2:$L$2344,8,0)</f>
        <v>tier - 1</v>
      </c>
      <c r="P47" s="9" t="str">
        <f>VLOOKUP($A47,'Hospitalsation Details'!$A$2:$L$2344,9,0)</f>
        <v>R1012</v>
      </c>
      <c r="Q47" s="9">
        <f>VLOOKUP($A47,'Hospitalsation Details'!$A$2:$L$2344,12,0)</f>
        <v>34</v>
      </c>
    </row>
    <row r="48" spans="1:17" ht="15.6" x14ac:dyDescent="0.3">
      <c r="A48" s="20" t="s">
        <v>93</v>
      </c>
      <c r="B48" s="9" t="str">
        <f>VLOOKUP($A48,'Customer Names'!$A$2:$E$2336,4,0)</f>
        <v xml:space="preserve">  Thomas J</v>
      </c>
      <c r="C48" s="9">
        <f>VLOOKUP($A48,'Medical Examination'!$A$2:$J$2336,2,0)</f>
        <v>33.630000000000003</v>
      </c>
      <c r="D48" s="9">
        <f>VLOOKUP($A48,'Medical Examination'!$A$2:$J$2336,3,0)</f>
        <v>4.43</v>
      </c>
      <c r="E48" s="9" t="str">
        <f>VLOOKUP($A48,'Medical Examination'!$A$2:$J$2336,4,0)</f>
        <v>Yes</v>
      </c>
      <c r="F48" s="9" t="str">
        <f>VLOOKUP($A48,'Medical Examination'!$A$2:$J$2336,5,0)</f>
        <v>No</v>
      </c>
      <c r="G48" s="9" t="str">
        <f>VLOOKUP($A48,'Medical Examination'!$A$2:$J$2336,6,0)</f>
        <v>No</v>
      </c>
      <c r="H48" s="9">
        <f>VLOOKUP($A48,'Medical Examination'!$A$2:$J$2336,7,0)</f>
        <v>2</v>
      </c>
      <c r="I48" s="9" t="str">
        <f>VLOOKUP($A48,'Medical Examination'!$A$2:$J$2336,8,0)</f>
        <v>Smoker</v>
      </c>
      <c r="J48" s="9" t="str">
        <f>VLOOKUP($A48,'Medical Examination'!$A$2:$J$2336,9,0)</f>
        <v>Obesity</v>
      </c>
      <c r="K48" s="9" t="str">
        <f>VLOOKUP($A48,'Medical Examination'!$A$2:$J$2336,10,0)</f>
        <v>Normal</v>
      </c>
      <c r="L48" s="9" t="str">
        <f>VLOOKUP($A48,'Hospitalsation Details'!$A$2:$L$2344,10,0)</f>
        <v>05-10-1966</v>
      </c>
      <c r="M48" s="16">
        <f>VLOOKUP($A48,'Hospitalsation Details'!$A$2:$L$2344,6,0)</f>
        <v>43921.18</v>
      </c>
      <c r="N48" s="9" t="str">
        <f>VLOOKUP($A48,'Hospitalsation Details'!$A$2:$L$2344,7,0)</f>
        <v>tier - 2</v>
      </c>
      <c r="O48" s="9" t="str">
        <f>VLOOKUP($A48,'Hospitalsation Details'!$A$2:$L$2344,8,0)</f>
        <v>tier - 2</v>
      </c>
      <c r="P48" s="9" t="str">
        <f>VLOOKUP($A48,'Hospitalsation Details'!$A$2:$L$2344,9,0)</f>
        <v>R1012</v>
      </c>
      <c r="Q48" s="9">
        <f>VLOOKUP($A48,'Hospitalsation Details'!$A$2:$L$2344,12,0)</f>
        <v>56</v>
      </c>
    </row>
    <row r="49" spans="1:17" ht="15.6" x14ac:dyDescent="0.3">
      <c r="A49" s="21" t="s">
        <v>95</v>
      </c>
      <c r="B49" s="9" t="str">
        <f>VLOOKUP($A49,'Customer Names'!$A$2:$E$2336,4,0)</f>
        <v xml:space="preserve">  Melissa L</v>
      </c>
      <c r="C49" s="9">
        <f>VLOOKUP($A49,'Medical Examination'!$A$2:$J$2336,2,0)</f>
        <v>40.369999999999997</v>
      </c>
      <c r="D49" s="9">
        <f>VLOOKUP($A49,'Medical Examination'!$A$2:$J$2336,3,0)</f>
        <v>4.47</v>
      </c>
      <c r="E49" s="9" t="str">
        <f>VLOOKUP($A49,'Medical Examination'!$A$2:$J$2336,4,0)</f>
        <v>No</v>
      </c>
      <c r="F49" s="9" t="str">
        <f>VLOOKUP($A49,'Medical Examination'!$A$2:$J$2336,5,0)</f>
        <v>No</v>
      </c>
      <c r="G49" s="9" t="str">
        <f>VLOOKUP($A49,'Medical Examination'!$A$2:$J$2336,6,0)</f>
        <v>No</v>
      </c>
      <c r="H49" s="9">
        <f>VLOOKUP($A49,'Medical Examination'!$A$2:$J$2336,7,0)</f>
        <v>0</v>
      </c>
      <c r="I49" s="9" t="str">
        <f>VLOOKUP($A49,'Medical Examination'!$A$2:$J$2336,8,0)</f>
        <v>Smoker</v>
      </c>
      <c r="J49" s="9" t="str">
        <f>VLOOKUP($A49,'Medical Examination'!$A$2:$J$2336,9,0)</f>
        <v>Obesity</v>
      </c>
      <c r="K49" s="9" t="str">
        <f>VLOOKUP($A49,'Medical Examination'!$A$2:$J$2336,10,0)</f>
        <v>Normal</v>
      </c>
      <c r="L49" s="9" t="str">
        <f>VLOOKUP($A49,'Hospitalsation Details'!$A$2:$L$2344,10,0)</f>
        <v>10-11-1980</v>
      </c>
      <c r="M49" s="16">
        <f>VLOOKUP($A49,'Hospitalsation Details'!$A$2:$L$2344,6,0)</f>
        <v>43896.38</v>
      </c>
      <c r="N49" s="9" t="str">
        <f>VLOOKUP($A49,'Hospitalsation Details'!$A$2:$L$2344,7,0)</f>
        <v>tier - 2</v>
      </c>
      <c r="O49" s="9" t="str">
        <f>VLOOKUP($A49,'Hospitalsation Details'!$A$2:$L$2344,8,0)</f>
        <v>tier - 1</v>
      </c>
      <c r="P49" s="9" t="str">
        <f>VLOOKUP($A49,'Hospitalsation Details'!$A$2:$L$2344,9,0)</f>
        <v>R1013</v>
      </c>
      <c r="Q49" s="9">
        <f>VLOOKUP($A49,'Hospitalsation Details'!$A$2:$L$2344,12,0)</f>
        <v>42</v>
      </c>
    </row>
    <row r="50" spans="1:17" ht="15.6" x14ac:dyDescent="0.3">
      <c r="A50" s="20" t="s">
        <v>97</v>
      </c>
      <c r="B50" s="9" t="str">
        <f>VLOOKUP($A50,'Customer Names'!$A$2:$E$2336,4,0)</f>
        <v xml:space="preserve">  Flavio</v>
      </c>
      <c r="C50" s="9">
        <f>VLOOKUP($A50,'Medical Examination'!$A$2:$J$2336,2,0)</f>
        <v>53.09</v>
      </c>
      <c r="D50" s="9">
        <f>VLOOKUP($A50,'Medical Examination'!$A$2:$J$2336,3,0)</f>
        <v>4.82</v>
      </c>
      <c r="E50" s="9" t="str">
        <f>VLOOKUP($A50,'Medical Examination'!$A$2:$J$2336,4,0)</f>
        <v>Yes</v>
      </c>
      <c r="F50" s="9" t="str">
        <f>VLOOKUP($A50,'Medical Examination'!$A$2:$J$2336,5,0)</f>
        <v>No</v>
      </c>
      <c r="G50" s="9" t="str">
        <f>VLOOKUP($A50,'Medical Examination'!$A$2:$J$2336,6,0)</f>
        <v>No</v>
      </c>
      <c r="H50" s="9">
        <f>VLOOKUP($A50,'Medical Examination'!$A$2:$J$2336,7,0)</f>
        <v>2</v>
      </c>
      <c r="I50" s="9" t="str">
        <f>VLOOKUP($A50,'Medical Examination'!$A$2:$J$2336,8,0)</f>
        <v>Smoker</v>
      </c>
      <c r="J50" s="9" t="str">
        <f>VLOOKUP($A50,'Medical Examination'!$A$2:$J$2336,9,0)</f>
        <v>Obesity</v>
      </c>
      <c r="K50" s="9" t="str">
        <f>VLOOKUP($A50,'Medical Examination'!$A$2:$J$2336,10,0)</f>
        <v>Normal</v>
      </c>
      <c r="L50" s="9" t="str">
        <f>VLOOKUP($A50,'Hospitalsation Details'!$A$2:$L$2344,10,0)</f>
        <v>02-07-1966</v>
      </c>
      <c r="M50" s="16">
        <f>VLOOKUP($A50,'Hospitalsation Details'!$A$2:$L$2344,6,0)</f>
        <v>43817.45</v>
      </c>
      <c r="N50" s="9" t="str">
        <f>VLOOKUP($A50,'Hospitalsation Details'!$A$2:$L$2344,7,0)</f>
        <v>tier - 2</v>
      </c>
      <c r="O50" s="9" t="str">
        <f>VLOOKUP($A50,'Hospitalsation Details'!$A$2:$L$2344,8,0)</f>
        <v>tier - 3</v>
      </c>
      <c r="P50" s="9" t="str">
        <f>VLOOKUP($A50,'Hospitalsation Details'!$A$2:$L$2344,9,0)</f>
        <v>R1012</v>
      </c>
      <c r="Q50" s="9">
        <f>VLOOKUP($A50,'Hospitalsation Details'!$A$2:$L$2344,12,0)</f>
        <v>56</v>
      </c>
    </row>
    <row r="51" spans="1:17" ht="15.6" x14ac:dyDescent="0.3">
      <c r="A51" s="21" t="s">
        <v>99</v>
      </c>
      <c r="B51" s="9" t="str">
        <f>VLOOKUP($A51,'Customer Names'!$A$2:$E$2336,4,0)</f>
        <v xml:space="preserve">  Ryan</v>
      </c>
      <c r="C51" s="9">
        <f>VLOOKUP($A51,'Medical Examination'!$A$2:$J$2336,2,0)</f>
        <v>31.79</v>
      </c>
      <c r="D51" s="9">
        <f>VLOOKUP($A51,'Medical Examination'!$A$2:$J$2336,3,0)</f>
        <v>5.51</v>
      </c>
      <c r="E51" s="9" t="str">
        <f>VLOOKUP($A51,'Medical Examination'!$A$2:$J$2336,4,0)</f>
        <v>Yes</v>
      </c>
      <c r="F51" s="9" t="str">
        <f>VLOOKUP($A51,'Medical Examination'!$A$2:$J$2336,5,0)</f>
        <v>No</v>
      </c>
      <c r="G51" s="9" t="str">
        <f>VLOOKUP($A51,'Medical Examination'!$A$2:$J$2336,6,0)</f>
        <v>No</v>
      </c>
      <c r="H51" s="9">
        <f>VLOOKUP($A51,'Medical Examination'!$A$2:$J$2336,7,0)</f>
        <v>2</v>
      </c>
      <c r="I51" s="9" t="str">
        <f>VLOOKUP($A51,'Medical Examination'!$A$2:$J$2336,8,0)</f>
        <v>Smoker</v>
      </c>
      <c r="J51" s="9" t="str">
        <f>VLOOKUP($A51,'Medical Examination'!$A$2:$J$2336,9,0)</f>
        <v>Obesity</v>
      </c>
      <c r="K51" s="9" t="str">
        <f>VLOOKUP($A51,'Medical Examination'!$A$2:$J$2336,10,0)</f>
        <v>Diabetes</v>
      </c>
      <c r="L51" s="9" t="str">
        <f>VLOOKUP($A51,'Hospitalsation Details'!$A$2:$L$2344,10,0)</f>
        <v>25-10-1966</v>
      </c>
      <c r="M51" s="16">
        <f>VLOOKUP($A51,'Hospitalsation Details'!$A$2:$L$2344,6,0)</f>
        <v>43813.87</v>
      </c>
      <c r="N51" s="9" t="str">
        <f>VLOOKUP($A51,'Hospitalsation Details'!$A$2:$L$2344,7,0)</f>
        <v>tier - 2</v>
      </c>
      <c r="O51" s="9" t="str">
        <f>VLOOKUP($A51,'Hospitalsation Details'!$A$2:$L$2344,8,0)</f>
        <v>tier - 2</v>
      </c>
      <c r="P51" s="9" t="str">
        <f>VLOOKUP($A51,'Hospitalsation Details'!$A$2:$L$2344,9,0)</f>
        <v>R1013</v>
      </c>
      <c r="Q51" s="9">
        <f>VLOOKUP($A51,'Hospitalsation Details'!$A$2:$L$2344,12,0)</f>
        <v>56</v>
      </c>
    </row>
    <row r="52" spans="1:17" ht="15.6" x14ac:dyDescent="0.3">
      <c r="A52" s="20" t="s">
        <v>101</v>
      </c>
      <c r="B52" s="9" t="str">
        <f>VLOOKUP($A52,'Customer Names'!$A$2:$E$2336,4,0)</f>
        <v xml:space="preserve">  Anthony J</v>
      </c>
      <c r="C52" s="9">
        <f>VLOOKUP($A52,'Medical Examination'!$A$2:$J$2336,2,0)</f>
        <v>41.895000000000003</v>
      </c>
      <c r="D52" s="9">
        <f>VLOOKUP($A52,'Medical Examination'!$A$2:$J$2336,3,0)</f>
        <v>10.87</v>
      </c>
      <c r="E52" s="9" t="str">
        <f>VLOOKUP($A52,'Medical Examination'!$A$2:$J$2336,4,0)</f>
        <v>Yes</v>
      </c>
      <c r="F52" s="9" t="str">
        <f>VLOOKUP($A52,'Medical Examination'!$A$2:$J$2336,5,0)</f>
        <v>No</v>
      </c>
      <c r="G52" s="9" t="str">
        <f>VLOOKUP($A52,'Medical Examination'!$A$2:$J$2336,6,0)</f>
        <v>No</v>
      </c>
      <c r="H52" s="9">
        <f>VLOOKUP($A52,'Medical Examination'!$A$2:$J$2336,7,0)</f>
        <v>1</v>
      </c>
      <c r="I52" s="9" t="str">
        <f>VLOOKUP($A52,'Medical Examination'!$A$2:$J$2336,8,0)</f>
        <v>Smoker</v>
      </c>
      <c r="J52" s="9" t="str">
        <f>VLOOKUP($A52,'Medical Examination'!$A$2:$J$2336,9,0)</f>
        <v>Obesity</v>
      </c>
      <c r="K52" s="9" t="str">
        <f>VLOOKUP($A52,'Medical Examination'!$A$2:$J$2336,10,0)</f>
        <v>Diabetes</v>
      </c>
      <c r="L52" s="9" t="str">
        <f>VLOOKUP($A52,'Hospitalsation Details'!$A$2:$L$2344,10,0)</f>
        <v>29-12-1986</v>
      </c>
      <c r="M52" s="16">
        <f>VLOOKUP($A52,'Hospitalsation Details'!$A$2:$L$2344,6,0)</f>
        <v>43753.34</v>
      </c>
      <c r="N52" s="9" t="str">
        <f>VLOOKUP($A52,'Hospitalsation Details'!$A$2:$L$2344,7,0)</f>
        <v>tier - 2</v>
      </c>
      <c r="O52" s="9" t="str">
        <f>VLOOKUP($A52,'Hospitalsation Details'!$A$2:$L$2344,8,0)</f>
        <v>tier - 1</v>
      </c>
      <c r="P52" s="9" t="str">
        <f>VLOOKUP($A52,'Hospitalsation Details'!$A$2:$L$2344,9,0)</f>
        <v>R1015</v>
      </c>
      <c r="Q52" s="9">
        <f>VLOOKUP($A52,'Hospitalsation Details'!$A$2:$L$2344,12,0)</f>
        <v>36</v>
      </c>
    </row>
    <row r="53" spans="1:17" ht="15.6" x14ac:dyDescent="0.3">
      <c r="A53" s="21" t="s">
        <v>103</v>
      </c>
      <c r="B53" s="9" t="str">
        <f>VLOOKUP($A53,'Customer Names'!$A$2:$E$2336,4,0)</f>
        <v xml:space="preserve">  Alex</v>
      </c>
      <c r="C53" s="9">
        <f>VLOOKUP($A53,'Medical Examination'!$A$2:$J$2336,2,0)</f>
        <v>31.16</v>
      </c>
      <c r="D53" s="9">
        <f>VLOOKUP($A53,'Medical Examination'!$A$2:$J$2336,3,0)</f>
        <v>9.34</v>
      </c>
      <c r="E53" s="9" t="str">
        <f>VLOOKUP($A53,'Medical Examination'!$A$2:$J$2336,4,0)</f>
        <v>No</v>
      </c>
      <c r="F53" s="9" t="str">
        <f>VLOOKUP($A53,'Medical Examination'!$A$2:$J$2336,5,0)</f>
        <v>No</v>
      </c>
      <c r="G53" s="9" t="str">
        <f>VLOOKUP($A53,'Medical Examination'!$A$2:$J$2336,6,0)</f>
        <v>No</v>
      </c>
      <c r="H53" s="9">
        <f>VLOOKUP($A53,'Medical Examination'!$A$2:$J$2336,7,0)</f>
        <v>0</v>
      </c>
      <c r="I53" s="9" t="str">
        <f>VLOOKUP($A53,'Medical Examination'!$A$2:$J$2336,8,0)</f>
        <v>Smoker</v>
      </c>
      <c r="J53" s="9" t="str">
        <f>VLOOKUP($A53,'Medical Examination'!$A$2:$J$2336,9,0)</f>
        <v>Obesity</v>
      </c>
      <c r="K53" s="9" t="str">
        <f>VLOOKUP($A53,'Medical Examination'!$A$2:$J$2336,10,0)</f>
        <v>Normal</v>
      </c>
      <c r="L53" s="9" t="str">
        <f>VLOOKUP($A53,'Hospitalsation Details'!$A$2:$L$2344,10,0)</f>
        <v>22-08-1965</v>
      </c>
      <c r="M53" s="16">
        <f>VLOOKUP($A53,'Hospitalsation Details'!$A$2:$L$2344,6,0)</f>
        <v>43578.94</v>
      </c>
      <c r="N53" s="9" t="str">
        <f>VLOOKUP($A53,'Hospitalsation Details'!$A$2:$L$2344,7,0)</f>
        <v>tier - 2</v>
      </c>
      <c r="O53" s="9" t="str">
        <f>VLOOKUP($A53,'Hospitalsation Details'!$A$2:$L$2344,8,0)</f>
        <v>tier - 2</v>
      </c>
      <c r="P53" s="9" t="str">
        <f>VLOOKUP($A53,'Hospitalsation Details'!$A$2:$L$2344,9,0)</f>
        <v>R1012</v>
      </c>
      <c r="Q53" s="9">
        <f>VLOOKUP($A53,'Hospitalsation Details'!$A$2:$L$2344,12,0)</f>
        <v>57</v>
      </c>
    </row>
    <row r="54" spans="1:17" ht="15.6" x14ac:dyDescent="0.3">
      <c r="A54" s="20" t="s">
        <v>105</v>
      </c>
      <c r="B54" s="9" t="str">
        <f>VLOOKUP($A54,'Customer Names'!$A$2:$E$2336,4,0)</f>
        <v xml:space="preserve">  David</v>
      </c>
      <c r="C54" s="9">
        <f>VLOOKUP($A54,'Medical Examination'!$A$2:$J$2336,2,0)</f>
        <v>34.104999999999997</v>
      </c>
      <c r="D54" s="9">
        <f>VLOOKUP($A54,'Medical Examination'!$A$2:$J$2336,3,0)</f>
        <v>5.03</v>
      </c>
      <c r="E54" s="9" t="str">
        <f>VLOOKUP($A54,'Medical Examination'!$A$2:$J$2336,4,0)</f>
        <v>Yes</v>
      </c>
      <c r="F54" s="9" t="str">
        <f>VLOOKUP($A54,'Medical Examination'!$A$2:$J$2336,5,0)</f>
        <v>No</v>
      </c>
      <c r="G54" s="9" t="str">
        <f>VLOOKUP($A54,'Medical Examination'!$A$2:$J$2336,6,0)</f>
        <v>Yes</v>
      </c>
      <c r="H54" s="9">
        <f>VLOOKUP($A54,'Medical Examination'!$A$2:$J$2336,7,0)</f>
        <v>1</v>
      </c>
      <c r="I54" s="9" t="str">
        <f>VLOOKUP($A54,'Medical Examination'!$A$2:$J$2336,8,0)</f>
        <v>Smoker</v>
      </c>
      <c r="J54" s="9" t="str">
        <f>VLOOKUP($A54,'Medical Examination'!$A$2:$J$2336,9,0)</f>
        <v>Obesity</v>
      </c>
      <c r="K54" s="9" t="str">
        <f>VLOOKUP($A54,'Medical Examination'!$A$2:$J$2336,10,0)</f>
        <v>Diabetes</v>
      </c>
      <c r="L54" s="9" t="str">
        <f>VLOOKUP($A54,'Hospitalsation Details'!$A$2:$L$2344,10,0)</f>
        <v>03-12-1969</v>
      </c>
      <c r="M54" s="16">
        <f>VLOOKUP($A54,'Hospitalsation Details'!$A$2:$L$2344,6,0)</f>
        <v>43254.42</v>
      </c>
      <c r="N54" s="9" t="str">
        <f>VLOOKUP($A54,'Hospitalsation Details'!$A$2:$L$2344,7,0)</f>
        <v>tier - 2</v>
      </c>
      <c r="O54" s="9" t="str">
        <f>VLOOKUP($A54,'Hospitalsation Details'!$A$2:$L$2344,8,0)</f>
        <v>tier - 2</v>
      </c>
      <c r="P54" s="9" t="str">
        <f>VLOOKUP($A54,'Hospitalsation Details'!$A$2:$L$2344,9,0)</f>
        <v>R1016</v>
      </c>
      <c r="Q54" s="9">
        <f>VLOOKUP($A54,'Hospitalsation Details'!$A$2:$L$2344,12,0)</f>
        <v>53</v>
      </c>
    </row>
    <row r="55" spans="1:17" ht="15.6" x14ac:dyDescent="0.3">
      <c r="A55" s="21" t="s">
        <v>107</v>
      </c>
      <c r="B55" s="9" t="str">
        <f>VLOOKUP($A55,'Customer Names'!$A$2:$E$2336,4,0)</f>
        <v xml:space="preserve">  Andrew B</v>
      </c>
      <c r="C55" s="9">
        <f>VLOOKUP($A55,'Medical Examination'!$A$2:$J$2336,2,0)</f>
        <v>51.93</v>
      </c>
      <c r="D55" s="9">
        <f>VLOOKUP($A55,'Medical Examination'!$A$2:$J$2336,3,0)</f>
        <v>11.05</v>
      </c>
      <c r="E55" s="9" t="str">
        <f>VLOOKUP($A55,'Medical Examination'!$A$2:$J$2336,4,0)</f>
        <v>No</v>
      </c>
      <c r="F55" s="9" t="str">
        <f>VLOOKUP($A55,'Medical Examination'!$A$2:$J$2336,5,0)</f>
        <v>No</v>
      </c>
      <c r="G55" s="9" t="str">
        <f>VLOOKUP($A55,'Medical Examination'!$A$2:$J$2336,6,0)</f>
        <v>No</v>
      </c>
      <c r="H55" s="9">
        <f>VLOOKUP($A55,'Medical Examination'!$A$2:$J$2336,7,0)</f>
        <v>0</v>
      </c>
      <c r="I55" s="9" t="str">
        <f>VLOOKUP($A55,'Medical Examination'!$A$2:$J$2336,8,0)</f>
        <v>Smoker</v>
      </c>
      <c r="J55" s="9" t="str">
        <f>VLOOKUP($A55,'Medical Examination'!$A$2:$J$2336,9,0)</f>
        <v>Obesity</v>
      </c>
      <c r="K55" s="9" t="str">
        <f>VLOOKUP($A55,'Medical Examination'!$A$2:$J$2336,10,0)</f>
        <v>Diabetes</v>
      </c>
      <c r="L55" s="9" t="str">
        <f>VLOOKUP($A55,'Hospitalsation Details'!$A$2:$L$2344,10,0)</f>
        <v>29-11-1965</v>
      </c>
      <c r="M55" s="16">
        <f>VLOOKUP($A55,'Hospitalsation Details'!$A$2:$L$2344,6,0)</f>
        <v>43073.760000000002</v>
      </c>
      <c r="N55" s="9" t="str">
        <f>VLOOKUP($A55,'Hospitalsation Details'!$A$2:$L$2344,7,0)</f>
        <v>tier - 2</v>
      </c>
      <c r="O55" s="9" t="str">
        <f>VLOOKUP($A55,'Hospitalsation Details'!$A$2:$L$2344,8,0)</f>
        <v>tier - 2</v>
      </c>
      <c r="P55" s="9" t="str">
        <f>VLOOKUP($A55,'Hospitalsation Details'!$A$2:$L$2344,9,0)</f>
        <v>R1011</v>
      </c>
      <c r="Q55" s="9">
        <f>VLOOKUP($A55,'Hospitalsation Details'!$A$2:$L$2344,12,0)</f>
        <v>57</v>
      </c>
    </row>
    <row r="56" spans="1:17" ht="15.6" x14ac:dyDescent="0.3">
      <c r="A56" s="20" t="s">
        <v>109</v>
      </c>
      <c r="B56" s="9" t="str">
        <f>VLOOKUP($A56,'Customer Names'!$A$2:$E$2336,4,0)</f>
        <v xml:space="preserve">  Dara E</v>
      </c>
      <c r="C56" s="9">
        <f>VLOOKUP($A56,'Medical Examination'!$A$2:$J$2336,2,0)</f>
        <v>38.950000000000003</v>
      </c>
      <c r="D56" s="9">
        <f>VLOOKUP($A56,'Medical Examination'!$A$2:$J$2336,3,0)</f>
        <v>11.95</v>
      </c>
      <c r="E56" s="9" t="str">
        <f>VLOOKUP($A56,'Medical Examination'!$A$2:$J$2336,4,0)</f>
        <v>No</v>
      </c>
      <c r="F56" s="9" t="str">
        <f>VLOOKUP($A56,'Medical Examination'!$A$2:$J$2336,5,0)</f>
        <v>No</v>
      </c>
      <c r="G56" s="9" t="str">
        <f>VLOOKUP($A56,'Medical Examination'!$A$2:$J$2336,6,0)</f>
        <v>No</v>
      </c>
      <c r="H56" s="9">
        <f>VLOOKUP($A56,'Medical Examination'!$A$2:$J$2336,7,0)</f>
        <v>0</v>
      </c>
      <c r="I56" s="9" t="str">
        <f>VLOOKUP($A56,'Medical Examination'!$A$2:$J$2336,8,0)</f>
        <v>Smoker</v>
      </c>
      <c r="J56" s="9" t="str">
        <f>VLOOKUP($A56,'Medical Examination'!$A$2:$J$2336,9,0)</f>
        <v>Obesity</v>
      </c>
      <c r="K56" s="9" t="str">
        <f>VLOOKUP($A56,'Medical Examination'!$A$2:$J$2336,10,0)</f>
        <v>Diabetes</v>
      </c>
      <c r="L56" s="9" t="str">
        <f>VLOOKUP($A56,'Hospitalsation Details'!$A$2:$L$2344,10,0)</f>
        <v>04-11-1978</v>
      </c>
      <c r="M56" s="16">
        <f>VLOOKUP($A56,'Hospitalsation Details'!$A$2:$L$2344,6,0)</f>
        <v>42983.46</v>
      </c>
      <c r="N56" s="9" t="str">
        <f>VLOOKUP($A56,'Hospitalsation Details'!$A$2:$L$2344,7,0)</f>
        <v>tier - 1</v>
      </c>
      <c r="O56" s="9" t="str">
        <f>VLOOKUP($A56,'Hospitalsation Details'!$A$2:$L$2344,8,0)</f>
        <v>tier - 2</v>
      </c>
      <c r="P56" s="9" t="str">
        <f>VLOOKUP($A56,'Hospitalsation Details'!$A$2:$L$2344,9,0)</f>
        <v>R1012</v>
      </c>
      <c r="Q56" s="9">
        <f>VLOOKUP($A56,'Hospitalsation Details'!$A$2:$L$2344,12,0)</f>
        <v>44</v>
      </c>
    </row>
    <row r="57" spans="1:17" ht="15.6" x14ac:dyDescent="0.3">
      <c r="A57" s="21" t="s">
        <v>111</v>
      </c>
      <c r="B57" s="9" t="str">
        <f>VLOOKUP($A57,'Customer Names'!$A$2:$E$2336,4,0)</f>
        <v xml:space="preserve">  Inna</v>
      </c>
      <c r="C57" s="9">
        <f>VLOOKUP($A57,'Medical Examination'!$A$2:$J$2336,2,0)</f>
        <v>36.630000000000003</v>
      </c>
      <c r="D57" s="9">
        <f>VLOOKUP($A57,'Medical Examination'!$A$2:$J$2336,3,0)</f>
        <v>7.72</v>
      </c>
      <c r="E57" s="9" t="str">
        <f>VLOOKUP($A57,'Medical Examination'!$A$2:$J$2336,4,0)</f>
        <v>Yes</v>
      </c>
      <c r="F57" s="9" t="str">
        <f>VLOOKUP($A57,'Medical Examination'!$A$2:$J$2336,5,0)</f>
        <v>No</v>
      </c>
      <c r="G57" s="9" t="str">
        <f>VLOOKUP($A57,'Medical Examination'!$A$2:$J$2336,6,0)</f>
        <v>No</v>
      </c>
      <c r="H57" s="9">
        <f>VLOOKUP($A57,'Medical Examination'!$A$2:$J$2336,7,0)</f>
        <v>1</v>
      </c>
      <c r="I57" s="9" t="str">
        <f>VLOOKUP($A57,'Medical Examination'!$A$2:$J$2336,8,0)</f>
        <v>Smoker</v>
      </c>
      <c r="J57" s="9" t="str">
        <f>VLOOKUP($A57,'Medical Examination'!$A$2:$J$2336,9,0)</f>
        <v>Obesity</v>
      </c>
      <c r="K57" s="9" t="str">
        <f>VLOOKUP($A57,'Medical Examination'!$A$2:$J$2336,10,0)</f>
        <v>Prediabetes</v>
      </c>
      <c r="L57" s="9" t="str">
        <f>VLOOKUP($A57,'Hospitalsation Details'!$A$2:$L$2344,10,0)</f>
        <v>23-10-1975</v>
      </c>
      <c r="M57" s="16">
        <f>VLOOKUP($A57,'Hospitalsation Details'!$A$2:$L$2344,6,0)</f>
        <v>42969.85</v>
      </c>
      <c r="N57" s="9" t="str">
        <f>VLOOKUP($A57,'Hospitalsation Details'!$A$2:$L$2344,7,0)</f>
        <v>tier - 1</v>
      </c>
      <c r="O57" s="9" t="str">
        <f>VLOOKUP($A57,'Hospitalsation Details'!$A$2:$L$2344,8,0)</f>
        <v>tier - 3</v>
      </c>
      <c r="P57" s="9" t="str">
        <f>VLOOKUP($A57,'Hospitalsation Details'!$A$2:$L$2344,9,0)</f>
        <v>R1013</v>
      </c>
      <c r="Q57" s="9">
        <f>VLOOKUP($A57,'Hospitalsation Details'!$A$2:$L$2344,12,0)</f>
        <v>47</v>
      </c>
    </row>
    <row r="58" spans="1:17" ht="15.6" x14ac:dyDescent="0.3">
      <c r="A58" s="20" t="s">
        <v>113</v>
      </c>
      <c r="B58" s="9" t="str">
        <f>VLOOKUP($A58,'Customer Names'!$A$2:$E$2336,4,0)</f>
        <v xml:space="preserve">  Ari</v>
      </c>
      <c r="C58" s="9">
        <f>VLOOKUP($A58,'Medical Examination'!$A$2:$J$2336,2,0)</f>
        <v>34.200000000000003</v>
      </c>
      <c r="D58" s="9">
        <f>VLOOKUP($A58,'Medical Examination'!$A$2:$J$2336,3,0)</f>
        <v>5.75</v>
      </c>
      <c r="E58" s="9" t="str">
        <f>VLOOKUP($A58,'Medical Examination'!$A$2:$J$2336,4,0)</f>
        <v>No</v>
      </c>
      <c r="F58" s="9" t="str">
        <f>VLOOKUP($A58,'Medical Examination'!$A$2:$J$2336,5,0)</f>
        <v>No</v>
      </c>
      <c r="G58" s="9" t="str">
        <f>VLOOKUP($A58,'Medical Examination'!$A$2:$J$2336,6,0)</f>
        <v>No</v>
      </c>
      <c r="H58" s="9">
        <f>VLOOKUP($A58,'Medical Examination'!$A$2:$J$2336,7,0)</f>
        <v>2</v>
      </c>
      <c r="I58" s="9" t="str">
        <f>VLOOKUP($A58,'Medical Examination'!$A$2:$J$2336,8,0)</f>
        <v>Smoker</v>
      </c>
      <c r="J58" s="9" t="str">
        <f>VLOOKUP($A58,'Medical Examination'!$A$2:$J$2336,9,0)</f>
        <v>Obesity</v>
      </c>
      <c r="K58" s="9" t="str">
        <f>VLOOKUP($A58,'Medical Examination'!$A$2:$J$2336,10,0)</f>
        <v>Diabetes</v>
      </c>
      <c r="L58" s="9" t="str">
        <f>VLOOKUP($A58,'Hospitalsation Details'!$A$2:$L$2344,10,0)</f>
        <v>10-09-1972</v>
      </c>
      <c r="M58" s="16">
        <f>VLOOKUP($A58,'Hospitalsation Details'!$A$2:$L$2344,6,0)</f>
        <v>42856.84</v>
      </c>
      <c r="N58" s="9" t="str">
        <f>VLOOKUP($A58,'Hospitalsation Details'!$A$2:$L$2344,7,0)</f>
        <v>tier - 1</v>
      </c>
      <c r="O58" s="9" t="str">
        <f>VLOOKUP($A58,'Hospitalsation Details'!$A$2:$L$2344,8,0)</f>
        <v>tier - 1</v>
      </c>
      <c r="P58" s="9" t="str">
        <f>VLOOKUP($A58,'Hospitalsation Details'!$A$2:$L$2344,9,0)</f>
        <v>R1011</v>
      </c>
      <c r="Q58" s="9">
        <f>VLOOKUP($A58,'Hospitalsation Details'!$A$2:$L$2344,12,0)</f>
        <v>50</v>
      </c>
    </row>
    <row r="59" spans="1:17" ht="15.6" x14ac:dyDescent="0.3">
      <c r="A59" s="21" t="s">
        <v>115</v>
      </c>
      <c r="B59" s="9" t="str">
        <f>VLOOKUP($A59,'Customer Names'!$A$2:$E$2336,4,0)</f>
        <v xml:space="preserve">  Lindsey</v>
      </c>
      <c r="C59" s="9">
        <f>VLOOKUP($A59,'Medical Examination'!$A$2:$J$2336,2,0)</f>
        <v>50.63</v>
      </c>
      <c r="D59" s="9">
        <f>VLOOKUP($A59,'Medical Examination'!$A$2:$J$2336,3,0)</f>
        <v>11.89</v>
      </c>
      <c r="E59" s="9" t="str">
        <f>VLOOKUP($A59,'Medical Examination'!$A$2:$J$2336,4,0)</f>
        <v>No</v>
      </c>
      <c r="F59" s="9" t="str">
        <f>VLOOKUP($A59,'Medical Examination'!$A$2:$J$2336,5,0)</f>
        <v>No</v>
      </c>
      <c r="G59" s="9" t="str">
        <f>VLOOKUP($A59,'Medical Examination'!$A$2:$J$2336,6,0)</f>
        <v>No</v>
      </c>
      <c r="H59" s="9">
        <f>VLOOKUP($A59,'Medical Examination'!$A$2:$J$2336,7,0)</f>
        <v>0</v>
      </c>
      <c r="I59" s="9" t="str">
        <f>VLOOKUP($A59,'Medical Examination'!$A$2:$J$2336,8,0)</f>
        <v>Smoker</v>
      </c>
      <c r="J59" s="9" t="str">
        <f>VLOOKUP($A59,'Medical Examination'!$A$2:$J$2336,9,0)</f>
        <v>Obesity</v>
      </c>
      <c r="K59" s="9" t="str">
        <f>VLOOKUP($A59,'Medical Examination'!$A$2:$J$2336,10,0)</f>
        <v>Prediabetes</v>
      </c>
      <c r="L59" s="9" t="str">
        <f>VLOOKUP($A59,'Hospitalsation Details'!$A$2:$L$2344,10,0)</f>
        <v>29-10-1965</v>
      </c>
      <c r="M59" s="16">
        <f>VLOOKUP($A59,'Hospitalsation Details'!$A$2:$L$2344,6,0)</f>
        <v>42764.12</v>
      </c>
      <c r="N59" s="9" t="str">
        <f>VLOOKUP($A59,'Hospitalsation Details'!$A$2:$L$2344,7,0)</f>
        <v>tier - 1</v>
      </c>
      <c r="O59" s="9" t="str">
        <f>VLOOKUP($A59,'Hospitalsation Details'!$A$2:$L$2344,8,0)</f>
        <v>tier - 2</v>
      </c>
      <c r="P59" s="9" t="str">
        <f>VLOOKUP($A59,'Hospitalsation Details'!$A$2:$L$2344,9,0)</f>
        <v>R1011</v>
      </c>
      <c r="Q59" s="9">
        <f>VLOOKUP($A59,'Hospitalsation Details'!$A$2:$L$2344,12,0)</f>
        <v>57</v>
      </c>
    </row>
    <row r="60" spans="1:17" ht="15.6" x14ac:dyDescent="0.3">
      <c r="A60" s="20" t="s">
        <v>117</v>
      </c>
      <c r="B60" s="9" t="str">
        <f>VLOOKUP($A60,'Customer Names'!$A$2:$E$2336,4,0)</f>
        <v xml:space="preserve">  Kenny</v>
      </c>
      <c r="C60" s="9">
        <f>VLOOKUP($A60,'Medical Examination'!$A$2:$J$2336,2,0)</f>
        <v>36.479999999999997</v>
      </c>
      <c r="D60" s="9">
        <f>VLOOKUP($A60,'Medical Examination'!$A$2:$J$2336,3,0)</f>
        <v>6.2</v>
      </c>
      <c r="E60" s="9" t="str">
        <f>VLOOKUP($A60,'Medical Examination'!$A$2:$J$2336,4,0)</f>
        <v>No</v>
      </c>
      <c r="F60" s="9" t="str">
        <f>VLOOKUP($A60,'Medical Examination'!$A$2:$J$2336,5,0)</f>
        <v>No</v>
      </c>
      <c r="G60" s="9" t="str">
        <f>VLOOKUP($A60,'Medical Examination'!$A$2:$J$2336,6,0)</f>
        <v>No</v>
      </c>
      <c r="H60" s="9">
        <f>VLOOKUP($A60,'Medical Examination'!$A$2:$J$2336,7,0)</f>
        <v>0</v>
      </c>
      <c r="I60" s="9" t="str">
        <f>VLOOKUP($A60,'Medical Examination'!$A$2:$J$2336,8,0)</f>
        <v>Smoker</v>
      </c>
      <c r="J60" s="9" t="str">
        <f>VLOOKUP($A60,'Medical Examination'!$A$2:$J$2336,9,0)</f>
        <v>Obesity</v>
      </c>
      <c r="K60" s="9" t="str">
        <f>VLOOKUP($A60,'Medical Examination'!$A$2:$J$2336,10,0)</f>
        <v>Diabetes</v>
      </c>
      <c r="L60" s="9" t="str">
        <f>VLOOKUP($A60,'Hospitalsation Details'!$A$2:$L$2344,10,0)</f>
        <v>21-10-1977</v>
      </c>
      <c r="M60" s="16">
        <f>VLOOKUP($A60,'Hospitalsation Details'!$A$2:$L$2344,6,0)</f>
        <v>42760.5</v>
      </c>
      <c r="N60" s="9" t="str">
        <f>VLOOKUP($A60,'Hospitalsation Details'!$A$2:$L$2344,7,0)</f>
        <v>tier - 1</v>
      </c>
      <c r="O60" s="9" t="str">
        <f>VLOOKUP($A60,'Hospitalsation Details'!$A$2:$L$2344,8,0)</f>
        <v>tier - 2</v>
      </c>
      <c r="P60" s="9" t="str">
        <f>VLOOKUP($A60,'Hospitalsation Details'!$A$2:$L$2344,9,0)</f>
        <v>R1012</v>
      </c>
      <c r="Q60" s="9">
        <f>VLOOKUP($A60,'Hospitalsation Details'!$A$2:$L$2344,12,0)</f>
        <v>45</v>
      </c>
    </row>
    <row r="61" spans="1:17" ht="15.6" x14ac:dyDescent="0.3">
      <c r="A61" s="21" t="s">
        <v>119</v>
      </c>
      <c r="B61" s="9" t="str">
        <f>VLOOKUP($A61,'Customer Names'!$A$2:$E$2336,4,0)</f>
        <v xml:space="preserve">  Louise</v>
      </c>
      <c r="C61" s="9">
        <f>VLOOKUP($A61,'Medical Examination'!$A$2:$J$2336,2,0)</f>
        <v>54.82</v>
      </c>
      <c r="D61" s="9">
        <f>VLOOKUP($A61,'Medical Examination'!$A$2:$J$2336,3,0)</f>
        <v>10.61</v>
      </c>
      <c r="E61" s="9" t="str">
        <f>VLOOKUP($A61,'Medical Examination'!$A$2:$J$2336,4,0)</f>
        <v>No</v>
      </c>
      <c r="F61" s="9" t="str">
        <f>VLOOKUP($A61,'Medical Examination'!$A$2:$J$2336,5,0)</f>
        <v>No</v>
      </c>
      <c r="G61" s="9" t="str">
        <f>VLOOKUP($A61,'Medical Examination'!$A$2:$J$2336,6,0)</f>
        <v>No</v>
      </c>
      <c r="H61" s="9">
        <f>VLOOKUP($A61,'Medical Examination'!$A$2:$J$2336,7,0)</f>
        <v>0</v>
      </c>
      <c r="I61" s="9" t="str">
        <f>VLOOKUP($A61,'Medical Examination'!$A$2:$J$2336,8,0)</f>
        <v>Smoker</v>
      </c>
      <c r="J61" s="9" t="str">
        <f>VLOOKUP($A61,'Medical Examination'!$A$2:$J$2336,9,0)</f>
        <v>Obesity</v>
      </c>
      <c r="K61" s="9" t="str">
        <f>VLOOKUP($A61,'Medical Examination'!$A$2:$J$2336,10,0)</f>
        <v>Prediabetes</v>
      </c>
      <c r="L61" s="9" t="str">
        <f>VLOOKUP($A61,'Hospitalsation Details'!$A$2:$L$2344,10,0)</f>
        <v>03-11-1971</v>
      </c>
      <c r="M61" s="16">
        <f>VLOOKUP($A61,'Hospitalsation Details'!$A$2:$L$2344,6,0)</f>
        <v>42644.2</v>
      </c>
      <c r="N61" s="9" t="str">
        <f>VLOOKUP($A61,'Hospitalsation Details'!$A$2:$L$2344,7,0)</f>
        <v>tier - 1</v>
      </c>
      <c r="O61" s="9" t="str">
        <f>VLOOKUP($A61,'Hospitalsation Details'!$A$2:$L$2344,8,0)</f>
        <v>tier - 3</v>
      </c>
      <c r="P61" s="9" t="str">
        <f>VLOOKUP($A61,'Hospitalsation Details'!$A$2:$L$2344,9,0)</f>
        <v>R1011</v>
      </c>
      <c r="Q61" s="9">
        <f>VLOOKUP($A61,'Hospitalsation Details'!$A$2:$L$2344,12,0)</f>
        <v>51</v>
      </c>
    </row>
    <row r="62" spans="1:17" ht="15.6" x14ac:dyDescent="0.3">
      <c r="A62" s="20" t="s">
        <v>121</v>
      </c>
      <c r="B62" s="9" t="str">
        <f>VLOOKUP($A62,'Customer Names'!$A$2:$E$2336,4,0)</f>
        <v xml:space="preserve">  Cameron</v>
      </c>
      <c r="C62" s="9">
        <f>VLOOKUP($A62,'Medical Examination'!$A$2:$J$2336,2,0)</f>
        <v>38.06</v>
      </c>
      <c r="D62" s="9">
        <f>VLOOKUP($A62,'Medical Examination'!$A$2:$J$2336,3,0)</f>
        <v>6.04</v>
      </c>
      <c r="E62" s="9" t="str">
        <f>VLOOKUP($A62,'Medical Examination'!$A$2:$J$2336,4,0)</f>
        <v>No</v>
      </c>
      <c r="F62" s="9" t="str">
        <f>VLOOKUP($A62,'Medical Examination'!$A$2:$J$2336,5,0)</f>
        <v>No</v>
      </c>
      <c r="G62" s="9" t="str">
        <f>VLOOKUP($A62,'Medical Examination'!$A$2:$J$2336,6,0)</f>
        <v>Yes</v>
      </c>
      <c r="H62" s="9">
        <f>VLOOKUP($A62,'Medical Examination'!$A$2:$J$2336,7,0)</f>
        <v>1</v>
      </c>
      <c r="I62" s="9" t="str">
        <f>VLOOKUP($A62,'Medical Examination'!$A$2:$J$2336,8,0)</f>
        <v>Smoker</v>
      </c>
      <c r="J62" s="9" t="str">
        <f>VLOOKUP($A62,'Medical Examination'!$A$2:$J$2336,9,0)</f>
        <v>Obesity</v>
      </c>
      <c r="K62" s="9" t="str">
        <f>VLOOKUP($A62,'Medical Examination'!$A$2:$J$2336,10,0)</f>
        <v>Diabetes</v>
      </c>
      <c r="L62" s="9" t="str">
        <f>VLOOKUP($A62,'Hospitalsation Details'!$A$2:$L$2344,10,0)</f>
        <v>27-12-1979</v>
      </c>
      <c r="M62" s="16">
        <f>VLOOKUP($A62,'Hospitalsation Details'!$A$2:$L$2344,6,0)</f>
        <v>42560.43</v>
      </c>
      <c r="N62" s="9" t="str">
        <f>VLOOKUP($A62,'Hospitalsation Details'!$A$2:$L$2344,7,0)</f>
        <v>tier - 1</v>
      </c>
      <c r="O62" s="9" t="str">
        <f>VLOOKUP($A62,'Hospitalsation Details'!$A$2:$L$2344,8,0)</f>
        <v>tier - 3</v>
      </c>
      <c r="P62" s="9" t="str">
        <f>VLOOKUP($A62,'Hospitalsation Details'!$A$2:$L$2344,9,0)</f>
        <v>R1013</v>
      </c>
      <c r="Q62" s="9">
        <f>VLOOKUP($A62,'Hospitalsation Details'!$A$2:$L$2344,12,0)</f>
        <v>43</v>
      </c>
    </row>
    <row r="63" spans="1:17" ht="15.6" x14ac:dyDescent="0.3">
      <c r="A63" s="21" t="s">
        <v>123</v>
      </c>
      <c r="B63" s="9" t="str">
        <f>VLOOKUP($A63,'Customer Names'!$A$2:$E$2336,4,0)</f>
        <v xml:space="preserve">  Katie T</v>
      </c>
      <c r="C63" s="9">
        <f>VLOOKUP($A63,'Medical Examination'!$A$2:$J$2336,2,0)</f>
        <v>51.48</v>
      </c>
      <c r="D63" s="9">
        <f>VLOOKUP($A63,'Medical Examination'!$A$2:$J$2336,3,0)</f>
        <v>9.33</v>
      </c>
      <c r="E63" s="9" t="str">
        <f>VLOOKUP($A63,'Medical Examination'!$A$2:$J$2336,4,0)</f>
        <v>Yes</v>
      </c>
      <c r="F63" s="9" t="str">
        <f>VLOOKUP($A63,'Medical Examination'!$A$2:$J$2336,5,0)</f>
        <v>No</v>
      </c>
      <c r="G63" s="9" t="str">
        <f>VLOOKUP($A63,'Medical Examination'!$A$2:$J$2336,6,0)</f>
        <v>No</v>
      </c>
      <c r="H63" s="9">
        <f>VLOOKUP($A63,'Medical Examination'!$A$2:$J$2336,7,0)</f>
        <v>0</v>
      </c>
      <c r="I63" s="9" t="str">
        <f>VLOOKUP($A63,'Medical Examination'!$A$2:$J$2336,8,0)</f>
        <v>Smoker</v>
      </c>
      <c r="J63" s="9" t="str">
        <f>VLOOKUP($A63,'Medical Examination'!$A$2:$J$2336,9,0)</f>
        <v>Obesity</v>
      </c>
      <c r="K63" s="9" t="str">
        <f>VLOOKUP($A63,'Medical Examination'!$A$2:$J$2336,10,0)</f>
        <v>Diabetes</v>
      </c>
      <c r="L63" s="9" t="str">
        <f>VLOOKUP($A63,'Hospitalsation Details'!$A$2:$L$2344,10,0)</f>
        <v>27-06-1967</v>
      </c>
      <c r="M63" s="16">
        <f>VLOOKUP($A63,'Hospitalsation Details'!$A$2:$L$2344,6,0)</f>
        <v>42538.720000000001</v>
      </c>
      <c r="N63" s="9" t="str">
        <f>VLOOKUP($A63,'Hospitalsation Details'!$A$2:$L$2344,7,0)</f>
        <v>tier - 1</v>
      </c>
      <c r="O63" s="9" t="str">
        <f>VLOOKUP($A63,'Hospitalsation Details'!$A$2:$L$2344,8,0)</f>
        <v>tier - 3</v>
      </c>
      <c r="P63" s="9" t="str">
        <f>VLOOKUP($A63,'Hospitalsation Details'!$A$2:$L$2344,9,0)</f>
        <v>R1011</v>
      </c>
      <c r="Q63" s="9">
        <f>VLOOKUP($A63,'Hospitalsation Details'!$A$2:$L$2344,12,0)</f>
        <v>55</v>
      </c>
    </row>
    <row r="64" spans="1:17" ht="15.6" x14ac:dyDescent="0.3">
      <c r="A64" s="20" t="s">
        <v>125</v>
      </c>
      <c r="B64" s="9" t="str">
        <f>VLOOKUP($A64,'Customer Names'!$A$2:$E$2336,4,0)</f>
        <v xml:space="preserve">  Casey</v>
      </c>
      <c r="C64" s="9">
        <f>VLOOKUP($A64,'Medical Examination'!$A$2:$J$2336,2,0)</f>
        <v>52.06</v>
      </c>
      <c r="D64" s="9">
        <f>VLOOKUP($A64,'Medical Examination'!$A$2:$J$2336,3,0)</f>
        <v>11.47</v>
      </c>
      <c r="E64" s="9" t="str">
        <f>VLOOKUP($A64,'Medical Examination'!$A$2:$J$2336,4,0)</f>
        <v>No</v>
      </c>
      <c r="F64" s="9" t="str">
        <f>VLOOKUP($A64,'Medical Examination'!$A$2:$J$2336,5,0)</f>
        <v>No</v>
      </c>
      <c r="G64" s="9" t="str">
        <f>VLOOKUP($A64,'Medical Examination'!$A$2:$J$2336,6,0)</f>
        <v>No</v>
      </c>
      <c r="H64" s="9">
        <f>VLOOKUP($A64,'Medical Examination'!$A$2:$J$2336,7,0)</f>
        <v>0</v>
      </c>
      <c r="I64" s="9" t="str">
        <f>VLOOKUP($A64,'Medical Examination'!$A$2:$J$2336,8,0)</f>
        <v>Smoker</v>
      </c>
      <c r="J64" s="9" t="str">
        <f>VLOOKUP($A64,'Medical Examination'!$A$2:$J$2336,9,0)</f>
        <v>Obesity</v>
      </c>
      <c r="K64" s="9" t="str">
        <f>VLOOKUP($A64,'Medical Examination'!$A$2:$J$2336,10,0)</f>
        <v>Diabetes</v>
      </c>
      <c r="L64" s="9" t="str">
        <f>VLOOKUP($A64,'Hospitalsation Details'!$A$2:$L$2344,10,0)</f>
        <v>03-08-1968</v>
      </c>
      <c r="M64" s="16">
        <f>VLOOKUP($A64,'Hospitalsation Details'!$A$2:$L$2344,6,0)</f>
        <v>42478.6</v>
      </c>
      <c r="N64" s="9" t="str">
        <f>VLOOKUP($A64,'Hospitalsation Details'!$A$2:$L$2344,7,0)</f>
        <v>tier - 1</v>
      </c>
      <c r="O64" s="9" t="str">
        <f>VLOOKUP($A64,'Hospitalsation Details'!$A$2:$L$2344,8,0)</f>
        <v>tier - 2</v>
      </c>
      <c r="P64" s="9" t="str">
        <f>VLOOKUP($A64,'Hospitalsation Details'!$A$2:$L$2344,9,0)</f>
        <v>R1011</v>
      </c>
      <c r="Q64" s="9">
        <f>VLOOKUP($A64,'Hospitalsation Details'!$A$2:$L$2344,12,0)</f>
        <v>54</v>
      </c>
    </row>
    <row r="65" spans="1:17" ht="15.6" x14ac:dyDescent="0.3">
      <c r="A65" s="21" t="s">
        <v>127</v>
      </c>
      <c r="B65" s="9" t="str">
        <f>VLOOKUP($A65,'Customer Names'!$A$2:$E$2336,4,0)</f>
        <v xml:space="preserve">  David</v>
      </c>
      <c r="C65" s="9">
        <f>VLOOKUP($A65,'Medical Examination'!$A$2:$J$2336,2,0)</f>
        <v>30.684999999999999</v>
      </c>
      <c r="D65" s="9">
        <f>VLOOKUP($A65,'Medical Examination'!$A$2:$J$2336,3,0)</f>
        <v>7.02</v>
      </c>
      <c r="E65" s="9" t="str">
        <f>VLOOKUP($A65,'Medical Examination'!$A$2:$J$2336,4,0)</f>
        <v>Yes</v>
      </c>
      <c r="F65" s="9" t="str">
        <f>VLOOKUP($A65,'Medical Examination'!$A$2:$J$2336,5,0)</f>
        <v>No</v>
      </c>
      <c r="G65" s="9" t="str">
        <f>VLOOKUP($A65,'Medical Examination'!$A$2:$J$2336,6,0)</f>
        <v>No</v>
      </c>
      <c r="H65" s="9">
        <f>VLOOKUP($A65,'Medical Examination'!$A$2:$J$2336,7,0)</f>
        <v>0</v>
      </c>
      <c r="I65" s="9" t="str">
        <f>VLOOKUP($A65,'Medical Examination'!$A$2:$J$2336,8,0)</f>
        <v>Smoker</v>
      </c>
      <c r="J65" s="9" t="str">
        <f>VLOOKUP($A65,'Medical Examination'!$A$2:$J$2336,9,0)</f>
        <v>Obesity</v>
      </c>
      <c r="K65" s="9" t="str">
        <f>VLOOKUP($A65,'Medical Examination'!$A$2:$J$2336,10,0)</f>
        <v>Diabetes</v>
      </c>
      <c r="L65" s="9" t="str">
        <f>VLOOKUP($A65,'Hospitalsation Details'!$A$2:$L$2344,10,0)</f>
        <v>28-06-1967</v>
      </c>
      <c r="M65" s="16">
        <f>VLOOKUP($A65,'Hospitalsation Details'!$A$2:$L$2344,6,0)</f>
        <v>42303.69</v>
      </c>
      <c r="N65" s="9" t="str">
        <f>VLOOKUP($A65,'Hospitalsation Details'!$A$2:$L$2344,7,0)</f>
        <v>tier - 1</v>
      </c>
      <c r="O65" s="9" t="str">
        <f>VLOOKUP($A65,'Hospitalsation Details'!$A$2:$L$2344,8,0)</f>
        <v>tier - 2</v>
      </c>
      <c r="P65" s="9" t="str">
        <f>VLOOKUP($A65,'Hospitalsation Details'!$A$2:$L$2344,9,0)</f>
        <v>R1016</v>
      </c>
      <c r="Q65" s="9">
        <f>VLOOKUP($A65,'Hospitalsation Details'!$A$2:$L$2344,12,0)</f>
        <v>55</v>
      </c>
    </row>
    <row r="66" spans="1:17" ht="15.6" x14ac:dyDescent="0.3">
      <c r="A66" s="20" t="s">
        <v>129</v>
      </c>
      <c r="B66" s="9" t="str">
        <f>VLOOKUP($A66,'Customer Names'!$A$2:$E$2336,4,0)</f>
        <v xml:space="preserve">  Bryson C</v>
      </c>
      <c r="C66" s="9">
        <f>VLOOKUP($A66,'Medical Examination'!$A$2:$J$2336,2,0)</f>
        <v>36.08</v>
      </c>
      <c r="D66" s="9">
        <f>VLOOKUP($A66,'Medical Examination'!$A$2:$J$2336,3,0)</f>
        <v>8.8000000000000007</v>
      </c>
      <c r="E66" s="9" t="str">
        <f>VLOOKUP($A66,'Medical Examination'!$A$2:$J$2336,4,0)</f>
        <v>Yes</v>
      </c>
      <c r="F66" s="9" t="str">
        <f>VLOOKUP($A66,'Medical Examination'!$A$2:$J$2336,5,0)</f>
        <v>No</v>
      </c>
      <c r="G66" s="9" t="str">
        <f>VLOOKUP($A66,'Medical Examination'!$A$2:$J$2336,6,0)</f>
        <v>No</v>
      </c>
      <c r="H66" s="9">
        <f>VLOOKUP($A66,'Medical Examination'!$A$2:$J$2336,7,0)</f>
        <v>1</v>
      </c>
      <c r="I66" s="9" t="str">
        <f>VLOOKUP($A66,'Medical Examination'!$A$2:$J$2336,8,0)</f>
        <v>Smoker</v>
      </c>
      <c r="J66" s="9" t="str">
        <f>VLOOKUP($A66,'Medical Examination'!$A$2:$J$2336,9,0)</f>
        <v>Obesity</v>
      </c>
      <c r="K66" s="9" t="str">
        <f>VLOOKUP($A66,'Medical Examination'!$A$2:$J$2336,10,0)</f>
        <v>Diabetes</v>
      </c>
      <c r="L66" s="9" t="str">
        <f>VLOOKUP($A66,'Hospitalsation Details'!$A$2:$L$2344,10,0)</f>
        <v>15-08-1975</v>
      </c>
      <c r="M66" s="16">
        <f>VLOOKUP($A66,'Hospitalsation Details'!$A$2:$L$2344,6,0)</f>
        <v>42211.14</v>
      </c>
      <c r="N66" s="9" t="str">
        <f>VLOOKUP($A66,'Hospitalsation Details'!$A$2:$L$2344,7,0)</f>
        <v>tier - 1</v>
      </c>
      <c r="O66" s="9" t="str">
        <f>VLOOKUP($A66,'Hospitalsation Details'!$A$2:$L$2344,8,0)</f>
        <v>tier - 3</v>
      </c>
      <c r="P66" s="9" t="str">
        <f>VLOOKUP($A66,'Hospitalsation Details'!$A$2:$L$2344,9,0)</f>
        <v>R1013</v>
      </c>
      <c r="Q66" s="9">
        <f>VLOOKUP($A66,'Hospitalsation Details'!$A$2:$L$2344,12,0)</f>
        <v>47</v>
      </c>
    </row>
    <row r="67" spans="1:17" ht="15.6" x14ac:dyDescent="0.3">
      <c r="A67" s="21" t="s">
        <v>131</v>
      </c>
      <c r="B67" s="9" t="str">
        <f>VLOOKUP($A67,'Customer Names'!$A$2:$E$2336,4,0)</f>
        <v xml:space="preserve">  Megan</v>
      </c>
      <c r="C67" s="9">
        <f>VLOOKUP($A67,'Medical Examination'!$A$2:$J$2336,2,0)</f>
        <v>54.99</v>
      </c>
      <c r="D67" s="9">
        <f>VLOOKUP($A67,'Medical Examination'!$A$2:$J$2336,3,0)</f>
        <v>8.68</v>
      </c>
      <c r="E67" s="9" t="str">
        <f>VLOOKUP($A67,'Medical Examination'!$A$2:$J$2336,4,0)</f>
        <v>No</v>
      </c>
      <c r="F67" s="9" t="str">
        <f>VLOOKUP($A67,'Medical Examination'!$A$2:$J$2336,5,0)</f>
        <v>No</v>
      </c>
      <c r="G67" s="9" t="str">
        <f>VLOOKUP($A67,'Medical Examination'!$A$2:$J$2336,6,0)</f>
        <v>No</v>
      </c>
      <c r="H67" s="9">
        <f>VLOOKUP($A67,'Medical Examination'!$A$2:$J$2336,7,0)</f>
        <v>2</v>
      </c>
      <c r="I67" s="9" t="str">
        <f>VLOOKUP($A67,'Medical Examination'!$A$2:$J$2336,8,0)</f>
        <v>Smoker</v>
      </c>
      <c r="J67" s="9" t="str">
        <f>VLOOKUP($A67,'Medical Examination'!$A$2:$J$2336,9,0)</f>
        <v>Obesity</v>
      </c>
      <c r="K67" s="9" t="str">
        <f>VLOOKUP($A67,'Medical Examination'!$A$2:$J$2336,10,0)</f>
        <v>Prediabetes</v>
      </c>
      <c r="L67" s="9" t="str">
        <f>VLOOKUP($A67,'Hospitalsation Details'!$A$2:$L$2344,10,0)</f>
        <v>18-09-1973</v>
      </c>
      <c r="M67" s="16">
        <f>VLOOKUP($A67,'Hospitalsation Details'!$A$2:$L$2344,6,0)</f>
        <v>42188.15</v>
      </c>
      <c r="N67" s="9" t="str">
        <f>VLOOKUP($A67,'Hospitalsation Details'!$A$2:$L$2344,7,0)</f>
        <v>tier - 1</v>
      </c>
      <c r="O67" s="9" t="str">
        <f>VLOOKUP($A67,'Hospitalsation Details'!$A$2:$L$2344,8,0)</f>
        <v>tier - 1</v>
      </c>
      <c r="P67" s="9" t="str">
        <f>VLOOKUP($A67,'Hospitalsation Details'!$A$2:$L$2344,9,0)</f>
        <v>R1011</v>
      </c>
      <c r="Q67" s="9">
        <f>VLOOKUP($A67,'Hospitalsation Details'!$A$2:$L$2344,12,0)</f>
        <v>49</v>
      </c>
    </row>
    <row r="68" spans="1:17" ht="15.6" x14ac:dyDescent="0.3">
      <c r="A68" s="20" t="s">
        <v>133</v>
      </c>
      <c r="B68" s="9" t="str">
        <f>VLOOKUP($A68,'Customer Names'!$A$2:$E$2336,4,0)</f>
        <v xml:space="preserve">  Daniel</v>
      </c>
      <c r="C68" s="9">
        <f>VLOOKUP($A68,'Medical Examination'!$A$2:$J$2336,2,0)</f>
        <v>35.97</v>
      </c>
      <c r="D68" s="9">
        <f>VLOOKUP($A68,'Medical Examination'!$A$2:$J$2336,3,0)</f>
        <v>6.12</v>
      </c>
      <c r="E68" s="9" t="str">
        <f>VLOOKUP($A68,'Medical Examination'!$A$2:$J$2336,4,0)</f>
        <v>No</v>
      </c>
      <c r="F68" s="9" t="str">
        <f>VLOOKUP($A68,'Medical Examination'!$A$2:$J$2336,5,0)</f>
        <v>No</v>
      </c>
      <c r="G68" s="9" t="str">
        <f>VLOOKUP($A68,'Medical Examination'!$A$2:$J$2336,6,0)</f>
        <v>Yes</v>
      </c>
      <c r="H68" s="9">
        <f>VLOOKUP($A68,'Medical Examination'!$A$2:$J$2336,7,0)</f>
        <v>1</v>
      </c>
      <c r="I68" s="9" t="str">
        <f>VLOOKUP($A68,'Medical Examination'!$A$2:$J$2336,8,0)</f>
        <v>Smoker</v>
      </c>
      <c r="J68" s="9" t="str">
        <f>VLOOKUP($A68,'Medical Examination'!$A$2:$J$2336,9,0)</f>
        <v>Obesity</v>
      </c>
      <c r="K68" s="9" t="str">
        <f>VLOOKUP($A68,'Medical Examination'!$A$2:$J$2336,10,0)</f>
        <v>Normal</v>
      </c>
      <c r="L68" s="9" t="str">
        <f>VLOOKUP($A68,'Hospitalsation Details'!$A$2:$L$2344,10,0)</f>
        <v>03-07-1979</v>
      </c>
      <c r="M68" s="16">
        <f>VLOOKUP($A68,'Hospitalsation Details'!$A$2:$L$2344,6,0)</f>
        <v>42124.52</v>
      </c>
      <c r="N68" s="9" t="str">
        <f>VLOOKUP($A68,'Hospitalsation Details'!$A$2:$L$2344,7,0)</f>
        <v>tier - 1</v>
      </c>
      <c r="O68" s="9" t="str">
        <f>VLOOKUP($A68,'Hospitalsation Details'!$A$2:$L$2344,8,0)</f>
        <v>tier - 1</v>
      </c>
      <c r="P68" s="9" t="str">
        <f>VLOOKUP($A68,'Hospitalsation Details'!$A$2:$L$2344,9,0)</f>
        <v>R1013</v>
      </c>
      <c r="Q68" s="9">
        <f>VLOOKUP($A68,'Hospitalsation Details'!$A$2:$L$2344,12,0)</f>
        <v>43</v>
      </c>
    </row>
    <row r="69" spans="1:17" ht="15.6" x14ac:dyDescent="0.3">
      <c r="A69" s="21" t="s">
        <v>135</v>
      </c>
      <c r="B69" s="9" t="str">
        <f>VLOOKUP($A69,'Customer Names'!$A$2:$E$2336,4,0)</f>
        <v xml:space="preserve">  Steven M</v>
      </c>
      <c r="C69" s="9">
        <f>VLOOKUP($A69,'Medical Examination'!$A$2:$J$2336,2,0)</f>
        <v>45.54</v>
      </c>
      <c r="D69" s="9">
        <f>VLOOKUP($A69,'Medical Examination'!$A$2:$J$2336,3,0)</f>
        <v>5.4</v>
      </c>
      <c r="E69" s="9" t="str">
        <f>VLOOKUP($A69,'Medical Examination'!$A$2:$J$2336,4,0)</f>
        <v>Yes</v>
      </c>
      <c r="F69" s="9" t="str">
        <f>VLOOKUP($A69,'Medical Examination'!$A$2:$J$2336,5,0)</f>
        <v>No</v>
      </c>
      <c r="G69" s="9" t="str">
        <f>VLOOKUP($A69,'Medical Examination'!$A$2:$J$2336,6,0)</f>
        <v>Yes</v>
      </c>
      <c r="H69" s="9">
        <f>VLOOKUP($A69,'Medical Examination'!$A$2:$J$2336,7,0)</f>
        <v>1</v>
      </c>
      <c r="I69" s="9" t="str">
        <f>VLOOKUP($A69,'Medical Examination'!$A$2:$J$2336,8,0)</f>
        <v>Smoker</v>
      </c>
      <c r="J69" s="9" t="str">
        <f>VLOOKUP($A69,'Medical Examination'!$A$2:$J$2336,9,0)</f>
        <v>Obesity</v>
      </c>
      <c r="K69" s="9" t="str">
        <f>VLOOKUP($A69,'Medical Examination'!$A$2:$J$2336,10,0)</f>
        <v>Normal</v>
      </c>
      <c r="L69" s="9" t="str">
        <f>VLOOKUP($A69,'Hospitalsation Details'!$A$2:$L$2344,10,0)</f>
        <v>09-12-1997</v>
      </c>
      <c r="M69" s="16">
        <f>VLOOKUP($A69,'Hospitalsation Details'!$A$2:$L$2344,6,0)</f>
        <v>42112.24</v>
      </c>
      <c r="N69" s="9" t="str">
        <f>VLOOKUP($A69,'Hospitalsation Details'!$A$2:$L$2344,7,0)</f>
        <v>tier - 1</v>
      </c>
      <c r="O69" s="9" t="str">
        <f>VLOOKUP($A69,'Hospitalsation Details'!$A$2:$L$2344,8,0)</f>
        <v>tier - 3</v>
      </c>
      <c r="P69" s="9" t="str">
        <f>VLOOKUP($A69,'Hospitalsation Details'!$A$2:$L$2344,9,0)</f>
        <v>R1013</v>
      </c>
      <c r="Q69" s="9">
        <f>VLOOKUP($A69,'Hospitalsation Details'!$A$2:$L$2344,12,0)</f>
        <v>25</v>
      </c>
    </row>
    <row r="70" spans="1:17" ht="15.6" x14ac:dyDescent="0.3">
      <c r="A70" s="20" t="s">
        <v>137</v>
      </c>
      <c r="B70" s="9" t="str">
        <f>VLOOKUP($A70,'Customer Names'!$A$2:$E$2336,4,0)</f>
        <v xml:space="preserve">  Jenna L</v>
      </c>
      <c r="C70" s="9">
        <f>VLOOKUP($A70,'Medical Examination'!$A$2:$J$2336,2,0)</f>
        <v>35.53</v>
      </c>
      <c r="D70" s="9">
        <f>VLOOKUP($A70,'Medical Examination'!$A$2:$J$2336,3,0)</f>
        <v>4.3600000000000003</v>
      </c>
      <c r="E70" s="9" t="str">
        <f>VLOOKUP($A70,'Medical Examination'!$A$2:$J$2336,4,0)</f>
        <v>Yes</v>
      </c>
      <c r="F70" s="9" t="str">
        <f>VLOOKUP($A70,'Medical Examination'!$A$2:$J$2336,5,0)</f>
        <v>No</v>
      </c>
      <c r="G70" s="9" t="str">
        <f>VLOOKUP($A70,'Medical Examination'!$A$2:$J$2336,6,0)</f>
        <v>No</v>
      </c>
      <c r="H70" s="9">
        <f>VLOOKUP($A70,'Medical Examination'!$A$2:$J$2336,7,0)</f>
        <v>0</v>
      </c>
      <c r="I70" s="9" t="str">
        <f>VLOOKUP($A70,'Medical Examination'!$A$2:$J$2336,8,0)</f>
        <v>Smoker</v>
      </c>
      <c r="J70" s="9" t="str">
        <f>VLOOKUP($A70,'Medical Examination'!$A$2:$J$2336,9,0)</f>
        <v>Obesity</v>
      </c>
      <c r="K70" s="9" t="str">
        <f>VLOOKUP($A70,'Medical Examination'!$A$2:$J$2336,10,0)</f>
        <v>Diabetes</v>
      </c>
      <c r="L70" s="9" t="str">
        <f>VLOOKUP($A70,'Hospitalsation Details'!$A$2:$L$2344,10,0)</f>
        <v>28-11-1976</v>
      </c>
      <c r="M70" s="16">
        <f>VLOOKUP($A70,'Hospitalsation Details'!$A$2:$L$2344,6,0)</f>
        <v>42111.66</v>
      </c>
      <c r="N70" s="9" t="str">
        <f>VLOOKUP($A70,'Hospitalsation Details'!$A$2:$L$2344,7,0)</f>
        <v>tier - 1</v>
      </c>
      <c r="O70" s="9" t="str">
        <f>VLOOKUP($A70,'Hospitalsation Details'!$A$2:$L$2344,8,0)</f>
        <v>tier - 1</v>
      </c>
      <c r="P70" s="9" t="str">
        <f>VLOOKUP($A70,'Hospitalsation Details'!$A$2:$L$2344,9,0)</f>
        <v>R1024</v>
      </c>
      <c r="Q70" s="9">
        <f>VLOOKUP($A70,'Hospitalsation Details'!$A$2:$L$2344,12,0)</f>
        <v>46</v>
      </c>
    </row>
    <row r="71" spans="1:17" ht="15.6" x14ac:dyDescent="0.3">
      <c r="A71" s="21" t="s">
        <v>139</v>
      </c>
      <c r="B71" s="9" t="str">
        <f>VLOOKUP($A71,'Customer Names'!$A$2:$E$2336,4,0)</f>
        <v xml:space="preserve">  Freeman</v>
      </c>
      <c r="C71" s="9">
        <f>VLOOKUP($A71,'Medical Examination'!$A$2:$J$2336,2,0)</f>
        <v>30.8</v>
      </c>
      <c r="D71" s="9">
        <f>VLOOKUP($A71,'Medical Examination'!$A$2:$J$2336,3,0)</f>
        <v>9.77</v>
      </c>
      <c r="E71" s="9" t="str">
        <f>VLOOKUP($A71,'Medical Examination'!$A$2:$J$2336,4,0)</f>
        <v>No</v>
      </c>
      <c r="F71" s="9" t="str">
        <f>VLOOKUP($A71,'Medical Examination'!$A$2:$J$2336,5,0)</f>
        <v>No</v>
      </c>
      <c r="G71" s="9" t="str">
        <f>VLOOKUP($A71,'Medical Examination'!$A$2:$J$2336,6,0)</f>
        <v>No</v>
      </c>
      <c r="H71" s="9">
        <f>VLOOKUP($A71,'Medical Examination'!$A$2:$J$2336,7,0)</f>
        <v>0</v>
      </c>
      <c r="I71" s="9" t="str">
        <f>VLOOKUP($A71,'Medical Examination'!$A$2:$J$2336,8,0)</f>
        <v>Smoker</v>
      </c>
      <c r="J71" s="9" t="str">
        <f>VLOOKUP($A71,'Medical Examination'!$A$2:$J$2336,9,0)</f>
        <v>Obesity</v>
      </c>
      <c r="K71" s="9" t="str">
        <f>VLOOKUP($A71,'Medical Examination'!$A$2:$J$2336,10,0)</f>
        <v>Normal</v>
      </c>
      <c r="L71" s="9" t="str">
        <f>VLOOKUP($A71,'Hospitalsation Details'!$A$2:$L$2344,10,0)</f>
        <v>19-12-1968</v>
      </c>
      <c r="M71" s="16">
        <f>VLOOKUP($A71,'Hospitalsation Details'!$A$2:$L$2344,6,0)</f>
        <v>41999.519999999997</v>
      </c>
      <c r="N71" s="9" t="str">
        <f>VLOOKUP($A71,'Hospitalsation Details'!$A$2:$L$2344,7,0)</f>
        <v>tier - 1</v>
      </c>
      <c r="O71" s="9" t="str">
        <f>VLOOKUP($A71,'Hospitalsation Details'!$A$2:$L$2344,8,0)</f>
        <v>tier - 3</v>
      </c>
      <c r="P71" s="9" t="str">
        <f>VLOOKUP($A71,'Hospitalsation Details'!$A$2:$L$2344,9,0)</f>
        <v>R1013</v>
      </c>
      <c r="Q71" s="9">
        <f>VLOOKUP($A71,'Hospitalsation Details'!$A$2:$L$2344,12,0)</f>
        <v>54</v>
      </c>
    </row>
    <row r="72" spans="1:17" ht="15.6" x14ac:dyDescent="0.3">
      <c r="A72" s="20" t="s">
        <v>141</v>
      </c>
      <c r="B72" s="9" t="str">
        <f>VLOOKUP($A72,'Customer Names'!$A$2:$E$2336,4,0)</f>
        <v xml:space="preserve">  Jeff</v>
      </c>
      <c r="C72" s="9">
        <f>VLOOKUP($A72,'Medical Examination'!$A$2:$J$2336,2,0)</f>
        <v>38.39</v>
      </c>
      <c r="D72" s="9">
        <f>VLOOKUP($A72,'Medical Examination'!$A$2:$J$2336,3,0)</f>
        <v>4.25</v>
      </c>
      <c r="E72" s="9" t="str">
        <f>VLOOKUP($A72,'Medical Examination'!$A$2:$J$2336,4,0)</f>
        <v>No</v>
      </c>
      <c r="F72" s="9" t="str">
        <f>VLOOKUP($A72,'Medical Examination'!$A$2:$J$2336,5,0)</f>
        <v>No</v>
      </c>
      <c r="G72" s="9" t="str">
        <f>VLOOKUP($A72,'Medical Examination'!$A$2:$J$2336,6,0)</f>
        <v>No</v>
      </c>
      <c r="H72" s="9">
        <f>VLOOKUP($A72,'Medical Examination'!$A$2:$J$2336,7,0)</f>
        <v>1</v>
      </c>
      <c r="I72" s="9" t="str">
        <f>VLOOKUP($A72,'Medical Examination'!$A$2:$J$2336,8,0)</f>
        <v>Smoker</v>
      </c>
      <c r="J72" s="9" t="str">
        <f>VLOOKUP($A72,'Medical Examination'!$A$2:$J$2336,9,0)</f>
        <v>Obesity</v>
      </c>
      <c r="K72" s="9" t="str">
        <f>VLOOKUP($A72,'Medical Examination'!$A$2:$J$2336,10,0)</f>
        <v>Normal</v>
      </c>
      <c r="L72" s="9" t="str">
        <f>VLOOKUP($A72,'Hospitalsation Details'!$A$2:$L$2344,10,0)</f>
        <v>10-11-1984</v>
      </c>
      <c r="M72" s="16">
        <f>VLOOKUP($A72,'Hospitalsation Details'!$A$2:$L$2344,6,0)</f>
        <v>41949.24</v>
      </c>
      <c r="N72" s="9" t="str">
        <f>VLOOKUP($A72,'Hospitalsation Details'!$A$2:$L$2344,7,0)</f>
        <v>tier - 1</v>
      </c>
      <c r="O72" s="9" t="str">
        <f>VLOOKUP($A72,'Hospitalsation Details'!$A$2:$L$2344,8,0)</f>
        <v>tier - 1</v>
      </c>
      <c r="P72" s="9" t="str">
        <f>VLOOKUP($A72,'Hospitalsation Details'!$A$2:$L$2344,9,0)</f>
        <v>R1013</v>
      </c>
      <c r="Q72" s="9">
        <f>VLOOKUP($A72,'Hospitalsation Details'!$A$2:$L$2344,12,0)</f>
        <v>38</v>
      </c>
    </row>
    <row r="73" spans="1:17" ht="15.6" x14ac:dyDescent="0.3">
      <c r="A73" s="21" t="s">
        <v>143</v>
      </c>
      <c r="B73" s="9" t="str">
        <f>VLOOKUP($A73,'Customer Names'!$A$2:$E$2336,4,0)</f>
        <v xml:space="preserve">  Elenilton V</v>
      </c>
      <c r="C73" s="9">
        <f>VLOOKUP($A73,'Medical Examination'!$A$2:$J$2336,2,0)</f>
        <v>32.299999999999997</v>
      </c>
      <c r="D73" s="9">
        <f>VLOOKUP($A73,'Medical Examination'!$A$2:$J$2336,3,0)</f>
        <v>4.76</v>
      </c>
      <c r="E73" s="9" t="str">
        <f>VLOOKUP($A73,'Medical Examination'!$A$2:$J$2336,4,0)</f>
        <v>No</v>
      </c>
      <c r="F73" s="9" t="str">
        <f>VLOOKUP($A73,'Medical Examination'!$A$2:$J$2336,5,0)</f>
        <v>No</v>
      </c>
      <c r="G73" s="9" t="str">
        <f>VLOOKUP($A73,'Medical Examination'!$A$2:$J$2336,6,0)</f>
        <v>No</v>
      </c>
      <c r="H73" s="9">
        <f>VLOOKUP($A73,'Medical Examination'!$A$2:$J$2336,7,0)</f>
        <v>2</v>
      </c>
      <c r="I73" s="9" t="str">
        <f>VLOOKUP($A73,'Medical Examination'!$A$2:$J$2336,8,0)</f>
        <v>Smoker</v>
      </c>
      <c r="J73" s="9" t="str">
        <f>VLOOKUP($A73,'Medical Examination'!$A$2:$J$2336,9,0)</f>
        <v>Obesity</v>
      </c>
      <c r="K73" s="9" t="str">
        <f>VLOOKUP($A73,'Medical Examination'!$A$2:$J$2336,10,0)</f>
        <v>Prediabetes</v>
      </c>
      <c r="L73" s="9" t="str">
        <f>VLOOKUP($A73,'Hospitalsation Details'!$A$2:$L$2344,10,0)</f>
        <v>08-06-1972</v>
      </c>
      <c r="M73" s="16">
        <f>VLOOKUP($A73,'Hospitalsation Details'!$A$2:$L$2344,6,0)</f>
        <v>41919.1</v>
      </c>
      <c r="N73" s="9" t="str">
        <f>VLOOKUP($A73,'Hospitalsation Details'!$A$2:$L$2344,7,0)</f>
        <v>tier - 1</v>
      </c>
      <c r="O73" s="9" t="str">
        <f>VLOOKUP($A73,'Hospitalsation Details'!$A$2:$L$2344,8,0)</f>
        <v>tier - 1</v>
      </c>
      <c r="P73" s="9" t="str">
        <f>VLOOKUP($A73,'Hospitalsation Details'!$A$2:$L$2344,9,0)</f>
        <v>R1016</v>
      </c>
      <c r="Q73" s="9">
        <f>VLOOKUP($A73,'Hospitalsation Details'!$A$2:$L$2344,12,0)</f>
        <v>51</v>
      </c>
    </row>
    <row r="74" spans="1:17" ht="15.6" x14ac:dyDescent="0.3">
      <c r="A74" s="20" t="s">
        <v>145</v>
      </c>
      <c r="B74" s="9" t="str">
        <f>VLOOKUP($A74,'Customer Names'!$A$2:$E$2336,4,0)</f>
        <v xml:space="preserve">  Maurya</v>
      </c>
      <c r="C74" s="9">
        <f>VLOOKUP($A74,'Medical Examination'!$A$2:$J$2336,2,0)</f>
        <v>48.8</v>
      </c>
      <c r="D74" s="9">
        <f>VLOOKUP($A74,'Medical Examination'!$A$2:$J$2336,3,0)</f>
        <v>6.22</v>
      </c>
      <c r="E74" s="9" t="str">
        <f>VLOOKUP($A74,'Medical Examination'!$A$2:$J$2336,4,0)</f>
        <v>Yes</v>
      </c>
      <c r="F74" s="9" t="str">
        <f>VLOOKUP($A74,'Medical Examination'!$A$2:$J$2336,5,0)</f>
        <v>No</v>
      </c>
      <c r="G74" s="9" t="str">
        <f>VLOOKUP($A74,'Medical Examination'!$A$2:$J$2336,6,0)</f>
        <v>No</v>
      </c>
      <c r="H74" s="9">
        <f>VLOOKUP($A74,'Medical Examination'!$A$2:$J$2336,7,0)</f>
        <v>2</v>
      </c>
      <c r="I74" s="9" t="str">
        <f>VLOOKUP($A74,'Medical Examination'!$A$2:$J$2336,8,0)</f>
        <v>Smoker</v>
      </c>
      <c r="J74" s="9" t="str">
        <f>VLOOKUP($A74,'Medical Examination'!$A$2:$J$2336,9,0)</f>
        <v>Obesity</v>
      </c>
      <c r="K74" s="9" t="str">
        <f>VLOOKUP($A74,'Medical Examination'!$A$2:$J$2336,10,0)</f>
        <v>Diabetes</v>
      </c>
      <c r="L74" s="9" t="str">
        <f>VLOOKUP($A74,'Hospitalsation Details'!$A$2:$L$2344,10,0)</f>
        <v>21-09-1966</v>
      </c>
      <c r="M74" s="16">
        <f>VLOOKUP($A74,'Hospitalsation Details'!$A$2:$L$2344,6,0)</f>
        <v>41886.54</v>
      </c>
      <c r="N74" s="9" t="str">
        <f>VLOOKUP($A74,'Hospitalsation Details'!$A$2:$L$2344,7,0)</f>
        <v>tier - 1</v>
      </c>
      <c r="O74" s="9" t="str">
        <f>VLOOKUP($A74,'Hospitalsation Details'!$A$2:$L$2344,8,0)</f>
        <v>tier - 3</v>
      </c>
      <c r="P74" s="9" t="str">
        <f>VLOOKUP($A74,'Hospitalsation Details'!$A$2:$L$2344,9,0)</f>
        <v>R1011</v>
      </c>
      <c r="Q74" s="9">
        <f>VLOOKUP($A74,'Hospitalsation Details'!$A$2:$L$2344,12,0)</f>
        <v>56</v>
      </c>
    </row>
    <row r="75" spans="1:17" ht="15.6" x14ac:dyDescent="0.3">
      <c r="A75" s="21" t="s">
        <v>147</v>
      </c>
      <c r="B75" s="9" t="str">
        <f>VLOOKUP($A75,'Customer Names'!$A$2:$E$2336,4,0)</f>
        <v xml:space="preserve">  Samantha C</v>
      </c>
      <c r="C75" s="9">
        <f>VLOOKUP($A75,'Medical Examination'!$A$2:$J$2336,2,0)</f>
        <v>45.5</v>
      </c>
      <c r="D75" s="9">
        <f>VLOOKUP($A75,'Medical Examination'!$A$2:$J$2336,3,0)</f>
        <v>7.96</v>
      </c>
      <c r="E75" s="9" t="str">
        <f>VLOOKUP($A75,'Medical Examination'!$A$2:$J$2336,4,0)</f>
        <v>No</v>
      </c>
      <c r="F75" s="9" t="str">
        <f>VLOOKUP($A75,'Medical Examination'!$A$2:$J$2336,5,0)</f>
        <v>No</v>
      </c>
      <c r="G75" s="9" t="str">
        <f>VLOOKUP($A75,'Medical Examination'!$A$2:$J$2336,6,0)</f>
        <v>No</v>
      </c>
      <c r="H75" s="9">
        <f>VLOOKUP($A75,'Medical Examination'!$A$2:$J$2336,7,0)</f>
        <v>0</v>
      </c>
      <c r="I75" s="9" t="str">
        <f>VLOOKUP($A75,'Medical Examination'!$A$2:$J$2336,8,0)</f>
        <v>Smoker</v>
      </c>
      <c r="J75" s="9" t="str">
        <f>VLOOKUP($A75,'Medical Examination'!$A$2:$J$2336,9,0)</f>
        <v>Obesity</v>
      </c>
      <c r="K75" s="9" t="str">
        <f>VLOOKUP($A75,'Medical Examination'!$A$2:$J$2336,10,0)</f>
        <v>Diabetes</v>
      </c>
      <c r="L75" s="9" t="str">
        <f>VLOOKUP($A75,'Hospitalsation Details'!$A$2:$L$2344,10,0)</f>
        <v>22-09-1962</v>
      </c>
      <c r="M75" s="16">
        <f>VLOOKUP($A75,'Hospitalsation Details'!$A$2:$L$2344,6,0)</f>
        <v>41794.629999999997</v>
      </c>
      <c r="N75" s="9" t="str">
        <f>VLOOKUP($A75,'Hospitalsation Details'!$A$2:$L$2344,7,0)</f>
        <v>tier - 1</v>
      </c>
      <c r="O75" s="9" t="str">
        <f>VLOOKUP($A75,'Hospitalsation Details'!$A$2:$L$2344,8,0)</f>
        <v>tier - 3</v>
      </c>
      <c r="P75" s="9" t="str">
        <f>VLOOKUP($A75,'Hospitalsation Details'!$A$2:$L$2344,9,0)</f>
        <v>R1011</v>
      </c>
      <c r="Q75" s="9">
        <f>VLOOKUP($A75,'Hospitalsation Details'!$A$2:$L$2344,12,0)</f>
        <v>60</v>
      </c>
    </row>
    <row r="76" spans="1:17" ht="15.6" x14ac:dyDescent="0.3">
      <c r="A76" s="20" t="s">
        <v>149</v>
      </c>
      <c r="B76" s="9" t="str">
        <f>VLOOKUP($A76,'Customer Names'!$A$2:$E$2336,4,0)</f>
        <v xml:space="preserve">  Bethany A</v>
      </c>
      <c r="C76" s="9">
        <f>VLOOKUP($A76,'Medical Examination'!$A$2:$J$2336,2,0)</f>
        <v>53.61</v>
      </c>
      <c r="D76" s="9">
        <f>VLOOKUP($A76,'Medical Examination'!$A$2:$J$2336,3,0)</f>
        <v>10.92</v>
      </c>
      <c r="E76" s="9" t="str">
        <f>VLOOKUP($A76,'Medical Examination'!$A$2:$J$2336,4,0)</f>
        <v>Yes</v>
      </c>
      <c r="F76" s="9" t="str">
        <f>VLOOKUP($A76,'Medical Examination'!$A$2:$J$2336,5,0)</f>
        <v>No</v>
      </c>
      <c r="G76" s="9" t="str">
        <f>VLOOKUP($A76,'Medical Examination'!$A$2:$J$2336,6,0)</f>
        <v>No</v>
      </c>
      <c r="H76" s="9">
        <f>VLOOKUP($A76,'Medical Examination'!$A$2:$J$2336,7,0)</f>
        <v>1</v>
      </c>
      <c r="I76" s="9" t="str">
        <f>VLOOKUP($A76,'Medical Examination'!$A$2:$J$2336,8,0)</f>
        <v>Smoker</v>
      </c>
      <c r="J76" s="9" t="str">
        <f>VLOOKUP($A76,'Medical Examination'!$A$2:$J$2336,9,0)</f>
        <v>Obesity</v>
      </c>
      <c r="K76" s="9" t="str">
        <f>VLOOKUP($A76,'Medical Examination'!$A$2:$J$2336,10,0)</f>
        <v>Diabetes</v>
      </c>
      <c r="L76" s="9" t="str">
        <f>VLOOKUP($A76,'Hospitalsation Details'!$A$2:$L$2344,10,0)</f>
        <v>29-09-1975</v>
      </c>
      <c r="M76" s="16">
        <f>VLOOKUP($A76,'Hospitalsation Details'!$A$2:$L$2344,6,0)</f>
        <v>41681.86</v>
      </c>
      <c r="N76" s="9" t="str">
        <f>VLOOKUP($A76,'Hospitalsation Details'!$A$2:$L$2344,7,0)</f>
        <v>tier - 1</v>
      </c>
      <c r="O76" s="9" t="str">
        <f>VLOOKUP($A76,'Hospitalsation Details'!$A$2:$L$2344,8,0)</f>
        <v>tier - 1</v>
      </c>
      <c r="P76" s="9" t="str">
        <f>VLOOKUP($A76,'Hospitalsation Details'!$A$2:$L$2344,9,0)</f>
        <v>R1011</v>
      </c>
      <c r="Q76" s="9">
        <f>VLOOKUP($A76,'Hospitalsation Details'!$A$2:$L$2344,12,0)</f>
        <v>47</v>
      </c>
    </row>
    <row r="77" spans="1:17" ht="15.6" x14ac:dyDescent="0.3">
      <c r="A77" s="21" t="s">
        <v>151</v>
      </c>
      <c r="B77" s="9" t="str">
        <f>VLOOKUP($A77,'Customer Names'!$A$2:$E$2336,4,0)</f>
        <v xml:space="preserve">  Yves</v>
      </c>
      <c r="C77" s="9">
        <f>VLOOKUP($A77,'Medical Examination'!$A$2:$J$2336,2,0)</f>
        <v>36.19</v>
      </c>
      <c r="D77" s="9">
        <f>VLOOKUP($A77,'Medical Examination'!$A$2:$J$2336,3,0)</f>
        <v>11.51</v>
      </c>
      <c r="E77" s="9" t="str">
        <f>VLOOKUP($A77,'Medical Examination'!$A$2:$J$2336,4,0)</f>
        <v>Yes</v>
      </c>
      <c r="F77" s="9" t="str">
        <f>VLOOKUP($A77,'Medical Examination'!$A$2:$J$2336,5,0)</f>
        <v>No</v>
      </c>
      <c r="G77" s="9" t="str">
        <f>VLOOKUP($A77,'Medical Examination'!$A$2:$J$2336,6,0)</f>
        <v>No</v>
      </c>
      <c r="H77" s="9">
        <f>VLOOKUP($A77,'Medical Examination'!$A$2:$J$2336,7,0)</f>
        <v>1</v>
      </c>
      <c r="I77" s="9" t="str">
        <f>VLOOKUP($A77,'Medical Examination'!$A$2:$J$2336,8,0)</f>
        <v>Smoker</v>
      </c>
      <c r="J77" s="9" t="str">
        <f>VLOOKUP($A77,'Medical Examination'!$A$2:$J$2336,9,0)</f>
        <v>Obesity</v>
      </c>
      <c r="K77" s="9" t="str">
        <f>VLOOKUP($A77,'Medical Examination'!$A$2:$J$2336,10,0)</f>
        <v>Prediabetes</v>
      </c>
      <c r="L77" s="9" t="str">
        <f>VLOOKUP($A77,'Hospitalsation Details'!$A$2:$L$2344,10,0)</f>
        <v>14-11-1975</v>
      </c>
      <c r="M77" s="16">
        <f>VLOOKUP($A77,'Hospitalsation Details'!$A$2:$L$2344,6,0)</f>
        <v>41676.080000000002</v>
      </c>
      <c r="N77" s="9" t="str">
        <f>VLOOKUP($A77,'Hospitalsation Details'!$A$2:$L$2344,7,0)</f>
        <v>tier - 1</v>
      </c>
      <c r="O77" s="9" t="str">
        <f>VLOOKUP($A77,'Hospitalsation Details'!$A$2:$L$2344,8,0)</f>
        <v>tier - 2</v>
      </c>
      <c r="P77" s="9" t="str">
        <f>VLOOKUP($A77,'Hospitalsation Details'!$A$2:$L$2344,9,0)</f>
        <v>R1013</v>
      </c>
      <c r="Q77" s="9">
        <f>VLOOKUP($A77,'Hospitalsation Details'!$A$2:$L$2344,12,0)</f>
        <v>47</v>
      </c>
    </row>
    <row r="78" spans="1:17" ht="15.6" x14ac:dyDescent="0.3">
      <c r="A78" s="20" t="s">
        <v>153</v>
      </c>
      <c r="B78" s="9" t="str">
        <f>VLOOKUP($A78,'Customer Names'!$A$2:$E$2336,4,0)</f>
        <v xml:space="preserve">  Danielle</v>
      </c>
      <c r="C78" s="9">
        <f>VLOOKUP($A78,'Medical Examination'!$A$2:$J$2336,2,0)</f>
        <v>34.6</v>
      </c>
      <c r="D78" s="9">
        <f>VLOOKUP($A78,'Medical Examination'!$A$2:$J$2336,3,0)</f>
        <v>5.99</v>
      </c>
      <c r="E78" s="9" t="str">
        <f>VLOOKUP($A78,'Medical Examination'!$A$2:$J$2336,4,0)</f>
        <v>Yes</v>
      </c>
      <c r="F78" s="9" t="str">
        <f>VLOOKUP($A78,'Medical Examination'!$A$2:$J$2336,5,0)</f>
        <v>No</v>
      </c>
      <c r="G78" s="9" t="str">
        <f>VLOOKUP($A78,'Medical Examination'!$A$2:$J$2336,6,0)</f>
        <v>No</v>
      </c>
      <c r="H78" s="9">
        <f>VLOOKUP($A78,'Medical Examination'!$A$2:$J$2336,7,0)</f>
        <v>0</v>
      </c>
      <c r="I78" s="9" t="str">
        <f>VLOOKUP($A78,'Medical Examination'!$A$2:$J$2336,8,0)</f>
        <v>Smoker</v>
      </c>
      <c r="J78" s="9" t="str">
        <f>VLOOKUP($A78,'Medical Examination'!$A$2:$J$2336,9,0)</f>
        <v>Obesity</v>
      </c>
      <c r="K78" s="9" t="str">
        <f>VLOOKUP($A78,'Medical Examination'!$A$2:$J$2336,10,0)</f>
        <v>Diabetes</v>
      </c>
      <c r="L78" s="9" t="str">
        <f>VLOOKUP($A78,'Hospitalsation Details'!$A$2:$L$2344,10,0)</f>
        <v>29-10-1976</v>
      </c>
      <c r="M78" s="16">
        <f>VLOOKUP($A78,'Hospitalsation Details'!$A$2:$L$2344,6,0)</f>
        <v>41661.599999999999</v>
      </c>
      <c r="N78" s="9" t="str">
        <f>VLOOKUP($A78,'Hospitalsation Details'!$A$2:$L$2344,7,0)</f>
        <v>tier - 1</v>
      </c>
      <c r="O78" s="9" t="str">
        <f>VLOOKUP($A78,'Hospitalsation Details'!$A$2:$L$2344,8,0)</f>
        <v>tier - 3</v>
      </c>
      <c r="P78" s="9" t="str">
        <f>VLOOKUP($A78,'Hospitalsation Details'!$A$2:$L$2344,9,0)</f>
        <v>R1011</v>
      </c>
      <c r="Q78" s="9">
        <f>VLOOKUP($A78,'Hospitalsation Details'!$A$2:$L$2344,12,0)</f>
        <v>46</v>
      </c>
    </row>
    <row r="79" spans="1:17" ht="15.6" x14ac:dyDescent="0.3">
      <c r="A79" s="21" t="s">
        <v>155</v>
      </c>
      <c r="B79" s="9" t="str">
        <f>VLOOKUP($A79,'Customer Names'!$A$2:$E$2336,4,0)</f>
        <v xml:space="preserve">  Julia</v>
      </c>
      <c r="C79" s="9">
        <f>VLOOKUP($A79,'Medical Examination'!$A$2:$J$2336,2,0)</f>
        <v>54.12</v>
      </c>
      <c r="D79" s="9">
        <f>VLOOKUP($A79,'Medical Examination'!$A$2:$J$2336,3,0)</f>
        <v>11.57</v>
      </c>
      <c r="E79" s="9" t="str">
        <f>VLOOKUP($A79,'Medical Examination'!$A$2:$J$2336,4,0)</f>
        <v>No</v>
      </c>
      <c r="F79" s="9" t="str">
        <f>VLOOKUP($A79,'Medical Examination'!$A$2:$J$2336,5,0)</f>
        <v>No</v>
      </c>
      <c r="G79" s="9" t="str">
        <f>VLOOKUP($A79,'Medical Examination'!$A$2:$J$2336,6,0)</f>
        <v>No</v>
      </c>
      <c r="H79" s="9">
        <f>VLOOKUP($A79,'Medical Examination'!$A$2:$J$2336,7,0)</f>
        <v>0</v>
      </c>
      <c r="I79" s="9" t="str">
        <f>VLOOKUP($A79,'Medical Examination'!$A$2:$J$2336,8,0)</f>
        <v>Smoker</v>
      </c>
      <c r="J79" s="9" t="str">
        <f>VLOOKUP($A79,'Medical Examination'!$A$2:$J$2336,9,0)</f>
        <v>Obesity</v>
      </c>
      <c r="K79" s="9" t="str">
        <f>VLOOKUP($A79,'Medical Examination'!$A$2:$J$2336,10,0)</f>
        <v>Diabetes</v>
      </c>
      <c r="L79" s="9" t="str">
        <f>VLOOKUP($A79,'Hospitalsation Details'!$A$2:$L$2344,10,0)</f>
        <v>24-11-1974</v>
      </c>
      <c r="M79" s="16">
        <f>VLOOKUP($A79,'Hospitalsation Details'!$A$2:$L$2344,6,0)</f>
        <v>41636.199999999997</v>
      </c>
      <c r="N79" s="9" t="str">
        <f>VLOOKUP($A79,'Hospitalsation Details'!$A$2:$L$2344,7,0)</f>
        <v>tier - 1</v>
      </c>
      <c r="O79" s="9" t="str">
        <f>VLOOKUP($A79,'Hospitalsation Details'!$A$2:$L$2344,8,0)</f>
        <v>tier - 1</v>
      </c>
      <c r="P79" s="9" t="str">
        <f>VLOOKUP($A79,'Hospitalsation Details'!$A$2:$L$2344,9,0)</f>
        <v>R1011</v>
      </c>
      <c r="Q79" s="9">
        <f>VLOOKUP($A79,'Hospitalsation Details'!$A$2:$L$2344,12,0)</f>
        <v>48</v>
      </c>
    </row>
    <row r="80" spans="1:17" ht="15.6" x14ac:dyDescent="0.3">
      <c r="A80" s="20" t="s">
        <v>157</v>
      </c>
      <c r="B80" s="9" t="str">
        <f>VLOOKUP($A80,'Customer Names'!$A$2:$E$2336,4,0)</f>
        <v xml:space="preserve">  Joshua</v>
      </c>
      <c r="C80" s="9">
        <f>VLOOKUP($A80,'Medical Examination'!$A$2:$J$2336,2,0)</f>
        <v>48.82</v>
      </c>
      <c r="D80" s="9">
        <f>VLOOKUP($A80,'Medical Examination'!$A$2:$J$2336,3,0)</f>
        <v>6.67</v>
      </c>
      <c r="E80" s="9" t="str">
        <f>VLOOKUP($A80,'Medical Examination'!$A$2:$J$2336,4,0)</f>
        <v>Yes</v>
      </c>
      <c r="F80" s="9" t="str">
        <f>VLOOKUP($A80,'Medical Examination'!$A$2:$J$2336,5,0)</f>
        <v>No</v>
      </c>
      <c r="G80" s="9" t="str">
        <f>VLOOKUP($A80,'Medical Examination'!$A$2:$J$2336,6,0)</f>
        <v>No</v>
      </c>
      <c r="H80" s="9">
        <f>VLOOKUP($A80,'Medical Examination'!$A$2:$J$2336,7,0)</f>
        <v>0</v>
      </c>
      <c r="I80" s="9" t="str">
        <f>VLOOKUP($A80,'Medical Examination'!$A$2:$J$2336,8,0)</f>
        <v>Smoker</v>
      </c>
      <c r="J80" s="9" t="str">
        <f>VLOOKUP($A80,'Medical Examination'!$A$2:$J$2336,9,0)</f>
        <v>Obesity</v>
      </c>
      <c r="K80" s="9" t="str">
        <f>VLOOKUP($A80,'Medical Examination'!$A$2:$J$2336,10,0)</f>
        <v>Diabetes</v>
      </c>
      <c r="L80" s="9" t="str">
        <f>VLOOKUP($A80,'Hospitalsation Details'!$A$2:$L$2344,10,0)</f>
        <v>22-12-1967</v>
      </c>
      <c r="M80" s="16">
        <f>VLOOKUP($A80,'Hospitalsation Details'!$A$2:$L$2344,6,0)</f>
        <v>41505.15</v>
      </c>
      <c r="N80" s="9" t="str">
        <f>VLOOKUP($A80,'Hospitalsation Details'!$A$2:$L$2344,7,0)</f>
        <v>tier - 1</v>
      </c>
      <c r="O80" s="9" t="str">
        <f>VLOOKUP($A80,'Hospitalsation Details'!$A$2:$L$2344,8,0)</f>
        <v>tier - 2</v>
      </c>
      <c r="P80" s="9" t="str">
        <f>VLOOKUP($A80,'Hospitalsation Details'!$A$2:$L$2344,9,0)</f>
        <v>R1011</v>
      </c>
      <c r="Q80" s="9">
        <f>VLOOKUP($A80,'Hospitalsation Details'!$A$2:$L$2344,12,0)</f>
        <v>55</v>
      </c>
    </row>
    <row r="81" spans="1:17" ht="15.6" x14ac:dyDescent="0.3">
      <c r="A81" s="21" t="s">
        <v>159</v>
      </c>
      <c r="B81" s="9" t="str">
        <f>VLOOKUP($A81,'Customer Names'!$A$2:$E$2336,4,0)</f>
        <v xml:space="preserve">  Jennifer</v>
      </c>
      <c r="C81" s="9">
        <f>VLOOKUP($A81,'Medical Examination'!$A$2:$J$2336,2,0)</f>
        <v>51.01</v>
      </c>
      <c r="D81" s="9">
        <f>VLOOKUP($A81,'Medical Examination'!$A$2:$J$2336,3,0)</f>
        <v>9.1999999999999993</v>
      </c>
      <c r="E81" s="9" t="str">
        <f>VLOOKUP($A81,'Medical Examination'!$A$2:$J$2336,4,0)</f>
        <v>No</v>
      </c>
      <c r="F81" s="9" t="str">
        <f>VLOOKUP($A81,'Medical Examination'!$A$2:$J$2336,5,0)</f>
        <v>No</v>
      </c>
      <c r="G81" s="9" t="str">
        <f>VLOOKUP($A81,'Medical Examination'!$A$2:$J$2336,6,0)</f>
        <v>No</v>
      </c>
      <c r="H81" s="9">
        <f>VLOOKUP($A81,'Medical Examination'!$A$2:$J$2336,7,0)</f>
        <v>0</v>
      </c>
      <c r="I81" s="9" t="str">
        <f>VLOOKUP($A81,'Medical Examination'!$A$2:$J$2336,8,0)</f>
        <v>Smoker</v>
      </c>
      <c r="J81" s="9" t="str">
        <f>VLOOKUP($A81,'Medical Examination'!$A$2:$J$2336,9,0)</f>
        <v>Obesity</v>
      </c>
      <c r="K81" s="9" t="str">
        <f>VLOOKUP($A81,'Medical Examination'!$A$2:$J$2336,10,0)</f>
        <v>Normal</v>
      </c>
      <c r="L81" s="9" t="str">
        <f>VLOOKUP($A81,'Hospitalsation Details'!$A$2:$L$2344,10,0)</f>
        <v>16-10-1971</v>
      </c>
      <c r="M81" s="16">
        <f>VLOOKUP($A81,'Hospitalsation Details'!$A$2:$L$2344,6,0)</f>
        <v>41351.879999999997</v>
      </c>
      <c r="N81" s="9" t="str">
        <f>VLOOKUP($A81,'Hospitalsation Details'!$A$2:$L$2344,7,0)</f>
        <v>tier - 1</v>
      </c>
      <c r="O81" s="9" t="str">
        <f>VLOOKUP($A81,'Hospitalsation Details'!$A$2:$L$2344,8,0)</f>
        <v>tier - 2</v>
      </c>
      <c r="P81" s="9" t="str">
        <f>VLOOKUP($A81,'Hospitalsation Details'!$A$2:$L$2344,9,0)</f>
        <v>R1011</v>
      </c>
      <c r="Q81" s="9">
        <f>VLOOKUP($A81,'Hospitalsation Details'!$A$2:$L$2344,12,0)</f>
        <v>51</v>
      </c>
    </row>
    <row r="82" spans="1:17" ht="15.6" x14ac:dyDescent="0.3">
      <c r="A82" s="20" t="s">
        <v>161</v>
      </c>
      <c r="B82" s="9" t="str">
        <f>VLOOKUP($A82,'Customer Names'!$A$2:$E$2336,4,0)</f>
        <v xml:space="preserve">  Gwen M</v>
      </c>
      <c r="C82" s="9">
        <f>VLOOKUP($A82,'Medical Examination'!$A$2:$J$2336,2,0)</f>
        <v>45.65</v>
      </c>
      <c r="D82" s="9">
        <f>VLOOKUP($A82,'Medical Examination'!$A$2:$J$2336,3,0)</f>
        <v>5.1100000000000003</v>
      </c>
      <c r="E82" s="9" t="str">
        <f>VLOOKUP($A82,'Medical Examination'!$A$2:$J$2336,4,0)</f>
        <v>Yes</v>
      </c>
      <c r="F82" s="9" t="str">
        <f>VLOOKUP($A82,'Medical Examination'!$A$2:$J$2336,5,0)</f>
        <v>No</v>
      </c>
      <c r="G82" s="9" t="str">
        <f>VLOOKUP($A82,'Medical Examination'!$A$2:$J$2336,6,0)</f>
        <v>No</v>
      </c>
      <c r="H82" s="9">
        <f>VLOOKUP($A82,'Medical Examination'!$A$2:$J$2336,7,0)</f>
        <v>1</v>
      </c>
      <c r="I82" s="9" t="str">
        <f>VLOOKUP($A82,'Medical Examination'!$A$2:$J$2336,8,0)</f>
        <v>Smoker</v>
      </c>
      <c r="J82" s="9" t="str">
        <f>VLOOKUP($A82,'Medical Examination'!$A$2:$J$2336,9,0)</f>
        <v>Obesity</v>
      </c>
      <c r="K82" s="9" t="str">
        <f>VLOOKUP($A82,'Medical Examination'!$A$2:$J$2336,10,0)</f>
        <v>Normal</v>
      </c>
      <c r="L82" s="9" t="str">
        <f>VLOOKUP($A82,'Hospitalsation Details'!$A$2:$L$2344,10,0)</f>
        <v>07-10-1964</v>
      </c>
      <c r="M82" s="16">
        <f>VLOOKUP($A82,'Hospitalsation Details'!$A$2:$L$2344,6,0)</f>
        <v>41331.79</v>
      </c>
      <c r="N82" s="9" t="str">
        <f>VLOOKUP($A82,'Hospitalsation Details'!$A$2:$L$2344,7,0)</f>
        <v>tier - 1</v>
      </c>
      <c r="O82" s="9" t="str">
        <f>VLOOKUP($A82,'Hospitalsation Details'!$A$2:$L$2344,8,0)</f>
        <v>tier - 2</v>
      </c>
      <c r="P82" s="9" t="str">
        <f>VLOOKUP($A82,'Hospitalsation Details'!$A$2:$L$2344,9,0)</f>
        <v>R1011</v>
      </c>
      <c r="Q82" s="9">
        <f>VLOOKUP($A82,'Hospitalsation Details'!$A$2:$L$2344,12,0)</f>
        <v>58</v>
      </c>
    </row>
    <row r="83" spans="1:17" ht="15.6" x14ac:dyDescent="0.3">
      <c r="A83" s="21" t="s">
        <v>163</v>
      </c>
      <c r="B83" s="9" t="str">
        <f>VLOOKUP($A83,'Customer Names'!$A$2:$E$2336,4,0)</f>
        <v xml:space="preserve">  Patrick</v>
      </c>
      <c r="C83" s="9">
        <f>VLOOKUP($A83,'Medical Examination'!$A$2:$J$2336,2,0)</f>
        <v>52.9</v>
      </c>
      <c r="D83" s="9">
        <f>VLOOKUP($A83,'Medical Examination'!$A$2:$J$2336,3,0)</f>
        <v>5.34</v>
      </c>
      <c r="E83" s="9" t="str">
        <f>VLOOKUP($A83,'Medical Examination'!$A$2:$J$2336,4,0)</f>
        <v>No</v>
      </c>
      <c r="F83" s="9" t="str">
        <f>VLOOKUP($A83,'Medical Examination'!$A$2:$J$2336,5,0)</f>
        <v>No</v>
      </c>
      <c r="G83" s="9" t="str">
        <f>VLOOKUP($A83,'Medical Examination'!$A$2:$J$2336,6,0)</f>
        <v>No</v>
      </c>
      <c r="H83" s="9">
        <f>VLOOKUP($A83,'Medical Examination'!$A$2:$J$2336,7,0)</f>
        <v>0</v>
      </c>
      <c r="I83" s="9" t="str">
        <f>VLOOKUP($A83,'Medical Examination'!$A$2:$J$2336,8,0)</f>
        <v>Smoker</v>
      </c>
      <c r="J83" s="9" t="str">
        <f>VLOOKUP($A83,'Medical Examination'!$A$2:$J$2336,9,0)</f>
        <v>Obesity</v>
      </c>
      <c r="K83" s="9" t="str">
        <f>VLOOKUP($A83,'Medical Examination'!$A$2:$J$2336,10,0)</f>
        <v>Normal</v>
      </c>
      <c r="L83" s="9" t="str">
        <f>VLOOKUP($A83,'Hospitalsation Details'!$A$2:$L$2344,10,0)</f>
        <v>27-08-1977</v>
      </c>
      <c r="M83" s="16">
        <f>VLOOKUP($A83,'Hospitalsation Details'!$A$2:$L$2344,6,0)</f>
        <v>41271.5</v>
      </c>
      <c r="N83" s="9" t="str">
        <f>VLOOKUP($A83,'Hospitalsation Details'!$A$2:$L$2344,7,0)</f>
        <v>tier - 1</v>
      </c>
      <c r="O83" s="9" t="str">
        <f>VLOOKUP($A83,'Hospitalsation Details'!$A$2:$L$2344,8,0)</f>
        <v>tier - 2</v>
      </c>
      <c r="P83" s="9" t="str">
        <f>VLOOKUP($A83,'Hospitalsation Details'!$A$2:$L$2344,9,0)</f>
        <v>R1011</v>
      </c>
      <c r="Q83" s="9">
        <f>VLOOKUP($A83,'Hospitalsation Details'!$A$2:$L$2344,12,0)</f>
        <v>45</v>
      </c>
    </row>
    <row r="84" spans="1:17" ht="15.6" x14ac:dyDescent="0.3">
      <c r="A84" s="20" t="s">
        <v>165</v>
      </c>
      <c r="B84" s="9" t="str">
        <f>VLOOKUP($A84,'Customer Names'!$A$2:$E$2336,4,0)</f>
        <v xml:space="preserve">  Kate</v>
      </c>
      <c r="C84" s="9">
        <f>VLOOKUP($A84,'Medical Examination'!$A$2:$J$2336,2,0)</f>
        <v>45.41</v>
      </c>
      <c r="D84" s="9">
        <f>VLOOKUP($A84,'Medical Examination'!$A$2:$J$2336,3,0)</f>
        <v>4.03</v>
      </c>
      <c r="E84" s="9" t="str">
        <f>VLOOKUP($A84,'Medical Examination'!$A$2:$J$2336,4,0)</f>
        <v>Yes</v>
      </c>
      <c r="F84" s="9" t="str">
        <f>VLOOKUP($A84,'Medical Examination'!$A$2:$J$2336,5,0)</f>
        <v>No</v>
      </c>
      <c r="G84" s="9" t="str">
        <f>VLOOKUP($A84,'Medical Examination'!$A$2:$J$2336,6,0)</f>
        <v>No</v>
      </c>
      <c r="H84" s="9">
        <f>VLOOKUP($A84,'Medical Examination'!$A$2:$J$2336,7,0)</f>
        <v>1</v>
      </c>
      <c r="I84" s="9" t="str">
        <f>VLOOKUP($A84,'Medical Examination'!$A$2:$J$2336,8,0)</f>
        <v>Smoker</v>
      </c>
      <c r="J84" s="9" t="str">
        <f>VLOOKUP($A84,'Medical Examination'!$A$2:$J$2336,9,0)</f>
        <v>Obesity</v>
      </c>
      <c r="K84" s="9" t="str">
        <f>VLOOKUP($A84,'Medical Examination'!$A$2:$J$2336,10,0)</f>
        <v>Normal</v>
      </c>
      <c r="L84" s="9" t="str">
        <f>VLOOKUP($A84,'Hospitalsation Details'!$A$2:$L$2344,10,0)</f>
        <v>06-06-1964</v>
      </c>
      <c r="M84" s="16">
        <f>VLOOKUP($A84,'Hospitalsation Details'!$A$2:$L$2344,6,0)</f>
        <v>41250.39</v>
      </c>
      <c r="N84" s="9" t="str">
        <f>VLOOKUP($A84,'Hospitalsation Details'!$A$2:$L$2344,7,0)</f>
        <v>tier - 1</v>
      </c>
      <c r="O84" s="9" t="str">
        <f>VLOOKUP($A84,'Hospitalsation Details'!$A$2:$L$2344,8,0)</f>
        <v>tier - 3</v>
      </c>
      <c r="P84" s="9" t="str">
        <f>VLOOKUP($A84,'Hospitalsation Details'!$A$2:$L$2344,9,0)</f>
        <v>R1011</v>
      </c>
      <c r="Q84" s="9">
        <f>VLOOKUP($A84,'Hospitalsation Details'!$A$2:$L$2344,12,0)</f>
        <v>59</v>
      </c>
    </row>
    <row r="85" spans="1:17" ht="15.6" x14ac:dyDescent="0.3">
      <c r="A85" s="21" t="s">
        <v>167</v>
      </c>
      <c r="B85" s="9" t="str">
        <f>VLOOKUP($A85,'Customer Names'!$A$2:$E$2336,4,0)</f>
        <v xml:space="preserve">  Kevin</v>
      </c>
      <c r="C85" s="9">
        <f>VLOOKUP($A85,'Medical Examination'!$A$2:$J$2336,2,0)</f>
        <v>49.41</v>
      </c>
      <c r="D85" s="9">
        <f>VLOOKUP($A85,'Medical Examination'!$A$2:$J$2336,3,0)</f>
        <v>4.2300000000000004</v>
      </c>
      <c r="E85" s="9" t="str">
        <f>VLOOKUP($A85,'Medical Examination'!$A$2:$J$2336,4,0)</f>
        <v>Yes</v>
      </c>
      <c r="F85" s="9" t="str">
        <f>VLOOKUP($A85,'Medical Examination'!$A$2:$J$2336,5,0)</f>
        <v>No</v>
      </c>
      <c r="G85" s="9" t="str">
        <f>VLOOKUP($A85,'Medical Examination'!$A$2:$J$2336,6,0)</f>
        <v>Yes</v>
      </c>
      <c r="H85" s="9">
        <f>VLOOKUP($A85,'Medical Examination'!$A$2:$J$2336,7,0)</f>
        <v>1</v>
      </c>
      <c r="I85" s="9" t="str">
        <f>VLOOKUP($A85,'Medical Examination'!$A$2:$J$2336,8,0)</f>
        <v>Smoker</v>
      </c>
      <c r="J85" s="9" t="str">
        <f>VLOOKUP($A85,'Medical Examination'!$A$2:$J$2336,9,0)</f>
        <v>Obesity</v>
      </c>
      <c r="K85" s="9" t="str">
        <f>VLOOKUP($A85,'Medical Examination'!$A$2:$J$2336,10,0)</f>
        <v>Normal</v>
      </c>
      <c r="L85" s="9" t="str">
        <f>VLOOKUP($A85,'Hospitalsation Details'!$A$2:$L$2344,10,0)</f>
        <v>08-08-1969</v>
      </c>
      <c r="M85" s="16">
        <f>VLOOKUP($A85,'Hospitalsation Details'!$A$2:$L$2344,6,0)</f>
        <v>41191.57</v>
      </c>
      <c r="N85" s="9" t="str">
        <f>VLOOKUP($A85,'Hospitalsation Details'!$A$2:$L$2344,7,0)</f>
        <v>tier - 1</v>
      </c>
      <c r="O85" s="9" t="str">
        <f>VLOOKUP($A85,'Hospitalsation Details'!$A$2:$L$2344,8,0)</f>
        <v>tier - 2</v>
      </c>
      <c r="P85" s="9" t="str">
        <f>VLOOKUP($A85,'Hospitalsation Details'!$A$2:$L$2344,9,0)</f>
        <v>R1011</v>
      </c>
      <c r="Q85" s="9">
        <f>VLOOKUP($A85,'Hospitalsation Details'!$A$2:$L$2344,12,0)</f>
        <v>53</v>
      </c>
    </row>
    <row r="86" spans="1:17" ht="15.6" x14ac:dyDescent="0.3">
      <c r="A86" s="20" t="s">
        <v>169</v>
      </c>
      <c r="B86" s="9" t="str">
        <f>VLOOKUP($A86,'Customer Names'!$A$2:$E$2336,4,0)</f>
        <v xml:space="preserve">  Stephen II</v>
      </c>
      <c r="C86" s="9">
        <f>VLOOKUP($A86,'Medical Examination'!$A$2:$J$2336,2,0)</f>
        <v>31.824999999999999</v>
      </c>
      <c r="D86" s="9">
        <f>VLOOKUP($A86,'Medical Examination'!$A$2:$J$2336,3,0)</f>
        <v>4.0599999999999996</v>
      </c>
      <c r="E86" s="9" t="str">
        <f>VLOOKUP($A86,'Medical Examination'!$A$2:$J$2336,4,0)</f>
        <v>No</v>
      </c>
      <c r="F86" s="9" t="str">
        <f>VLOOKUP($A86,'Medical Examination'!$A$2:$J$2336,5,0)</f>
        <v>No</v>
      </c>
      <c r="G86" s="9" t="str">
        <f>VLOOKUP($A86,'Medical Examination'!$A$2:$J$2336,6,0)</f>
        <v>No</v>
      </c>
      <c r="H86" s="9">
        <f>VLOOKUP($A86,'Medical Examination'!$A$2:$J$2336,7,0)</f>
        <v>2</v>
      </c>
      <c r="I86" s="9" t="str">
        <f>VLOOKUP($A86,'Medical Examination'!$A$2:$J$2336,8,0)</f>
        <v>Smoker</v>
      </c>
      <c r="J86" s="9" t="str">
        <f>VLOOKUP($A86,'Medical Examination'!$A$2:$J$2336,9,0)</f>
        <v>Obesity</v>
      </c>
      <c r="K86" s="9" t="str">
        <f>VLOOKUP($A86,'Medical Examination'!$A$2:$J$2336,10,0)</f>
        <v>Normal</v>
      </c>
      <c r="L86" s="9" t="str">
        <f>VLOOKUP($A86,'Hospitalsation Details'!$A$2:$L$2344,10,0)</f>
        <v>06-09-1972</v>
      </c>
      <c r="M86" s="16">
        <f>VLOOKUP($A86,'Hospitalsation Details'!$A$2:$L$2344,6,0)</f>
        <v>41097.160000000003</v>
      </c>
      <c r="N86" s="9" t="str">
        <f>VLOOKUP($A86,'Hospitalsation Details'!$A$2:$L$2344,7,0)</f>
        <v>tier - 1</v>
      </c>
      <c r="O86" s="9" t="str">
        <f>VLOOKUP($A86,'Hospitalsation Details'!$A$2:$L$2344,8,0)</f>
        <v>tier - 3</v>
      </c>
      <c r="P86" s="9" t="str">
        <f>VLOOKUP($A86,'Hospitalsation Details'!$A$2:$L$2344,9,0)</f>
        <v>R1016</v>
      </c>
      <c r="Q86" s="9">
        <f>VLOOKUP($A86,'Hospitalsation Details'!$A$2:$L$2344,12,0)</f>
        <v>50</v>
      </c>
    </row>
    <row r="87" spans="1:17" ht="15.6" x14ac:dyDescent="0.3">
      <c r="A87" s="21" t="s">
        <v>171</v>
      </c>
      <c r="B87" s="9" t="str">
        <f>VLOOKUP($A87,'Customer Names'!$A$2:$E$2336,4,0)</f>
        <v xml:space="preserve">  Philip</v>
      </c>
      <c r="C87" s="9">
        <f>VLOOKUP($A87,'Medical Examination'!$A$2:$J$2336,2,0)</f>
        <v>51.28</v>
      </c>
      <c r="D87" s="9">
        <f>VLOOKUP($A87,'Medical Examination'!$A$2:$J$2336,3,0)</f>
        <v>4.68</v>
      </c>
      <c r="E87" s="9" t="str">
        <f>VLOOKUP($A87,'Medical Examination'!$A$2:$J$2336,4,0)</f>
        <v>No</v>
      </c>
      <c r="F87" s="9" t="str">
        <f>VLOOKUP($A87,'Medical Examination'!$A$2:$J$2336,5,0)</f>
        <v>No</v>
      </c>
      <c r="G87" s="9" t="str">
        <f>VLOOKUP($A87,'Medical Examination'!$A$2:$J$2336,6,0)</f>
        <v>No</v>
      </c>
      <c r="H87" s="9">
        <f>VLOOKUP($A87,'Medical Examination'!$A$2:$J$2336,7,0)</f>
        <v>2</v>
      </c>
      <c r="I87" s="9" t="str">
        <f>VLOOKUP($A87,'Medical Examination'!$A$2:$J$2336,8,0)</f>
        <v>Smoker</v>
      </c>
      <c r="J87" s="9" t="str">
        <f>VLOOKUP($A87,'Medical Examination'!$A$2:$J$2336,9,0)</f>
        <v>Obesity</v>
      </c>
      <c r="K87" s="9" t="str">
        <f>VLOOKUP($A87,'Medical Examination'!$A$2:$J$2336,10,0)</f>
        <v>Normal</v>
      </c>
      <c r="L87" s="9" t="str">
        <f>VLOOKUP($A87,'Hospitalsation Details'!$A$2:$L$2344,10,0)</f>
        <v>12-08-1972</v>
      </c>
      <c r="M87" s="16">
        <f>VLOOKUP($A87,'Hospitalsation Details'!$A$2:$L$2344,6,0)</f>
        <v>41055.29</v>
      </c>
      <c r="N87" s="9" t="str">
        <f>VLOOKUP($A87,'Hospitalsation Details'!$A$2:$L$2344,7,0)</f>
        <v>tier - 1</v>
      </c>
      <c r="O87" s="9" t="str">
        <f>VLOOKUP($A87,'Hospitalsation Details'!$A$2:$L$2344,8,0)</f>
        <v>tier - 2</v>
      </c>
      <c r="P87" s="9" t="str">
        <f>VLOOKUP($A87,'Hospitalsation Details'!$A$2:$L$2344,9,0)</f>
        <v>R1011</v>
      </c>
      <c r="Q87" s="9">
        <f>VLOOKUP($A87,'Hospitalsation Details'!$A$2:$L$2344,12,0)</f>
        <v>50</v>
      </c>
    </row>
    <row r="88" spans="1:17" ht="15.6" x14ac:dyDescent="0.3">
      <c r="A88" s="20" t="s">
        <v>173</v>
      </c>
      <c r="B88" s="9" t="str">
        <f>VLOOKUP($A88,'Customer Names'!$A$2:$E$2336,4,0)</f>
        <v xml:space="preserve">  Brett A</v>
      </c>
      <c r="C88" s="9">
        <f>VLOOKUP($A88,'Medical Examination'!$A$2:$J$2336,2,0)</f>
        <v>34.96</v>
      </c>
      <c r="D88" s="9">
        <f>VLOOKUP($A88,'Medical Examination'!$A$2:$J$2336,3,0)</f>
        <v>4.34</v>
      </c>
      <c r="E88" s="9" t="str">
        <f>VLOOKUP($A88,'Medical Examination'!$A$2:$J$2336,4,0)</f>
        <v>No</v>
      </c>
      <c r="F88" s="9" t="str">
        <f>VLOOKUP($A88,'Medical Examination'!$A$2:$J$2336,5,0)</f>
        <v>No</v>
      </c>
      <c r="G88" s="9" t="str">
        <f>VLOOKUP($A88,'Medical Examination'!$A$2:$J$2336,6,0)</f>
        <v>Yes</v>
      </c>
      <c r="H88" s="9">
        <f>VLOOKUP($A88,'Medical Examination'!$A$2:$J$2336,7,0)</f>
        <v>1</v>
      </c>
      <c r="I88" s="9" t="str">
        <f>VLOOKUP($A88,'Medical Examination'!$A$2:$J$2336,8,0)</f>
        <v>Smoker</v>
      </c>
      <c r="J88" s="9" t="str">
        <f>VLOOKUP($A88,'Medical Examination'!$A$2:$J$2336,9,0)</f>
        <v>Obesity</v>
      </c>
      <c r="K88" s="9" t="str">
        <f>VLOOKUP($A88,'Medical Examination'!$A$2:$J$2336,10,0)</f>
        <v>Diabetes</v>
      </c>
      <c r="L88" s="9" t="str">
        <f>VLOOKUP($A88,'Hospitalsation Details'!$A$2:$L$2344,10,0)</f>
        <v>11-10-1979</v>
      </c>
      <c r="M88" s="16">
        <f>VLOOKUP($A88,'Hospitalsation Details'!$A$2:$L$2344,6,0)</f>
        <v>41034.22</v>
      </c>
      <c r="N88" s="9" t="str">
        <f>VLOOKUP($A88,'Hospitalsation Details'!$A$2:$L$2344,7,0)</f>
        <v>tier - 1</v>
      </c>
      <c r="O88" s="9" t="str">
        <f>VLOOKUP($A88,'Hospitalsation Details'!$A$2:$L$2344,8,0)</f>
        <v>tier - 3</v>
      </c>
      <c r="P88" s="9" t="str">
        <f>VLOOKUP($A88,'Hospitalsation Details'!$A$2:$L$2344,9,0)</f>
        <v>R1017</v>
      </c>
      <c r="Q88" s="9">
        <f>VLOOKUP($A88,'Hospitalsation Details'!$A$2:$L$2344,12,0)</f>
        <v>43</v>
      </c>
    </row>
    <row r="89" spans="1:17" ht="15.6" x14ac:dyDescent="0.3">
      <c r="A89" s="21" t="s">
        <v>175</v>
      </c>
      <c r="B89" s="9" t="str">
        <f>VLOOKUP($A89,'Customer Names'!$A$2:$E$2336,4,0)</f>
        <v xml:space="preserve">  Rebecca</v>
      </c>
      <c r="C89" s="9">
        <f>VLOOKUP($A89,'Medical Examination'!$A$2:$J$2336,2,0)</f>
        <v>33.11</v>
      </c>
      <c r="D89" s="9">
        <f>VLOOKUP($A89,'Medical Examination'!$A$2:$J$2336,3,0)</f>
        <v>10.51</v>
      </c>
      <c r="E89" s="9" t="str">
        <f>VLOOKUP($A89,'Medical Examination'!$A$2:$J$2336,4,0)</f>
        <v>No</v>
      </c>
      <c r="F89" s="9" t="str">
        <f>VLOOKUP($A89,'Medical Examination'!$A$2:$J$2336,5,0)</f>
        <v>No</v>
      </c>
      <c r="G89" s="9" t="str">
        <f>VLOOKUP($A89,'Medical Examination'!$A$2:$J$2336,6,0)</f>
        <v>No</v>
      </c>
      <c r="H89" s="9">
        <f>VLOOKUP($A89,'Medical Examination'!$A$2:$J$2336,7,0)</f>
        <v>0</v>
      </c>
      <c r="I89" s="9" t="str">
        <f>VLOOKUP($A89,'Medical Examination'!$A$2:$J$2336,8,0)</f>
        <v>Smoker</v>
      </c>
      <c r="J89" s="9" t="str">
        <f>VLOOKUP($A89,'Medical Examination'!$A$2:$J$2336,9,0)</f>
        <v>Obesity</v>
      </c>
      <c r="K89" s="9" t="str">
        <f>VLOOKUP($A89,'Medical Examination'!$A$2:$J$2336,10,0)</f>
        <v>Prediabetes</v>
      </c>
      <c r="L89" s="9" t="str">
        <f>VLOOKUP($A89,'Hospitalsation Details'!$A$2:$L$2344,10,0)</f>
        <v>05-06-1974</v>
      </c>
      <c r="M89" s="16">
        <f>VLOOKUP($A89,'Hospitalsation Details'!$A$2:$L$2344,6,0)</f>
        <v>40974.160000000003</v>
      </c>
      <c r="N89" s="9" t="str">
        <f>VLOOKUP($A89,'Hospitalsation Details'!$A$2:$L$2344,7,0)</f>
        <v>tier - 1</v>
      </c>
      <c r="O89" s="9" t="str">
        <f>VLOOKUP($A89,'Hospitalsation Details'!$A$2:$L$2344,8,0)</f>
        <v>tier - 2</v>
      </c>
      <c r="P89" s="9" t="str">
        <f>VLOOKUP($A89,'Hospitalsation Details'!$A$2:$L$2344,9,0)</f>
        <v>R1013</v>
      </c>
      <c r="Q89" s="9">
        <f>VLOOKUP($A89,'Hospitalsation Details'!$A$2:$L$2344,12,0)</f>
        <v>49</v>
      </c>
    </row>
    <row r="90" spans="1:17" ht="15.6" x14ac:dyDescent="0.3">
      <c r="A90" s="20" t="s">
        <v>177</v>
      </c>
      <c r="B90" s="9" t="str">
        <f>VLOOKUP($A90,'Customer Names'!$A$2:$E$2336,4,0)</f>
        <v xml:space="preserve">  Kelley</v>
      </c>
      <c r="C90" s="9">
        <f>VLOOKUP($A90,'Medical Examination'!$A$2:$J$2336,2,0)</f>
        <v>54.74</v>
      </c>
      <c r="D90" s="9">
        <f>VLOOKUP($A90,'Medical Examination'!$A$2:$J$2336,3,0)</f>
        <v>5.84</v>
      </c>
      <c r="E90" s="9" t="str">
        <f>VLOOKUP($A90,'Medical Examination'!$A$2:$J$2336,4,0)</f>
        <v>Yes</v>
      </c>
      <c r="F90" s="9" t="str">
        <f>VLOOKUP($A90,'Medical Examination'!$A$2:$J$2336,5,0)</f>
        <v>No</v>
      </c>
      <c r="G90" s="9" t="str">
        <f>VLOOKUP($A90,'Medical Examination'!$A$2:$J$2336,6,0)</f>
        <v>Yes</v>
      </c>
      <c r="H90" s="9">
        <f>VLOOKUP($A90,'Medical Examination'!$A$2:$J$2336,7,0)</f>
        <v>1</v>
      </c>
      <c r="I90" s="9" t="str">
        <f>VLOOKUP($A90,'Medical Examination'!$A$2:$J$2336,8,0)</f>
        <v>Smoker</v>
      </c>
      <c r="J90" s="9" t="str">
        <f>VLOOKUP($A90,'Medical Examination'!$A$2:$J$2336,9,0)</f>
        <v>Obesity</v>
      </c>
      <c r="K90" s="9" t="str">
        <f>VLOOKUP($A90,'Medical Examination'!$A$2:$J$2336,10,0)</f>
        <v>Normal</v>
      </c>
      <c r="L90" s="9" t="str">
        <f>VLOOKUP($A90,'Hospitalsation Details'!$A$2:$L$2344,10,0)</f>
        <v>08-09-1983</v>
      </c>
      <c r="M90" s="16">
        <f>VLOOKUP($A90,'Hospitalsation Details'!$A$2:$L$2344,6,0)</f>
        <v>40961.29</v>
      </c>
      <c r="N90" s="9" t="str">
        <f>VLOOKUP($A90,'Hospitalsation Details'!$A$2:$L$2344,7,0)</f>
        <v>tier - 1</v>
      </c>
      <c r="O90" s="9" t="str">
        <f>VLOOKUP($A90,'Hospitalsation Details'!$A$2:$L$2344,8,0)</f>
        <v>tier - 2</v>
      </c>
      <c r="P90" s="9" t="str">
        <f>VLOOKUP($A90,'Hospitalsation Details'!$A$2:$L$2344,9,0)</f>
        <v>R1011</v>
      </c>
      <c r="Q90" s="9">
        <f>VLOOKUP($A90,'Hospitalsation Details'!$A$2:$L$2344,12,0)</f>
        <v>39</v>
      </c>
    </row>
    <row r="91" spans="1:17" ht="15.6" x14ac:dyDescent="0.3">
      <c r="A91" s="21" t="s">
        <v>179</v>
      </c>
      <c r="B91" s="9" t="str">
        <f>VLOOKUP($A91,'Customer Names'!$A$2:$E$2336,4,0)</f>
        <v xml:space="preserve">  Abigail K</v>
      </c>
      <c r="C91" s="9">
        <f>VLOOKUP($A91,'Medical Examination'!$A$2:$J$2336,2,0)</f>
        <v>32.56</v>
      </c>
      <c r="D91" s="9">
        <f>VLOOKUP($A91,'Medical Examination'!$A$2:$J$2336,3,0)</f>
        <v>5.41</v>
      </c>
      <c r="E91" s="9" t="str">
        <f>VLOOKUP($A91,'Medical Examination'!$A$2:$J$2336,4,0)</f>
        <v>No</v>
      </c>
      <c r="F91" s="9" t="str">
        <f>VLOOKUP($A91,'Medical Examination'!$A$2:$J$2336,5,0)</f>
        <v>No</v>
      </c>
      <c r="G91" s="9" t="str">
        <f>VLOOKUP($A91,'Medical Examination'!$A$2:$J$2336,6,0)</f>
        <v>Yes</v>
      </c>
      <c r="H91" s="9">
        <f>VLOOKUP($A91,'Medical Examination'!$A$2:$J$2336,7,0)</f>
        <v>1</v>
      </c>
      <c r="I91" s="9" t="str">
        <f>VLOOKUP($A91,'Medical Examination'!$A$2:$J$2336,8,0)</f>
        <v>Smoker</v>
      </c>
      <c r="J91" s="9" t="str">
        <f>VLOOKUP($A91,'Medical Examination'!$A$2:$J$2336,9,0)</f>
        <v>Obesity</v>
      </c>
      <c r="K91" s="9" t="str">
        <f>VLOOKUP($A91,'Medical Examination'!$A$2:$J$2336,10,0)</f>
        <v>Prediabetes</v>
      </c>
      <c r="L91" s="9" t="str">
        <f>VLOOKUP($A91,'Hospitalsation Details'!$A$2:$L$2344,10,0)</f>
        <v>16-09-1979</v>
      </c>
      <c r="M91" s="16">
        <f>VLOOKUP($A91,'Hospitalsation Details'!$A$2:$L$2344,6,0)</f>
        <v>40941.29</v>
      </c>
      <c r="N91" s="9" t="str">
        <f>VLOOKUP($A91,'Hospitalsation Details'!$A$2:$L$2344,7,0)</f>
        <v>tier - 1</v>
      </c>
      <c r="O91" s="9" t="str">
        <f>VLOOKUP($A91,'Hospitalsation Details'!$A$2:$L$2344,8,0)</f>
        <v>tier - 2</v>
      </c>
      <c r="P91" s="9" t="str">
        <f>VLOOKUP($A91,'Hospitalsation Details'!$A$2:$L$2344,9,0)</f>
        <v>R1013</v>
      </c>
      <c r="Q91" s="9">
        <f>VLOOKUP($A91,'Hospitalsation Details'!$A$2:$L$2344,12,0)</f>
        <v>43</v>
      </c>
    </row>
    <row r="92" spans="1:17" ht="15.6" x14ac:dyDescent="0.3">
      <c r="A92" s="20" t="s">
        <v>181</v>
      </c>
      <c r="B92" s="9" t="str">
        <f>VLOOKUP($A92,'Customer Names'!$A$2:$E$2336,4,0)</f>
        <v xml:space="preserve">  Hope</v>
      </c>
      <c r="C92" s="9">
        <f>VLOOKUP($A92,'Medical Examination'!$A$2:$J$2336,2,0)</f>
        <v>39.049999999999997</v>
      </c>
      <c r="D92" s="9">
        <f>VLOOKUP($A92,'Medical Examination'!$A$2:$J$2336,3,0)</f>
        <v>6.06</v>
      </c>
      <c r="E92" s="9" t="str">
        <f>VLOOKUP($A92,'Medical Examination'!$A$2:$J$2336,4,0)</f>
        <v>No</v>
      </c>
      <c r="F92" s="9" t="str">
        <f>VLOOKUP($A92,'Medical Examination'!$A$2:$J$2336,5,0)</f>
        <v>No</v>
      </c>
      <c r="G92" s="9" t="str">
        <f>VLOOKUP($A92,'Medical Examination'!$A$2:$J$2336,6,0)</f>
        <v>No</v>
      </c>
      <c r="H92" s="9">
        <f>VLOOKUP($A92,'Medical Examination'!$A$2:$J$2336,7,0)</f>
        <v>1</v>
      </c>
      <c r="I92" s="9" t="str">
        <f>VLOOKUP($A92,'Medical Examination'!$A$2:$J$2336,8,0)</f>
        <v>Smoker</v>
      </c>
      <c r="J92" s="9" t="str">
        <f>VLOOKUP($A92,'Medical Examination'!$A$2:$J$2336,9,0)</f>
        <v>Obesity</v>
      </c>
      <c r="K92" s="9" t="str">
        <f>VLOOKUP($A92,'Medical Examination'!$A$2:$J$2336,10,0)</f>
        <v>Normal</v>
      </c>
      <c r="L92" s="9" t="str">
        <f>VLOOKUP($A92,'Hospitalsation Details'!$A$2:$L$2344,10,0)</f>
        <v>04-08-1992</v>
      </c>
      <c r="M92" s="16">
        <f>VLOOKUP($A92,'Hospitalsation Details'!$A$2:$L$2344,6,0)</f>
        <v>40932.43</v>
      </c>
      <c r="N92" s="9" t="str">
        <f>VLOOKUP($A92,'Hospitalsation Details'!$A$2:$L$2344,7,0)</f>
        <v>tier - 1</v>
      </c>
      <c r="O92" s="9" t="str">
        <f>VLOOKUP($A92,'Hospitalsation Details'!$A$2:$L$2344,8,0)</f>
        <v>tier - 2</v>
      </c>
      <c r="P92" s="9" t="str">
        <f>VLOOKUP($A92,'Hospitalsation Details'!$A$2:$L$2344,9,0)</f>
        <v>R1013</v>
      </c>
      <c r="Q92" s="9">
        <f>VLOOKUP($A92,'Hospitalsation Details'!$A$2:$L$2344,12,0)</f>
        <v>30</v>
      </c>
    </row>
    <row r="93" spans="1:17" ht="15.6" x14ac:dyDescent="0.3">
      <c r="A93" s="21" t="s">
        <v>183</v>
      </c>
      <c r="B93" s="9" t="str">
        <f>VLOOKUP($A93,'Customer Names'!$A$2:$E$2336,4,0)</f>
        <v xml:space="preserve">  Elyse M</v>
      </c>
      <c r="C93" s="9">
        <f>VLOOKUP($A93,'Medical Examination'!$A$2:$J$2336,2,0)</f>
        <v>42.75</v>
      </c>
      <c r="D93" s="9">
        <f>VLOOKUP($A93,'Medical Examination'!$A$2:$J$2336,3,0)</f>
        <v>4.22</v>
      </c>
      <c r="E93" s="9" t="str">
        <f>VLOOKUP($A93,'Medical Examination'!$A$2:$J$2336,4,0)</f>
        <v>No</v>
      </c>
      <c r="F93" s="9" t="str">
        <f>VLOOKUP($A93,'Medical Examination'!$A$2:$J$2336,5,0)</f>
        <v>No</v>
      </c>
      <c r="G93" s="9" t="str">
        <f>VLOOKUP($A93,'Medical Examination'!$A$2:$J$2336,6,0)</f>
        <v>No</v>
      </c>
      <c r="H93" s="9">
        <f>VLOOKUP($A93,'Medical Examination'!$A$2:$J$2336,7,0)</f>
        <v>0</v>
      </c>
      <c r="I93" s="9" t="str">
        <f>VLOOKUP($A93,'Medical Examination'!$A$2:$J$2336,8,0)</f>
        <v>Smoker</v>
      </c>
      <c r="J93" s="9" t="str">
        <f>VLOOKUP($A93,'Medical Examination'!$A$2:$J$2336,9,0)</f>
        <v>Obesity</v>
      </c>
      <c r="K93" s="9" t="str">
        <f>VLOOKUP($A93,'Medical Examination'!$A$2:$J$2336,10,0)</f>
        <v>Normal</v>
      </c>
      <c r="L93" s="9" t="str">
        <f>VLOOKUP($A93,'Hospitalsation Details'!$A$2:$L$2344,10,0)</f>
        <v>02-07-1999</v>
      </c>
      <c r="M93" s="16">
        <f>VLOOKUP($A93,'Hospitalsation Details'!$A$2:$L$2344,6,0)</f>
        <v>40904.199999999997</v>
      </c>
      <c r="N93" s="9" t="str">
        <f>VLOOKUP($A93,'Hospitalsation Details'!$A$2:$L$2344,7,0)</f>
        <v>tier - 1</v>
      </c>
      <c r="O93" s="9" t="str">
        <f>VLOOKUP($A93,'Hospitalsation Details'!$A$2:$L$2344,8,0)</f>
        <v>tier - 1</v>
      </c>
      <c r="P93" s="9" t="str">
        <f>VLOOKUP($A93,'Hospitalsation Details'!$A$2:$L$2344,9,0)</f>
        <v>R1024</v>
      </c>
      <c r="Q93" s="9">
        <f>VLOOKUP($A93,'Hospitalsation Details'!$A$2:$L$2344,12,0)</f>
        <v>23</v>
      </c>
    </row>
    <row r="94" spans="1:17" ht="15.6" x14ac:dyDescent="0.3">
      <c r="A94" s="20" t="s">
        <v>185</v>
      </c>
      <c r="B94" s="9" t="str">
        <f>VLOOKUP($A94,'Customer Names'!$A$2:$E$2336,4,0)</f>
        <v xml:space="preserve">  Nicholas</v>
      </c>
      <c r="C94" s="9">
        <f>VLOOKUP($A94,'Medical Examination'!$A$2:$J$2336,2,0)</f>
        <v>50.58</v>
      </c>
      <c r="D94" s="9">
        <f>VLOOKUP($A94,'Medical Examination'!$A$2:$J$2336,3,0)</f>
        <v>5.12</v>
      </c>
      <c r="E94" s="9" t="str">
        <f>VLOOKUP($A94,'Medical Examination'!$A$2:$J$2336,4,0)</f>
        <v>No</v>
      </c>
      <c r="F94" s="9" t="str">
        <f>VLOOKUP($A94,'Medical Examination'!$A$2:$J$2336,5,0)</f>
        <v>No</v>
      </c>
      <c r="G94" s="9" t="str">
        <f>VLOOKUP($A94,'Medical Examination'!$A$2:$J$2336,6,0)</f>
        <v>No</v>
      </c>
      <c r="H94" s="9">
        <f>VLOOKUP($A94,'Medical Examination'!$A$2:$J$2336,7,0)</f>
        <v>2</v>
      </c>
      <c r="I94" s="9" t="str">
        <f>VLOOKUP($A94,'Medical Examination'!$A$2:$J$2336,8,0)</f>
        <v>Smoker</v>
      </c>
      <c r="J94" s="9" t="str">
        <f>VLOOKUP($A94,'Medical Examination'!$A$2:$J$2336,9,0)</f>
        <v>Obesity</v>
      </c>
      <c r="K94" s="9" t="str">
        <f>VLOOKUP($A94,'Medical Examination'!$A$2:$J$2336,10,0)</f>
        <v>Normal</v>
      </c>
      <c r="L94" s="9" t="str">
        <f>VLOOKUP($A94,'Hospitalsation Details'!$A$2:$L$2344,10,0)</f>
        <v>10-06-1972</v>
      </c>
      <c r="M94" s="16">
        <f>VLOOKUP($A94,'Hospitalsation Details'!$A$2:$L$2344,6,0)</f>
        <v>40817.85</v>
      </c>
      <c r="N94" s="9" t="str">
        <f>VLOOKUP($A94,'Hospitalsation Details'!$A$2:$L$2344,7,0)</f>
        <v>tier - 1</v>
      </c>
      <c r="O94" s="9" t="str">
        <f>VLOOKUP($A94,'Hospitalsation Details'!$A$2:$L$2344,8,0)</f>
        <v>tier - 3</v>
      </c>
      <c r="P94" s="9" t="str">
        <f>VLOOKUP($A94,'Hospitalsation Details'!$A$2:$L$2344,9,0)</f>
        <v>R1011</v>
      </c>
      <c r="Q94" s="9">
        <f>VLOOKUP($A94,'Hospitalsation Details'!$A$2:$L$2344,12,0)</f>
        <v>50</v>
      </c>
    </row>
    <row r="95" spans="1:17" ht="15.6" x14ac:dyDescent="0.3">
      <c r="A95" s="21" t="s">
        <v>187</v>
      </c>
      <c r="B95" s="9" t="str">
        <f>VLOOKUP($A95,'Customer Names'!$A$2:$E$2336,4,0)</f>
        <v xml:space="preserve">  David</v>
      </c>
      <c r="C95" s="9">
        <f>VLOOKUP($A95,'Medical Examination'!$A$2:$J$2336,2,0)</f>
        <v>30.495000000000001</v>
      </c>
      <c r="D95" s="9">
        <f>VLOOKUP($A95,'Medical Examination'!$A$2:$J$2336,3,0)</f>
        <v>4.57</v>
      </c>
      <c r="E95" s="9" t="str">
        <f>VLOOKUP($A95,'Medical Examination'!$A$2:$J$2336,4,0)</f>
        <v>Yes</v>
      </c>
      <c r="F95" s="9" t="str">
        <f>VLOOKUP($A95,'Medical Examination'!$A$2:$J$2336,5,0)</f>
        <v>No</v>
      </c>
      <c r="G95" s="9" t="str">
        <f>VLOOKUP($A95,'Medical Examination'!$A$2:$J$2336,6,0)</f>
        <v>No</v>
      </c>
      <c r="H95" s="9">
        <f>VLOOKUP($A95,'Medical Examination'!$A$2:$J$2336,7,0)</f>
        <v>0</v>
      </c>
      <c r="I95" s="9" t="str">
        <f>VLOOKUP($A95,'Medical Examination'!$A$2:$J$2336,8,0)</f>
        <v>Smoker</v>
      </c>
      <c r="J95" s="9" t="str">
        <f>VLOOKUP($A95,'Medical Examination'!$A$2:$J$2336,9,0)</f>
        <v>Obesity</v>
      </c>
      <c r="K95" s="9" t="str">
        <f>VLOOKUP($A95,'Medical Examination'!$A$2:$J$2336,10,0)</f>
        <v>Diabetes</v>
      </c>
      <c r="L95" s="9" t="str">
        <f>VLOOKUP($A95,'Hospitalsation Details'!$A$2:$L$2344,10,0)</f>
        <v>26-12-1976</v>
      </c>
      <c r="M95" s="16">
        <f>VLOOKUP($A95,'Hospitalsation Details'!$A$2:$L$2344,6,0)</f>
        <v>40720.550000000003</v>
      </c>
      <c r="N95" s="9" t="str">
        <f>VLOOKUP($A95,'Hospitalsation Details'!$A$2:$L$2344,7,0)</f>
        <v>tier - 1</v>
      </c>
      <c r="O95" s="9" t="str">
        <f>VLOOKUP($A95,'Hospitalsation Details'!$A$2:$L$2344,8,0)</f>
        <v>tier - 3</v>
      </c>
      <c r="P95" s="9" t="str">
        <f>VLOOKUP($A95,'Hospitalsation Details'!$A$2:$L$2344,9,0)</f>
        <v>R1012</v>
      </c>
      <c r="Q95" s="9">
        <f>VLOOKUP($A95,'Hospitalsation Details'!$A$2:$L$2344,12,0)</f>
        <v>46</v>
      </c>
    </row>
    <row r="96" spans="1:17" ht="15.6" x14ac:dyDescent="0.3">
      <c r="A96" s="20" t="s">
        <v>189</v>
      </c>
      <c r="B96" s="9" t="str">
        <f>VLOOKUP($A96,'Customer Names'!$A$2:$E$2336,4,0)</f>
        <v xml:space="preserve">  Natalie</v>
      </c>
      <c r="C96" s="9">
        <f>VLOOKUP($A96,'Medical Examination'!$A$2:$J$2336,2,0)</f>
        <v>48.31</v>
      </c>
      <c r="D96" s="9">
        <f>VLOOKUP($A96,'Medical Examination'!$A$2:$J$2336,3,0)</f>
        <v>9.58</v>
      </c>
      <c r="E96" s="9" t="str">
        <f>VLOOKUP($A96,'Medical Examination'!$A$2:$J$2336,4,0)</f>
        <v>Yes</v>
      </c>
      <c r="F96" s="9" t="str">
        <f>VLOOKUP($A96,'Medical Examination'!$A$2:$J$2336,5,0)</f>
        <v>No</v>
      </c>
      <c r="G96" s="9" t="str">
        <f>VLOOKUP($A96,'Medical Examination'!$A$2:$J$2336,6,0)</f>
        <v>No</v>
      </c>
      <c r="H96" s="9">
        <f>VLOOKUP($A96,'Medical Examination'!$A$2:$J$2336,7,0)</f>
        <v>2</v>
      </c>
      <c r="I96" s="9" t="str">
        <f>VLOOKUP($A96,'Medical Examination'!$A$2:$J$2336,8,0)</f>
        <v>Smoker</v>
      </c>
      <c r="J96" s="9" t="str">
        <f>VLOOKUP($A96,'Medical Examination'!$A$2:$J$2336,9,0)</f>
        <v>Obesity</v>
      </c>
      <c r="K96" s="9" t="str">
        <f>VLOOKUP($A96,'Medical Examination'!$A$2:$J$2336,10,0)</f>
        <v>Diabetes</v>
      </c>
      <c r="L96" s="9" t="str">
        <f>VLOOKUP($A96,'Hospitalsation Details'!$A$2:$L$2344,10,0)</f>
        <v>25-09-1970</v>
      </c>
      <c r="M96" s="16">
        <f>VLOOKUP($A96,'Hospitalsation Details'!$A$2:$L$2344,6,0)</f>
        <v>40692.910000000003</v>
      </c>
      <c r="N96" s="9" t="str">
        <f>VLOOKUP($A96,'Hospitalsation Details'!$A$2:$L$2344,7,0)</f>
        <v>tier - 1</v>
      </c>
      <c r="O96" s="9" t="str">
        <f>VLOOKUP($A96,'Hospitalsation Details'!$A$2:$L$2344,8,0)</f>
        <v>tier - 1</v>
      </c>
      <c r="P96" s="9" t="str">
        <f>VLOOKUP($A96,'Hospitalsation Details'!$A$2:$L$2344,9,0)</f>
        <v>R1011</v>
      </c>
      <c r="Q96" s="9">
        <f>VLOOKUP($A96,'Hospitalsation Details'!$A$2:$L$2344,12,0)</f>
        <v>52</v>
      </c>
    </row>
    <row r="97" spans="1:17" ht="15.6" x14ac:dyDescent="0.3">
      <c r="A97" s="21" t="s">
        <v>191</v>
      </c>
      <c r="B97" s="9" t="str">
        <f>VLOOKUP($A97,'Customer Names'!$A$2:$E$2336,4,0)</f>
        <v xml:space="preserve">  Thomas</v>
      </c>
      <c r="C97" s="9">
        <f>VLOOKUP($A97,'Medical Examination'!$A$2:$J$2336,2,0)</f>
        <v>48.99</v>
      </c>
      <c r="D97" s="9">
        <f>VLOOKUP($A97,'Medical Examination'!$A$2:$J$2336,3,0)</f>
        <v>9.7799999999999994</v>
      </c>
      <c r="E97" s="9" t="str">
        <f>VLOOKUP($A97,'Medical Examination'!$A$2:$J$2336,4,0)</f>
        <v>Yes</v>
      </c>
      <c r="F97" s="9" t="str">
        <f>VLOOKUP($A97,'Medical Examination'!$A$2:$J$2336,5,0)</f>
        <v>No</v>
      </c>
      <c r="G97" s="9" t="str">
        <f>VLOOKUP($A97,'Medical Examination'!$A$2:$J$2336,6,0)</f>
        <v>No</v>
      </c>
      <c r="H97" s="9">
        <f>VLOOKUP($A97,'Medical Examination'!$A$2:$J$2336,7,0)</f>
        <v>1</v>
      </c>
      <c r="I97" s="9" t="str">
        <f>VLOOKUP($A97,'Medical Examination'!$A$2:$J$2336,8,0)</f>
        <v>Smoker</v>
      </c>
      <c r="J97" s="9" t="str">
        <f>VLOOKUP($A97,'Medical Examination'!$A$2:$J$2336,9,0)</f>
        <v>Obesity</v>
      </c>
      <c r="K97" s="9" t="str">
        <f>VLOOKUP($A97,'Medical Examination'!$A$2:$J$2336,10,0)</f>
        <v>Normal</v>
      </c>
      <c r="L97" s="9" t="str">
        <f>VLOOKUP($A97,'Hospitalsation Details'!$A$2:$L$2344,10,0)</f>
        <v>10-07-1975</v>
      </c>
      <c r="M97" s="16">
        <f>VLOOKUP($A97,'Hospitalsation Details'!$A$2:$L$2344,6,0)</f>
        <v>40590.550000000003</v>
      </c>
      <c r="N97" s="9" t="str">
        <f>VLOOKUP($A97,'Hospitalsation Details'!$A$2:$L$2344,7,0)</f>
        <v>tier - 1</v>
      </c>
      <c r="O97" s="9" t="str">
        <f>VLOOKUP($A97,'Hospitalsation Details'!$A$2:$L$2344,8,0)</f>
        <v>tier - 3</v>
      </c>
      <c r="P97" s="9" t="str">
        <f>VLOOKUP($A97,'Hospitalsation Details'!$A$2:$L$2344,9,0)</f>
        <v>R1012</v>
      </c>
      <c r="Q97" s="9">
        <f>VLOOKUP($A97,'Hospitalsation Details'!$A$2:$L$2344,12,0)</f>
        <v>47</v>
      </c>
    </row>
    <row r="98" spans="1:17" ht="15.6" x14ac:dyDescent="0.3">
      <c r="A98" s="20" t="s">
        <v>193</v>
      </c>
      <c r="B98" s="9" t="str">
        <f>VLOOKUP($A98,'Customer Names'!$A$2:$E$2336,4,0)</f>
        <v xml:space="preserve">  Pamela J</v>
      </c>
      <c r="C98" s="9">
        <f>VLOOKUP($A98,'Medical Examination'!$A$2:$J$2336,2,0)</f>
        <v>38.39</v>
      </c>
      <c r="D98" s="9">
        <f>VLOOKUP($A98,'Medical Examination'!$A$2:$J$2336,3,0)</f>
        <v>4.1100000000000003</v>
      </c>
      <c r="E98" s="9" t="str">
        <f>VLOOKUP($A98,'Medical Examination'!$A$2:$J$2336,4,0)</f>
        <v>Yes</v>
      </c>
      <c r="F98" s="9" t="str">
        <f>VLOOKUP($A98,'Medical Examination'!$A$2:$J$2336,5,0)</f>
        <v>No</v>
      </c>
      <c r="G98" s="9" t="str">
        <f>VLOOKUP($A98,'Medical Examination'!$A$2:$J$2336,6,0)</f>
        <v>No</v>
      </c>
      <c r="H98" s="9">
        <f>VLOOKUP($A98,'Medical Examination'!$A$2:$J$2336,7,0)</f>
        <v>0</v>
      </c>
      <c r="I98" s="9" t="str">
        <f>VLOOKUP($A98,'Medical Examination'!$A$2:$J$2336,8,0)</f>
        <v>Smoker</v>
      </c>
      <c r="J98" s="9" t="str">
        <f>VLOOKUP($A98,'Medical Examination'!$A$2:$J$2336,9,0)</f>
        <v>Obesity</v>
      </c>
      <c r="K98" s="9" t="str">
        <f>VLOOKUP($A98,'Medical Examination'!$A$2:$J$2336,10,0)</f>
        <v>Normal</v>
      </c>
      <c r="L98" s="9" t="str">
        <f>VLOOKUP($A98,'Hospitalsation Details'!$A$2:$L$2344,10,0)</f>
        <v>03-11-1985</v>
      </c>
      <c r="M98" s="16">
        <f>VLOOKUP($A98,'Hospitalsation Details'!$A$2:$L$2344,6,0)</f>
        <v>40419.019999999997</v>
      </c>
      <c r="N98" s="9" t="str">
        <f>VLOOKUP($A98,'Hospitalsation Details'!$A$2:$L$2344,7,0)</f>
        <v>tier - 1</v>
      </c>
      <c r="O98" s="9" t="str">
        <f>VLOOKUP($A98,'Hospitalsation Details'!$A$2:$L$2344,8,0)</f>
        <v>tier - 2</v>
      </c>
      <c r="P98" s="9" t="str">
        <f>VLOOKUP($A98,'Hospitalsation Details'!$A$2:$L$2344,9,0)</f>
        <v>R1013</v>
      </c>
      <c r="Q98" s="9">
        <f>VLOOKUP($A98,'Hospitalsation Details'!$A$2:$L$2344,12,0)</f>
        <v>37</v>
      </c>
    </row>
    <row r="99" spans="1:17" ht="15.6" x14ac:dyDescent="0.3">
      <c r="A99" s="21" t="s">
        <v>195</v>
      </c>
      <c r="B99" s="9" t="str">
        <f>VLOOKUP($A99,'Customer Names'!$A$2:$E$2336,4,0)</f>
        <v xml:space="preserve">  Jessica</v>
      </c>
      <c r="C99" s="9">
        <f>VLOOKUP($A99,'Medical Examination'!$A$2:$J$2336,2,0)</f>
        <v>44.34</v>
      </c>
      <c r="D99" s="9">
        <f>VLOOKUP($A99,'Medical Examination'!$A$2:$J$2336,3,0)</f>
        <v>4.0199999999999996</v>
      </c>
      <c r="E99" s="9" t="str">
        <f>VLOOKUP($A99,'Medical Examination'!$A$2:$J$2336,4,0)</f>
        <v>Yes</v>
      </c>
      <c r="F99" s="9" t="str">
        <f>VLOOKUP($A99,'Medical Examination'!$A$2:$J$2336,5,0)</f>
        <v>No</v>
      </c>
      <c r="G99" s="9" t="str">
        <f>VLOOKUP($A99,'Medical Examination'!$A$2:$J$2336,6,0)</f>
        <v>No</v>
      </c>
      <c r="H99" s="9">
        <f>VLOOKUP($A99,'Medical Examination'!$A$2:$J$2336,7,0)</f>
        <v>2</v>
      </c>
      <c r="I99" s="9" t="str">
        <f>VLOOKUP($A99,'Medical Examination'!$A$2:$J$2336,8,0)</f>
        <v>Smoker</v>
      </c>
      <c r="J99" s="9" t="str">
        <f>VLOOKUP($A99,'Medical Examination'!$A$2:$J$2336,9,0)</f>
        <v>Obesity</v>
      </c>
      <c r="K99" s="9" t="str">
        <f>VLOOKUP($A99,'Medical Examination'!$A$2:$J$2336,10,0)</f>
        <v>Diabetes</v>
      </c>
      <c r="L99" s="9" t="str">
        <f>VLOOKUP($A99,'Hospitalsation Details'!$A$2:$L$2344,10,0)</f>
        <v>12-08-1966</v>
      </c>
      <c r="M99" s="16">
        <f>VLOOKUP($A99,'Hospitalsation Details'!$A$2:$L$2344,6,0)</f>
        <v>40373.74</v>
      </c>
      <c r="N99" s="9" t="str">
        <f>VLOOKUP($A99,'Hospitalsation Details'!$A$2:$L$2344,7,0)</f>
        <v>tier - 1</v>
      </c>
      <c r="O99" s="9" t="str">
        <f>VLOOKUP($A99,'Hospitalsation Details'!$A$2:$L$2344,8,0)</f>
        <v>tier - 3</v>
      </c>
      <c r="P99" s="9" t="str">
        <f>VLOOKUP($A99,'Hospitalsation Details'!$A$2:$L$2344,9,0)</f>
        <v>R1011</v>
      </c>
      <c r="Q99" s="9">
        <f>VLOOKUP($A99,'Hospitalsation Details'!$A$2:$L$2344,12,0)</f>
        <v>56</v>
      </c>
    </row>
    <row r="100" spans="1:17" ht="15.6" x14ac:dyDescent="0.3">
      <c r="A100" s="20" t="s">
        <v>197</v>
      </c>
      <c r="B100" s="9" t="str">
        <f>VLOOKUP($A100,'Customer Names'!$A$2:$E$2336,4,0)</f>
        <v xml:space="preserve">  Ron N</v>
      </c>
      <c r="C100" s="9">
        <f>VLOOKUP($A100,'Medical Examination'!$A$2:$J$2336,2,0)</f>
        <v>41.51</v>
      </c>
      <c r="D100" s="9">
        <f>VLOOKUP($A100,'Medical Examination'!$A$2:$J$2336,3,0)</f>
        <v>6.92</v>
      </c>
      <c r="E100" s="9" t="str">
        <f>VLOOKUP($A100,'Medical Examination'!$A$2:$J$2336,4,0)</f>
        <v>No</v>
      </c>
      <c r="F100" s="9" t="str">
        <f>VLOOKUP($A100,'Medical Examination'!$A$2:$J$2336,5,0)</f>
        <v>No</v>
      </c>
      <c r="G100" s="9" t="str">
        <f>VLOOKUP($A100,'Medical Examination'!$A$2:$J$2336,6,0)</f>
        <v>No</v>
      </c>
      <c r="H100" s="9">
        <f>VLOOKUP($A100,'Medical Examination'!$A$2:$J$2336,7,0)</f>
        <v>0</v>
      </c>
      <c r="I100" s="9" t="str">
        <f>VLOOKUP($A100,'Medical Examination'!$A$2:$J$2336,8,0)</f>
        <v>Smoker</v>
      </c>
      <c r="J100" s="9" t="str">
        <f>VLOOKUP($A100,'Medical Examination'!$A$2:$J$2336,9,0)</f>
        <v>Obesity</v>
      </c>
      <c r="K100" s="9" t="str">
        <f>VLOOKUP($A100,'Medical Examination'!$A$2:$J$2336,10,0)</f>
        <v>Normal</v>
      </c>
      <c r="L100" s="9" t="str">
        <f>VLOOKUP($A100,'Hospitalsation Details'!$A$2:$L$2344,10,0)</f>
        <v>04-09-1962</v>
      </c>
      <c r="M100" s="16">
        <f>VLOOKUP($A100,'Hospitalsation Details'!$A$2:$L$2344,6,0)</f>
        <v>40309.93</v>
      </c>
      <c r="N100" s="9" t="str">
        <f>VLOOKUP($A100,'Hospitalsation Details'!$A$2:$L$2344,7,0)</f>
        <v>tier - 1</v>
      </c>
      <c r="O100" s="9" t="str">
        <f>VLOOKUP($A100,'Hospitalsation Details'!$A$2:$L$2344,8,0)</f>
        <v>tier - 3</v>
      </c>
      <c r="P100" s="9" t="str">
        <f>VLOOKUP($A100,'Hospitalsation Details'!$A$2:$L$2344,9,0)</f>
        <v>R1011</v>
      </c>
      <c r="Q100" s="9">
        <f>VLOOKUP($A100,'Hospitalsation Details'!$A$2:$L$2344,12,0)</f>
        <v>60</v>
      </c>
    </row>
    <row r="101" spans="1:17" ht="15.6" x14ac:dyDescent="0.3">
      <c r="A101" s="21" t="s">
        <v>199</v>
      </c>
      <c r="B101" s="9" t="str">
        <f>VLOOKUP($A101,'Customer Names'!$A$2:$E$2336,4,0)</f>
        <v xml:space="preserve">  Daniel</v>
      </c>
      <c r="C101" s="9">
        <f>VLOOKUP($A101,'Medical Examination'!$A$2:$J$2336,2,0)</f>
        <v>48.2</v>
      </c>
      <c r="D101" s="9">
        <f>VLOOKUP($A101,'Medical Examination'!$A$2:$J$2336,3,0)</f>
        <v>4.84</v>
      </c>
      <c r="E101" s="9" t="str">
        <f>VLOOKUP($A101,'Medical Examination'!$A$2:$J$2336,4,0)</f>
        <v>No</v>
      </c>
      <c r="F101" s="9" t="str">
        <f>VLOOKUP($A101,'Medical Examination'!$A$2:$J$2336,5,0)</f>
        <v>No</v>
      </c>
      <c r="G101" s="9" t="str">
        <f>VLOOKUP($A101,'Medical Examination'!$A$2:$J$2336,6,0)</f>
        <v>No</v>
      </c>
      <c r="H101" s="9">
        <f>VLOOKUP($A101,'Medical Examination'!$A$2:$J$2336,7,0)</f>
        <v>0</v>
      </c>
      <c r="I101" s="9" t="str">
        <f>VLOOKUP($A101,'Medical Examination'!$A$2:$J$2336,8,0)</f>
        <v>Smoker</v>
      </c>
      <c r="J101" s="9" t="str">
        <f>VLOOKUP($A101,'Medical Examination'!$A$2:$J$2336,9,0)</f>
        <v>Obesity</v>
      </c>
      <c r="K101" s="9" t="str">
        <f>VLOOKUP($A101,'Medical Examination'!$A$2:$J$2336,10,0)</f>
        <v>Diabetes</v>
      </c>
      <c r="L101" s="9" t="str">
        <f>VLOOKUP($A101,'Hospitalsation Details'!$A$2:$L$2344,10,0)</f>
        <v>27-06-1977</v>
      </c>
      <c r="M101" s="16">
        <f>VLOOKUP($A101,'Hospitalsation Details'!$A$2:$L$2344,6,0)</f>
        <v>40284.379999999997</v>
      </c>
      <c r="N101" s="9" t="str">
        <f>VLOOKUP($A101,'Hospitalsation Details'!$A$2:$L$2344,7,0)</f>
        <v>tier - 1</v>
      </c>
      <c r="O101" s="9" t="str">
        <f>VLOOKUP($A101,'Hospitalsation Details'!$A$2:$L$2344,8,0)</f>
        <v>tier - 3</v>
      </c>
      <c r="P101" s="9" t="str">
        <f>VLOOKUP($A101,'Hospitalsation Details'!$A$2:$L$2344,9,0)</f>
        <v>R1012</v>
      </c>
      <c r="Q101" s="9">
        <f>VLOOKUP($A101,'Hospitalsation Details'!$A$2:$L$2344,12,0)</f>
        <v>45</v>
      </c>
    </row>
    <row r="102" spans="1:17" ht="15.6" x14ac:dyDescent="0.3">
      <c r="A102" s="20" t="s">
        <v>201</v>
      </c>
      <c r="B102" s="9" t="str">
        <f>VLOOKUP($A102,'Customer Names'!$A$2:$E$2336,4,0)</f>
        <v xml:space="preserve">  Brian</v>
      </c>
      <c r="C102" s="9">
        <f>VLOOKUP($A102,'Medical Examination'!$A$2:$J$2336,2,0)</f>
        <v>35.75</v>
      </c>
      <c r="D102" s="9">
        <f>VLOOKUP($A102,'Medical Examination'!$A$2:$J$2336,3,0)</f>
        <v>8</v>
      </c>
      <c r="E102" s="9" t="str">
        <f>VLOOKUP($A102,'Medical Examination'!$A$2:$J$2336,4,0)</f>
        <v>Yes</v>
      </c>
      <c r="F102" s="9" t="str">
        <f>VLOOKUP($A102,'Medical Examination'!$A$2:$J$2336,5,0)</f>
        <v>No</v>
      </c>
      <c r="G102" s="9" t="str">
        <f>VLOOKUP($A102,'Medical Examination'!$A$2:$J$2336,6,0)</f>
        <v>No</v>
      </c>
      <c r="H102" s="9">
        <f>VLOOKUP($A102,'Medical Examination'!$A$2:$J$2336,7,0)</f>
        <v>0</v>
      </c>
      <c r="I102" s="9" t="str">
        <f>VLOOKUP($A102,'Medical Examination'!$A$2:$J$2336,8,0)</f>
        <v>Smoker</v>
      </c>
      <c r="J102" s="9" t="str">
        <f>VLOOKUP($A102,'Medical Examination'!$A$2:$J$2336,9,0)</f>
        <v>Obesity</v>
      </c>
      <c r="K102" s="9" t="str">
        <f>VLOOKUP($A102,'Medical Examination'!$A$2:$J$2336,10,0)</f>
        <v>Diabetes</v>
      </c>
      <c r="L102" s="9" t="str">
        <f>VLOOKUP($A102,'Hospitalsation Details'!$A$2:$L$2344,10,0)</f>
        <v>04-10-1981</v>
      </c>
      <c r="M102" s="16">
        <f>VLOOKUP($A102,'Hospitalsation Details'!$A$2:$L$2344,6,0)</f>
        <v>40273.65</v>
      </c>
      <c r="N102" s="9" t="str">
        <f>VLOOKUP($A102,'Hospitalsation Details'!$A$2:$L$2344,7,0)</f>
        <v>tier - 1</v>
      </c>
      <c r="O102" s="9" t="str">
        <f>VLOOKUP($A102,'Hospitalsation Details'!$A$2:$L$2344,8,0)</f>
        <v>tier - 3</v>
      </c>
      <c r="P102" s="9" t="str">
        <f>VLOOKUP($A102,'Hospitalsation Details'!$A$2:$L$2344,9,0)</f>
        <v>R1013</v>
      </c>
      <c r="Q102" s="9">
        <f>VLOOKUP($A102,'Hospitalsation Details'!$A$2:$L$2344,12,0)</f>
        <v>41</v>
      </c>
    </row>
    <row r="103" spans="1:17" ht="15.6" x14ac:dyDescent="0.3">
      <c r="A103" s="21" t="s">
        <v>203</v>
      </c>
      <c r="B103" s="9" t="str">
        <f>VLOOKUP($A103,'Customer Names'!$A$2:$E$2336,4,0)</f>
        <v xml:space="preserve">  Sari</v>
      </c>
      <c r="C103" s="9">
        <f>VLOOKUP($A103,'Medical Examination'!$A$2:$J$2336,2,0)</f>
        <v>53.81</v>
      </c>
      <c r="D103" s="9">
        <f>VLOOKUP($A103,'Medical Examination'!$A$2:$J$2336,3,0)</f>
        <v>8.77</v>
      </c>
      <c r="E103" s="9" t="str">
        <f>VLOOKUP($A103,'Medical Examination'!$A$2:$J$2336,4,0)</f>
        <v>Yes</v>
      </c>
      <c r="F103" s="9" t="str">
        <f>VLOOKUP($A103,'Medical Examination'!$A$2:$J$2336,5,0)</f>
        <v>No</v>
      </c>
      <c r="G103" s="9" t="str">
        <f>VLOOKUP($A103,'Medical Examination'!$A$2:$J$2336,6,0)</f>
        <v>No</v>
      </c>
      <c r="H103" s="9">
        <f>VLOOKUP($A103,'Medical Examination'!$A$2:$J$2336,7,0)</f>
        <v>0</v>
      </c>
      <c r="I103" s="9" t="str">
        <f>VLOOKUP($A103,'Medical Examination'!$A$2:$J$2336,8,0)</f>
        <v>Smoker</v>
      </c>
      <c r="J103" s="9" t="str">
        <f>VLOOKUP($A103,'Medical Examination'!$A$2:$J$2336,9,0)</f>
        <v>Obesity</v>
      </c>
      <c r="K103" s="9" t="str">
        <f>VLOOKUP($A103,'Medical Examination'!$A$2:$J$2336,10,0)</f>
        <v>Normal</v>
      </c>
      <c r="L103" s="9" t="str">
        <f>VLOOKUP($A103,'Hospitalsation Details'!$A$2:$L$2344,10,0)</f>
        <v>28-07-1981</v>
      </c>
      <c r="M103" s="16">
        <f>VLOOKUP($A103,'Hospitalsation Details'!$A$2:$L$2344,6,0)</f>
        <v>40208.559999999998</v>
      </c>
      <c r="N103" s="9" t="str">
        <f>VLOOKUP($A103,'Hospitalsation Details'!$A$2:$L$2344,7,0)</f>
        <v>tier - 1</v>
      </c>
      <c r="O103" s="9" t="str">
        <f>VLOOKUP($A103,'Hospitalsation Details'!$A$2:$L$2344,8,0)</f>
        <v>tier - 2</v>
      </c>
      <c r="P103" s="9" t="str">
        <f>VLOOKUP($A103,'Hospitalsation Details'!$A$2:$L$2344,9,0)</f>
        <v>R1011</v>
      </c>
      <c r="Q103" s="9">
        <f>VLOOKUP($A103,'Hospitalsation Details'!$A$2:$L$2344,12,0)</f>
        <v>41</v>
      </c>
    </row>
    <row r="104" spans="1:17" ht="15.6" x14ac:dyDescent="0.3">
      <c r="A104" s="20" t="s">
        <v>205</v>
      </c>
      <c r="B104" s="9" t="str">
        <f>VLOOKUP($A104,'Customer Names'!$A$2:$E$2336,4,0)</f>
        <v xml:space="preserve">  Robert M</v>
      </c>
      <c r="C104" s="9">
        <f>VLOOKUP($A104,'Medical Examination'!$A$2:$J$2336,2,0)</f>
        <v>49.48</v>
      </c>
      <c r="D104" s="9">
        <f>VLOOKUP($A104,'Medical Examination'!$A$2:$J$2336,3,0)</f>
        <v>4.96</v>
      </c>
      <c r="E104" s="9" t="str">
        <f>VLOOKUP($A104,'Medical Examination'!$A$2:$J$2336,4,0)</f>
        <v>No</v>
      </c>
      <c r="F104" s="9" t="str">
        <f>VLOOKUP($A104,'Medical Examination'!$A$2:$J$2336,5,0)</f>
        <v>No</v>
      </c>
      <c r="G104" s="9" t="str">
        <f>VLOOKUP($A104,'Medical Examination'!$A$2:$J$2336,6,0)</f>
        <v>Yes</v>
      </c>
      <c r="H104" s="9">
        <f>VLOOKUP($A104,'Medical Examination'!$A$2:$J$2336,7,0)</f>
        <v>1</v>
      </c>
      <c r="I104" s="9" t="str">
        <f>VLOOKUP($A104,'Medical Examination'!$A$2:$J$2336,8,0)</f>
        <v>Smoker</v>
      </c>
      <c r="J104" s="9" t="str">
        <f>VLOOKUP($A104,'Medical Examination'!$A$2:$J$2336,9,0)</f>
        <v>Obesity</v>
      </c>
      <c r="K104" s="9" t="str">
        <f>VLOOKUP($A104,'Medical Examination'!$A$2:$J$2336,10,0)</f>
        <v>Normal</v>
      </c>
      <c r="L104" s="9" t="str">
        <f>VLOOKUP($A104,'Hospitalsation Details'!$A$2:$L$2344,10,0)</f>
        <v>18-08-1979</v>
      </c>
      <c r="M104" s="16">
        <f>VLOOKUP($A104,'Hospitalsation Details'!$A$2:$L$2344,6,0)</f>
        <v>40204.83</v>
      </c>
      <c r="N104" s="9" t="str">
        <f>VLOOKUP($A104,'Hospitalsation Details'!$A$2:$L$2344,7,0)</f>
        <v>tier - 1</v>
      </c>
      <c r="O104" s="9" t="str">
        <f>VLOOKUP($A104,'Hospitalsation Details'!$A$2:$L$2344,8,0)</f>
        <v>tier - 3</v>
      </c>
      <c r="P104" s="9" t="str">
        <f>VLOOKUP($A104,'Hospitalsation Details'!$A$2:$L$2344,9,0)</f>
        <v>R1012</v>
      </c>
      <c r="Q104" s="9">
        <f>VLOOKUP($A104,'Hospitalsation Details'!$A$2:$L$2344,12,0)</f>
        <v>43</v>
      </c>
    </row>
    <row r="105" spans="1:17" ht="15.6" x14ac:dyDescent="0.3">
      <c r="A105" s="21" t="s">
        <v>207</v>
      </c>
      <c r="B105" s="9" t="str">
        <f>VLOOKUP($A105,'Customer Names'!$A$2:$E$2336,4,0)</f>
        <v xml:space="preserve">  Ricardo</v>
      </c>
      <c r="C105" s="9">
        <f>VLOOKUP($A105,'Medical Examination'!$A$2:$J$2336,2,0)</f>
        <v>34.1</v>
      </c>
      <c r="D105" s="9">
        <f>VLOOKUP($A105,'Medical Examination'!$A$2:$J$2336,3,0)</f>
        <v>4.43</v>
      </c>
      <c r="E105" s="9" t="str">
        <f>VLOOKUP($A105,'Medical Examination'!$A$2:$J$2336,4,0)</f>
        <v>Yes</v>
      </c>
      <c r="F105" s="9" t="str">
        <f>VLOOKUP($A105,'Medical Examination'!$A$2:$J$2336,5,0)</f>
        <v>No</v>
      </c>
      <c r="G105" s="9" t="str">
        <f>VLOOKUP($A105,'Medical Examination'!$A$2:$J$2336,6,0)</f>
        <v>No</v>
      </c>
      <c r="H105" s="9">
        <f>VLOOKUP($A105,'Medical Examination'!$A$2:$J$2336,7,0)</f>
        <v>0</v>
      </c>
      <c r="I105" s="9" t="str">
        <f>VLOOKUP($A105,'Medical Examination'!$A$2:$J$2336,8,0)</f>
        <v>Smoker</v>
      </c>
      <c r="J105" s="9" t="str">
        <f>VLOOKUP($A105,'Medical Examination'!$A$2:$J$2336,9,0)</f>
        <v>Obesity</v>
      </c>
      <c r="K105" s="9" t="str">
        <f>VLOOKUP($A105,'Medical Examination'!$A$2:$J$2336,10,0)</f>
        <v>Prediabetes</v>
      </c>
      <c r="L105" s="9" t="str">
        <f>VLOOKUP($A105,'Hospitalsation Details'!$A$2:$L$2344,10,0)</f>
        <v>21-10-1985</v>
      </c>
      <c r="M105" s="16">
        <f>VLOOKUP($A105,'Hospitalsation Details'!$A$2:$L$2344,6,0)</f>
        <v>40182.25</v>
      </c>
      <c r="N105" s="9" t="str">
        <f>VLOOKUP($A105,'Hospitalsation Details'!$A$2:$L$2344,7,0)</f>
        <v>tier - 1</v>
      </c>
      <c r="O105" s="9" t="str">
        <f>VLOOKUP($A105,'Hospitalsation Details'!$A$2:$L$2344,8,0)</f>
        <v>tier - 2</v>
      </c>
      <c r="P105" s="9" t="str">
        <f>VLOOKUP($A105,'Hospitalsation Details'!$A$2:$L$2344,9,0)</f>
        <v>R1011</v>
      </c>
      <c r="Q105" s="9">
        <f>VLOOKUP($A105,'Hospitalsation Details'!$A$2:$L$2344,12,0)</f>
        <v>37</v>
      </c>
    </row>
    <row r="106" spans="1:17" ht="15.6" x14ac:dyDescent="0.3">
      <c r="A106" s="20" t="s">
        <v>209</v>
      </c>
      <c r="B106" s="9" t="str">
        <f>VLOOKUP($A106,'Customer Names'!$A$2:$E$2336,4,0)</f>
        <v xml:space="preserve">  Gedion</v>
      </c>
      <c r="C106" s="9">
        <f>VLOOKUP($A106,'Medical Examination'!$A$2:$J$2336,2,0)</f>
        <v>35.299999999999997</v>
      </c>
      <c r="D106" s="9">
        <f>VLOOKUP($A106,'Medical Examination'!$A$2:$J$2336,3,0)</f>
        <v>5.82</v>
      </c>
      <c r="E106" s="9" t="str">
        <f>VLOOKUP($A106,'Medical Examination'!$A$2:$J$2336,4,0)</f>
        <v>Yes</v>
      </c>
      <c r="F106" s="9" t="str">
        <f>VLOOKUP($A106,'Medical Examination'!$A$2:$J$2336,5,0)</f>
        <v>No</v>
      </c>
      <c r="G106" s="9" t="str">
        <f>VLOOKUP($A106,'Medical Examination'!$A$2:$J$2336,6,0)</f>
        <v>Yes</v>
      </c>
      <c r="H106" s="9">
        <f>VLOOKUP($A106,'Medical Examination'!$A$2:$J$2336,7,0)</f>
        <v>1</v>
      </c>
      <c r="I106" s="9" t="str">
        <f>VLOOKUP($A106,'Medical Examination'!$A$2:$J$2336,8,0)</f>
        <v>Smoker</v>
      </c>
      <c r="J106" s="9" t="str">
        <f>VLOOKUP($A106,'Medical Examination'!$A$2:$J$2336,9,0)</f>
        <v>Obesity</v>
      </c>
      <c r="K106" s="9" t="str">
        <f>VLOOKUP($A106,'Medical Examination'!$A$2:$J$2336,10,0)</f>
        <v>Prediabetes</v>
      </c>
      <c r="L106" s="9" t="str">
        <f>VLOOKUP($A106,'Hospitalsation Details'!$A$2:$L$2344,10,0)</f>
        <v>14-10-1983</v>
      </c>
      <c r="M106" s="16">
        <f>VLOOKUP($A106,'Hospitalsation Details'!$A$2:$L$2344,6,0)</f>
        <v>40103.89</v>
      </c>
      <c r="N106" s="9" t="str">
        <f>VLOOKUP($A106,'Hospitalsation Details'!$A$2:$L$2344,7,0)</f>
        <v>tier - 1</v>
      </c>
      <c r="O106" s="9" t="str">
        <f>VLOOKUP($A106,'Hospitalsation Details'!$A$2:$L$2344,8,0)</f>
        <v>tier - 2</v>
      </c>
      <c r="P106" s="9" t="str">
        <f>VLOOKUP($A106,'Hospitalsation Details'!$A$2:$L$2344,9,0)</f>
        <v>R1011</v>
      </c>
      <c r="Q106" s="9">
        <f>VLOOKUP($A106,'Hospitalsation Details'!$A$2:$L$2344,12,0)</f>
        <v>39</v>
      </c>
    </row>
    <row r="107" spans="1:17" ht="15.6" x14ac:dyDescent="0.3">
      <c r="A107" s="21" t="s">
        <v>211</v>
      </c>
      <c r="B107" s="9" t="str">
        <f>VLOOKUP($A107,'Customer Names'!$A$2:$E$2336,4,0)</f>
        <v xml:space="preserve">  Mark</v>
      </c>
      <c r="C107" s="9">
        <f>VLOOKUP($A107,'Medical Examination'!$A$2:$J$2336,2,0)</f>
        <v>43.83</v>
      </c>
      <c r="D107" s="9">
        <f>VLOOKUP($A107,'Medical Examination'!$A$2:$J$2336,3,0)</f>
        <v>6.03</v>
      </c>
      <c r="E107" s="9" t="str">
        <f>VLOOKUP($A107,'Medical Examination'!$A$2:$J$2336,4,0)</f>
        <v>Yes</v>
      </c>
      <c r="F107" s="9" t="str">
        <f>VLOOKUP($A107,'Medical Examination'!$A$2:$J$2336,5,0)</f>
        <v>No</v>
      </c>
      <c r="G107" s="9" t="str">
        <f>VLOOKUP($A107,'Medical Examination'!$A$2:$J$2336,6,0)</f>
        <v>No</v>
      </c>
      <c r="H107" s="9">
        <f>VLOOKUP($A107,'Medical Examination'!$A$2:$J$2336,7,0)</f>
        <v>2</v>
      </c>
      <c r="I107" s="9" t="str">
        <f>VLOOKUP($A107,'Medical Examination'!$A$2:$J$2336,8,0)</f>
        <v>Smoker</v>
      </c>
      <c r="J107" s="9" t="str">
        <f>VLOOKUP($A107,'Medical Examination'!$A$2:$J$2336,9,0)</f>
        <v>Obesity</v>
      </c>
      <c r="K107" s="9" t="str">
        <f>VLOOKUP($A107,'Medical Examination'!$A$2:$J$2336,10,0)</f>
        <v>Diabetes</v>
      </c>
      <c r="L107" s="9" t="str">
        <f>VLOOKUP($A107,'Hospitalsation Details'!$A$2:$L$2344,10,0)</f>
        <v>12-08-1966</v>
      </c>
      <c r="M107" s="16">
        <f>VLOOKUP($A107,'Hospitalsation Details'!$A$2:$L$2344,6,0)</f>
        <v>40069.440000000002</v>
      </c>
      <c r="N107" s="9" t="str">
        <f>VLOOKUP($A107,'Hospitalsation Details'!$A$2:$L$2344,7,0)</f>
        <v>tier - 1</v>
      </c>
      <c r="O107" s="9" t="str">
        <f>VLOOKUP($A107,'Hospitalsation Details'!$A$2:$L$2344,8,0)</f>
        <v>tier - 3</v>
      </c>
      <c r="P107" s="9" t="str">
        <f>VLOOKUP($A107,'Hospitalsation Details'!$A$2:$L$2344,9,0)</f>
        <v>R1011</v>
      </c>
      <c r="Q107" s="9">
        <f>VLOOKUP($A107,'Hospitalsation Details'!$A$2:$L$2344,12,0)</f>
        <v>56</v>
      </c>
    </row>
    <row r="108" spans="1:17" ht="15.6" x14ac:dyDescent="0.3">
      <c r="A108" s="20" t="s">
        <v>213</v>
      </c>
      <c r="B108" s="9" t="str">
        <f>VLOOKUP($A108,'Customer Names'!$A$2:$E$2336,4,0)</f>
        <v xml:space="preserve">  Gamini P</v>
      </c>
      <c r="C108" s="9">
        <f>VLOOKUP($A108,'Medical Examination'!$A$2:$J$2336,2,0)</f>
        <v>50.07</v>
      </c>
      <c r="D108" s="9">
        <f>VLOOKUP($A108,'Medical Examination'!$A$2:$J$2336,3,0)</f>
        <v>9.27</v>
      </c>
      <c r="E108" s="9" t="str">
        <f>VLOOKUP($A108,'Medical Examination'!$A$2:$J$2336,4,0)</f>
        <v>No</v>
      </c>
      <c r="F108" s="9" t="str">
        <f>VLOOKUP($A108,'Medical Examination'!$A$2:$J$2336,5,0)</f>
        <v>No</v>
      </c>
      <c r="G108" s="9" t="str">
        <f>VLOOKUP($A108,'Medical Examination'!$A$2:$J$2336,6,0)</f>
        <v>No</v>
      </c>
      <c r="H108" s="9">
        <f>VLOOKUP($A108,'Medical Examination'!$A$2:$J$2336,7,0)</f>
        <v>0</v>
      </c>
      <c r="I108" s="9" t="str">
        <f>VLOOKUP($A108,'Medical Examination'!$A$2:$J$2336,8,0)</f>
        <v>Smoker</v>
      </c>
      <c r="J108" s="9" t="str">
        <f>VLOOKUP($A108,'Medical Examination'!$A$2:$J$2336,9,0)</f>
        <v>Obesity</v>
      </c>
      <c r="K108" s="9" t="str">
        <f>VLOOKUP($A108,'Medical Examination'!$A$2:$J$2336,10,0)</f>
        <v>Normal</v>
      </c>
      <c r="L108" s="9" t="str">
        <f>VLOOKUP($A108,'Hospitalsation Details'!$A$2:$L$2344,10,0)</f>
        <v>20-12-1978</v>
      </c>
      <c r="M108" s="16">
        <f>VLOOKUP($A108,'Hospitalsation Details'!$A$2:$L$2344,6,0)</f>
        <v>40054.730000000003</v>
      </c>
      <c r="N108" s="9" t="str">
        <f>VLOOKUP($A108,'Hospitalsation Details'!$A$2:$L$2344,7,0)</f>
        <v>tier - 1</v>
      </c>
      <c r="O108" s="9" t="str">
        <f>VLOOKUP($A108,'Hospitalsation Details'!$A$2:$L$2344,8,0)</f>
        <v>tier - 3</v>
      </c>
      <c r="P108" s="9" t="str">
        <f>VLOOKUP($A108,'Hospitalsation Details'!$A$2:$L$2344,9,0)</f>
        <v>R1011</v>
      </c>
      <c r="Q108" s="9">
        <f>VLOOKUP($A108,'Hospitalsation Details'!$A$2:$L$2344,12,0)</f>
        <v>44</v>
      </c>
    </row>
    <row r="109" spans="1:17" ht="15.6" x14ac:dyDescent="0.3">
      <c r="A109" s="21" t="s">
        <v>215</v>
      </c>
      <c r="B109" s="9" t="str">
        <f>VLOOKUP($A109,'Customer Names'!$A$2:$E$2336,4,0)</f>
        <v xml:space="preserve">  Emily J</v>
      </c>
      <c r="C109" s="9">
        <f>VLOOKUP($A109,'Medical Examination'!$A$2:$J$2336,2,0)</f>
        <v>32.774999999999999</v>
      </c>
      <c r="D109" s="9">
        <f>VLOOKUP($A109,'Medical Examination'!$A$2:$J$2336,3,0)</f>
        <v>5.53</v>
      </c>
      <c r="E109" s="9" t="str">
        <f>VLOOKUP($A109,'Medical Examination'!$A$2:$J$2336,4,0)</f>
        <v>No</v>
      </c>
      <c r="F109" s="9" t="str">
        <f>VLOOKUP($A109,'Medical Examination'!$A$2:$J$2336,5,0)</f>
        <v>No</v>
      </c>
      <c r="G109" s="9" t="str">
        <f>VLOOKUP($A109,'Medical Examination'!$A$2:$J$2336,6,0)</f>
        <v>No</v>
      </c>
      <c r="H109" s="9">
        <f>VLOOKUP($A109,'Medical Examination'!$A$2:$J$2336,7,0)</f>
        <v>0</v>
      </c>
      <c r="I109" s="9" t="str">
        <f>VLOOKUP($A109,'Medical Examination'!$A$2:$J$2336,8,0)</f>
        <v>Smoker</v>
      </c>
      <c r="J109" s="9" t="str">
        <f>VLOOKUP($A109,'Medical Examination'!$A$2:$J$2336,9,0)</f>
        <v>Obesity</v>
      </c>
      <c r="K109" s="9" t="str">
        <f>VLOOKUP($A109,'Medical Examination'!$A$2:$J$2336,10,0)</f>
        <v>Normal</v>
      </c>
      <c r="L109" s="9" t="str">
        <f>VLOOKUP($A109,'Hospitalsation Details'!$A$2:$L$2344,10,0)</f>
        <v>25-12-1982</v>
      </c>
      <c r="M109" s="16">
        <f>VLOOKUP($A109,'Hospitalsation Details'!$A$2:$L$2344,6,0)</f>
        <v>40003.33</v>
      </c>
      <c r="N109" s="9" t="str">
        <f>VLOOKUP($A109,'Hospitalsation Details'!$A$2:$L$2344,7,0)</f>
        <v>tier - 1</v>
      </c>
      <c r="O109" s="9" t="str">
        <f>VLOOKUP($A109,'Hospitalsation Details'!$A$2:$L$2344,8,0)</f>
        <v>tier - 1</v>
      </c>
      <c r="P109" s="9" t="str">
        <f>VLOOKUP($A109,'Hospitalsation Details'!$A$2:$L$2344,9,0)</f>
        <v>R1012</v>
      </c>
      <c r="Q109" s="9">
        <f>VLOOKUP($A109,'Hospitalsation Details'!$A$2:$L$2344,12,0)</f>
        <v>40</v>
      </c>
    </row>
    <row r="110" spans="1:17" ht="15.6" x14ac:dyDescent="0.3">
      <c r="A110" s="20" t="s">
        <v>217</v>
      </c>
      <c r="B110" s="9" t="str">
        <f>VLOOKUP($A110,'Customer Names'!$A$2:$E$2336,4,0)</f>
        <v xml:space="preserve">  Amanda</v>
      </c>
      <c r="C110" s="9">
        <f>VLOOKUP($A110,'Medical Examination'!$A$2:$J$2336,2,0)</f>
        <v>34.104999999999997</v>
      </c>
      <c r="D110" s="9">
        <f>VLOOKUP($A110,'Medical Examination'!$A$2:$J$2336,3,0)</f>
        <v>5.07</v>
      </c>
      <c r="E110" s="9" t="str">
        <f>VLOOKUP($A110,'Medical Examination'!$A$2:$J$2336,4,0)</f>
        <v>No</v>
      </c>
      <c r="F110" s="9" t="str">
        <f>VLOOKUP($A110,'Medical Examination'!$A$2:$J$2336,5,0)</f>
        <v>No</v>
      </c>
      <c r="G110" s="9" t="str">
        <f>VLOOKUP($A110,'Medical Examination'!$A$2:$J$2336,6,0)</f>
        <v>No</v>
      </c>
      <c r="H110" s="9">
        <f>VLOOKUP($A110,'Medical Examination'!$A$2:$J$2336,7,0)</f>
        <v>1</v>
      </c>
      <c r="I110" s="9" t="str">
        <f>VLOOKUP($A110,'Medical Examination'!$A$2:$J$2336,8,0)</f>
        <v>Smoker</v>
      </c>
      <c r="J110" s="9" t="str">
        <f>VLOOKUP($A110,'Medical Examination'!$A$2:$J$2336,9,0)</f>
        <v>Obesity</v>
      </c>
      <c r="K110" s="9" t="str">
        <f>VLOOKUP($A110,'Medical Examination'!$A$2:$J$2336,10,0)</f>
        <v>Diabetes</v>
      </c>
      <c r="L110" s="9" t="str">
        <f>VLOOKUP($A110,'Hospitalsation Details'!$A$2:$L$2344,10,0)</f>
        <v>08-08-1987</v>
      </c>
      <c r="M110" s="16">
        <f>VLOOKUP($A110,'Hospitalsation Details'!$A$2:$L$2344,6,0)</f>
        <v>39983.43</v>
      </c>
      <c r="N110" s="9" t="str">
        <f>VLOOKUP($A110,'Hospitalsation Details'!$A$2:$L$2344,7,0)</f>
        <v>tier - 2</v>
      </c>
      <c r="O110" s="9" t="str">
        <f>VLOOKUP($A110,'Hospitalsation Details'!$A$2:$L$2344,8,0)</f>
        <v>tier - 3</v>
      </c>
      <c r="P110" s="9" t="str">
        <f>VLOOKUP($A110,'Hospitalsation Details'!$A$2:$L$2344,9,0)</f>
        <v>R1012</v>
      </c>
      <c r="Q110" s="9">
        <f>VLOOKUP($A110,'Hospitalsation Details'!$A$2:$L$2344,12,0)</f>
        <v>35</v>
      </c>
    </row>
    <row r="111" spans="1:17" ht="15.6" x14ac:dyDescent="0.3">
      <c r="A111" s="21" t="s">
        <v>219</v>
      </c>
      <c r="B111" s="9" t="str">
        <f>VLOOKUP($A111,'Customer Names'!$A$2:$E$2336,4,0)</f>
        <v xml:space="preserve">  Nicholas</v>
      </c>
      <c r="C111" s="9">
        <f>VLOOKUP($A111,'Medical Examination'!$A$2:$J$2336,2,0)</f>
        <v>48.93</v>
      </c>
      <c r="D111" s="9">
        <f>VLOOKUP($A111,'Medical Examination'!$A$2:$J$2336,3,0)</f>
        <v>11.17</v>
      </c>
      <c r="E111" s="9" t="str">
        <f>VLOOKUP($A111,'Medical Examination'!$A$2:$J$2336,4,0)</f>
        <v>Yes</v>
      </c>
      <c r="F111" s="9" t="str">
        <f>VLOOKUP($A111,'Medical Examination'!$A$2:$J$2336,5,0)</f>
        <v>No</v>
      </c>
      <c r="G111" s="9" t="str">
        <f>VLOOKUP($A111,'Medical Examination'!$A$2:$J$2336,6,0)</f>
        <v>No</v>
      </c>
      <c r="H111" s="9">
        <f>VLOOKUP($A111,'Medical Examination'!$A$2:$J$2336,7,0)</f>
        <v>1</v>
      </c>
      <c r="I111" s="9" t="str">
        <f>VLOOKUP($A111,'Medical Examination'!$A$2:$J$2336,8,0)</f>
        <v>Smoker</v>
      </c>
      <c r="J111" s="9" t="str">
        <f>VLOOKUP($A111,'Medical Examination'!$A$2:$J$2336,9,0)</f>
        <v>Obesity</v>
      </c>
      <c r="K111" s="9" t="str">
        <f>VLOOKUP($A111,'Medical Examination'!$A$2:$J$2336,10,0)</f>
        <v>Prediabetes</v>
      </c>
      <c r="L111" s="9" t="str">
        <f>VLOOKUP($A111,'Hospitalsation Details'!$A$2:$L$2344,10,0)</f>
        <v>02-12-1975</v>
      </c>
      <c r="M111" s="16">
        <f>VLOOKUP($A111,'Hospitalsation Details'!$A$2:$L$2344,6,0)</f>
        <v>39963.120000000003</v>
      </c>
      <c r="N111" s="9" t="str">
        <f>VLOOKUP($A111,'Hospitalsation Details'!$A$2:$L$2344,7,0)</f>
        <v>tier - 2</v>
      </c>
      <c r="O111" s="9" t="str">
        <f>VLOOKUP($A111,'Hospitalsation Details'!$A$2:$L$2344,8,0)</f>
        <v>tier - 2</v>
      </c>
      <c r="P111" s="9" t="str">
        <f>VLOOKUP($A111,'Hospitalsation Details'!$A$2:$L$2344,9,0)</f>
        <v>R1011</v>
      </c>
      <c r="Q111" s="9">
        <f>VLOOKUP($A111,'Hospitalsation Details'!$A$2:$L$2344,12,0)</f>
        <v>47</v>
      </c>
    </row>
    <row r="112" spans="1:17" ht="15.6" x14ac:dyDescent="0.3">
      <c r="A112" s="20" t="s">
        <v>221</v>
      </c>
      <c r="B112" s="9" t="str">
        <f>VLOOKUP($A112,'Customer Names'!$A$2:$E$2336,4,0)</f>
        <v xml:space="preserve">  Knox</v>
      </c>
      <c r="C112" s="9">
        <f>VLOOKUP($A112,'Medical Examination'!$A$2:$J$2336,2,0)</f>
        <v>37.07</v>
      </c>
      <c r="D112" s="9">
        <f>VLOOKUP($A112,'Medical Examination'!$A$2:$J$2336,3,0)</f>
        <v>6.14</v>
      </c>
      <c r="E112" s="9" t="str">
        <f>VLOOKUP($A112,'Medical Examination'!$A$2:$J$2336,4,0)</f>
        <v>Yes</v>
      </c>
      <c r="F112" s="9" t="str">
        <f>VLOOKUP($A112,'Medical Examination'!$A$2:$J$2336,5,0)</f>
        <v>No</v>
      </c>
      <c r="G112" s="9" t="str">
        <f>VLOOKUP($A112,'Medical Examination'!$A$2:$J$2336,6,0)</f>
        <v>No</v>
      </c>
      <c r="H112" s="9">
        <f>VLOOKUP($A112,'Medical Examination'!$A$2:$J$2336,7,0)</f>
        <v>0</v>
      </c>
      <c r="I112" s="9" t="str">
        <f>VLOOKUP($A112,'Medical Examination'!$A$2:$J$2336,8,0)</f>
        <v>Smoker</v>
      </c>
      <c r="J112" s="9" t="str">
        <f>VLOOKUP($A112,'Medical Examination'!$A$2:$J$2336,9,0)</f>
        <v>Obesity</v>
      </c>
      <c r="K112" s="9" t="str">
        <f>VLOOKUP($A112,'Medical Examination'!$A$2:$J$2336,10,0)</f>
        <v>Prediabetes</v>
      </c>
      <c r="L112" s="9" t="str">
        <f>VLOOKUP($A112,'Hospitalsation Details'!$A$2:$L$2344,10,0)</f>
        <v>22-08-1985</v>
      </c>
      <c r="M112" s="16">
        <f>VLOOKUP($A112,'Hospitalsation Details'!$A$2:$L$2344,6,0)</f>
        <v>39871.699999999997</v>
      </c>
      <c r="N112" s="9" t="str">
        <f>VLOOKUP($A112,'Hospitalsation Details'!$A$2:$L$2344,7,0)</f>
        <v>tier - 1</v>
      </c>
      <c r="O112" s="9" t="str">
        <f>VLOOKUP($A112,'Hospitalsation Details'!$A$2:$L$2344,8,0)</f>
        <v>tier - 2</v>
      </c>
      <c r="P112" s="9" t="str">
        <f>VLOOKUP($A112,'Hospitalsation Details'!$A$2:$L$2344,9,0)</f>
        <v>R1013</v>
      </c>
      <c r="Q112" s="9">
        <f>VLOOKUP($A112,'Hospitalsation Details'!$A$2:$L$2344,12,0)</f>
        <v>37</v>
      </c>
    </row>
    <row r="113" spans="1:17" ht="15.6" x14ac:dyDescent="0.3">
      <c r="A113" s="21" t="s">
        <v>223</v>
      </c>
      <c r="B113" s="9" t="str">
        <f>VLOOKUP($A113,'Customer Names'!$A$2:$E$2336,4,0)</f>
        <v xml:space="preserve">  Yianna</v>
      </c>
      <c r="C113" s="9">
        <f>VLOOKUP($A113,'Medical Examination'!$A$2:$J$2336,2,0)</f>
        <v>51.51</v>
      </c>
      <c r="D113" s="9">
        <f>VLOOKUP($A113,'Medical Examination'!$A$2:$J$2336,3,0)</f>
        <v>6.26</v>
      </c>
      <c r="E113" s="9" t="str">
        <f>VLOOKUP($A113,'Medical Examination'!$A$2:$J$2336,4,0)</f>
        <v>Yes</v>
      </c>
      <c r="F113" s="9" t="str">
        <f>VLOOKUP($A113,'Medical Examination'!$A$2:$J$2336,5,0)</f>
        <v>No</v>
      </c>
      <c r="G113" s="9" t="str">
        <f>VLOOKUP($A113,'Medical Examination'!$A$2:$J$2336,6,0)</f>
        <v>Yes</v>
      </c>
      <c r="H113" s="9">
        <f>VLOOKUP($A113,'Medical Examination'!$A$2:$J$2336,7,0)</f>
        <v>1</v>
      </c>
      <c r="I113" s="9" t="str">
        <f>VLOOKUP($A113,'Medical Examination'!$A$2:$J$2336,8,0)</f>
        <v>Smoker</v>
      </c>
      <c r="J113" s="9" t="str">
        <f>VLOOKUP($A113,'Medical Examination'!$A$2:$J$2336,9,0)</f>
        <v>Obesity</v>
      </c>
      <c r="K113" s="9" t="str">
        <f>VLOOKUP($A113,'Medical Examination'!$A$2:$J$2336,10,0)</f>
        <v>Normal</v>
      </c>
      <c r="L113" s="9" t="str">
        <f>VLOOKUP($A113,'Hospitalsation Details'!$A$2:$L$2344,10,0)</f>
        <v>01-06-1983</v>
      </c>
      <c r="M113" s="16">
        <f>VLOOKUP($A113,'Hospitalsation Details'!$A$2:$L$2344,6,0)</f>
        <v>39865.699999999997</v>
      </c>
      <c r="N113" s="9" t="str">
        <f>VLOOKUP($A113,'Hospitalsation Details'!$A$2:$L$2344,7,0)</f>
        <v>tier - 2</v>
      </c>
      <c r="O113" s="9" t="str">
        <f>VLOOKUP($A113,'Hospitalsation Details'!$A$2:$L$2344,8,0)</f>
        <v>tier - 2</v>
      </c>
      <c r="P113" s="9" t="str">
        <f>VLOOKUP($A113,'Hospitalsation Details'!$A$2:$L$2344,9,0)</f>
        <v>R1011</v>
      </c>
      <c r="Q113" s="9">
        <f>VLOOKUP($A113,'Hospitalsation Details'!$A$2:$L$2344,12,0)</f>
        <v>40</v>
      </c>
    </row>
    <row r="114" spans="1:17" ht="15.6" x14ac:dyDescent="0.3">
      <c r="A114" s="20" t="s">
        <v>225</v>
      </c>
      <c r="B114" s="9" t="str">
        <f>VLOOKUP($A114,'Customer Names'!$A$2:$E$2336,4,0)</f>
        <v xml:space="preserve">  Roberta</v>
      </c>
      <c r="C114" s="9">
        <f>VLOOKUP($A114,'Medical Examination'!$A$2:$J$2336,2,0)</f>
        <v>34.799999999999997</v>
      </c>
      <c r="D114" s="9">
        <f>VLOOKUP($A114,'Medical Examination'!$A$2:$J$2336,3,0)</f>
        <v>4.72</v>
      </c>
      <c r="E114" s="9" t="str">
        <f>VLOOKUP($A114,'Medical Examination'!$A$2:$J$2336,4,0)</f>
        <v>Yes</v>
      </c>
      <c r="F114" s="9" t="str">
        <f>VLOOKUP($A114,'Medical Examination'!$A$2:$J$2336,5,0)</f>
        <v>No</v>
      </c>
      <c r="G114" s="9" t="str">
        <f>VLOOKUP($A114,'Medical Examination'!$A$2:$J$2336,6,0)</f>
        <v>No</v>
      </c>
      <c r="H114" s="9">
        <f>VLOOKUP($A114,'Medical Examination'!$A$2:$J$2336,7,0)</f>
        <v>0</v>
      </c>
      <c r="I114" s="9" t="str">
        <f>VLOOKUP($A114,'Medical Examination'!$A$2:$J$2336,8,0)</f>
        <v>Smoker</v>
      </c>
      <c r="J114" s="9" t="str">
        <f>VLOOKUP($A114,'Medical Examination'!$A$2:$J$2336,9,0)</f>
        <v>Obesity</v>
      </c>
      <c r="K114" s="9" t="str">
        <f>VLOOKUP($A114,'Medical Examination'!$A$2:$J$2336,10,0)</f>
        <v>Normal</v>
      </c>
      <c r="L114" s="9" t="str">
        <f>VLOOKUP($A114,'Hospitalsation Details'!$A$2:$L$2344,10,0)</f>
        <v>17-07-1985</v>
      </c>
      <c r="M114" s="16">
        <f>VLOOKUP($A114,'Hospitalsation Details'!$A$2:$L$2344,6,0)</f>
        <v>39836.519999999997</v>
      </c>
      <c r="N114" s="9" t="str">
        <f>VLOOKUP($A114,'Hospitalsation Details'!$A$2:$L$2344,7,0)</f>
        <v>tier - 2</v>
      </c>
      <c r="O114" s="9" t="str">
        <f>VLOOKUP($A114,'Hospitalsation Details'!$A$2:$L$2344,8,0)</f>
        <v>tier - 1</v>
      </c>
      <c r="P114" s="9" t="str">
        <f>VLOOKUP($A114,'Hospitalsation Details'!$A$2:$L$2344,9,0)</f>
        <v>R1011</v>
      </c>
      <c r="Q114" s="9">
        <f>VLOOKUP($A114,'Hospitalsation Details'!$A$2:$L$2344,12,0)</f>
        <v>37</v>
      </c>
    </row>
    <row r="115" spans="1:17" ht="15.6" x14ac:dyDescent="0.3">
      <c r="A115" s="21" t="s">
        <v>227</v>
      </c>
      <c r="B115" s="9" t="str">
        <f>VLOOKUP($A115,'Customer Names'!$A$2:$E$2336,4,0)</f>
        <v xml:space="preserve">  Benjamin P</v>
      </c>
      <c r="C115" s="9">
        <f>VLOOKUP($A115,'Medical Examination'!$A$2:$J$2336,2,0)</f>
        <v>36.67</v>
      </c>
      <c r="D115" s="9">
        <f>VLOOKUP($A115,'Medical Examination'!$A$2:$J$2336,3,0)</f>
        <v>5.18</v>
      </c>
      <c r="E115" s="9" t="str">
        <f>VLOOKUP($A115,'Medical Examination'!$A$2:$J$2336,4,0)</f>
        <v>No</v>
      </c>
      <c r="F115" s="9" t="str">
        <f>VLOOKUP($A115,'Medical Examination'!$A$2:$J$2336,5,0)</f>
        <v>No</v>
      </c>
      <c r="G115" s="9" t="str">
        <f>VLOOKUP($A115,'Medical Examination'!$A$2:$J$2336,6,0)</f>
        <v>No</v>
      </c>
      <c r="H115" s="9">
        <f>VLOOKUP($A115,'Medical Examination'!$A$2:$J$2336,7,0)</f>
        <v>1</v>
      </c>
      <c r="I115" s="9" t="str">
        <f>VLOOKUP($A115,'Medical Examination'!$A$2:$J$2336,8,0)</f>
        <v>Smoker</v>
      </c>
      <c r="J115" s="9" t="str">
        <f>VLOOKUP($A115,'Medical Examination'!$A$2:$J$2336,9,0)</f>
        <v>Obesity</v>
      </c>
      <c r="K115" s="9" t="str">
        <f>VLOOKUP($A115,'Medical Examination'!$A$2:$J$2336,10,0)</f>
        <v>Diabetes</v>
      </c>
      <c r="L115" s="9" t="str">
        <f>VLOOKUP($A115,'Hospitalsation Details'!$A$2:$L$2344,10,0)</f>
        <v>24-07-1987</v>
      </c>
      <c r="M115" s="16">
        <f>VLOOKUP($A115,'Hospitalsation Details'!$A$2:$L$2344,6,0)</f>
        <v>39774.28</v>
      </c>
      <c r="N115" s="9" t="str">
        <f>VLOOKUP($A115,'Hospitalsation Details'!$A$2:$L$2344,7,0)</f>
        <v>tier - 1</v>
      </c>
      <c r="O115" s="9" t="str">
        <f>VLOOKUP($A115,'Hospitalsation Details'!$A$2:$L$2344,8,0)</f>
        <v>tier - 1</v>
      </c>
      <c r="P115" s="9" t="str">
        <f>VLOOKUP($A115,'Hospitalsation Details'!$A$2:$L$2344,9,0)</f>
        <v>R1014</v>
      </c>
      <c r="Q115" s="9">
        <f>VLOOKUP($A115,'Hospitalsation Details'!$A$2:$L$2344,12,0)</f>
        <v>35</v>
      </c>
    </row>
    <row r="116" spans="1:17" ht="15.6" x14ac:dyDescent="0.3">
      <c r="A116" s="20" t="s">
        <v>229</v>
      </c>
      <c r="B116" s="9" t="str">
        <f>VLOOKUP($A116,'Customer Names'!$A$2:$E$2336,4,0)</f>
        <v xml:space="preserve">  Craig</v>
      </c>
      <c r="C116" s="9">
        <f>VLOOKUP($A116,'Medical Examination'!$A$2:$J$2336,2,0)</f>
        <v>30.9</v>
      </c>
      <c r="D116" s="9">
        <f>VLOOKUP($A116,'Medical Examination'!$A$2:$J$2336,3,0)</f>
        <v>9.4</v>
      </c>
      <c r="E116" s="9" t="str">
        <f>VLOOKUP($A116,'Medical Examination'!$A$2:$J$2336,4,0)</f>
        <v>No</v>
      </c>
      <c r="F116" s="9" t="str">
        <f>VLOOKUP($A116,'Medical Examination'!$A$2:$J$2336,5,0)</f>
        <v>No</v>
      </c>
      <c r="G116" s="9" t="str">
        <f>VLOOKUP($A116,'Medical Examination'!$A$2:$J$2336,6,0)</f>
        <v>No</v>
      </c>
      <c r="H116" s="9">
        <f>VLOOKUP($A116,'Medical Examination'!$A$2:$J$2336,7,0)</f>
        <v>2</v>
      </c>
      <c r="I116" s="9" t="str">
        <f>VLOOKUP($A116,'Medical Examination'!$A$2:$J$2336,8,0)</f>
        <v>Smoker</v>
      </c>
      <c r="J116" s="9" t="str">
        <f>VLOOKUP($A116,'Medical Examination'!$A$2:$J$2336,9,0)</f>
        <v>Obesity</v>
      </c>
      <c r="K116" s="9" t="str">
        <f>VLOOKUP($A116,'Medical Examination'!$A$2:$J$2336,10,0)</f>
        <v>Prediabetes</v>
      </c>
      <c r="L116" s="9" t="str">
        <f>VLOOKUP($A116,'Hospitalsation Details'!$A$2:$L$2344,10,0)</f>
        <v>17-12-1973</v>
      </c>
      <c r="M116" s="16">
        <f>VLOOKUP($A116,'Hospitalsation Details'!$A$2:$L$2344,6,0)</f>
        <v>39727.61</v>
      </c>
      <c r="N116" s="9" t="str">
        <f>VLOOKUP($A116,'Hospitalsation Details'!$A$2:$L$2344,7,0)</f>
        <v>tier - 1</v>
      </c>
      <c r="O116" s="9" t="str">
        <f>VLOOKUP($A116,'Hospitalsation Details'!$A$2:$L$2344,8,0)</f>
        <v>tier - 2</v>
      </c>
      <c r="P116" s="9" t="str">
        <f>VLOOKUP($A116,'Hospitalsation Details'!$A$2:$L$2344,9,0)</f>
        <v>R1011</v>
      </c>
      <c r="Q116" s="9">
        <f>VLOOKUP($A116,'Hospitalsation Details'!$A$2:$L$2344,12,0)</f>
        <v>49</v>
      </c>
    </row>
    <row r="117" spans="1:17" ht="15.6" x14ac:dyDescent="0.3">
      <c r="A117" s="21" t="s">
        <v>231</v>
      </c>
      <c r="B117" s="9" t="str">
        <f>VLOOKUP($A117,'Customer Names'!$A$2:$E$2336,4,0)</f>
        <v xml:space="preserve">  Ann</v>
      </c>
      <c r="C117" s="9">
        <f>VLOOKUP($A117,'Medical Examination'!$A$2:$J$2336,2,0)</f>
        <v>30.495000000000001</v>
      </c>
      <c r="D117" s="9">
        <f>VLOOKUP($A117,'Medical Examination'!$A$2:$J$2336,3,0)</f>
        <v>6.29</v>
      </c>
      <c r="E117" s="9" t="str">
        <f>VLOOKUP($A117,'Medical Examination'!$A$2:$J$2336,4,0)</f>
        <v>No</v>
      </c>
      <c r="F117" s="9" t="str">
        <f>VLOOKUP($A117,'Medical Examination'!$A$2:$J$2336,5,0)</f>
        <v>No</v>
      </c>
      <c r="G117" s="9" t="str">
        <f>VLOOKUP($A117,'Medical Examination'!$A$2:$J$2336,6,0)</f>
        <v>No</v>
      </c>
      <c r="H117" s="9">
        <f>VLOOKUP($A117,'Medical Examination'!$A$2:$J$2336,7,0)</f>
        <v>0</v>
      </c>
      <c r="I117" s="9" t="str">
        <f>VLOOKUP($A117,'Medical Examination'!$A$2:$J$2336,8,0)</f>
        <v>Smoker</v>
      </c>
      <c r="J117" s="9" t="str">
        <f>VLOOKUP($A117,'Medical Examination'!$A$2:$J$2336,9,0)</f>
        <v>Obesity</v>
      </c>
      <c r="K117" s="9" t="str">
        <f>VLOOKUP($A117,'Medical Examination'!$A$2:$J$2336,10,0)</f>
        <v>Prediabetes</v>
      </c>
      <c r="L117" s="9" t="str">
        <f>VLOOKUP($A117,'Hospitalsation Details'!$A$2:$L$2344,10,0)</f>
        <v>12-08-1977</v>
      </c>
      <c r="M117" s="16">
        <f>VLOOKUP($A117,'Hospitalsation Details'!$A$2:$L$2344,6,0)</f>
        <v>39725.519999999997</v>
      </c>
      <c r="N117" s="9" t="str">
        <f>VLOOKUP($A117,'Hospitalsation Details'!$A$2:$L$2344,7,0)</f>
        <v>tier - 2</v>
      </c>
      <c r="O117" s="9" t="str">
        <f>VLOOKUP($A117,'Hospitalsation Details'!$A$2:$L$2344,8,0)</f>
        <v>tier - 1</v>
      </c>
      <c r="P117" s="9" t="str">
        <f>VLOOKUP($A117,'Hospitalsation Details'!$A$2:$L$2344,9,0)</f>
        <v>R1012</v>
      </c>
      <c r="Q117" s="9">
        <f>VLOOKUP($A117,'Hospitalsation Details'!$A$2:$L$2344,12,0)</f>
        <v>45</v>
      </c>
    </row>
    <row r="118" spans="1:17" ht="15.6" x14ac:dyDescent="0.3">
      <c r="A118" s="20" t="s">
        <v>233</v>
      </c>
      <c r="B118" s="9" t="str">
        <f>VLOOKUP($A118,'Customer Names'!$A$2:$E$2336,4,0)</f>
        <v xml:space="preserve">  Jamie P</v>
      </c>
      <c r="C118" s="9">
        <f>VLOOKUP($A118,'Medical Examination'!$A$2:$J$2336,2,0)</f>
        <v>44.88</v>
      </c>
      <c r="D118" s="9">
        <f>VLOOKUP($A118,'Medical Examination'!$A$2:$J$2336,3,0)</f>
        <v>6.04</v>
      </c>
      <c r="E118" s="9" t="str">
        <f>VLOOKUP($A118,'Medical Examination'!$A$2:$J$2336,4,0)</f>
        <v>No</v>
      </c>
      <c r="F118" s="9" t="str">
        <f>VLOOKUP($A118,'Medical Examination'!$A$2:$J$2336,5,0)</f>
        <v>No</v>
      </c>
      <c r="G118" s="9" t="str">
        <f>VLOOKUP($A118,'Medical Examination'!$A$2:$J$2336,6,0)</f>
        <v>Yes</v>
      </c>
      <c r="H118" s="9">
        <f>VLOOKUP($A118,'Medical Examination'!$A$2:$J$2336,7,0)</f>
        <v>1</v>
      </c>
      <c r="I118" s="9" t="str">
        <f>VLOOKUP($A118,'Medical Examination'!$A$2:$J$2336,8,0)</f>
        <v>Smoker</v>
      </c>
      <c r="J118" s="9" t="str">
        <f>VLOOKUP($A118,'Medical Examination'!$A$2:$J$2336,9,0)</f>
        <v>Obesity</v>
      </c>
      <c r="K118" s="9" t="str">
        <f>VLOOKUP($A118,'Medical Examination'!$A$2:$J$2336,10,0)</f>
        <v>Diabetes</v>
      </c>
      <c r="L118" s="9" t="str">
        <f>VLOOKUP($A118,'Hospitalsation Details'!$A$2:$L$2344,10,0)</f>
        <v>16-07-2003</v>
      </c>
      <c r="M118" s="16">
        <f>VLOOKUP($A118,'Hospitalsation Details'!$A$2:$L$2344,6,0)</f>
        <v>39722.75</v>
      </c>
      <c r="N118" s="9" t="str">
        <f>VLOOKUP($A118,'Hospitalsation Details'!$A$2:$L$2344,7,0)</f>
        <v>tier - 1</v>
      </c>
      <c r="O118" s="9" t="str">
        <f>VLOOKUP($A118,'Hospitalsation Details'!$A$2:$L$2344,8,0)</f>
        <v>tier - 1</v>
      </c>
      <c r="P118" s="9" t="str">
        <f>VLOOKUP($A118,'Hospitalsation Details'!$A$2:$L$2344,9,0)</f>
        <v>R1013</v>
      </c>
      <c r="Q118" s="9">
        <f>VLOOKUP($A118,'Hospitalsation Details'!$A$2:$L$2344,12,0)</f>
        <v>19</v>
      </c>
    </row>
    <row r="119" spans="1:17" ht="15.6" x14ac:dyDescent="0.3">
      <c r="A119" s="21" t="s">
        <v>235</v>
      </c>
      <c r="B119" s="9" t="str">
        <f>VLOOKUP($A119,'Customer Names'!$A$2:$E$2336,4,0)</f>
        <v xml:space="preserve">  John</v>
      </c>
      <c r="C119" s="9">
        <f>VLOOKUP($A119,'Medical Examination'!$A$2:$J$2336,2,0)</f>
        <v>44.32</v>
      </c>
      <c r="D119" s="9">
        <f>VLOOKUP($A119,'Medical Examination'!$A$2:$J$2336,3,0)</f>
        <v>10.55</v>
      </c>
      <c r="E119" s="9" t="str">
        <f>VLOOKUP($A119,'Medical Examination'!$A$2:$J$2336,4,0)</f>
        <v>No</v>
      </c>
      <c r="F119" s="9" t="str">
        <f>VLOOKUP($A119,'Medical Examination'!$A$2:$J$2336,5,0)</f>
        <v>No</v>
      </c>
      <c r="G119" s="9" t="str">
        <f>VLOOKUP($A119,'Medical Examination'!$A$2:$J$2336,6,0)</f>
        <v>No</v>
      </c>
      <c r="H119" s="9">
        <f>VLOOKUP($A119,'Medical Examination'!$A$2:$J$2336,7,0)</f>
        <v>0</v>
      </c>
      <c r="I119" s="9" t="str">
        <f>VLOOKUP($A119,'Medical Examination'!$A$2:$J$2336,8,0)</f>
        <v>Smoker</v>
      </c>
      <c r="J119" s="9" t="str">
        <f>VLOOKUP($A119,'Medical Examination'!$A$2:$J$2336,9,0)</f>
        <v>Obesity</v>
      </c>
      <c r="K119" s="9" t="str">
        <f>VLOOKUP($A119,'Medical Examination'!$A$2:$J$2336,10,0)</f>
        <v>Normal</v>
      </c>
      <c r="L119" s="9" t="str">
        <f>VLOOKUP($A119,'Hospitalsation Details'!$A$2:$L$2344,10,0)</f>
        <v>29-09-1968</v>
      </c>
      <c r="M119" s="16">
        <f>VLOOKUP($A119,'Hospitalsation Details'!$A$2:$L$2344,6,0)</f>
        <v>39721.93</v>
      </c>
      <c r="N119" s="9" t="str">
        <f>VLOOKUP($A119,'Hospitalsation Details'!$A$2:$L$2344,7,0)</f>
        <v>tier - 2</v>
      </c>
      <c r="O119" s="9" t="str">
        <f>VLOOKUP($A119,'Hospitalsation Details'!$A$2:$L$2344,8,0)</f>
        <v>tier - 2</v>
      </c>
      <c r="P119" s="9" t="str">
        <f>VLOOKUP($A119,'Hospitalsation Details'!$A$2:$L$2344,9,0)</f>
        <v>R1011</v>
      </c>
      <c r="Q119" s="9">
        <f>VLOOKUP($A119,'Hospitalsation Details'!$A$2:$L$2344,12,0)</f>
        <v>54</v>
      </c>
    </row>
    <row r="120" spans="1:17" ht="15.6" x14ac:dyDescent="0.3">
      <c r="A120" s="20" t="s">
        <v>237</v>
      </c>
      <c r="B120" s="9" t="str">
        <f>VLOOKUP($A120,'Customer Names'!$A$2:$E$2336,4,0)</f>
        <v xml:space="preserve">  Charlie</v>
      </c>
      <c r="C120" s="9">
        <f>VLOOKUP($A120,'Medical Examination'!$A$2:$J$2336,2,0)</f>
        <v>46.39</v>
      </c>
      <c r="D120" s="9">
        <f>VLOOKUP($A120,'Medical Examination'!$A$2:$J$2336,3,0)</f>
        <v>5.09</v>
      </c>
      <c r="E120" s="9" t="str">
        <f>VLOOKUP($A120,'Medical Examination'!$A$2:$J$2336,4,0)</f>
        <v>No</v>
      </c>
      <c r="F120" s="9" t="str">
        <f>VLOOKUP($A120,'Medical Examination'!$A$2:$J$2336,5,0)</f>
        <v>No</v>
      </c>
      <c r="G120" s="9" t="str">
        <f>VLOOKUP($A120,'Medical Examination'!$A$2:$J$2336,6,0)</f>
        <v>No</v>
      </c>
      <c r="H120" s="9">
        <f>VLOOKUP($A120,'Medical Examination'!$A$2:$J$2336,7,0)</f>
        <v>0</v>
      </c>
      <c r="I120" s="9" t="str">
        <f>VLOOKUP($A120,'Medical Examination'!$A$2:$J$2336,8,0)</f>
        <v>Smoker</v>
      </c>
      <c r="J120" s="9" t="str">
        <f>VLOOKUP($A120,'Medical Examination'!$A$2:$J$2336,9,0)</f>
        <v>Obesity</v>
      </c>
      <c r="K120" s="9" t="str">
        <f>VLOOKUP($A120,'Medical Examination'!$A$2:$J$2336,10,0)</f>
        <v>Normal</v>
      </c>
      <c r="L120" s="9" t="str">
        <f>VLOOKUP($A120,'Hospitalsation Details'!$A$2:$L$2344,10,0)</f>
        <v>17-12-1977</v>
      </c>
      <c r="M120" s="16">
        <f>VLOOKUP($A120,'Hospitalsation Details'!$A$2:$L$2344,6,0)</f>
        <v>39670.44</v>
      </c>
      <c r="N120" s="9" t="str">
        <f>VLOOKUP($A120,'Hospitalsation Details'!$A$2:$L$2344,7,0)</f>
        <v>tier - 2</v>
      </c>
      <c r="O120" s="9" t="str">
        <f>VLOOKUP($A120,'Hospitalsation Details'!$A$2:$L$2344,8,0)</f>
        <v>tier - 1</v>
      </c>
      <c r="P120" s="9" t="str">
        <f>VLOOKUP($A120,'Hospitalsation Details'!$A$2:$L$2344,9,0)</f>
        <v>R1012</v>
      </c>
      <c r="Q120" s="9">
        <f>VLOOKUP($A120,'Hospitalsation Details'!$A$2:$L$2344,12,0)</f>
        <v>45</v>
      </c>
    </row>
    <row r="121" spans="1:17" ht="15.6" x14ac:dyDescent="0.3">
      <c r="A121" s="21" t="s">
        <v>239</v>
      </c>
      <c r="B121" s="9" t="str">
        <f>VLOOKUP($A121,'Customer Names'!$A$2:$E$2336,4,0)</f>
        <v xml:space="preserve">  Meb</v>
      </c>
      <c r="C121" s="9">
        <f>VLOOKUP($A121,'Medical Examination'!$A$2:$J$2336,2,0)</f>
        <v>42.13</v>
      </c>
      <c r="D121" s="9">
        <f>VLOOKUP($A121,'Medical Examination'!$A$2:$J$2336,3,0)</f>
        <v>5.2</v>
      </c>
      <c r="E121" s="9" t="str">
        <f>VLOOKUP($A121,'Medical Examination'!$A$2:$J$2336,4,0)</f>
        <v>Yes</v>
      </c>
      <c r="F121" s="9" t="str">
        <f>VLOOKUP($A121,'Medical Examination'!$A$2:$J$2336,5,0)</f>
        <v>No</v>
      </c>
      <c r="G121" s="9" t="str">
        <f>VLOOKUP($A121,'Medical Examination'!$A$2:$J$2336,6,0)</f>
        <v>No</v>
      </c>
      <c r="H121" s="9">
        <f>VLOOKUP($A121,'Medical Examination'!$A$2:$J$2336,7,0)</f>
        <v>1</v>
      </c>
      <c r="I121" s="9" t="str">
        <f>VLOOKUP($A121,'Medical Examination'!$A$2:$J$2336,8,0)</f>
        <v>Smoker</v>
      </c>
      <c r="J121" s="9" t="str">
        <f>VLOOKUP($A121,'Medical Examination'!$A$2:$J$2336,9,0)</f>
        <v>Obesity</v>
      </c>
      <c r="K121" s="9" t="str">
        <f>VLOOKUP($A121,'Medical Examination'!$A$2:$J$2336,10,0)</f>
        <v>Diabetes</v>
      </c>
      <c r="L121" s="9" t="str">
        <f>VLOOKUP($A121,'Hospitalsation Details'!$A$2:$L$2344,10,0)</f>
        <v>07-08-1995</v>
      </c>
      <c r="M121" s="16">
        <f>VLOOKUP($A121,'Hospitalsation Details'!$A$2:$L$2344,6,0)</f>
        <v>39611.760000000002</v>
      </c>
      <c r="N121" s="9" t="str">
        <f>VLOOKUP($A121,'Hospitalsation Details'!$A$2:$L$2344,7,0)</f>
        <v>tier - 1</v>
      </c>
      <c r="O121" s="9" t="str">
        <f>VLOOKUP($A121,'Hospitalsation Details'!$A$2:$L$2344,8,0)</f>
        <v>tier - 3</v>
      </c>
      <c r="P121" s="9" t="str">
        <f>VLOOKUP($A121,'Hospitalsation Details'!$A$2:$L$2344,9,0)</f>
        <v>R1013</v>
      </c>
      <c r="Q121" s="9">
        <f>VLOOKUP($A121,'Hospitalsation Details'!$A$2:$L$2344,12,0)</f>
        <v>27</v>
      </c>
    </row>
    <row r="122" spans="1:17" ht="15.6" x14ac:dyDescent="0.3">
      <c r="A122" s="20" t="s">
        <v>241</v>
      </c>
      <c r="B122" s="9" t="str">
        <f>VLOOKUP($A122,'Customer Names'!$A$2:$E$2336,4,0)</f>
        <v xml:space="preserve">  Aaqib L</v>
      </c>
      <c r="C122" s="9">
        <f>VLOOKUP($A122,'Medical Examination'!$A$2:$J$2336,2,0)</f>
        <v>30.78</v>
      </c>
      <c r="D122" s="9">
        <f>VLOOKUP($A122,'Medical Examination'!$A$2:$J$2336,3,0)</f>
        <v>8.4499999999999993</v>
      </c>
      <c r="E122" s="9" t="str">
        <f>VLOOKUP($A122,'Medical Examination'!$A$2:$J$2336,4,0)</f>
        <v>Yes</v>
      </c>
      <c r="F122" s="9" t="str">
        <f>VLOOKUP($A122,'Medical Examination'!$A$2:$J$2336,5,0)</f>
        <v>No</v>
      </c>
      <c r="G122" s="9" t="str">
        <f>VLOOKUP($A122,'Medical Examination'!$A$2:$J$2336,6,0)</f>
        <v>No</v>
      </c>
      <c r="H122" s="9">
        <f>VLOOKUP($A122,'Medical Examination'!$A$2:$J$2336,7,0)</f>
        <v>0</v>
      </c>
      <c r="I122" s="9" t="str">
        <f>VLOOKUP($A122,'Medical Examination'!$A$2:$J$2336,8,0)</f>
        <v>Smoker</v>
      </c>
      <c r="J122" s="9" t="str">
        <f>VLOOKUP($A122,'Medical Examination'!$A$2:$J$2336,9,0)</f>
        <v>Obesity</v>
      </c>
      <c r="K122" s="9" t="str">
        <f>VLOOKUP($A122,'Medical Examination'!$A$2:$J$2336,10,0)</f>
        <v>Diabetes</v>
      </c>
      <c r="L122" s="9" t="str">
        <f>VLOOKUP($A122,'Hospitalsation Details'!$A$2:$L$2344,10,0)</f>
        <v>05-07-1981</v>
      </c>
      <c r="M122" s="16">
        <f>VLOOKUP($A122,'Hospitalsation Details'!$A$2:$L$2344,6,0)</f>
        <v>39597.410000000003</v>
      </c>
      <c r="N122" s="9" t="str">
        <f>VLOOKUP($A122,'Hospitalsation Details'!$A$2:$L$2344,7,0)</f>
        <v>tier - 1</v>
      </c>
      <c r="O122" s="9" t="str">
        <f>VLOOKUP($A122,'Hospitalsation Details'!$A$2:$L$2344,8,0)</f>
        <v>tier - 2</v>
      </c>
      <c r="P122" s="9" t="str">
        <f>VLOOKUP($A122,'Hospitalsation Details'!$A$2:$L$2344,9,0)</f>
        <v>R1017</v>
      </c>
      <c r="Q122" s="9">
        <f>VLOOKUP($A122,'Hospitalsation Details'!$A$2:$L$2344,12,0)</f>
        <v>41</v>
      </c>
    </row>
    <row r="123" spans="1:17" ht="15.6" x14ac:dyDescent="0.3">
      <c r="A123" s="21" t="s">
        <v>243</v>
      </c>
      <c r="B123" s="9" t="str">
        <f>VLOOKUP($A123,'Customer Names'!$A$2:$E$2336,4,0)</f>
        <v xml:space="preserve">  Craig A</v>
      </c>
      <c r="C123" s="9">
        <f>VLOOKUP($A123,'Medical Examination'!$A$2:$J$2336,2,0)</f>
        <v>31.35</v>
      </c>
      <c r="D123" s="9">
        <f>VLOOKUP($A123,'Medical Examination'!$A$2:$J$2336,3,0)</f>
        <v>9.5399999999999991</v>
      </c>
      <c r="E123" s="9" t="str">
        <f>VLOOKUP($A123,'Medical Examination'!$A$2:$J$2336,4,0)</f>
        <v>No</v>
      </c>
      <c r="F123" s="9" t="str">
        <f>VLOOKUP($A123,'Medical Examination'!$A$2:$J$2336,5,0)</f>
        <v>No</v>
      </c>
      <c r="G123" s="9" t="str">
        <f>VLOOKUP($A123,'Medical Examination'!$A$2:$J$2336,6,0)</f>
        <v>No</v>
      </c>
      <c r="H123" s="9">
        <f>VLOOKUP($A123,'Medical Examination'!$A$2:$J$2336,7,0)</f>
        <v>0</v>
      </c>
      <c r="I123" s="9" t="str">
        <f>VLOOKUP($A123,'Medical Examination'!$A$2:$J$2336,8,0)</f>
        <v>Smoker</v>
      </c>
      <c r="J123" s="9" t="str">
        <f>VLOOKUP($A123,'Medical Examination'!$A$2:$J$2336,9,0)</f>
        <v>Obesity</v>
      </c>
      <c r="K123" s="9" t="str">
        <f>VLOOKUP($A123,'Medical Examination'!$A$2:$J$2336,10,0)</f>
        <v>Normal</v>
      </c>
      <c r="L123" s="9" t="str">
        <f>VLOOKUP($A123,'Hospitalsation Details'!$A$2:$L$2344,10,0)</f>
        <v>12-07-1978</v>
      </c>
      <c r="M123" s="16">
        <f>VLOOKUP($A123,'Hospitalsation Details'!$A$2:$L$2344,6,0)</f>
        <v>39556.49</v>
      </c>
      <c r="N123" s="9" t="str">
        <f>VLOOKUP($A123,'Hospitalsation Details'!$A$2:$L$2344,7,0)</f>
        <v>tier - 1</v>
      </c>
      <c r="O123" s="9" t="str">
        <f>VLOOKUP($A123,'Hospitalsation Details'!$A$2:$L$2344,8,0)</f>
        <v>tier - 2</v>
      </c>
      <c r="P123" s="9" t="str">
        <f>VLOOKUP($A123,'Hospitalsation Details'!$A$2:$L$2344,9,0)</f>
        <v>R1015</v>
      </c>
      <c r="Q123" s="9">
        <f>VLOOKUP($A123,'Hospitalsation Details'!$A$2:$L$2344,12,0)</f>
        <v>44</v>
      </c>
    </row>
    <row r="124" spans="1:17" ht="15.6" x14ac:dyDescent="0.3">
      <c r="A124" s="20" t="s">
        <v>245</v>
      </c>
      <c r="B124" s="9" t="str">
        <f>VLOOKUP($A124,'Customer Names'!$A$2:$E$2336,4,0)</f>
        <v xml:space="preserve">  Meredith</v>
      </c>
      <c r="C124" s="9">
        <f>VLOOKUP($A124,'Medical Examination'!$A$2:$J$2336,2,0)</f>
        <v>41.46</v>
      </c>
      <c r="D124" s="9">
        <f>VLOOKUP($A124,'Medical Examination'!$A$2:$J$2336,3,0)</f>
        <v>4.99</v>
      </c>
      <c r="E124" s="9" t="str">
        <f>VLOOKUP($A124,'Medical Examination'!$A$2:$J$2336,4,0)</f>
        <v>Yes</v>
      </c>
      <c r="F124" s="9" t="str">
        <f>VLOOKUP($A124,'Medical Examination'!$A$2:$J$2336,5,0)</f>
        <v>No</v>
      </c>
      <c r="G124" s="9" t="str">
        <f>VLOOKUP($A124,'Medical Examination'!$A$2:$J$2336,6,0)</f>
        <v>No</v>
      </c>
      <c r="H124" s="9">
        <f>VLOOKUP($A124,'Medical Examination'!$A$2:$J$2336,7,0)</f>
        <v>2</v>
      </c>
      <c r="I124" s="9" t="str">
        <f>VLOOKUP($A124,'Medical Examination'!$A$2:$J$2336,8,0)</f>
        <v>Smoker</v>
      </c>
      <c r="J124" s="9" t="str">
        <f>VLOOKUP($A124,'Medical Examination'!$A$2:$J$2336,9,0)</f>
        <v>Obesity</v>
      </c>
      <c r="K124" s="9" t="str">
        <f>VLOOKUP($A124,'Medical Examination'!$A$2:$J$2336,10,0)</f>
        <v>Diabetes</v>
      </c>
      <c r="L124" s="9" t="str">
        <f>VLOOKUP($A124,'Hospitalsation Details'!$A$2:$L$2344,10,0)</f>
        <v>24-06-1966</v>
      </c>
      <c r="M124" s="16">
        <f>VLOOKUP($A124,'Hospitalsation Details'!$A$2:$L$2344,6,0)</f>
        <v>39396.86</v>
      </c>
      <c r="N124" s="9" t="str">
        <f>VLOOKUP($A124,'Hospitalsation Details'!$A$2:$L$2344,7,0)</f>
        <v>tier - 2</v>
      </c>
      <c r="O124" s="9" t="str">
        <f>VLOOKUP($A124,'Hospitalsation Details'!$A$2:$L$2344,8,0)</f>
        <v>tier - 2</v>
      </c>
      <c r="P124" s="9" t="str">
        <f>VLOOKUP($A124,'Hospitalsation Details'!$A$2:$L$2344,9,0)</f>
        <v>R1011</v>
      </c>
      <c r="Q124" s="9">
        <f>VLOOKUP($A124,'Hospitalsation Details'!$A$2:$L$2344,12,0)</f>
        <v>56</v>
      </c>
    </row>
    <row r="125" spans="1:17" ht="15.6" x14ac:dyDescent="0.3">
      <c r="A125" s="21" t="s">
        <v>247</v>
      </c>
      <c r="B125" s="9" t="str">
        <f>VLOOKUP($A125,'Customer Names'!$A$2:$E$2336,4,0)</f>
        <v xml:space="preserve">  Doug</v>
      </c>
      <c r="C125" s="9">
        <f>VLOOKUP($A125,'Medical Examination'!$A$2:$J$2336,2,0)</f>
        <v>48</v>
      </c>
      <c r="D125" s="9">
        <f>VLOOKUP($A125,'Medical Examination'!$A$2:$J$2336,3,0)</f>
        <v>10.54</v>
      </c>
      <c r="E125" s="9" t="str">
        <f>VLOOKUP($A125,'Medical Examination'!$A$2:$J$2336,4,0)</f>
        <v>No</v>
      </c>
      <c r="F125" s="9" t="str">
        <f>VLOOKUP($A125,'Medical Examination'!$A$2:$J$2336,5,0)</f>
        <v>No</v>
      </c>
      <c r="G125" s="9" t="str">
        <f>VLOOKUP($A125,'Medical Examination'!$A$2:$J$2336,6,0)</f>
        <v>No</v>
      </c>
      <c r="H125" s="9">
        <f>VLOOKUP($A125,'Medical Examination'!$A$2:$J$2336,7,0)</f>
        <v>0</v>
      </c>
      <c r="I125" s="9" t="str">
        <f>VLOOKUP($A125,'Medical Examination'!$A$2:$J$2336,8,0)</f>
        <v>Smoker</v>
      </c>
      <c r="J125" s="9" t="str">
        <f>VLOOKUP($A125,'Medical Examination'!$A$2:$J$2336,9,0)</f>
        <v>Obesity</v>
      </c>
      <c r="K125" s="9" t="str">
        <f>VLOOKUP($A125,'Medical Examination'!$A$2:$J$2336,10,0)</f>
        <v>Normal</v>
      </c>
      <c r="L125" s="9" t="str">
        <f>VLOOKUP($A125,'Hospitalsation Details'!$A$2:$L$2344,10,0)</f>
        <v>05-08-1978</v>
      </c>
      <c r="M125" s="16">
        <f>VLOOKUP($A125,'Hospitalsation Details'!$A$2:$L$2344,6,0)</f>
        <v>39352.6</v>
      </c>
      <c r="N125" s="9" t="str">
        <f>VLOOKUP($A125,'Hospitalsation Details'!$A$2:$L$2344,7,0)</f>
        <v>tier - 2</v>
      </c>
      <c r="O125" s="9" t="str">
        <f>VLOOKUP($A125,'Hospitalsation Details'!$A$2:$L$2344,8,0)</f>
        <v>tier - 3</v>
      </c>
      <c r="P125" s="9" t="str">
        <f>VLOOKUP($A125,'Hospitalsation Details'!$A$2:$L$2344,9,0)</f>
        <v>R1011</v>
      </c>
      <c r="Q125" s="9">
        <f>VLOOKUP($A125,'Hospitalsation Details'!$A$2:$L$2344,12,0)</f>
        <v>44</v>
      </c>
    </row>
    <row r="126" spans="1:17" ht="15.6" x14ac:dyDescent="0.3">
      <c r="A126" s="20" t="s">
        <v>249</v>
      </c>
      <c r="B126" s="9" t="str">
        <f>VLOOKUP($A126,'Customer Names'!$A$2:$E$2336,4,0)</f>
        <v xml:space="preserve">  Elizabeth J</v>
      </c>
      <c r="C126" s="9">
        <f>VLOOKUP($A126,'Medical Examination'!$A$2:$J$2336,2,0)</f>
        <v>49.13</v>
      </c>
      <c r="D126" s="9">
        <f>VLOOKUP($A126,'Medical Examination'!$A$2:$J$2336,3,0)</f>
        <v>4.54</v>
      </c>
      <c r="E126" s="9" t="str">
        <f>VLOOKUP($A126,'Medical Examination'!$A$2:$J$2336,4,0)</f>
        <v>No</v>
      </c>
      <c r="F126" s="9" t="str">
        <f>VLOOKUP($A126,'Medical Examination'!$A$2:$J$2336,5,0)</f>
        <v>No</v>
      </c>
      <c r="G126" s="9" t="str">
        <f>VLOOKUP($A126,'Medical Examination'!$A$2:$J$2336,6,0)</f>
        <v>No</v>
      </c>
      <c r="H126" s="9">
        <f>VLOOKUP($A126,'Medical Examination'!$A$2:$J$2336,7,0)</f>
        <v>0</v>
      </c>
      <c r="I126" s="9" t="str">
        <f>VLOOKUP($A126,'Medical Examination'!$A$2:$J$2336,8,0)</f>
        <v>Smoker</v>
      </c>
      <c r="J126" s="9" t="str">
        <f>VLOOKUP($A126,'Medical Examination'!$A$2:$J$2336,9,0)</f>
        <v>Obesity</v>
      </c>
      <c r="K126" s="9" t="str">
        <f>VLOOKUP($A126,'Medical Examination'!$A$2:$J$2336,10,0)</f>
        <v>Prediabetes</v>
      </c>
      <c r="L126" s="9" t="str">
        <f>VLOOKUP($A126,'Hospitalsation Details'!$A$2:$L$2344,10,0)</f>
        <v>16-08-1982</v>
      </c>
      <c r="M126" s="16">
        <f>VLOOKUP($A126,'Hospitalsation Details'!$A$2:$L$2344,6,0)</f>
        <v>39315.279999999999</v>
      </c>
      <c r="N126" s="9" t="str">
        <f>VLOOKUP($A126,'Hospitalsation Details'!$A$2:$L$2344,7,0)</f>
        <v>tier - 2</v>
      </c>
      <c r="O126" s="9" t="str">
        <f>VLOOKUP($A126,'Hospitalsation Details'!$A$2:$L$2344,8,0)</f>
        <v>tier - 3</v>
      </c>
      <c r="P126" s="9" t="str">
        <f>VLOOKUP($A126,'Hospitalsation Details'!$A$2:$L$2344,9,0)</f>
        <v>R1011</v>
      </c>
      <c r="Q126" s="9">
        <f>VLOOKUP($A126,'Hospitalsation Details'!$A$2:$L$2344,12,0)</f>
        <v>40</v>
      </c>
    </row>
    <row r="127" spans="1:17" ht="15.6" x14ac:dyDescent="0.3">
      <c r="A127" s="21" t="s">
        <v>251</v>
      </c>
      <c r="B127" s="9" t="str">
        <f>VLOOKUP($A127,'Customer Names'!$A$2:$E$2336,4,0)</f>
        <v xml:space="preserve">  Matthew P</v>
      </c>
      <c r="C127" s="9">
        <f>VLOOKUP($A127,'Medical Examination'!$A$2:$J$2336,2,0)</f>
        <v>37.799999999999997</v>
      </c>
      <c r="D127" s="9">
        <f>VLOOKUP($A127,'Medical Examination'!$A$2:$J$2336,3,0)</f>
        <v>6.29</v>
      </c>
      <c r="E127" s="9" t="str">
        <f>VLOOKUP($A127,'Medical Examination'!$A$2:$J$2336,4,0)</f>
        <v>No</v>
      </c>
      <c r="F127" s="9" t="str">
        <f>VLOOKUP($A127,'Medical Examination'!$A$2:$J$2336,5,0)</f>
        <v>No</v>
      </c>
      <c r="G127" s="9" t="str">
        <f>VLOOKUP($A127,'Medical Examination'!$A$2:$J$2336,6,0)</f>
        <v>No</v>
      </c>
      <c r="H127" s="9">
        <f>VLOOKUP($A127,'Medical Examination'!$A$2:$J$2336,7,0)</f>
        <v>1</v>
      </c>
      <c r="I127" s="9" t="str">
        <f>VLOOKUP($A127,'Medical Examination'!$A$2:$J$2336,8,0)</f>
        <v>Smoker</v>
      </c>
      <c r="J127" s="9" t="str">
        <f>VLOOKUP($A127,'Medical Examination'!$A$2:$J$2336,9,0)</f>
        <v>Obesity</v>
      </c>
      <c r="K127" s="9" t="str">
        <f>VLOOKUP($A127,'Medical Examination'!$A$2:$J$2336,10,0)</f>
        <v>Diabetes</v>
      </c>
      <c r="L127" s="9" t="str">
        <f>VLOOKUP($A127,'Hospitalsation Details'!$A$2:$L$2344,10,0)</f>
        <v>30-11-1992</v>
      </c>
      <c r="M127" s="16">
        <f>VLOOKUP($A127,'Hospitalsation Details'!$A$2:$L$2344,6,0)</f>
        <v>39241.440000000002</v>
      </c>
      <c r="N127" s="9" t="str">
        <f>VLOOKUP($A127,'Hospitalsation Details'!$A$2:$L$2344,7,0)</f>
        <v>tier - 1</v>
      </c>
      <c r="O127" s="9" t="str">
        <f>VLOOKUP($A127,'Hospitalsation Details'!$A$2:$L$2344,8,0)</f>
        <v>tier - 3</v>
      </c>
      <c r="P127" s="9" t="str">
        <f>VLOOKUP($A127,'Hospitalsation Details'!$A$2:$L$2344,9,0)</f>
        <v>R1011</v>
      </c>
      <c r="Q127" s="9">
        <f>VLOOKUP($A127,'Hospitalsation Details'!$A$2:$L$2344,12,0)</f>
        <v>30</v>
      </c>
    </row>
    <row r="128" spans="1:17" ht="15.6" x14ac:dyDescent="0.3">
      <c r="A128" s="20" t="s">
        <v>253</v>
      </c>
      <c r="B128" s="9" t="str">
        <f>VLOOKUP($A128,'Customer Names'!$A$2:$E$2336,4,0)</f>
        <v xml:space="preserve">  Guillermo Sr</v>
      </c>
      <c r="C128" s="9">
        <f>VLOOKUP($A128,'Medical Examination'!$A$2:$J$2336,2,0)</f>
        <v>38.299999999999997</v>
      </c>
      <c r="D128" s="9">
        <f>VLOOKUP($A128,'Medical Examination'!$A$2:$J$2336,3,0)</f>
        <v>9.51</v>
      </c>
      <c r="E128" s="9" t="str">
        <f>VLOOKUP($A128,'Medical Examination'!$A$2:$J$2336,4,0)</f>
        <v>No</v>
      </c>
      <c r="F128" s="9" t="str">
        <f>VLOOKUP($A128,'Medical Examination'!$A$2:$J$2336,5,0)</f>
        <v>No</v>
      </c>
      <c r="G128" s="9" t="str">
        <f>VLOOKUP($A128,'Medical Examination'!$A$2:$J$2336,6,0)</f>
        <v>No</v>
      </c>
      <c r="H128" s="9">
        <f>VLOOKUP($A128,'Medical Examination'!$A$2:$J$2336,7,0)</f>
        <v>0</v>
      </c>
      <c r="I128" s="9" t="str">
        <f>VLOOKUP($A128,'Medical Examination'!$A$2:$J$2336,8,0)</f>
        <v>Smoker</v>
      </c>
      <c r="J128" s="9" t="str">
        <f>VLOOKUP($A128,'Medical Examination'!$A$2:$J$2336,9,0)</f>
        <v>Obesity</v>
      </c>
      <c r="K128" s="9" t="str">
        <f>VLOOKUP($A128,'Medical Examination'!$A$2:$J$2336,10,0)</f>
        <v>Normal</v>
      </c>
      <c r="L128" s="9" t="str">
        <f>VLOOKUP($A128,'Hospitalsation Details'!$A$2:$L$2344,10,0)</f>
        <v>07-07-1962</v>
      </c>
      <c r="M128" s="16">
        <f>VLOOKUP($A128,'Hospitalsation Details'!$A$2:$L$2344,6,0)</f>
        <v>39221.120000000003</v>
      </c>
      <c r="N128" s="9" t="str">
        <f>VLOOKUP($A128,'Hospitalsation Details'!$A$2:$L$2344,7,0)</f>
        <v>tier - 2</v>
      </c>
      <c r="O128" s="9" t="str">
        <f>VLOOKUP($A128,'Hospitalsation Details'!$A$2:$L$2344,8,0)</f>
        <v>tier - 1</v>
      </c>
      <c r="P128" s="9" t="str">
        <f>VLOOKUP($A128,'Hospitalsation Details'!$A$2:$L$2344,9,0)</f>
        <v>R1011</v>
      </c>
      <c r="Q128" s="9">
        <f>VLOOKUP($A128,'Hospitalsation Details'!$A$2:$L$2344,12,0)</f>
        <v>60</v>
      </c>
    </row>
    <row r="129" spans="1:17" ht="15.6" x14ac:dyDescent="0.3">
      <c r="A129" s="21" t="s">
        <v>255</v>
      </c>
      <c r="B129" s="9" t="str">
        <f>VLOOKUP($A129,'Customer Names'!$A$2:$E$2336,4,0)</f>
        <v xml:space="preserve">  Ryan C</v>
      </c>
      <c r="C129" s="9">
        <f>VLOOKUP($A129,'Medical Examination'!$A$2:$J$2336,2,0)</f>
        <v>32.774999999999999</v>
      </c>
      <c r="D129" s="9">
        <f>VLOOKUP($A129,'Medical Examination'!$A$2:$J$2336,3,0)</f>
        <v>4.72</v>
      </c>
      <c r="E129" s="9" t="str">
        <f>VLOOKUP($A129,'Medical Examination'!$A$2:$J$2336,4,0)</f>
        <v>No</v>
      </c>
      <c r="F129" s="9" t="str">
        <f>VLOOKUP($A129,'Medical Examination'!$A$2:$J$2336,5,0)</f>
        <v>No</v>
      </c>
      <c r="G129" s="9" t="str">
        <f>VLOOKUP($A129,'Medical Examination'!$A$2:$J$2336,6,0)</f>
        <v>No</v>
      </c>
      <c r="H129" s="9">
        <f>VLOOKUP($A129,'Medical Examination'!$A$2:$J$2336,7,0)</f>
        <v>0</v>
      </c>
      <c r="I129" s="9" t="str">
        <f>VLOOKUP($A129,'Medical Examination'!$A$2:$J$2336,8,0)</f>
        <v>Smoker</v>
      </c>
      <c r="J129" s="9" t="str">
        <f>VLOOKUP($A129,'Medical Examination'!$A$2:$J$2336,9,0)</f>
        <v>Obesity</v>
      </c>
      <c r="K129" s="9" t="str">
        <f>VLOOKUP($A129,'Medical Examination'!$A$2:$J$2336,10,0)</f>
        <v>Prediabetes</v>
      </c>
      <c r="L129" s="9" t="str">
        <f>VLOOKUP($A129,'Hospitalsation Details'!$A$2:$L$2344,10,0)</f>
        <v>04-08-1982</v>
      </c>
      <c r="M129" s="16">
        <f>VLOOKUP($A129,'Hospitalsation Details'!$A$2:$L$2344,6,0)</f>
        <v>39125.33</v>
      </c>
      <c r="N129" s="9" t="str">
        <f>VLOOKUP($A129,'Hospitalsation Details'!$A$2:$L$2344,7,0)</f>
        <v>tier - 1</v>
      </c>
      <c r="O129" s="9" t="str">
        <f>VLOOKUP($A129,'Hospitalsation Details'!$A$2:$L$2344,8,0)</f>
        <v>tier - 1</v>
      </c>
      <c r="P129" s="9" t="str">
        <f>VLOOKUP($A129,'Hospitalsation Details'!$A$2:$L$2344,9,0)</f>
        <v>R1016</v>
      </c>
      <c r="Q129" s="9">
        <f>VLOOKUP($A129,'Hospitalsation Details'!$A$2:$L$2344,12,0)</f>
        <v>40</v>
      </c>
    </row>
    <row r="130" spans="1:17" ht="15.6" x14ac:dyDescent="0.3">
      <c r="A130" s="20" t="s">
        <v>257</v>
      </c>
      <c r="B130" s="9" t="str">
        <f>VLOOKUP($A130,'Customer Names'!$A$2:$E$2336,4,0)</f>
        <v xml:space="preserve">  Dane</v>
      </c>
      <c r="C130" s="9">
        <f>VLOOKUP($A130,'Medical Examination'!$A$2:$J$2336,2,0)</f>
        <v>34.200000000000003</v>
      </c>
      <c r="D130" s="9">
        <f>VLOOKUP($A130,'Medical Examination'!$A$2:$J$2336,3,0)</f>
        <v>5.91</v>
      </c>
      <c r="E130" s="9" t="str">
        <f>VLOOKUP($A130,'Medical Examination'!$A$2:$J$2336,4,0)</f>
        <v>Yes</v>
      </c>
      <c r="F130" s="9" t="str">
        <f>VLOOKUP($A130,'Medical Examination'!$A$2:$J$2336,5,0)</f>
        <v>No</v>
      </c>
      <c r="G130" s="9" t="str">
        <f>VLOOKUP($A130,'Medical Examination'!$A$2:$J$2336,6,0)</f>
        <v>No</v>
      </c>
      <c r="H130" s="9">
        <f>VLOOKUP($A130,'Medical Examination'!$A$2:$J$2336,7,0)</f>
        <v>0</v>
      </c>
      <c r="I130" s="9" t="str">
        <f>VLOOKUP($A130,'Medical Examination'!$A$2:$J$2336,8,0)</f>
        <v>Smoker</v>
      </c>
      <c r="J130" s="9" t="str">
        <f>VLOOKUP($A130,'Medical Examination'!$A$2:$J$2336,9,0)</f>
        <v>Obesity</v>
      </c>
      <c r="K130" s="9" t="str">
        <f>VLOOKUP($A130,'Medical Examination'!$A$2:$J$2336,10,0)</f>
        <v>Diabetes</v>
      </c>
      <c r="L130" s="9" t="str">
        <f>VLOOKUP($A130,'Hospitalsation Details'!$A$2:$L$2344,10,0)</f>
        <v>20-09-1985</v>
      </c>
      <c r="M130" s="16">
        <f>VLOOKUP($A130,'Hospitalsation Details'!$A$2:$L$2344,6,0)</f>
        <v>39047.29</v>
      </c>
      <c r="N130" s="9" t="str">
        <f>VLOOKUP($A130,'Hospitalsation Details'!$A$2:$L$2344,7,0)</f>
        <v>tier - 1</v>
      </c>
      <c r="O130" s="9" t="str">
        <f>VLOOKUP($A130,'Hospitalsation Details'!$A$2:$L$2344,8,0)</f>
        <v>tier - 3</v>
      </c>
      <c r="P130" s="9" t="str">
        <f>VLOOKUP($A130,'Hospitalsation Details'!$A$2:$L$2344,9,0)</f>
        <v>R1017</v>
      </c>
      <c r="Q130" s="9">
        <f>VLOOKUP($A130,'Hospitalsation Details'!$A$2:$L$2344,12,0)</f>
        <v>37</v>
      </c>
    </row>
    <row r="131" spans="1:17" ht="15.6" x14ac:dyDescent="0.3">
      <c r="A131" s="21" t="s">
        <v>259</v>
      </c>
      <c r="B131" s="9" t="str">
        <f>VLOOKUP($A131,'Customer Names'!$A$2:$E$2336,4,0)</f>
        <v xml:space="preserve">  Jonas</v>
      </c>
      <c r="C131" s="9">
        <f>VLOOKUP($A131,'Medical Examination'!$A$2:$J$2336,2,0)</f>
        <v>30.2</v>
      </c>
      <c r="D131" s="9">
        <f>VLOOKUP($A131,'Medical Examination'!$A$2:$J$2336,3,0)</f>
        <v>9.58</v>
      </c>
      <c r="E131" s="9" t="str">
        <f>VLOOKUP($A131,'Medical Examination'!$A$2:$J$2336,4,0)</f>
        <v>No</v>
      </c>
      <c r="F131" s="9" t="str">
        <f>VLOOKUP($A131,'Medical Examination'!$A$2:$J$2336,5,0)</f>
        <v>No</v>
      </c>
      <c r="G131" s="9" t="str">
        <f>VLOOKUP($A131,'Medical Examination'!$A$2:$J$2336,6,0)</f>
        <v>No</v>
      </c>
      <c r="H131" s="9">
        <f>VLOOKUP($A131,'Medical Examination'!$A$2:$J$2336,7,0)</f>
        <v>0</v>
      </c>
      <c r="I131" s="9" t="str">
        <f>VLOOKUP($A131,'Medical Examination'!$A$2:$J$2336,8,0)</f>
        <v>Smoker</v>
      </c>
      <c r="J131" s="9" t="str">
        <f>VLOOKUP($A131,'Medical Examination'!$A$2:$J$2336,9,0)</f>
        <v>Obesity</v>
      </c>
      <c r="K131" s="9" t="str">
        <f>VLOOKUP($A131,'Medical Examination'!$A$2:$J$2336,10,0)</f>
        <v>Prediabetes</v>
      </c>
      <c r="L131" s="9" t="str">
        <f>VLOOKUP($A131,'Hospitalsation Details'!$A$2:$L$2344,10,0)</f>
        <v>12-10-1978</v>
      </c>
      <c r="M131" s="16">
        <f>VLOOKUP($A131,'Hospitalsation Details'!$A$2:$L$2344,6,0)</f>
        <v>38998.550000000003</v>
      </c>
      <c r="N131" s="9" t="str">
        <f>VLOOKUP($A131,'Hospitalsation Details'!$A$2:$L$2344,7,0)</f>
        <v>tier - 1</v>
      </c>
      <c r="O131" s="9" t="str">
        <f>VLOOKUP($A131,'Hospitalsation Details'!$A$2:$L$2344,8,0)</f>
        <v>tier - 1</v>
      </c>
      <c r="P131" s="9" t="str">
        <f>VLOOKUP($A131,'Hospitalsation Details'!$A$2:$L$2344,9,0)</f>
        <v>R1011</v>
      </c>
      <c r="Q131" s="9">
        <f>VLOOKUP($A131,'Hospitalsation Details'!$A$2:$L$2344,12,0)</f>
        <v>44</v>
      </c>
    </row>
    <row r="132" spans="1:17" ht="15.6" x14ac:dyDescent="0.3">
      <c r="A132" s="20" t="s">
        <v>261</v>
      </c>
      <c r="B132" s="9" t="str">
        <f>VLOOKUP($A132,'Customer Names'!$A$2:$E$2336,4,0)</f>
        <v xml:space="preserve">  George E</v>
      </c>
      <c r="C132" s="9">
        <f>VLOOKUP($A132,'Medical Examination'!$A$2:$J$2336,2,0)</f>
        <v>48.32</v>
      </c>
      <c r="D132" s="9">
        <f>VLOOKUP($A132,'Medical Examination'!$A$2:$J$2336,3,0)</f>
        <v>5.77</v>
      </c>
      <c r="E132" s="9" t="str">
        <f>VLOOKUP($A132,'Medical Examination'!$A$2:$J$2336,4,0)</f>
        <v>No</v>
      </c>
      <c r="F132" s="9" t="str">
        <f>VLOOKUP($A132,'Medical Examination'!$A$2:$J$2336,5,0)</f>
        <v>No</v>
      </c>
      <c r="G132" s="9" t="str">
        <f>VLOOKUP($A132,'Medical Examination'!$A$2:$J$2336,6,0)</f>
        <v>No</v>
      </c>
      <c r="H132" s="9">
        <f>VLOOKUP($A132,'Medical Examination'!$A$2:$J$2336,7,0)</f>
        <v>0</v>
      </c>
      <c r="I132" s="9" t="str">
        <f>VLOOKUP($A132,'Medical Examination'!$A$2:$J$2336,8,0)</f>
        <v>Smoker</v>
      </c>
      <c r="J132" s="9" t="str">
        <f>VLOOKUP($A132,'Medical Examination'!$A$2:$J$2336,9,0)</f>
        <v>Obesity</v>
      </c>
      <c r="K132" s="9" t="str">
        <f>VLOOKUP($A132,'Medical Examination'!$A$2:$J$2336,10,0)</f>
        <v>Normal</v>
      </c>
      <c r="L132" s="9" t="str">
        <f>VLOOKUP($A132,'Hospitalsation Details'!$A$2:$L$2344,10,0)</f>
        <v>24-09-1980</v>
      </c>
      <c r="M132" s="16">
        <f>VLOOKUP($A132,'Hospitalsation Details'!$A$2:$L$2344,6,0)</f>
        <v>38947.43</v>
      </c>
      <c r="N132" s="9" t="str">
        <f>VLOOKUP($A132,'Hospitalsation Details'!$A$2:$L$2344,7,0)</f>
        <v>tier - 2</v>
      </c>
      <c r="O132" s="9" t="str">
        <f>VLOOKUP($A132,'Hospitalsation Details'!$A$2:$L$2344,8,0)</f>
        <v>tier - 3</v>
      </c>
      <c r="P132" s="9" t="str">
        <f>VLOOKUP($A132,'Hospitalsation Details'!$A$2:$L$2344,9,0)</f>
        <v>R1011</v>
      </c>
      <c r="Q132" s="9">
        <f>VLOOKUP($A132,'Hospitalsation Details'!$A$2:$L$2344,12,0)</f>
        <v>42</v>
      </c>
    </row>
    <row r="133" spans="1:17" ht="15.6" x14ac:dyDescent="0.3">
      <c r="A133" s="21" t="s">
        <v>263</v>
      </c>
      <c r="B133" s="9" t="str">
        <f>VLOOKUP($A133,'Customer Names'!$A$2:$E$2336,4,0)</f>
        <v xml:space="preserve">  Sara S</v>
      </c>
      <c r="C133" s="9">
        <f>VLOOKUP($A133,'Medical Examination'!$A$2:$J$2336,2,0)</f>
        <v>44.86</v>
      </c>
      <c r="D133" s="9">
        <f>VLOOKUP($A133,'Medical Examination'!$A$2:$J$2336,3,0)</f>
        <v>4.38</v>
      </c>
      <c r="E133" s="9" t="str">
        <f>VLOOKUP($A133,'Medical Examination'!$A$2:$J$2336,4,0)</f>
        <v>Yes</v>
      </c>
      <c r="F133" s="9" t="str">
        <f>VLOOKUP($A133,'Medical Examination'!$A$2:$J$2336,5,0)</f>
        <v>No</v>
      </c>
      <c r="G133" s="9" t="str">
        <f>VLOOKUP($A133,'Medical Examination'!$A$2:$J$2336,6,0)</f>
        <v>No</v>
      </c>
      <c r="H133" s="9">
        <f>VLOOKUP($A133,'Medical Examination'!$A$2:$J$2336,7,0)</f>
        <v>0</v>
      </c>
      <c r="I133" s="9" t="str">
        <f>VLOOKUP($A133,'Medical Examination'!$A$2:$J$2336,8,0)</f>
        <v>Smoker</v>
      </c>
      <c r="J133" s="9" t="str">
        <f>VLOOKUP($A133,'Medical Examination'!$A$2:$J$2336,9,0)</f>
        <v>Obesity</v>
      </c>
      <c r="K133" s="9" t="str">
        <f>VLOOKUP($A133,'Medical Examination'!$A$2:$J$2336,10,0)</f>
        <v>Normal</v>
      </c>
      <c r="L133" s="9" t="str">
        <f>VLOOKUP($A133,'Hospitalsation Details'!$A$2:$L$2344,10,0)</f>
        <v>15-12-1976</v>
      </c>
      <c r="M133" s="16">
        <f>VLOOKUP($A133,'Hospitalsation Details'!$A$2:$L$2344,6,0)</f>
        <v>38932.559999999998</v>
      </c>
      <c r="N133" s="9" t="str">
        <f>VLOOKUP($A133,'Hospitalsation Details'!$A$2:$L$2344,7,0)</f>
        <v>tier - 2</v>
      </c>
      <c r="O133" s="9" t="str">
        <f>VLOOKUP($A133,'Hospitalsation Details'!$A$2:$L$2344,8,0)</f>
        <v>tier - 3</v>
      </c>
      <c r="P133" s="9" t="str">
        <f>VLOOKUP($A133,'Hospitalsation Details'!$A$2:$L$2344,9,0)</f>
        <v>R1011</v>
      </c>
      <c r="Q133" s="9">
        <f>VLOOKUP($A133,'Hospitalsation Details'!$A$2:$L$2344,12,0)</f>
        <v>46</v>
      </c>
    </row>
    <row r="134" spans="1:17" ht="15.6" x14ac:dyDescent="0.3">
      <c r="A134" s="20" t="s">
        <v>265</v>
      </c>
      <c r="B134" s="9" t="str">
        <f>VLOOKUP($A134,'Customer Names'!$A$2:$E$2336,4,0)</f>
        <v xml:space="preserve">  Nick</v>
      </c>
      <c r="C134" s="9">
        <f>VLOOKUP($A134,'Medical Examination'!$A$2:$J$2336,2,0)</f>
        <v>52.15</v>
      </c>
      <c r="D134" s="9">
        <f>VLOOKUP($A134,'Medical Examination'!$A$2:$J$2336,3,0)</f>
        <v>5.65</v>
      </c>
      <c r="E134" s="9" t="str">
        <f>VLOOKUP($A134,'Medical Examination'!$A$2:$J$2336,4,0)</f>
        <v>No</v>
      </c>
      <c r="F134" s="9" t="str">
        <f>VLOOKUP($A134,'Medical Examination'!$A$2:$J$2336,5,0)</f>
        <v>No</v>
      </c>
      <c r="G134" s="9" t="str">
        <f>VLOOKUP($A134,'Medical Examination'!$A$2:$J$2336,6,0)</f>
        <v>No</v>
      </c>
      <c r="H134" s="9">
        <f>VLOOKUP($A134,'Medical Examination'!$A$2:$J$2336,7,0)</f>
        <v>1</v>
      </c>
      <c r="I134" s="9" t="str">
        <f>VLOOKUP($A134,'Medical Examination'!$A$2:$J$2336,8,0)</f>
        <v>Smoker</v>
      </c>
      <c r="J134" s="9" t="str">
        <f>VLOOKUP($A134,'Medical Examination'!$A$2:$J$2336,9,0)</f>
        <v>Obesity</v>
      </c>
      <c r="K134" s="9" t="str">
        <f>VLOOKUP($A134,'Medical Examination'!$A$2:$J$2336,10,0)</f>
        <v>Diabetes</v>
      </c>
      <c r="L134" s="9" t="str">
        <f>VLOOKUP($A134,'Hospitalsation Details'!$A$2:$L$2344,10,0)</f>
        <v>16-06-1987</v>
      </c>
      <c r="M134" s="16">
        <f>VLOOKUP($A134,'Hospitalsation Details'!$A$2:$L$2344,6,0)</f>
        <v>38924.04</v>
      </c>
      <c r="N134" s="9" t="str">
        <f>VLOOKUP($A134,'Hospitalsation Details'!$A$2:$L$2344,7,0)</f>
        <v>tier - 2</v>
      </c>
      <c r="O134" s="9" t="str">
        <f>VLOOKUP($A134,'Hospitalsation Details'!$A$2:$L$2344,8,0)</f>
        <v>tier - 2</v>
      </c>
      <c r="P134" s="9" t="str">
        <f>VLOOKUP($A134,'Hospitalsation Details'!$A$2:$L$2344,9,0)</f>
        <v>R1011</v>
      </c>
      <c r="Q134" s="9">
        <f>VLOOKUP($A134,'Hospitalsation Details'!$A$2:$L$2344,12,0)</f>
        <v>35</v>
      </c>
    </row>
    <row r="135" spans="1:17" ht="15.6" x14ac:dyDescent="0.3">
      <c r="A135" s="21" t="s">
        <v>267</v>
      </c>
      <c r="B135" s="9" t="str">
        <f>VLOOKUP($A135,'Customer Names'!$A$2:$E$2336,4,0)</f>
        <v xml:space="preserve">  Timothy</v>
      </c>
      <c r="C135" s="9">
        <f>VLOOKUP($A135,'Medical Examination'!$A$2:$J$2336,2,0)</f>
        <v>41.12</v>
      </c>
      <c r="D135" s="9">
        <f>VLOOKUP($A135,'Medical Examination'!$A$2:$J$2336,3,0)</f>
        <v>7.54</v>
      </c>
      <c r="E135" s="9" t="str">
        <f>VLOOKUP($A135,'Medical Examination'!$A$2:$J$2336,4,0)</f>
        <v>Yes</v>
      </c>
      <c r="F135" s="9" t="str">
        <f>VLOOKUP($A135,'Medical Examination'!$A$2:$J$2336,5,0)</f>
        <v>No</v>
      </c>
      <c r="G135" s="9" t="str">
        <f>VLOOKUP($A135,'Medical Examination'!$A$2:$J$2336,6,0)</f>
        <v>No</v>
      </c>
      <c r="H135" s="9">
        <f>VLOOKUP($A135,'Medical Examination'!$A$2:$J$2336,7,0)</f>
        <v>0</v>
      </c>
      <c r="I135" s="9" t="str">
        <f>VLOOKUP($A135,'Medical Examination'!$A$2:$J$2336,8,0)</f>
        <v>Smoker</v>
      </c>
      <c r="J135" s="9" t="str">
        <f>VLOOKUP($A135,'Medical Examination'!$A$2:$J$2336,9,0)</f>
        <v>Obesity</v>
      </c>
      <c r="K135" s="9" t="str">
        <f>VLOOKUP($A135,'Medical Examination'!$A$2:$J$2336,10,0)</f>
        <v>Normal</v>
      </c>
      <c r="L135" s="9" t="str">
        <f>VLOOKUP($A135,'Hospitalsation Details'!$A$2:$L$2344,10,0)</f>
        <v>30-07-1967</v>
      </c>
      <c r="M135" s="16">
        <f>VLOOKUP($A135,'Hospitalsation Details'!$A$2:$L$2344,6,0)</f>
        <v>38893.360000000001</v>
      </c>
      <c r="N135" s="9" t="str">
        <f>VLOOKUP($A135,'Hospitalsation Details'!$A$2:$L$2344,7,0)</f>
        <v>tier - 1</v>
      </c>
      <c r="O135" s="9" t="str">
        <f>VLOOKUP($A135,'Hospitalsation Details'!$A$2:$L$2344,8,0)</f>
        <v>tier - 2</v>
      </c>
      <c r="P135" s="9" t="str">
        <f>VLOOKUP($A135,'Hospitalsation Details'!$A$2:$L$2344,9,0)</f>
        <v>R1011</v>
      </c>
      <c r="Q135" s="9">
        <f>VLOOKUP($A135,'Hospitalsation Details'!$A$2:$L$2344,12,0)</f>
        <v>55</v>
      </c>
    </row>
    <row r="136" spans="1:17" ht="15.6" x14ac:dyDescent="0.3">
      <c r="A136" s="20" t="s">
        <v>269</v>
      </c>
      <c r="B136" s="9" t="str">
        <f>VLOOKUP($A136,'Customer Names'!$A$2:$E$2336,4,0)</f>
        <v xml:space="preserve">  Becky L</v>
      </c>
      <c r="C136" s="9">
        <f>VLOOKUP($A136,'Medical Examination'!$A$2:$J$2336,2,0)</f>
        <v>38.39</v>
      </c>
      <c r="D136" s="9">
        <f>VLOOKUP($A136,'Medical Examination'!$A$2:$J$2336,3,0)</f>
        <v>5.1100000000000003</v>
      </c>
      <c r="E136" s="9" t="str">
        <f>VLOOKUP($A136,'Medical Examination'!$A$2:$J$2336,4,0)</f>
        <v>Yes</v>
      </c>
      <c r="F136" s="9" t="str">
        <f>VLOOKUP($A136,'Medical Examination'!$A$2:$J$2336,5,0)</f>
        <v>No</v>
      </c>
      <c r="G136" s="9" t="str">
        <f>VLOOKUP($A136,'Medical Examination'!$A$2:$J$2336,6,0)</f>
        <v>No</v>
      </c>
      <c r="H136" s="9">
        <f>VLOOKUP($A136,'Medical Examination'!$A$2:$J$2336,7,0)</f>
        <v>1</v>
      </c>
      <c r="I136" s="9" t="str">
        <f>VLOOKUP($A136,'Medical Examination'!$A$2:$J$2336,8,0)</f>
        <v>Smoker</v>
      </c>
      <c r="J136" s="9" t="str">
        <f>VLOOKUP($A136,'Medical Examination'!$A$2:$J$2336,9,0)</f>
        <v>Obesity</v>
      </c>
      <c r="K136" s="9" t="str">
        <f>VLOOKUP($A136,'Medical Examination'!$A$2:$J$2336,10,0)</f>
        <v>Normal</v>
      </c>
      <c r="L136" s="9" t="str">
        <f>VLOOKUP($A136,'Hospitalsation Details'!$A$2:$L$2344,10,0)</f>
        <v>06-06-1964</v>
      </c>
      <c r="M136" s="16">
        <f>VLOOKUP($A136,'Hospitalsation Details'!$A$2:$L$2344,6,0)</f>
        <v>38869.25</v>
      </c>
      <c r="N136" s="9" t="str">
        <f>VLOOKUP($A136,'Hospitalsation Details'!$A$2:$L$2344,7,0)</f>
        <v>tier - 2</v>
      </c>
      <c r="O136" s="9" t="str">
        <f>VLOOKUP($A136,'Hospitalsation Details'!$A$2:$L$2344,8,0)</f>
        <v>tier - 2</v>
      </c>
      <c r="P136" s="9" t="str">
        <f>VLOOKUP($A136,'Hospitalsation Details'!$A$2:$L$2344,9,0)</f>
        <v>R1011</v>
      </c>
      <c r="Q136" s="9">
        <f>VLOOKUP($A136,'Hospitalsation Details'!$A$2:$L$2344,12,0)</f>
        <v>59</v>
      </c>
    </row>
    <row r="137" spans="1:17" ht="15.6" x14ac:dyDescent="0.3">
      <c r="A137" s="21" t="s">
        <v>271</v>
      </c>
      <c r="B137" s="9" t="str">
        <f>VLOOKUP($A137,'Customer Names'!$A$2:$E$2336,4,0)</f>
        <v xml:space="preserve">  Steph K</v>
      </c>
      <c r="C137" s="9">
        <f>VLOOKUP($A137,'Medical Examination'!$A$2:$J$2336,2,0)</f>
        <v>46.85</v>
      </c>
      <c r="D137" s="9">
        <f>VLOOKUP($A137,'Medical Examination'!$A$2:$J$2336,3,0)</f>
        <v>4.25</v>
      </c>
      <c r="E137" s="9" t="str">
        <f>VLOOKUP($A137,'Medical Examination'!$A$2:$J$2336,4,0)</f>
        <v>No</v>
      </c>
      <c r="F137" s="9" t="str">
        <f>VLOOKUP($A137,'Medical Examination'!$A$2:$J$2336,5,0)</f>
        <v>No</v>
      </c>
      <c r="G137" s="9" t="str">
        <f>VLOOKUP($A137,'Medical Examination'!$A$2:$J$2336,6,0)</f>
        <v>Yes</v>
      </c>
      <c r="H137" s="9">
        <f>VLOOKUP($A137,'Medical Examination'!$A$2:$J$2336,7,0)</f>
        <v>1</v>
      </c>
      <c r="I137" s="9" t="str">
        <f>VLOOKUP($A137,'Medical Examination'!$A$2:$J$2336,8,0)</f>
        <v>Smoker</v>
      </c>
      <c r="J137" s="9" t="str">
        <f>VLOOKUP($A137,'Medical Examination'!$A$2:$J$2336,9,0)</f>
        <v>Obesity</v>
      </c>
      <c r="K137" s="9" t="str">
        <f>VLOOKUP($A137,'Medical Examination'!$A$2:$J$2336,10,0)</f>
        <v>Normal</v>
      </c>
      <c r="L137" s="9" t="str">
        <f>VLOOKUP($A137,'Hospitalsation Details'!$A$2:$L$2344,10,0)</f>
        <v>03-12-1979</v>
      </c>
      <c r="M137" s="16">
        <f>VLOOKUP($A137,'Hospitalsation Details'!$A$2:$L$2344,6,0)</f>
        <v>38836.980000000003</v>
      </c>
      <c r="N137" s="9" t="str">
        <f>VLOOKUP($A137,'Hospitalsation Details'!$A$2:$L$2344,7,0)</f>
        <v>tier - 2</v>
      </c>
      <c r="O137" s="9" t="str">
        <f>VLOOKUP($A137,'Hospitalsation Details'!$A$2:$L$2344,8,0)</f>
        <v>tier - 1</v>
      </c>
      <c r="P137" s="9" t="str">
        <f>VLOOKUP($A137,'Hospitalsation Details'!$A$2:$L$2344,9,0)</f>
        <v>R1011</v>
      </c>
      <c r="Q137" s="9">
        <f>VLOOKUP($A137,'Hospitalsation Details'!$A$2:$L$2344,12,0)</f>
        <v>43</v>
      </c>
    </row>
    <row r="138" spans="1:17" ht="15.6" x14ac:dyDescent="0.3">
      <c r="A138" s="20" t="s">
        <v>273</v>
      </c>
      <c r="B138" s="9" t="str">
        <f>VLOOKUP($A138,'Customer Names'!$A$2:$E$2336,4,0)</f>
        <v xml:space="preserve">  Kristine B</v>
      </c>
      <c r="C138" s="9">
        <f>VLOOKUP($A138,'Medical Examination'!$A$2:$J$2336,2,0)</f>
        <v>42.24</v>
      </c>
      <c r="D138" s="9">
        <f>VLOOKUP($A138,'Medical Examination'!$A$2:$J$2336,3,0)</f>
        <v>5.55</v>
      </c>
      <c r="E138" s="9" t="str">
        <f>VLOOKUP($A138,'Medical Examination'!$A$2:$J$2336,4,0)</f>
        <v>No</v>
      </c>
      <c r="F138" s="9" t="str">
        <f>VLOOKUP($A138,'Medical Examination'!$A$2:$J$2336,5,0)</f>
        <v>Yes</v>
      </c>
      <c r="G138" s="9" t="str">
        <f>VLOOKUP($A138,'Medical Examination'!$A$2:$J$2336,6,0)</f>
        <v>No</v>
      </c>
      <c r="H138" s="9">
        <f>VLOOKUP($A138,'Medical Examination'!$A$2:$J$2336,7,0)</f>
        <v>1</v>
      </c>
      <c r="I138" s="9" t="str">
        <f>VLOOKUP($A138,'Medical Examination'!$A$2:$J$2336,8,0)</f>
        <v>Smoker</v>
      </c>
      <c r="J138" s="9" t="str">
        <f>VLOOKUP($A138,'Medical Examination'!$A$2:$J$2336,9,0)</f>
        <v>Obesity</v>
      </c>
      <c r="K138" s="9" t="str">
        <f>VLOOKUP($A138,'Medical Examination'!$A$2:$J$2336,10,0)</f>
        <v>Prediabetes</v>
      </c>
      <c r="L138" s="9" t="str">
        <f>VLOOKUP($A138,'Hospitalsation Details'!$A$2:$L$2344,10,0)</f>
        <v>05-12-2004</v>
      </c>
      <c r="M138" s="16">
        <f>VLOOKUP($A138,'Hospitalsation Details'!$A$2:$L$2344,6,0)</f>
        <v>38792.69</v>
      </c>
      <c r="N138" s="9" t="str">
        <f>VLOOKUP($A138,'Hospitalsation Details'!$A$2:$L$2344,7,0)</f>
        <v>tier - 2</v>
      </c>
      <c r="O138" s="9" t="str">
        <f>VLOOKUP($A138,'Hospitalsation Details'!$A$2:$L$2344,8,0)</f>
        <v>tier - 2</v>
      </c>
      <c r="P138" s="9" t="str">
        <f>VLOOKUP($A138,'Hospitalsation Details'!$A$2:$L$2344,9,0)</f>
        <v>R1013</v>
      </c>
      <c r="Q138" s="9">
        <f>VLOOKUP($A138,'Hospitalsation Details'!$A$2:$L$2344,12,0)</f>
        <v>18</v>
      </c>
    </row>
    <row r="139" spans="1:17" ht="15.6" x14ac:dyDescent="0.3">
      <c r="A139" s="21" t="s">
        <v>275</v>
      </c>
      <c r="B139" s="9" t="str">
        <f>VLOOKUP($A139,'Customer Names'!$A$2:$E$2336,4,0)</f>
        <v xml:space="preserve">  Taylor B</v>
      </c>
      <c r="C139" s="9">
        <f>VLOOKUP($A139,'Medical Examination'!$A$2:$J$2336,2,0)</f>
        <v>34.39</v>
      </c>
      <c r="D139" s="9">
        <f>VLOOKUP($A139,'Medical Examination'!$A$2:$J$2336,3,0)</f>
        <v>5.78</v>
      </c>
      <c r="E139" s="9" t="str">
        <f>VLOOKUP($A139,'Medical Examination'!$A$2:$J$2336,4,0)</f>
        <v>No</v>
      </c>
      <c r="F139" s="9" t="str">
        <f>VLOOKUP($A139,'Medical Examination'!$A$2:$J$2336,5,0)</f>
        <v>No</v>
      </c>
      <c r="G139" s="9" t="str">
        <f>VLOOKUP($A139,'Medical Examination'!$A$2:$J$2336,6,0)</f>
        <v>No</v>
      </c>
      <c r="H139" s="9">
        <f>VLOOKUP($A139,'Medical Examination'!$A$2:$J$2336,7,0)</f>
        <v>0</v>
      </c>
      <c r="I139" s="9" t="str">
        <f>VLOOKUP($A139,'Medical Examination'!$A$2:$J$2336,8,0)</f>
        <v>Smoker</v>
      </c>
      <c r="J139" s="9" t="str">
        <f>VLOOKUP($A139,'Medical Examination'!$A$2:$J$2336,9,0)</f>
        <v>Obesity</v>
      </c>
      <c r="K139" s="9" t="str">
        <f>VLOOKUP($A139,'Medical Examination'!$A$2:$J$2336,10,0)</f>
        <v>Normal</v>
      </c>
      <c r="L139" s="9" t="str">
        <f>VLOOKUP($A139,'Hospitalsation Details'!$A$2:$L$2344,10,0)</f>
        <v>08-11-1991</v>
      </c>
      <c r="M139" s="16">
        <f>VLOOKUP($A139,'Hospitalsation Details'!$A$2:$L$2344,6,0)</f>
        <v>38746.36</v>
      </c>
      <c r="N139" s="9" t="str">
        <f>VLOOKUP($A139,'Hospitalsation Details'!$A$2:$L$2344,7,0)</f>
        <v>tier - 1</v>
      </c>
      <c r="O139" s="9" t="str">
        <f>VLOOKUP($A139,'Hospitalsation Details'!$A$2:$L$2344,8,0)</f>
        <v>tier - 2</v>
      </c>
      <c r="P139" s="9" t="str">
        <f>VLOOKUP($A139,'Hospitalsation Details'!$A$2:$L$2344,9,0)</f>
        <v>R1012</v>
      </c>
      <c r="Q139" s="9">
        <f>VLOOKUP($A139,'Hospitalsation Details'!$A$2:$L$2344,12,0)</f>
        <v>31</v>
      </c>
    </row>
    <row r="140" spans="1:17" ht="15.6" x14ac:dyDescent="0.3">
      <c r="A140" s="20" t="s">
        <v>277</v>
      </c>
      <c r="B140" s="9" t="str">
        <f>VLOOKUP($A140,'Customer Names'!$A$2:$E$2336,4,0)</f>
        <v xml:space="preserve">  William</v>
      </c>
      <c r="C140" s="9">
        <f>VLOOKUP($A140,'Medical Examination'!$A$2:$J$2336,2,0)</f>
        <v>42.89</v>
      </c>
      <c r="D140" s="9">
        <f>VLOOKUP($A140,'Medical Examination'!$A$2:$J$2336,3,0)</f>
        <v>5.28</v>
      </c>
      <c r="E140" s="9" t="str">
        <f>VLOOKUP($A140,'Medical Examination'!$A$2:$J$2336,4,0)</f>
        <v>Yes</v>
      </c>
      <c r="F140" s="9" t="str">
        <f>VLOOKUP($A140,'Medical Examination'!$A$2:$J$2336,5,0)</f>
        <v>No</v>
      </c>
      <c r="G140" s="9" t="str">
        <f>VLOOKUP($A140,'Medical Examination'!$A$2:$J$2336,6,0)</f>
        <v>No</v>
      </c>
      <c r="H140" s="9">
        <f>VLOOKUP($A140,'Medical Examination'!$A$2:$J$2336,7,0)</f>
        <v>0</v>
      </c>
      <c r="I140" s="9" t="str">
        <f>VLOOKUP($A140,'Medical Examination'!$A$2:$J$2336,8,0)</f>
        <v>Smoker</v>
      </c>
      <c r="J140" s="9" t="str">
        <f>VLOOKUP($A140,'Medical Examination'!$A$2:$J$2336,9,0)</f>
        <v>Obesity</v>
      </c>
      <c r="K140" s="9" t="str">
        <f>VLOOKUP($A140,'Medical Examination'!$A$2:$J$2336,10,0)</f>
        <v>Normal</v>
      </c>
      <c r="L140" s="9" t="str">
        <f>VLOOKUP($A140,'Hospitalsation Details'!$A$2:$L$2344,10,0)</f>
        <v>15-06-1976</v>
      </c>
      <c r="M140" s="16">
        <f>VLOOKUP($A140,'Hospitalsation Details'!$A$2:$L$2344,6,0)</f>
        <v>38740.120000000003</v>
      </c>
      <c r="N140" s="9" t="str">
        <f>VLOOKUP($A140,'Hospitalsation Details'!$A$2:$L$2344,7,0)</f>
        <v>tier - 2</v>
      </c>
      <c r="O140" s="9" t="str">
        <f>VLOOKUP($A140,'Hospitalsation Details'!$A$2:$L$2344,8,0)</f>
        <v>tier - 2</v>
      </c>
      <c r="P140" s="9" t="str">
        <f>VLOOKUP($A140,'Hospitalsation Details'!$A$2:$L$2344,9,0)</f>
        <v>R1012</v>
      </c>
      <c r="Q140" s="9">
        <f>VLOOKUP($A140,'Hospitalsation Details'!$A$2:$L$2344,12,0)</f>
        <v>46</v>
      </c>
    </row>
    <row r="141" spans="1:17" ht="15.6" x14ac:dyDescent="0.3">
      <c r="A141" s="21" t="s">
        <v>279</v>
      </c>
      <c r="B141" s="9" t="str">
        <f>VLOOKUP($A141,'Customer Names'!$A$2:$E$2336,4,0)</f>
        <v xml:space="preserve">  Sage</v>
      </c>
      <c r="C141" s="9">
        <f>VLOOKUP($A141,'Medical Examination'!$A$2:$J$2336,2,0)</f>
        <v>36.299999999999997</v>
      </c>
      <c r="D141" s="9">
        <f>VLOOKUP($A141,'Medical Examination'!$A$2:$J$2336,3,0)</f>
        <v>5.39</v>
      </c>
      <c r="E141" s="9" t="str">
        <f>VLOOKUP($A141,'Medical Examination'!$A$2:$J$2336,4,0)</f>
        <v>No</v>
      </c>
      <c r="F141" s="9" t="str">
        <f>VLOOKUP($A141,'Medical Examination'!$A$2:$J$2336,5,0)</f>
        <v>No</v>
      </c>
      <c r="G141" s="9" t="str">
        <f>VLOOKUP($A141,'Medical Examination'!$A$2:$J$2336,6,0)</f>
        <v>No</v>
      </c>
      <c r="H141" s="9">
        <f>VLOOKUP($A141,'Medical Examination'!$A$2:$J$2336,7,0)</f>
        <v>0</v>
      </c>
      <c r="I141" s="9" t="str">
        <f>VLOOKUP($A141,'Medical Examination'!$A$2:$J$2336,8,0)</f>
        <v>Smoker</v>
      </c>
      <c r="J141" s="9" t="str">
        <f>VLOOKUP($A141,'Medical Examination'!$A$2:$J$2336,9,0)</f>
        <v>Obesity</v>
      </c>
      <c r="K141" s="9" t="str">
        <f>VLOOKUP($A141,'Medical Examination'!$A$2:$J$2336,10,0)</f>
        <v>Diabetes</v>
      </c>
      <c r="L141" s="9" t="str">
        <f>VLOOKUP($A141,'Hospitalsation Details'!$A$2:$L$2344,10,0)</f>
        <v>02-11-1991</v>
      </c>
      <c r="M141" s="16">
        <f>VLOOKUP($A141,'Hospitalsation Details'!$A$2:$L$2344,6,0)</f>
        <v>38711</v>
      </c>
      <c r="N141" s="9" t="str">
        <f>VLOOKUP($A141,'Hospitalsation Details'!$A$2:$L$2344,7,0)</f>
        <v>tier - 2</v>
      </c>
      <c r="O141" s="9" t="str">
        <f>VLOOKUP($A141,'Hospitalsation Details'!$A$2:$L$2344,8,0)</f>
        <v>tier - 2</v>
      </c>
      <c r="P141" s="9" t="str">
        <f>VLOOKUP($A141,'Hospitalsation Details'!$A$2:$L$2344,9,0)</f>
        <v>R1011</v>
      </c>
      <c r="Q141" s="9">
        <f>VLOOKUP($A141,'Hospitalsation Details'!$A$2:$L$2344,12,0)</f>
        <v>31</v>
      </c>
    </row>
    <row r="142" spans="1:17" ht="15.6" x14ac:dyDescent="0.3">
      <c r="A142" s="20" t="s">
        <v>281</v>
      </c>
      <c r="B142" s="9" t="str">
        <f>VLOOKUP($A142,'Customer Names'!$A$2:$E$2336,4,0)</f>
        <v xml:space="preserve">  Cole</v>
      </c>
      <c r="C142" s="9">
        <f>VLOOKUP($A142,'Medical Examination'!$A$2:$J$2336,2,0)</f>
        <v>35.200000000000003</v>
      </c>
      <c r="D142" s="9">
        <f>VLOOKUP($A142,'Medical Examination'!$A$2:$J$2336,3,0)</f>
        <v>8.01</v>
      </c>
      <c r="E142" s="9" t="str">
        <f>VLOOKUP($A142,'Medical Examination'!$A$2:$J$2336,4,0)</f>
        <v>Yes</v>
      </c>
      <c r="F142" s="9" t="str">
        <f>VLOOKUP($A142,'Medical Examination'!$A$2:$J$2336,5,0)</f>
        <v>No</v>
      </c>
      <c r="G142" s="9" t="str">
        <f>VLOOKUP($A142,'Medical Examination'!$A$2:$J$2336,6,0)</f>
        <v>No</v>
      </c>
      <c r="H142" s="9">
        <f>VLOOKUP($A142,'Medical Examination'!$A$2:$J$2336,7,0)</f>
        <v>1</v>
      </c>
      <c r="I142" s="9" t="str">
        <f>VLOOKUP($A142,'Medical Examination'!$A$2:$J$2336,8,0)</f>
        <v>Smoker</v>
      </c>
      <c r="J142" s="9" t="str">
        <f>VLOOKUP($A142,'Medical Examination'!$A$2:$J$2336,9,0)</f>
        <v>Obesity</v>
      </c>
      <c r="K142" s="9" t="str">
        <f>VLOOKUP($A142,'Medical Examination'!$A$2:$J$2336,10,0)</f>
        <v>Normal</v>
      </c>
      <c r="L142" s="9" t="str">
        <f>VLOOKUP($A142,'Hospitalsation Details'!$A$2:$L$2344,10,0)</f>
        <v>20-07-1986</v>
      </c>
      <c r="M142" s="16">
        <f>VLOOKUP($A142,'Hospitalsation Details'!$A$2:$L$2344,6,0)</f>
        <v>38709.18</v>
      </c>
      <c r="N142" s="9" t="str">
        <f>VLOOKUP($A142,'Hospitalsation Details'!$A$2:$L$2344,7,0)</f>
        <v>tier - 1</v>
      </c>
      <c r="O142" s="9" t="str">
        <f>VLOOKUP($A142,'Hospitalsation Details'!$A$2:$L$2344,8,0)</f>
        <v>tier - 3</v>
      </c>
      <c r="P142" s="9" t="str">
        <f>VLOOKUP($A142,'Hospitalsation Details'!$A$2:$L$2344,9,0)</f>
        <v>R1013</v>
      </c>
      <c r="Q142" s="9">
        <f>VLOOKUP($A142,'Hospitalsation Details'!$A$2:$L$2344,12,0)</f>
        <v>36</v>
      </c>
    </row>
    <row r="143" spans="1:17" ht="15.6" x14ac:dyDescent="0.3">
      <c r="A143" s="21" t="s">
        <v>283</v>
      </c>
      <c r="B143" s="9" t="str">
        <f>VLOOKUP($A143,'Customer Names'!$A$2:$E$2336,4,0)</f>
        <v xml:space="preserve">  Jesse</v>
      </c>
      <c r="C143" s="9">
        <f>VLOOKUP($A143,'Medical Examination'!$A$2:$J$2336,2,0)</f>
        <v>53.62</v>
      </c>
      <c r="D143" s="9">
        <f>VLOOKUP($A143,'Medical Examination'!$A$2:$J$2336,3,0)</f>
        <v>5.21</v>
      </c>
      <c r="E143" s="9" t="str">
        <f>VLOOKUP($A143,'Medical Examination'!$A$2:$J$2336,4,0)</f>
        <v>No</v>
      </c>
      <c r="F143" s="9" t="str">
        <f>VLOOKUP($A143,'Medical Examination'!$A$2:$J$2336,5,0)</f>
        <v>No</v>
      </c>
      <c r="G143" s="9" t="str">
        <f>VLOOKUP($A143,'Medical Examination'!$A$2:$J$2336,6,0)</f>
        <v>No</v>
      </c>
      <c r="H143" s="9">
        <f>VLOOKUP($A143,'Medical Examination'!$A$2:$J$2336,7,0)</f>
        <v>0</v>
      </c>
      <c r="I143" s="9" t="str">
        <f>VLOOKUP($A143,'Medical Examination'!$A$2:$J$2336,8,0)</f>
        <v>Smoker</v>
      </c>
      <c r="J143" s="9" t="str">
        <f>VLOOKUP($A143,'Medical Examination'!$A$2:$J$2336,9,0)</f>
        <v>Obesity</v>
      </c>
      <c r="K143" s="9" t="str">
        <f>VLOOKUP($A143,'Medical Examination'!$A$2:$J$2336,10,0)</f>
        <v>Prediabetes</v>
      </c>
      <c r="L143" s="9" t="str">
        <f>VLOOKUP($A143,'Hospitalsation Details'!$A$2:$L$2344,10,0)</f>
        <v>13-07-1990</v>
      </c>
      <c r="M143" s="16">
        <f>VLOOKUP($A143,'Hospitalsation Details'!$A$2:$L$2344,6,0)</f>
        <v>38652.089999999997</v>
      </c>
      <c r="N143" s="9" t="str">
        <f>VLOOKUP($A143,'Hospitalsation Details'!$A$2:$L$2344,7,0)</f>
        <v>tier - 2</v>
      </c>
      <c r="O143" s="9" t="str">
        <f>VLOOKUP($A143,'Hospitalsation Details'!$A$2:$L$2344,8,0)</f>
        <v>tier - 2</v>
      </c>
      <c r="P143" s="9" t="str">
        <f>VLOOKUP($A143,'Hospitalsation Details'!$A$2:$L$2344,9,0)</f>
        <v>R1011</v>
      </c>
      <c r="Q143" s="9">
        <f>VLOOKUP($A143,'Hospitalsation Details'!$A$2:$L$2344,12,0)</f>
        <v>32</v>
      </c>
    </row>
    <row r="144" spans="1:17" ht="15.6" x14ac:dyDescent="0.3">
      <c r="A144" s="20" t="s">
        <v>285</v>
      </c>
      <c r="B144" s="9" t="str">
        <f>VLOOKUP($A144,'Customer Names'!$A$2:$E$2336,4,0)</f>
        <v xml:space="preserve">  Tammi J</v>
      </c>
      <c r="C144" s="9">
        <f>VLOOKUP($A144,'Medical Examination'!$A$2:$J$2336,2,0)</f>
        <v>36.67</v>
      </c>
      <c r="D144" s="9">
        <f>VLOOKUP($A144,'Medical Examination'!$A$2:$J$2336,3,0)</f>
        <v>6.27</v>
      </c>
      <c r="E144" s="9" t="str">
        <f>VLOOKUP($A144,'Medical Examination'!$A$2:$J$2336,4,0)</f>
        <v>No</v>
      </c>
      <c r="F144" s="9" t="str">
        <f>VLOOKUP($A144,'Medical Examination'!$A$2:$J$2336,5,0)</f>
        <v>No</v>
      </c>
      <c r="G144" s="9" t="str">
        <f>VLOOKUP($A144,'Medical Examination'!$A$2:$J$2336,6,0)</f>
        <v>No</v>
      </c>
      <c r="H144" s="9">
        <f>VLOOKUP($A144,'Medical Examination'!$A$2:$J$2336,7,0)</f>
        <v>0</v>
      </c>
      <c r="I144" s="9" t="str">
        <f>VLOOKUP($A144,'Medical Examination'!$A$2:$J$2336,8,0)</f>
        <v>Smoker</v>
      </c>
      <c r="J144" s="9" t="str">
        <f>VLOOKUP($A144,'Medical Examination'!$A$2:$J$2336,9,0)</f>
        <v>Obesity</v>
      </c>
      <c r="K144" s="9" t="str">
        <f>VLOOKUP($A144,'Medical Examination'!$A$2:$J$2336,10,0)</f>
        <v>Diabetes</v>
      </c>
      <c r="L144" s="9" t="str">
        <f>VLOOKUP($A144,'Hospitalsation Details'!$A$2:$L$2344,10,0)</f>
        <v>12-11-1999</v>
      </c>
      <c r="M144" s="16">
        <f>VLOOKUP($A144,'Hospitalsation Details'!$A$2:$L$2344,6,0)</f>
        <v>38511.629999999997</v>
      </c>
      <c r="N144" s="9" t="str">
        <f>VLOOKUP($A144,'Hospitalsation Details'!$A$2:$L$2344,7,0)</f>
        <v>tier - 2</v>
      </c>
      <c r="O144" s="9" t="str">
        <f>VLOOKUP($A144,'Hospitalsation Details'!$A$2:$L$2344,8,0)</f>
        <v>tier - 2</v>
      </c>
      <c r="P144" s="9" t="str">
        <f>VLOOKUP($A144,'Hospitalsation Details'!$A$2:$L$2344,9,0)</f>
        <v>R1024</v>
      </c>
      <c r="Q144" s="9">
        <f>VLOOKUP($A144,'Hospitalsation Details'!$A$2:$L$2344,12,0)</f>
        <v>23</v>
      </c>
    </row>
    <row r="145" spans="1:17" ht="15.6" x14ac:dyDescent="0.3">
      <c r="A145" s="21" t="s">
        <v>287</v>
      </c>
      <c r="B145" s="9" t="str">
        <f>VLOOKUP($A145,'Customer Names'!$A$2:$E$2336,4,0)</f>
        <v xml:space="preserve">  Matthew S</v>
      </c>
      <c r="C145" s="9">
        <f>VLOOKUP($A145,'Medical Examination'!$A$2:$J$2336,2,0)</f>
        <v>33.4</v>
      </c>
      <c r="D145" s="9">
        <f>VLOOKUP($A145,'Medical Examination'!$A$2:$J$2336,3,0)</f>
        <v>10.73</v>
      </c>
      <c r="E145" s="9" t="str">
        <f>VLOOKUP($A145,'Medical Examination'!$A$2:$J$2336,4,0)</f>
        <v>Yes</v>
      </c>
      <c r="F145" s="9" t="str">
        <f>VLOOKUP($A145,'Medical Examination'!$A$2:$J$2336,5,0)</f>
        <v>No</v>
      </c>
      <c r="G145" s="9" t="str">
        <f>VLOOKUP($A145,'Medical Examination'!$A$2:$J$2336,6,0)</f>
        <v>No</v>
      </c>
      <c r="H145" s="9">
        <f>VLOOKUP($A145,'Medical Examination'!$A$2:$J$2336,7,0)</f>
        <v>1</v>
      </c>
      <c r="I145" s="9" t="str">
        <f>VLOOKUP($A145,'Medical Examination'!$A$2:$J$2336,8,0)</f>
        <v>Smoker</v>
      </c>
      <c r="J145" s="9" t="str">
        <f>VLOOKUP($A145,'Medical Examination'!$A$2:$J$2336,9,0)</f>
        <v>Obesity</v>
      </c>
      <c r="K145" s="9" t="str">
        <f>VLOOKUP($A145,'Medical Examination'!$A$2:$J$2336,10,0)</f>
        <v>Diabetes</v>
      </c>
      <c r="L145" s="9" t="str">
        <f>VLOOKUP($A145,'Hospitalsation Details'!$A$2:$L$2344,10,0)</f>
        <v>21-06-1986</v>
      </c>
      <c r="M145" s="16">
        <f>VLOOKUP($A145,'Hospitalsation Details'!$A$2:$L$2344,6,0)</f>
        <v>38415.47</v>
      </c>
      <c r="N145" s="9" t="str">
        <f>VLOOKUP($A145,'Hospitalsation Details'!$A$2:$L$2344,7,0)</f>
        <v>tier - 1</v>
      </c>
      <c r="O145" s="9" t="str">
        <f>VLOOKUP($A145,'Hospitalsation Details'!$A$2:$L$2344,8,0)</f>
        <v>tier - 2</v>
      </c>
      <c r="P145" s="9" t="str">
        <f>VLOOKUP($A145,'Hospitalsation Details'!$A$2:$L$2344,9,0)</f>
        <v>R1011</v>
      </c>
      <c r="Q145" s="9">
        <f>VLOOKUP($A145,'Hospitalsation Details'!$A$2:$L$2344,12,0)</f>
        <v>36</v>
      </c>
    </row>
    <row r="146" spans="1:17" ht="15.6" x14ac:dyDescent="0.3">
      <c r="A146" s="20" t="s">
        <v>289</v>
      </c>
      <c r="B146" s="9" t="str">
        <f>VLOOKUP($A146,'Customer Names'!$A$2:$E$2336,4,0)</f>
        <v xml:space="preserve">  Eric</v>
      </c>
      <c r="C146" s="9">
        <f>VLOOKUP($A146,'Medical Examination'!$A$2:$J$2336,2,0)</f>
        <v>42.71</v>
      </c>
      <c r="D146" s="9">
        <f>VLOOKUP($A146,'Medical Examination'!$A$2:$J$2336,3,0)</f>
        <v>10.52</v>
      </c>
      <c r="E146" s="9" t="str">
        <f>VLOOKUP($A146,'Medical Examination'!$A$2:$J$2336,4,0)</f>
        <v>No</v>
      </c>
      <c r="F146" s="9" t="str">
        <f>VLOOKUP($A146,'Medical Examination'!$A$2:$J$2336,5,0)</f>
        <v>No</v>
      </c>
      <c r="G146" s="9" t="str">
        <f>VLOOKUP($A146,'Medical Examination'!$A$2:$J$2336,6,0)</f>
        <v>No</v>
      </c>
      <c r="H146" s="9">
        <f>VLOOKUP($A146,'Medical Examination'!$A$2:$J$2336,7,0)</f>
        <v>0</v>
      </c>
      <c r="I146" s="9" t="str">
        <f>VLOOKUP($A146,'Medical Examination'!$A$2:$J$2336,8,0)</f>
        <v>Smoker</v>
      </c>
      <c r="J146" s="9" t="str">
        <f>VLOOKUP($A146,'Medical Examination'!$A$2:$J$2336,9,0)</f>
        <v>Obesity</v>
      </c>
      <c r="K146" s="9" t="str">
        <f>VLOOKUP($A146,'Medical Examination'!$A$2:$J$2336,10,0)</f>
        <v>Diabetes</v>
      </c>
      <c r="L146" s="9" t="str">
        <f>VLOOKUP($A146,'Hospitalsation Details'!$A$2:$L$2344,10,0)</f>
        <v>23-12-1971</v>
      </c>
      <c r="M146" s="16">
        <f>VLOOKUP($A146,'Hospitalsation Details'!$A$2:$L$2344,6,0)</f>
        <v>38405.26</v>
      </c>
      <c r="N146" s="9" t="str">
        <f>VLOOKUP($A146,'Hospitalsation Details'!$A$2:$L$2344,7,0)</f>
        <v>tier - 2</v>
      </c>
      <c r="O146" s="9" t="str">
        <f>VLOOKUP($A146,'Hospitalsation Details'!$A$2:$L$2344,8,0)</f>
        <v>tier - 1</v>
      </c>
      <c r="P146" s="9" t="str">
        <f>VLOOKUP($A146,'Hospitalsation Details'!$A$2:$L$2344,9,0)</f>
        <v>R1011</v>
      </c>
      <c r="Q146" s="9">
        <f>VLOOKUP($A146,'Hospitalsation Details'!$A$2:$L$2344,12,0)</f>
        <v>51</v>
      </c>
    </row>
    <row r="147" spans="1:17" ht="15.6" x14ac:dyDescent="0.3">
      <c r="A147" s="21" t="s">
        <v>291</v>
      </c>
      <c r="B147" s="9" t="str">
        <f>VLOOKUP($A147,'Customer Names'!$A$2:$E$2336,4,0)</f>
        <v xml:space="preserve">  Valeria R</v>
      </c>
      <c r="C147" s="9">
        <f>VLOOKUP($A147,'Medical Examination'!$A$2:$J$2336,2,0)</f>
        <v>41.52</v>
      </c>
      <c r="D147" s="9">
        <f>VLOOKUP($A147,'Medical Examination'!$A$2:$J$2336,3,0)</f>
        <v>11.82</v>
      </c>
      <c r="E147" s="9" t="str">
        <f>VLOOKUP($A147,'Medical Examination'!$A$2:$J$2336,4,0)</f>
        <v>Yes</v>
      </c>
      <c r="F147" s="9" t="str">
        <f>VLOOKUP($A147,'Medical Examination'!$A$2:$J$2336,5,0)</f>
        <v>No</v>
      </c>
      <c r="G147" s="9" t="str">
        <f>VLOOKUP($A147,'Medical Examination'!$A$2:$J$2336,6,0)</f>
        <v>No</v>
      </c>
      <c r="H147" s="9">
        <f>VLOOKUP($A147,'Medical Examination'!$A$2:$J$2336,7,0)</f>
        <v>2</v>
      </c>
      <c r="I147" s="9" t="str">
        <f>VLOOKUP($A147,'Medical Examination'!$A$2:$J$2336,8,0)</f>
        <v>Smoker</v>
      </c>
      <c r="J147" s="9" t="str">
        <f>VLOOKUP($A147,'Medical Examination'!$A$2:$J$2336,9,0)</f>
        <v>Obesity</v>
      </c>
      <c r="K147" s="9" t="str">
        <f>VLOOKUP($A147,'Medical Examination'!$A$2:$J$2336,10,0)</f>
        <v>Diabetes</v>
      </c>
      <c r="L147" s="9" t="str">
        <f>VLOOKUP($A147,'Hospitalsation Details'!$A$2:$L$2344,10,0)</f>
        <v>22-08-1970</v>
      </c>
      <c r="M147" s="16">
        <f>VLOOKUP($A147,'Hospitalsation Details'!$A$2:$L$2344,6,0)</f>
        <v>38389.79</v>
      </c>
      <c r="N147" s="9" t="str">
        <f>VLOOKUP($A147,'Hospitalsation Details'!$A$2:$L$2344,7,0)</f>
        <v>tier - 2</v>
      </c>
      <c r="O147" s="9" t="str">
        <f>VLOOKUP($A147,'Hospitalsation Details'!$A$2:$L$2344,8,0)</f>
        <v>tier - 3</v>
      </c>
      <c r="P147" s="9" t="str">
        <f>VLOOKUP($A147,'Hospitalsation Details'!$A$2:$L$2344,9,0)</f>
        <v>R1011</v>
      </c>
      <c r="Q147" s="9">
        <f>VLOOKUP($A147,'Hospitalsation Details'!$A$2:$L$2344,12,0)</f>
        <v>52</v>
      </c>
    </row>
    <row r="148" spans="1:17" ht="15.6" x14ac:dyDescent="0.3">
      <c r="A148" s="20" t="s">
        <v>293</v>
      </c>
      <c r="B148" s="9" t="str">
        <f>VLOOKUP($A148,'Customer Names'!$A$2:$E$2336,4,0)</f>
        <v xml:space="preserve">  Michael P</v>
      </c>
      <c r="C148" s="9">
        <f>VLOOKUP($A148,'Medical Examination'!$A$2:$J$2336,2,0)</f>
        <v>39.4</v>
      </c>
      <c r="D148" s="9">
        <f>VLOOKUP($A148,'Medical Examination'!$A$2:$J$2336,3,0)</f>
        <v>6.76</v>
      </c>
      <c r="E148" s="9" t="str">
        <f>VLOOKUP($A148,'Medical Examination'!$A$2:$J$2336,4,0)</f>
        <v>No</v>
      </c>
      <c r="F148" s="9" t="str">
        <f>VLOOKUP($A148,'Medical Examination'!$A$2:$J$2336,5,0)</f>
        <v>No</v>
      </c>
      <c r="G148" s="9" t="str">
        <f>VLOOKUP($A148,'Medical Examination'!$A$2:$J$2336,6,0)</f>
        <v>No</v>
      </c>
      <c r="H148" s="9">
        <f>VLOOKUP($A148,'Medical Examination'!$A$2:$J$2336,7,0)</f>
        <v>0</v>
      </c>
      <c r="I148" s="9" t="str">
        <f>VLOOKUP($A148,'Medical Examination'!$A$2:$J$2336,8,0)</f>
        <v>Smoker</v>
      </c>
      <c r="J148" s="9" t="str">
        <f>VLOOKUP($A148,'Medical Examination'!$A$2:$J$2336,9,0)</f>
        <v>Obesity</v>
      </c>
      <c r="K148" s="9" t="str">
        <f>VLOOKUP($A148,'Medical Examination'!$A$2:$J$2336,10,0)</f>
        <v>Normal</v>
      </c>
      <c r="L148" s="9" t="str">
        <f>VLOOKUP($A148,'Hospitalsation Details'!$A$2:$L$2344,10,0)</f>
        <v>17-09-2002</v>
      </c>
      <c r="M148" s="16">
        <f>VLOOKUP($A148,'Hospitalsation Details'!$A$2:$L$2344,6,0)</f>
        <v>38344.57</v>
      </c>
      <c r="N148" s="9" t="str">
        <f>VLOOKUP($A148,'Hospitalsation Details'!$A$2:$L$2344,7,0)</f>
        <v>tier - 1</v>
      </c>
      <c r="O148" s="9" t="str">
        <f>VLOOKUP($A148,'Hospitalsation Details'!$A$2:$L$2344,8,0)</f>
        <v>tier - 3</v>
      </c>
      <c r="P148" s="9" t="str">
        <f>VLOOKUP($A148,'Hospitalsation Details'!$A$2:$L$2344,9,0)</f>
        <v>R1011</v>
      </c>
      <c r="Q148" s="9">
        <f>VLOOKUP($A148,'Hospitalsation Details'!$A$2:$L$2344,12,0)</f>
        <v>20</v>
      </c>
    </row>
    <row r="149" spans="1:17" ht="15.6" x14ac:dyDescent="0.3">
      <c r="A149" s="21" t="s">
        <v>295</v>
      </c>
      <c r="B149" s="9" t="str">
        <f>VLOOKUP($A149,'Customer Names'!$A$2:$E$2336,4,0)</f>
        <v xml:space="preserve">  Rami</v>
      </c>
      <c r="C149" s="9">
        <f>VLOOKUP($A149,'Medical Examination'!$A$2:$J$2336,2,0)</f>
        <v>46.45</v>
      </c>
      <c r="D149" s="9">
        <f>VLOOKUP($A149,'Medical Examination'!$A$2:$J$2336,3,0)</f>
        <v>5.62</v>
      </c>
      <c r="E149" s="9" t="str">
        <f>VLOOKUP($A149,'Medical Examination'!$A$2:$J$2336,4,0)</f>
        <v>No</v>
      </c>
      <c r="F149" s="9" t="str">
        <f>VLOOKUP($A149,'Medical Examination'!$A$2:$J$2336,5,0)</f>
        <v>No</v>
      </c>
      <c r="G149" s="9" t="str">
        <f>VLOOKUP($A149,'Medical Examination'!$A$2:$J$2336,6,0)</f>
        <v>No</v>
      </c>
      <c r="H149" s="9">
        <f>VLOOKUP($A149,'Medical Examination'!$A$2:$J$2336,7,0)</f>
        <v>0</v>
      </c>
      <c r="I149" s="9" t="str">
        <f>VLOOKUP($A149,'Medical Examination'!$A$2:$J$2336,8,0)</f>
        <v>Smoker</v>
      </c>
      <c r="J149" s="9" t="str">
        <f>VLOOKUP($A149,'Medical Examination'!$A$2:$J$2336,9,0)</f>
        <v>Obesity</v>
      </c>
      <c r="K149" s="9" t="str">
        <f>VLOOKUP($A149,'Medical Examination'!$A$2:$J$2336,10,0)</f>
        <v>Normal</v>
      </c>
      <c r="L149" s="9" t="str">
        <f>VLOOKUP($A149,'Hospitalsation Details'!$A$2:$L$2344,10,0)</f>
        <v>12-06-1980</v>
      </c>
      <c r="M149" s="16">
        <f>VLOOKUP($A149,'Hospitalsation Details'!$A$2:$L$2344,6,0)</f>
        <v>38313.129999999997</v>
      </c>
      <c r="N149" s="9" t="str">
        <f>VLOOKUP($A149,'Hospitalsation Details'!$A$2:$L$2344,7,0)</f>
        <v>tier - 1</v>
      </c>
      <c r="O149" s="9" t="str">
        <f>VLOOKUP($A149,'Hospitalsation Details'!$A$2:$L$2344,8,0)</f>
        <v>tier - 3</v>
      </c>
      <c r="P149" s="9" t="str">
        <f>VLOOKUP($A149,'Hospitalsation Details'!$A$2:$L$2344,9,0)</f>
        <v>R1011</v>
      </c>
      <c r="Q149" s="9">
        <f>VLOOKUP($A149,'Hospitalsation Details'!$A$2:$L$2344,12,0)</f>
        <v>42</v>
      </c>
    </row>
    <row r="150" spans="1:17" ht="15.6" x14ac:dyDescent="0.3">
      <c r="A150" s="20" t="s">
        <v>297</v>
      </c>
      <c r="B150" s="9" t="str">
        <f>VLOOKUP($A150,'Customer Names'!$A$2:$E$2336,4,0)</f>
        <v xml:space="preserve">  Denis</v>
      </c>
      <c r="C150" s="9">
        <f>VLOOKUP($A150,'Medical Examination'!$A$2:$J$2336,2,0)</f>
        <v>35.75</v>
      </c>
      <c r="D150" s="9">
        <f>VLOOKUP($A150,'Medical Examination'!$A$2:$J$2336,3,0)</f>
        <v>4.1900000000000004</v>
      </c>
      <c r="E150" s="9" t="str">
        <f>VLOOKUP($A150,'Medical Examination'!$A$2:$J$2336,4,0)</f>
        <v>No</v>
      </c>
      <c r="F150" s="9" t="str">
        <f>VLOOKUP($A150,'Medical Examination'!$A$2:$J$2336,5,0)</f>
        <v>No</v>
      </c>
      <c r="G150" s="9" t="str">
        <f>VLOOKUP($A150,'Medical Examination'!$A$2:$J$2336,6,0)</f>
        <v>No</v>
      </c>
      <c r="H150" s="9">
        <f>VLOOKUP($A150,'Medical Examination'!$A$2:$J$2336,7,0)</f>
        <v>0</v>
      </c>
      <c r="I150" s="9" t="str">
        <f>VLOOKUP($A150,'Medical Examination'!$A$2:$J$2336,8,0)</f>
        <v>Smoker</v>
      </c>
      <c r="J150" s="9" t="str">
        <f>VLOOKUP($A150,'Medical Examination'!$A$2:$J$2336,9,0)</f>
        <v>Obesity</v>
      </c>
      <c r="K150" s="9" t="str">
        <f>VLOOKUP($A150,'Medical Examination'!$A$2:$J$2336,10,0)</f>
        <v>Normal</v>
      </c>
      <c r="L150" s="9" t="str">
        <f>VLOOKUP($A150,'Hospitalsation Details'!$A$2:$L$2344,10,0)</f>
        <v>30-10-1989</v>
      </c>
      <c r="M150" s="16">
        <f>VLOOKUP($A150,'Hospitalsation Details'!$A$2:$L$2344,6,0)</f>
        <v>38282.75</v>
      </c>
      <c r="N150" s="9" t="str">
        <f>VLOOKUP($A150,'Hospitalsation Details'!$A$2:$L$2344,7,0)</f>
        <v>tier - 1</v>
      </c>
      <c r="O150" s="9" t="str">
        <f>VLOOKUP($A150,'Hospitalsation Details'!$A$2:$L$2344,8,0)</f>
        <v>tier - 2</v>
      </c>
      <c r="P150" s="9" t="str">
        <f>VLOOKUP($A150,'Hospitalsation Details'!$A$2:$L$2344,9,0)</f>
        <v>R1013</v>
      </c>
      <c r="Q150" s="9">
        <f>VLOOKUP($A150,'Hospitalsation Details'!$A$2:$L$2344,12,0)</f>
        <v>33</v>
      </c>
    </row>
    <row r="151" spans="1:17" ht="15.6" x14ac:dyDescent="0.3">
      <c r="A151" s="21" t="s">
        <v>299</v>
      </c>
      <c r="B151" s="9" t="str">
        <f>VLOOKUP($A151,'Customer Names'!$A$2:$E$2336,4,0)</f>
        <v xml:space="preserve">  Brian E</v>
      </c>
      <c r="C151" s="9">
        <f>VLOOKUP($A151,'Medical Examination'!$A$2:$J$2336,2,0)</f>
        <v>26.07</v>
      </c>
      <c r="D151" s="9">
        <f>VLOOKUP($A151,'Medical Examination'!$A$2:$J$2336,3,0)</f>
        <v>5.32</v>
      </c>
      <c r="E151" s="9" t="str">
        <f>VLOOKUP($A151,'Medical Examination'!$A$2:$J$2336,4,0)</f>
        <v>No</v>
      </c>
      <c r="F151" s="9" t="str">
        <f>VLOOKUP($A151,'Medical Examination'!$A$2:$J$2336,5,0)</f>
        <v>No</v>
      </c>
      <c r="G151" s="9" t="str">
        <f>VLOOKUP($A151,'Medical Examination'!$A$2:$J$2336,6,0)</f>
        <v>No</v>
      </c>
      <c r="H151" s="9">
        <f>VLOOKUP($A151,'Medical Examination'!$A$2:$J$2336,7,0)</f>
        <v>0</v>
      </c>
      <c r="I151" s="9" t="str">
        <f>VLOOKUP($A151,'Medical Examination'!$A$2:$J$2336,8,0)</f>
        <v>Smoker</v>
      </c>
      <c r="J151" s="9" t="str">
        <f>VLOOKUP($A151,'Medical Examination'!$A$2:$J$2336,9,0)</f>
        <v>Over Weight</v>
      </c>
      <c r="K151" s="9" t="str">
        <f>VLOOKUP($A151,'Medical Examination'!$A$2:$J$2336,10,0)</f>
        <v>Normal</v>
      </c>
      <c r="L151" s="9" t="str">
        <f>VLOOKUP($A151,'Hospitalsation Details'!$A$2:$L$2344,10,0)</f>
        <v>16-08-1980</v>
      </c>
      <c r="M151" s="16">
        <f>VLOOKUP($A151,'Hospitalsation Details'!$A$2:$L$2344,6,0)</f>
        <v>38245.589999999997</v>
      </c>
      <c r="N151" s="9" t="str">
        <f>VLOOKUP($A151,'Hospitalsation Details'!$A$2:$L$2344,7,0)</f>
        <v>tier - 1</v>
      </c>
      <c r="O151" s="9" t="str">
        <f>VLOOKUP($A151,'Hospitalsation Details'!$A$2:$L$2344,8,0)</f>
        <v>tier - 2</v>
      </c>
      <c r="P151" s="9" t="str">
        <f>VLOOKUP($A151,'Hospitalsation Details'!$A$2:$L$2344,9,0)</f>
        <v>R1013</v>
      </c>
      <c r="Q151" s="9">
        <f>VLOOKUP($A151,'Hospitalsation Details'!$A$2:$L$2344,12,0)</f>
        <v>42</v>
      </c>
    </row>
    <row r="152" spans="1:17" ht="15.6" x14ac:dyDescent="0.3">
      <c r="A152" s="20" t="s">
        <v>301</v>
      </c>
      <c r="B152" s="9" t="str">
        <f>VLOOKUP($A152,'Customer Names'!$A$2:$E$2336,4,0)</f>
        <v xml:space="preserve">  Bonnie</v>
      </c>
      <c r="C152" s="9">
        <f>VLOOKUP($A152,'Medical Examination'!$A$2:$J$2336,2,0)</f>
        <v>36.54</v>
      </c>
      <c r="D152" s="9">
        <f>VLOOKUP($A152,'Medical Examination'!$A$2:$J$2336,3,0)</f>
        <v>4.46</v>
      </c>
      <c r="E152" s="9" t="str">
        <f>VLOOKUP($A152,'Medical Examination'!$A$2:$J$2336,4,0)</f>
        <v>Yes</v>
      </c>
      <c r="F152" s="9" t="str">
        <f>VLOOKUP($A152,'Medical Examination'!$A$2:$J$2336,5,0)</f>
        <v>No</v>
      </c>
      <c r="G152" s="9" t="str">
        <f>VLOOKUP($A152,'Medical Examination'!$A$2:$J$2336,6,0)</f>
        <v>No</v>
      </c>
      <c r="H152" s="9">
        <f>VLOOKUP($A152,'Medical Examination'!$A$2:$J$2336,7,0)</f>
        <v>1</v>
      </c>
      <c r="I152" s="9" t="str">
        <f>VLOOKUP($A152,'Medical Examination'!$A$2:$J$2336,8,0)</f>
        <v>Smoker</v>
      </c>
      <c r="J152" s="9" t="str">
        <f>VLOOKUP($A152,'Medical Examination'!$A$2:$J$2336,9,0)</f>
        <v>Obesity</v>
      </c>
      <c r="K152" s="9" t="str">
        <f>VLOOKUP($A152,'Medical Examination'!$A$2:$J$2336,10,0)</f>
        <v>Normal</v>
      </c>
      <c r="L152" s="9" t="str">
        <f>VLOOKUP($A152,'Hospitalsation Details'!$A$2:$L$2344,10,0)</f>
        <v>16-06-1964</v>
      </c>
      <c r="M152" s="16">
        <f>VLOOKUP($A152,'Hospitalsation Details'!$A$2:$L$2344,6,0)</f>
        <v>38241.74</v>
      </c>
      <c r="N152" s="9" t="str">
        <f>VLOOKUP($A152,'Hospitalsation Details'!$A$2:$L$2344,7,0)</f>
        <v>tier - 2</v>
      </c>
      <c r="O152" s="9" t="str">
        <f>VLOOKUP($A152,'Hospitalsation Details'!$A$2:$L$2344,8,0)</f>
        <v>tier - 3</v>
      </c>
      <c r="P152" s="9" t="str">
        <f>VLOOKUP($A152,'Hospitalsation Details'!$A$2:$L$2344,9,0)</f>
        <v>R1011</v>
      </c>
      <c r="Q152" s="9">
        <f>VLOOKUP($A152,'Hospitalsation Details'!$A$2:$L$2344,12,0)</f>
        <v>58</v>
      </c>
    </row>
    <row r="153" spans="1:17" ht="15.6" x14ac:dyDescent="0.3">
      <c r="A153" s="21" t="s">
        <v>303</v>
      </c>
      <c r="B153" s="9" t="str">
        <f>VLOOKUP($A153,'Customer Names'!$A$2:$E$2336,4,0)</f>
        <v xml:space="preserve">  Michael P</v>
      </c>
      <c r="C153" s="9">
        <f>VLOOKUP($A153,'Medical Examination'!$A$2:$J$2336,2,0)</f>
        <v>51.64</v>
      </c>
      <c r="D153" s="9">
        <f>VLOOKUP($A153,'Medical Examination'!$A$2:$J$2336,3,0)</f>
        <v>5.65</v>
      </c>
      <c r="E153" s="9" t="str">
        <f>VLOOKUP($A153,'Medical Examination'!$A$2:$J$2336,4,0)</f>
        <v>No</v>
      </c>
      <c r="F153" s="9" t="str">
        <f>VLOOKUP($A153,'Medical Examination'!$A$2:$J$2336,5,0)</f>
        <v>No</v>
      </c>
      <c r="G153" s="9" t="str">
        <f>VLOOKUP($A153,'Medical Examination'!$A$2:$J$2336,6,0)</f>
        <v>No</v>
      </c>
      <c r="H153" s="9">
        <f>VLOOKUP($A153,'Medical Examination'!$A$2:$J$2336,7,0)</f>
        <v>0</v>
      </c>
      <c r="I153" s="9" t="str">
        <f>VLOOKUP($A153,'Medical Examination'!$A$2:$J$2336,8,0)</f>
        <v>Smoker</v>
      </c>
      <c r="J153" s="9" t="str">
        <f>VLOOKUP($A153,'Medical Examination'!$A$2:$J$2336,9,0)</f>
        <v>Obesity</v>
      </c>
      <c r="K153" s="9" t="str">
        <f>VLOOKUP($A153,'Medical Examination'!$A$2:$J$2336,10,0)</f>
        <v>Prediabetes</v>
      </c>
      <c r="L153" s="9" t="str">
        <f>VLOOKUP($A153,'Hospitalsation Details'!$A$2:$L$2344,10,0)</f>
        <v>08-09-1989</v>
      </c>
      <c r="M153" s="16">
        <f>VLOOKUP($A153,'Hospitalsation Details'!$A$2:$L$2344,6,0)</f>
        <v>38237.339999999997</v>
      </c>
      <c r="N153" s="9" t="str">
        <f>VLOOKUP($A153,'Hospitalsation Details'!$A$2:$L$2344,7,0)</f>
        <v>tier - 2</v>
      </c>
      <c r="O153" s="9" t="str">
        <f>VLOOKUP($A153,'Hospitalsation Details'!$A$2:$L$2344,8,0)</f>
        <v>tier - 3</v>
      </c>
      <c r="P153" s="9" t="str">
        <f>VLOOKUP($A153,'Hospitalsation Details'!$A$2:$L$2344,9,0)</f>
        <v>R1011</v>
      </c>
      <c r="Q153" s="9">
        <f>VLOOKUP($A153,'Hospitalsation Details'!$A$2:$L$2344,12,0)</f>
        <v>33</v>
      </c>
    </row>
    <row r="154" spans="1:17" ht="15.6" x14ac:dyDescent="0.3">
      <c r="A154" s="20" t="s">
        <v>305</v>
      </c>
      <c r="B154" s="9" t="str">
        <f>VLOOKUP($A154,'Customer Names'!$A$2:$E$2336,4,0)</f>
        <v xml:space="preserve">  Paul</v>
      </c>
      <c r="C154" s="9">
        <f>VLOOKUP($A154,'Medical Examination'!$A$2:$J$2336,2,0)</f>
        <v>42.83</v>
      </c>
      <c r="D154" s="9">
        <f>VLOOKUP($A154,'Medical Examination'!$A$2:$J$2336,3,0)</f>
        <v>6.04</v>
      </c>
      <c r="E154" s="9" t="str">
        <f>VLOOKUP($A154,'Medical Examination'!$A$2:$J$2336,4,0)</f>
        <v>No</v>
      </c>
      <c r="F154" s="9" t="str">
        <f>VLOOKUP($A154,'Medical Examination'!$A$2:$J$2336,5,0)</f>
        <v>No</v>
      </c>
      <c r="G154" s="9" t="str">
        <f>VLOOKUP($A154,'Medical Examination'!$A$2:$J$2336,6,0)</f>
        <v>No</v>
      </c>
      <c r="H154" s="9">
        <f>VLOOKUP($A154,'Medical Examination'!$A$2:$J$2336,7,0)</f>
        <v>2</v>
      </c>
      <c r="I154" s="9" t="str">
        <f>VLOOKUP($A154,'Medical Examination'!$A$2:$J$2336,8,0)</f>
        <v>Smoker</v>
      </c>
      <c r="J154" s="9" t="str">
        <f>VLOOKUP($A154,'Medical Examination'!$A$2:$J$2336,9,0)</f>
        <v>Obesity</v>
      </c>
      <c r="K154" s="9" t="str">
        <f>VLOOKUP($A154,'Medical Examination'!$A$2:$J$2336,10,0)</f>
        <v>Prediabetes</v>
      </c>
      <c r="L154" s="9" t="str">
        <f>VLOOKUP($A154,'Hospitalsation Details'!$A$2:$L$2344,10,0)</f>
        <v>19-11-1972</v>
      </c>
      <c r="M154" s="16">
        <f>VLOOKUP($A154,'Hospitalsation Details'!$A$2:$L$2344,6,0)</f>
        <v>38189.1</v>
      </c>
      <c r="N154" s="9" t="str">
        <f>VLOOKUP($A154,'Hospitalsation Details'!$A$2:$L$2344,7,0)</f>
        <v>tier - 2</v>
      </c>
      <c r="O154" s="9" t="str">
        <f>VLOOKUP($A154,'Hospitalsation Details'!$A$2:$L$2344,8,0)</f>
        <v>tier - 2</v>
      </c>
      <c r="P154" s="9" t="str">
        <f>VLOOKUP($A154,'Hospitalsation Details'!$A$2:$L$2344,9,0)</f>
        <v>R1011</v>
      </c>
      <c r="Q154" s="9">
        <f>VLOOKUP($A154,'Hospitalsation Details'!$A$2:$L$2344,12,0)</f>
        <v>50</v>
      </c>
    </row>
    <row r="155" spans="1:17" ht="15.6" x14ac:dyDescent="0.3">
      <c r="A155" s="21" t="s">
        <v>307</v>
      </c>
      <c r="B155" s="9" t="str">
        <f>VLOOKUP($A155,'Customer Names'!$A$2:$E$2336,4,0)</f>
        <v xml:space="preserve">  Michael</v>
      </c>
      <c r="C155" s="9">
        <f>VLOOKUP($A155,'Medical Examination'!$A$2:$J$2336,2,0)</f>
        <v>40.15</v>
      </c>
      <c r="D155" s="9">
        <f>VLOOKUP($A155,'Medical Examination'!$A$2:$J$2336,3,0)</f>
        <v>5.76</v>
      </c>
      <c r="E155" s="9" t="str">
        <f>VLOOKUP($A155,'Medical Examination'!$A$2:$J$2336,4,0)</f>
        <v>No</v>
      </c>
      <c r="F155" s="9" t="str">
        <f>VLOOKUP($A155,'Medical Examination'!$A$2:$J$2336,5,0)</f>
        <v>No</v>
      </c>
      <c r="G155" s="9" t="str">
        <f>VLOOKUP($A155,'Medical Examination'!$A$2:$J$2336,6,0)</f>
        <v>No</v>
      </c>
      <c r="H155" s="9">
        <f>VLOOKUP($A155,'Medical Examination'!$A$2:$J$2336,7,0)</f>
        <v>1</v>
      </c>
      <c r="I155" s="9" t="str">
        <f>VLOOKUP($A155,'Medical Examination'!$A$2:$J$2336,8,0)</f>
        <v>Smoker</v>
      </c>
      <c r="J155" s="9" t="str">
        <f>VLOOKUP($A155,'Medical Examination'!$A$2:$J$2336,9,0)</f>
        <v>Obesity</v>
      </c>
      <c r="K155" s="9" t="str">
        <f>VLOOKUP($A155,'Medical Examination'!$A$2:$J$2336,10,0)</f>
        <v>Normal</v>
      </c>
      <c r="L155" s="9" t="str">
        <f>VLOOKUP($A155,'Hospitalsation Details'!$A$2:$L$2344,10,0)</f>
        <v>29-07-1998</v>
      </c>
      <c r="M155" s="16">
        <f>VLOOKUP($A155,'Hospitalsation Details'!$A$2:$L$2344,6,0)</f>
        <v>38126.25</v>
      </c>
      <c r="N155" s="9" t="str">
        <f>VLOOKUP($A155,'Hospitalsation Details'!$A$2:$L$2344,7,0)</f>
        <v>tier - 1</v>
      </c>
      <c r="O155" s="9" t="str">
        <f>VLOOKUP($A155,'Hospitalsation Details'!$A$2:$L$2344,8,0)</f>
        <v>tier - 3</v>
      </c>
      <c r="P155" s="9" t="str">
        <f>VLOOKUP($A155,'Hospitalsation Details'!$A$2:$L$2344,9,0)</f>
        <v>R1013</v>
      </c>
      <c r="Q155" s="9">
        <f>VLOOKUP($A155,'Hospitalsation Details'!$A$2:$L$2344,12,0)</f>
        <v>24</v>
      </c>
    </row>
    <row r="156" spans="1:17" ht="15.6" x14ac:dyDescent="0.3">
      <c r="A156" s="20" t="s">
        <v>309</v>
      </c>
      <c r="B156" s="9" t="str">
        <f>VLOOKUP($A156,'Customer Names'!$A$2:$E$2336,4,0)</f>
        <v xml:space="preserve">  Samuel</v>
      </c>
      <c r="C156" s="9">
        <f>VLOOKUP($A156,'Medical Examination'!$A$2:$J$2336,2,0)</f>
        <v>27.8</v>
      </c>
      <c r="D156" s="9">
        <f>VLOOKUP($A156,'Medical Examination'!$A$2:$J$2336,3,0)</f>
        <v>4.3600000000000003</v>
      </c>
      <c r="E156" s="9" t="str">
        <f>VLOOKUP($A156,'Medical Examination'!$A$2:$J$2336,4,0)</f>
        <v>No</v>
      </c>
      <c r="F156" s="9" t="str">
        <f>VLOOKUP($A156,'Medical Examination'!$A$2:$J$2336,5,0)</f>
        <v>No</v>
      </c>
      <c r="G156" s="9" t="str">
        <f>VLOOKUP($A156,'Medical Examination'!$A$2:$J$2336,6,0)</f>
        <v>Yes</v>
      </c>
      <c r="H156" s="9">
        <f>VLOOKUP($A156,'Medical Examination'!$A$2:$J$2336,7,0)</f>
        <v>1</v>
      </c>
      <c r="I156" s="9" t="str">
        <f>VLOOKUP($A156,'Medical Examination'!$A$2:$J$2336,8,0)</f>
        <v>Smoker</v>
      </c>
      <c r="J156" s="9" t="str">
        <f>VLOOKUP($A156,'Medical Examination'!$A$2:$J$2336,9,0)</f>
        <v>Over Weight</v>
      </c>
      <c r="K156" s="9" t="str">
        <f>VLOOKUP($A156,'Medical Examination'!$A$2:$J$2336,10,0)</f>
        <v>Normal</v>
      </c>
      <c r="L156" s="9" t="str">
        <f>VLOOKUP($A156,'Hospitalsation Details'!$A$2:$L$2344,10,0)</f>
        <v>09-09-1979</v>
      </c>
      <c r="M156" s="16">
        <f>VLOOKUP($A156,'Hospitalsation Details'!$A$2:$L$2344,6,0)</f>
        <v>37829.72</v>
      </c>
      <c r="N156" s="9" t="str">
        <f>VLOOKUP($A156,'Hospitalsation Details'!$A$2:$L$2344,7,0)</f>
        <v>tier - 1</v>
      </c>
      <c r="O156" s="9" t="str">
        <f>VLOOKUP($A156,'Hospitalsation Details'!$A$2:$L$2344,8,0)</f>
        <v>tier - 2</v>
      </c>
      <c r="P156" s="9" t="str">
        <f>VLOOKUP($A156,'Hospitalsation Details'!$A$2:$L$2344,9,0)</f>
        <v>R1011</v>
      </c>
      <c r="Q156" s="9">
        <f>VLOOKUP($A156,'Hospitalsation Details'!$A$2:$L$2344,12,0)</f>
        <v>43</v>
      </c>
    </row>
    <row r="157" spans="1:17" ht="15.6" x14ac:dyDescent="0.3">
      <c r="A157" s="21" t="s">
        <v>311</v>
      </c>
      <c r="B157" s="9" t="str">
        <f>VLOOKUP($A157,'Customer Names'!$A$2:$E$2336,4,0)</f>
        <v xml:space="preserve">  Matthew</v>
      </c>
      <c r="C157" s="9">
        <f>VLOOKUP($A157,'Medical Examination'!$A$2:$J$2336,2,0)</f>
        <v>45.81</v>
      </c>
      <c r="D157" s="9">
        <f>VLOOKUP($A157,'Medical Examination'!$A$2:$J$2336,3,0)</f>
        <v>4.76</v>
      </c>
      <c r="E157" s="9" t="str">
        <f>VLOOKUP($A157,'Medical Examination'!$A$2:$J$2336,4,0)</f>
        <v>Yes</v>
      </c>
      <c r="F157" s="9" t="str">
        <f>VLOOKUP($A157,'Medical Examination'!$A$2:$J$2336,5,0)</f>
        <v>No</v>
      </c>
      <c r="G157" s="9" t="str">
        <f>VLOOKUP($A157,'Medical Examination'!$A$2:$J$2336,6,0)</f>
        <v>Yes</v>
      </c>
      <c r="H157" s="9">
        <f>VLOOKUP($A157,'Medical Examination'!$A$2:$J$2336,7,0)</f>
        <v>1</v>
      </c>
      <c r="I157" s="9" t="str">
        <f>VLOOKUP($A157,'Medical Examination'!$A$2:$J$2336,8,0)</f>
        <v>Smoker</v>
      </c>
      <c r="J157" s="9" t="str">
        <f>VLOOKUP($A157,'Medical Examination'!$A$2:$J$2336,9,0)</f>
        <v>Obesity</v>
      </c>
      <c r="K157" s="9" t="str">
        <f>VLOOKUP($A157,'Medical Examination'!$A$2:$J$2336,10,0)</f>
        <v>Diabetes</v>
      </c>
      <c r="L157" s="9" t="str">
        <f>VLOOKUP($A157,'Hospitalsation Details'!$A$2:$L$2344,10,0)</f>
        <v>26-07-1983</v>
      </c>
      <c r="M157" s="16">
        <f>VLOOKUP($A157,'Hospitalsation Details'!$A$2:$L$2344,6,0)</f>
        <v>37800.980000000003</v>
      </c>
      <c r="N157" s="9" t="str">
        <f>VLOOKUP($A157,'Hospitalsation Details'!$A$2:$L$2344,7,0)</f>
        <v>tier - 2</v>
      </c>
      <c r="O157" s="9" t="str">
        <f>VLOOKUP($A157,'Hospitalsation Details'!$A$2:$L$2344,8,0)</f>
        <v>tier - 2</v>
      </c>
      <c r="P157" s="9" t="str">
        <f>VLOOKUP($A157,'Hospitalsation Details'!$A$2:$L$2344,9,0)</f>
        <v>R1011</v>
      </c>
      <c r="Q157" s="9">
        <f>VLOOKUP($A157,'Hospitalsation Details'!$A$2:$L$2344,12,0)</f>
        <v>39</v>
      </c>
    </row>
    <row r="158" spans="1:17" ht="15.6" x14ac:dyDescent="0.3">
      <c r="A158" s="20" t="s">
        <v>313</v>
      </c>
      <c r="B158" s="9" t="str">
        <f>VLOOKUP($A158,'Customer Names'!$A$2:$E$2336,4,0)</f>
        <v xml:space="preserve">  Daniel</v>
      </c>
      <c r="C158" s="9">
        <f>VLOOKUP($A158,'Medical Examination'!$A$2:$J$2336,2,0)</f>
        <v>34.43</v>
      </c>
      <c r="D158" s="9">
        <f>VLOOKUP($A158,'Medical Examination'!$A$2:$J$2336,3,0)</f>
        <v>10.82</v>
      </c>
      <c r="E158" s="9" t="str">
        <f>VLOOKUP($A158,'Medical Examination'!$A$2:$J$2336,4,0)</f>
        <v>Yes</v>
      </c>
      <c r="F158" s="9" t="str">
        <f>VLOOKUP($A158,'Medical Examination'!$A$2:$J$2336,5,0)</f>
        <v>No</v>
      </c>
      <c r="G158" s="9" t="str">
        <f>VLOOKUP($A158,'Medical Examination'!$A$2:$J$2336,6,0)</f>
        <v>No</v>
      </c>
      <c r="H158" s="9">
        <f>VLOOKUP($A158,'Medical Examination'!$A$2:$J$2336,7,0)</f>
        <v>1</v>
      </c>
      <c r="I158" s="9" t="str">
        <f>VLOOKUP($A158,'Medical Examination'!$A$2:$J$2336,8,0)</f>
        <v>Smoker</v>
      </c>
      <c r="J158" s="9" t="str">
        <f>VLOOKUP($A158,'Medical Examination'!$A$2:$J$2336,9,0)</f>
        <v>Obesity</v>
      </c>
      <c r="K158" s="9" t="str">
        <f>VLOOKUP($A158,'Medical Examination'!$A$2:$J$2336,10,0)</f>
        <v>Normal</v>
      </c>
      <c r="L158" s="9" t="str">
        <f>VLOOKUP($A158,'Hospitalsation Details'!$A$2:$L$2344,10,0)</f>
        <v>15-08-1986</v>
      </c>
      <c r="M158" s="16">
        <f>VLOOKUP($A158,'Hospitalsation Details'!$A$2:$L$2344,6,0)</f>
        <v>37742.58</v>
      </c>
      <c r="N158" s="9" t="str">
        <f>VLOOKUP($A158,'Hospitalsation Details'!$A$2:$L$2344,7,0)</f>
        <v>tier - 1</v>
      </c>
      <c r="O158" s="9" t="str">
        <f>VLOOKUP($A158,'Hospitalsation Details'!$A$2:$L$2344,8,0)</f>
        <v>tier - 1</v>
      </c>
      <c r="P158" s="9" t="str">
        <f>VLOOKUP($A158,'Hospitalsation Details'!$A$2:$L$2344,9,0)</f>
        <v>R1013</v>
      </c>
      <c r="Q158" s="9">
        <f>VLOOKUP($A158,'Hospitalsation Details'!$A$2:$L$2344,12,0)</f>
        <v>36</v>
      </c>
    </row>
    <row r="159" spans="1:17" ht="15.6" x14ac:dyDescent="0.3">
      <c r="A159" s="21" t="s">
        <v>315</v>
      </c>
      <c r="B159" s="9" t="str">
        <f>VLOOKUP($A159,'Customer Names'!$A$2:$E$2336,4,0)</f>
        <v xml:space="preserve">  Syndy</v>
      </c>
      <c r="C159" s="9">
        <f>VLOOKUP($A159,'Medical Examination'!$A$2:$J$2336,2,0)</f>
        <v>41.33</v>
      </c>
      <c r="D159" s="9">
        <f>VLOOKUP($A159,'Medical Examination'!$A$2:$J$2336,3,0)</f>
        <v>4.01</v>
      </c>
      <c r="E159" s="9" t="str">
        <f>VLOOKUP($A159,'Medical Examination'!$A$2:$J$2336,4,0)</f>
        <v>Yes</v>
      </c>
      <c r="F159" s="9" t="str">
        <f>VLOOKUP($A159,'Medical Examination'!$A$2:$J$2336,5,0)</f>
        <v>No</v>
      </c>
      <c r="G159" s="9" t="str">
        <f>VLOOKUP($A159,'Medical Examination'!$A$2:$J$2336,6,0)</f>
        <v>No</v>
      </c>
      <c r="H159" s="9">
        <f>VLOOKUP($A159,'Medical Examination'!$A$2:$J$2336,7,0)</f>
        <v>0</v>
      </c>
      <c r="I159" s="9" t="str">
        <f>VLOOKUP($A159,'Medical Examination'!$A$2:$J$2336,8,0)</f>
        <v>Smoker</v>
      </c>
      <c r="J159" s="9" t="str">
        <f>VLOOKUP($A159,'Medical Examination'!$A$2:$J$2336,9,0)</f>
        <v>Obesity</v>
      </c>
      <c r="K159" s="9" t="str">
        <f>VLOOKUP($A159,'Medical Examination'!$A$2:$J$2336,10,0)</f>
        <v>Normal</v>
      </c>
      <c r="L159" s="9" t="str">
        <f>VLOOKUP($A159,'Hospitalsation Details'!$A$2:$L$2344,10,0)</f>
        <v>18-09-1976</v>
      </c>
      <c r="M159" s="16">
        <f>VLOOKUP($A159,'Hospitalsation Details'!$A$2:$L$2344,6,0)</f>
        <v>37735.199999999997</v>
      </c>
      <c r="N159" s="9" t="str">
        <f>VLOOKUP($A159,'Hospitalsation Details'!$A$2:$L$2344,7,0)</f>
        <v>tier - 2</v>
      </c>
      <c r="O159" s="9" t="str">
        <f>VLOOKUP($A159,'Hospitalsation Details'!$A$2:$L$2344,8,0)</f>
        <v>tier - 2</v>
      </c>
      <c r="P159" s="9" t="str">
        <f>VLOOKUP($A159,'Hospitalsation Details'!$A$2:$L$2344,9,0)</f>
        <v>R1011</v>
      </c>
      <c r="Q159" s="9">
        <f>VLOOKUP($A159,'Hospitalsation Details'!$A$2:$L$2344,12,0)</f>
        <v>46</v>
      </c>
    </row>
    <row r="160" spans="1:17" ht="15.6" x14ac:dyDescent="0.3">
      <c r="A160" s="20" t="s">
        <v>317</v>
      </c>
      <c r="B160" s="9" t="str">
        <f>VLOOKUP($A160,'Customer Names'!$A$2:$E$2336,4,0)</f>
        <v xml:space="preserve">  Aleksandra</v>
      </c>
      <c r="C160" s="9">
        <f>VLOOKUP($A160,'Medical Examination'!$A$2:$J$2336,2,0)</f>
        <v>31.92</v>
      </c>
      <c r="D160" s="9">
        <f>VLOOKUP($A160,'Medical Examination'!$A$2:$J$2336,3,0)</f>
        <v>5.12</v>
      </c>
      <c r="E160" s="9" t="str">
        <f>VLOOKUP($A160,'Medical Examination'!$A$2:$J$2336,4,0)</f>
        <v>Yes</v>
      </c>
      <c r="F160" s="9" t="str">
        <f>VLOOKUP($A160,'Medical Examination'!$A$2:$J$2336,5,0)</f>
        <v>No</v>
      </c>
      <c r="G160" s="9" t="str">
        <f>VLOOKUP($A160,'Medical Examination'!$A$2:$J$2336,6,0)</f>
        <v>No</v>
      </c>
      <c r="H160" s="9">
        <f>VLOOKUP($A160,'Medical Examination'!$A$2:$J$2336,7,0)</f>
        <v>1</v>
      </c>
      <c r="I160" s="9" t="str">
        <f>VLOOKUP($A160,'Medical Examination'!$A$2:$J$2336,8,0)</f>
        <v>Smoker</v>
      </c>
      <c r="J160" s="9" t="str">
        <f>VLOOKUP($A160,'Medical Examination'!$A$2:$J$2336,9,0)</f>
        <v>Obesity</v>
      </c>
      <c r="K160" s="9" t="str">
        <f>VLOOKUP($A160,'Medical Examination'!$A$2:$J$2336,10,0)</f>
        <v>Diabetes</v>
      </c>
      <c r="L160" s="9" t="str">
        <f>VLOOKUP($A160,'Hospitalsation Details'!$A$2:$L$2344,10,0)</f>
        <v>10-10-1988</v>
      </c>
      <c r="M160" s="16">
        <f>VLOOKUP($A160,'Hospitalsation Details'!$A$2:$L$2344,6,0)</f>
        <v>37701.879999999997</v>
      </c>
      <c r="N160" s="9" t="str">
        <f>VLOOKUP($A160,'Hospitalsation Details'!$A$2:$L$2344,7,0)</f>
        <v>tier - 2</v>
      </c>
      <c r="O160" s="9" t="str">
        <f>VLOOKUP($A160,'Hospitalsation Details'!$A$2:$L$2344,8,0)</f>
        <v>tier - 3</v>
      </c>
      <c r="P160" s="9" t="str">
        <f>VLOOKUP($A160,'Hospitalsation Details'!$A$2:$L$2344,9,0)</f>
        <v>R1023</v>
      </c>
      <c r="Q160" s="9">
        <f>VLOOKUP($A160,'Hospitalsation Details'!$A$2:$L$2344,12,0)</f>
        <v>34</v>
      </c>
    </row>
    <row r="161" spans="1:17" ht="15.6" x14ac:dyDescent="0.3">
      <c r="A161" s="21" t="s">
        <v>319</v>
      </c>
      <c r="B161" s="9" t="str">
        <f>VLOOKUP($A161,'Customer Names'!$A$2:$E$2336,4,0)</f>
        <v xml:space="preserve">  Steeve T Sr</v>
      </c>
      <c r="C161" s="9">
        <f>VLOOKUP($A161,'Medical Examination'!$A$2:$J$2336,2,0)</f>
        <v>39.799999999999997</v>
      </c>
      <c r="D161" s="9">
        <f>VLOOKUP($A161,'Medical Examination'!$A$2:$J$2336,3,0)</f>
        <v>10.54</v>
      </c>
      <c r="E161" s="9" t="str">
        <f>VLOOKUP($A161,'Medical Examination'!$A$2:$J$2336,4,0)</f>
        <v>Yes</v>
      </c>
      <c r="F161" s="9" t="str">
        <f>VLOOKUP($A161,'Medical Examination'!$A$2:$J$2336,5,0)</f>
        <v>No</v>
      </c>
      <c r="G161" s="9" t="str">
        <f>VLOOKUP($A161,'Medical Examination'!$A$2:$J$2336,6,0)</f>
        <v>No</v>
      </c>
      <c r="H161" s="9">
        <f>VLOOKUP($A161,'Medical Examination'!$A$2:$J$2336,7,0)</f>
        <v>2</v>
      </c>
      <c r="I161" s="9" t="str">
        <f>VLOOKUP($A161,'Medical Examination'!$A$2:$J$2336,8,0)</f>
        <v>Smoker</v>
      </c>
      <c r="J161" s="9" t="str">
        <f>VLOOKUP($A161,'Medical Examination'!$A$2:$J$2336,9,0)</f>
        <v>Obesity</v>
      </c>
      <c r="K161" s="9" t="str">
        <f>VLOOKUP($A161,'Medical Examination'!$A$2:$J$2336,10,0)</f>
        <v>Normal</v>
      </c>
      <c r="L161" s="9" t="str">
        <f>VLOOKUP($A161,'Hospitalsation Details'!$A$2:$L$2344,10,0)</f>
        <v>28-10-1970</v>
      </c>
      <c r="M161" s="16">
        <f>VLOOKUP($A161,'Hospitalsation Details'!$A$2:$L$2344,6,0)</f>
        <v>37675.06</v>
      </c>
      <c r="N161" s="9" t="str">
        <f>VLOOKUP($A161,'Hospitalsation Details'!$A$2:$L$2344,7,0)</f>
        <v>tier - 2</v>
      </c>
      <c r="O161" s="9" t="str">
        <f>VLOOKUP($A161,'Hospitalsation Details'!$A$2:$L$2344,8,0)</f>
        <v>tier - 3</v>
      </c>
      <c r="P161" s="9" t="str">
        <f>VLOOKUP($A161,'Hospitalsation Details'!$A$2:$L$2344,9,0)</f>
        <v>R1011</v>
      </c>
      <c r="Q161" s="9">
        <f>VLOOKUP($A161,'Hospitalsation Details'!$A$2:$L$2344,12,0)</f>
        <v>52</v>
      </c>
    </row>
    <row r="162" spans="1:17" ht="15.6" x14ac:dyDescent="0.3">
      <c r="A162" s="20" t="s">
        <v>321</v>
      </c>
      <c r="B162" s="9" t="str">
        <f>VLOOKUP($A162,'Customer Names'!$A$2:$E$2336,4,0)</f>
        <v xml:space="preserve">  Richard</v>
      </c>
      <c r="C162" s="9">
        <f>VLOOKUP($A162,'Medical Examination'!$A$2:$J$2336,2,0)</f>
        <v>42.82</v>
      </c>
      <c r="D162" s="9">
        <f>VLOOKUP($A162,'Medical Examination'!$A$2:$J$2336,3,0)</f>
        <v>4.21</v>
      </c>
      <c r="E162" s="9" t="str">
        <f>VLOOKUP($A162,'Medical Examination'!$A$2:$J$2336,4,0)</f>
        <v>No</v>
      </c>
      <c r="F162" s="9" t="str">
        <f>VLOOKUP($A162,'Medical Examination'!$A$2:$J$2336,5,0)</f>
        <v>No</v>
      </c>
      <c r="G162" s="9" t="str">
        <f>VLOOKUP($A162,'Medical Examination'!$A$2:$J$2336,6,0)</f>
        <v>No</v>
      </c>
      <c r="H162" s="9">
        <f>VLOOKUP($A162,'Medical Examination'!$A$2:$J$2336,7,0)</f>
        <v>0</v>
      </c>
      <c r="I162" s="9" t="str">
        <f>VLOOKUP($A162,'Medical Examination'!$A$2:$J$2336,8,0)</f>
        <v>Smoker</v>
      </c>
      <c r="J162" s="9" t="str">
        <f>VLOOKUP($A162,'Medical Examination'!$A$2:$J$2336,9,0)</f>
        <v>Obesity</v>
      </c>
      <c r="K162" s="9" t="str">
        <f>VLOOKUP($A162,'Medical Examination'!$A$2:$J$2336,10,0)</f>
        <v>Normal</v>
      </c>
      <c r="L162" s="9" t="str">
        <f>VLOOKUP($A162,'Hospitalsation Details'!$A$2:$L$2344,10,0)</f>
        <v>20-06-1982</v>
      </c>
      <c r="M162" s="16">
        <f>VLOOKUP($A162,'Hospitalsation Details'!$A$2:$L$2344,6,0)</f>
        <v>37650.74</v>
      </c>
      <c r="N162" s="9" t="str">
        <f>VLOOKUP($A162,'Hospitalsation Details'!$A$2:$L$2344,7,0)</f>
        <v>tier - 2</v>
      </c>
      <c r="O162" s="9" t="str">
        <f>VLOOKUP($A162,'Hospitalsation Details'!$A$2:$L$2344,8,0)</f>
        <v>tier - 2</v>
      </c>
      <c r="P162" s="9" t="str">
        <f>VLOOKUP($A162,'Hospitalsation Details'!$A$2:$L$2344,9,0)</f>
        <v>R1012</v>
      </c>
      <c r="Q162" s="9">
        <f>VLOOKUP($A162,'Hospitalsation Details'!$A$2:$L$2344,12,0)</f>
        <v>40</v>
      </c>
    </row>
    <row r="163" spans="1:17" ht="15.6" x14ac:dyDescent="0.3">
      <c r="A163" s="21" t="s">
        <v>323</v>
      </c>
      <c r="B163" s="9" t="str">
        <f>VLOOKUP($A163,'Customer Names'!$A$2:$E$2336,4,0)</f>
        <v xml:space="preserve">  Aaron T</v>
      </c>
      <c r="C163" s="9">
        <f>VLOOKUP($A163,'Medical Examination'!$A$2:$J$2336,2,0)</f>
        <v>33.630000000000003</v>
      </c>
      <c r="D163" s="9">
        <f>VLOOKUP($A163,'Medical Examination'!$A$2:$J$2336,3,0)</f>
        <v>5.42</v>
      </c>
      <c r="E163" s="9" t="str">
        <f>VLOOKUP($A163,'Medical Examination'!$A$2:$J$2336,4,0)</f>
        <v>No</v>
      </c>
      <c r="F163" s="9" t="str">
        <f>VLOOKUP($A163,'Medical Examination'!$A$2:$J$2336,5,0)</f>
        <v>No</v>
      </c>
      <c r="G163" s="9" t="str">
        <f>VLOOKUP($A163,'Medical Examination'!$A$2:$J$2336,6,0)</f>
        <v>No</v>
      </c>
      <c r="H163" s="9">
        <f>VLOOKUP($A163,'Medical Examination'!$A$2:$J$2336,7,0)</f>
        <v>0</v>
      </c>
      <c r="I163" s="9" t="str">
        <f>VLOOKUP($A163,'Medical Examination'!$A$2:$J$2336,8,0)</f>
        <v>Smoker</v>
      </c>
      <c r="J163" s="9" t="str">
        <f>VLOOKUP($A163,'Medical Examination'!$A$2:$J$2336,9,0)</f>
        <v>Obesity</v>
      </c>
      <c r="K163" s="9" t="str">
        <f>VLOOKUP($A163,'Medical Examination'!$A$2:$J$2336,10,0)</f>
        <v>Normal</v>
      </c>
      <c r="L163" s="9" t="str">
        <f>VLOOKUP($A163,'Hospitalsation Details'!$A$2:$L$2344,10,0)</f>
        <v>16-11-1990</v>
      </c>
      <c r="M163" s="16">
        <f>VLOOKUP($A163,'Hospitalsation Details'!$A$2:$L$2344,6,0)</f>
        <v>37607.53</v>
      </c>
      <c r="N163" s="9" t="str">
        <f>VLOOKUP($A163,'Hospitalsation Details'!$A$2:$L$2344,7,0)</f>
        <v>tier - 1</v>
      </c>
      <c r="O163" s="9" t="str">
        <f>VLOOKUP($A163,'Hospitalsation Details'!$A$2:$L$2344,8,0)</f>
        <v>tier - 2</v>
      </c>
      <c r="P163" s="9" t="str">
        <f>VLOOKUP($A163,'Hospitalsation Details'!$A$2:$L$2344,9,0)</f>
        <v>R1019</v>
      </c>
      <c r="Q163" s="9">
        <f>VLOOKUP($A163,'Hospitalsation Details'!$A$2:$L$2344,12,0)</f>
        <v>32</v>
      </c>
    </row>
    <row r="164" spans="1:17" ht="15.6" x14ac:dyDescent="0.3">
      <c r="A164" s="20" t="s">
        <v>325</v>
      </c>
      <c r="B164" s="9" t="str">
        <f>VLOOKUP($A164,'Customer Names'!$A$2:$E$2336,4,0)</f>
        <v xml:space="preserve">  Akira</v>
      </c>
      <c r="C164" s="9">
        <f>VLOOKUP($A164,'Medical Examination'!$A$2:$J$2336,2,0)</f>
        <v>37.07</v>
      </c>
      <c r="D164" s="9">
        <f>VLOOKUP($A164,'Medical Examination'!$A$2:$J$2336,3,0)</f>
        <v>4.28</v>
      </c>
      <c r="E164" s="9" t="str">
        <f>VLOOKUP($A164,'Medical Examination'!$A$2:$J$2336,4,0)</f>
        <v>No</v>
      </c>
      <c r="F164" s="9" t="str">
        <f>VLOOKUP($A164,'Medical Examination'!$A$2:$J$2336,5,0)</f>
        <v>Yes</v>
      </c>
      <c r="G164" s="9" t="str">
        <f>VLOOKUP($A164,'Medical Examination'!$A$2:$J$2336,6,0)</f>
        <v>No</v>
      </c>
      <c r="H164" s="9">
        <f>VLOOKUP($A164,'Medical Examination'!$A$2:$J$2336,7,0)</f>
        <v>1</v>
      </c>
      <c r="I164" s="9" t="str">
        <f>VLOOKUP($A164,'Medical Examination'!$A$2:$J$2336,8,0)</f>
        <v>Smoker</v>
      </c>
      <c r="J164" s="9" t="str">
        <f>VLOOKUP($A164,'Medical Examination'!$A$2:$J$2336,9,0)</f>
        <v>Obesity</v>
      </c>
      <c r="K164" s="9" t="str">
        <f>VLOOKUP($A164,'Medical Examination'!$A$2:$J$2336,10,0)</f>
        <v>Diabetes</v>
      </c>
      <c r="L164" s="9" t="str">
        <f>VLOOKUP($A164,'Hospitalsation Details'!$A$2:$L$2344,10,0)</f>
        <v>12-10-2000</v>
      </c>
      <c r="M164" s="16">
        <f>VLOOKUP($A164,'Hospitalsation Details'!$A$2:$L$2344,6,0)</f>
        <v>37484.449999999997</v>
      </c>
      <c r="N164" s="9" t="str">
        <f>VLOOKUP($A164,'Hospitalsation Details'!$A$2:$L$2344,7,0)</f>
        <v>tier - 1</v>
      </c>
      <c r="O164" s="9" t="str">
        <f>VLOOKUP($A164,'Hospitalsation Details'!$A$2:$L$2344,8,0)</f>
        <v>tier - 1</v>
      </c>
      <c r="P164" s="9" t="str">
        <f>VLOOKUP($A164,'Hospitalsation Details'!$A$2:$L$2344,9,0)</f>
        <v>R1013</v>
      </c>
      <c r="Q164" s="9">
        <f>VLOOKUP($A164,'Hospitalsation Details'!$A$2:$L$2344,12,0)</f>
        <v>22</v>
      </c>
    </row>
    <row r="165" spans="1:17" ht="15.6" x14ac:dyDescent="0.3">
      <c r="A165" s="21" t="s">
        <v>327</v>
      </c>
      <c r="B165" s="9" t="str">
        <f>VLOOKUP($A165,'Customer Names'!$A$2:$E$2336,4,0)</f>
        <v xml:space="preserve">  Ben</v>
      </c>
      <c r="C165" s="9">
        <f>VLOOKUP($A165,'Medical Examination'!$A$2:$J$2336,2,0)</f>
        <v>35.625</v>
      </c>
      <c r="D165" s="9">
        <f>VLOOKUP($A165,'Medical Examination'!$A$2:$J$2336,3,0)</f>
        <v>8.9</v>
      </c>
      <c r="E165" s="9" t="str">
        <f>VLOOKUP($A165,'Medical Examination'!$A$2:$J$2336,4,0)</f>
        <v>No</v>
      </c>
      <c r="F165" s="9" t="str">
        <f>VLOOKUP($A165,'Medical Examination'!$A$2:$J$2336,5,0)</f>
        <v>No</v>
      </c>
      <c r="G165" s="9" t="str">
        <f>VLOOKUP($A165,'Medical Examination'!$A$2:$J$2336,6,0)</f>
        <v>No</v>
      </c>
      <c r="H165" s="9">
        <f>VLOOKUP($A165,'Medical Examination'!$A$2:$J$2336,7,0)</f>
        <v>0</v>
      </c>
      <c r="I165" s="9" t="str">
        <f>VLOOKUP($A165,'Medical Examination'!$A$2:$J$2336,8,0)</f>
        <v>Smoker</v>
      </c>
      <c r="J165" s="9" t="str">
        <f>VLOOKUP($A165,'Medical Examination'!$A$2:$J$2336,9,0)</f>
        <v>Obesity</v>
      </c>
      <c r="K165" s="9" t="str">
        <f>VLOOKUP($A165,'Medical Examination'!$A$2:$J$2336,10,0)</f>
        <v>Normal</v>
      </c>
      <c r="L165" s="9" t="str">
        <f>VLOOKUP($A165,'Hospitalsation Details'!$A$2:$L$2344,10,0)</f>
        <v>27-09-2002</v>
      </c>
      <c r="M165" s="16">
        <f>VLOOKUP($A165,'Hospitalsation Details'!$A$2:$L$2344,6,0)</f>
        <v>37465.339999999997</v>
      </c>
      <c r="N165" s="9" t="str">
        <f>VLOOKUP($A165,'Hospitalsation Details'!$A$2:$L$2344,7,0)</f>
        <v>tier - 1</v>
      </c>
      <c r="O165" s="9" t="str">
        <f>VLOOKUP($A165,'Hospitalsation Details'!$A$2:$L$2344,8,0)</f>
        <v>tier - 2</v>
      </c>
      <c r="P165" s="9" t="str">
        <f>VLOOKUP($A165,'Hospitalsation Details'!$A$2:$L$2344,9,0)</f>
        <v>R1012</v>
      </c>
      <c r="Q165" s="9">
        <f>VLOOKUP($A165,'Hospitalsation Details'!$A$2:$L$2344,12,0)</f>
        <v>20</v>
      </c>
    </row>
    <row r="166" spans="1:17" ht="15.6" x14ac:dyDescent="0.3">
      <c r="A166" s="20" t="s">
        <v>329</v>
      </c>
      <c r="B166" s="9" t="str">
        <f>VLOOKUP($A166,'Customer Names'!$A$2:$E$2336,4,0)</f>
        <v xml:space="preserve">  Jana</v>
      </c>
      <c r="C166" s="9">
        <f>VLOOKUP($A166,'Medical Examination'!$A$2:$J$2336,2,0)</f>
        <v>42.69</v>
      </c>
      <c r="D166" s="9">
        <f>VLOOKUP($A166,'Medical Examination'!$A$2:$J$2336,3,0)</f>
        <v>4.8899999999999997</v>
      </c>
      <c r="E166" s="9" t="str">
        <f>VLOOKUP($A166,'Medical Examination'!$A$2:$J$2336,4,0)</f>
        <v>No</v>
      </c>
      <c r="F166" s="9" t="str">
        <f>VLOOKUP($A166,'Medical Examination'!$A$2:$J$2336,5,0)</f>
        <v>No</v>
      </c>
      <c r="G166" s="9" t="str">
        <f>VLOOKUP($A166,'Medical Examination'!$A$2:$J$2336,6,0)</f>
        <v>Yes</v>
      </c>
      <c r="H166" s="9">
        <f>VLOOKUP($A166,'Medical Examination'!$A$2:$J$2336,7,0)</f>
        <v>1</v>
      </c>
      <c r="I166" s="9" t="str">
        <f>VLOOKUP($A166,'Medical Examination'!$A$2:$J$2336,8,0)</f>
        <v>Smoker</v>
      </c>
      <c r="J166" s="9" t="str">
        <f>VLOOKUP($A166,'Medical Examination'!$A$2:$J$2336,9,0)</f>
        <v>Obesity</v>
      </c>
      <c r="K166" s="9" t="str">
        <f>VLOOKUP($A166,'Medical Examination'!$A$2:$J$2336,10,0)</f>
        <v>Normal</v>
      </c>
      <c r="L166" s="9" t="str">
        <f>VLOOKUP($A166,'Hospitalsation Details'!$A$2:$L$2344,10,0)</f>
        <v>03-08-1979</v>
      </c>
      <c r="M166" s="16">
        <f>VLOOKUP($A166,'Hospitalsation Details'!$A$2:$L$2344,6,0)</f>
        <v>37425.94</v>
      </c>
      <c r="N166" s="9" t="str">
        <f>VLOOKUP($A166,'Hospitalsation Details'!$A$2:$L$2344,7,0)</f>
        <v>tier - 2</v>
      </c>
      <c r="O166" s="9" t="str">
        <f>VLOOKUP($A166,'Hospitalsation Details'!$A$2:$L$2344,8,0)</f>
        <v>tier - 1</v>
      </c>
      <c r="P166" s="9" t="str">
        <f>VLOOKUP($A166,'Hospitalsation Details'!$A$2:$L$2344,9,0)</f>
        <v>R1011</v>
      </c>
      <c r="Q166" s="9">
        <f>VLOOKUP($A166,'Hospitalsation Details'!$A$2:$L$2344,12,0)</f>
        <v>43</v>
      </c>
    </row>
    <row r="167" spans="1:17" ht="15.6" x14ac:dyDescent="0.3">
      <c r="A167" s="21" t="s">
        <v>331</v>
      </c>
      <c r="B167" s="9" t="str">
        <f>VLOOKUP($A167,'Customer Names'!$A$2:$E$2336,4,0)</f>
        <v xml:space="preserve">  Jay T</v>
      </c>
      <c r="C167" s="9">
        <f>VLOOKUP($A167,'Medical Examination'!$A$2:$J$2336,2,0)</f>
        <v>37.869999999999997</v>
      </c>
      <c r="D167" s="9">
        <f>VLOOKUP($A167,'Medical Examination'!$A$2:$J$2336,3,0)</f>
        <v>4.29</v>
      </c>
      <c r="E167" s="9" t="str">
        <f>VLOOKUP($A167,'Medical Examination'!$A$2:$J$2336,4,0)</f>
        <v>Yes</v>
      </c>
      <c r="F167" s="9" t="str">
        <f>VLOOKUP($A167,'Medical Examination'!$A$2:$J$2336,5,0)</f>
        <v>No</v>
      </c>
      <c r="G167" s="9" t="str">
        <f>VLOOKUP($A167,'Medical Examination'!$A$2:$J$2336,6,0)</f>
        <v>Yes</v>
      </c>
      <c r="H167" s="9">
        <f>VLOOKUP($A167,'Medical Examination'!$A$2:$J$2336,7,0)</f>
        <v>1</v>
      </c>
      <c r="I167" s="9" t="str">
        <f>VLOOKUP($A167,'Medical Examination'!$A$2:$J$2336,8,0)</f>
        <v>Smoker</v>
      </c>
      <c r="J167" s="9" t="str">
        <f>VLOOKUP($A167,'Medical Examination'!$A$2:$J$2336,9,0)</f>
        <v>Obesity</v>
      </c>
      <c r="K167" s="9" t="str">
        <f>VLOOKUP($A167,'Medical Examination'!$A$2:$J$2336,10,0)</f>
        <v>Diabetes</v>
      </c>
      <c r="L167" s="9" t="str">
        <f>VLOOKUP($A167,'Hospitalsation Details'!$A$2:$L$2344,10,0)</f>
        <v>30-10-1969</v>
      </c>
      <c r="M167" s="16">
        <f>VLOOKUP($A167,'Hospitalsation Details'!$A$2:$L$2344,6,0)</f>
        <v>37277.269999999997</v>
      </c>
      <c r="N167" s="9" t="str">
        <f>VLOOKUP($A167,'Hospitalsation Details'!$A$2:$L$2344,7,0)</f>
        <v>tier - 1</v>
      </c>
      <c r="O167" s="9" t="str">
        <f>VLOOKUP($A167,'Hospitalsation Details'!$A$2:$L$2344,8,0)</f>
        <v>tier - 3</v>
      </c>
      <c r="P167" s="9" t="str">
        <f>VLOOKUP($A167,'Hospitalsation Details'!$A$2:$L$2344,9,0)</f>
        <v>R1011</v>
      </c>
      <c r="Q167" s="9">
        <f>VLOOKUP($A167,'Hospitalsation Details'!$A$2:$L$2344,12,0)</f>
        <v>53</v>
      </c>
    </row>
    <row r="168" spans="1:17" ht="15.6" x14ac:dyDescent="0.3">
      <c r="A168" s="20" t="s">
        <v>333</v>
      </c>
      <c r="B168" s="9" t="str">
        <f>VLOOKUP($A168,'Customer Names'!$A$2:$E$2336,4,0)</f>
        <v xml:space="preserve">  Marie-Helene</v>
      </c>
      <c r="C168" s="9">
        <f>VLOOKUP($A168,'Medical Examination'!$A$2:$J$2336,2,0)</f>
        <v>40.61</v>
      </c>
      <c r="D168" s="9">
        <f>VLOOKUP($A168,'Medical Examination'!$A$2:$J$2336,3,0)</f>
        <v>8</v>
      </c>
      <c r="E168" s="9" t="str">
        <f>VLOOKUP($A168,'Medical Examination'!$A$2:$J$2336,4,0)</f>
        <v>Yes</v>
      </c>
      <c r="F168" s="9" t="str">
        <f>VLOOKUP($A168,'Medical Examination'!$A$2:$J$2336,5,0)</f>
        <v>No</v>
      </c>
      <c r="G168" s="9" t="str">
        <f>VLOOKUP($A168,'Medical Examination'!$A$2:$J$2336,6,0)</f>
        <v>No</v>
      </c>
      <c r="H168" s="9">
        <f>VLOOKUP($A168,'Medical Examination'!$A$2:$J$2336,7,0)</f>
        <v>1</v>
      </c>
      <c r="I168" s="9" t="str">
        <f>VLOOKUP($A168,'Medical Examination'!$A$2:$J$2336,8,0)</f>
        <v>Smoker</v>
      </c>
      <c r="J168" s="9" t="str">
        <f>VLOOKUP($A168,'Medical Examination'!$A$2:$J$2336,9,0)</f>
        <v>Obesity</v>
      </c>
      <c r="K168" s="9" t="str">
        <f>VLOOKUP($A168,'Medical Examination'!$A$2:$J$2336,10,0)</f>
        <v>Normal</v>
      </c>
      <c r="L168" s="9" t="str">
        <f>VLOOKUP($A168,'Hospitalsation Details'!$A$2:$L$2344,10,0)</f>
        <v>09-11-1975</v>
      </c>
      <c r="M168" s="16">
        <f>VLOOKUP($A168,'Hospitalsation Details'!$A$2:$L$2344,6,0)</f>
        <v>37272.339999999997</v>
      </c>
      <c r="N168" s="9" t="str">
        <f>VLOOKUP($A168,'Hospitalsation Details'!$A$2:$L$2344,7,0)</f>
        <v>tier - 2</v>
      </c>
      <c r="O168" s="9" t="str">
        <f>VLOOKUP($A168,'Hospitalsation Details'!$A$2:$L$2344,8,0)</f>
        <v>tier - 3</v>
      </c>
      <c r="P168" s="9" t="str">
        <f>VLOOKUP($A168,'Hospitalsation Details'!$A$2:$L$2344,9,0)</f>
        <v>R1011</v>
      </c>
      <c r="Q168" s="9">
        <f>VLOOKUP($A168,'Hospitalsation Details'!$A$2:$L$2344,12,0)</f>
        <v>47</v>
      </c>
    </row>
    <row r="169" spans="1:17" ht="15.6" x14ac:dyDescent="0.3">
      <c r="A169" s="21" t="s">
        <v>335</v>
      </c>
      <c r="B169" s="9" t="str">
        <f>VLOOKUP($A169,'Customer Names'!$A$2:$E$2336,4,0)</f>
        <v xml:space="preserve">  Bret R</v>
      </c>
      <c r="C169" s="9">
        <f>VLOOKUP($A169,'Medical Examination'!$A$2:$J$2336,2,0)</f>
        <v>30.78</v>
      </c>
      <c r="D169" s="9">
        <f>VLOOKUP($A169,'Medical Examination'!$A$2:$J$2336,3,0)</f>
        <v>4.67</v>
      </c>
      <c r="E169" s="9" t="str">
        <f>VLOOKUP($A169,'Medical Examination'!$A$2:$J$2336,4,0)</f>
        <v>Yes</v>
      </c>
      <c r="F169" s="9" t="str">
        <f>VLOOKUP($A169,'Medical Examination'!$A$2:$J$2336,5,0)</f>
        <v>No</v>
      </c>
      <c r="G169" s="9" t="str">
        <f>VLOOKUP($A169,'Medical Examination'!$A$2:$J$2336,6,0)</f>
        <v>No</v>
      </c>
      <c r="H169" s="9">
        <f>VLOOKUP($A169,'Medical Examination'!$A$2:$J$2336,7,0)</f>
        <v>0</v>
      </c>
      <c r="I169" s="9" t="str">
        <f>VLOOKUP($A169,'Medical Examination'!$A$2:$J$2336,8,0)</f>
        <v>Smoker</v>
      </c>
      <c r="J169" s="9" t="str">
        <f>VLOOKUP($A169,'Medical Examination'!$A$2:$J$2336,9,0)</f>
        <v>Obesity</v>
      </c>
      <c r="K169" s="9" t="str">
        <f>VLOOKUP($A169,'Medical Examination'!$A$2:$J$2336,10,0)</f>
        <v>Normal</v>
      </c>
      <c r="L169" s="9" t="str">
        <f>VLOOKUP($A169,'Hospitalsation Details'!$A$2:$L$2344,10,0)</f>
        <v>17-11-1985</v>
      </c>
      <c r="M169" s="16">
        <f>VLOOKUP($A169,'Hospitalsation Details'!$A$2:$L$2344,6,0)</f>
        <v>37270.15</v>
      </c>
      <c r="N169" s="9" t="str">
        <f>VLOOKUP($A169,'Hospitalsation Details'!$A$2:$L$2344,7,0)</f>
        <v>tier - 2</v>
      </c>
      <c r="O169" s="9" t="str">
        <f>VLOOKUP($A169,'Hospitalsation Details'!$A$2:$L$2344,8,0)</f>
        <v>tier - 1</v>
      </c>
      <c r="P169" s="9" t="str">
        <f>VLOOKUP($A169,'Hospitalsation Details'!$A$2:$L$2344,9,0)</f>
        <v>R1024</v>
      </c>
      <c r="Q169" s="9">
        <f>VLOOKUP($A169,'Hospitalsation Details'!$A$2:$L$2344,12,0)</f>
        <v>37</v>
      </c>
    </row>
    <row r="170" spans="1:17" ht="15.6" x14ac:dyDescent="0.3">
      <c r="A170" s="20" t="s">
        <v>337</v>
      </c>
      <c r="B170" s="9" t="str">
        <f>VLOOKUP($A170,'Customer Names'!$A$2:$E$2336,4,0)</f>
        <v xml:space="preserve">  Gardner L</v>
      </c>
      <c r="C170" s="9">
        <f>VLOOKUP($A170,'Medical Examination'!$A$2:$J$2336,2,0)</f>
        <v>49.49</v>
      </c>
      <c r="D170" s="9">
        <f>VLOOKUP($A170,'Medical Examination'!$A$2:$J$2336,3,0)</f>
        <v>4.5</v>
      </c>
      <c r="E170" s="9" t="str">
        <f>VLOOKUP($A170,'Medical Examination'!$A$2:$J$2336,4,0)</f>
        <v>No</v>
      </c>
      <c r="F170" s="9" t="str">
        <f>VLOOKUP($A170,'Medical Examination'!$A$2:$J$2336,5,0)</f>
        <v>No</v>
      </c>
      <c r="G170" s="9" t="str">
        <f>VLOOKUP($A170,'Medical Examination'!$A$2:$J$2336,6,0)</f>
        <v>No</v>
      </c>
      <c r="H170" s="9">
        <f>VLOOKUP($A170,'Medical Examination'!$A$2:$J$2336,7,0)</f>
        <v>0</v>
      </c>
      <c r="I170" s="9" t="str">
        <f>VLOOKUP($A170,'Medical Examination'!$A$2:$J$2336,8,0)</f>
        <v>Smoker</v>
      </c>
      <c r="J170" s="9" t="str">
        <f>VLOOKUP($A170,'Medical Examination'!$A$2:$J$2336,9,0)</f>
        <v>Obesity</v>
      </c>
      <c r="K170" s="9" t="str">
        <f>VLOOKUP($A170,'Medical Examination'!$A$2:$J$2336,10,0)</f>
        <v>Prediabetes</v>
      </c>
      <c r="L170" s="9" t="str">
        <f>VLOOKUP($A170,'Hospitalsation Details'!$A$2:$L$2344,10,0)</f>
        <v>17-10-1990</v>
      </c>
      <c r="M170" s="16">
        <f>VLOOKUP($A170,'Hospitalsation Details'!$A$2:$L$2344,6,0)</f>
        <v>37251.22</v>
      </c>
      <c r="N170" s="9" t="str">
        <f>VLOOKUP($A170,'Hospitalsation Details'!$A$2:$L$2344,7,0)</f>
        <v>tier - 2</v>
      </c>
      <c r="O170" s="9" t="str">
        <f>VLOOKUP($A170,'Hospitalsation Details'!$A$2:$L$2344,8,0)</f>
        <v>tier - 2</v>
      </c>
      <c r="P170" s="9" t="str">
        <f>VLOOKUP($A170,'Hospitalsation Details'!$A$2:$L$2344,9,0)</f>
        <v>R1011</v>
      </c>
      <c r="Q170" s="9">
        <f>VLOOKUP($A170,'Hospitalsation Details'!$A$2:$L$2344,12,0)</f>
        <v>32</v>
      </c>
    </row>
    <row r="171" spans="1:17" ht="15.6" x14ac:dyDescent="0.3">
      <c r="A171" s="21" t="s">
        <v>339</v>
      </c>
      <c r="B171" s="9" t="str">
        <f>VLOOKUP($A171,'Customer Names'!$A$2:$E$2336,4,0)</f>
        <v xml:space="preserve">  Bobby</v>
      </c>
      <c r="C171" s="9">
        <f>VLOOKUP($A171,'Medical Examination'!$A$2:$J$2336,2,0)</f>
        <v>37.619999999999997</v>
      </c>
      <c r="D171" s="9">
        <f>VLOOKUP($A171,'Medical Examination'!$A$2:$J$2336,3,0)</f>
        <v>6.32</v>
      </c>
      <c r="E171" s="9" t="str">
        <f>VLOOKUP($A171,'Medical Examination'!$A$2:$J$2336,4,0)</f>
        <v>Yes</v>
      </c>
      <c r="F171" s="9" t="str">
        <f>VLOOKUP($A171,'Medical Examination'!$A$2:$J$2336,5,0)</f>
        <v>Yes</v>
      </c>
      <c r="G171" s="9" t="str">
        <f>VLOOKUP($A171,'Medical Examination'!$A$2:$J$2336,6,0)</f>
        <v>No</v>
      </c>
      <c r="H171" s="9">
        <f>VLOOKUP($A171,'Medical Examination'!$A$2:$J$2336,7,0)</f>
        <v>2</v>
      </c>
      <c r="I171" s="9" t="str">
        <f>VLOOKUP($A171,'Medical Examination'!$A$2:$J$2336,8,0)</f>
        <v>Smoker</v>
      </c>
      <c r="J171" s="9" t="str">
        <f>VLOOKUP($A171,'Medical Examination'!$A$2:$J$2336,9,0)</f>
        <v>Obesity</v>
      </c>
      <c r="K171" s="9" t="str">
        <f>VLOOKUP($A171,'Medical Examination'!$A$2:$J$2336,10,0)</f>
        <v>Prediabetes</v>
      </c>
      <c r="L171" s="9" t="str">
        <f>VLOOKUP($A171,'Hospitalsation Details'!$A$2:$L$2344,10,0)</f>
        <v>05-09-2000</v>
      </c>
      <c r="M171" s="16">
        <f>VLOOKUP($A171,'Hospitalsation Details'!$A$2:$L$2344,6,0)</f>
        <v>37165.160000000003</v>
      </c>
      <c r="N171" s="9" t="str">
        <f>VLOOKUP($A171,'Hospitalsation Details'!$A$2:$L$2344,7,0)</f>
        <v>tier - 1</v>
      </c>
      <c r="O171" s="9" t="str">
        <f>VLOOKUP($A171,'Hospitalsation Details'!$A$2:$L$2344,8,0)</f>
        <v>tier - 3</v>
      </c>
      <c r="P171" s="9" t="str">
        <f>VLOOKUP($A171,'Hospitalsation Details'!$A$2:$L$2344,9,0)</f>
        <v>Unknown</v>
      </c>
      <c r="Q171" s="9">
        <f>VLOOKUP($A171,'Hospitalsation Details'!$A$2:$L$2344,12,0)</f>
        <v>22</v>
      </c>
    </row>
    <row r="172" spans="1:17" ht="15.6" x14ac:dyDescent="0.3">
      <c r="A172" s="20" t="s">
        <v>341</v>
      </c>
      <c r="B172" s="9" t="str">
        <f>VLOOKUP($A172,'Customer Names'!$A$2:$E$2336,4,0)</f>
        <v xml:space="preserve">  Natalie</v>
      </c>
      <c r="C172" s="9">
        <f>VLOOKUP($A172,'Medical Examination'!$A$2:$J$2336,2,0)</f>
        <v>36.08</v>
      </c>
      <c r="D172" s="9">
        <f>VLOOKUP($A172,'Medical Examination'!$A$2:$J$2336,3,0)</f>
        <v>6.1</v>
      </c>
      <c r="E172" s="9" t="str">
        <f>VLOOKUP($A172,'Medical Examination'!$A$2:$J$2336,4,0)</f>
        <v>Yes</v>
      </c>
      <c r="F172" s="9" t="str">
        <f>VLOOKUP($A172,'Medical Examination'!$A$2:$J$2336,5,0)</f>
        <v>No</v>
      </c>
      <c r="G172" s="9" t="str">
        <f>VLOOKUP($A172,'Medical Examination'!$A$2:$J$2336,6,0)</f>
        <v>No</v>
      </c>
      <c r="H172" s="9">
        <f>VLOOKUP($A172,'Medical Examination'!$A$2:$J$2336,7,0)</f>
        <v>1</v>
      </c>
      <c r="I172" s="9" t="str">
        <f>VLOOKUP($A172,'Medical Examination'!$A$2:$J$2336,8,0)</f>
        <v>Smoker</v>
      </c>
      <c r="J172" s="9" t="str">
        <f>VLOOKUP($A172,'Medical Examination'!$A$2:$J$2336,9,0)</f>
        <v>Obesity</v>
      </c>
      <c r="K172" s="9" t="str">
        <f>VLOOKUP($A172,'Medical Examination'!$A$2:$J$2336,10,0)</f>
        <v>Normal</v>
      </c>
      <c r="L172" s="9" t="str">
        <f>VLOOKUP($A172,'Hospitalsation Details'!$A$2:$L$2344,10,0)</f>
        <v>30-10-1995</v>
      </c>
      <c r="M172" s="16">
        <f>VLOOKUP($A172,'Hospitalsation Details'!$A$2:$L$2344,6,0)</f>
        <v>37133.9</v>
      </c>
      <c r="N172" s="9" t="str">
        <f>VLOOKUP($A172,'Hospitalsation Details'!$A$2:$L$2344,7,0)</f>
        <v>tier - 2</v>
      </c>
      <c r="O172" s="9" t="str">
        <f>VLOOKUP($A172,'Hospitalsation Details'!$A$2:$L$2344,8,0)</f>
        <v>tier - 2</v>
      </c>
      <c r="P172" s="9" t="str">
        <f>VLOOKUP($A172,'Hospitalsation Details'!$A$2:$L$2344,9,0)</f>
        <v>R1013</v>
      </c>
      <c r="Q172" s="9">
        <f>VLOOKUP($A172,'Hospitalsation Details'!$A$2:$L$2344,12,0)</f>
        <v>27</v>
      </c>
    </row>
    <row r="173" spans="1:17" ht="15.6" x14ac:dyDescent="0.3">
      <c r="A173" s="21" t="s">
        <v>343</v>
      </c>
      <c r="B173" s="9" t="str">
        <f>VLOOKUP($A173,'Customer Names'!$A$2:$E$2336,4,0)</f>
        <v xml:space="preserve">  Lina</v>
      </c>
      <c r="C173" s="9">
        <f>VLOOKUP($A173,'Medical Examination'!$A$2:$J$2336,2,0)</f>
        <v>33.5</v>
      </c>
      <c r="D173" s="9">
        <f>VLOOKUP($A173,'Medical Examination'!$A$2:$J$2336,3,0)</f>
        <v>5.4</v>
      </c>
      <c r="E173" s="9" t="str">
        <f>VLOOKUP($A173,'Medical Examination'!$A$2:$J$2336,4,0)</f>
        <v>No</v>
      </c>
      <c r="F173" s="9" t="str">
        <f>VLOOKUP($A173,'Medical Examination'!$A$2:$J$2336,5,0)</f>
        <v>No</v>
      </c>
      <c r="G173" s="9" t="str">
        <f>VLOOKUP($A173,'Medical Examination'!$A$2:$J$2336,6,0)</f>
        <v>No</v>
      </c>
      <c r="H173" s="9">
        <f>VLOOKUP($A173,'Medical Examination'!$A$2:$J$2336,7,0)</f>
        <v>0</v>
      </c>
      <c r="I173" s="9" t="str">
        <f>VLOOKUP($A173,'Medical Examination'!$A$2:$J$2336,8,0)</f>
        <v>Smoker</v>
      </c>
      <c r="J173" s="9" t="str">
        <f>VLOOKUP($A173,'Medical Examination'!$A$2:$J$2336,9,0)</f>
        <v>Obesity</v>
      </c>
      <c r="K173" s="9" t="str">
        <f>VLOOKUP($A173,'Medical Examination'!$A$2:$J$2336,10,0)</f>
        <v>Prediabetes</v>
      </c>
      <c r="L173" s="9" t="str">
        <f>VLOOKUP($A173,'Hospitalsation Details'!$A$2:$L$2344,10,0)</f>
        <v>10-06-1989</v>
      </c>
      <c r="M173" s="16">
        <f>VLOOKUP($A173,'Hospitalsation Details'!$A$2:$L$2344,6,0)</f>
        <v>37079.370000000003</v>
      </c>
      <c r="N173" s="9" t="str">
        <f>VLOOKUP($A173,'Hospitalsation Details'!$A$2:$L$2344,7,0)</f>
        <v>tier - 2</v>
      </c>
      <c r="O173" s="9" t="str">
        <f>VLOOKUP($A173,'Hospitalsation Details'!$A$2:$L$2344,8,0)</f>
        <v>tier - 3</v>
      </c>
      <c r="P173" s="9" t="str">
        <f>VLOOKUP($A173,'Hospitalsation Details'!$A$2:$L$2344,9,0)</f>
        <v>R1011</v>
      </c>
      <c r="Q173" s="9">
        <f>VLOOKUP($A173,'Hospitalsation Details'!$A$2:$L$2344,12,0)</f>
        <v>33</v>
      </c>
    </row>
    <row r="174" spans="1:17" ht="15.6" x14ac:dyDescent="0.3">
      <c r="A174" s="20" t="s">
        <v>345</v>
      </c>
      <c r="B174" s="9" t="str">
        <f>VLOOKUP($A174,'Customer Names'!$A$2:$E$2336,4,0)</f>
        <v xml:space="preserve">  Zebulon</v>
      </c>
      <c r="C174" s="9">
        <f>VLOOKUP($A174,'Medical Examination'!$A$2:$J$2336,2,0)</f>
        <v>47.46</v>
      </c>
      <c r="D174" s="9">
        <f>VLOOKUP($A174,'Medical Examination'!$A$2:$J$2336,3,0)</f>
        <v>6.24</v>
      </c>
      <c r="E174" s="9" t="str">
        <f>VLOOKUP($A174,'Medical Examination'!$A$2:$J$2336,4,0)</f>
        <v>Yes</v>
      </c>
      <c r="F174" s="9" t="str">
        <f>VLOOKUP($A174,'Medical Examination'!$A$2:$J$2336,5,0)</f>
        <v>No</v>
      </c>
      <c r="G174" s="9" t="str">
        <f>VLOOKUP($A174,'Medical Examination'!$A$2:$J$2336,6,0)</f>
        <v>No</v>
      </c>
      <c r="H174" s="9">
        <f>VLOOKUP($A174,'Medical Examination'!$A$2:$J$2336,7,0)</f>
        <v>1</v>
      </c>
      <c r="I174" s="9" t="str">
        <f>VLOOKUP($A174,'Medical Examination'!$A$2:$J$2336,8,0)</f>
        <v>Smoker</v>
      </c>
      <c r="J174" s="9" t="str">
        <f>VLOOKUP($A174,'Medical Examination'!$A$2:$J$2336,9,0)</f>
        <v>Obesity</v>
      </c>
      <c r="K174" s="9" t="str">
        <f>VLOOKUP($A174,'Medical Examination'!$A$2:$J$2336,10,0)</f>
        <v>Normal</v>
      </c>
      <c r="L174" s="9" t="str">
        <f>VLOOKUP($A174,'Hospitalsation Details'!$A$2:$L$2344,10,0)</f>
        <v>17-12-1988</v>
      </c>
      <c r="M174" s="16">
        <f>VLOOKUP($A174,'Hospitalsation Details'!$A$2:$L$2344,6,0)</f>
        <v>37076.370000000003</v>
      </c>
      <c r="N174" s="9" t="str">
        <f>VLOOKUP($A174,'Hospitalsation Details'!$A$2:$L$2344,7,0)</f>
        <v>tier - 2</v>
      </c>
      <c r="O174" s="9" t="str">
        <f>VLOOKUP($A174,'Hospitalsation Details'!$A$2:$L$2344,8,0)</f>
        <v>tier - 1</v>
      </c>
      <c r="P174" s="9" t="str">
        <f>VLOOKUP($A174,'Hospitalsation Details'!$A$2:$L$2344,9,0)</f>
        <v>R1011</v>
      </c>
      <c r="Q174" s="9">
        <f>VLOOKUP($A174,'Hospitalsation Details'!$A$2:$L$2344,12,0)</f>
        <v>34</v>
      </c>
    </row>
    <row r="175" spans="1:17" ht="15.6" x14ac:dyDescent="0.3">
      <c r="A175" s="21" t="s">
        <v>347</v>
      </c>
      <c r="B175" s="9" t="str">
        <f>VLOOKUP($A175,'Customer Names'!$A$2:$E$2336,4,0)</f>
        <v xml:space="preserve">  Amanda</v>
      </c>
      <c r="C175" s="9">
        <f>VLOOKUP($A175,'Medical Examination'!$A$2:$J$2336,2,0)</f>
        <v>49.24</v>
      </c>
      <c r="D175" s="9">
        <f>VLOOKUP($A175,'Medical Examination'!$A$2:$J$2336,3,0)</f>
        <v>4.45</v>
      </c>
      <c r="E175" s="9" t="str">
        <f>VLOOKUP($A175,'Medical Examination'!$A$2:$J$2336,4,0)</f>
        <v>No</v>
      </c>
      <c r="F175" s="9" t="str">
        <f>VLOOKUP($A175,'Medical Examination'!$A$2:$J$2336,5,0)</f>
        <v>No</v>
      </c>
      <c r="G175" s="9" t="str">
        <f>VLOOKUP($A175,'Medical Examination'!$A$2:$J$2336,6,0)</f>
        <v>No</v>
      </c>
      <c r="H175" s="9">
        <f>VLOOKUP($A175,'Medical Examination'!$A$2:$J$2336,7,0)</f>
        <v>0</v>
      </c>
      <c r="I175" s="9" t="str">
        <f>VLOOKUP($A175,'Medical Examination'!$A$2:$J$2336,8,0)</f>
        <v>Smoker</v>
      </c>
      <c r="J175" s="9" t="str">
        <f>VLOOKUP($A175,'Medical Examination'!$A$2:$J$2336,9,0)</f>
        <v>Obesity</v>
      </c>
      <c r="K175" s="9" t="str">
        <f>VLOOKUP($A175,'Medical Examination'!$A$2:$J$2336,10,0)</f>
        <v>Normal</v>
      </c>
      <c r="L175" s="9" t="str">
        <f>VLOOKUP($A175,'Hospitalsation Details'!$A$2:$L$2344,10,0)</f>
        <v>01-11-1991</v>
      </c>
      <c r="M175" s="16">
        <f>VLOOKUP($A175,'Hospitalsation Details'!$A$2:$L$2344,6,0)</f>
        <v>37040.879999999997</v>
      </c>
      <c r="N175" s="9" t="str">
        <f>VLOOKUP($A175,'Hospitalsation Details'!$A$2:$L$2344,7,0)</f>
        <v>tier - 2</v>
      </c>
      <c r="O175" s="9" t="str">
        <f>VLOOKUP($A175,'Hospitalsation Details'!$A$2:$L$2344,8,0)</f>
        <v>tier - 2</v>
      </c>
      <c r="P175" s="9" t="str">
        <f>VLOOKUP($A175,'Hospitalsation Details'!$A$2:$L$2344,9,0)</f>
        <v>R1011</v>
      </c>
      <c r="Q175" s="9">
        <f>VLOOKUP($A175,'Hospitalsation Details'!$A$2:$L$2344,12,0)</f>
        <v>31</v>
      </c>
    </row>
    <row r="176" spans="1:17" ht="15.6" x14ac:dyDescent="0.3">
      <c r="A176" s="20" t="s">
        <v>349</v>
      </c>
      <c r="B176" s="9" t="str">
        <f>VLOOKUP($A176,'Customer Names'!$A$2:$E$2336,4,0)</f>
        <v xml:space="preserve">  Greg</v>
      </c>
      <c r="C176" s="9">
        <f>VLOOKUP($A176,'Medical Examination'!$A$2:$J$2336,2,0)</f>
        <v>54.4</v>
      </c>
      <c r="D176" s="9">
        <f>VLOOKUP($A176,'Medical Examination'!$A$2:$J$2336,3,0)</f>
        <v>5.22</v>
      </c>
      <c r="E176" s="9" t="str">
        <f>VLOOKUP($A176,'Medical Examination'!$A$2:$J$2336,4,0)</f>
        <v>No</v>
      </c>
      <c r="F176" s="9" t="str">
        <f>VLOOKUP($A176,'Medical Examination'!$A$2:$J$2336,5,0)</f>
        <v>No</v>
      </c>
      <c r="G176" s="9" t="str">
        <f>VLOOKUP($A176,'Medical Examination'!$A$2:$J$2336,6,0)</f>
        <v>No</v>
      </c>
      <c r="H176" s="9">
        <f>VLOOKUP($A176,'Medical Examination'!$A$2:$J$2336,7,0)</f>
        <v>1</v>
      </c>
      <c r="I176" s="9" t="str">
        <f>VLOOKUP($A176,'Medical Examination'!$A$2:$J$2336,8,0)</f>
        <v>Smoker</v>
      </c>
      <c r="J176" s="9" t="str">
        <f>VLOOKUP($A176,'Medical Examination'!$A$2:$J$2336,9,0)</f>
        <v>Obesity</v>
      </c>
      <c r="K176" s="9" t="str">
        <f>VLOOKUP($A176,'Medical Examination'!$A$2:$J$2336,10,0)</f>
        <v>Normal</v>
      </c>
      <c r="L176" s="9" t="str">
        <f>VLOOKUP($A176,'Hospitalsation Details'!$A$2:$L$2344,10,0)</f>
        <v>13-09-1992</v>
      </c>
      <c r="M176" s="16">
        <f>VLOOKUP($A176,'Hospitalsation Details'!$A$2:$L$2344,6,0)</f>
        <v>36976.449999999997</v>
      </c>
      <c r="N176" s="9" t="str">
        <f>VLOOKUP($A176,'Hospitalsation Details'!$A$2:$L$2344,7,0)</f>
        <v>tier - 2</v>
      </c>
      <c r="O176" s="9" t="str">
        <f>VLOOKUP($A176,'Hospitalsation Details'!$A$2:$L$2344,8,0)</f>
        <v>tier - 3</v>
      </c>
      <c r="P176" s="9" t="str">
        <f>VLOOKUP($A176,'Hospitalsation Details'!$A$2:$L$2344,9,0)</f>
        <v>R1011</v>
      </c>
      <c r="Q176" s="9">
        <f>VLOOKUP($A176,'Hospitalsation Details'!$A$2:$L$2344,12,0)</f>
        <v>30</v>
      </c>
    </row>
    <row r="177" spans="1:17" ht="15.6" x14ac:dyDescent="0.3">
      <c r="A177" s="21" t="s">
        <v>351</v>
      </c>
      <c r="B177" s="9" t="str">
        <f>VLOOKUP($A177,'Customer Names'!$A$2:$E$2336,4,0)</f>
        <v xml:space="preserve">  John</v>
      </c>
      <c r="C177" s="9">
        <f>VLOOKUP($A177,'Medical Examination'!$A$2:$J$2336,2,0)</f>
        <v>35.53</v>
      </c>
      <c r="D177" s="9">
        <f>VLOOKUP($A177,'Medical Examination'!$A$2:$J$2336,3,0)</f>
        <v>4.6100000000000003</v>
      </c>
      <c r="E177" s="9" t="str">
        <f>VLOOKUP($A177,'Medical Examination'!$A$2:$J$2336,4,0)</f>
        <v>No</v>
      </c>
      <c r="F177" s="9" t="str">
        <f>VLOOKUP($A177,'Medical Examination'!$A$2:$J$2336,5,0)</f>
        <v>No</v>
      </c>
      <c r="G177" s="9" t="str">
        <f>VLOOKUP($A177,'Medical Examination'!$A$2:$J$2336,6,0)</f>
        <v>No</v>
      </c>
      <c r="H177" s="9">
        <f>VLOOKUP($A177,'Medical Examination'!$A$2:$J$2336,7,0)</f>
        <v>1</v>
      </c>
      <c r="I177" s="9" t="str">
        <f>VLOOKUP($A177,'Medical Examination'!$A$2:$J$2336,8,0)</f>
        <v>Smoker</v>
      </c>
      <c r="J177" s="9" t="str">
        <f>VLOOKUP($A177,'Medical Examination'!$A$2:$J$2336,9,0)</f>
        <v>Obesity</v>
      </c>
      <c r="K177" s="9" t="str">
        <f>VLOOKUP($A177,'Medical Examination'!$A$2:$J$2336,10,0)</f>
        <v>Prediabetes</v>
      </c>
      <c r="L177" s="9" t="str">
        <f>VLOOKUP($A177,'Hospitalsation Details'!$A$2:$L$2344,10,0)</f>
        <v>25-08-1992</v>
      </c>
      <c r="M177" s="16">
        <f>VLOOKUP($A177,'Hospitalsation Details'!$A$2:$L$2344,6,0)</f>
        <v>36950.26</v>
      </c>
      <c r="N177" s="9" t="str">
        <f>VLOOKUP($A177,'Hospitalsation Details'!$A$2:$L$2344,7,0)</f>
        <v>tier - 1</v>
      </c>
      <c r="O177" s="9" t="str">
        <f>VLOOKUP($A177,'Hospitalsation Details'!$A$2:$L$2344,8,0)</f>
        <v>tier - 1</v>
      </c>
      <c r="P177" s="9" t="str">
        <f>VLOOKUP($A177,'Hospitalsation Details'!$A$2:$L$2344,9,0)</f>
        <v>R1013</v>
      </c>
      <c r="Q177" s="9">
        <f>VLOOKUP($A177,'Hospitalsation Details'!$A$2:$L$2344,12,0)</f>
        <v>30</v>
      </c>
    </row>
    <row r="178" spans="1:17" ht="15.6" x14ac:dyDescent="0.3">
      <c r="A178" s="20" t="s">
        <v>353</v>
      </c>
      <c r="B178" s="9" t="str">
        <f>VLOOKUP($A178,'Customer Names'!$A$2:$E$2336,4,0)</f>
        <v xml:space="preserve">  Kelsey A</v>
      </c>
      <c r="C178" s="9">
        <f>VLOOKUP($A178,'Medical Examination'!$A$2:$J$2336,2,0)</f>
        <v>39.729999999999997</v>
      </c>
      <c r="D178" s="9">
        <f>VLOOKUP($A178,'Medical Examination'!$A$2:$J$2336,3,0)</f>
        <v>6.24</v>
      </c>
      <c r="E178" s="9" t="str">
        <f>VLOOKUP($A178,'Medical Examination'!$A$2:$J$2336,4,0)</f>
        <v>No</v>
      </c>
      <c r="F178" s="9" t="str">
        <f>VLOOKUP($A178,'Medical Examination'!$A$2:$J$2336,5,0)</f>
        <v>No</v>
      </c>
      <c r="G178" s="9" t="str">
        <f>VLOOKUP($A178,'Medical Examination'!$A$2:$J$2336,6,0)</f>
        <v>No</v>
      </c>
      <c r="H178" s="9">
        <f>VLOOKUP($A178,'Medical Examination'!$A$2:$J$2336,7,0)</f>
        <v>0</v>
      </c>
      <c r="I178" s="9" t="str">
        <f>VLOOKUP($A178,'Medical Examination'!$A$2:$J$2336,8,0)</f>
        <v>Smoker</v>
      </c>
      <c r="J178" s="9" t="str">
        <f>VLOOKUP($A178,'Medical Examination'!$A$2:$J$2336,9,0)</f>
        <v>Obesity</v>
      </c>
      <c r="K178" s="9" t="str">
        <f>VLOOKUP($A178,'Medical Examination'!$A$2:$J$2336,10,0)</f>
        <v>Diabetes</v>
      </c>
      <c r="L178" s="9" t="str">
        <f>VLOOKUP($A178,'Hospitalsation Details'!$A$2:$L$2344,10,0)</f>
        <v>13-08-1977</v>
      </c>
      <c r="M178" s="16">
        <f>VLOOKUP($A178,'Hospitalsation Details'!$A$2:$L$2344,6,0)</f>
        <v>36935.64</v>
      </c>
      <c r="N178" s="9" t="str">
        <f>VLOOKUP($A178,'Hospitalsation Details'!$A$2:$L$2344,7,0)</f>
        <v>tier - 2</v>
      </c>
      <c r="O178" s="9" t="str">
        <f>VLOOKUP($A178,'Hospitalsation Details'!$A$2:$L$2344,8,0)</f>
        <v>tier - 1</v>
      </c>
      <c r="P178" s="9" t="str">
        <f>VLOOKUP($A178,'Hospitalsation Details'!$A$2:$L$2344,9,0)</f>
        <v>R1011</v>
      </c>
      <c r="Q178" s="9">
        <f>VLOOKUP($A178,'Hospitalsation Details'!$A$2:$L$2344,12,0)</f>
        <v>45</v>
      </c>
    </row>
    <row r="179" spans="1:17" ht="15.6" x14ac:dyDescent="0.3">
      <c r="A179" s="21" t="s">
        <v>355</v>
      </c>
      <c r="B179" s="9" t="str">
        <f>VLOOKUP($A179,'Customer Names'!$A$2:$E$2336,4,0)</f>
        <v xml:space="preserve">  Bronwen L</v>
      </c>
      <c r="C179" s="9">
        <f>VLOOKUP($A179,'Medical Examination'!$A$2:$J$2336,2,0)</f>
        <v>35.68</v>
      </c>
      <c r="D179" s="9">
        <f>VLOOKUP($A179,'Medical Examination'!$A$2:$J$2336,3,0)</f>
        <v>10.039999999999999</v>
      </c>
      <c r="E179" s="9" t="str">
        <f>VLOOKUP($A179,'Medical Examination'!$A$2:$J$2336,4,0)</f>
        <v>No</v>
      </c>
      <c r="F179" s="9" t="str">
        <f>VLOOKUP($A179,'Medical Examination'!$A$2:$J$2336,5,0)</f>
        <v>No</v>
      </c>
      <c r="G179" s="9" t="str">
        <f>VLOOKUP($A179,'Medical Examination'!$A$2:$J$2336,6,0)</f>
        <v>No</v>
      </c>
      <c r="H179" s="9">
        <f>VLOOKUP($A179,'Medical Examination'!$A$2:$J$2336,7,0)</f>
        <v>0</v>
      </c>
      <c r="I179" s="9" t="str">
        <f>VLOOKUP($A179,'Medical Examination'!$A$2:$J$2336,8,0)</f>
        <v>Smoker</v>
      </c>
      <c r="J179" s="9" t="str">
        <f>VLOOKUP($A179,'Medical Examination'!$A$2:$J$2336,9,0)</f>
        <v>Obesity</v>
      </c>
      <c r="K179" s="9" t="str">
        <f>VLOOKUP($A179,'Medical Examination'!$A$2:$J$2336,10,0)</f>
        <v>Prediabetes</v>
      </c>
      <c r="L179" s="9" t="str">
        <f>VLOOKUP($A179,'Hospitalsation Details'!$A$2:$L$2344,10,0)</f>
        <v>22-10-1968</v>
      </c>
      <c r="M179" s="16">
        <f>VLOOKUP($A179,'Hospitalsation Details'!$A$2:$L$2344,6,0)</f>
        <v>36922.61</v>
      </c>
      <c r="N179" s="9" t="str">
        <f>VLOOKUP($A179,'Hospitalsation Details'!$A$2:$L$2344,7,0)</f>
        <v>tier - 2</v>
      </c>
      <c r="O179" s="9" t="str">
        <f>VLOOKUP($A179,'Hospitalsation Details'!$A$2:$L$2344,8,0)</f>
        <v>tier - 1</v>
      </c>
      <c r="P179" s="9" t="str">
        <f>VLOOKUP($A179,'Hospitalsation Details'!$A$2:$L$2344,9,0)</f>
        <v>R1011</v>
      </c>
      <c r="Q179" s="9">
        <f>VLOOKUP($A179,'Hospitalsation Details'!$A$2:$L$2344,12,0)</f>
        <v>54</v>
      </c>
    </row>
    <row r="180" spans="1:17" ht="15.6" x14ac:dyDescent="0.3">
      <c r="A180" s="20" t="s">
        <v>357</v>
      </c>
      <c r="B180" s="9" t="str">
        <f>VLOOKUP($A180,'Customer Names'!$A$2:$E$2336,4,0)</f>
        <v xml:space="preserve">  Manuela</v>
      </c>
      <c r="C180" s="9">
        <f>VLOOKUP($A180,'Medical Examination'!$A$2:$J$2336,2,0)</f>
        <v>48.86</v>
      </c>
      <c r="D180" s="9">
        <f>VLOOKUP($A180,'Medical Examination'!$A$2:$J$2336,3,0)</f>
        <v>6.09</v>
      </c>
      <c r="E180" s="9" t="str">
        <f>VLOOKUP($A180,'Medical Examination'!$A$2:$J$2336,4,0)</f>
        <v>No</v>
      </c>
      <c r="F180" s="9" t="str">
        <f>VLOOKUP($A180,'Medical Examination'!$A$2:$J$2336,5,0)</f>
        <v>No</v>
      </c>
      <c r="G180" s="9" t="str">
        <f>VLOOKUP($A180,'Medical Examination'!$A$2:$J$2336,6,0)</f>
        <v>No</v>
      </c>
      <c r="H180" s="9">
        <f>VLOOKUP($A180,'Medical Examination'!$A$2:$J$2336,7,0)</f>
        <v>0</v>
      </c>
      <c r="I180" s="9" t="str">
        <f>VLOOKUP($A180,'Medical Examination'!$A$2:$J$2336,8,0)</f>
        <v>Smoker</v>
      </c>
      <c r="J180" s="9" t="str">
        <f>VLOOKUP($A180,'Medical Examination'!$A$2:$J$2336,9,0)</f>
        <v>Obesity</v>
      </c>
      <c r="K180" s="9" t="str">
        <f>VLOOKUP($A180,'Medical Examination'!$A$2:$J$2336,10,0)</f>
        <v>Diabetes</v>
      </c>
      <c r="L180" s="9" t="str">
        <f>VLOOKUP($A180,'Hospitalsation Details'!$A$2:$L$2344,10,0)</f>
        <v>10-06-1991</v>
      </c>
      <c r="M180" s="16">
        <f>VLOOKUP($A180,'Hospitalsation Details'!$A$2:$L$2344,6,0)</f>
        <v>36911.99</v>
      </c>
      <c r="N180" s="9" t="str">
        <f>VLOOKUP($A180,'Hospitalsation Details'!$A$2:$L$2344,7,0)</f>
        <v>tier - 2</v>
      </c>
      <c r="O180" s="9" t="str">
        <f>VLOOKUP($A180,'Hospitalsation Details'!$A$2:$L$2344,8,0)</f>
        <v>tier - 2</v>
      </c>
      <c r="P180" s="9" t="str">
        <f>VLOOKUP($A180,'Hospitalsation Details'!$A$2:$L$2344,9,0)</f>
        <v>R1011</v>
      </c>
      <c r="Q180" s="9">
        <f>VLOOKUP($A180,'Hospitalsation Details'!$A$2:$L$2344,12,0)</f>
        <v>31</v>
      </c>
    </row>
    <row r="181" spans="1:17" ht="15.6" x14ac:dyDescent="0.3">
      <c r="A181" s="21" t="s">
        <v>359</v>
      </c>
      <c r="B181" s="9" t="str">
        <f>VLOOKUP($A181,'Customer Names'!$A$2:$E$2336,4,0)</f>
        <v xml:space="preserve">  Jennifer L</v>
      </c>
      <c r="C181" s="9">
        <f>VLOOKUP($A181,'Medical Examination'!$A$2:$J$2336,2,0)</f>
        <v>34.799999999999997</v>
      </c>
      <c r="D181" s="9">
        <f>VLOOKUP($A181,'Medical Examination'!$A$2:$J$2336,3,0)</f>
        <v>11.4</v>
      </c>
      <c r="E181" s="9" t="str">
        <f>VLOOKUP($A181,'Medical Examination'!$A$2:$J$2336,4,0)</f>
        <v>Yes</v>
      </c>
      <c r="F181" s="9" t="str">
        <f>VLOOKUP($A181,'Medical Examination'!$A$2:$J$2336,5,0)</f>
        <v>No</v>
      </c>
      <c r="G181" s="9" t="str">
        <f>VLOOKUP($A181,'Medical Examination'!$A$2:$J$2336,6,0)</f>
        <v>Yes</v>
      </c>
      <c r="H181" s="9">
        <f>VLOOKUP($A181,'Medical Examination'!$A$2:$J$2336,7,0)</f>
        <v>1</v>
      </c>
      <c r="I181" s="9" t="str">
        <f>VLOOKUP($A181,'Medical Examination'!$A$2:$J$2336,8,0)</f>
        <v xml:space="preserve"> Non Smoker</v>
      </c>
      <c r="J181" s="9" t="str">
        <f>VLOOKUP($A181,'Medical Examination'!$A$2:$J$2336,9,0)</f>
        <v>Obesity</v>
      </c>
      <c r="K181" s="9" t="str">
        <f>VLOOKUP($A181,'Medical Examination'!$A$2:$J$2336,10,0)</f>
        <v>Normal</v>
      </c>
      <c r="L181" s="9" t="str">
        <f>VLOOKUP($A181,'Hospitalsation Details'!$A$2:$L$2344,10,0)</f>
        <v>24-07-1963</v>
      </c>
      <c r="M181" s="16">
        <f>VLOOKUP($A181,'Hospitalsation Details'!$A$2:$L$2344,6,0)</f>
        <v>36910.61</v>
      </c>
      <c r="N181" s="9" t="str">
        <f>VLOOKUP($A181,'Hospitalsation Details'!$A$2:$L$2344,7,0)</f>
        <v>tier - 2</v>
      </c>
      <c r="O181" s="9" t="str">
        <f>VLOOKUP($A181,'Hospitalsation Details'!$A$2:$L$2344,8,0)</f>
        <v>tier - 2</v>
      </c>
      <c r="P181" s="9" t="str">
        <f>VLOOKUP($A181,'Hospitalsation Details'!$A$2:$L$2344,9,0)</f>
        <v>R1011</v>
      </c>
      <c r="Q181" s="9">
        <f>VLOOKUP($A181,'Hospitalsation Details'!$A$2:$L$2344,12,0)</f>
        <v>59</v>
      </c>
    </row>
    <row r="182" spans="1:17" ht="15.6" x14ac:dyDescent="0.3">
      <c r="A182" s="20" t="s">
        <v>361</v>
      </c>
      <c r="B182" s="9" t="str">
        <f>VLOOKUP($A182,'Customer Names'!$A$2:$E$2336,4,0)</f>
        <v xml:space="preserve">  Abby W</v>
      </c>
      <c r="C182" s="9">
        <f>VLOOKUP($A182,'Medical Examination'!$A$2:$J$2336,2,0)</f>
        <v>32.49</v>
      </c>
      <c r="D182" s="9">
        <f>VLOOKUP($A182,'Medical Examination'!$A$2:$J$2336,3,0)</f>
        <v>4.29</v>
      </c>
      <c r="E182" s="9" t="str">
        <f>VLOOKUP($A182,'Medical Examination'!$A$2:$J$2336,4,0)</f>
        <v>No</v>
      </c>
      <c r="F182" s="9" t="str">
        <f>VLOOKUP($A182,'Medical Examination'!$A$2:$J$2336,5,0)</f>
        <v>No</v>
      </c>
      <c r="G182" s="9" t="str">
        <f>VLOOKUP($A182,'Medical Examination'!$A$2:$J$2336,6,0)</f>
        <v>Yes</v>
      </c>
      <c r="H182" s="9">
        <f>VLOOKUP($A182,'Medical Examination'!$A$2:$J$2336,7,0)</f>
        <v>1</v>
      </c>
      <c r="I182" s="9" t="str">
        <f>VLOOKUP($A182,'Medical Examination'!$A$2:$J$2336,8,0)</f>
        <v>Smoker</v>
      </c>
      <c r="J182" s="9" t="str">
        <f>VLOOKUP($A182,'Medical Examination'!$A$2:$J$2336,9,0)</f>
        <v>Obesity</v>
      </c>
      <c r="K182" s="9" t="str">
        <f>VLOOKUP($A182,'Medical Examination'!$A$2:$J$2336,10,0)</f>
        <v>Prediabetes</v>
      </c>
      <c r="L182" s="9" t="str">
        <f>VLOOKUP($A182,'Hospitalsation Details'!$A$2:$L$2344,10,0)</f>
        <v>21-06-2003</v>
      </c>
      <c r="M182" s="16">
        <f>VLOOKUP($A182,'Hospitalsation Details'!$A$2:$L$2344,6,0)</f>
        <v>36898.730000000003</v>
      </c>
      <c r="N182" s="9" t="str">
        <f>VLOOKUP($A182,'Hospitalsation Details'!$A$2:$L$2344,7,0)</f>
        <v>tier - 2</v>
      </c>
      <c r="O182" s="9" t="str">
        <f>VLOOKUP($A182,'Hospitalsation Details'!$A$2:$L$2344,8,0)</f>
        <v>tier - 1</v>
      </c>
      <c r="P182" s="9" t="str">
        <f>VLOOKUP($A182,'Hospitalsation Details'!$A$2:$L$2344,9,0)</f>
        <v>R1012</v>
      </c>
      <c r="Q182" s="9">
        <f>VLOOKUP($A182,'Hospitalsation Details'!$A$2:$L$2344,12,0)</f>
        <v>19</v>
      </c>
    </row>
    <row r="183" spans="1:17" ht="15.6" x14ac:dyDescent="0.3">
      <c r="A183" s="21" t="s">
        <v>363</v>
      </c>
      <c r="B183" s="9" t="str">
        <f>VLOOKUP($A183,'Customer Names'!$A$2:$E$2336,4,0)</f>
        <v xml:space="preserve">  Tyler</v>
      </c>
      <c r="C183" s="9">
        <f>VLOOKUP($A183,'Medical Examination'!$A$2:$J$2336,2,0)</f>
        <v>39</v>
      </c>
      <c r="D183" s="9">
        <f>VLOOKUP($A183,'Medical Examination'!$A$2:$J$2336,3,0)</f>
        <v>5.7</v>
      </c>
      <c r="E183" s="9" t="str">
        <f>VLOOKUP($A183,'Medical Examination'!$A$2:$J$2336,4,0)</f>
        <v>No</v>
      </c>
      <c r="F183" s="9" t="str">
        <f>VLOOKUP($A183,'Medical Examination'!$A$2:$J$2336,5,0)</f>
        <v>No</v>
      </c>
      <c r="G183" s="9" t="str">
        <f>VLOOKUP($A183,'Medical Examination'!$A$2:$J$2336,6,0)</f>
        <v>No</v>
      </c>
      <c r="H183" s="9">
        <f>VLOOKUP($A183,'Medical Examination'!$A$2:$J$2336,7,0)</f>
        <v>2</v>
      </c>
      <c r="I183" s="9" t="str">
        <f>VLOOKUP($A183,'Medical Examination'!$A$2:$J$2336,8,0)</f>
        <v>Smoker</v>
      </c>
      <c r="J183" s="9" t="str">
        <f>VLOOKUP($A183,'Medical Examination'!$A$2:$J$2336,9,0)</f>
        <v>Obesity</v>
      </c>
      <c r="K183" s="9" t="str">
        <f>VLOOKUP($A183,'Medical Examination'!$A$2:$J$2336,10,0)</f>
        <v>Prediabetes</v>
      </c>
      <c r="L183" s="9" t="str">
        <f>VLOOKUP($A183,'Hospitalsation Details'!$A$2:$L$2344,10,0)</f>
        <v>05-12-1972</v>
      </c>
      <c r="M183" s="16">
        <f>VLOOKUP($A183,'Hospitalsation Details'!$A$2:$L$2344,6,0)</f>
        <v>36889.99</v>
      </c>
      <c r="N183" s="9" t="str">
        <f>VLOOKUP($A183,'Hospitalsation Details'!$A$2:$L$2344,7,0)</f>
        <v>tier - 1</v>
      </c>
      <c r="O183" s="9" t="str">
        <f>VLOOKUP($A183,'Hospitalsation Details'!$A$2:$L$2344,8,0)</f>
        <v>tier - 3</v>
      </c>
      <c r="P183" s="9" t="str">
        <f>VLOOKUP($A183,'Hospitalsation Details'!$A$2:$L$2344,9,0)</f>
        <v>R1011</v>
      </c>
      <c r="Q183" s="9">
        <f>VLOOKUP($A183,'Hospitalsation Details'!$A$2:$L$2344,12,0)</f>
        <v>50</v>
      </c>
    </row>
    <row r="184" spans="1:17" ht="15.6" x14ac:dyDescent="0.3">
      <c r="A184" s="20" t="s">
        <v>365</v>
      </c>
      <c r="B184" s="9" t="str">
        <f>VLOOKUP($A184,'Customer Names'!$A$2:$E$2336,4,0)</f>
        <v xml:space="preserve">  Jeffrey</v>
      </c>
      <c r="C184" s="9">
        <f>VLOOKUP($A184,'Medical Examination'!$A$2:$J$2336,2,0)</f>
        <v>35.299999999999997</v>
      </c>
      <c r="D184" s="9">
        <f>VLOOKUP($A184,'Medical Examination'!$A$2:$J$2336,3,0)</f>
        <v>6.09</v>
      </c>
      <c r="E184" s="9" t="str">
        <f>VLOOKUP($A184,'Medical Examination'!$A$2:$J$2336,4,0)</f>
        <v>No</v>
      </c>
      <c r="F184" s="9" t="str">
        <f>VLOOKUP($A184,'Medical Examination'!$A$2:$J$2336,5,0)</f>
        <v>No</v>
      </c>
      <c r="G184" s="9" t="str">
        <f>VLOOKUP($A184,'Medical Examination'!$A$2:$J$2336,6,0)</f>
        <v>No</v>
      </c>
      <c r="H184" s="9">
        <f>VLOOKUP($A184,'Medical Examination'!$A$2:$J$2336,7,0)</f>
        <v>1</v>
      </c>
      <c r="I184" s="9" t="str">
        <f>VLOOKUP($A184,'Medical Examination'!$A$2:$J$2336,8,0)</f>
        <v>Smoker</v>
      </c>
      <c r="J184" s="9" t="str">
        <f>VLOOKUP($A184,'Medical Examination'!$A$2:$J$2336,9,0)</f>
        <v>Obesity</v>
      </c>
      <c r="K184" s="9" t="str">
        <f>VLOOKUP($A184,'Medical Examination'!$A$2:$J$2336,10,0)</f>
        <v>Diabetes</v>
      </c>
      <c r="L184" s="9" t="str">
        <f>VLOOKUP($A184,'Hospitalsation Details'!$A$2:$L$2344,10,0)</f>
        <v>04-07-1992</v>
      </c>
      <c r="M184" s="16">
        <f>VLOOKUP($A184,'Hospitalsation Details'!$A$2:$L$2344,6,0)</f>
        <v>36837.47</v>
      </c>
      <c r="N184" s="9" t="str">
        <f>VLOOKUP($A184,'Hospitalsation Details'!$A$2:$L$2344,7,0)</f>
        <v>tier - 2</v>
      </c>
      <c r="O184" s="9" t="str">
        <f>VLOOKUP($A184,'Hospitalsation Details'!$A$2:$L$2344,8,0)</f>
        <v>tier - 3</v>
      </c>
      <c r="P184" s="9" t="str">
        <f>VLOOKUP($A184,'Hospitalsation Details'!$A$2:$L$2344,9,0)</f>
        <v>R1011</v>
      </c>
      <c r="Q184" s="9">
        <f>VLOOKUP($A184,'Hospitalsation Details'!$A$2:$L$2344,12,0)</f>
        <v>30</v>
      </c>
    </row>
    <row r="185" spans="1:17" ht="15.6" x14ac:dyDescent="0.3">
      <c r="A185" s="21" t="s">
        <v>367</v>
      </c>
      <c r="B185" s="9" t="str">
        <f>VLOOKUP($A185,'Customer Names'!$A$2:$E$2336,4,0)</f>
        <v xml:space="preserve">  Matthew F</v>
      </c>
      <c r="C185" s="9">
        <f>VLOOKUP($A185,'Medical Examination'!$A$2:$J$2336,2,0)</f>
        <v>33.42</v>
      </c>
      <c r="D185" s="9">
        <f>VLOOKUP($A185,'Medical Examination'!$A$2:$J$2336,3,0)</f>
        <v>10.67</v>
      </c>
      <c r="E185" s="9" t="str">
        <f>VLOOKUP($A185,'Medical Examination'!$A$2:$J$2336,4,0)</f>
        <v>No</v>
      </c>
      <c r="F185" s="9" t="str">
        <f>VLOOKUP($A185,'Medical Examination'!$A$2:$J$2336,5,0)</f>
        <v>No</v>
      </c>
      <c r="G185" s="9" t="str">
        <f>VLOOKUP($A185,'Medical Examination'!$A$2:$J$2336,6,0)</f>
        <v>No</v>
      </c>
      <c r="H185" s="9">
        <f>VLOOKUP($A185,'Medical Examination'!$A$2:$J$2336,7,0)</f>
        <v>0</v>
      </c>
      <c r="I185" s="9" t="str">
        <f>VLOOKUP($A185,'Medical Examination'!$A$2:$J$2336,8,0)</f>
        <v>Smoker</v>
      </c>
      <c r="J185" s="9" t="str">
        <f>VLOOKUP($A185,'Medical Examination'!$A$2:$J$2336,9,0)</f>
        <v>Obesity</v>
      </c>
      <c r="K185" s="9" t="str">
        <f>VLOOKUP($A185,'Medical Examination'!$A$2:$J$2336,10,0)</f>
        <v>Diabetes</v>
      </c>
      <c r="L185" s="9" t="str">
        <f>VLOOKUP($A185,'Hospitalsation Details'!$A$2:$L$2344,10,0)</f>
        <v>28-12-1965</v>
      </c>
      <c r="M185" s="16">
        <f>VLOOKUP($A185,'Hospitalsation Details'!$A$2:$L$2344,6,0)</f>
        <v>36795.29</v>
      </c>
      <c r="N185" s="9" t="str">
        <f>VLOOKUP($A185,'Hospitalsation Details'!$A$2:$L$2344,7,0)</f>
        <v>tier - 2</v>
      </c>
      <c r="O185" s="9" t="str">
        <f>VLOOKUP($A185,'Hospitalsation Details'!$A$2:$L$2344,8,0)</f>
        <v>tier - 1</v>
      </c>
      <c r="P185" s="9" t="str">
        <f>VLOOKUP($A185,'Hospitalsation Details'!$A$2:$L$2344,9,0)</f>
        <v>R1011</v>
      </c>
      <c r="Q185" s="9">
        <f>VLOOKUP($A185,'Hospitalsation Details'!$A$2:$L$2344,12,0)</f>
        <v>57</v>
      </c>
    </row>
    <row r="186" spans="1:17" ht="15.6" x14ac:dyDescent="0.3">
      <c r="A186" s="20" t="s">
        <v>369</v>
      </c>
      <c r="B186" s="9" t="str">
        <f>VLOOKUP($A186,'Customer Names'!$A$2:$E$2336,4,0)</f>
        <v xml:space="preserve">  Ryan J</v>
      </c>
      <c r="C186" s="9">
        <f>VLOOKUP($A186,'Medical Examination'!$A$2:$J$2336,2,0)</f>
        <v>37.18</v>
      </c>
      <c r="D186" s="9">
        <f>VLOOKUP($A186,'Medical Examination'!$A$2:$J$2336,3,0)</f>
        <v>6.75</v>
      </c>
      <c r="E186" s="9" t="str">
        <f>VLOOKUP($A186,'Medical Examination'!$A$2:$J$2336,4,0)</f>
        <v>Yes</v>
      </c>
      <c r="F186" s="9" t="str">
        <f>VLOOKUP($A186,'Medical Examination'!$A$2:$J$2336,5,0)</f>
        <v>No</v>
      </c>
      <c r="G186" s="9" t="str">
        <f>VLOOKUP($A186,'Medical Examination'!$A$2:$J$2336,6,0)</f>
        <v>No</v>
      </c>
      <c r="H186" s="9">
        <f>VLOOKUP($A186,'Medical Examination'!$A$2:$J$2336,7,0)</f>
        <v>2</v>
      </c>
      <c r="I186" s="9" t="str">
        <f>VLOOKUP($A186,'Medical Examination'!$A$2:$J$2336,8,0)</f>
        <v>Smoker</v>
      </c>
      <c r="J186" s="9" t="str">
        <f>VLOOKUP($A186,'Medical Examination'!$A$2:$J$2336,9,0)</f>
        <v>Obesity</v>
      </c>
      <c r="K186" s="9" t="str">
        <f>VLOOKUP($A186,'Medical Examination'!$A$2:$J$2336,10,0)</f>
        <v>Diabetes</v>
      </c>
      <c r="L186" s="9" t="str">
        <f>VLOOKUP($A186,'Hospitalsation Details'!$A$2:$L$2344,10,0)</f>
        <v>14-07-1970</v>
      </c>
      <c r="M186" s="16">
        <f>VLOOKUP($A186,'Hospitalsation Details'!$A$2:$L$2344,6,0)</f>
        <v>36786.370000000003</v>
      </c>
      <c r="N186" s="9" t="str">
        <f>VLOOKUP($A186,'Hospitalsation Details'!$A$2:$L$2344,7,0)</f>
        <v>tier - 1</v>
      </c>
      <c r="O186" s="9" t="str">
        <f>VLOOKUP($A186,'Hospitalsation Details'!$A$2:$L$2344,8,0)</f>
        <v>tier - 1</v>
      </c>
      <c r="P186" s="9" t="str">
        <f>VLOOKUP($A186,'Hospitalsation Details'!$A$2:$L$2344,9,0)</f>
        <v>R1011</v>
      </c>
      <c r="Q186" s="9">
        <f>VLOOKUP($A186,'Hospitalsation Details'!$A$2:$L$2344,12,0)</f>
        <v>52</v>
      </c>
    </row>
    <row r="187" spans="1:17" ht="15.6" x14ac:dyDescent="0.3">
      <c r="A187" s="21" t="s">
        <v>371</v>
      </c>
      <c r="B187" s="9" t="str">
        <f>VLOOKUP($A187,'Customer Names'!$A$2:$E$2336,4,0)</f>
        <v xml:space="preserve">  Amy</v>
      </c>
      <c r="C187" s="9">
        <f>VLOOKUP($A187,'Medical Examination'!$A$2:$J$2336,2,0)</f>
        <v>33.33</v>
      </c>
      <c r="D187" s="9">
        <f>VLOOKUP($A187,'Medical Examination'!$A$2:$J$2336,3,0)</f>
        <v>9.26</v>
      </c>
      <c r="E187" s="9" t="str">
        <f>VLOOKUP($A187,'Medical Examination'!$A$2:$J$2336,4,0)</f>
        <v>Yes</v>
      </c>
      <c r="F187" s="9" t="str">
        <f>VLOOKUP($A187,'Medical Examination'!$A$2:$J$2336,5,0)</f>
        <v>No</v>
      </c>
      <c r="G187" s="9" t="str">
        <f>VLOOKUP($A187,'Medical Examination'!$A$2:$J$2336,6,0)</f>
        <v>No</v>
      </c>
      <c r="H187" s="9">
        <f>VLOOKUP($A187,'Medical Examination'!$A$2:$J$2336,7,0)</f>
        <v>2</v>
      </c>
      <c r="I187" s="9" t="str">
        <f>VLOOKUP($A187,'Medical Examination'!$A$2:$J$2336,8,0)</f>
        <v xml:space="preserve"> Non Smoker</v>
      </c>
      <c r="J187" s="9" t="str">
        <f>VLOOKUP($A187,'Medical Examination'!$A$2:$J$2336,9,0)</f>
        <v>Obesity</v>
      </c>
      <c r="K187" s="9" t="str">
        <f>VLOOKUP($A187,'Medical Examination'!$A$2:$J$2336,10,0)</f>
        <v>Normal</v>
      </c>
      <c r="L187" s="9" t="str">
        <f>VLOOKUP($A187,'Hospitalsation Details'!$A$2:$L$2344,10,0)</f>
        <v>29-07-1961</v>
      </c>
      <c r="M187" s="16">
        <f>VLOOKUP($A187,'Hospitalsation Details'!$A$2:$L$2344,6,0)</f>
        <v>36580.28</v>
      </c>
      <c r="N187" s="9" t="str">
        <f>VLOOKUP($A187,'Hospitalsation Details'!$A$2:$L$2344,7,0)</f>
        <v>tier - 2</v>
      </c>
      <c r="O187" s="9" t="str">
        <f>VLOOKUP($A187,'Hospitalsation Details'!$A$2:$L$2344,8,0)</f>
        <v>tier - 2</v>
      </c>
      <c r="P187" s="9" t="str">
        <f>VLOOKUP($A187,'Hospitalsation Details'!$A$2:$L$2344,9,0)</f>
        <v>R1013</v>
      </c>
      <c r="Q187" s="9">
        <f>VLOOKUP($A187,'Hospitalsation Details'!$A$2:$L$2344,12,0)</f>
        <v>61</v>
      </c>
    </row>
    <row r="188" spans="1:17" ht="15.6" x14ac:dyDescent="0.3">
      <c r="A188" s="20" t="s">
        <v>373</v>
      </c>
      <c r="B188" s="9" t="str">
        <f>VLOOKUP($A188,'Customer Names'!$A$2:$E$2336,4,0)</f>
        <v xml:space="preserve">  Andrew P</v>
      </c>
      <c r="C188" s="9">
        <f>VLOOKUP($A188,'Medical Examination'!$A$2:$J$2336,2,0)</f>
        <v>53.21</v>
      </c>
      <c r="D188" s="9">
        <f>VLOOKUP($A188,'Medical Examination'!$A$2:$J$2336,3,0)</f>
        <v>4.2699999999999996</v>
      </c>
      <c r="E188" s="9" t="str">
        <f>VLOOKUP($A188,'Medical Examination'!$A$2:$J$2336,4,0)</f>
        <v>No</v>
      </c>
      <c r="F188" s="9" t="str">
        <f>VLOOKUP($A188,'Medical Examination'!$A$2:$J$2336,5,0)</f>
        <v>No</v>
      </c>
      <c r="G188" s="9" t="str">
        <f>VLOOKUP($A188,'Medical Examination'!$A$2:$J$2336,6,0)</f>
        <v>No</v>
      </c>
      <c r="H188" s="9">
        <f>VLOOKUP($A188,'Medical Examination'!$A$2:$J$2336,7,0)</f>
        <v>1</v>
      </c>
      <c r="I188" s="9" t="str">
        <f>VLOOKUP($A188,'Medical Examination'!$A$2:$J$2336,8,0)</f>
        <v>Smoker</v>
      </c>
      <c r="J188" s="9" t="str">
        <f>VLOOKUP($A188,'Medical Examination'!$A$2:$J$2336,9,0)</f>
        <v>Obesity</v>
      </c>
      <c r="K188" s="9" t="str">
        <f>VLOOKUP($A188,'Medical Examination'!$A$2:$J$2336,10,0)</f>
        <v>Diabetes</v>
      </c>
      <c r="L188" s="9" t="str">
        <f>VLOOKUP($A188,'Hospitalsation Details'!$A$2:$L$2344,10,0)</f>
        <v>09-10-1992</v>
      </c>
      <c r="M188" s="16">
        <f>VLOOKUP($A188,'Hospitalsation Details'!$A$2:$L$2344,6,0)</f>
        <v>36572.800000000003</v>
      </c>
      <c r="N188" s="9" t="str">
        <f>VLOOKUP($A188,'Hospitalsation Details'!$A$2:$L$2344,7,0)</f>
        <v>tier - 1</v>
      </c>
      <c r="O188" s="9" t="str">
        <f>VLOOKUP($A188,'Hospitalsation Details'!$A$2:$L$2344,8,0)</f>
        <v>tier - 2</v>
      </c>
      <c r="P188" s="9" t="str">
        <f>VLOOKUP($A188,'Hospitalsation Details'!$A$2:$L$2344,9,0)</f>
        <v>R1011</v>
      </c>
      <c r="Q188" s="9">
        <f>VLOOKUP($A188,'Hospitalsation Details'!$A$2:$L$2344,12,0)</f>
        <v>30</v>
      </c>
    </row>
    <row r="189" spans="1:17" ht="15.6" x14ac:dyDescent="0.3">
      <c r="A189" s="21" t="s">
        <v>375</v>
      </c>
      <c r="B189" s="9" t="str">
        <f>VLOOKUP($A189,'Customer Names'!$A$2:$E$2336,4,0)</f>
        <v xml:space="preserve">  George M</v>
      </c>
      <c r="C189" s="9">
        <f>VLOOKUP($A189,'Medical Examination'!$A$2:$J$2336,2,0)</f>
        <v>38.729999999999997</v>
      </c>
      <c r="D189" s="9">
        <f>VLOOKUP($A189,'Medical Examination'!$A$2:$J$2336,3,0)</f>
        <v>11.51</v>
      </c>
      <c r="E189" s="9" t="str">
        <f>VLOOKUP($A189,'Medical Examination'!$A$2:$J$2336,4,0)</f>
        <v>No</v>
      </c>
      <c r="F189" s="9" t="str">
        <f>VLOOKUP($A189,'Medical Examination'!$A$2:$J$2336,5,0)</f>
        <v>No</v>
      </c>
      <c r="G189" s="9" t="str">
        <f>VLOOKUP($A189,'Medical Examination'!$A$2:$J$2336,6,0)</f>
        <v>No</v>
      </c>
      <c r="H189" s="9">
        <f>VLOOKUP($A189,'Medical Examination'!$A$2:$J$2336,7,0)</f>
        <v>2</v>
      </c>
      <c r="I189" s="9" t="str">
        <f>VLOOKUP($A189,'Medical Examination'!$A$2:$J$2336,8,0)</f>
        <v>Smoker</v>
      </c>
      <c r="J189" s="9" t="str">
        <f>VLOOKUP($A189,'Medical Examination'!$A$2:$J$2336,9,0)</f>
        <v>Obesity</v>
      </c>
      <c r="K189" s="9" t="str">
        <f>VLOOKUP($A189,'Medical Examination'!$A$2:$J$2336,10,0)</f>
        <v>Diabetes</v>
      </c>
      <c r="L189" s="9" t="str">
        <f>VLOOKUP($A189,'Hospitalsation Details'!$A$2:$L$2344,10,0)</f>
        <v>09-08-1973</v>
      </c>
      <c r="M189" s="16">
        <f>VLOOKUP($A189,'Hospitalsation Details'!$A$2:$L$2344,6,0)</f>
        <v>36541.550000000003</v>
      </c>
      <c r="N189" s="9" t="str">
        <f>VLOOKUP($A189,'Hospitalsation Details'!$A$2:$L$2344,7,0)</f>
        <v>tier - 2</v>
      </c>
      <c r="O189" s="9" t="str">
        <f>VLOOKUP($A189,'Hospitalsation Details'!$A$2:$L$2344,8,0)</f>
        <v>tier - 3</v>
      </c>
      <c r="P189" s="9" t="str">
        <f>VLOOKUP($A189,'Hospitalsation Details'!$A$2:$L$2344,9,0)</f>
        <v>R1011</v>
      </c>
      <c r="Q189" s="9">
        <f>VLOOKUP($A189,'Hospitalsation Details'!$A$2:$L$2344,12,0)</f>
        <v>49</v>
      </c>
    </row>
    <row r="190" spans="1:17" ht="15.6" x14ac:dyDescent="0.3">
      <c r="A190" s="20" t="s">
        <v>377</v>
      </c>
      <c r="B190" s="9" t="str">
        <f>VLOOKUP($A190,'Customer Names'!$A$2:$E$2336,4,0)</f>
        <v xml:space="preserve">  Sarah</v>
      </c>
      <c r="C190" s="9">
        <f>VLOOKUP($A190,'Medical Examination'!$A$2:$J$2336,2,0)</f>
        <v>29.73</v>
      </c>
      <c r="D190" s="9">
        <f>VLOOKUP($A190,'Medical Examination'!$A$2:$J$2336,3,0)</f>
        <v>7.22</v>
      </c>
      <c r="E190" s="9" t="str">
        <f>VLOOKUP($A190,'Medical Examination'!$A$2:$J$2336,4,0)</f>
        <v>No</v>
      </c>
      <c r="F190" s="9" t="str">
        <f>VLOOKUP($A190,'Medical Examination'!$A$2:$J$2336,5,0)</f>
        <v>No</v>
      </c>
      <c r="G190" s="9" t="str">
        <f>VLOOKUP($A190,'Medical Examination'!$A$2:$J$2336,6,0)</f>
        <v>No</v>
      </c>
      <c r="H190" s="9">
        <f>VLOOKUP($A190,'Medical Examination'!$A$2:$J$2336,7,0)</f>
        <v>0</v>
      </c>
      <c r="I190" s="9" t="str">
        <f>VLOOKUP($A190,'Medical Examination'!$A$2:$J$2336,8,0)</f>
        <v>Smoker</v>
      </c>
      <c r="J190" s="9" t="str">
        <f>VLOOKUP($A190,'Medical Examination'!$A$2:$J$2336,9,0)</f>
        <v>Over Weight</v>
      </c>
      <c r="K190" s="9" t="str">
        <f>VLOOKUP($A190,'Medical Examination'!$A$2:$J$2336,10,0)</f>
        <v>Normal</v>
      </c>
      <c r="L190" s="9" t="str">
        <f>VLOOKUP($A190,'Hospitalsation Details'!$A$2:$L$2344,10,0)</f>
        <v>19-11-1962</v>
      </c>
      <c r="M190" s="16">
        <f>VLOOKUP($A190,'Hospitalsation Details'!$A$2:$L$2344,6,0)</f>
        <v>36445.550000000003</v>
      </c>
      <c r="N190" s="9" t="str">
        <f>VLOOKUP($A190,'Hospitalsation Details'!$A$2:$L$2344,7,0)</f>
        <v>tier - 2</v>
      </c>
      <c r="O190" s="9" t="str">
        <f>VLOOKUP($A190,'Hospitalsation Details'!$A$2:$L$2344,8,0)</f>
        <v>tier - 2</v>
      </c>
      <c r="P190" s="9" t="str">
        <f>VLOOKUP($A190,'Hospitalsation Details'!$A$2:$L$2344,9,0)</f>
        <v>R1011</v>
      </c>
      <c r="Q190" s="9">
        <f>VLOOKUP($A190,'Hospitalsation Details'!$A$2:$L$2344,12,0)</f>
        <v>60</v>
      </c>
    </row>
    <row r="191" spans="1:17" ht="15.6" x14ac:dyDescent="0.3">
      <c r="A191" s="21" t="s">
        <v>379</v>
      </c>
      <c r="B191" s="9" t="str">
        <f>VLOOKUP($A191,'Customer Names'!$A$2:$E$2336,4,0)</f>
        <v xml:space="preserve">  Lara</v>
      </c>
      <c r="C191" s="9">
        <f>VLOOKUP($A191,'Medical Examination'!$A$2:$J$2336,2,0)</f>
        <v>34.700000000000003</v>
      </c>
      <c r="D191" s="9">
        <f>VLOOKUP($A191,'Medical Examination'!$A$2:$J$2336,3,0)</f>
        <v>4.37</v>
      </c>
      <c r="E191" s="9" t="str">
        <f>VLOOKUP($A191,'Medical Examination'!$A$2:$J$2336,4,0)</f>
        <v>No</v>
      </c>
      <c r="F191" s="9" t="str">
        <f>VLOOKUP($A191,'Medical Examination'!$A$2:$J$2336,5,0)</f>
        <v>No</v>
      </c>
      <c r="G191" s="9" t="str">
        <f>VLOOKUP($A191,'Medical Examination'!$A$2:$J$2336,6,0)</f>
        <v>Yes</v>
      </c>
      <c r="H191" s="9">
        <f>VLOOKUP($A191,'Medical Examination'!$A$2:$J$2336,7,0)</f>
        <v>1</v>
      </c>
      <c r="I191" s="9" t="str">
        <f>VLOOKUP($A191,'Medical Examination'!$A$2:$J$2336,8,0)</f>
        <v>Smoker</v>
      </c>
      <c r="J191" s="9" t="str">
        <f>VLOOKUP($A191,'Medical Examination'!$A$2:$J$2336,9,0)</f>
        <v>Obesity</v>
      </c>
      <c r="K191" s="9" t="str">
        <f>VLOOKUP($A191,'Medical Examination'!$A$2:$J$2336,10,0)</f>
        <v>Diabetes</v>
      </c>
      <c r="L191" s="9" t="str">
        <f>VLOOKUP($A191,'Hospitalsation Details'!$A$2:$L$2344,10,0)</f>
        <v>09-12-2003</v>
      </c>
      <c r="M191" s="16">
        <f>VLOOKUP($A191,'Hospitalsation Details'!$A$2:$L$2344,6,0)</f>
        <v>36397.58</v>
      </c>
      <c r="N191" s="9" t="str">
        <f>VLOOKUP($A191,'Hospitalsation Details'!$A$2:$L$2344,7,0)</f>
        <v>tier - 2</v>
      </c>
      <c r="O191" s="9" t="str">
        <f>VLOOKUP($A191,'Hospitalsation Details'!$A$2:$L$2344,8,0)</f>
        <v>tier - 3</v>
      </c>
      <c r="P191" s="9" t="str">
        <f>VLOOKUP($A191,'Hospitalsation Details'!$A$2:$L$2344,9,0)</f>
        <v>R1011</v>
      </c>
      <c r="Q191" s="9">
        <f>VLOOKUP($A191,'Hospitalsation Details'!$A$2:$L$2344,12,0)</f>
        <v>19</v>
      </c>
    </row>
    <row r="192" spans="1:17" ht="15.6" x14ac:dyDescent="0.3">
      <c r="A192" s="20" t="s">
        <v>381</v>
      </c>
      <c r="B192" s="9" t="str">
        <f>VLOOKUP($A192,'Customer Names'!$A$2:$E$2336,4,0)</f>
        <v xml:space="preserve">  Sebastien</v>
      </c>
      <c r="C192" s="9">
        <f>VLOOKUP($A192,'Medical Examination'!$A$2:$J$2336,2,0)</f>
        <v>38.28</v>
      </c>
      <c r="D192" s="9">
        <f>VLOOKUP($A192,'Medical Examination'!$A$2:$J$2336,3,0)</f>
        <v>11.56</v>
      </c>
      <c r="E192" s="9" t="str">
        <f>VLOOKUP($A192,'Medical Examination'!$A$2:$J$2336,4,0)</f>
        <v>Yes</v>
      </c>
      <c r="F192" s="9" t="str">
        <f>VLOOKUP($A192,'Medical Examination'!$A$2:$J$2336,5,0)</f>
        <v>No</v>
      </c>
      <c r="G192" s="9" t="str">
        <f>VLOOKUP($A192,'Medical Examination'!$A$2:$J$2336,6,0)</f>
        <v>No</v>
      </c>
      <c r="H192" s="9">
        <f>VLOOKUP($A192,'Medical Examination'!$A$2:$J$2336,7,0)</f>
        <v>1</v>
      </c>
      <c r="I192" s="9" t="str">
        <f>VLOOKUP($A192,'Medical Examination'!$A$2:$J$2336,8,0)</f>
        <v>Smoker</v>
      </c>
      <c r="J192" s="9" t="str">
        <f>VLOOKUP($A192,'Medical Examination'!$A$2:$J$2336,9,0)</f>
        <v>Obesity</v>
      </c>
      <c r="K192" s="9" t="str">
        <f>VLOOKUP($A192,'Medical Examination'!$A$2:$J$2336,10,0)</f>
        <v>Diabetes</v>
      </c>
      <c r="L192" s="9" t="str">
        <f>VLOOKUP($A192,'Hospitalsation Details'!$A$2:$L$2344,10,0)</f>
        <v>05-06-1975</v>
      </c>
      <c r="M192" s="16">
        <f>VLOOKUP($A192,'Hospitalsation Details'!$A$2:$L$2344,6,0)</f>
        <v>36350.71</v>
      </c>
      <c r="N192" s="9" t="str">
        <f>VLOOKUP($A192,'Hospitalsation Details'!$A$2:$L$2344,7,0)</f>
        <v>tier - 1</v>
      </c>
      <c r="O192" s="9" t="str">
        <f>VLOOKUP($A192,'Hospitalsation Details'!$A$2:$L$2344,8,0)</f>
        <v>tier - 2</v>
      </c>
      <c r="P192" s="9" t="str">
        <f>VLOOKUP($A192,'Hospitalsation Details'!$A$2:$L$2344,9,0)</f>
        <v>R1011</v>
      </c>
      <c r="Q192" s="9">
        <f>VLOOKUP($A192,'Hospitalsation Details'!$A$2:$L$2344,12,0)</f>
        <v>48</v>
      </c>
    </row>
    <row r="193" spans="1:17" ht="15.6" x14ac:dyDescent="0.3">
      <c r="A193" s="21" t="s">
        <v>383</v>
      </c>
      <c r="B193" s="9" t="str">
        <f>VLOOKUP($A193,'Customer Names'!$A$2:$E$2336,4,0)</f>
        <v xml:space="preserve">  Padraig</v>
      </c>
      <c r="C193" s="9">
        <f>VLOOKUP($A193,'Medical Examination'!$A$2:$J$2336,2,0)</f>
        <v>33.57</v>
      </c>
      <c r="D193" s="9">
        <f>VLOOKUP($A193,'Medical Examination'!$A$2:$J$2336,3,0)</f>
        <v>8.82</v>
      </c>
      <c r="E193" s="9" t="str">
        <f>VLOOKUP($A193,'Medical Examination'!$A$2:$J$2336,4,0)</f>
        <v>Yes</v>
      </c>
      <c r="F193" s="9" t="str">
        <f>VLOOKUP($A193,'Medical Examination'!$A$2:$J$2336,5,0)</f>
        <v>No</v>
      </c>
      <c r="G193" s="9" t="str">
        <f>VLOOKUP($A193,'Medical Examination'!$A$2:$J$2336,6,0)</f>
        <v>No</v>
      </c>
      <c r="H193" s="9">
        <f>VLOOKUP($A193,'Medical Examination'!$A$2:$J$2336,7,0)</f>
        <v>0</v>
      </c>
      <c r="I193" s="9" t="str">
        <f>VLOOKUP($A193,'Medical Examination'!$A$2:$J$2336,8,0)</f>
        <v>Smoker</v>
      </c>
      <c r="J193" s="9" t="str">
        <f>VLOOKUP($A193,'Medical Examination'!$A$2:$J$2336,9,0)</f>
        <v>Obesity</v>
      </c>
      <c r="K193" s="9" t="str">
        <f>VLOOKUP($A193,'Medical Examination'!$A$2:$J$2336,10,0)</f>
        <v>Normal</v>
      </c>
      <c r="L193" s="9" t="str">
        <f>VLOOKUP($A193,'Hospitalsation Details'!$A$2:$L$2344,10,0)</f>
        <v>18-10-1967</v>
      </c>
      <c r="M193" s="16">
        <f>VLOOKUP($A193,'Hospitalsation Details'!$A$2:$L$2344,6,0)</f>
        <v>36332.449999999997</v>
      </c>
      <c r="N193" s="9" t="str">
        <f>VLOOKUP($A193,'Hospitalsation Details'!$A$2:$L$2344,7,0)</f>
        <v>tier - 1</v>
      </c>
      <c r="O193" s="9" t="str">
        <f>VLOOKUP($A193,'Hospitalsation Details'!$A$2:$L$2344,8,0)</f>
        <v>tier - 3</v>
      </c>
      <c r="P193" s="9" t="str">
        <f>VLOOKUP($A193,'Hospitalsation Details'!$A$2:$L$2344,9,0)</f>
        <v>R1011</v>
      </c>
      <c r="Q193" s="9">
        <f>VLOOKUP($A193,'Hospitalsation Details'!$A$2:$L$2344,12,0)</f>
        <v>55</v>
      </c>
    </row>
    <row r="194" spans="1:17" ht="15.6" x14ac:dyDescent="0.3">
      <c r="A194" s="20" t="s">
        <v>385</v>
      </c>
      <c r="B194" s="9" t="str">
        <f>VLOOKUP($A194,'Customer Names'!$A$2:$E$2336,4,0)</f>
        <v xml:space="preserve">  Heather</v>
      </c>
      <c r="C194" s="9">
        <f>VLOOKUP($A194,'Medical Examination'!$A$2:$J$2336,2,0)</f>
        <v>52.06</v>
      </c>
      <c r="D194" s="9">
        <f>VLOOKUP($A194,'Medical Examination'!$A$2:$J$2336,3,0)</f>
        <v>4.6900000000000004</v>
      </c>
      <c r="E194" s="9" t="str">
        <f>VLOOKUP($A194,'Medical Examination'!$A$2:$J$2336,4,0)</f>
        <v>No</v>
      </c>
      <c r="F194" s="9" t="str">
        <f>VLOOKUP($A194,'Medical Examination'!$A$2:$J$2336,5,0)</f>
        <v>No</v>
      </c>
      <c r="G194" s="9" t="str">
        <f>VLOOKUP($A194,'Medical Examination'!$A$2:$J$2336,6,0)</f>
        <v>No</v>
      </c>
      <c r="H194" s="9">
        <f>VLOOKUP($A194,'Medical Examination'!$A$2:$J$2336,7,0)</f>
        <v>1</v>
      </c>
      <c r="I194" s="9" t="str">
        <f>VLOOKUP($A194,'Medical Examination'!$A$2:$J$2336,8,0)</f>
        <v>Smoker</v>
      </c>
      <c r="J194" s="9" t="str">
        <f>VLOOKUP($A194,'Medical Examination'!$A$2:$J$2336,9,0)</f>
        <v>Obesity</v>
      </c>
      <c r="K194" s="9" t="str">
        <f>VLOOKUP($A194,'Medical Examination'!$A$2:$J$2336,10,0)</f>
        <v>Normal</v>
      </c>
      <c r="L194" s="9" t="str">
        <f>VLOOKUP($A194,'Hospitalsation Details'!$A$2:$L$2344,10,0)</f>
        <v>16-06-1992</v>
      </c>
      <c r="M194" s="16">
        <f>VLOOKUP($A194,'Hospitalsation Details'!$A$2:$L$2344,6,0)</f>
        <v>36314.050000000003</v>
      </c>
      <c r="N194" s="9" t="str">
        <f>VLOOKUP($A194,'Hospitalsation Details'!$A$2:$L$2344,7,0)</f>
        <v>tier - 2</v>
      </c>
      <c r="O194" s="9" t="str">
        <f>VLOOKUP($A194,'Hospitalsation Details'!$A$2:$L$2344,8,0)</f>
        <v>tier - 2</v>
      </c>
      <c r="P194" s="9" t="str">
        <f>VLOOKUP($A194,'Hospitalsation Details'!$A$2:$L$2344,9,0)</f>
        <v>R1011</v>
      </c>
      <c r="Q194" s="9">
        <f>VLOOKUP($A194,'Hospitalsation Details'!$A$2:$L$2344,12,0)</f>
        <v>30</v>
      </c>
    </row>
    <row r="195" spans="1:17" ht="15.6" x14ac:dyDescent="0.3">
      <c r="A195" s="21" t="s">
        <v>387</v>
      </c>
      <c r="B195" s="9" t="str">
        <f>VLOOKUP($A195,'Customer Names'!$A$2:$E$2336,4,0)</f>
        <v xml:space="preserve">  Jorge</v>
      </c>
      <c r="C195" s="9">
        <f>VLOOKUP($A195,'Medical Examination'!$A$2:$J$2336,2,0)</f>
        <v>38.17</v>
      </c>
      <c r="D195" s="9">
        <f>VLOOKUP($A195,'Medical Examination'!$A$2:$J$2336,3,0)</f>
        <v>4.53</v>
      </c>
      <c r="E195" s="9" t="str">
        <f>VLOOKUP($A195,'Medical Examination'!$A$2:$J$2336,4,0)</f>
        <v>No</v>
      </c>
      <c r="F195" s="9" t="str">
        <f>VLOOKUP($A195,'Medical Examination'!$A$2:$J$2336,5,0)</f>
        <v>Yes</v>
      </c>
      <c r="G195" s="9" t="str">
        <f>VLOOKUP($A195,'Medical Examination'!$A$2:$J$2336,6,0)</f>
        <v>No</v>
      </c>
      <c r="H195" s="9">
        <f>VLOOKUP($A195,'Medical Examination'!$A$2:$J$2336,7,0)</f>
        <v>1</v>
      </c>
      <c r="I195" s="9" t="str">
        <f>VLOOKUP($A195,'Medical Examination'!$A$2:$J$2336,8,0)</f>
        <v>Smoker</v>
      </c>
      <c r="J195" s="9" t="str">
        <f>VLOOKUP($A195,'Medical Examination'!$A$2:$J$2336,9,0)</f>
        <v>Obesity</v>
      </c>
      <c r="K195" s="9" t="str">
        <f>VLOOKUP($A195,'Medical Examination'!$A$2:$J$2336,10,0)</f>
        <v>Prediabetes</v>
      </c>
      <c r="L195" s="9" t="str">
        <f>VLOOKUP($A195,'Hospitalsation Details'!$A$2:$L$2344,10,0)</f>
        <v>25-12-2004</v>
      </c>
      <c r="M195" s="16">
        <f>VLOOKUP($A195,'Hospitalsation Details'!$A$2:$L$2344,6,0)</f>
        <v>36307.800000000003</v>
      </c>
      <c r="N195" s="9" t="str">
        <f>VLOOKUP($A195,'Hospitalsation Details'!$A$2:$L$2344,7,0)</f>
        <v>tier - 1</v>
      </c>
      <c r="O195" s="9" t="str">
        <f>VLOOKUP($A195,'Hospitalsation Details'!$A$2:$L$2344,8,0)</f>
        <v>tier - 2</v>
      </c>
      <c r="P195" s="9" t="str">
        <f>VLOOKUP($A195,'Hospitalsation Details'!$A$2:$L$2344,9,0)</f>
        <v>R1013</v>
      </c>
      <c r="Q195" s="9">
        <f>VLOOKUP($A195,'Hospitalsation Details'!$A$2:$L$2344,12,0)</f>
        <v>18</v>
      </c>
    </row>
    <row r="196" spans="1:17" ht="15.6" x14ac:dyDescent="0.3">
      <c r="A196" s="20" t="s">
        <v>389</v>
      </c>
      <c r="B196" s="9" t="str">
        <f>VLOOKUP($A196,'Customer Names'!$A$2:$E$2336,4,0)</f>
        <v xml:space="preserve">  Jack R</v>
      </c>
      <c r="C196" s="9">
        <f>VLOOKUP($A196,'Medical Examination'!$A$2:$J$2336,2,0)</f>
        <v>36.954999999999998</v>
      </c>
      <c r="D196" s="9">
        <f>VLOOKUP($A196,'Medical Examination'!$A$2:$J$2336,3,0)</f>
        <v>5.84</v>
      </c>
      <c r="E196" s="9" t="str">
        <f>VLOOKUP($A196,'Medical Examination'!$A$2:$J$2336,4,0)</f>
        <v>No</v>
      </c>
      <c r="F196" s="9" t="str">
        <f>VLOOKUP($A196,'Medical Examination'!$A$2:$J$2336,5,0)</f>
        <v>No</v>
      </c>
      <c r="G196" s="9" t="str">
        <f>VLOOKUP($A196,'Medical Examination'!$A$2:$J$2336,6,0)</f>
        <v>Yes</v>
      </c>
      <c r="H196" s="9">
        <f>VLOOKUP($A196,'Medical Examination'!$A$2:$J$2336,7,0)</f>
        <v>1</v>
      </c>
      <c r="I196" s="9" t="str">
        <f>VLOOKUP($A196,'Medical Examination'!$A$2:$J$2336,8,0)</f>
        <v>Smoker</v>
      </c>
      <c r="J196" s="9" t="str">
        <f>VLOOKUP($A196,'Medical Examination'!$A$2:$J$2336,9,0)</f>
        <v>Obesity</v>
      </c>
      <c r="K196" s="9" t="str">
        <f>VLOOKUP($A196,'Medical Examination'!$A$2:$J$2336,10,0)</f>
        <v>Normal</v>
      </c>
      <c r="L196" s="9" t="str">
        <f>VLOOKUP($A196,'Hospitalsation Details'!$A$2:$L$2344,10,0)</f>
        <v>05-09-2003</v>
      </c>
      <c r="M196" s="16">
        <f>VLOOKUP($A196,'Hospitalsation Details'!$A$2:$L$2344,6,0)</f>
        <v>36219.410000000003</v>
      </c>
      <c r="N196" s="9" t="str">
        <f>VLOOKUP($A196,'Hospitalsation Details'!$A$2:$L$2344,7,0)</f>
        <v>tier - 1</v>
      </c>
      <c r="O196" s="9" t="str">
        <f>VLOOKUP($A196,'Hospitalsation Details'!$A$2:$L$2344,8,0)</f>
        <v>tier - 1</v>
      </c>
      <c r="P196" s="9" t="str">
        <f>VLOOKUP($A196,'Hospitalsation Details'!$A$2:$L$2344,9,0)</f>
        <v>R1012</v>
      </c>
      <c r="Q196" s="9">
        <f>VLOOKUP($A196,'Hospitalsation Details'!$A$2:$L$2344,12,0)</f>
        <v>19</v>
      </c>
    </row>
    <row r="197" spans="1:17" ht="15.6" x14ac:dyDescent="0.3">
      <c r="A197" s="21" t="s">
        <v>391</v>
      </c>
      <c r="B197" s="9" t="str">
        <f>VLOOKUP($A197,'Customer Names'!$A$2:$E$2336,4,0)</f>
        <v xml:space="preserve">  Felix</v>
      </c>
      <c r="C197" s="9">
        <f>VLOOKUP($A197,'Medical Examination'!$A$2:$J$2336,2,0)</f>
        <v>34.4</v>
      </c>
      <c r="D197" s="9">
        <f>VLOOKUP($A197,'Medical Examination'!$A$2:$J$2336,3,0)</f>
        <v>4.9000000000000004</v>
      </c>
      <c r="E197" s="9" t="str">
        <f>VLOOKUP($A197,'Medical Examination'!$A$2:$J$2336,4,0)</f>
        <v>No</v>
      </c>
      <c r="F197" s="9" t="str">
        <f>VLOOKUP($A197,'Medical Examination'!$A$2:$J$2336,5,0)</f>
        <v>No</v>
      </c>
      <c r="G197" s="9" t="str">
        <f>VLOOKUP($A197,'Medical Examination'!$A$2:$J$2336,6,0)</f>
        <v>Yes</v>
      </c>
      <c r="H197" s="9">
        <f>VLOOKUP($A197,'Medical Examination'!$A$2:$J$2336,7,0)</f>
        <v>1</v>
      </c>
      <c r="I197" s="9" t="str">
        <f>VLOOKUP($A197,'Medical Examination'!$A$2:$J$2336,8,0)</f>
        <v>Smoker</v>
      </c>
      <c r="J197" s="9" t="str">
        <f>VLOOKUP($A197,'Medical Examination'!$A$2:$J$2336,9,0)</f>
        <v>Obesity</v>
      </c>
      <c r="K197" s="9" t="str">
        <f>VLOOKUP($A197,'Medical Examination'!$A$2:$J$2336,10,0)</f>
        <v>Normal</v>
      </c>
      <c r="L197" s="9" t="str">
        <f>VLOOKUP($A197,'Hospitalsation Details'!$A$2:$L$2344,10,0)</f>
        <v>28-12-1993</v>
      </c>
      <c r="M197" s="16">
        <f>VLOOKUP($A197,'Hospitalsation Details'!$A$2:$L$2344,6,0)</f>
        <v>36197.699999999997</v>
      </c>
      <c r="N197" s="9" t="str">
        <f>VLOOKUP($A197,'Hospitalsation Details'!$A$2:$L$2344,7,0)</f>
        <v>tier - 1</v>
      </c>
      <c r="O197" s="9" t="str">
        <f>VLOOKUP($A197,'Hospitalsation Details'!$A$2:$L$2344,8,0)</f>
        <v>tier - 3</v>
      </c>
      <c r="P197" s="9" t="str">
        <f>VLOOKUP($A197,'Hospitalsation Details'!$A$2:$L$2344,9,0)</f>
        <v>R1011</v>
      </c>
      <c r="Q197" s="9">
        <f>VLOOKUP($A197,'Hospitalsation Details'!$A$2:$L$2344,12,0)</f>
        <v>29</v>
      </c>
    </row>
    <row r="198" spans="1:17" ht="15.6" x14ac:dyDescent="0.3">
      <c r="A198" s="20" t="s">
        <v>393</v>
      </c>
      <c r="B198" s="9" t="str">
        <f>VLOOKUP($A198,'Customer Names'!$A$2:$E$2336,4,0)</f>
        <v xml:space="preserve">  Christopher C</v>
      </c>
      <c r="C198" s="9">
        <f>VLOOKUP($A198,'Medical Examination'!$A$2:$J$2336,2,0)</f>
        <v>31.73</v>
      </c>
      <c r="D198" s="9">
        <f>VLOOKUP($A198,'Medical Examination'!$A$2:$J$2336,3,0)</f>
        <v>4.3</v>
      </c>
      <c r="E198" s="9" t="str">
        <f>VLOOKUP($A198,'Medical Examination'!$A$2:$J$2336,4,0)</f>
        <v>No</v>
      </c>
      <c r="F198" s="9" t="str">
        <f>VLOOKUP($A198,'Medical Examination'!$A$2:$J$2336,5,0)</f>
        <v>No</v>
      </c>
      <c r="G198" s="9" t="str">
        <f>VLOOKUP($A198,'Medical Examination'!$A$2:$J$2336,6,0)</f>
        <v>No</v>
      </c>
      <c r="H198" s="9">
        <f>VLOOKUP($A198,'Medical Examination'!$A$2:$J$2336,7,0)</f>
        <v>0</v>
      </c>
      <c r="I198" s="9" t="str">
        <f>VLOOKUP($A198,'Medical Examination'!$A$2:$J$2336,8,0)</f>
        <v>Smoker</v>
      </c>
      <c r="J198" s="9" t="str">
        <f>VLOOKUP($A198,'Medical Examination'!$A$2:$J$2336,9,0)</f>
        <v>Obesity</v>
      </c>
      <c r="K198" s="9" t="str">
        <f>VLOOKUP($A198,'Medical Examination'!$A$2:$J$2336,10,0)</f>
        <v>Diabetes</v>
      </c>
      <c r="L198" s="9" t="str">
        <f>VLOOKUP($A198,'Hospitalsation Details'!$A$2:$L$2344,10,0)</f>
        <v>01-10-1999</v>
      </c>
      <c r="M198" s="16">
        <f>VLOOKUP($A198,'Hospitalsation Details'!$A$2:$L$2344,6,0)</f>
        <v>36189.1</v>
      </c>
      <c r="N198" s="9" t="str">
        <f>VLOOKUP($A198,'Hospitalsation Details'!$A$2:$L$2344,7,0)</f>
        <v>tier - 1</v>
      </c>
      <c r="O198" s="9" t="str">
        <f>VLOOKUP($A198,'Hospitalsation Details'!$A$2:$L$2344,8,0)</f>
        <v>tier - 3</v>
      </c>
      <c r="P198" s="9" t="str">
        <f>VLOOKUP($A198,'Hospitalsation Details'!$A$2:$L$2344,9,0)</f>
        <v>R1016</v>
      </c>
      <c r="Q198" s="9">
        <f>VLOOKUP($A198,'Hospitalsation Details'!$A$2:$L$2344,12,0)</f>
        <v>23</v>
      </c>
    </row>
    <row r="199" spans="1:17" ht="15.6" x14ac:dyDescent="0.3">
      <c r="A199" s="21" t="s">
        <v>395</v>
      </c>
      <c r="B199" s="9" t="str">
        <f>VLOOKUP($A199,'Customer Names'!$A$2:$E$2336,4,0)</f>
        <v xml:space="preserve">  Jesse</v>
      </c>
      <c r="C199" s="9">
        <f>VLOOKUP($A199,'Medical Examination'!$A$2:$J$2336,2,0)</f>
        <v>36.64</v>
      </c>
      <c r="D199" s="9">
        <f>VLOOKUP($A199,'Medical Examination'!$A$2:$J$2336,3,0)</f>
        <v>11.34</v>
      </c>
      <c r="E199" s="9" t="str">
        <f>VLOOKUP($A199,'Medical Examination'!$A$2:$J$2336,4,0)</f>
        <v>No</v>
      </c>
      <c r="F199" s="9" t="str">
        <f>VLOOKUP($A199,'Medical Examination'!$A$2:$J$2336,5,0)</f>
        <v>No</v>
      </c>
      <c r="G199" s="9" t="str">
        <f>VLOOKUP($A199,'Medical Examination'!$A$2:$J$2336,6,0)</f>
        <v>No</v>
      </c>
      <c r="H199" s="9">
        <f>VLOOKUP($A199,'Medical Examination'!$A$2:$J$2336,7,0)</f>
        <v>0</v>
      </c>
      <c r="I199" s="9" t="str">
        <f>VLOOKUP($A199,'Medical Examination'!$A$2:$J$2336,8,0)</f>
        <v>Smoker</v>
      </c>
      <c r="J199" s="9" t="str">
        <f>VLOOKUP($A199,'Medical Examination'!$A$2:$J$2336,9,0)</f>
        <v>Obesity</v>
      </c>
      <c r="K199" s="9" t="str">
        <f>VLOOKUP($A199,'Medical Examination'!$A$2:$J$2336,10,0)</f>
        <v>Prediabetes</v>
      </c>
      <c r="L199" s="9" t="str">
        <f>VLOOKUP($A199,'Hospitalsation Details'!$A$2:$L$2344,10,0)</f>
        <v>06-12-1974</v>
      </c>
      <c r="M199" s="16">
        <f>VLOOKUP($A199,'Hospitalsation Details'!$A$2:$L$2344,6,0)</f>
        <v>36182.870000000003</v>
      </c>
      <c r="N199" s="9" t="str">
        <f>VLOOKUP($A199,'Hospitalsation Details'!$A$2:$L$2344,7,0)</f>
        <v>tier - 2</v>
      </c>
      <c r="O199" s="9" t="str">
        <f>VLOOKUP($A199,'Hospitalsation Details'!$A$2:$L$2344,8,0)</f>
        <v>tier - 3</v>
      </c>
      <c r="P199" s="9" t="str">
        <f>VLOOKUP($A199,'Hospitalsation Details'!$A$2:$L$2344,9,0)</f>
        <v>R1012</v>
      </c>
      <c r="Q199" s="9">
        <f>VLOOKUP($A199,'Hospitalsation Details'!$A$2:$L$2344,12,0)</f>
        <v>48</v>
      </c>
    </row>
    <row r="200" spans="1:17" ht="15.6" x14ac:dyDescent="0.3">
      <c r="A200" s="20" t="s">
        <v>397</v>
      </c>
      <c r="B200" s="9" t="str">
        <f>VLOOKUP($A200,'Customer Names'!$A$2:$E$2336,4,0)</f>
        <v xml:space="preserve">  Jill</v>
      </c>
      <c r="C200" s="9">
        <f>VLOOKUP($A200,'Medical Examination'!$A$2:$J$2336,2,0)</f>
        <v>36.85</v>
      </c>
      <c r="D200" s="9">
        <f>VLOOKUP($A200,'Medical Examination'!$A$2:$J$2336,3,0)</f>
        <v>5.88</v>
      </c>
      <c r="E200" s="9" t="str">
        <f>VLOOKUP($A200,'Medical Examination'!$A$2:$J$2336,4,0)</f>
        <v>No</v>
      </c>
      <c r="F200" s="9" t="str">
        <f>VLOOKUP($A200,'Medical Examination'!$A$2:$J$2336,5,0)</f>
        <v>Yes</v>
      </c>
      <c r="G200" s="9" t="str">
        <f>VLOOKUP($A200,'Medical Examination'!$A$2:$J$2336,6,0)</f>
        <v>No</v>
      </c>
      <c r="H200" s="9">
        <f>VLOOKUP($A200,'Medical Examination'!$A$2:$J$2336,7,0)</f>
        <v>1</v>
      </c>
      <c r="I200" s="9" t="str">
        <f>VLOOKUP($A200,'Medical Examination'!$A$2:$J$2336,8,0)</f>
        <v>Smoker</v>
      </c>
      <c r="J200" s="9" t="str">
        <f>VLOOKUP($A200,'Medical Examination'!$A$2:$J$2336,9,0)</f>
        <v>Obesity</v>
      </c>
      <c r="K200" s="9" t="str">
        <f>VLOOKUP($A200,'Medical Examination'!$A$2:$J$2336,10,0)</f>
        <v>Normal</v>
      </c>
      <c r="L200" s="9" t="str">
        <f>VLOOKUP($A200,'Hospitalsation Details'!$A$2:$L$2344,10,0)</f>
        <v>30-08-2004</v>
      </c>
      <c r="M200" s="16">
        <f>VLOOKUP($A200,'Hospitalsation Details'!$A$2:$L$2344,6,0)</f>
        <v>36149.480000000003</v>
      </c>
      <c r="N200" s="9" t="str">
        <f>VLOOKUP($A200,'Hospitalsation Details'!$A$2:$L$2344,7,0)</f>
        <v>tier - 2</v>
      </c>
      <c r="O200" s="9" t="str">
        <f>VLOOKUP($A200,'Hospitalsation Details'!$A$2:$L$2344,8,0)</f>
        <v>tier - 2</v>
      </c>
      <c r="P200" s="9" t="str">
        <f>VLOOKUP($A200,'Hospitalsation Details'!$A$2:$L$2344,9,0)</f>
        <v>R1013</v>
      </c>
      <c r="Q200" s="9">
        <f>VLOOKUP($A200,'Hospitalsation Details'!$A$2:$L$2344,12,0)</f>
        <v>18</v>
      </c>
    </row>
    <row r="201" spans="1:17" ht="15.6" x14ac:dyDescent="0.3">
      <c r="A201" s="21" t="s">
        <v>399</v>
      </c>
      <c r="B201" s="9" t="str">
        <f>VLOOKUP($A201,'Customer Names'!$A$2:$E$2336,4,0)</f>
        <v xml:space="preserve">  William</v>
      </c>
      <c r="C201" s="9">
        <f>VLOOKUP($A201,'Medical Examination'!$A$2:$J$2336,2,0)</f>
        <v>33.33</v>
      </c>
      <c r="D201" s="9">
        <f>VLOOKUP($A201,'Medical Examination'!$A$2:$J$2336,3,0)</f>
        <v>5.01</v>
      </c>
      <c r="E201" s="9" t="str">
        <f>VLOOKUP($A201,'Medical Examination'!$A$2:$J$2336,4,0)</f>
        <v>Yes</v>
      </c>
      <c r="F201" s="9" t="str">
        <f>VLOOKUP($A201,'Medical Examination'!$A$2:$J$2336,5,0)</f>
        <v>No</v>
      </c>
      <c r="G201" s="9" t="str">
        <f>VLOOKUP($A201,'Medical Examination'!$A$2:$J$2336,6,0)</f>
        <v>Yes</v>
      </c>
      <c r="H201" s="9">
        <f>VLOOKUP($A201,'Medical Examination'!$A$2:$J$2336,7,0)</f>
        <v>1</v>
      </c>
      <c r="I201" s="9" t="str">
        <f>VLOOKUP($A201,'Medical Examination'!$A$2:$J$2336,8,0)</f>
        <v>Smoker</v>
      </c>
      <c r="J201" s="9" t="str">
        <f>VLOOKUP($A201,'Medical Examination'!$A$2:$J$2336,9,0)</f>
        <v>Obesity</v>
      </c>
      <c r="K201" s="9" t="str">
        <f>VLOOKUP($A201,'Medical Examination'!$A$2:$J$2336,10,0)</f>
        <v>Normal</v>
      </c>
      <c r="L201" s="9" t="str">
        <f>VLOOKUP($A201,'Hospitalsation Details'!$A$2:$L$2344,10,0)</f>
        <v>12-06-1997</v>
      </c>
      <c r="M201" s="16">
        <f>VLOOKUP($A201,'Hospitalsation Details'!$A$2:$L$2344,6,0)</f>
        <v>36124.57</v>
      </c>
      <c r="N201" s="9" t="str">
        <f>VLOOKUP($A201,'Hospitalsation Details'!$A$2:$L$2344,7,0)</f>
        <v>tier - 1</v>
      </c>
      <c r="O201" s="9" t="str">
        <f>VLOOKUP($A201,'Hospitalsation Details'!$A$2:$L$2344,8,0)</f>
        <v>tier - 3</v>
      </c>
      <c r="P201" s="9" t="str">
        <f>VLOOKUP($A201,'Hospitalsation Details'!$A$2:$L$2344,9,0)</f>
        <v>R1013</v>
      </c>
      <c r="Q201" s="9">
        <f>VLOOKUP($A201,'Hospitalsation Details'!$A$2:$L$2344,12,0)</f>
        <v>25</v>
      </c>
    </row>
    <row r="202" spans="1:17" ht="15.6" x14ac:dyDescent="0.3">
      <c r="A202" s="20" t="s">
        <v>401</v>
      </c>
      <c r="B202" s="9" t="str">
        <f>VLOOKUP($A202,'Customer Names'!$A$2:$E$2336,4,0)</f>
        <v xml:space="preserve">  Alejandro</v>
      </c>
      <c r="C202" s="9">
        <f>VLOOKUP($A202,'Medical Examination'!$A$2:$J$2336,2,0)</f>
        <v>39.14</v>
      </c>
      <c r="D202" s="9">
        <f>VLOOKUP($A202,'Medical Examination'!$A$2:$J$2336,3,0)</f>
        <v>4.4000000000000004</v>
      </c>
      <c r="E202" s="9" t="str">
        <f>VLOOKUP($A202,'Medical Examination'!$A$2:$J$2336,4,0)</f>
        <v>No</v>
      </c>
      <c r="F202" s="9" t="str">
        <f>VLOOKUP($A202,'Medical Examination'!$A$2:$J$2336,5,0)</f>
        <v>No</v>
      </c>
      <c r="G202" s="9" t="str">
        <f>VLOOKUP($A202,'Medical Examination'!$A$2:$J$2336,6,0)</f>
        <v>Yes</v>
      </c>
      <c r="H202" s="9">
        <f>VLOOKUP($A202,'Medical Examination'!$A$2:$J$2336,7,0)</f>
        <v>1</v>
      </c>
      <c r="I202" s="9" t="str">
        <f>VLOOKUP($A202,'Medical Examination'!$A$2:$J$2336,8,0)</f>
        <v>Smoker</v>
      </c>
      <c r="J202" s="9" t="str">
        <f>VLOOKUP($A202,'Medical Examination'!$A$2:$J$2336,9,0)</f>
        <v>Obesity</v>
      </c>
      <c r="K202" s="9" t="str">
        <f>VLOOKUP($A202,'Medical Examination'!$A$2:$J$2336,10,0)</f>
        <v>Prediabetes</v>
      </c>
      <c r="L202" s="9" t="str">
        <f>VLOOKUP($A202,'Hospitalsation Details'!$A$2:$L$2344,10,0)</f>
        <v>04-11-1979</v>
      </c>
      <c r="M202" s="16">
        <f>VLOOKUP($A202,'Hospitalsation Details'!$A$2:$L$2344,6,0)</f>
        <v>36090.49</v>
      </c>
      <c r="N202" s="9" t="str">
        <f>VLOOKUP($A202,'Hospitalsation Details'!$A$2:$L$2344,7,0)</f>
        <v>tier - 2</v>
      </c>
      <c r="O202" s="9" t="str">
        <f>VLOOKUP($A202,'Hospitalsation Details'!$A$2:$L$2344,8,0)</f>
        <v>tier - 2</v>
      </c>
      <c r="P202" s="9" t="str">
        <f>VLOOKUP($A202,'Hospitalsation Details'!$A$2:$L$2344,9,0)</f>
        <v>R1011</v>
      </c>
      <c r="Q202" s="9">
        <f>VLOOKUP($A202,'Hospitalsation Details'!$A$2:$L$2344,12,0)</f>
        <v>43</v>
      </c>
    </row>
    <row r="203" spans="1:17" ht="15.6" x14ac:dyDescent="0.3">
      <c r="A203" s="21" t="s">
        <v>403</v>
      </c>
      <c r="B203" s="9" t="str">
        <f>VLOOKUP($A203,'Customer Names'!$A$2:$E$2336,4,0)</f>
        <v xml:space="preserve">  Ian E</v>
      </c>
      <c r="C203" s="9">
        <f>VLOOKUP($A203,'Medical Examination'!$A$2:$J$2336,2,0)</f>
        <v>32.9</v>
      </c>
      <c r="D203" s="9">
        <f>VLOOKUP($A203,'Medical Examination'!$A$2:$J$2336,3,0)</f>
        <v>6.26</v>
      </c>
      <c r="E203" s="9" t="str">
        <f>VLOOKUP($A203,'Medical Examination'!$A$2:$J$2336,4,0)</f>
        <v>Yes</v>
      </c>
      <c r="F203" s="9" t="str">
        <f>VLOOKUP($A203,'Medical Examination'!$A$2:$J$2336,5,0)</f>
        <v>No</v>
      </c>
      <c r="G203" s="9" t="str">
        <f>VLOOKUP($A203,'Medical Examination'!$A$2:$J$2336,6,0)</f>
        <v>No</v>
      </c>
      <c r="H203" s="9">
        <f>VLOOKUP($A203,'Medical Examination'!$A$2:$J$2336,7,0)</f>
        <v>0</v>
      </c>
      <c r="I203" s="9" t="str">
        <f>VLOOKUP($A203,'Medical Examination'!$A$2:$J$2336,8,0)</f>
        <v>Smoker</v>
      </c>
      <c r="J203" s="9" t="str">
        <f>VLOOKUP($A203,'Medical Examination'!$A$2:$J$2336,9,0)</f>
        <v>Obesity</v>
      </c>
      <c r="K203" s="9" t="str">
        <f>VLOOKUP($A203,'Medical Examination'!$A$2:$J$2336,10,0)</f>
        <v>Diabetes</v>
      </c>
      <c r="L203" s="9" t="str">
        <f>VLOOKUP($A203,'Hospitalsation Details'!$A$2:$L$2344,10,0)</f>
        <v>20-08-1996</v>
      </c>
      <c r="M203" s="16">
        <f>VLOOKUP($A203,'Hospitalsation Details'!$A$2:$L$2344,6,0)</f>
        <v>36085.22</v>
      </c>
      <c r="N203" s="9" t="str">
        <f>VLOOKUP($A203,'Hospitalsation Details'!$A$2:$L$2344,7,0)</f>
        <v>tier - 1</v>
      </c>
      <c r="O203" s="9" t="str">
        <f>VLOOKUP($A203,'Hospitalsation Details'!$A$2:$L$2344,8,0)</f>
        <v>tier - 1</v>
      </c>
      <c r="P203" s="9" t="str">
        <f>VLOOKUP($A203,'Hospitalsation Details'!$A$2:$L$2344,9,0)</f>
        <v>R1011</v>
      </c>
      <c r="Q203" s="9">
        <f>VLOOKUP($A203,'Hospitalsation Details'!$A$2:$L$2344,12,0)</f>
        <v>26</v>
      </c>
    </row>
    <row r="204" spans="1:17" ht="15.6" x14ac:dyDescent="0.3">
      <c r="A204" s="20" t="s">
        <v>405</v>
      </c>
      <c r="B204" s="9" t="str">
        <f>VLOOKUP($A204,'Customer Names'!$A$2:$E$2336,4,0)</f>
        <v xml:space="preserve">  Hector Sr</v>
      </c>
      <c r="C204" s="9">
        <f>VLOOKUP($A204,'Medical Examination'!$A$2:$J$2336,2,0)</f>
        <v>29.78</v>
      </c>
      <c r="D204" s="9">
        <f>VLOOKUP($A204,'Medical Examination'!$A$2:$J$2336,3,0)</f>
        <v>10.27</v>
      </c>
      <c r="E204" s="9" t="str">
        <f>VLOOKUP($A204,'Medical Examination'!$A$2:$J$2336,4,0)</f>
        <v>Yes</v>
      </c>
      <c r="F204" s="9" t="str">
        <f>VLOOKUP($A204,'Medical Examination'!$A$2:$J$2336,5,0)</f>
        <v>No</v>
      </c>
      <c r="G204" s="9" t="str">
        <f>VLOOKUP($A204,'Medical Examination'!$A$2:$J$2336,6,0)</f>
        <v>Yes</v>
      </c>
      <c r="H204" s="9">
        <f>VLOOKUP($A204,'Medical Examination'!$A$2:$J$2336,7,0)</f>
        <v>1</v>
      </c>
      <c r="I204" s="9" t="str">
        <f>VLOOKUP($A204,'Medical Examination'!$A$2:$J$2336,8,0)</f>
        <v>Smoker</v>
      </c>
      <c r="J204" s="9" t="str">
        <f>VLOOKUP($A204,'Medical Examination'!$A$2:$J$2336,9,0)</f>
        <v>Over Weight</v>
      </c>
      <c r="K204" s="9" t="str">
        <f>VLOOKUP($A204,'Medical Examination'!$A$2:$J$2336,10,0)</f>
        <v>Normal</v>
      </c>
      <c r="L204" s="9" t="str">
        <f>VLOOKUP($A204,'Hospitalsation Details'!$A$2:$L$2344,10,0)</f>
        <v>22-07-1963</v>
      </c>
      <c r="M204" s="16">
        <f>VLOOKUP($A204,'Hospitalsation Details'!$A$2:$L$2344,6,0)</f>
        <v>36074.339999999997</v>
      </c>
      <c r="N204" s="9" t="str">
        <f>VLOOKUP($A204,'Hospitalsation Details'!$A$2:$L$2344,7,0)</f>
        <v>tier - 2</v>
      </c>
      <c r="O204" s="9" t="str">
        <f>VLOOKUP($A204,'Hospitalsation Details'!$A$2:$L$2344,8,0)</f>
        <v>tier - 1</v>
      </c>
      <c r="P204" s="9" t="str">
        <f>VLOOKUP($A204,'Hospitalsation Details'!$A$2:$L$2344,9,0)</f>
        <v>R1011</v>
      </c>
      <c r="Q204" s="9">
        <f>VLOOKUP($A204,'Hospitalsation Details'!$A$2:$L$2344,12,0)</f>
        <v>59</v>
      </c>
    </row>
    <row r="205" spans="1:17" ht="15.6" x14ac:dyDescent="0.3">
      <c r="A205" s="21" t="s">
        <v>407</v>
      </c>
      <c r="B205" s="9" t="str">
        <f>VLOOKUP($A205,'Customer Names'!$A$2:$E$2336,4,0)</f>
        <v xml:space="preserve">  Rebecca</v>
      </c>
      <c r="C205" s="9">
        <f>VLOOKUP($A205,'Medical Examination'!$A$2:$J$2336,2,0)</f>
        <v>32.78</v>
      </c>
      <c r="D205" s="9">
        <f>VLOOKUP($A205,'Medical Examination'!$A$2:$J$2336,3,0)</f>
        <v>5.27</v>
      </c>
      <c r="E205" s="9" t="str">
        <f>VLOOKUP($A205,'Medical Examination'!$A$2:$J$2336,4,0)</f>
        <v>No</v>
      </c>
      <c r="F205" s="9" t="str">
        <f>VLOOKUP($A205,'Medical Examination'!$A$2:$J$2336,5,0)</f>
        <v>No</v>
      </c>
      <c r="G205" s="9" t="str">
        <f>VLOOKUP($A205,'Medical Examination'!$A$2:$J$2336,6,0)</f>
        <v>No</v>
      </c>
      <c r="H205" s="9">
        <f>VLOOKUP($A205,'Medical Examination'!$A$2:$J$2336,7,0)</f>
        <v>0</v>
      </c>
      <c r="I205" s="9" t="str">
        <f>VLOOKUP($A205,'Medical Examination'!$A$2:$J$2336,8,0)</f>
        <v>Smoker</v>
      </c>
      <c r="J205" s="9" t="str">
        <f>VLOOKUP($A205,'Medical Examination'!$A$2:$J$2336,9,0)</f>
        <v>Obesity</v>
      </c>
      <c r="K205" s="9" t="str">
        <f>VLOOKUP($A205,'Medical Examination'!$A$2:$J$2336,10,0)</f>
        <v>Diabetes</v>
      </c>
      <c r="L205" s="9" t="str">
        <f>VLOOKUP($A205,'Hospitalsation Details'!$A$2:$L$2344,10,0)</f>
        <v>04-09-1999</v>
      </c>
      <c r="M205" s="16">
        <f>VLOOKUP($A205,'Hospitalsation Details'!$A$2:$L$2344,6,0)</f>
        <v>36021.01</v>
      </c>
      <c r="N205" s="9" t="str">
        <f>VLOOKUP($A205,'Hospitalsation Details'!$A$2:$L$2344,7,0)</f>
        <v>tier - 2</v>
      </c>
      <c r="O205" s="9" t="str">
        <f>VLOOKUP($A205,'Hospitalsation Details'!$A$2:$L$2344,8,0)</f>
        <v>tier - 3</v>
      </c>
      <c r="P205" s="9" t="str">
        <f>VLOOKUP($A205,'Hospitalsation Details'!$A$2:$L$2344,9,0)</f>
        <v>R1013</v>
      </c>
      <c r="Q205" s="9">
        <f>VLOOKUP($A205,'Hospitalsation Details'!$A$2:$L$2344,12,0)</f>
        <v>23</v>
      </c>
    </row>
    <row r="206" spans="1:17" ht="15.6" x14ac:dyDescent="0.3">
      <c r="A206" s="20" t="s">
        <v>409</v>
      </c>
      <c r="B206" s="9" t="str">
        <f>VLOOKUP($A206,'Customer Names'!$A$2:$E$2336,4,0)</f>
        <v xml:space="preserve">  Matt</v>
      </c>
      <c r="C206" s="9">
        <f>VLOOKUP($A206,'Medical Examination'!$A$2:$J$2336,2,0)</f>
        <v>41.65</v>
      </c>
      <c r="D206" s="9">
        <f>VLOOKUP($A206,'Medical Examination'!$A$2:$J$2336,3,0)</f>
        <v>10.73</v>
      </c>
      <c r="E206" s="9" t="str">
        <f>VLOOKUP($A206,'Medical Examination'!$A$2:$J$2336,4,0)</f>
        <v>Yes</v>
      </c>
      <c r="F206" s="9" t="str">
        <f>VLOOKUP($A206,'Medical Examination'!$A$2:$J$2336,5,0)</f>
        <v>No</v>
      </c>
      <c r="G206" s="9" t="str">
        <f>VLOOKUP($A206,'Medical Examination'!$A$2:$J$2336,6,0)</f>
        <v>No</v>
      </c>
      <c r="H206" s="9">
        <f>VLOOKUP($A206,'Medical Examination'!$A$2:$J$2336,7,0)</f>
        <v>0</v>
      </c>
      <c r="I206" s="9" t="str">
        <f>VLOOKUP($A206,'Medical Examination'!$A$2:$J$2336,8,0)</f>
        <v>Smoker</v>
      </c>
      <c r="J206" s="9" t="str">
        <f>VLOOKUP($A206,'Medical Examination'!$A$2:$J$2336,9,0)</f>
        <v>Obesity</v>
      </c>
      <c r="K206" s="9" t="str">
        <f>VLOOKUP($A206,'Medical Examination'!$A$2:$J$2336,10,0)</f>
        <v>Normal</v>
      </c>
      <c r="L206" s="9" t="str">
        <f>VLOOKUP($A206,'Hospitalsation Details'!$A$2:$L$2344,10,0)</f>
        <v>22-11-1981</v>
      </c>
      <c r="M206" s="16">
        <f>VLOOKUP($A206,'Hospitalsation Details'!$A$2:$L$2344,6,0)</f>
        <v>35952.65</v>
      </c>
      <c r="N206" s="9" t="str">
        <f>VLOOKUP($A206,'Hospitalsation Details'!$A$2:$L$2344,7,0)</f>
        <v>tier - 1</v>
      </c>
      <c r="O206" s="9" t="str">
        <f>VLOOKUP($A206,'Hospitalsation Details'!$A$2:$L$2344,8,0)</f>
        <v>tier - 3</v>
      </c>
      <c r="P206" s="9" t="str">
        <f>VLOOKUP($A206,'Hospitalsation Details'!$A$2:$L$2344,9,0)</f>
        <v>R1011</v>
      </c>
      <c r="Q206" s="9">
        <f>VLOOKUP($A206,'Hospitalsation Details'!$A$2:$L$2344,12,0)</f>
        <v>41</v>
      </c>
    </row>
    <row r="207" spans="1:17" ht="15.6" x14ac:dyDescent="0.3">
      <c r="A207" s="21" t="s">
        <v>411</v>
      </c>
      <c r="B207" s="9" t="str">
        <f>VLOOKUP($A207,'Customer Names'!$A$2:$E$2336,4,0)</f>
        <v xml:space="preserve">  Elizabeth H</v>
      </c>
      <c r="C207" s="9">
        <f>VLOOKUP($A207,'Medical Examination'!$A$2:$J$2336,2,0)</f>
        <v>50.79</v>
      </c>
      <c r="D207" s="9">
        <f>VLOOKUP($A207,'Medical Examination'!$A$2:$J$2336,3,0)</f>
        <v>4.45</v>
      </c>
      <c r="E207" s="9" t="str">
        <f>VLOOKUP($A207,'Medical Examination'!$A$2:$J$2336,4,0)</f>
        <v>No</v>
      </c>
      <c r="F207" s="9" t="str">
        <f>VLOOKUP($A207,'Medical Examination'!$A$2:$J$2336,5,0)</f>
        <v>No</v>
      </c>
      <c r="G207" s="9" t="str">
        <f>VLOOKUP($A207,'Medical Examination'!$A$2:$J$2336,6,0)</f>
        <v>No</v>
      </c>
      <c r="H207" s="9">
        <f>VLOOKUP($A207,'Medical Examination'!$A$2:$J$2336,7,0)</f>
        <v>1</v>
      </c>
      <c r="I207" s="9" t="str">
        <f>VLOOKUP($A207,'Medical Examination'!$A$2:$J$2336,8,0)</f>
        <v>Smoker</v>
      </c>
      <c r="J207" s="9" t="str">
        <f>VLOOKUP($A207,'Medical Examination'!$A$2:$J$2336,9,0)</f>
        <v>Obesity</v>
      </c>
      <c r="K207" s="9" t="str">
        <f>VLOOKUP($A207,'Medical Examination'!$A$2:$J$2336,10,0)</f>
        <v>Normal</v>
      </c>
      <c r="L207" s="9" t="str">
        <f>VLOOKUP($A207,'Hospitalsation Details'!$A$2:$L$2344,10,0)</f>
        <v>18-06-1992</v>
      </c>
      <c r="M207" s="16">
        <f>VLOOKUP($A207,'Hospitalsation Details'!$A$2:$L$2344,6,0)</f>
        <v>35883.269999999997</v>
      </c>
      <c r="N207" s="9" t="str">
        <f>VLOOKUP($A207,'Hospitalsation Details'!$A$2:$L$2344,7,0)</f>
        <v>tier - 2</v>
      </c>
      <c r="O207" s="9" t="str">
        <f>VLOOKUP($A207,'Hospitalsation Details'!$A$2:$L$2344,8,0)</f>
        <v>tier - 1</v>
      </c>
      <c r="P207" s="9" t="str">
        <f>VLOOKUP($A207,'Hospitalsation Details'!$A$2:$L$2344,9,0)</f>
        <v>R1011</v>
      </c>
      <c r="Q207" s="9">
        <f>VLOOKUP($A207,'Hospitalsation Details'!$A$2:$L$2344,12,0)</f>
        <v>30</v>
      </c>
    </row>
    <row r="208" spans="1:17" ht="15.6" x14ac:dyDescent="0.3">
      <c r="A208" s="20" t="s">
        <v>413</v>
      </c>
      <c r="B208" s="9" t="str">
        <f>VLOOKUP($A208,'Customer Names'!$A$2:$E$2336,4,0)</f>
        <v xml:space="preserve">  Grace</v>
      </c>
      <c r="C208" s="9">
        <f>VLOOKUP($A208,'Medical Examination'!$A$2:$J$2336,2,0)</f>
        <v>35.43</v>
      </c>
      <c r="D208" s="9">
        <f>VLOOKUP($A208,'Medical Examination'!$A$2:$J$2336,3,0)</f>
        <v>5.25</v>
      </c>
      <c r="E208" s="9" t="str">
        <f>VLOOKUP($A208,'Medical Examination'!$A$2:$J$2336,4,0)</f>
        <v>Yes</v>
      </c>
      <c r="F208" s="9" t="str">
        <f>VLOOKUP($A208,'Medical Examination'!$A$2:$J$2336,5,0)</f>
        <v>No</v>
      </c>
      <c r="G208" s="9" t="str">
        <f>VLOOKUP($A208,'Medical Examination'!$A$2:$J$2336,6,0)</f>
        <v>No</v>
      </c>
      <c r="H208" s="9">
        <f>VLOOKUP($A208,'Medical Examination'!$A$2:$J$2336,7,0)</f>
        <v>0</v>
      </c>
      <c r="I208" s="9" t="str">
        <f>VLOOKUP($A208,'Medical Examination'!$A$2:$J$2336,8,0)</f>
        <v>Smoker</v>
      </c>
      <c r="J208" s="9" t="str">
        <f>VLOOKUP($A208,'Medical Examination'!$A$2:$J$2336,9,0)</f>
        <v>Obesity</v>
      </c>
      <c r="K208" s="9" t="str">
        <f>VLOOKUP($A208,'Medical Examination'!$A$2:$J$2336,10,0)</f>
        <v>Diabetes</v>
      </c>
      <c r="L208" s="9" t="str">
        <f>VLOOKUP($A208,'Hospitalsation Details'!$A$2:$L$2344,10,0)</f>
        <v>04-10-1976</v>
      </c>
      <c r="M208" s="16">
        <f>VLOOKUP($A208,'Hospitalsation Details'!$A$2:$L$2344,6,0)</f>
        <v>35733.96</v>
      </c>
      <c r="N208" s="9" t="str">
        <f>VLOOKUP($A208,'Hospitalsation Details'!$A$2:$L$2344,7,0)</f>
        <v>tier - 2</v>
      </c>
      <c r="O208" s="9" t="str">
        <f>VLOOKUP($A208,'Hospitalsation Details'!$A$2:$L$2344,8,0)</f>
        <v>tier - 2</v>
      </c>
      <c r="P208" s="9" t="str">
        <f>VLOOKUP($A208,'Hospitalsation Details'!$A$2:$L$2344,9,0)</f>
        <v>R1011</v>
      </c>
      <c r="Q208" s="9">
        <f>VLOOKUP($A208,'Hospitalsation Details'!$A$2:$L$2344,12,0)</f>
        <v>46</v>
      </c>
    </row>
    <row r="209" spans="1:17" ht="15.6" x14ac:dyDescent="0.3">
      <c r="A209" s="21" t="s">
        <v>415</v>
      </c>
      <c r="B209" s="9" t="str">
        <f>VLOOKUP($A209,'Customer Names'!$A$2:$E$2336,4,0)</f>
        <v xml:space="preserve">  Jaime</v>
      </c>
      <c r="C209" s="9">
        <f>VLOOKUP($A209,'Medical Examination'!$A$2:$J$2336,2,0)</f>
        <v>35.25</v>
      </c>
      <c r="D209" s="9">
        <f>VLOOKUP($A209,'Medical Examination'!$A$2:$J$2336,3,0)</f>
        <v>9.51</v>
      </c>
      <c r="E209" s="9" t="str">
        <f>VLOOKUP($A209,'Medical Examination'!$A$2:$J$2336,4,0)</f>
        <v>No</v>
      </c>
      <c r="F209" s="9" t="str">
        <f>VLOOKUP($A209,'Medical Examination'!$A$2:$J$2336,5,0)</f>
        <v>No</v>
      </c>
      <c r="G209" s="9" t="str">
        <f>VLOOKUP($A209,'Medical Examination'!$A$2:$J$2336,6,0)</f>
        <v>No</v>
      </c>
      <c r="H209" s="9">
        <f>VLOOKUP($A209,'Medical Examination'!$A$2:$J$2336,7,0)</f>
        <v>0</v>
      </c>
      <c r="I209" s="9" t="str">
        <f>VLOOKUP($A209,'Medical Examination'!$A$2:$J$2336,8,0)</f>
        <v>Smoker</v>
      </c>
      <c r="J209" s="9" t="str">
        <f>VLOOKUP($A209,'Medical Examination'!$A$2:$J$2336,9,0)</f>
        <v>Obesity</v>
      </c>
      <c r="K209" s="9" t="str">
        <f>VLOOKUP($A209,'Medical Examination'!$A$2:$J$2336,10,0)</f>
        <v>Diabetes</v>
      </c>
      <c r="L209" s="9" t="str">
        <f>VLOOKUP($A209,'Hospitalsation Details'!$A$2:$L$2344,10,0)</f>
        <v>15-07-1974</v>
      </c>
      <c r="M209" s="16">
        <f>VLOOKUP($A209,'Hospitalsation Details'!$A$2:$L$2344,6,0)</f>
        <v>35711.39</v>
      </c>
      <c r="N209" s="9" t="str">
        <f>VLOOKUP($A209,'Hospitalsation Details'!$A$2:$L$2344,7,0)</f>
        <v>tier - 2</v>
      </c>
      <c r="O209" s="9" t="str">
        <f>VLOOKUP($A209,'Hospitalsation Details'!$A$2:$L$2344,8,0)</f>
        <v>tier - 3</v>
      </c>
      <c r="P209" s="9" t="str">
        <f>VLOOKUP($A209,'Hospitalsation Details'!$A$2:$L$2344,9,0)</f>
        <v>R1012</v>
      </c>
      <c r="Q209" s="9">
        <f>VLOOKUP($A209,'Hospitalsation Details'!$A$2:$L$2344,12,0)</f>
        <v>48</v>
      </c>
    </row>
    <row r="210" spans="1:17" ht="15.6" x14ac:dyDescent="0.3">
      <c r="A210" s="20" t="s">
        <v>417</v>
      </c>
      <c r="B210" s="9" t="str">
        <f>VLOOKUP($A210,'Customer Names'!$A$2:$E$2336,4,0)</f>
        <v xml:space="preserve">  Calesse</v>
      </c>
      <c r="C210" s="9">
        <f>VLOOKUP($A210,'Medical Examination'!$A$2:$J$2336,2,0)</f>
        <v>36.85</v>
      </c>
      <c r="D210" s="9">
        <f>VLOOKUP($A210,'Medical Examination'!$A$2:$J$2336,3,0)</f>
        <v>11.12</v>
      </c>
      <c r="E210" s="9" t="str">
        <f>VLOOKUP($A210,'Medical Examination'!$A$2:$J$2336,4,0)</f>
        <v>No</v>
      </c>
      <c r="F210" s="9" t="str">
        <f>VLOOKUP($A210,'Medical Examination'!$A$2:$J$2336,5,0)</f>
        <v>No</v>
      </c>
      <c r="G210" s="9" t="str">
        <f>VLOOKUP($A210,'Medical Examination'!$A$2:$J$2336,6,0)</f>
        <v>No</v>
      </c>
      <c r="H210" s="9">
        <f>VLOOKUP($A210,'Medical Examination'!$A$2:$J$2336,7,0)</f>
        <v>0</v>
      </c>
      <c r="I210" s="9" t="str">
        <f>VLOOKUP($A210,'Medical Examination'!$A$2:$J$2336,8,0)</f>
        <v>Smoker</v>
      </c>
      <c r="J210" s="9" t="str">
        <f>VLOOKUP($A210,'Medical Examination'!$A$2:$J$2336,9,0)</f>
        <v>Obesity</v>
      </c>
      <c r="K210" s="9" t="str">
        <f>VLOOKUP($A210,'Medical Examination'!$A$2:$J$2336,10,0)</f>
        <v>Normal</v>
      </c>
      <c r="L210" s="9" t="str">
        <f>VLOOKUP($A210,'Hospitalsation Details'!$A$2:$L$2344,10,0)</f>
        <v>19-12-1978</v>
      </c>
      <c r="M210" s="16">
        <f>VLOOKUP($A210,'Hospitalsation Details'!$A$2:$L$2344,6,0)</f>
        <v>35701.9</v>
      </c>
      <c r="N210" s="9" t="str">
        <f>VLOOKUP($A210,'Hospitalsation Details'!$A$2:$L$2344,7,0)</f>
        <v>tier - 2</v>
      </c>
      <c r="O210" s="9" t="str">
        <f>VLOOKUP($A210,'Hospitalsation Details'!$A$2:$L$2344,8,0)</f>
        <v>tier - 1</v>
      </c>
      <c r="P210" s="9" t="str">
        <f>VLOOKUP($A210,'Hospitalsation Details'!$A$2:$L$2344,9,0)</f>
        <v>R1011</v>
      </c>
      <c r="Q210" s="9">
        <f>VLOOKUP($A210,'Hospitalsation Details'!$A$2:$L$2344,12,0)</f>
        <v>44</v>
      </c>
    </row>
    <row r="211" spans="1:17" ht="15.6" x14ac:dyDescent="0.3">
      <c r="A211" s="21" t="s">
        <v>419</v>
      </c>
      <c r="B211" s="9" t="str">
        <f>VLOOKUP($A211,'Customer Names'!$A$2:$E$2336,4,0)</f>
        <v xml:space="preserve">  Kate L</v>
      </c>
      <c r="C211" s="9">
        <f>VLOOKUP($A211,'Medical Examination'!$A$2:$J$2336,2,0)</f>
        <v>31.02</v>
      </c>
      <c r="D211" s="9">
        <f>VLOOKUP($A211,'Medical Examination'!$A$2:$J$2336,3,0)</f>
        <v>4.5599999999999996</v>
      </c>
      <c r="E211" s="9" t="str">
        <f>VLOOKUP($A211,'Medical Examination'!$A$2:$J$2336,4,0)</f>
        <v>No</v>
      </c>
      <c r="F211" s="9" t="str">
        <f>VLOOKUP($A211,'Medical Examination'!$A$2:$J$2336,5,0)</f>
        <v>Yes</v>
      </c>
      <c r="G211" s="9" t="str">
        <f>VLOOKUP($A211,'Medical Examination'!$A$2:$J$2336,6,0)</f>
        <v>No</v>
      </c>
      <c r="H211" s="9">
        <f>VLOOKUP($A211,'Medical Examination'!$A$2:$J$2336,7,0)</f>
        <v>1</v>
      </c>
      <c r="I211" s="9" t="str">
        <f>VLOOKUP($A211,'Medical Examination'!$A$2:$J$2336,8,0)</f>
        <v>Smoker</v>
      </c>
      <c r="J211" s="9" t="str">
        <f>VLOOKUP($A211,'Medical Examination'!$A$2:$J$2336,9,0)</f>
        <v>Obesity</v>
      </c>
      <c r="K211" s="9" t="str">
        <f>VLOOKUP($A211,'Medical Examination'!$A$2:$J$2336,10,0)</f>
        <v>Normal</v>
      </c>
      <c r="L211" s="9" t="str">
        <f>VLOOKUP($A211,'Hospitalsation Details'!$A$2:$L$2344,10,0)</f>
        <v>17-12-2000</v>
      </c>
      <c r="M211" s="16">
        <f>VLOOKUP($A211,'Hospitalsation Details'!$A$2:$L$2344,6,0)</f>
        <v>35595.589999999997</v>
      </c>
      <c r="N211" s="9" t="str">
        <f>VLOOKUP($A211,'Hospitalsation Details'!$A$2:$L$2344,7,0)</f>
        <v>tier - 2</v>
      </c>
      <c r="O211" s="9" t="str">
        <f>VLOOKUP($A211,'Hospitalsation Details'!$A$2:$L$2344,8,0)</f>
        <v>tier - 3</v>
      </c>
      <c r="P211" s="9" t="str">
        <f>VLOOKUP($A211,'Hospitalsation Details'!$A$2:$L$2344,9,0)</f>
        <v>R1013</v>
      </c>
      <c r="Q211" s="9">
        <f>VLOOKUP($A211,'Hospitalsation Details'!$A$2:$L$2344,12,0)</f>
        <v>22</v>
      </c>
    </row>
    <row r="212" spans="1:17" ht="15.6" x14ac:dyDescent="0.3">
      <c r="A212" s="20" t="s">
        <v>421</v>
      </c>
      <c r="B212" s="9" t="str">
        <f>VLOOKUP($A212,'Customer Names'!$A$2:$E$2336,4,0)</f>
        <v xml:space="preserve">  Sergey</v>
      </c>
      <c r="C212" s="9">
        <f>VLOOKUP($A212,'Medical Examination'!$A$2:$J$2336,2,0)</f>
        <v>35.6</v>
      </c>
      <c r="D212" s="9">
        <f>VLOOKUP($A212,'Medical Examination'!$A$2:$J$2336,3,0)</f>
        <v>4.0199999999999996</v>
      </c>
      <c r="E212" s="9" t="str">
        <f>VLOOKUP($A212,'Medical Examination'!$A$2:$J$2336,4,0)</f>
        <v>Yes</v>
      </c>
      <c r="F212" s="9" t="str">
        <f>VLOOKUP($A212,'Medical Examination'!$A$2:$J$2336,5,0)</f>
        <v>Yes</v>
      </c>
      <c r="G212" s="9" t="str">
        <f>VLOOKUP($A212,'Medical Examination'!$A$2:$J$2336,6,0)</f>
        <v>No</v>
      </c>
      <c r="H212" s="9">
        <f>VLOOKUP($A212,'Medical Examination'!$A$2:$J$2336,7,0)</f>
        <v>2</v>
      </c>
      <c r="I212" s="9" t="str">
        <f>VLOOKUP($A212,'Medical Examination'!$A$2:$J$2336,8,0)</f>
        <v>Smoker</v>
      </c>
      <c r="J212" s="9" t="str">
        <f>VLOOKUP($A212,'Medical Examination'!$A$2:$J$2336,9,0)</f>
        <v>Obesity</v>
      </c>
      <c r="K212" s="9" t="str">
        <f>VLOOKUP($A212,'Medical Examination'!$A$2:$J$2336,10,0)</f>
        <v>Diabetes</v>
      </c>
      <c r="L212" s="9" t="str">
        <f>VLOOKUP($A212,'Hospitalsation Details'!$A$2:$L$2344,10,0)</f>
        <v>19-11-2000</v>
      </c>
      <c r="M212" s="16">
        <f>VLOOKUP($A212,'Hospitalsation Details'!$A$2:$L$2344,6,0)</f>
        <v>35585.58</v>
      </c>
      <c r="N212" s="9" t="str">
        <f>VLOOKUP($A212,'Hospitalsation Details'!$A$2:$L$2344,7,0)</f>
        <v>tier - 2</v>
      </c>
      <c r="O212" s="9" t="str">
        <f>VLOOKUP($A212,'Hospitalsation Details'!$A$2:$L$2344,8,0)</f>
        <v>tier - 3</v>
      </c>
      <c r="P212" s="9" t="str">
        <f>VLOOKUP($A212,'Hospitalsation Details'!$A$2:$L$2344,9,0)</f>
        <v>R1011</v>
      </c>
      <c r="Q212" s="9">
        <f>VLOOKUP($A212,'Hospitalsation Details'!$A$2:$L$2344,12,0)</f>
        <v>22</v>
      </c>
    </row>
    <row r="213" spans="1:17" ht="15.6" x14ac:dyDescent="0.3">
      <c r="A213" s="21" t="s">
        <v>423</v>
      </c>
      <c r="B213" s="9" t="str">
        <f>VLOOKUP($A213,'Customer Names'!$A$2:$E$2336,4,0)</f>
        <v xml:space="preserve">  Timothy V</v>
      </c>
      <c r="C213" s="9">
        <f>VLOOKUP($A213,'Medical Examination'!$A$2:$J$2336,2,0)</f>
        <v>34.39</v>
      </c>
      <c r="D213" s="9">
        <f>VLOOKUP($A213,'Medical Examination'!$A$2:$J$2336,3,0)</f>
        <v>8.7200000000000006</v>
      </c>
      <c r="E213" s="9" t="str">
        <f>VLOOKUP($A213,'Medical Examination'!$A$2:$J$2336,4,0)</f>
        <v>No</v>
      </c>
      <c r="F213" s="9" t="str">
        <f>VLOOKUP($A213,'Medical Examination'!$A$2:$J$2336,5,0)</f>
        <v>No</v>
      </c>
      <c r="G213" s="9" t="str">
        <f>VLOOKUP($A213,'Medical Examination'!$A$2:$J$2336,6,0)</f>
        <v>No</v>
      </c>
      <c r="H213" s="9">
        <f>VLOOKUP($A213,'Medical Examination'!$A$2:$J$2336,7,0)</f>
        <v>0</v>
      </c>
      <c r="I213" s="9" t="str">
        <f>VLOOKUP($A213,'Medical Examination'!$A$2:$J$2336,8,0)</f>
        <v>Smoker</v>
      </c>
      <c r="J213" s="9" t="str">
        <f>VLOOKUP($A213,'Medical Examination'!$A$2:$J$2336,9,0)</f>
        <v>Obesity</v>
      </c>
      <c r="K213" s="9" t="str">
        <f>VLOOKUP($A213,'Medical Examination'!$A$2:$J$2336,10,0)</f>
        <v>Prediabetes</v>
      </c>
      <c r="L213" s="9" t="str">
        <f>VLOOKUP($A213,'Hospitalsation Details'!$A$2:$L$2344,10,0)</f>
        <v>10-08-1971</v>
      </c>
      <c r="M213" s="16">
        <f>VLOOKUP($A213,'Hospitalsation Details'!$A$2:$L$2344,6,0)</f>
        <v>35583.17</v>
      </c>
      <c r="N213" s="9" t="str">
        <f>VLOOKUP($A213,'Hospitalsation Details'!$A$2:$L$2344,7,0)</f>
        <v>tier - 1</v>
      </c>
      <c r="O213" s="9" t="str">
        <f>VLOOKUP($A213,'Hospitalsation Details'!$A$2:$L$2344,8,0)</f>
        <v>tier - 3</v>
      </c>
      <c r="P213" s="9" t="str">
        <f>VLOOKUP($A213,'Hospitalsation Details'!$A$2:$L$2344,9,0)</f>
        <v>R1011</v>
      </c>
      <c r="Q213" s="9">
        <f>VLOOKUP($A213,'Hospitalsation Details'!$A$2:$L$2344,12,0)</f>
        <v>51</v>
      </c>
    </row>
    <row r="214" spans="1:17" ht="15.6" x14ac:dyDescent="0.3">
      <c r="A214" s="20" t="s">
        <v>425</v>
      </c>
      <c r="B214" s="9" t="str">
        <f>VLOOKUP($A214,'Customer Names'!$A$2:$E$2336,4,0)</f>
        <v xml:space="preserve">  Andrew S</v>
      </c>
      <c r="C214" s="9">
        <f>VLOOKUP($A214,'Medical Examination'!$A$2:$J$2336,2,0)</f>
        <v>29.06</v>
      </c>
      <c r="D214" s="9">
        <f>VLOOKUP($A214,'Medical Examination'!$A$2:$J$2336,3,0)</f>
        <v>6.25</v>
      </c>
      <c r="E214" s="9" t="str">
        <f>VLOOKUP($A214,'Medical Examination'!$A$2:$J$2336,4,0)</f>
        <v>Yes</v>
      </c>
      <c r="F214" s="9" t="str">
        <f>VLOOKUP($A214,'Medical Examination'!$A$2:$J$2336,5,0)</f>
        <v>No</v>
      </c>
      <c r="G214" s="9" t="str">
        <f>VLOOKUP($A214,'Medical Examination'!$A$2:$J$2336,6,0)</f>
        <v>No</v>
      </c>
      <c r="H214" s="9">
        <f>VLOOKUP($A214,'Medical Examination'!$A$2:$J$2336,7,0)</f>
        <v>1</v>
      </c>
      <c r="I214" s="9" t="str">
        <f>VLOOKUP($A214,'Medical Examination'!$A$2:$J$2336,8,0)</f>
        <v>Smoker</v>
      </c>
      <c r="J214" s="9" t="str">
        <f>VLOOKUP($A214,'Medical Examination'!$A$2:$J$2336,9,0)</f>
        <v>Over Weight</v>
      </c>
      <c r="K214" s="9" t="str">
        <f>VLOOKUP($A214,'Medical Examination'!$A$2:$J$2336,10,0)</f>
        <v>Diabetes</v>
      </c>
      <c r="L214" s="9" t="str">
        <f>VLOOKUP($A214,'Hospitalsation Details'!$A$2:$L$2344,10,0)</f>
        <v>29-08-1964</v>
      </c>
      <c r="M214" s="16">
        <f>VLOOKUP($A214,'Hospitalsation Details'!$A$2:$L$2344,6,0)</f>
        <v>35573.26</v>
      </c>
      <c r="N214" s="9" t="str">
        <f>VLOOKUP($A214,'Hospitalsation Details'!$A$2:$L$2344,7,0)</f>
        <v>tier - 2</v>
      </c>
      <c r="O214" s="9" t="str">
        <f>VLOOKUP($A214,'Hospitalsation Details'!$A$2:$L$2344,8,0)</f>
        <v>tier - 1</v>
      </c>
      <c r="P214" s="9" t="str">
        <f>VLOOKUP($A214,'Hospitalsation Details'!$A$2:$L$2344,9,0)</f>
        <v>R1011</v>
      </c>
      <c r="Q214" s="9">
        <f>VLOOKUP($A214,'Hospitalsation Details'!$A$2:$L$2344,12,0)</f>
        <v>58</v>
      </c>
    </row>
    <row r="215" spans="1:17" ht="15.6" x14ac:dyDescent="0.3">
      <c r="A215" s="21" t="s">
        <v>427</v>
      </c>
      <c r="B215" s="9" t="str">
        <f>VLOOKUP($A215,'Customer Names'!$A$2:$E$2336,4,0)</f>
        <v xml:space="preserve">  Matthew D</v>
      </c>
      <c r="C215" s="9">
        <f>VLOOKUP($A215,'Medical Examination'!$A$2:$J$2336,2,0)</f>
        <v>35.799999999999997</v>
      </c>
      <c r="D215" s="9">
        <f>VLOOKUP($A215,'Medical Examination'!$A$2:$J$2336,3,0)</f>
        <v>7.32</v>
      </c>
      <c r="E215" s="9" t="str">
        <f>VLOOKUP($A215,'Medical Examination'!$A$2:$J$2336,4,0)</f>
        <v>No</v>
      </c>
      <c r="F215" s="9" t="str">
        <f>VLOOKUP($A215,'Medical Examination'!$A$2:$J$2336,5,0)</f>
        <v>No</v>
      </c>
      <c r="G215" s="9" t="str">
        <f>VLOOKUP($A215,'Medical Examination'!$A$2:$J$2336,6,0)</f>
        <v>No</v>
      </c>
      <c r="H215" s="9">
        <f>VLOOKUP($A215,'Medical Examination'!$A$2:$J$2336,7,0)</f>
        <v>2</v>
      </c>
      <c r="I215" s="9" t="str">
        <f>VLOOKUP($A215,'Medical Examination'!$A$2:$J$2336,8,0)</f>
        <v>Smoker</v>
      </c>
      <c r="J215" s="9" t="str">
        <f>VLOOKUP($A215,'Medical Examination'!$A$2:$J$2336,9,0)</f>
        <v>Obesity</v>
      </c>
      <c r="K215" s="9" t="str">
        <f>VLOOKUP($A215,'Medical Examination'!$A$2:$J$2336,10,0)</f>
        <v>Normal</v>
      </c>
      <c r="L215" s="9" t="str">
        <f>VLOOKUP($A215,'Hospitalsation Details'!$A$2:$L$2344,10,0)</f>
        <v>27-10-1973</v>
      </c>
      <c r="M215" s="16">
        <f>VLOOKUP($A215,'Hospitalsation Details'!$A$2:$L$2344,6,0)</f>
        <v>35547.72</v>
      </c>
      <c r="N215" s="9" t="str">
        <f>VLOOKUP($A215,'Hospitalsation Details'!$A$2:$L$2344,7,0)</f>
        <v>tier - 1</v>
      </c>
      <c r="O215" s="9" t="str">
        <f>VLOOKUP($A215,'Hospitalsation Details'!$A$2:$L$2344,8,0)</f>
        <v>tier - 1</v>
      </c>
      <c r="P215" s="9" t="str">
        <f>VLOOKUP($A215,'Hospitalsation Details'!$A$2:$L$2344,9,0)</f>
        <v>R1011</v>
      </c>
      <c r="Q215" s="9">
        <f>VLOOKUP($A215,'Hospitalsation Details'!$A$2:$L$2344,12,0)</f>
        <v>49</v>
      </c>
    </row>
    <row r="216" spans="1:17" ht="15.6" x14ac:dyDescent="0.3">
      <c r="A216" s="20" t="s">
        <v>429</v>
      </c>
      <c r="B216" s="9" t="str">
        <f>VLOOKUP($A216,'Customer Names'!$A$2:$E$2336,4,0)</f>
        <v xml:space="preserve">  Jessica</v>
      </c>
      <c r="C216" s="9">
        <f>VLOOKUP($A216,'Medical Examination'!$A$2:$J$2336,2,0)</f>
        <v>49.8</v>
      </c>
      <c r="D216" s="9">
        <f>VLOOKUP($A216,'Medical Examination'!$A$2:$J$2336,3,0)</f>
        <v>4.24</v>
      </c>
      <c r="E216" s="9" t="str">
        <f>VLOOKUP($A216,'Medical Examination'!$A$2:$J$2336,4,0)</f>
        <v>No</v>
      </c>
      <c r="F216" s="9" t="str">
        <f>VLOOKUP($A216,'Medical Examination'!$A$2:$J$2336,5,0)</f>
        <v>No</v>
      </c>
      <c r="G216" s="9" t="str">
        <f>VLOOKUP($A216,'Medical Examination'!$A$2:$J$2336,6,0)</f>
        <v>No</v>
      </c>
      <c r="H216" s="9">
        <f>VLOOKUP($A216,'Medical Examination'!$A$2:$J$2336,7,0)</f>
        <v>1</v>
      </c>
      <c r="I216" s="9" t="str">
        <f>VLOOKUP($A216,'Medical Examination'!$A$2:$J$2336,8,0)</f>
        <v>Smoker</v>
      </c>
      <c r="J216" s="9" t="str">
        <f>VLOOKUP($A216,'Medical Examination'!$A$2:$J$2336,9,0)</f>
        <v>Obesity</v>
      </c>
      <c r="K216" s="9" t="str">
        <f>VLOOKUP($A216,'Medical Examination'!$A$2:$J$2336,10,0)</f>
        <v>Diabetes</v>
      </c>
      <c r="L216" s="9" t="str">
        <f>VLOOKUP($A216,'Hospitalsation Details'!$A$2:$L$2344,10,0)</f>
        <v>13-09-1992</v>
      </c>
      <c r="M216" s="16">
        <f>VLOOKUP($A216,'Hospitalsation Details'!$A$2:$L$2344,6,0)</f>
        <v>35547.47</v>
      </c>
      <c r="N216" s="9" t="str">
        <f>VLOOKUP($A216,'Hospitalsation Details'!$A$2:$L$2344,7,0)</f>
        <v>tier - 2</v>
      </c>
      <c r="O216" s="9" t="str">
        <f>VLOOKUP($A216,'Hospitalsation Details'!$A$2:$L$2344,8,0)</f>
        <v>tier - 3</v>
      </c>
      <c r="P216" s="9" t="str">
        <f>VLOOKUP($A216,'Hospitalsation Details'!$A$2:$L$2344,9,0)</f>
        <v>R1011</v>
      </c>
      <c r="Q216" s="9">
        <f>VLOOKUP($A216,'Hospitalsation Details'!$A$2:$L$2344,12,0)</f>
        <v>30</v>
      </c>
    </row>
    <row r="217" spans="1:17" ht="15.6" x14ac:dyDescent="0.3">
      <c r="A217" s="21" t="s">
        <v>431</v>
      </c>
      <c r="B217" s="9" t="str">
        <f>VLOOKUP($A217,'Customer Names'!$A$2:$E$2336,4,0)</f>
        <v xml:space="preserve">  Lawrence</v>
      </c>
      <c r="C217" s="9">
        <f>VLOOKUP($A217,'Medical Examination'!$A$2:$J$2336,2,0)</f>
        <v>35.71</v>
      </c>
      <c r="D217" s="9">
        <f>VLOOKUP($A217,'Medical Examination'!$A$2:$J$2336,3,0)</f>
        <v>6.84</v>
      </c>
      <c r="E217" s="9" t="str">
        <f>VLOOKUP($A217,'Medical Examination'!$A$2:$J$2336,4,0)</f>
        <v>No</v>
      </c>
      <c r="F217" s="9" t="str">
        <f>VLOOKUP($A217,'Medical Examination'!$A$2:$J$2336,5,0)</f>
        <v>No</v>
      </c>
      <c r="G217" s="9" t="str">
        <f>VLOOKUP($A217,'Medical Examination'!$A$2:$J$2336,6,0)</f>
        <v>No</v>
      </c>
      <c r="H217" s="9">
        <f>VLOOKUP($A217,'Medical Examination'!$A$2:$J$2336,7,0)</f>
        <v>2</v>
      </c>
      <c r="I217" s="9" t="str">
        <f>VLOOKUP($A217,'Medical Examination'!$A$2:$J$2336,8,0)</f>
        <v>Smoker</v>
      </c>
      <c r="J217" s="9" t="str">
        <f>VLOOKUP($A217,'Medical Examination'!$A$2:$J$2336,9,0)</f>
        <v>Obesity</v>
      </c>
      <c r="K217" s="9" t="str">
        <f>VLOOKUP($A217,'Medical Examination'!$A$2:$J$2336,10,0)</f>
        <v>Normal</v>
      </c>
      <c r="L217" s="9" t="str">
        <f>VLOOKUP($A217,'Hospitalsation Details'!$A$2:$L$2344,10,0)</f>
        <v>16-12-1973</v>
      </c>
      <c r="M217" s="16">
        <f>VLOOKUP($A217,'Hospitalsation Details'!$A$2:$L$2344,6,0)</f>
        <v>35517.19</v>
      </c>
      <c r="N217" s="9" t="str">
        <f>VLOOKUP($A217,'Hospitalsation Details'!$A$2:$L$2344,7,0)</f>
        <v>tier - 2</v>
      </c>
      <c r="O217" s="9" t="str">
        <f>VLOOKUP($A217,'Hospitalsation Details'!$A$2:$L$2344,8,0)</f>
        <v>tier - 2</v>
      </c>
      <c r="P217" s="9" t="str">
        <f>VLOOKUP($A217,'Hospitalsation Details'!$A$2:$L$2344,9,0)</f>
        <v>R1011</v>
      </c>
      <c r="Q217" s="9">
        <f>VLOOKUP($A217,'Hospitalsation Details'!$A$2:$L$2344,12,0)</f>
        <v>49</v>
      </c>
    </row>
    <row r="218" spans="1:17" ht="15.6" x14ac:dyDescent="0.3">
      <c r="A218" s="20" t="s">
        <v>433</v>
      </c>
      <c r="B218" s="9" t="str">
        <f>VLOOKUP($A218,'Customer Names'!$A$2:$E$2336,4,0)</f>
        <v xml:space="preserve">  Alex</v>
      </c>
      <c r="C218" s="9">
        <f>VLOOKUP($A218,'Medical Examination'!$A$2:$J$2336,2,0)</f>
        <v>30.8</v>
      </c>
      <c r="D218" s="9">
        <f>VLOOKUP($A218,'Medical Examination'!$A$2:$J$2336,3,0)</f>
        <v>5.23</v>
      </c>
      <c r="E218" s="9" t="str">
        <f>VLOOKUP($A218,'Medical Examination'!$A$2:$J$2336,4,0)</f>
        <v>Yes</v>
      </c>
      <c r="F218" s="9" t="str">
        <f>VLOOKUP($A218,'Medical Examination'!$A$2:$J$2336,5,0)</f>
        <v>No</v>
      </c>
      <c r="G218" s="9" t="str">
        <f>VLOOKUP($A218,'Medical Examination'!$A$2:$J$2336,6,0)</f>
        <v>No</v>
      </c>
      <c r="H218" s="9">
        <f>VLOOKUP($A218,'Medical Examination'!$A$2:$J$2336,7,0)</f>
        <v>1</v>
      </c>
      <c r="I218" s="9" t="str">
        <f>VLOOKUP($A218,'Medical Examination'!$A$2:$J$2336,8,0)</f>
        <v>Smoker</v>
      </c>
      <c r="J218" s="9" t="str">
        <f>VLOOKUP($A218,'Medical Examination'!$A$2:$J$2336,9,0)</f>
        <v>Obesity</v>
      </c>
      <c r="K218" s="9" t="str">
        <f>VLOOKUP($A218,'Medical Examination'!$A$2:$J$2336,10,0)</f>
        <v>Diabetes</v>
      </c>
      <c r="L218" s="9" t="str">
        <f>VLOOKUP($A218,'Hospitalsation Details'!$A$2:$L$2344,10,0)</f>
        <v>20-11-1988</v>
      </c>
      <c r="M218" s="16">
        <f>VLOOKUP($A218,'Hospitalsation Details'!$A$2:$L$2344,6,0)</f>
        <v>35491.64</v>
      </c>
      <c r="N218" s="9" t="str">
        <f>VLOOKUP($A218,'Hospitalsation Details'!$A$2:$L$2344,7,0)</f>
        <v>tier - 1</v>
      </c>
      <c r="O218" s="9" t="str">
        <f>VLOOKUP($A218,'Hospitalsation Details'!$A$2:$L$2344,8,0)</f>
        <v>tier - 2</v>
      </c>
      <c r="P218" s="9" t="str">
        <f>VLOOKUP($A218,'Hospitalsation Details'!$A$2:$L$2344,9,0)</f>
        <v>R1011</v>
      </c>
      <c r="Q218" s="9">
        <f>VLOOKUP($A218,'Hospitalsation Details'!$A$2:$L$2344,12,0)</f>
        <v>34</v>
      </c>
    </row>
    <row r="219" spans="1:17" ht="15.6" x14ac:dyDescent="0.3">
      <c r="A219" s="21" t="s">
        <v>435</v>
      </c>
      <c r="B219" s="9" t="str">
        <f>VLOOKUP($A219,'Customer Names'!$A$2:$E$2336,4,0)</f>
        <v xml:space="preserve">  Kevin</v>
      </c>
      <c r="C219" s="9">
        <f>VLOOKUP($A219,'Medical Examination'!$A$2:$J$2336,2,0)</f>
        <v>33.69</v>
      </c>
      <c r="D219" s="9">
        <f>VLOOKUP($A219,'Medical Examination'!$A$2:$J$2336,3,0)</f>
        <v>9.68</v>
      </c>
      <c r="E219" s="9" t="str">
        <f>VLOOKUP($A219,'Medical Examination'!$A$2:$J$2336,4,0)</f>
        <v>No</v>
      </c>
      <c r="F219" s="9" t="str">
        <f>VLOOKUP($A219,'Medical Examination'!$A$2:$J$2336,5,0)</f>
        <v>No</v>
      </c>
      <c r="G219" s="9" t="str">
        <f>VLOOKUP($A219,'Medical Examination'!$A$2:$J$2336,6,0)</f>
        <v>No</v>
      </c>
      <c r="H219" s="9">
        <f>VLOOKUP($A219,'Medical Examination'!$A$2:$J$2336,7,0)</f>
        <v>0</v>
      </c>
      <c r="I219" s="9" t="str">
        <f>VLOOKUP($A219,'Medical Examination'!$A$2:$J$2336,8,0)</f>
        <v>Smoker</v>
      </c>
      <c r="J219" s="9" t="str">
        <f>VLOOKUP($A219,'Medical Examination'!$A$2:$J$2336,9,0)</f>
        <v>Obesity</v>
      </c>
      <c r="K219" s="9" t="str">
        <f>VLOOKUP($A219,'Medical Examination'!$A$2:$J$2336,10,0)</f>
        <v>Prediabetes</v>
      </c>
      <c r="L219" s="9" t="str">
        <f>VLOOKUP($A219,'Hospitalsation Details'!$A$2:$L$2344,10,0)</f>
        <v>22-09-1971</v>
      </c>
      <c r="M219" s="16">
        <f>VLOOKUP($A219,'Hospitalsation Details'!$A$2:$L$2344,6,0)</f>
        <v>35345.730000000003</v>
      </c>
      <c r="N219" s="9" t="str">
        <f>VLOOKUP($A219,'Hospitalsation Details'!$A$2:$L$2344,7,0)</f>
        <v>tier - 2</v>
      </c>
      <c r="O219" s="9" t="str">
        <f>VLOOKUP($A219,'Hospitalsation Details'!$A$2:$L$2344,8,0)</f>
        <v>tier - 3</v>
      </c>
      <c r="P219" s="9" t="str">
        <f>VLOOKUP($A219,'Hospitalsation Details'!$A$2:$L$2344,9,0)</f>
        <v>R1011</v>
      </c>
      <c r="Q219" s="9">
        <f>VLOOKUP($A219,'Hospitalsation Details'!$A$2:$L$2344,12,0)</f>
        <v>51</v>
      </c>
    </row>
    <row r="220" spans="1:17" ht="15.6" x14ac:dyDescent="0.3">
      <c r="A220" s="20" t="s">
        <v>437</v>
      </c>
      <c r="B220" s="9" t="str">
        <f>VLOOKUP($A220,'Customer Names'!$A$2:$E$2336,4,0)</f>
        <v xml:space="preserve">  Gavin M</v>
      </c>
      <c r="C220" s="9">
        <f>VLOOKUP($A220,'Medical Examination'!$A$2:$J$2336,2,0)</f>
        <v>42.27</v>
      </c>
      <c r="D220" s="9">
        <f>VLOOKUP($A220,'Medical Examination'!$A$2:$J$2336,3,0)</f>
        <v>6.05</v>
      </c>
      <c r="E220" s="9" t="str">
        <f>VLOOKUP($A220,'Medical Examination'!$A$2:$J$2336,4,0)</f>
        <v>Yes</v>
      </c>
      <c r="F220" s="9" t="str">
        <f>VLOOKUP($A220,'Medical Examination'!$A$2:$J$2336,5,0)</f>
        <v>No</v>
      </c>
      <c r="G220" s="9" t="str">
        <f>VLOOKUP($A220,'Medical Examination'!$A$2:$J$2336,6,0)</f>
        <v>No</v>
      </c>
      <c r="H220" s="9">
        <f>VLOOKUP($A220,'Medical Examination'!$A$2:$J$2336,7,0)</f>
        <v>1</v>
      </c>
      <c r="I220" s="9" t="str">
        <f>VLOOKUP($A220,'Medical Examination'!$A$2:$J$2336,8,0)</f>
        <v>Smoker</v>
      </c>
      <c r="J220" s="9" t="str">
        <f>VLOOKUP($A220,'Medical Examination'!$A$2:$J$2336,9,0)</f>
        <v>Obesity</v>
      </c>
      <c r="K220" s="9" t="str">
        <f>VLOOKUP($A220,'Medical Examination'!$A$2:$J$2336,10,0)</f>
        <v>Prediabetes</v>
      </c>
      <c r="L220" s="9" t="str">
        <f>VLOOKUP($A220,'Hospitalsation Details'!$A$2:$L$2344,10,0)</f>
        <v>19-09-1988</v>
      </c>
      <c r="M220" s="16">
        <f>VLOOKUP($A220,'Hospitalsation Details'!$A$2:$L$2344,6,0)</f>
        <v>35315.96</v>
      </c>
      <c r="N220" s="9" t="str">
        <f>VLOOKUP($A220,'Hospitalsation Details'!$A$2:$L$2344,7,0)</f>
        <v>tier - 2</v>
      </c>
      <c r="O220" s="9" t="str">
        <f>VLOOKUP($A220,'Hospitalsation Details'!$A$2:$L$2344,8,0)</f>
        <v>tier - 1</v>
      </c>
      <c r="P220" s="9" t="str">
        <f>VLOOKUP($A220,'Hospitalsation Details'!$A$2:$L$2344,9,0)</f>
        <v>R1011</v>
      </c>
      <c r="Q220" s="9">
        <f>VLOOKUP($A220,'Hospitalsation Details'!$A$2:$L$2344,12,0)</f>
        <v>34</v>
      </c>
    </row>
    <row r="221" spans="1:17" ht="15.6" x14ac:dyDescent="0.3">
      <c r="A221" s="21" t="s">
        <v>439</v>
      </c>
      <c r="B221" s="9" t="str">
        <f>VLOOKUP($A221,'Customer Names'!$A$2:$E$2336,4,0)</f>
        <v xml:space="preserve">  Rick E</v>
      </c>
      <c r="C221" s="9">
        <f>VLOOKUP($A221,'Medical Examination'!$A$2:$J$2336,2,0)</f>
        <v>53.25</v>
      </c>
      <c r="D221" s="9">
        <f>VLOOKUP($A221,'Medical Examination'!$A$2:$J$2336,3,0)</f>
        <v>6.11</v>
      </c>
      <c r="E221" s="9" t="str">
        <f>VLOOKUP($A221,'Medical Examination'!$A$2:$J$2336,4,0)</f>
        <v>Yes</v>
      </c>
      <c r="F221" s="9" t="str">
        <f>VLOOKUP($A221,'Medical Examination'!$A$2:$J$2336,5,0)</f>
        <v>No</v>
      </c>
      <c r="G221" s="9" t="str">
        <f>VLOOKUP($A221,'Medical Examination'!$A$2:$J$2336,6,0)</f>
        <v>Yes</v>
      </c>
      <c r="H221" s="9">
        <f>VLOOKUP($A221,'Medical Examination'!$A$2:$J$2336,7,0)</f>
        <v>1</v>
      </c>
      <c r="I221" s="9" t="str">
        <f>VLOOKUP($A221,'Medical Examination'!$A$2:$J$2336,8,0)</f>
        <v>Smoker</v>
      </c>
      <c r="J221" s="9" t="str">
        <f>VLOOKUP($A221,'Medical Examination'!$A$2:$J$2336,9,0)</f>
        <v>Obesity</v>
      </c>
      <c r="K221" s="9" t="str">
        <f>VLOOKUP($A221,'Medical Examination'!$A$2:$J$2336,10,0)</f>
        <v>Diabetes</v>
      </c>
      <c r="L221" s="9" t="str">
        <f>VLOOKUP($A221,'Hospitalsation Details'!$A$2:$L$2344,10,0)</f>
        <v>09-07-1997</v>
      </c>
      <c r="M221" s="16">
        <f>VLOOKUP($A221,'Hospitalsation Details'!$A$2:$L$2344,6,0)</f>
        <v>35302.089999999997</v>
      </c>
      <c r="N221" s="9" t="str">
        <f>VLOOKUP($A221,'Hospitalsation Details'!$A$2:$L$2344,7,0)</f>
        <v>tier - 1</v>
      </c>
      <c r="O221" s="9" t="str">
        <f>VLOOKUP($A221,'Hospitalsation Details'!$A$2:$L$2344,8,0)</f>
        <v>tier - 2</v>
      </c>
      <c r="P221" s="9" t="str">
        <f>VLOOKUP($A221,'Hospitalsation Details'!$A$2:$L$2344,9,0)</f>
        <v>R1011</v>
      </c>
      <c r="Q221" s="9">
        <f>VLOOKUP($A221,'Hospitalsation Details'!$A$2:$L$2344,12,0)</f>
        <v>25</v>
      </c>
    </row>
    <row r="222" spans="1:17" ht="15.6" x14ac:dyDescent="0.3">
      <c r="A222" s="20" t="s">
        <v>441</v>
      </c>
      <c r="B222" s="9" t="str">
        <f>VLOOKUP($A222,'Customer Names'!$A$2:$E$2336,4,0)</f>
        <v xml:space="preserve">  Andrea H</v>
      </c>
      <c r="C222" s="9">
        <f>VLOOKUP($A222,'Medical Examination'!$A$2:$J$2336,2,0)</f>
        <v>26.8</v>
      </c>
      <c r="D222" s="9">
        <f>VLOOKUP($A222,'Medical Examination'!$A$2:$J$2336,3,0)</f>
        <v>10.93</v>
      </c>
      <c r="E222" s="9" t="str">
        <f>VLOOKUP($A222,'Medical Examination'!$A$2:$J$2336,4,0)</f>
        <v>Yes</v>
      </c>
      <c r="F222" s="9" t="str">
        <f>VLOOKUP($A222,'Medical Examination'!$A$2:$J$2336,5,0)</f>
        <v>No</v>
      </c>
      <c r="G222" s="9" t="str">
        <f>VLOOKUP($A222,'Medical Examination'!$A$2:$J$2336,6,0)</f>
        <v>No</v>
      </c>
      <c r="H222" s="9">
        <f>VLOOKUP($A222,'Medical Examination'!$A$2:$J$2336,7,0)</f>
        <v>0</v>
      </c>
      <c r="I222" s="9" t="str">
        <f>VLOOKUP($A222,'Medical Examination'!$A$2:$J$2336,8,0)</f>
        <v xml:space="preserve"> Non Smoker</v>
      </c>
      <c r="J222" s="9" t="str">
        <f>VLOOKUP($A222,'Medical Examination'!$A$2:$J$2336,9,0)</f>
        <v>Over Weight</v>
      </c>
      <c r="K222" s="9" t="str">
        <f>VLOOKUP($A222,'Medical Examination'!$A$2:$J$2336,10,0)</f>
        <v>Normal</v>
      </c>
      <c r="L222" s="9" t="str">
        <f>VLOOKUP($A222,'Hospitalsation Details'!$A$2:$L$2344,10,0)</f>
        <v>30-12-1967</v>
      </c>
      <c r="M222" s="16">
        <f>VLOOKUP($A222,'Hospitalsation Details'!$A$2:$L$2344,6,0)</f>
        <v>35160.129999999997</v>
      </c>
      <c r="N222" s="9" t="str">
        <f>VLOOKUP($A222,'Hospitalsation Details'!$A$2:$L$2344,7,0)</f>
        <v>tier - 2</v>
      </c>
      <c r="O222" s="9" t="str">
        <f>VLOOKUP($A222,'Hospitalsation Details'!$A$2:$L$2344,8,0)</f>
        <v>tier - 2</v>
      </c>
      <c r="P222" s="9" t="str">
        <f>VLOOKUP($A222,'Hospitalsation Details'!$A$2:$L$2344,9,0)</f>
        <v>R1011</v>
      </c>
      <c r="Q222" s="9">
        <f>VLOOKUP($A222,'Hospitalsation Details'!$A$2:$L$2344,12,0)</f>
        <v>55</v>
      </c>
    </row>
    <row r="223" spans="1:17" ht="15.6" x14ac:dyDescent="0.3">
      <c r="A223" s="21" t="s">
        <v>443</v>
      </c>
      <c r="B223" s="9" t="str">
        <f>VLOOKUP($A223,'Customer Names'!$A$2:$E$2336,4,0)</f>
        <v xml:space="preserve">  Anthony S</v>
      </c>
      <c r="C223" s="9">
        <f>VLOOKUP($A223,'Medical Examination'!$A$2:$J$2336,2,0)</f>
        <v>28.5</v>
      </c>
      <c r="D223" s="9">
        <f>VLOOKUP($A223,'Medical Examination'!$A$2:$J$2336,3,0)</f>
        <v>5.12</v>
      </c>
      <c r="E223" s="9" t="str">
        <f>VLOOKUP($A223,'Medical Examination'!$A$2:$J$2336,4,0)</f>
        <v>No</v>
      </c>
      <c r="F223" s="9" t="str">
        <f>VLOOKUP($A223,'Medical Examination'!$A$2:$J$2336,5,0)</f>
        <v>No</v>
      </c>
      <c r="G223" s="9" t="str">
        <f>VLOOKUP($A223,'Medical Examination'!$A$2:$J$2336,6,0)</f>
        <v>No</v>
      </c>
      <c r="H223" s="9">
        <f>VLOOKUP($A223,'Medical Examination'!$A$2:$J$2336,7,0)</f>
        <v>1</v>
      </c>
      <c r="I223" s="9" t="str">
        <f>VLOOKUP($A223,'Medical Examination'!$A$2:$J$2336,8,0)</f>
        <v>Smoker</v>
      </c>
      <c r="J223" s="9" t="str">
        <f>VLOOKUP($A223,'Medical Examination'!$A$2:$J$2336,9,0)</f>
        <v>Over Weight</v>
      </c>
      <c r="K223" s="9" t="str">
        <f>VLOOKUP($A223,'Medical Examination'!$A$2:$J$2336,10,0)</f>
        <v>Prediabetes</v>
      </c>
      <c r="L223" s="9" t="str">
        <f>VLOOKUP($A223,'Hospitalsation Details'!$A$2:$L$2344,10,0)</f>
        <v>22-12-1998</v>
      </c>
      <c r="M223" s="16">
        <f>VLOOKUP($A223,'Hospitalsation Details'!$A$2:$L$2344,6,0)</f>
        <v>35147.53</v>
      </c>
      <c r="N223" s="9" t="str">
        <f>VLOOKUP($A223,'Hospitalsation Details'!$A$2:$L$2344,7,0)</f>
        <v>tier - 1</v>
      </c>
      <c r="O223" s="9" t="str">
        <f>VLOOKUP($A223,'Hospitalsation Details'!$A$2:$L$2344,8,0)</f>
        <v>tier - 1</v>
      </c>
      <c r="P223" s="9" t="str">
        <f>VLOOKUP($A223,'Hospitalsation Details'!$A$2:$L$2344,9,0)</f>
        <v>R1016</v>
      </c>
      <c r="Q223" s="9">
        <f>VLOOKUP($A223,'Hospitalsation Details'!$A$2:$L$2344,12,0)</f>
        <v>24</v>
      </c>
    </row>
    <row r="224" spans="1:17" ht="15.6" x14ac:dyDescent="0.3">
      <c r="A224" s="20" t="s">
        <v>445</v>
      </c>
      <c r="B224" s="9" t="str">
        <f>VLOOKUP($A224,'Customer Names'!$A$2:$E$2336,4,0)</f>
        <v xml:space="preserve">  Erik</v>
      </c>
      <c r="C224" s="9">
        <f>VLOOKUP($A224,'Medical Examination'!$A$2:$J$2336,2,0)</f>
        <v>22.895</v>
      </c>
      <c r="D224" s="9">
        <f>VLOOKUP($A224,'Medical Examination'!$A$2:$J$2336,3,0)</f>
        <v>5.72</v>
      </c>
      <c r="E224" s="9" t="str">
        <f>VLOOKUP($A224,'Medical Examination'!$A$2:$J$2336,4,0)</f>
        <v>No</v>
      </c>
      <c r="F224" s="9" t="str">
        <f>VLOOKUP($A224,'Medical Examination'!$A$2:$J$2336,5,0)</f>
        <v>No</v>
      </c>
      <c r="G224" s="9" t="str">
        <f>VLOOKUP($A224,'Medical Examination'!$A$2:$J$2336,6,0)</f>
        <v>No</v>
      </c>
      <c r="H224" s="9">
        <f>VLOOKUP($A224,'Medical Examination'!$A$2:$J$2336,7,0)</f>
        <v>0</v>
      </c>
      <c r="I224" s="9" t="str">
        <f>VLOOKUP($A224,'Medical Examination'!$A$2:$J$2336,8,0)</f>
        <v>Smoker</v>
      </c>
      <c r="J224" s="9" t="str">
        <f>VLOOKUP($A224,'Medical Examination'!$A$2:$J$2336,9,0)</f>
        <v>Normal Weight</v>
      </c>
      <c r="K224" s="9" t="str">
        <f>VLOOKUP($A224,'Medical Examination'!$A$2:$J$2336,10,0)</f>
        <v>Diabetes</v>
      </c>
      <c r="L224" s="9" t="str">
        <f>VLOOKUP($A224,'Hospitalsation Details'!$A$2:$L$2344,10,0)</f>
        <v>29-06-1977</v>
      </c>
      <c r="M224" s="16">
        <f>VLOOKUP($A224,'Hospitalsation Details'!$A$2:$L$2344,6,0)</f>
        <v>35069.370000000003</v>
      </c>
      <c r="N224" s="9" t="str">
        <f>VLOOKUP($A224,'Hospitalsation Details'!$A$2:$L$2344,7,0)</f>
        <v>tier - 1</v>
      </c>
      <c r="O224" s="9" t="str">
        <f>VLOOKUP($A224,'Hospitalsation Details'!$A$2:$L$2344,8,0)</f>
        <v>tier - 1</v>
      </c>
      <c r="P224" s="9" t="str">
        <f>VLOOKUP($A224,'Hospitalsation Details'!$A$2:$L$2344,9,0)</f>
        <v>R1017</v>
      </c>
      <c r="Q224" s="9">
        <f>VLOOKUP($A224,'Hospitalsation Details'!$A$2:$L$2344,12,0)</f>
        <v>45</v>
      </c>
    </row>
    <row r="225" spans="1:17" ht="15.6" x14ac:dyDescent="0.3">
      <c r="A225" s="21" t="s">
        <v>447</v>
      </c>
      <c r="B225" s="9" t="str">
        <f>VLOOKUP($A225,'Customer Names'!$A$2:$E$2336,4,0)</f>
        <v xml:space="preserve">  Kiley D</v>
      </c>
      <c r="C225" s="9">
        <f>VLOOKUP($A225,'Medical Examination'!$A$2:$J$2336,2,0)</f>
        <v>34.06</v>
      </c>
      <c r="D225" s="9">
        <f>VLOOKUP($A225,'Medical Examination'!$A$2:$J$2336,3,0)</f>
        <v>11.83</v>
      </c>
      <c r="E225" s="9" t="str">
        <f>VLOOKUP($A225,'Medical Examination'!$A$2:$J$2336,4,0)</f>
        <v>Yes</v>
      </c>
      <c r="F225" s="9" t="str">
        <f>VLOOKUP($A225,'Medical Examination'!$A$2:$J$2336,5,0)</f>
        <v>No</v>
      </c>
      <c r="G225" s="9" t="str">
        <f>VLOOKUP($A225,'Medical Examination'!$A$2:$J$2336,6,0)</f>
        <v>No</v>
      </c>
      <c r="H225" s="9">
        <f>VLOOKUP($A225,'Medical Examination'!$A$2:$J$2336,7,0)</f>
        <v>1</v>
      </c>
      <c r="I225" s="9" t="str">
        <f>VLOOKUP($A225,'Medical Examination'!$A$2:$J$2336,8,0)</f>
        <v>Smoker</v>
      </c>
      <c r="J225" s="9" t="str">
        <f>VLOOKUP($A225,'Medical Examination'!$A$2:$J$2336,9,0)</f>
        <v>Obesity</v>
      </c>
      <c r="K225" s="9" t="str">
        <f>VLOOKUP($A225,'Medical Examination'!$A$2:$J$2336,10,0)</f>
        <v>Normal</v>
      </c>
      <c r="L225" s="9" t="str">
        <f>VLOOKUP($A225,'Hospitalsation Details'!$A$2:$L$2344,10,0)</f>
        <v>29-08-1975</v>
      </c>
      <c r="M225" s="16">
        <f>VLOOKUP($A225,'Hospitalsation Details'!$A$2:$L$2344,6,0)</f>
        <v>35050.620000000003</v>
      </c>
      <c r="N225" s="9" t="str">
        <f>VLOOKUP($A225,'Hospitalsation Details'!$A$2:$L$2344,7,0)</f>
        <v>tier - 2</v>
      </c>
      <c r="O225" s="9" t="str">
        <f>VLOOKUP($A225,'Hospitalsation Details'!$A$2:$L$2344,8,0)</f>
        <v>tier - 1</v>
      </c>
      <c r="P225" s="9" t="str">
        <f>VLOOKUP($A225,'Hospitalsation Details'!$A$2:$L$2344,9,0)</f>
        <v>R1011</v>
      </c>
      <c r="Q225" s="9">
        <f>VLOOKUP($A225,'Hospitalsation Details'!$A$2:$L$2344,12,0)</f>
        <v>47</v>
      </c>
    </row>
    <row r="226" spans="1:17" ht="15.6" x14ac:dyDescent="0.3">
      <c r="A226" s="20" t="s">
        <v>449</v>
      </c>
      <c r="B226" s="9" t="str">
        <f>VLOOKUP($A226,'Customer Names'!$A$2:$E$2336,4,0)</f>
        <v xml:space="preserve">  Jennifer</v>
      </c>
      <c r="C226" s="9">
        <f>VLOOKUP($A226,'Medical Examination'!$A$2:$J$2336,2,0)</f>
        <v>36.409999999999997</v>
      </c>
      <c r="D226" s="9">
        <f>VLOOKUP($A226,'Medical Examination'!$A$2:$J$2336,3,0)</f>
        <v>4.55</v>
      </c>
      <c r="E226" s="9" t="str">
        <f>VLOOKUP($A226,'Medical Examination'!$A$2:$J$2336,4,0)</f>
        <v>No</v>
      </c>
      <c r="F226" s="9" t="str">
        <f>VLOOKUP($A226,'Medical Examination'!$A$2:$J$2336,5,0)</f>
        <v>No</v>
      </c>
      <c r="G226" s="9" t="str">
        <f>VLOOKUP($A226,'Medical Examination'!$A$2:$J$2336,6,0)</f>
        <v>No</v>
      </c>
      <c r="H226" s="9">
        <f>VLOOKUP($A226,'Medical Examination'!$A$2:$J$2336,7,0)</f>
        <v>0</v>
      </c>
      <c r="I226" s="9" t="str">
        <f>VLOOKUP($A226,'Medical Examination'!$A$2:$J$2336,8,0)</f>
        <v>Smoker</v>
      </c>
      <c r="J226" s="9" t="str">
        <f>VLOOKUP($A226,'Medical Examination'!$A$2:$J$2336,9,0)</f>
        <v>Obesity</v>
      </c>
      <c r="K226" s="9" t="str">
        <f>VLOOKUP($A226,'Medical Examination'!$A$2:$J$2336,10,0)</f>
        <v>Normal</v>
      </c>
      <c r="L226" s="9" t="str">
        <f>VLOOKUP($A226,'Hospitalsation Details'!$A$2:$L$2344,10,0)</f>
        <v>05-07-1982</v>
      </c>
      <c r="M226" s="16">
        <f>VLOOKUP($A226,'Hospitalsation Details'!$A$2:$L$2344,6,0)</f>
        <v>35000.730000000003</v>
      </c>
      <c r="N226" s="9" t="str">
        <f>VLOOKUP($A226,'Hospitalsation Details'!$A$2:$L$2344,7,0)</f>
        <v>tier - 2</v>
      </c>
      <c r="O226" s="9" t="str">
        <f>VLOOKUP($A226,'Hospitalsation Details'!$A$2:$L$2344,8,0)</f>
        <v>tier - 3</v>
      </c>
      <c r="P226" s="9" t="str">
        <f>VLOOKUP($A226,'Hospitalsation Details'!$A$2:$L$2344,9,0)</f>
        <v>R1011</v>
      </c>
      <c r="Q226" s="9">
        <f>VLOOKUP($A226,'Hospitalsation Details'!$A$2:$L$2344,12,0)</f>
        <v>40</v>
      </c>
    </row>
    <row r="227" spans="1:17" ht="15.6" x14ac:dyDescent="0.3">
      <c r="A227" s="21" t="s">
        <v>451</v>
      </c>
      <c r="B227" s="9" t="str">
        <f>VLOOKUP($A227,'Customer Names'!$A$2:$E$2336,4,0)</f>
        <v xml:space="preserve">  Chris</v>
      </c>
      <c r="C227" s="9">
        <f>VLOOKUP($A227,'Medical Examination'!$A$2:$J$2336,2,0)</f>
        <v>52.3</v>
      </c>
      <c r="D227" s="9">
        <f>VLOOKUP($A227,'Medical Examination'!$A$2:$J$2336,3,0)</f>
        <v>4.87</v>
      </c>
      <c r="E227" s="9" t="str">
        <f>VLOOKUP($A227,'Medical Examination'!$A$2:$J$2336,4,0)</f>
        <v>Yes</v>
      </c>
      <c r="F227" s="9" t="str">
        <f>VLOOKUP($A227,'Medical Examination'!$A$2:$J$2336,5,0)</f>
        <v>No</v>
      </c>
      <c r="G227" s="9" t="str">
        <f>VLOOKUP($A227,'Medical Examination'!$A$2:$J$2336,6,0)</f>
        <v>Yes</v>
      </c>
      <c r="H227" s="9">
        <f>VLOOKUP($A227,'Medical Examination'!$A$2:$J$2336,7,0)</f>
        <v>1</v>
      </c>
      <c r="I227" s="9" t="str">
        <f>VLOOKUP($A227,'Medical Examination'!$A$2:$J$2336,8,0)</f>
        <v>Smoker</v>
      </c>
      <c r="J227" s="9" t="str">
        <f>VLOOKUP($A227,'Medical Examination'!$A$2:$J$2336,9,0)</f>
        <v>Obesity</v>
      </c>
      <c r="K227" s="9" t="str">
        <f>VLOOKUP($A227,'Medical Examination'!$A$2:$J$2336,10,0)</f>
        <v>Normal</v>
      </c>
      <c r="L227" s="9" t="str">
        <f>VLOOKUP($A227,'Hospitalsation Details'!$A$2:$L$2344,10,0)</f>
        <v>22-08-1997</v>
      </c>
      <c r="M227" s="16">
        <f>VLOOKUP($A227,'Hospitalsation Details'!$A$2:$L$2344,6,0)</f>
        <v>34979.86</v>
      </c>
      <c r="N227" s="9" t="str">
        <f>VLOOKUP($A227,'Hospitalsation Details'!$A$2:$L$2344,7,0)</f>
        <v>tier - 2</v>
      </c>
      <c r="O227" s="9" t="str">
        <f>VLOOKUP($A227,'Hospitalsation Details'!$A$2:$L$2344,8,0)</f>
        <v>tier - 2</v>
      </c>
      <c r="P227" s="9" t="str">
        <f>VLOOKUP($A227,'Hospitalsation Details'!$A$2:$L$2344,9,0)</f>
        <v>R1011</v>
      </c>
      <c r="Q227" s="9">
        <f>VLOOKUP($A227,'Hospitalsation Details'!$A$2:$L$2344,12,0)</f>
        <v>25</v>
      </c>
    </row>
    <row r="228" spans="1:17" ht="15.6" x14ac:dyDescent="0.3">
      <c r="A228" s="20" t="s">
        <v>453</v>
      </c>
      <c r="B228" s="9" t="str">
        <f>VLOOKUP($A228,'Customer Names'!$A$2:$E$2336,4,0)</f>
        <v xml:space="preserve">  Marian M</v>
      </c>
      <c r="C228" s="9">
        <f>VLOOKUP($A228,'Medical Examination'!$A$2:$J$2336,2,0)</f>
        <v>52.66</v>
      </c>
      <c r="D228" s="9">
        <f>VLOOKUP($A228,'Medical Examination'!$A$2:$J$2336,3,0)</f>
        <v>4.45</v>
      </c>
      <c r="E228" s="9" t="str">
        <f>VLOOKUP($A228,'Medical Examination'!$A$2:$J$2336,4,0)</f>
        <v>No</v>
      </c>
      <c r="F228" s="9" t="str">
        <f>VLOOKUP($A228,'Medical Examination'!$A$2:$J$2336,5,0)</f>
        <v>No</v>
      </c>
      <c r="G228" s="9" t="str">
        <f>VLOOKUP($A228,'Medical Examination'!$A$2:$J$2336,6,0)</f>
        <v>No</v>
      </c>
      <c r="H228" s="9">
        <f>VLOOKUP($A228,'Medical Examination'!$A$2:$J$2336,7,0)</f>
        <v>1</v>
      </c>
      <c r="I228" s="9" t="str">
        <f>VLOOKUP($A228,'Medical Examination'!$A$2:$J$2336,8,0)</f>
        <v>Smoker</v>
      </c>
      <c r="J228" s="9" t="str">
        <f>VLOOKUP($A228,'Medical Examination'!$A$2:$J$2336,9,0)</f>
        <v>Obesity</v>
      </c>
      <c r="K228" s="9" t="str">
        <f>VLOOKUP($A228,'Medical Examination'!$A$2:$J$2336,10,0)</f>
        <v>Diabetes</v>
      </c>
      <c r="L228" s="9" t="str">
        <f>VLOOKUP($A228,'Hospitalsation Details'!$A$2:$L$2344,10,0)</f>
        <v>22-08-1998</v>
      </c>
      <c r="M228" s="16">
        <f>VLOOKUP($A228,'Hospitalsation Details'!$A$2:$L$2344,6,0)</f>
        <v>34976.42</v>
      </c>
      <c r="N228" s="9" t="str">
        <f>VLOOKUP($A228,'Hospitalsation Details'!$A$2:$L$2344,7,0)</f>
        <v>tier - 2</v>
      </c>
      <c r="O228" s="9" t="str">
        <f>VLOOKUP($A228,'Hospitalsation Details'!$A$2:$L$2344,8,0)</f>
        <v>tier - 1</v>
      </c>
      <c r="P228" s="9" t="str">
        <f>VLOOKUP($A228,'Hospitalsation Details'!$A$2:$L$2344,9,0)</f>
        <v>R1011</v>
      </c>
      <c r="Q228" s="9">
        <f>VLOOKUP($A228,'Hospitalsation Details'!$A$2:$L$2344,12,0)</f>
        <v>24</v>
      </c>
    </row>
    <row r="229" spans="1:17" ht="15.6" x14ac:dyDescent="0.3">
      <c r="A229" s="21" t="s">
        <v>455</v>
      </c>
      <c r="B229" s="9" t="str">
        <f>VLOOKUP($A229,'Customer Names'!$A$2:$E$2336,4,0)</f>
        <v xml:space="preserve">  Jeremy</v>
      </c>
      <c r="C229" s="9">
        <f>VLOOKUP($A229,'Medical Examination'!$A$2:$J$2336,2,0)</f>
        <v>29.57</v>
      </c>
      <c r="D229" s="9">
        <f>VLOOKUP($A229,'Medical Examination'!$A$2:$J$2336,3,0)</f>
        <v>9.42</v>
      </c>
      <c r="E229" s="9" t="str">
        <f>VLOOKUP($A229,'Medical Examination'!$A$2:$J$2336,4,0)</f>
        <v>Yes</v>
      </c>
      <c r="F229" s="9" t="str">
        <f>VLOOKUP($A229,'Medical Examination'!$A$2:$J$2336,5,0)</f>
        <v>No</v>
      </c>
      <c r="G229" s="9" t="str">
        <f>VLOOKUP($A229,'Medical Examination'!$A$2:$J$2336,6,0)</f>
        <v>No</v>
      </c>
      <c r="H229" s="9">
        <f>VLOOKUP($A229,'Medical Examination'!$A$2:$J$2336,7,0)</f>
        <v>0</v>
      </c>
      <c r="I229" s="9" t="str">
        <f>VLOOKUP($A229,'Medical Examination'!$A$2:$J$2336,8,0)</f>
        <v>Smoker</v>
      </c>
      <c r="J229" s="9" t="str">
        <f>VLOOKUP($A229,'Medical Examination'!$A$2:$J$2336,9,0)</f>
        <v>Over Weight</v>
      </c>
      <c r="K229" s="9" t="str">
        <f>VLOOKUP($A229,'Medical Examination'!$A$2:$J$2336,10,0)</f>
        <v>Normal</v>
      </c>
      <c r="L229" s="9" t="str">
        <f>VLOOKUP($A229,'Hospitalsation Details'!$A$2:$L$2344,10,0)</f>
        <v>07-10-1967</v>
      </c>
      <c r="M229" s="16">
        <f>VLOOKUP($A229,'Hospitalsation Details'!$A$2:$L$2344,6,0)</f>
        <v>34975.68</v>
      </c>
      <c r="N229" s="9" t="str">
        <f>VLOOKUP($A229,'Hospitalsation Details'!$A$2:$L$2344,7,0)</f>
        <v>tier - 2</v>
      </c>
      <c r="O229" s="9" t="str">
        <f>VLOOKUP($A229,'Hospitalsation Details'!$A$2:$L$2344,8,0)</f>
        <v>tier - 2</v>
      </c>
      <c r="P229" s="9" t="str">
        <f>VLOOKUP($A229,'Hospitalsation Details'!$A$2:$L$2344,9,0)</f>
        <v>R1011</v>
      </c>
      <c r="Q229" s="9">
        <f>VLOOKUP($A229,'Hospitalsation Details'!$A$2:$L$2344,12,0)</f>
        <v>55</v>
      </c>
    </row>
    <row r="230" spans="1:17" ht="15.6" x14ac:dyDescent="0.3">
      <c r="A230" s="20" t="s">
        <v>457</v>
      </c>
      <c r="B230" s="9" t="str">
        <f>VLOOKUP($A230,'Customer Names'!$A$2:$E$2336,4,0)</f>
        <v xml:space="preserve">  Allison H</v>
      </c>
      <c r="C230" s="9">
        <f>VLOOKUP($A230,'Medical Examination'!$A$2:$J$2336,2,0)</f>
        <v>36.99</v>
      </c>
      <c r="D230" s="9">
        <f>VLOOKUP($A230,'Medical Examination'!$A$2:$J$2336,3,0)</f>
        <v>5.37</v>
      </c>
      <c r="E230" s="9" t="str">
        <f>VLOOKUP($A230,'Medical Examination'!$A$2:$J$2336,4,0)</f>
        <v>Yes</v>
      </c>
      <c r="F230" s="9" t="str">
        <f>VLOOKUP($A230,'Medical Examination'!$A$2:$J$2336,5,0)</f>
        <v>No</v>
      </c>
      <c r="G230" s="9" t="str">
        <f>VLOOKUP($A230,'Medical Examination'!$A$2:$J$2336,6,0)</f>
        <v>Yes</v>
      </c>
      <c r="H230" s="9">
        <f>VLOOKUP($A230,'Medical Examination'!$A$2:$J$2336,7,0)</f>
        <v>1</v>
      </c>
      <c r="I230" s="9" t="str">
        <f>VLOOKUP($A230,'Medical Examination'!$A$2:$J$2336,8,0)</f>
        <v>Smoker</v>
      </c>
      <c r="J230" s="9" t="str">
        <f>VLOOKUP($A230,'Medical Examination'!$A$2:$J$2336,9,0)</f>
        <v>Obesity</v>
      </c>
      <c r="K230" s="9" t="str">
        <f>VLOOKUP($A230,'Medical Examination'!$A$2:$J$2336,10,0)</f>
        <v>Normal</v>
      </c>
      <c r="L230" s="9" t="str">
        <f>VLOOKUP($A230,'Hospitalsation Details'!$A$2:$L$2344,10,0)</f>
        <v>29-07-1983</v>
      </c>
      <c r="M230" s="16">
        <f>VLOOKUP($A230,'Hospitalsation Details'!$A$2:$L$2344,6,0)</f>
        <v>34940.61</v>
      </c>
      <c r="N230" s="9" t="str">
        <f>VLOOKUP($A230,'Hospitalsation Details'!$A$2:$L$2344,7,0)</f>
        <v>tier - 2</v>
      </c>
      <c r="O230" s="9" t="str">
        <f>VLOOKUP($A230,'Hospitalsation Details'!$A$2:$L$2344,8,0)</f>
        <v>tier - 3</v>
      </c>
      <c r="P230" s="9" t="str">
        <f>VLOOKUP($A230,'Hospitalsation Details'!$A$2:$L$2344,9,0)</f>
        <v>R1011</v>
      </c>
      <c r="Q230" s="9">
        <f>VLOOKUP($A230,'Hospitalsation Details'!$A$2:$L$2344,12,0)</f>
        <v>39</v>
      </c>
    </row>
    <row r="231" spans="1:17" ht="15.6" x14ac:dyDescent="0.3">
      <c r="A231" s="21" t="s">
        <v>459</v>
      </c>
      <c r="B231" s="9" t="str">
        <f>VLOOKUP($A231,'Customer Names'!$A$2:$E$2336,4,0)</f>
        <v xml:space="preserve">  Elizabeth</v>
      </c>
      <c r="C231" s="9">
        <f>VLOOKUP($A231,'Medical Examination'!$A$2:$J$2336,2,0)</f>
        <v>31.4</v>
      </c>
      <c r="D231" s="9">
        <f>VLOOKUP($A231,'Medical Examination'!$A$2:$J$2336,3,0)</f>
        <v>4.5999999999999996</v>
      </c>
      <c r="E231" s="9" t="str">
        <f>VLOOKUP($A231,'Medical Examination'!$A$2:$J$2336,4,0)</f>
        <v>Yes</v>
      </c>
      <c r="F231" s="9" t="str">
        <f>VLOOKUP($A231,'Medical Examination'!$A$2:$J$2336,5,0)</f>
        <v>No</v>
      </c>
      <c r="G231" s="9" t="str">
        <f>VLOOKUP($A231,'Medical Examination'!$A$2:$J$2336,6,0)</f>
        <v>No</v>
      </c>
      <c r="H231" s="9">
        <f>VLOOKUP($A231,'Medical Examination'!$A$2:$J$2336,7,0)</f>
        <v>1</v>
      </c>
      <c r="I231" s="9" t="str">
        <f>VLOOKUP($A231,'Medical Examination'!$A$2:$J$2336,8,0)</f>
        <v>Smoker</v>
      </c>
      <c r="J231" s="9" t="str">
        <f>VLOOKUP($A231,'Medical Examination'!$A$2:$J$2336,9,0)</f>
        <v>Obesity</v>
      </c>
      <c r="K231" s="9" t="str">
        <f>VLOOKUP($A231,'Medical Examination'!$A$2:$J$2336,10,0)</f>
        <v>Prediabetes</v>
      </c>
      <c r="L231" s="9" t="str">
        <f>VLOOKUP($A231,'Hospitalsation Details'!$A$2:$L$2344,10,0)</f>
        <v>17-10-1995</v>
      </c>
      <c r="M231" s="16">
        <f>VLOOKUP($A231,'Hospitalsation Details'!$A$2:$L$2344,6,0)</f>
        <v>34838.870000000003</v>
      </c>
      <c r="N231" s="9" t="str">
        <f>VLOOKUP($A231,'Hospitalsation Details'!$A$2:$L$2344,7,0)</f>
        <v>tier - 2</v>
      </c>
      <c r="O231" s="9" t="str">
        <f>VLOOKUP($A231,'Hospitalsation Details'!$A$2:$L$2344,8,0)</f>
        <v>tier - 3</v>
      </c>
      <c r="P231" s="9" t="str">
        <f>VLOOKUP($A231,'Hospitalsation Details'!$A$2:$L$2344,9,0)</f>
        <v>R1011</v>
      </c>
      <c r="Q231" s="9">
        <f>VLOOKUP($A231,'Hospitalsation Details'!$A$2:$L$2344,12,0)</f>
        <v>27</v>
      </c>
    </row>
    <row r="232" spans="1:17" ht="15.6" x14ac:dyDescent="0.3">
      <c r="A232" s="20" t="s">
        <v>461</v>
      </c>
      <c r="B232" s="9" t="str">
        <f>VLOOKUP($A232,'Customer Names'!$A$2:$E$2336,4,0)</f>
        <v xml:space="preserve">  Andrew</v>
      </c>
      <c r="C232" s="9">
        <f>VLOOKUP($A232,'Medical Examination'!$A$2:$J$2336,2,0)</f>
        <v>34.9</v>
      </c>
      <c r="D232" s="9">
        <f>VLOOKUP($A232,'Medical Examination'!$A$2:$J$2336,3,0)</f>
        <v>6.22</v>
      </c>
      <c r="E232" s="9" t="str">
        <f>VLOOKUP($A232,'Medical Examination'!$A$2:$J$2336,4,0)</f>
        <v>No</v>
      </c>
      <c r="F232" s="9" t="str">
        <f>VLOOKUP($A232,'Medical Examination'!$A$2:$J$2336,5,0)</f>
        <v>No</v>
      </c>
      <c r="G232" s="9" t="str">
        <f>VLOOKUP($A232,'Medical Examination'!$A$2:$J$2336,6,0)</f>
        <v>Yes</v>
      </c>
      <c r="H232" s="9">
        <f>VLOOKUP($A232,'Medical Examination'!$A$2:$J$2336,7,0)</f>
        <v>1</v>
      </c>
      <c r="I232" s="9" t="str">
        <f>VLOOKUP($A232,'Medical Examination'!$A$2:$J$2336,8,0)</f>
        <v>Smoker</v>
      </c>
      <c r="J232" s="9" t="str">
        <f>VLOOKUP($A232,'Medical Examination'!$A$2:$J$2336,9,0)</f>
        <v>Obesity</v>
      </c>
      <c r="K232" s="9" t="str">
        <f>VLOOKUP($A232,'Medical Examination'!$A$2:$J$2336,10,0)</f>
        <v>Normal</v>
      </c>
      <c r="L232" s="9" t="str">
        <f>VLOOKUP($A232,'Hospitalsation Details'!$A$2:$L$2344,10,0)</f>
        <v>17-09-2003</v>
      </c>
      <c r="M232" s="16">
        <f>VLOOKUP($A232,'Hospitalsation Details'!$A$2:$L$2344,6,0)</f>
        <v>34828.65</v>
      </c>
      <c r="N232" s="9" t="str">
        <f>VLOOKUP($A232,'Hospitalsation Details'!$A$2:$L$2344,7,0)</f>
        <v>tier - 1</v>
      </c>
      <c r="O232" s="9" t="str">
        <f>VLOOKUP($A232,'Hospitalsation Details'!$A$2:$L$2344,8,0)</f>
        <v>tier - 3</v>
      </c>
      <c r="P232" s="9" t="str">
        <f>VLOOKUP($A232,'Hospitalsation Details'!$A$2:$L$2344,9,0)</f>
        <v>R1011</v>
      </c>
      <c r="Q232" s="9">
        <f>VLOOKUP($A232,'Hospitalsation Details'!$A$2:$L$2344,12,0)</f>
        <v>19</v>
      </c>
    </row>
    <row r="233" spans="1:17" ht="15.6" x14ac:dyDescent="0.3">
      <c r="A233" s="21" t="s">
        <v>463</v>
      </c>
      <c r="B233" s="9" t="str">
        <f>VLOOKUP($A233,'Customer Names'!$A$2:$E$2336,4,0)</f>
        <v xml:space="preserve">  Anders J</v>
      </c>
      <c r="C233" s="9">
        <f>VLOOKUP($A233,'Medical Examination'!$A$2:$J$2336,2,0)</f>
        <v>31.13</v>
      </c>
      <c r="D233" s="9">
        <f>VLOOKUP($A233,'Medical Examination'!$A$2:$J$2336,3,0)</f>
        <v>4.5199999999999996</v>
      </c>
      <c r="E233" s="9" t="str">
        <f>VLOOKUP($A233,'Medical Examination'!$A$2:$J$2336,4,0)</f>
        <v>Yes</v>
      </c>
      <c r="F233" s="9" t="str">
        <f>VLOOKUP($A233,'Medical Examination'!$A$2:$J$2336,5,0)</f>
        <v>No</v>
      </c>
      <c r="G233" s="9" t="str">
        <f>VLOOKUP($A233,'Medical Examination'!$A$2:$J$2336,6,0)</f>
        <v>No</v>
      </c>
      <c r="H233" s="9">
        <f>VLOOKUP($A233,'Medical Examination'!$A$2:$J$2336,7,0)</f>
        <v>1</v>
      </c>
      <c r="I233" s="9" t="str">
        <f>VLOOKUP($A233,'Medical Examination'!$A$2:$J$2336,8,0)</f>
        <v>Smoker</v>
      </c>
      <c r="J233" s="9" t="str">
        <f>VLOOKUP($A233,'Medical Examination'!$A$2:$J$2336,9,0)</f>
        <v>Obesity</v>
      </c>
      <c r="K233" s="9" t="str">
        <f>VLOOKUP($A233,'Medical Examination'!$A$2:$J$2336,10,0)</f>
        <v>Prediabetes</v>
      </c>
      <c r="L233" s="9" t="str">
        <f>VLOOKUP($A233,'Hospitalsation Details'!$A$2:$L$2344,10,0)</f>
        <v>27-12-1995</v>
      </c>
      <c r="M233" s="16">
        <f>VLOOKUP($A233,'Hospitalsation Details'!$A$2:$L$2344,6,0)</f>
        <v>34806.47</v>
      </c>
      <c r="N233" s="9" t="str">
        <f>VLOOKUP($A233,'Hospitalsation Details'!$A$2:$L$2344,7,0)</f>
        <v>tier - 1</v>
      </c>
      <c r="O233" s="9" t="str">
        <f>VLOOKUP($A233,'Hospitalsation Details'!$A$2:$L$2344,8,0)</f>
        <v>tier - 2</v>
      </c>
      <c r="P233" s="9" t="str">
        <f>VLOOKUP($A233,'Hospitalsation Details'!$A$2:$L$2344,9,0)</f>
        <v>R1013</v>
      </c>
      <c r="Q233" s="9">
        <f>VLOOKUP($A233,'Hospitalsation Details'!$A$2:$L$2344,12,0)</f>
        <v>27</v>
      </c>
    </row>
    <row r="234" spans="1:17" ht="15.6" x14ac:dyDescent="0.3">
      <c r="A234" s="20" t="s">
        <v>465</v>
      </c>
      <c r="B234" s="9" t="str">
        <f>VLOOKUP($A234,'Customer Names'!$A$2:$E$2336,4,0)</f>
        <v xml:space="preserve">  Sean</v>
      </c>
      <c r="C234" s="9">
        <f>VLOOKUP($A234,'Medical Examination'!$A$2:$J$2336,2,0)</f>
        <v>34.799999999999997</v>
      </c>
      <c r="D234" s="9">
        <f>VLOOKUP($A234,'Medical Examination'!$A$2:$J$2336,3,0)</f>
        <v>6.18</v>
      </c>
      <c r="E234" s="9" t="str">
        <f>VLOOKUP($A234,'Medical Examination'!$A$2:$J$2336,4,0)</f>
        <v>No</v>
      </c>
      <c r="F234" s="9" t="str">
        <f>VLOOKUP($A234,'Medical Examination'!$A$2:$J$2336,5,0)</f>
        <v>No</v>
      </c>
      <c r="G234" s="9" t="str">
        <f>VLOOKUP($A234,'Medical Examination'!$A$2:$J$2336,6,0)</f>
        <v>Yes</v>
      </c>
      <c r="H234" s="9">
        <f>VLOOKUP($A234,'Medical Examination'!$A$2:$J$2336,7,0)</f>
        <v>1</v>
      </c>
      <c r="I234" s="9" t="str">
        <f>VLOOKUP($A234,'Medical Examination'!$A$2:$J$2336,8,0)</f>
        <v>Smoker</v>
      </c>
      <c r="J234" s="9" t="str">
        <f>VLOOKUP($A234,'Medical Examination'!$A$2:$J$2336,9,0)</f>
        <v>Obesity</v>
      </c>
      <c r="K234" s="9" t="str">
        <f>VLOOKUP($A234,'Medical Examination'!$A$2:$J$2336,10,0)</f>
        <v>Normal</v>
      </c>
      <c r="L234" s="9" t="str">
        <f>VLOOKUP($A234,'Hospitalsation Details'!$A$2:$L$2344,10,0)</f>
        <v>03-07-2003</v>
      </c>
      <c r="M234" s="16">
        <f>VLOOKUP($A234,'Hospitalsation Details'!$A$2:$L$2344,6,0)</f>
        <v>34779.620000000003</v>
      </c>
      <c r="N234" s="9" t="str">
        <f>VLOOKUP($A234,'Hospitalsation Details'!$A$2:$L$2344,7,0)</f>
        <v>tier - 1</v>
      </c>
      <c r="O234" s="9" t="str">
        <f>VLOOKUP($A234,'Hospitalsation Details'!$A$2:$L$2344,8,0)</f>
        <v>tier - 2</v>
      </c>
      <c r="P234" s="9" t="str">
        <f>VLOOKUP($A234,'Hospitalsation Details'!$A$2:$L$2344,9,0)</f>
        <v>R1011</v>
      </c>
      <c r="Q234" s="9">
        <f>VLOOKUP($A234,'Hospitalsation Details'!$A$2:$L$2344,12,0)</f>
        <v>19</v>
      </c>
    </row>
    <row r="235" spans="1:17" ht="15.6" x14ac:dyDescent="0.3">
      <c r="A235" s="21" t="s">
        <v>467</v>
      </c>
      <c r="B235" s="9" t="str">
        <f>VLOOKUP($A235,'Customer Names'!$A$2:$E$2336,4,0)</f>
        <v xml:space="preserve">  Brian M</v>
      </c>
      <c r="C235" s="9">
        <f>VLOOKUP($A235,'Medical Examination'!$A$2:$J$2336,2,0)</f>
        <v>31.68</v>
      </c>
      <c r="D235" s="9">
        <f>VLOOKUP($A235,'Medical Examination'!$A$2:$J$2336,3,0)</f>
        <v>4.4000000000000004</v>
      </c>
      <c r="E235" s="9" t="str">
        <f>VLOOKUP($A235,'Medical Examination'!$A$2:$J$2336,4,0)</f>
        <v>No</v>
      </c>
      <c r="F235" s="9" t="str">
        <f>VLOOKUP($A235,'Medical Examination'!$A$2:$J$2336,5,0)</f>
        <v>No</v>
      </c>
      <c r="G235" s="9" t="str">
        <f>VLOOKUP($A235,'Medical Examination'!$A$2:$J$2336,6,0)</f>
        <v>No</v>
      </c>
      <c r="H235" s="9">
        <f>VLOOKUP($A235,'Medical Examination'!$A$2:$J$2336,7,0)</f>
        <v>0</v>
      </c>
      <c r="I235" s="9" t="str">
        <f>VLOOKUP($A235,'Medical Examination'!$A$2:$J$2336,8,0)</f>
        <v>Smoker</v>
      </c>
      <c r="J235" s="9" t="str">
        <f>VLOOKUP($A235,'Medical Examination'!$A$2:$J$2336,9,0)</f>
        <v>Obesity</v>
      </c>
      <c r="K235" s="9" t="str">
        <f>VLOOKUP($A235,'Medical Examination'!$A$2:$J$2336,10,0)</f>
        <v>Prediabetes</v>
      </c>
      <c r="L235" s="9" t="str">
        <f>VLOOKUP($A235,'Hospitalsation Details'!$A$2:$L$2344,10,0)</f>
        <v>07-07-1994</v>
      </c>
      <c r="M235" s="16">
        <f>VLOOKUP($A235,'Hospitalsation Details'!$A$2:$L$2344,6,0)</f>
        <v>34672.15</v>
      </c>
      <c r="N235" s="9" t="str">
        <f>VLOOKUP($A235,'Hospitalsation Details'!$A$2:$L$2344,7,0)</f>
        <v>tier - 1</v>
      </c>
      <c r="O235" s="9" t="str">
        <f>VLOOKUP($A235,'Hospitalsation Details'!$A$2:$L$2344,8,0)</f>
        <v>tier - 3</v>
      </c>
      <c r="P235" s="9" t="str">
        <f>VLOOKUP($A235,'Hospitalsation Details'!$A$2:$L$2344,9,0)</f>
        <v>R1013</v>
      </c>
      <c r="Q235" s="9">
        <f>VLOOKUP($A235,'Hospitalsation Details'!$A$2:$L$2344,12,0)</f>
        <v>28</v>
      </c>
    </row>
    <row r="236" spans="1:17" ht="15.6" x14ac:dyDescent="0.3">
      <c r="A236" s="20" t="s">
        <v>469</v>
      </c>
      <c r="B236" s="9" t="str">
        <f>VLOOKUP($A236,'Customer Names'!$A$2:$E$2336,4,0)</f>
        <v xml:space="preserve">  Jeremy</v>
      </c>
      <c r="C236" s="9">
        <f>VLOOKUP($A236,'Medical Examination'!$A$2:$J$2336,2,0)</f>
        <v>33.534999999999997</v>
      </c>
      <c r="D236" s="9">
        <f>VLOOKUP($A236,'Medical Examination'!$A$2:$J$2336,3,0)</f>
        <v>6.23</v>
      </c>
      <c r="E236" s="9" t="str">
        <f>VLOOKUP($A236,'Medical Examination'!$A$2:$J$2336,4,0)</f>
        <v>No</v>
      </c>
      <c r="F236" s="9" t="str">
        <f>VLOOKUP($A236,'Medical Examination'!$A$2:$J$2336,5,0)</f>
        <v>Yes</v>
      </c>
      <c r="G236" s="9" t="str">
        <f>VLOOKUP($A236,'Medical Examination'!$A$2:$J$2336,6,0)</f>
        <v>No</v>
      </c>
      <c r="H236" s="9">
        <f>VLOOKUP($A236,'Medical Examination'!$A$2:$J$2336,7,0)</f>
        <v>1</v>
      </c>
      <c r="I236" s="9" t="str">
        <f>VLOOKUP($A236,'Medical Examination'!$A$2:$J$2336,8,0)</f>
        <v>Smoker</v>
      </c>
      <c r="J236" s="9" t="str">
        <f>VLOOKUP($A236,'Medical Examination'!$A$2:$J$2336,9,0)</f>
        <v>Obesity</v>
      </c>
      <c r="K236" s="9" t="str">
        <f>VLOOKUP($A236,'Medical Examination'!$A$2:$J$2336,10,0)</f>
        <v>Normal</v>
      </c>
      <c r="L236" s="9" t="str">
        <f>VLOOKUP($A236,'Hospitalsation Details'!$A$2:$L$2344,10,0)</f>
        <v>09-10-2004</v>
      </c>
      <c r="M236" s="16">
        <f>VLOOKUP($A236,'Hospitalsation Details'!$A$2:$L$2344,6,0)</f>
        <v>34617.839999999997</v>
      </c>
      <c r="N236" s="9" t="str">
        <f>VLOOKUP($A236,'Hospitalsation Details'!$A$2:$L$2344,7,0)</f>
        <v>tier - 1</v>
      </c>
      <c r="O236" s="9" t="str">
        <f>VLOOKUP($A236,'Hospitalsation Details'!$A$2:$L$2344,8,0)</f>
        <v>tier - 3</v>
      </c>
      <c r="P236" s="9" t="str">
        <f>VLOOKUP($A236,'Hospitalsation Details'!$A$2:$L$2344,9,0)</f>
        <v>R1016</v>
      </c>
      <c r="Q236" s="9">
        <f>VLOOKUP($A236,'Hospitalsation Details'!$A$2:$L$2344,12,0)</f>
        <v>18</v>
      </c>
    </row>
    <row r="237" spans="1:17" ht="15.6" x14ac:dyDescent="0.3">
      <c r="A237" s="21" t="s">
        <v>471</v>
      </c>
      <c r="B237" s="9" t="str">
        <f>VLOOKUP($A237,'Customer Names'!$A$2:$E$2336,4,0)</f>
        <v xml:space="preserve">  Susannah</v>
      </c>
      <c r="C237" s="9">
        <f>VLOOKUP($A237,'Medical Examination'!$A$2:$J$2336,2,0)</f>
        <v>31.92</v>
      </c>
      <c r="D237" s="9">
        <f>VLOOKUP($A237,'Medical Examination'!$A$2:$J$2336,3,0)</f>
        <v>5.33</v>
      </c>
      <c r="E237" s="9" t="str">
        <f>VLOOKUP($A237,'Medical Examination'!$A$2:$J$2336,4,0)</f>
        <v>Yes</v>
      </c>
      <c r="F237" s="9" t="str">
        <f>VLOOKUP($A237,'Medical Examination'!$A$2:$J$2336,5,0)</f>
        <v>No</v>
      </c>
      <c r="G237" s="9" t="str">
        <f>VLOOKUP($A237,'Medical Examination'!$A$2:$J$2336,6,0)</f>
        <v>No</v>
      </c>
      <c r="H237" s="9">
        <f>VLOOKUP($A237,'Medical Examination'!$A$2:$J$2336,7,0)</f>
        <v>0</v>
      </c>
      <c r="I237" s="9" t="str">
        <f>VLOOKUP($A237,'Medical Examination'!$A$2:$J$2336,8,0)</f>
        <v>Smoker</v>
      </c>
      <c r="J237" s="9" t="str">
        <f>VLOOKUP($A237,'Medical Examination'!$A$2:$J$2336,9,0)</f>
        <v>Obesity</v>
      </c>
      <c r="K237" s="9" t="str">
        <f>VLOOKUP($A237,'Medical Examination'!$A$2:$J$2336,10,0)</f>
        <v>Normal</v>
      </c>
      <c r="L237" s="9" t="str">
        <f>VLOOKUP($A237,'Hospitalsation Details'!$A$2:$L$2344,10,0)</f>
        <v>25-11-1976</v>
      </c>
      <c r="M237" s="16">
        <f>VLOOKUP($A237,'Hospitalsation Details'!$A$2:$L$2344,6,0)</f>
        <v>34543.39</v>
      </c>
      <c r="N237" s="9" t="str">
        <f>VLOOKUP($A237,'Hospitalsation Details'!$A$2:$L$2344,7,0)</f>
        <v>tier - 2</v>
      </c>
      <c r="O237" s="9" t="str">
        <f>VLOOKUP($A237,'Hospitalsation Details'!$A$2:$L$2344,8,0)</f>
        <v>tier - 3</v>
      </c>
      <c r="P237" s="9" t="str">
        <f>VLOOKUP($A237,'Hospitalsation Details'!$A$2:$L$2344,9,0)</f>
        <v>R1011</v>
      </c>
      <c r="Q237" s="9">
        <f>VLOOKUP($A237,'Hospitalsation Details'!$A$2:$L$2344,12,0)</f>
        <v>46</v>
      </c>
    </row>
    <row r="238" spans="1:17" ht="15.6" x14ac:dyDescent="0.3">
      <c r="A238" s="20" t="s">
        <v>473</v>
      </c>
      <c r="B238" s="9" t="str">
        <f>VLOOKUP($A238,'Customer Names'!$A$2:$E$2336,4,0)</f>
        <v xml:space="preserve">  Randy</v>
      </c>
      <c r="C238" s="9">
        <f>VLOOKUP($A238,'Medical Examination'!$A$2:$J$2336,2,0)</f>
        <v>32.700000000000003</v>
      </c>
      <c r="D238" s="9">
        <f>VLOOKUP($A238,'Medical Examination'!$A$2:$J$2336,3,0)</f>
        <v>4.09</v>
      </c>
      <c r="E238" s="9" t="str">
        <f>VLOOKUP($A238,'Medical Examination'!$A$2:$J$2336,4,0)</f>
        <v>No</v>
      </c>
      <c r="F238" s="9" t="str">
        <f>VLOOKUP($A238,'Medical Examination'!$A$2:$J$2336,5,0)</f>
        <v>No</v>
      </c>
      <c r="G238" s="9" t="str">
        <f>VLOOKUP($A238,'Medical Examination'!$A$2:$J$2336,6,0)</f>
        <v>No</v>
      </c>
      <c r="H238" s="9">
        <f>VLOOKUP($A238,'Medical Examination'!$A$2:$J$2336,7,0)</f>
        <v>1</v>
      </c>
      <c r="I238" s="9" t="str">
        <f>VLOOKUP($A238,'Medical Examination'!$A$2:$J$2336,8,0)</f>
        <v>Smoker</v>
      </c>
      <c r="J238" s="9" t="str">
        <f>VLOOKUP($A238,'Medical Examination'!$A$2:$J$2336,9,0)</f>
        <v>Obesity</v>
      </c>
      <c r="K238" s="9" t="str">
        <f>VLOOKUP($A238,'Medical Examination'!$A$2:$J$2336,10,0)</f>
        <v>Normal</v>
      </c>
      <c r="L238" s="9" t="str">
        <f>VLOOKUP($A238,'Hospitalsation Details'!$A$2:$L$2344,10,0)</f>
        <v>24-06-1998</v>
      </c>
      <c r="M238" s="16">
        <f>VLOOKUP($A238,'Hospitalsation Details'!$A$2:$L$2344,6,0)</f>
        <v>34472.839999999997</v>
      </c>
      <c r="N238" s="9" t="str">
        <f>VLOOKUP($A238,'Hospitalsation Details'!$A$2:$L$2344,7,0)</f>
        <v>tier - 1</v>
      </c>
      <c r="O238" s="9" t="str">
        <f>VLOOKUP($A238,'Hospitalsation Details'!$A$2:$L$2344,8,0)</f>
        <v>tier - 3</v>
      </c>
      <c r="P238" s="9" t="str">
        <f>VLOOKUP($A238,'Hospitalsation Details'!$A$2:$L$2344,9,0)</f>
        <v>R1011</v>
      </c>
      <c r="Q238" s="9">
        <f>VLOOKUP($A238,'Hospitalsation Details'!$A$2:$L$2344,12,0)</f>
        <v>24</v>
      </c>
    </row>
    <row r="239" spans="1:17" ht="15.6" x14ac:dyDescent="0.3">
      <c r="A239" s="21" t="s">
        <v>475</v>
      </c>
      <c r="B239" s="9" t="str">
        <f>VLOOKUP($A239,'Customer Names'!$A$2:$E$2336,4,0)</f>
        <v xml:space="preserve">  Leslie</v>
      </c>
      <c r="C239" s="9">
        <f>VLOOKUP($A239,'Medical Examination'!$A$2:$J$2336,2,0)</f>
        <v>41.25</v>
      </c>
      <c r="D239" s="9">
        <f>VLOOKUP($A239,'Medical Examination'!$A$2:$J$2336,3,0)</f>
        <v>5.19</v>
      </c>
      <c r="E239" s="9" t="str">
        <f>VLOOKUP($A239,'Medical Examination'!$A$2:$J$2336,4,0)</f>
        <v>No</v>
      </c>
      <c r="F239" s="9" t="str">
        <f>VLOOKUP($A239,'Medical Examination'!$A$2:$J$2336,5,0)</f>
        <v>No</v>
      </c>
      <c r="G239" s="9" t="str">
        <f>VLOOKUP($A239,'Medical Examination'!$A$2:$J$2336,6,0)</f>
        <v>No</v>
      </c>
      <c r="H239" s="9">
        <f>VLOOKUP($A239,'Medical Examination'!$A$2:$J$2336,7,0)</f>
        <v>0</v>
      </c>
      <c r="I239" s="9" t="str">
        <f>VLOOKUP($A239,'Medical Examination'!$A$2:$J$2336,8,0)</f>
        <v>Smoker</v>
      </c>
      <c r="J239" s="9" t="str">
        <f>VLOOKUP($A239,'Medical Examination'!$A$2:$J$2336,9,0)</f>
        <v>Obesity</v>
      </c>
      <c r="K239" s="9" t="str">
        <f>VLOOKUP($A239,'Medical Examination'!$A$2:$J$2336,10,0)</f>
        <v>Normal</v>
      </c>
      <c r="L239" s="9" t="str">
        <f>VLOOKUP($A239,'Hospitalsation Details'!$A$2:$L$2344,10,0)</f>
        <v>24-09-1990</v>
      </c>
      <c r="M239" s="16">
        <f>VLOOKUP($A239,'Hospitalsation Details'!$A$2:$L$2344,6,0)</f>
        <v>34456.269999999997</v>
      </c>
      <c r="N239" s="9" t="str">
        <f>VLOOKUP($A239,'Hospitalsation Details'!$A$2:$L$2344,7,0)</f>
        <v>tier - 1</v>
      </c>
      <c r="O239" s="9" t="str">
        <f>VLOOKUP($A239,'Hospitalsation Details'!$A$2:$L$2344,8,0)</f>
        <v>tier - 2</v>
      </c>
      <c r="P239" s="9" t="str">
        <f>VLOOKUP($A239,'Hospitalsation Details'!$A$2:$L$2344,9,0)</f>
        <v>R1011</v>
      </c>
      <c r="Q239" s="9">
        <f>VLOOKUP($A239,'Hospitalsation Details'!$A$2:$L$2344,12,0)</f>
        <v>32</v>
      </c>
    </row>
    <row r="240" spans="1:17" ht="15.6" x14ac:dyDescent="0.3">
      <c r="A240" s="20" t="s">
        <v>477</v>
      </c>
      <c r="B240" s="9" t="str">
        <f>VLOOKUP($A240,'Customer Names'!$A$2:$E$2336,4,0)</f>
        <v xml:space="preserve">  Brittany L</v>
      </c>
      <c r="C240" s="9">
        <f>VLOOKUP($A240,'Medical Examination'!$A$2:$J$2336,2,0)</f>
        <v>33.11</v>
      </c>
      <c r="D240" s="9">
        <f>VLOOKUP($A240,'Medical Examination'!$A$2:$J$2336,3,0)</f>
        <v>4.12</v>
      </c>
      <c r="E240" s="9" t="str">
        <f>VLOOKUP($A240,'Medical Examination'!$A$2:$J$2336,4,0)</f>
        <v>No</v>
      </c>
      <c r="F240" s="9" t="str">
        <f>VLOOKUP($A240,'Medical Examination'!$A$2:$J$2336,5,0)</f>
        <v>No</v>
      </c>
      <c r="G240" s="9" t="str">
        <f>VLOOKUP($A240,'Medical Examination'!$A$2:$J$2336,6,0)</f>
        <v>Yes</v>
      </c>
      <c r="H240" s="9">
        <f>VLOOKUP($A240,'Medical Examination'!$A$2:$J$2336,7,0)</f>
        <v>1</v>
      </c>
      <c r="I240" s="9" t="str">
        <f>VLOOKUP($A240,'Medical Examination'!$A$2:$J$2336,8,0)</f>
        <v>Smoker</v>
      </c>
      <c r="J240" s="9" t="str">
        <f>VLOOKUP($A240,'Medical Examination'!$A$2:$J$2336,9,0)</f>
        <v>Obesity</v>
      </c>
      <c r="K240" s="9" t="str">
        <f>VLOOKUP($A240,'Medical Examination'!$A$2:$J$2336,10,0)</f>
        <v>Normal</v>
      </c>
      <c r="L240" s="9" t="str">
        <f>VLOOKUP($A240,'Hospitalsation Details'!$A$2:$L$2344,10,0)</f>
        <v>05-10-2003</v>
      </c>
      <c r="M240" s="16">
        <f>VLOOKUP($A240,'Hospitalsation Details'!$A$2:$L$2344,6,0)</f>
        <v>34439.86</v>
      </c>
      <c r="N240" s="9" t="str">
        <f>VLOOKUP($A240,'Hospitalsation Details'!$A$2:$L$2344,7,0)</f>
        <v>tier - 2</v>
      </c>
      <c r="O240" s="9" t="str">
        <f>VLOOKUP($A240,'Hospitalsation Details'!$A$2:$L$2344,8,0)</f>
        <v>tier - 1</v>
      </c>
      <c r="P240" s="9" t="str">
        <f>VLOOKUP($A240,'Hospitalsation Details'!$A$2:$L$2344,9,0)</f>
        <v>R1013</v>
      </c>
      <c r="Q240" s="9">
        <f>VLOOKUP($A240,'Hospitalsation Details'!$A$2:$L$2344,12,0)</f>
        <v>19</v>
      </c>
    </row>
    <row r="241" spans="1:17" ht="15.6" x14ac:dyDescent="0.3">
      <c r="A241" s="21" t="s">
        <v>479</v>
      </c>
      <c r="B241" s="9" t="str">
        <f>VLOOKUP($A241,'Customer Names'!$A$2:$E$2336,4,0)</f>
        <v xml:space="preserve">  Cassie J</v>
      </c>
      <c r="C241" s="9">
        <f>VLOOKUP($A241,'Medical Examination'!$A$2:$J$2336,2,0)</f>
        <v>36.159999999999997</v>
      </c>
      <c r="D241" s="9">
        <f>VLOOKUP($A241,'Medical Examination'!$A$2:$J$2336,3,0)</f>
        <v>5.0999999999999996</v>
      </c>
      <c r="E241" s="9" t="str">
        <f>VLOOKUP($A241,'Medical Examination'!$A$2:$J$2336,4,0)</f>
        <v>No</v>
      </c>
      <c r="F241" s="9" t="str">
        <f>VLOOKUP($A241,'Medical Examination'!$A$2:$J$2336,5,0)</f>
        <v>No</v>
      </c>
      <c r="G241" s="9" t="str">
        <f>VLOOKUP($A241,'Medical Examination'!$A$2:$J$2336,6,0)</f>
        <v>No</v>
      </c>
      <c r="H241" s="9">
        <f>VLOOKUP($A241,'Medical Examination'!$A$2:$J$2336,7,0)</f>
        <v>1</v>
      </c>
      <c r="I241" s="9" t="str">
        <f>VLOOKUP($A241,'Medical Examination'!$A$2:$J$2336,8,0)</f>
        <v>Smoker</v>
      </c>
      <c r="J241" s="9" t="str">
        <f>VLOOKUP($A241,'Medical Examination'!$A$2:$J$2336,9,0)</f>
        <v>Obesity</v>
      </c>
      <c r="K241" s="9" t="str">
        <f>VLOOKUP($A241,'Medical Examination'!$A$2:$J$2336,10,0)</f>
        <v>Prediabetes</v>
      </c>
      <c r="L241" s="9" t="str">
        <f>VLOOKUP($A241,'Hospitalsation Details'!$A$2:$L$2344,10,0)</f>
        <v>01-10-1984</v>
      </c>
      <c r="M241" s="16">
        <f>VLOOKUP($A241,'Hospitalsation Details'!$A$2:$L$2344,6,0)</f>
        <v>34402.22</v>
      </c>
      <c r="N241" s="9" t="str">
        <f>VLOOKUP($A241,'Hospitalsation Details'!$A$2:$L$2344,7,0)</f>
        <v>tier - 2</v>
      </c>
      <c r="O241" s="9" t="str">
        <f>VLOOKUP($A241,'Hospitalsation Details'!$A$2:$L$2344,8,0)</f>
        <v>tier - 3</v>
      </c>
      <c r="P241" s="9" t="str">
        <f>VLOOKUP($A241,'Hospitalsation Details'!$A$2:$L$2344,9,0)</f>
        <v>R1011</v>
      </c>
      <c r="Q241" s="9">
        <f>VLOOKUP($A241,'Hospitalsation Details'!$A$2:$L$2344,12,0)</f>
        <v>38</v>
      </c>
    </row>
    <row r="242" spans="1:17" ht="15.6" x14ac:dyDescent="0.3">
      <c r="A242" s="20" t="s">
        <v>481</v>
      </c>
      <c r="B242" s="9" t="str">
        <f>VLOOKUP($A242,'Customer Names'!$A$2:$E$2336,4,0)</f>
        <v xml:space="preserve">  Peter W</v>
      </c>
      <c r="C242" s="9">
        <f>VLOOKUP($A242,'Medical Examination'!$A$2:$J$2336,2,0)</f>
        <v>33.72</v>
      </c>
      <c r="D242" s="9">
        <f>VLOOKUP($A242,'Medical Examination'!$A$2:$J$2336,3,0)</f>
        <v>6.21</v>
      </c>
      <c r="E242" s="9" t="str">
        <f>VLOOKUP($A242,'Medical Examination'!$A$2:$J$2336,4,0)</f>
        <v>Yes</v>
      </c>
      <c r="F242" s="9" t="str">
        <f>VLOOKUP($A242,'Medical Examination'!$A$2:$J$2336,5,0)</f>
        <v>No</v>
      </c>
      <c r="G242" s="9" t="str">
        <f>VLOOKUP($A242,'Medical Examination'!$A$2:$J$2336,6,0)</f>
        <v>Yes</v>
      </c>
      <c r="H242" s="9">
        <f>VLOOKUP($A242,'Medical Examination'!$A$2:$J$2336,7,0)</f>
        <v>1</v>
      </c>
      <c r="I242" s="9" t="str">
        <f>VLOOKUP($A242,'Medical Examination'!$A$2:$J$2336,8,0)</f>
        <v>Smoker</v>
      </c>
      <c r="J242" s="9" t="str">
        <f>VLOOKUP($A242,'Medical Examination'!$A$2:$J$2336,9,0)</f>
        <v>Obesity</v>
      </c>
      <c r="K242" s="9" t="str">
        <f>VLOOKUP($A242,'Medical Examination'!$A$2:$J$2336,10,0)</f>
        <v>Diabetes</v>
      </c>
      <c r="L242" s="9" t="str">
        <f>VLOOKUP($A242,'Hospitalsation Details'!$A$2:$L$2344,10,0)</f>
        <v>02-10-1983</v>
      </c>
      <c r="M242" s="16">
        <f>VLOOKUP($A242,'Hospitalsation Details'!$A$2:$L$2344,6,0)</f>
        <v>34307.22</v>
      </c>
      <c r="N242" s="9" t="str">
        <f>VLOOKUP($A242,'Hospitalsation Details'!$A$2:$L$2344,7,0)</f>
        <v>tier - 2</v>
      </c>
      <c r="O242" s="9" t="str">
        <f>VLOOKUP($A242,'Hospitalsation Details'!$A$2:$L$2344,8,0)</f>
        <v>tier - 2</v>
      </c>
      <c r="P242" s="9" t="str">
        <f>VLOOKUP($A242,'Hospitalsation Details'!$A$2:$L$2344,9,0)</f>
        <v>R1012</v>
      </c>
      <c r="Q242" s="9">
        <f>VLOOKUP($A242,'Hospitalsation Details'!$A$2:$L$2344,12,0)</f>
        <v>39</v>
      </c>
    </row>
    <row r="243" spans="1:17" ht="15.6" x14ac:dyDescent="0.3">
      <c r="A243" s="21" t="s">
        <v>483</v>
      </c>
      <c r="B243" s="9" t="str">
        <f>VLOOKUP($A243,'Customer Names'!$A$2:$E$2336,4,0)</f>
        <v xml:space="preserve">  Douglas</v>
      </c>
      <c r="C243" s="9">
        <f>VLOOKUP($A243,'Medical Examination'!$A$2:$J$2336,2,0)</f>
        <v>37.74</v>
      </c>
      <c r="D243" s="9">
        <f>VLOOKUP($A243,'Medical Examination'!$A$2:$J$2336,3,0)</f>
        <v>9.5299999999999994</v>
      </c>
      <c r="E243" s="9" t="str">
        <f>VLOOKUP($A243,'Medical Examination'!$A$2:$J$2336,4,0)</f>
        <v>Yes</v>
      </c>
      <c r="F243" s="9" t="str">
        <f>VLOOKUP($A243,'Medical Examination'!$A$2:$J$2336,5,0)</f>
        <v>No</v>
      </c>
      <c r="G243" s="9" t="str">
        <f>VLOOKUP($A243,'Medical Examination'!$A$2:$J$2336,6,0)</f>
        <v>No</v>
      </c>
      <c r="H243" s="9">
        <f>VLOOKUP($A243,'Medical Examination'!$A$2:$J$2336,7,0)</f>
        <v>1</v>
      </c>
      <c r="I243" s="9" t="str">
        <f>VLOOKUP($A243,'Medical Examination'!$A$2:$J$2336,8,0)</f>
        <v>Smoker</v>
      </c>
      <c r="J243" s="9" t="str">
        <f>VLOOKUP($A243,'Medical Examination'!$A$2:$J$2336,9,0)</f>
        <v>Obesity</v>
      </c>
      <c r="K243" s="9" t="str">
        <f>VLOOKUP($A243,'Medical Examination'!$A$2:$J$2336,10,0)</f>
        <v>Normal</v>
      </c>
      <c r="L243" s="9" t="str">
        <f>VLOOKUP($A243,'Hospitalsation Details'!$A$2:$L$2344,10,0)</f>
        <v>11-10-1986</v>
      </c>
      <c r="M243" s="16">
        <f>VLOOKUP($A243,'Hospitalsation Details'!$A$2:$L$2344,6,0)</f>
        <v>34293.120000000003</v>
      </c>
      <c r="N243" s="9" t="str">
        <f>VLOOKUP($A243,'Hospitalsation Details'!$A$2:$L$2344,7,0)</f>
        <v>tier - 1</v>
      </c>
      <c r="O243" s="9" t="str">
        <f>VLOOKUP($A243,'Hospitalsation Details'!$A$2:$L$2344,8,0)</f>
        <v>tier - 2</v>
      </c>
      <c r="P243" s="9" t="str">
        <f>VLOOKUP($A243,'Hospitalsation Details'!$A$2:$L$2344,9,0)</f>
        <v>R1011</v>
      </c>
      <c r="Q243" s="9">
        <f>VLOOKUP($A243,'Hospitalsation Details'!$A$2:$L$2344,12,0)</f>
        <v>36</v>
      </c>
    </row>
    <row r="244" spans="1:17" ht="15.6" x14ac:dyDescent="0.3">
      <c r="A244" s="20" t="s">
        <v>485</v>
      </c>
      <c r="B244" s="9" t="str">
        <f>VLOOKUP($A244,'Customer Names'!$A$2:$E$2336,4,0)</f>
        <v xml:space="preserve">  Dan</v>
      </c>
      <c r="C244" s="9">
        <f>VLOOKUP($A244,'Medical Examination'!$A$2:$J$2336,2,0)</f>
        <v>48.75</v>
      </c>
      <c r="D244" s="9">
        <f>VLOOKUP($A244,'Medical Examination'!$A$2:$J$2336,3,0)</f>
        <v>4.6399999999999997</v>
      </c>
      <c r="E244" s="9" t="str">
        <f>VLOOKUP($A244,'Medical Examination'!$A$2:$J$2336,4,0)</f>
        <v>Yes</v>
      </c>
      <c r="F244" s="9" t="str">
        <f>VLOOKUP($A244,'Medical Examination'!$A$2:$J$2336,5,0)</f>
        <v>No</v>
      </c>
      <c r="G244" s="9" t="str">
        <f>VLOOKUP($A244,'Medical Examination'!$A$2:$J$2336,6,0)</f>
        <v>No</v>
      </c>
      <c r="H244" s="9">
        <f>VLOOKUP($A244,'Medical Examination'!$A$2:$J$2336,7,0)</f>
        <v>1</v>
      </c>
      <c r="I244" s="9" t="str">
        <f>VLOOKUP($A244,'Medical Examination'!$A$2:$J$2336,8,0)</f>
        <v>Smoker</v>
      </c>
      <c r="J244" s="9" t="str">
        <f>VLOOKUP($A244,'Medical Examination'!$A$2:$J$2336,9,0)</f>
        <v>Obesity</v>
      </c>
      <c r="K244" s="9" t="str">
        <f>VLOOKUP($A244,'Medical Examination'!$A$2:$J$2336,10,0)</f>
        <v>Normal</v>
      </c>
      <c r="L244" s="9" t="str">
        <f>VLOOKUP($A244,'Hospitalsation Details'!$A$2:$L$2344,10,0)</f>
        <v>30-10-1995</v>
      </c>
      <c r="M244" s="16">
        <f>VLOOKUP($A244,'Hospitalsation Details'!$A$2:$L$2344,6,0)</f>
        <v>34289.43</v>
      </c>
      <c r="N244" s="9" t="str">
        <f>VLOOKUP($A244,'Hospitalsation Details'!$A$2:$L$2344,7,0)</f>
        <v>tier - 1</v>
      </c>
      <c r="O244" s="9" t="str">
        <f>VLOOKUP($A244,'Hospitalsation Details'!$A$2:$L$2344,8,0)</f>
        <v>tier - 1</v>
      </c>
      <c r="P244" s="9" t="str">
        <f>VLOOKUP($A244,'Hospitalsation Details'!$A$2:$L$2344,9,0)</f>
        <v>R1011</v>
      </c>
      <c r="Q244" s="9">
        <f>VLOOKUP($A244,'Hospitalsation Details'!$A$2:$L$2344,12,0)</f>
        <v>27</v>
      </c>
    </row>
    <row r="245" spans="1:17" ht="15.6" x14ac:dyDescent="0.3">
      <c r="A245" s="21" t="s">
        <v>487</v>
      </c>
      <c r="B245" s="9" t="str">
        <f>VLOOKUP($A245,'Customer Names'!$A$2:$E$2336,4,0)</f>
        <v xml:space="preserve">  Dan M</v>
      </c>
      <c r="C245" s="9">
        <f>VLOOKUP($A245,'Medical Examination'!$A$2:$J$2336,2,0)</f>
        <v>31.065000000000001</v>
      </c>
      <c r="D245" s="9">
        <f>VLOOKUP($A245,'Medical Examination'!$A$2:$J$2336,3,0)</f>
        <v>5.05</v>
      </c>
      <c r="E245" s="9" t="str">
        <f>VLOOKUP($A245,'Medical Examination'!$A$2:$J$2336,4,0)</f>
        <v>No</v>
      </c>
      <c r="F245" s="9" t="str">
        <f>VLOOKUP($A245,'Medical Examination'!$A$2:$J$2336,5,0)</f>
        <v>No</v>
      </c>
      <c r="G245" s="9" t="str">
        <f>VLOOKUP($A245,'Medical Examination'!$A$2:$J$2336,6,0)</f>
        <v>No</v>
      </c>
      <c r="H245" s="9">
        <f>VLOOKUP($A245,'Medical Examination'!$A$2:$J$2336,7,0)</f>
        <v>1</v>
      </c>
      <c r="I245" s="9" t="str">
        <f>VLOOKUP($A245,'Medical Examination'!$A$2:$J$2336,8,0)</f>
        <v>Smoker</v>
      </c>
      <c r="J245" s="9" t="str">
        <f>VLOOKUP($A245,'Medical Examination'!$A$2:$J$2336,9,0)</f>
        <v>Obesity</v>
      </c>
      <c r="K245" s="9" t="str">
        <f>VLOOKUP($A245,'Medical Examination'!$A$2:$J$2336,10,0)</f>
        <v>Diabetes</v>
      </c>
      <c r="L245" s="9" t="str">
        <f>VLOOKUP($A245,'Hospitalsation Details'!$A$2:$L$2344,10,0)</f>
        <v>11-06-1998</v>
      </c>
      <c r="M245" s="16">
        <f>VLOOKUP($A245,'Hospitalsation Details'!$A$2:$L$2344,6,0)</f>
        <v>34254.050000000003</v>
      </c>
      <c r="N245" s="9" t="str">
        <f>VLOOKUP($A245,'Hospitalsation Details'!$A$2:$L$2344,7,0)</f>
        <v>tier - 1</v>
      </c>
      <c r="O245" s="9" t="str">
        <f>VLOOKUP($A245,'Hospitalsation Details'!$A$2:$L$2344,8,0)</f>
        <v>tier - 3</v>
      </c>
      <c r="P245" s="9" t="str">
        <f>VLOOKUP($A245,'Hospitalsation Details'!$A$2:$L$2344,9,0)</f>
        <v>R1019</v>
      </c>
      <c r="Q245" s="9">
        <f>VLOOKUP($A245,'Hospitalsation Details'!$A$2:$L$2344,12,0)</f>
        <v>24</v>
      </c>
    </row>
    <row r="246" spans="1:17" ht="15.6" x14ac:dyDescent="0.3">
      <c r="A246" s="20" t="s">
        <v>489</v>
      </c>
      <c r="B246" s="9" t="str">
        <f>VLOOKUP($A246,'Customer Names'!$A$2:$E$2336,4,0)</f>
        <v xml:space="preserve">  Eric L</v>
      </c>
      <c r="C246" s="9">
        <f>VLOOKUP($A246,'Medical Examination'!$A$2:$J$2336,2,0)</f>
        <v>23.55</v>
      </c>
      <c r="D246" s="9">
        <f>VLOOKUP($A246,'Medical Examination'!$A$2:$J$2336,3,0)</f>
        <v>10.38</v>
      </c>
      <c r="E246" s="9" t="str">
        <f>VLOOKUP($A246,'Medical Examination'!$A$2:$J$2336,4,0)</f>
        <v>No</v>
      </c>
      <c r="F246" s="9" t="str">
        <f>VLOOKUP($A246,'Medical Examination'!$A$2:$J$2336,5,0)</f>
        <v>No</v>
      </c>
      <c r="G246" s="9" t="str">
        <f>VLOOKUP($A246,'Medical Examination'!$A$2:$J$2336,6,0)</f>
        <v>No</v>
      </c>
      <c r="H246" s="9">
        <f>VLOOKUP($A246,'Medical Examination'!$A$2:$J$2336,7,0)</f>
        <v>0</v>
      </c>
      <c r="I246" s="9" t="str">
        <f>VLOOKUP($A246,'Medical Examination'!$A$2:$J$2336,8,0)</f>
        <v>Smoker</v>
      </c>
      <c r="J246" s="9" t="str">
        <f>VLOOKUP($A246,'Medical Examination'!$A$2:$J$2336,9,0)</f>
        <v>Normal Weight</v>
      </c>
      <c r="K246" s="9" t="str">
        <f>VLOOKUP($A246,'Medical Examination'!$A$2:$J$2336,10,0)</f>
        <v>Diabetes</v>
      </c>
      <c r="L246" s="9" t="str">
        <f>VLOOKUP($A246,'Hospitalsation Details'!$A$2:$L$2344,10,0)</f>
        <v>05-07-1962</v>
      </c>
      <c r="M246" s="16">
        <f>VLOOKUP($A246,'Hospitalsation Details'!$A$2:$L$2344,6,0)</f>
        <v>34218.019999999997</v>
      </c>
      <c r="N246" s="9" t="str">
        <f>VLOOKUP($A246,'Hospitalsation Details'!$A$2:$L$2344,7,0)</f>
        <v>tier - 1</v>
      </c>
      <c r="O246" s="9" t="str">
        <f>VLOOKUP($A246,'Hospitalsation Details'!$A$2:$L$2344,8,0)</f>
        <v>tier - 1</v>
      </c>
      <c r="P246" s="9" t="str">
        <f>VLOOKUP($A246,'Hospitalsation Details'!$A$2:$L$2344,9,0)</f>
        <v>R1011</v>
      </c>
      <c r="Q246" s="9">
        <f>VLOOKUP($A246,'Hospitalsation Details'!$A$2:$L$2344,12,0)</f>
        <v>60</v>
      </c>
    </row>
    <row r="247" spans="1:17" ht="15.6" x14ac:dyDescent="0.3">
      <c r="A247" s="21" t="s">
        <v>491</v>
      </c>
      <c r="B247" s="9" t="str">
        <f>VLOOKUP($A247,'Customer Names'!$A$2:$E$2336,4,0)</f>
        <v xml:space="preserve">  Les J</v>
      </c>
      <c r="C247" s="9">
        <f>VLOOKUP($A247,'Medical Examination'!$A$2:$J$2336,2,0)</f>
        <v>30.18</v>
      </c>
      <c r="D247" s="9">
        <f>VLOOKUP($A247,'Medical Examination'!$A$2:$J$2336,3,0)</f>
        <v>8.31</v>
      </c>
      <c r="E247" s="9" t="str">
        <f>VLOOKUP($A247,'Medical Examination'!$A$2:$J$2336,4,0)</f>
        <v>Yes</v>
      </c>
      <c r="F247" s="9" t="str">
        <f>VLOOKUP($A247,'Medical Examination'!$A$2:$J$2336,5,0)</f>
        <v>No</v>
      </c>
      <c r="G247" s="9" t="str">
        <f>VLOOKUP($A247,'Medical Examination'!$A$2:$J$2336,6,0)</f>
        <v>No</v>
      </c>
      <c r="H247" s="9">
        <f>VLOOKUP($A247,'Medical Examination'!$A$2:$J$2336,7,0)</f>
        <v>1</v>
      </c>
      <c r="I247" s="9" t="str">
        <f>VLOOKUP($A247,'Medical Examination'!$A$2:$J$2336,8,0)</f>
        <v>Smoker</v>
      </c>
      <c r="J247" s="9" t="str">
        <f>VLOOKUP($A247,'Medical Examination'!$A$2:$J$2336,9,0)</f>
        <v>Obesity</v>
      </c>
      <c r="K247" s="9" t="str">
        <f>VLOOKUP($A247,'Medical Examination'!$A$2:$J$2336,10,0)</f>
        <v>Diabetes</v>
      </c>
      <c r="L247" s="9" t="str">
        <f>VLOOKUP($A247,'Hospitalsation Details'!$A$2:$L$2344,10,0)</f>
        <v>21-07-1975</v>
      </c>
      <c r="M247" s="16">
        <f>VLOOKUP($A247,'Hospitalsation Details'!$A$2:$L$2344,6,0)</f>
        <v>34210.33</v>
      </c>
      <c r="N247" s="9" t="str">
        <f>VLOOKUP($A247,'Hospitalsation Details'!$A$2:$L$2344,7,0)</f>
        <v>tier - 2</v>
      </c>
      <c r="O247" s="9" t="str">
        <f>VLOOKUP($A247,'Hospitalsation Details'!$A$2:$L$2344,8,0)</f>
        <v>tier - 1</v>
      </c>
      <c r="P247" s="9" t="str">
        <f>VLOOKUP($A247,'Hospitalsation Details'!$A$2:$L$2344,9,0)</f>
        <v>R1012</v>
      </c>
      <c r="Q247" s="9">
        <f>VLOOKUP($A247,'Hospitalsation Details'!$A$2:$L$2344,12,0)</f>
        <v>47</v>
      </c>
    </row>
    <row r="248" spans="1:17" ht="15.6" x14ac:dyDescent="0.3">
      <c r="A248" s="20" t="s">
        <v>493</v>
      </c>
      <c r="B248" s="9" t="str">
        <f>VLOOKUP($A248,'Customer Names'!$A$2:$E$2336,4,0)</f>
        <v xml:space="preserve">  Stephanie</v>
      </c>
      <c r="C248" s="9">
        <f>VLOOKUP($A248,'Medical Examination'!$A$2:$J$2336,2,0)</f>
        <v>29.94</v>
      </c>
      <c r="D248" s="9">
        <f>VLOOKUP($A248,'Medical Examination'!$A$2:$J$2336,3,0)</f>
        <v>7.59</v>
      </c>
      <c r="E248" s="9" t="str">
        <f>VLOOKUP($A248,'Medical Examination'!$A$2:$J$2336,4,0)</f>
        <v>No</v>
      </c>
      <c r="F248" s="9" t="str">
        <f>VLOOKUP($A248,'Medical Examination'!$A$2:$J$2336,5,0)</f>
        <v>No</v>
      </c>
      <c r="G248" s="9" t="str">
        <f>VLOOKUP($A248,'Medical Examination'!$A$2:$J$2336,6,0)</f>
        <v>No</v>
      </c>
      <c r="H248" s="9">
        <f>VLOOKUP($A248,'Medical Examination'!$A$2:$J$2336,7,0)</f>
        <v>0</v>
      </c>
      <c r="I248" s="9" t="str">
        <f>VLOOKUP($A248,'Medical Examination'!$A$2:$J$2336,8,0)</f>
        <v>Smoker</v>
      </c>
      <c r="J248" s="9" t="str">
        <f>VLOOKUP($A248,'Medical Examination'!$A$2:$J$2336,9,0)</f>
        <v>Obesity</v>
      </c>
      <c r="K248" s="9" t="str">
        <f>VLOOKUP($A248,'Medical Examination'!$A$2:$J$2336,10,0)</f>
        <v>Normal</v>
      </c>
      <c r="L248" s="9" t="str">
        <f>VLOOKUP($A248,'Hospitalsation Details'!$A$2:$L$2344,10,0)</f>
        <v>25-08-1971</v>
      </c>
      <c r="M248" s="16">
        <f>VLOOKUP($A248,'Hospitalsation Details'!$A$2:$L$2344,6,0)</f>
        <v>34205.07</v>
      </c>
      <c r="N248" s="9" t="str">
        <f>VLOOKUP($A248,'Hospitalsation Details'!$A$2:$L$2344,7,0)</f>
        <v>tier - 2</v>
      </c>
      <c r="O248" s="9" t="str">
        <f>VLOOKUP($A248,'Hospitalsation Details'!$A$2:$L$2344,8,0)</f>
        <v>tier - 2</v>
      </c>
      <c r="P248" s="9" t="str">
        <f>VLOOKUP($A248,'Hospitalsation Details'!$A$2:$L$2344,9,0)</f>
        <v>R1011</v>
      </c>
      <c r="Q248" s="9">
        <f>VLOOKUP($A248,'Hospitalsation Details'!$A$2:$L$2344,12,0)</f>
        <v>51</v>
      </c>
    </row>
    <row r="249" spans="1:17" ht="15.6" x14ac:dyDescent="0.3">
      <c r="A249" s="21" t="s">
        <v>495</v>
      </c>
      <c r="B249" s="9" t="str">
        <f>VLOOKUP($A249,'Customer Names'!$A$2:$E$2336,4,0)</f>
        <v xml:space="preserve">  Melissa Y</v>
      </c>
      <c r="C249" s="9">
        <f>VLOOKUP($A249,'Medical Examination'!$A$2:$J$2336,2,0)</f>
        <v>31.4</v>
      </c>
      <c r="D249" s="9">
        <f>VLOOKUP($A249,'Medical Examination'!$A$2:$J$2336,3,0)</f>
        <v>5.49</v>
      </c>
      <c r="E249" s="9" t="str">
        <f>VLOOKUP($A249,'Medical Examination'!$A$2:$J$2336,4,0)</f>
        <v>No</v>
      </c>
      <c r="F249" s="9" t="str">
        <f>VLOOKUP($A249,'Medical Examination'!$A$2:$J$2336,5,0)</f>
        <v>No</v>
      </c>
      <c r="G249" s="9" t="str">
        <f>VLOOKUP($A249,'Medical Examination'!$A$2:$J$2336,6,0)</f>
        <v>No</v>
      </c>
      <c r="H249" s="9">
        <f>VLOOKUP($A249,'Medical Examination'!$A$2:$J$2336,7,0)</f>
        <v>0</v>
      </c>
      <c r="I249" s="9" t="str">
        <f>VLOOKUP($A249,'Medical Examination'!$A$2:$J$2336,8,0)</f>
        <v>Smoker</v>
      </c>
      <c r="J249" s="9" t="str">
        <f>VLOOKUP($A249,'Medical Examination'!$A$2:$J$2336,9,0)</f>
        <v>Obesity</v>
      </c>
      <c r="K249" s="9" t="str">
        <f>VLOOKUP($A249,'Medical Examination'!$A$2:$J$2336,10,0)</f>
        <v>Diabetes</v>
      </c>
      <c r="L249" s="9" t="str">
        <f>VLOOKUP($A249,'Hospitalsation Details'!$A$2:$L$2344,10,0)</f>
        <v>06-11-1999</v>
      </c>
      <c r="M249" s="16">
        <f>VLOOKUP($A249,'Hospitalsation Details'!$A$2:$L$2344,6,0)</f>
        <v>34166.269999999997</v>
      </c>
      <c r="N249" s="9" t="str">
        <f>VLOOKUP($A249,'Hospitalsation Details'!$A$2:$L$2344,7,0)</f>
        <v>tier - 2</v>
      </c>
      <c r="O249" s="9" t="str">
        <f>VLOOKUP($A249,'Hospitalsation Details'!$A$2:$L$2344,8,0)</f>
        <v>tier - 3</v>
      </c>
      <c r="P249" s="9" t="str">
        <f>VLOOKUP($A249,'Hospitalsation Details'!$A$2:$L$2344,9,0)</f>
        <v>R1011</v>
      </c>
      <c r="Q249" s="9">
        <f>VLOOKUP($A249,'Hospitalsation Details'!$A$2:$L$2344,12,0)</f>
        <v>23</v>
      </c>
    </row>
    <row r="250" spans="1:17" ht="15.6" x14ac:dyDescent="0.3">
      <c r="A250" s="20" t="s">
        <v>497</v>
      </c>
      <c r="B250" s="9" t="str">
        <f>VLOOKUP($A250,'Customer Names'!$A$2:$E$2336,4,0)</f>
        <v xml:space="preserve">  Ashley</v>
      </c>
      <c r="C250" s="9">
        <f>VLOOKUP($A250,'Medical Examination'!$A$2:$J$2336,2,0)</f>
        <v>53.06</v>
      </c>
      <c r="D250" s="9">
        <f>VLOOKUP($A250,'Medical Examination'!$A$2:$J$2336,3,0)</f>
        <v>11.68</v>
      </c>
      <c r="E250" s="9" t="str">
        <f>VLOOKUP($A250,'Medical Examination'!$A$2:$J$2336,4,0)</f>
        <v>No</v>
      </c>
      <c r="F250" s="9" t="str">
        <f>VLOOKUP($A250,'Medical Examination'!$A$2:$J$2336,5,0)</f>
        <v>No</v>
      </c>
      <c r="G250" s="9" t="str">
        <f>VLOOKUP($A250,'Medical Examination'!$A$2:$J$2336,6,0)</f>
        <v>No</v>
      </c>
      <c r="H250" s="9">
        <f>VLOOKUP($A250,'Medical Examination'!$A$2:$J$2336,7,0)</f>
        <v>0</v>
      </c>
      <c r="I250" s="9" t="str">
        <f>VLOOKUP($A250,'Medical Examination'!$A$2:$J$2336,8,0)</f>
        <v>Smoker</v>
      </c>
      <c r="J250" s="9" t="str">
        <f>VLOOKUP($A250,'Medical Examination'!$A$2:$J$2336,9,0)</f>
        <v>Obesity</v>
      </c>
      <c r="K250" s="9" t="str">
        <f>VLOOKUP($A250,'Medical Examination'!$A$2:$J$2336,10,0)</f>
        <v>Normal</v>
      </c>
      <c r="L250" s="9" t="str">
        <f>VLOOKUP($A250,'Hospitalsation Details'!$A$2:$L$2344,10,0)</f>
        <v>26-12-2002</v>
      </c>
      <c r="M250" s="16">
        <f>VLOOKUP($A250,'Hospitalsation Details'!$A$2:$L$2344,6,0)</f>
        <v>34084.68</v>
      </c>
      <c r="N250" s="9" t="str">
        <f>VLOOKUP($A250,'Hospitalsation Details'!$A$2:$L$2344,7,0)</f>
        <v>tier - 2</v>
      </c>
      <c r="O250" s="9" t="str">
        <f>VLOOKUP($A250,'Hospitalsation Details'!$A$2:$L$2344,8,0)</f>
        <v>tier - 3</v>
      </c>
      <c r="P250" s="9" t="str">
        <f>VLOOKUP($A250,'Hospitalsation Details'!$A$2:$L$2344,9,0)</f>
        <v>R1011</v>
      </c>
      <c r="Q250" s="9">
        <f>VLOOKUP($A250,'Hospitalsation Details'!$A$2:$L$2344,12,0)</f>
        <v>20</v>
      </c>
    </row>
    <row r="251" spans="1:17" ht="15.6" x14ac:dyDescent="0.3">
      <c r="A251" s="21" t="s">
        <v>499</v>
      </c>
      <c r="B251" s="9" t="str">
        <f>VLOOKUP($A251,'Customer Names'!$A$2:$E$2336,4,0)</f>
        <v xml:space="preserve">  Stephanie M</v>
      </c>
      <c r="C251" s="9">
        <f>VLOOKUP($A251,'Medical Examination'!$A$2:$J$2336,2,0)</f>
        <v>30.25</v>
      </c>
      <c r="D251" s="9">
        <f>VLOOKUP($A251,'Medical Examination'!$A$2:$J$2336,3,0)</f>
        <v>4.1900000000000004</v>
      </c>
      <c r="E251" s="9" t="str">
        <f>VLOOKUP($A251,'Medical Examination'!$A$2:$J$2336,4,0)</f>
        <v>No</v>
      </c>
      <c r="F251" s="9" t="str">
        <f>VLOOKUP($A251,'Medical Examination'!$A$2:$J$2336,5,0)</f>
        <v>No</v>
      </c>
      <c r="G251" s="9" t="str">
        <f>VLOOKUP($A251,'Medical Examination'!$A$2:$J$2336,6,0)</f>
        <v>No</v>
      </c>
      <c r="H251" s="9">
        <f>VLOOKUP($A251,'Medical Examination'!$A$2:$J$2336,7,0)</f>
        <v>2</v>
      </c>
      <c r="I251" s="9" t="str">
        <f>VLOOKUP($A251,'Medical Examination'!$A$2:$J$2336,8,0)</f>
        <v>Smoker</v>
      </c>
      <c r="J251" s="9" t="str">
        <f>VLOOKUP($A251,'Medical Examination'!$A$2:$J$2336,9,0)</f>
        <v>Obesity</v>
      </c>
      <c r="K251" s="9" t="str">
        <f>VLOOKUP($A251,'Medical Examination'!$A$2:$J$2336,10,0)</f>
        <v>Normal</v>
      </c>
      <c r="L251" s="9" t="str">
        <f>VLOOKUP($A251,'Hospitalsation Details'!$A$2:$L$2344,10,0)</f>
        <v>26-07-1972</v>
      </c>
      <c r="M251" s="16">
        <f>VLOOKUP($A251,'Hospitalsation Details'!$A$2:$L$2344,6,0)</f>
        <v>34053.360000000001</v>
      </c>
      <c r="N251" s="9" t="str">
        <f>VLOOKUP($A251,'Hospitalsation Details'!$A$2:$L$2344,7,0)</f>
        <v>tier - 2</v>
      </c>
      <c r="O251" s="9" t="str">
        <f>VLOOKUP($A251,'Hospitalsation Details'!$A$2:$L$2344,8,0)</f>
        <v>tier - 2</v>
      </c>
      <c r="P251" s="9" t="str">
        <f>VLOOKUP($A251,'Hospitalsation Details'!$A$2:$L$2344,9,0)</f>
        <v>R1011</v>
      </c>
      <c r="Q251" s="9">
        <f>VLOOKUP($A251,'Hospitalsation Details'!$A$2:$L$2344,12,0)</f>
        <v>50</v>
      </c>
    </row>
    <row r="252" spans="1:17" ht="15.6" x14ac:dyDescent="0.3">
      <c r="A252" s="20" t="s">
        <v>501</v>
      </c>
      <c r="B252" s="9" t="str">
        <f>VLOOKUP($A252,'Customer Names'!$A$2:$E$2336,4,0)</f>
        <v xml:space="preserve">  Kylie</v>
      </c>
      <c r="C252" s="9">
        <f>VLOOKUP($A252,'Medical Examination'!$A$2:$J$2336,2,0)</f>
        <v>46.68</v>
      </c>
      <c r="D252" s="9">
        <f>VLOOKUP($A252,'Medical Examination'!$A$2:$J$2336,3,0)</f>
        <v>4.01</v>
      </c>
      <c r="E252" s="9" t="str">
        <f>VLOOKUP($A252,'Medical Examination'!$A$2:$J$2336,4,0)</f>
        <v>No</v>
      </c>
      <c r="F252" s="9" t="str">
        <f>VLOOKUP($A252,'Medical Examination'!$A$2:$J$2336,5,0)</f>
        <v>No</v>
      </c>
      <c r="G252" s="9" t="str">
        <f>VLOOKUP($A252,'Medical Examination'!$A$2:$J$2336,6,0)</f>
        <v>No</v>
      </c>
      <c r="H252" s="9">
        <f>VLOOKUP($A252,'Medical Examination'!$A$2:$J$2336,7,0)</f>
        <v>0</v>
      </c>
      <c r="I252" s="9" t="str">
        <f>VLOOKUP($A252,'Medical Examination'!$A$2:$J$2336,8,0)</f>
        <v>Smoker</v>
      </c>
      <c r="J252" s="9" t="str">
        <f>VLOOKUP($A252,'Medical Examination'!$A$2:$J$2336,9,0)</f>
        <v>Obesity</v>
      </c>
      <c r="K252" s="9" t="str">
        <f>VLOOKUP($A252,'Medical Examination'!$A$2:$J$2336,10,0)</f>
        <v>Prediabetes</v>
      </c>
      <c r="L252" s="9" t="str">
        <f>VLOOKUP($A252,'Hospitalsation Details'!$A$2:$L$2344,10,0)</f>
        <v>25-09-1994</v>
      </c>
      <c r="M252" s="16">
        <f>VLOOKUP($A252,'Hospitalsation Details'!$A$2:$L$2344,6,0)</f>
        <v>33975.47</v>
      </c>
      <c r="N252" s="9" t="str">
        <f>VLOOKUP($A252,'Hospitalsation Details'!$A$2:$L$2344,7,0)</f>
        <v>tier - 2</v>
      </c>
      <c r="O252" s="9" t="str">
        <f>VLOOKUP($A252,'Hospitalsation Details'!$A$2:$L$2344,8,0)</f>
        <v>tier - 2</v>
      </c>
      <c r="P252" s="9" t="str">
        <f>VLOOKUP($A252,'Hospitalsation Details'!$A$2:$L$2344,9,0)</f>
        <v>R1011</v>
      </c>
      <c r="Q252" s="9">
        <f>VLOOKUP($A252,'Hospitalsation Details'!$A$2:$L$2344,12,0)</f>
        <v>28</v>
      </c>
    </row>
    <row r="253" spans="1:17" ht="15.6" x14ac:dyDescent="0.3">
      <c r="A253" s="21" t="s">
        <v>503</v>
      </c>
      <c r="B253" s="9" t="str">
        <f>VLOOKUP($A253,'Customer Names'!$A$2:$E$2336,4,0)</f>
        <v xml:space="preserve">  Kelly</v>
      </c>
      <c r="C253" s="9">
        <f>VLOOKUP($A253,'Medical Examination'!$A$2:$J$2336,2,0)</f>
        <v>30.4</v>
      </c>
      <c r="D253" s="9">
        <f>VLOOKUP($A253,'Medical Examination'!$A$2:$J$2336,3,0)</f>
        <v>5.91</v>
      </c>
      <c r="E253" s="9" t="str">
        <f>VLOOKUP($A253,'Medical Examination'!$A$2:$J$2336,4,0)</f>
        <v>No</v>
      </c>
      <c r="F253" s="9" t="str">
        <f>VLOOKUP($A253,'Medical Examination'!$A$2:$J$2336,5,0)</f>
        <v>Yes</v>
      </c>
      <c r="G253" s="9" t="str">
        <f>VLOOKUP($A253,'Medical Examination'!$A$2:$J$2336,6,0)</f>
        <v>No</v>
      </c>
      <c r="H253" s="9">
        <f>VLOOKUP($A253,'Medical Examination'!$A$2:$J$2336,7,0)</f>
        <v>2</v>
      </c>
      <c r="I253" s="9" t="str">
        <f>VLOOKUP($A253,'Medical Examination'!$A$2:$J$2336,8,0)</f>
        <v>Smoker</v>
      </c>
      <c r="J253" s="9" t="str">
        <f>VLOOKUP($A253,'Medical Examination'!$A$2:$J$2336,9,0)</f>
        <v>Obesity</v>
      </c>
      <c r="K253" s="9" t="str">
        <f>VLOOKUP($A253,'Medical Examination'!$A$2:$J$2336,10,0)</f>
        <v>Normal</v>
      </c>
      <c r="L253" s="9" t="str">
        <f>VLOOKUP($A253,'Hospitalsation Details'!$A$2:$L$2344,10,0)</f>
        <v>27-12-2000</v>
      </c>
      <c r="M253" s="16">
        <f>VLOOKUP($A253,'Hospitalsation Details'!$A$2:$L$2344,6,0)</f>
        <v>33907.550000000003</v>
      </c>
      <c r="N253" s="9" t="str">
        <f>VLOOKUP($A253,'Hospitalsation Details'!$A$2:$L$2344,7,0)</f>
        <v>tier - 2</v>
      </c>
      <c r="O253" s="9" t="str">
        <f>VLOOKUP($A253,'Hospitalsation Details'!$A$2:$L$2344,8,0)</f>
        <v>tier - 2</v>
      </c>
      <c r="P253" s="9" t="str">
        <f>VLOOKUP($A253,'Hospitalsation Details'!$A$2:$L$2344,9,0)</f>
        <v>R1012</v>
      </c>
      <c r="Q253" s="9">
        <f>VLOOKUP($A253,'Hospitalsation Details'!$A$2:$L$2344,12,0)</f>
        <v>22</v>
      </c>
    </row>
    <row r="254" spans="1:17" ht="15.6" x14ac:dyDescent="0.3">
      <c r="A254" s="20" t="s">
        <v>505</v>
      </c>
      <c r="B254" s="9" t="str">
        <f>VLOOKUP($A254,'Customer Names'!$A$2:$E$2336,4,0)</f>
        <v xml:space="preserve">  Carrie</v>
      </c>
      <c r="C254" s="9">
        <f>VLOOKUP($A254,'Medical Examination'!$A$2:$J$2336,2,0)</f>
        <v>30.2</v>
      </c>
      <c r="D254" s="9">
        <f>VLOOKUP($A254,'Medical Examination'!$A$2:$J$2336,3,0)</f>
        <v>4.47</v>
      </c>
      <c r="E254" s="9" t="str">
        <f>VLOOKUP($A254,'Medical Examination'!$A$2:$J$2336,4,0)</f>
        <v>Yes</v>
      </c>
      <c r="F254" s="9" t="str">
        <f>VLOOKUP($A254,'Medical Examination'!$A$2:$J$2336,5,0)</f>
        <v>No</v>
      </c>
      <c r="G254" s="9" t="str">
        <f>VLOOKUP($A254,'Medical Examination'!$A$2:$J$2336,6,0)</f>
        <v>Yes</v>
      </c>
      <c r="H254" s="9">
        <f>VLOOKUP($A254,'Medical Examination'!$A$2:$J$2336,7,0)</f>
        <v>1</v>
      </c>
      <c r="I254" s="9" t="str">
        <f>VLOOKUP($A254,'Medical Examination'!$A$2:$J$2336,8,0)</f>
        <v>Smoker</v>
      </c>
      <c r="J254" s="9" t="str">
        <f>VLOOKUP($A254,'Medical Examination'!$A$2:$J$2336,9,0)</f>
        <v>Obesity</v>
      </c>
      <c r="K254" s="9" t="str">
        <f>VLOOKUP($A254,'Medical Examination'!$A$2:$J$2336,10,0)</f>
        <v>Normal</v>
      </c>
      <c r="L254" s="9" t="str">
        <f>VLOOKUP($A254,'Hospitalsation Details'!$A$2:$L$2344,10,0)</f>
        <v>09-08-1997</v>
      </c>
      <c r="M254" s="16">
        <f>VLOOKUP($A254,'Hospitalsation Details'!$A$2:$L$2344,6,0)</f>
        <v>33900.65</v>
      </c>
      <c r="N254" s="9" t="str">
        <f>VLOOKUP($A254,'Hospitalsation Details'!$A$2:$L$2344,7,0)</f>
        <v>tier - 2</v>
      </c>
      <c r="O254" s="9" t="str">
        <f>VLOOKUP($A254,'Hospitalsation Details'!$A$2:$L$2344,8,0)</f>
        <v>tier - 3</v>
      </c>
      <c r="P254" s="9" t="str">
        <f>VLOOKUP($A254,'Hospitalsation Details'!$A$2:$L$2344,9,0)</f>
        <v>R1011</v>
      </c>
      <c r="Q254" s="9">
        <f>VLOOKUP($A254,'Hospitalsation Details'!$A$2:$L$2344,12,0)</f>
        <v>25</v>
      </c>
    </row>
    <row r="255" spans="1:17" ht="15.6" x14ac:dyDescent="0.3">
      <c r="A255" s="21" t="s">
        <v>507</v>
      </c>
      <c r="B255" s="9" t="str">
        <f>VLOOKUP($A255,'Customer Names'!$A$2:$E$2336,4,0)</f>
        <v xml:space="preserve">  Alex</v>
      </c>
      <c r="C255" s="9">
        <f>VLOOKUP($A255,'Medical Examination'!$A$2:$J$2336,2,0)</f>
        <v>51.18</v>
      </c>
      <c r="D255" s="9">
        <f>VLOOKUP($A255,'Medical Examination'!$A$2:$J$2336,3,0)</f>
        <v>4.5599999999999996</v>
      </c>
      <c r="E255" s="9" t="str">
        <f>VLOOKUP($A255,'Medical Examination'!$A$2:$J$2336,4,0)</f>
        <v>Yes</v>
      </c>
      <c r="F255" s="9" t="str">
        <f>VLOOKUP($A255,'Medical Examination'!$A$2:$J$2336,5,0)</f>
        <v>Yes</v>
      </c>
      <c r="G255" s="9" t="str">
        <f>VLOOKUP($A255,'Medical Examination'!$A$2:$J$2336,6,0)</f>
        <v>No</v>
      </c>
      <c r="H255" s="9">
        <f>VLOOKUP($A255,'Medical Examination'!$A$2:$J$2336,7,0)</f>
        <v>2</v>
      </c>
      <c r="I255" s="9" t="str">
        <f>VLOOKUP($A255,'Medical Examination'!$A$2:$J$2336,8,0)</f>
        <v>Smoker</v>
      </c>
      <c r="J255" s="9" t="str">
        <f>VLOOKUP($A255,'Medical Examination'!$A$2:$J$2336,9,0)</f>
        <v>Obesity</v>
      </c>
      <c r="K255" s="9" t="str">
        <f>VLOOKUP($A255,'Medical Examination'!$A$2:$J$2336,10,0)</f>
        <v>Diabetes</v>
      </c>
      <c r="L255" s="9" t="str">
        <f>VLOOKUP($A255,'Hospitalsation Details'!$A$2:$L$2344,10,0)</f>
        <v>26-10-2000</v>
      </c>
      <c r="M255" s="16">
        <f>VLOOKUP($A255,'Hospitalsation Details'!$A$2:$L$2344,6,0)</f>
        <v>33829.39</v>
      </c>
      <c r="N255" s="9" t="str">
        <f>VLOOKUP($A255,'Hospitalsation Details'!$A$2:$L$2344,7,0)</f>
        <v>tier - 2</v>
      </c>
      <c r="O255" s="9" t="str">
        <f>VLOOKUP($A255,'Hospitalsation Details'!$A$2:$L$2344,8,0)</f>
        <v>tier - 3</v>
      </c>
      <c r="P255" s="9" t="str">
        <f>VLOOKUP($A255,'Hospitalsation Details'!$A$2:$L$2344,9,0)</f>
        <v>R1011</v>
      </c>
      <c r="Q255" s="9">
        <f>VLOOKUP($A255,'Hospitalsation Details'!$A$2:$L$2344,12,0)</f>
        <v>22</v>
      </c>
    </row>
    <row r="256" spans="1:17" ht="15.6" x14ac:dyDescent="0.3">
      <c r="A256" s="20" t="s">
        <v>509</v>
      </c>
      <c r="B256" s="9" t="str">
        <f>VLOOKUP($A256,'Customer Names'!$A$2:$E$2336,4,0)</f>
        <v xml:space="preserve">  Zach S</v>
      </c>
      <c r="C256" s="9">
        <f>VLOOKUP($A256,'Medical Examination'!$A$2:$J$2336,2,0)</f>
        <v>22.18</v>
      </c>
      <c r="D256" s="9">
        <f>VLOOKUP($A256,'Medical Examination'!$A$2:$J$2336,3,0)</f>
        <v>9.9</v>
      </c>
      <c r="E256" s="9" t="str">
        <f>VLOOKUP($A256,'Medical Examination'!$A$2:$J$2336,4,0)</f>
        <v>No</v>
      </c>
      <c r="F256" s="9" t="str">
        <f>VLOOKUP($A256,'Medical Examination'!$A$2:$J$2336,5,0)</f>
        <v>No</v>
      </c>
      <c r="G256" s="9" t="str">
        <f>VLOOKUP($A256,'Medical Examination'!$A$2:$J$2336,6,0)</f>
        <v>No</v>
      </c>
      <c r="H256" s="9">
        <f>VLOOKUP($A256,'Medical Examination'!$A$2:$J$2336,7,0)</f>
        <v>0</v>
      </c>
      <c r="I256" s="9" t="str">
        <f>VLOOKUP($A256,'Medical Examination'!$A$2:$J$2336,8,0)</f>
        <v>Smoker</v>
      </c>
      <c r="J256" s="9" t="str">
        <f>VLOOKUP($A256,'Medical Examination'!$A$2:$J$2336,9,0)</f>
        <v>Normal Weight</v>
      </c>
      <c r="K256" s="9" t="str">
        <f>VLOOKUP($A256,'Medical Examination'!$A$2:$J$2336,10,0)</f>
        <v>Normal</v>
      </c>
      <c r="L256" s="9" t="str">
        <f>VLOOKUP($A256,'Hospitalsation Details'!$A$2:$L$2344,10,0)</f>
        <v>11-12-1962</v>
      </c>
      <c r="M256" s="16">
        <f>VLOOKUP($A256,'Hospitalsation Details'!$A$2:$L$2344,6,0)</f>
        <v>33753.32</v>
      </c>
      <c r="N256" s="9" t="str">
        <f>VLOOKUP($A256,'Hospitalsation Details'!$A$2:$L$2344,7,0)</f>
        <v>tier - 1</v>
      </c>
      <c r="O256" s="9" t="str">
        <f>VLOOKUP($A256,'Hospitalsation Details'!$A$2:$L$2344,8,0)</f>
        <v>tier - 3</v>
      </c>
      <c r="P256" s="9" t="str">
        <f>VLOOKUP($A256,'Hospitalsation Details'!$A$2:$L$2344,9,0)</f>
        <v>R1011</v>
      </c>
      <c r="Q256" s="9">
        <f>VLOOKUP($A256,'Hospitalsation Details'!$A$2:$L$2344,12,0)</f>
        <v>60</v>
      </c>
    </row>
    <row r="257" spans="1:17" ht="15.6" x14ac:dyDescent="0.3">
      <c r="A257" s="21" t="s">
        <v>511</v>
      </c>
      <c r="B257" s="9" t="str">
        <f>VLOOKUP($A257,'Customer Names'!$A$2:$E$2336,4,0)</f>
        <v xml:space="preserve">  Alan</v>
      </c>
      <c r="C257" s="9">
        <f>VLOOKUP($A257,'Medical Examination'!$A$2:$J$2336,2,0)</f>
        <v>31.92</v>
      </c>
      <c r="D257" s="9">
        <f>VLOOKUP($A257,'Medical Examination'!$A$2:$J$2336,3,0)</f>
        <v>5.1100000000000003</v>
      </c>
      <c r="E257" s="9" t="str">
        <f>VLOOKUP($A257,'Medical Examination'!$A$2:$J$2336,4,0)</f>
        <v>No</v>
      </c>
      <c r="F257" s="9" t="str">
        <f>VLOOKUP($A257,'Medical Examination'!$A$2:$J$2336,5,0)</f>
        <v>No</v>
      </c>
      <c r="G257" s="9" t="str">
        <f>VLOOKUP($A257,'Medical Examination'!$A$2:$J$2336,6,0)</f>
        <v>Yes</v>
      </c>
      <c r="H257" s="9">
        <f>VLOOKUP($A257,'Medical Examination'!$A$2:$J$2336,7,0)</f>
        <v>1</v>
      </c>
      <c r="I257" s="9" t="str">
        <f>VLOOKUP($A257,'Medical Examination'!$A$2:$J$2336,8,0)</f>
        <v>Smoker</v>
      </c>
      <c r="J257" s="9" t="str">
        <f>VLOOKUP($A257,'Medical Examination'!$A$2:$J$2336,9,0)</f>
        <v>Obesity</v>
      </c>
      <c r="K257" s="9" t="str">
        <f>VLOOKUP($A257,'Medical Examination'!$A$2:$J$2336,10,0)</f>
        <v>Prediabetes</v>
      </c>
      <c r="L257" s="9" t="str">
        <f>VLOOKUP($A257,'Hospitalsation Details'!$A$2:$L$2344,10,0)</f>
        <v>12-09-2003</v>
      </c>
      <c r="M257" s="16">
        <f>VLOOKUP($A257,'Hospitalsation Details'!$A$2:$L$2344,6,0)</f>
        <v>33750.29</v>
      </c>
      <c r="N257" s="9" t="str">
        <f>VLOOKUP($A257,'Hospitalsation Details'!$A$2:$L$2344,7,0)</f>
        <v>tier - 1</v>
      </c>
      <c r="O257" s="9" t="str">
        <f>VLOOKUP($A257,'Hospitalsation Details'!$A$2:$L$2344,8,0)</f>
        <v>tier - 3</v>
      </c>
      <c r="P257" s="9" t="str">
        <f>VLOOKUP($A257,'Hospitalsation Details'!$A$2:$L$2344,9,0)</f>
        <v>R1012</v>
      </c>
      <c r="Q257" s="9">
        <f>VLOOKUP($A257,'Hospitalsation Details'!$A$2:$L$2344,12,0)</f>
        <v>19</v>
      </c>
    </row>
    <row r="258" spans="1:17" ht="15.6" x14ac:dyDescent="0.3">
      <c r="A258" s="20" t="s">
        <v>513</v>
      </c>
      <c r="B258" s="9" t="str">
        <f>VLOOKUP($A258,'Customer Names'!$A$2:$E$2336,4,0)</f>
        <v xml:space="preserve">  Nate</v>
      </c>
      <c r="C258" s="9">
        <f>VLOOKUP($A258,'Medical Examination'!$A$2:$J$2336,2,0)</f>
        <v>31.73</v>
      </c>
      <c r="D258" s="9">
        <f>VLOOKUP($A258,'Medical Examination'!$A$2:$J$2336,3,0)</f>
        <v>5.73</v>
      </c>
      <c r="E258" s="9" t="str">
        <f>VLOOKUP($A258,'Medical Examination'!$A$2:$J$2336,4,0)</f>
        <v>No</v>
      </c>
      <c r="F258" s="9" t="str">
        <f>VLOOKUP($A258,'Medical Examination'!$A$2:$J$2336,5,0)</f>
        <v>Yes</v>
      </c>
      <c r="G258" s="9" t="str">
        <f>VLOOKUP($A258,'Medical Examination'!$A$2:$J$2336,6,0)</f>
        <v>No</v>
      </c>
      <c r="H258" s="9">
        <f>VLOOKUP($A258,'Medical Examination'!$A$2:$J$2336,7,0)</f>
        <v>1</v>
      </c>
      <c r="I258" s="9" t="str">
        <f>VLOOKUP($A258,'Medical Examination'!$A$2:$J$2336,8,0)</f>
        <v>Smoker</v>
      </c>
      <c r="J258" s="9" t="str">
        <f>VLOOKUP($A258,'Medical Examination'!$A$2:$J$2336,9,0)</f>
        <v>Obesity</v>
      </c>
      <c r="K258" s="9" t="str">
        <f>VLOOKUP($A258,'Medical Examination'!$A$2:$J$2336,10,0)</f>
        <v>Prediabetes</v>
      </c>
      <c r="L258" s="9" t="str">
        <f>VLOOKUP($A258,'Hospitalsation Details'!$A$2:$L$2344,10,0)</f>
        <v>01-11-2004</v>
      </c>
      <c r="M258" s="16">
        <f>VLOOKUP($A258,'Hospitalsation Details'!$A$2:$L$2344,6,0)</f>
        <v>33732.69</v>
      </c>
      <c r="N258" s="9" t="str">
        <f>VLOOKUP($A258,'Hospitalsation Details'!$A$2:$L$2344,7,0)</f>
        <v>tier - 1</v>
      </c>
      <c r="O258" s="9" t="str">
        <f>VLOOKUP($A258,'Hospitalsation Details'!$A$2:$L$2344,8,0)</f>
        <v>tier - 1</v>
      </c>
      <c r="P258" s="9" t="str">
        <f>VLOOKUP($A258,'Hospitalsation Details'!$A$2:$L$2344,9,0)</f>
        <v>R1017</v>
      </c>
      <c r="Q258" s="9">
        <f>VLOOKUP($A258,'Hospitalsation Details'!$A$2:$L$2344,12,0)</f>
        <v>18</v>
      </c>
    </row>
    <row r="259" spans="1:17" ht="15.6" x14ac:dyDescent="0.3">
      <c r="A259" s="21" t="s">
        <v>515</v>
      </c>
      <c r="B259" s="9" t="str">
        <f>VLOOKUP($A259,'Customer Names'!$A$2:$E$2336,4,0)</f>
        <v xml:space="preserve">  Jesse G</v>
      </c>
      <c r="C259" s="9">
        <f>VLOOKUP($A259,'Medical Examination'!$A$2:$J$2336,2,0)</f>
        <v>45.52</v>
      </c>
      <c r="D259" s="9">
        <f>VLOOKUP($A259,'Medical Examination'!$A$2:$J$2336,3,0)</f>
        <v>6.04</v>
      </c>
      <c r="E259" s="9" t="str">
        <f>VLOOKUP($A259,'Medical Examination'!$A$2:$J$2336,4,0)</f>
        <v>No</v>
      </c>
      <c r="F259" s="9" t="str">
        <f>VLOOKUP($A259,'Medical Examination'!$A$2:$J$2336,5,0)</f>
        <v>No</v>
      </c>
      <c r="G259" s="9" t="str">
        <f>VLOOKUP($A259,'Medical Examination'!$A$2:$J$2336,6,0)</f>
        <v>Yes</v>
      </c>
      <c r="H259" s="9">
        <f>VLOOKUP($A259,'Medical Examination'!$A$2:$J$2336,7,0)</f>
        <v>1</v>
      </c>
      <c r="I259" s="9" t="str">
        <f>VLOOKUP($A259,'Medical Examination'!$A$2:$J$2336,8,0)</f>
        <v>Smoker</v>
      </c>
      <c r="J259" s="9" t="str">
        <f>VLOOKUP($A259,'Medical Examination'!$A$2:$J$2336,9,0)</f>
        <v>Obesity</v>
      </c>
      <c r="K259" s="9" t="str">
        <f>VLOOKUP($A259,'Medical Examination'!$A$2:$J$2336,10,0)</f>
        <v>Normal</v>
      </c>
      <c r="L259" s="9" t="str">
        <f>VLOOKUP($A259,'Hospitalsation Details'!$A$2:$L$2344,10,0)</f>
        <v>28-11-1993</v>
      </c>
      <c r="M259" s="16">
        <f>VLOOKUP($A259,'Hospitalsation Details'!$A$2:$L$2344,6,0)</f>
        <v>33707.550000000003</v>
      </c>
      <c r="N259" s="9" t="str">
        <f>VLOOKUP($A259,'Hospitalsation Details'!$A$2:$L$2344,7,0)</f>
        <v>tier - 2</v>
      </c>
      <c r="O259" s="9" t="str">
        <f>VLOOKUP($A259,'Hospitalsation Details'!$A$2:$L$2344,8,0)</f>
        <v>tier - 2</v>
      </c>
      <c r="P259" s="9" t="str">
        <f>VLOOKUP($A259,'Hospitalsation Details'!$A$2:$L$2344,9,0)</f>
        <v>R1011</v>
      </c>
      <c r="Q259" s="9">
        <f>VLOOKUP($A259,'Hospitalsation Details'!$A$2:$L$2344,12,0)</f>
        <v>29</v>
      </c>
    </row>
    <row r="260" spans="1:17" ht="15.6" x14ac:dyDescent="0.3">
      <c r="A260" s="20" t="s">
        <v>517</v>
      </c>
      <c r="B260" s="9" t="str">
        <f>VLOOKUP($A260,'Customer Names'!$A$2:$E$2336,4,0)</f>
        <v xml:space="preserve">  Jason</v>
      </c>
      <c r="C260" s="9">
        <f>VLOOKUP($A260,'Medical Examination'!$A$2:$J$2336,2,0)</f>
        <v>52.81</v>
      </c>
      <c r="D260" s="9">
        <f>VLOOKUP($A260,'Medical Examination'!$A$2:$J$2336,3,0)</f>
        <v>5.19</v>
      </c>
      <c r="E260" s="9" t="str">
        <f>VLOOKUP($A260,'Medical Examination'!$A$2:$J$2336,4,0)</f>
        <v>No</v>
      </c>
      <c r="F260" s="9" t="str">
        <f>VLOOKUP($A260,'Medical Examination'!$A$2:$J$2336,5,0)</f>
        <v>No</v>
      </c>
      <c r="G260" s="9" t="str">
        <f>VLOOKUP($A260,'Medical Examination'!$A$2:$J$2336,6,0)</f>
        <v>Yes</v>
      </c>
      <c r="H260" s="9">
        <f>VLOOKUP($A260,'Medical Examination'!$A$2:$J$2336,7,0)</f>
        <v>1</v>
      </c>
      <c r="I260" s="9" t="str">
        <f>VLOOKUP($A260,'Medical Examination'!$A$2:$J$2336,8,0)</f>
        <v>Smoker</v>
      </c>
      <c r="J260" s="9" t="str">
        <f>VLOOKUP($A260,'Medical Examination'!$A$2:$J$2336,9,0)</f>
        <v>Obesity</v>
      </c>
      <c r="K260" s="9" t="str">
        <f>VLOOKUP($A260,'Medical Examination'!$A$2:$J$2336,10,0)</f>
        <v>Normal</v>
      </c>
      <c r="L260" s="9" t="str">
        <f>VLOOKUP($A260,'Hospitalsation Details'!$A$2:$L$2344,10,0)</f>
        <v>09-09-2003</v>
      </c>
      <c r="M260" s="16">
        <f>VLOOKUP($A260,'Hospitalsation Details'!$A$2:$L$2344,6,0)</f>
        <v>33611.71</v>
      </c>
      <c r="N260" s="9" t="str">
        <f>VLOOKUP($A260,'Hospitalsation Details'!$A$2:$L$2344,7,0)</f>
        <v>tier - 1</v>
      </c>
      <c r="O260" s="9" t="str">
        <f>VLOOKUP($A260,'Hospitalsation Details'!$A$2:$L$2344,8,0)</f>
        <v>tier - 2</v>
      </c>
      <c r="P260" s="9" t="str">
        <f>VLOOKUP($A260,'Hospitalsation Details'!$A$2:$L$2344,9,0)</f>
        <v>R1011</v>
      </c>
      <c r="Q260" s="9">
        <f>VLOOKUP($A260,'Hospitalsation Details'!$A$2:$L$2344,12,0)</f>
        <v>19</v>
      </c>
    </row>
    <row r="261" spans="1:17" ht="15.6" x14ac:dyDescent="0.3">
      <c r="A261" s="21" t="s">
        <v>519</v>
      </c>
      <c r="B261" s="9" t="str">
        <f>VLOOKUP($A261,'Customer Names'!$A$2:$E$2336,4,0)</f>
        <v xml:space="preserve">  Megan A</v>
      </c>
      <c r="C261" s="9">
        <f>VLOOKUP($A261,'Medical Examination'!$A$2:$J$2336,2,0)</f>
        <v>33.58</v>
      </c>
      <c r="D261" s="9">
        <f>VLOOKUP($A261,'Medical Examination'!$A$2:$J$2336,3,0)</f>
        <v>5.56</v>
      </c>
      <c r="E261" s="9" t="str">
        <f>VLOOKUP($A261,'Medical Examination'!$A$2:$J$2336,4,0)</f>
        <v>No</v>
      </c>
      <c r="F261" s="9" t="str">
        <f>VLOOKUP($A261,'Medical Examination'!$A$2:$J$2336,5,0)</f>
        <v>No</v>
      </c>
      <c r="G261" s="9" t="str">
        <f>VLOOKUP($A261,'Medical Examination'!$A$2:$J$2336,6,0)</f>
        <v>No</v>
      </c>
      <c r="H261" s="9">
        <f>VLOOKUP($A261,'Medical Examination'!$A$2:$J$2336,7,0)</f>
        <v>1</v>
      </c>
      <c r="I261" s="9" t="str">
        <f>VLOOKUP($A261,'Medical Examination'!$A$2:$J$2336,8,0)</f>
        <v>Smoker</v>
      </c>
      <c r="J261" s="9" t="str">
        <f>VLOOKUP($A261,'Medical Examination'!$A$2:$J$2336,9,0)</f>
        <v>Obesity</v>
      </c>
      <c r="K261" s="9" t="str">
        <f>VLOOKUP($A261,'Medical Examination'!$A$2:$J$2336,10,0)</f>
        <v>Diabetes</v>
      </c>
      <c r="L261" s="9" t="str">
        <f>VLOOKUP($A261,'Hospitalsation Details'!$A$2:$L$2344,10,0)</f>
        <v>22-07-1984</v>
      </c>
      <c r="M261" s="16">
        <f>VLOOKUP($A261,'Hospitalsation Details'!$A$2:$L$2344,6,0)</f>
        <v>33527.1</v>
      </c>
      <c r="N261" s="9" t="str">
        <f>VLOOKUP($A261,'Hospitalsation Details'!$A$2:$L$2344,7,0)</f>
        <v>tier - 2</v>
      </c>
      <c r="O261" s="9" t="str">
        <f>VLOOKUP($A261,'Hospitalsation Details'!$A$2:$L$2344,8,0)</f>
        <v>tier - 3</v>
      </c>
      <c r="P261" s="9" t="str">
        <f>VLOOKUP($A261,'Hospitalsation Details'!$A$2:$L$2344,9,0)</f>
        <v>R1011</v>
      </c>
      <c r="Q261" s="9">
        <f>VLOOKUP($A261,'Hospitalsation Details'!$A$2:$L$2344,12,0)</f>
        <v>38</v>
      </c>
    </row>
    <row r="262" spans="1:17" ht="15.6" x14ac:dyDescent="0.3">
      <c r="A262" s="20" t="s">
        <v>521</v>
      </c>
      <c r="B262" s="9" t="str">
        <f>VLOOKUP($A262,'Customer Names'!$A$2:$E$2336,4,0)</f>
        <v xml:space="preserve">  Luke M</v>
      </c>
      <c r="C262" s="9">
        <f>VLOOKUP($A262,'Medical Examination'!$A$2:$J$2336,2,0)</f>
        <v>30.684999999999999</v>
      </c>
      <c r="D262" s="9">
        <f>VLOOKUP($A262,'Medical Examination'!$A$2:$J$2336,3,0)</f>
        <v>8.23</v>
      </c>
      <c r="E262" s="9" t="str">
        <f>VLOOKUP($A262,'Medical Examination'!$A$2:$J$2336,4,0)</f>
        <v>No</v>
      </c>
      <c r="F262" s="9" t="str">
        <f>VLOOKUP($A262,'Medical Examination'!$A$2:$J$2336,5,0)</f>
        <v>No</v>
      </c>
      <c r="G262" s="9" t="str">
        <f>VLOOKUP($A262,'Medical Examination'!$A$2:$J$2336,6,0)</f>
        <v>No</v>
      </c>
      <c r="H262" s="9">
        <f>VLOOKUP($A262,'Medical Examination'!$A$2:$J$2336,7,0)</f>
        <v>0</v>
      </c>
      <c r="I262" s="9" t="str">
        <f>VLOOKUP($A262,'Medical Examination'!$A$2:$J$2336,8,0)</f>
        <v>Smoker</v>
      </c>
      <c r="J262" s="9" t="str">
        <f>VLOOKUP($A262,'Medical Examination'!$A$2:$J$2336,9,0)</f>
        <v>Obesity</v>
      </c>
      <c r="K262" s="9" t="str">
        <f>VLOOKUP($A262,'Medical Examination'!$A$2:$J$2336,10,0)</f>
        <v>Diabetes</v>
      </c>
      <c r="L262" s="9" t="str">
        <f>VLOOKUP($A262,'Hospitalsation Details'!$A$2:$L$2344,10,0)</f>
        <v>25-08-2002</v>
      </c>
      <c r="M262" s="16">
        <f>VLOOKUP($A262,'Hospitalsation Details'!$A$2:$L$2344,6,0)</f>
        <v>33475.82</v>
      </c>
      <c r="N262" s="9" t="str">
        <f>VLOOKUP($A262,'Hospitalsation Details'!$A$2:$L$2344,7,0)</f>
        <v>tier - 1</v>
      </c>
      <c r="O262" s="9" t="str">
        <f>VLOOKUP($A262,'Hospitalsation Details'!$A$2:$L$2344,8,0)</f>
        <v>tier - 1</v>
      </c>
      <c r="P262" s="9" t="str">
        <f>VLOOKUP($A262,'Hospitalsation Details'!$A$2:$L$2344,9,0)</f>
        <v>R1018</v>
      </c>
      <c r="Q262" s="9">
        <f>VLOOKUP($A262,'Hospitalsation Details'!$A$2:$L$2344,12,0)</f>
        <v>20</v>
      </c>
    </row>
    <row r="263" spans="1:17" ht="15.6" x14ac:dyDescent="0.3">
      <c r="A263" s="21" t="s">
        <v>523</v>
      </c>
      <c r="B263" s="9" t="str">
        <f>VLOOKUP($A263,'Customer Names'!$A$2:$E$2336,4,0)</f>
        <v xml:space="preserve">  Jacy D</v>
      </c>
      <c r="C263" s="9">
        <f>VLOOKUP($A263,'Medical Examination'!$A$2:$J$2336,2,0)</f>
        <v>37.524999999999999</v>
      </c>
      <c r="D263" s="9">
        <f>VLOOKUP($A263,'Medical Examination'!$A$2:$J$2336,3,0)</f>
        <v>9.0299999999999994</v>
      </c>
      <c r="E263" s="9" t="str">
        <f>VLOOKUP($A263,'Medical Examination'!$A$2:$J$2336,4,0)</f>
        <v>Yes</v>
      </c>
      <c r="F263" s="9" t="str">
        <f>VLOOKUP($A263,'Medical Examination'!$A$2:$J$2336,5,0)</f>
        <v>No</v>
      </c>
      <c r="G263" s="9" t="str">
        <f>VLOOKUP($A263,'Medical Examination'!$A$2:$J$2336,6,0)</f>
        <v>No</v>
      </c>
      <c r="H263" s="9">
        <f>VLOOKUP($A263,'Medical Examination'!$A$2:$J$2336,7,0)</f>
        <v>2</v>
      </c>
      <c r="I263" s="9" t="str">
        <f>VLOOKUP($A263,'Medical Examination'!$A$2:$J$2336,8,0)</f>
        <v xml:space="preserve"> Non Smoker</v>
      </c>
      <c r="J263" s="9" t="str">
        <f>VLOOKUP($A263,'Medical Examination'!$A$2:$J$2336,9,0)</f>
        <v>Obesity</v>
      </c>
      <c r="K263" s="9" t="str">
        <f>VLOOKUP($A263,'Medical Examination'!$A$2:$J$2336,10,0)</f>
        <v>Normal</v>
      </c>
      <c r="L263" s="9" t="str">
        <f>VLOOKUP($A263,'Hospitalsation Details'!$A$2:$L$2344,10,0)</f>
        <v>18-06-1970</v>
      </c>
      <c r="M263" s="16">
        <f>VLOOKUP($A263,'Hospitalsation Details'!$A$2:$L$2344,6,0)</f>
        <v>33471.97</v>
      </c>
      <c r="N263" s="9" t="str">
        <f>VLOOKUP($A263,'Hospitalsation Details'!$A$2:$L$2344,7,0)</f>
        <v>tier - 2</v>
      </c>
      <c r="O263" s="9" t="str">
        <f>VLOOKUP($A263,'Hospitalsation Details'!$A$2:$L$2344,8,0)</f>
        <v>tier - 2</v>
      </c>
      <c r="P263" s="9" t="str">
        <f>VLOOKUP($A263,'Hospitalsation Details'!$A$2:$L$2344,9,0)</f>
        <v>R1012</v>
      </c>
      <c r="Q263" s="9">
        <f>VLOOKUP($A263,'Hospitalsation Details'!$A$2:$L$2344,12,0)</f>
        <v>52</v>
      </c>
    </row>
    <row r="264" spans="1:17" ht="15.6" x14ac:dyDescent="0.3">
      <c r="A264" s="20" t="s">
        <v>525</v>
      </c>
      <c r="B264" s="9" t="str">
        <f>VLOOKUP($A264,'Customer Names'!$A$2:$E$2336,4,0)</f>
        <v xml:space="preserve">  Simon G</v>
      </c>
      <c r="C264" s="9">
        <f>VLOOKUP($A264,'Medical Examination'!$A$2:$J$2336,2,0)</f>
        <v>34.5</v>
      </c>
      <c r="D264" s="9">
        <f>VLOOKUP($A264,'Medical Examination'!$A$2:$J$2336,3,0)</f>
        <v>4.07</v>
      </c>
      <c r="E264" s="9" t="str">
        <f>VLOOKUP($A264,'Medical Examination'!$A$2:$J$2336,4,0)</f>
        <v>Yes</v>
      </c>
      <c r="F264" s="9" t="str">
        <f>VLOOKUP($A264,'Medical Examination'!$A$2:$J$2336,5,0)</f>
        <v>No</v>
      </c>
      <c r="G264" s="9" t="str">
        <f>VLOOKUP($A264,'Medical Examination'!$A$2:$J$2336,6,0)</f>
        <v>No</v>
      </c>
      <c r="H264" s="9">
        <f>VLOOKUP($A264,'Medical Examination'!$A$2:$J$2336,7,0)</f>
        <v>0</v>
      </c>
      <c r="I264" s="9" t="str">
        <f>VLOOKUP($A264,'Medical Examination'!$A$2:$J$2336,8,0)</f>
        <v>Smoker</v>
      </c>
      <c r="J264" s="9" t="str">
        <f>VLOOKUP($A264,'Medical Examination'!$A$2:$J$2336,9,0)</f>
        <v>Obesity</v>
      </c>
      <c r="K264" s="9" t="str">
        <f>VLOOKUP($A264,'Medical Examination'!$A$2:$J$2336,10,0)</f>
        <v>Prediabetes</v>
      </c>
      <c r="L264" s="9" t="str">
        <f>VLOOKUP($A264,'Hospitalsation Details'!$A$2:$L$2344,10,0)</f>
        <v>07-12-1985</v>
      </c>
      <c r="M264" s="16">
        <f>VLOOKUP($A264,'Hospitalsation Details'!$A$2:$L$2344,6,0)</f>
        <v>33450.99</v>
      </c>
      <c r="N264" s="9" t="str">
        <f>VLOOKUP($A264,'Hospitalsation Details'!$A$2:$L$2344,7,0)</f>
        <v>tier - 2</v>
      </c>
      <c r="O264" s="9" t="str">
        <f>VLOOKUP($A264,'Hospitalsation Details'!$A$2:$L$2344,8,0)</f>
        <v>tier - 2</v>
      </c>
      <c r="P264" s="9" t="str">
        <f>VLOOKUP($A264,'Hospitalsation Details'!$A$2:$L$2344,9,0)</f>
        <v>R1011</v>
      </c>
      <c r="Q264" s="9">
        <f>VLOOKUP($A264,'Hospitalsation Details'!$A$2:$L$2344,12,0)</f>
        <v>37</v>
      </c>
    </row>
    <row r="265" spans="1:17" ht="15.6" x14ac:dyDescent="0.3">
      <c r="A265" s="21" t="s">
        <v>527</v>
      </c>
      <c r="B265" s="9" t="str">
        <f>VLOOKUP($A265,'Customer Names'!$A$2:$E$2336,4,0)</f>
        <v xml:space="preserve">  Ainsley E</v>
      </c>
      <c r="C265" s="9">
        <f>VLOOKUP($A265,'Medical Examination'!$A$2:$J$2336,2,0)</f>
        <v>28.16</v>
      </c>
      <c r="D265" s="9">
        <f>VLOOKUP($A265,'Medical Examination'!$A$2:$J$2336,3,0)</f>
        <v>5.77</v>
      </c>
      <c r="E265" s="9" t="str">
        <f>VLOOKUP($A265,'Medical Examination'!$A$2:$J$2336,4,0)</f>
        <v>No</v>
      </c>
      <c r="F265" s="9" t="str">
        <f>VLOOKUP($A265,'Medical Examination'!$A$2:$J$2336,5,0)</f>
        <v>No</v>
      </c>
      <c r="G265" s="9" t="str">
        <f>VLOOKUP($A265,'Medical Examination'!$A$2:$J$2336,6,0)</f>
        <v>No</v>
      </c>
      <c r="H265" s="9">
        <f>VLOOKUP($A265,'Medical Examination'!$A$2:$J$2336,7,0)</f>
        <v>2</v>
      </c>
      <c r="I265" s="9" t="str">
        <f>VLOOKUP($A265,'Medical Examination'!$A$2:$J$2336,8,0)</f>
        <v>Smoker</v>
      </c>
      <c r="J265" s="9" t="str">
        <f>VLOOKUP($A265,'Medical Examination'!$A$2:$J$2336,9,0)</f>
        <v>Over Weight</v>
      </c>
      <c r="K265" s="9" t="str">
        <f>VLOOKUP($A265,'Medical Examination'!$A$2:$J$2336,10,0)</f>
        <v>Prediabetes</v>
      </c>
      <c r="L265" s="9" t="str">
        <f>VLOOKUP($A265,'Hospitalsation Details'!$A$2:$L$2344,10,0)</f>
        <v>05-09-1972</v>
      </c>
      <c r="M265" s="16">
        <f>VLOOKUP($A265,'Hospitalsation Details'!$A$2:$L$2344,6,0)</f>
        <v>33344.449999999997</v>
      </c>
      <c r="N265" s="9" t="str">
        <f>VLOOKUP($A265,'Hospitalsation Details'!$A$2:$L$2344,7,0)</f>
        <v>tier - 2</v>
      </c>
      <c r="O265" s="9" t="str">
        <f>VLOOKUP($A265,'Hospitalsation Details'!$A$2:$L$2344,8,0)</f>
        <v>tier - 3</v>
      </c>
      <c r="P265" s="9" t="str">
        <f>VLOOKUP($A265,'Hospitalsation Details'!$A$2:$L$2344,9,0)</f>
        <v>R1011</v>
      </c>
      <c r="Q265" s="9">
        <f>VLOOKUP($A265,'Hospitalsation Details'!$A$2:$L$2344,12,0)</f>
        <v>50</v>
      </c>
    </row>
    <row r="266" spans="1:17" ht="15.6" x14ac:dyDescent="0.3">
      <c r="A266" s="20" t="s">
        <v>529</v>
      </c>
      <c r="B266" s="9" t="str">
        <f>VLOOKUP($A266,'Customer Names'!$A$2:$E$2336,4,0)</f>
        <v xml:space="preserve">  Erica A</v>
      </c>
      <c r="C266" s="9">
        <f>VLOOKUP($A266,'Medical Examination'!$A$2:$J$2336,2,0)</f>
        <v>30.02</v>
      </c>
      <c r="D266" s="9">
        <f>VLOOKUP($A266,'Medical Examination'!$A$2:$J$2336,3,0)</f>
        <v>5.98</v>
      </c>
      <c r="E266" s="9" t="str">
        <f>VLOOKUP($A266,'Medical Examination'!$A$2:$J$2336,4,0)</f>
        <v>No</v>
      </c>
      <c r="F266" s="9" t="str">
        <f>VLOOKUP($A266,'Medical Examination'!$A$2:$J$2336,5,0)</f>
        <v>No</v>
      </c>
      <c r="G266" s="9" t="str">
        <f>VLOOKUP($A266,'Medical Examination'!$A$2:$J$2336,6,0)</f>
        <v>Yes</v>
      </c>
      <c r="H266" s="9">
        <f>VLOOKUP($A266,'Medical Examination'!$A$2:$J$2336,7,0)</f>
        <v>1</v>
      </c>
      <c r="I266" s="9" t="str">
        <f>VLOOKUP($A266,'Medical Examination'!$A$2:$J$2336,8,0)</f>
        <v>Smoker</v>
      </c>
      <c r="J266" s="9" t="str">
        <f>VLOOKUP($A266,'Medical Examination'!$A$2:$J$2336,9,0)</f>
        <v>Obesity</v>
      </c>
      <c r="K266" s="9" t="str">
        <f>VLOOKUP($A266,'Medical Examination'!$A$2:$J$2336,10,0)</f>
        <v>Prediabetes</v>
      </c>
      <c r="L266" s="9" t="str">
        <f>VLOOKUP($A266,'Hospitalsation Details'!$A$2:$L$2344,10,0)</f>
        <v>28-11-2003</v>
      </c>
      <c r="M266" s="16">
        <f>VLOOKUP($A266,'Hospitalsation Details'!$A$2:$L$2344,6,0)</f>
        <v>33307.550000000003</v>
      </c>
      <c r="N266" s="9" t="str">
        <f>VLOOKUP($A266,'Hospitalsation Details'!$A$2:$L$2344,7,0)</f>
        <v>tier - 2</v>
      </c>
      <c r="O266" s="9" t="str">
        <f>VLOOKUP($A266,'Hospitalsation Details'!$A$2:$L$2344,8,0)</f>
        <v>tier - 3</v>
      </c>
      <c r="P266" s="9" t="str">
        <f>VLOOKUP($A266,'Hospitalsation Details'!$A$2:$L$2344,9,0)</f>
        <v>R1012</v>
      </c>
      <c r="Q266" s="9">
        <f>VLOOKUP($A266,'Hospitalsation Details'!$A$2:$L$2344,12,0)</f>
        <v>19</v>
      </c>
    </row>
    <row r="267" spans="1:17" ht="15.6" x14ac:dyDescent="0.3">
      <c r="A267" s="21" t="s">
        <v>531</v>
      </c>
      <c r="B267" s="9" t="str">
        <f>VLOOKUP($A267,'Customer Names'!$A$2:$E$2336,4,0)</f>
        <v xml:space="preserve">  Erik</v>
      </c>
      <c r="C267" s="9">
        <f>VLOOKUP($A267,'Medical Examination'!$A$2:$J$2336,2,0)</f>
        <v>37.82</v>
      </c>
      <c r="D267" s="9">
        <f>VLOOKUP($A267,'Medical Examination'!$A$2:$J$2336,3,0)</f>
        <v>6.01</v>
      </c>
      <c r="E267" s="9" t="str">
        <f>VLOOKUP($A267,'Medical Examination'!$A$2:$J$2336,4,0)</f>
        <v>No</v>
      </c>
      <c r="F267" s="9" t="str">
        <f>VLOOKUP($A267,'Medical Examination'!$A$2:$J$2336,5,0)</f>
        <v>No</v>
      </c>
      <c r="G267" s="9" t="str">
        <f>VLOOKUP($A267,'Medical Examination'!$A$2:$J$2336,6,0)</f>
        <v>No</v>
      </c>
      <c r="H267" s="9">
        <f>VLOOKUP($A267,'Medical Examination'!$A$2:$J$2336,7,0)</f>
        <v>0</v>
      </c>
      <c r="I267" s="9" t="str">
        <f>VLOOKUP($A267,'Medical Examination'!$A$2:$J$2336,8,0)</f>
        <v>Smoker</v>
      </c>
      <c r="J267" s="9" t="str">
        <f>VLOOKUP($A267,'Medical Examination'!$A$2:$J$2336,9,0)</f>
        <v>Obesity</v>
      </c>
      <c r="K267" s="9" t="str">
        <f>VLOOKUP($A267,'Medical Examination'!$A$2:$J$2336,10,0)</f>
        <v>Normal</v>
      </c>
      <c r="L267" s="9" t="str">
        <f>VLOOKUP($A267,'Hospitalsation Details'!$A$2:$L$2344,10,0)</f>
        <v>12-10-1990</v>
      </c>
      <c r="M267" s="16">
        <f>VLOOKUP($A267,'Hospitalsation Details'!$A$2:$L$2344,6,0)</f>
        <v>33292.83</v>
      </c>
      <c r="N267" s="9" t="str">
        <f>VLOOKUP($A267,'Hospitalsation Details'!$A$2:$L$2344,7,0)</f>
        <v>tier - 2</v>
      </c>
      <c r="O267" s="9" t="str">
        <f>VLOOKUP($A267,'Hospitalsation Details'!$A$2:$L$2344,8,0)</f>
        <v>tier - 1</v>
      </c>
      <c r="P267" s="9" t="str">
        <f>VLOOKUP($A267,'Hospitalsation Details'!$A$2:$L$2344,9,0)</f>
        <v>R1011</v>
      </c>
      <c r="Q267" s="9">
        <f>VLOOKUP($A267,'Hospitalsation Details'!$A$2:$L$2344,12,0)</f>
        <v>32</v>
      </c>
    </row>
    <row r="268" spans="1:17" ht="15.6" x14ac:dyDescent="0.3">
      <c r="A268" s="20" t="s">
        <v>533</v>
      </c>
      <c r="B268" s="9" t="str">
        <f>VLOOKUP($A268,'Customer Names'!$A$2:$E$2336,4,0)</f>
        <v xml:space="preserve">  Erin C</v>
      </c>
      <c r="C268" s="9">
        <f>VLOOKUP($A268,'Medical Examination'!$A$2:$J$2336,2,0)</f>
        <v>33.14</v>
      </c>
      <c r="D268" s="9">
        <f>VLOOKUP($A268,'Medical Examination'!$A$2:$J$2336,3,0)</f>
        <v>5.67</v>
      </c>
      <c r="E268" s="9" t="str">
        <f>VLOOKUP($A268,'Medical Examination'!$A$2:$J$2336,4,0)</f>
        <v>Yes</v>
      </c>
      <c r="F268" s="9" t="str">
        <f>VLOOKUP($A268,'Medical Examination'!$A$2:$J$2336,5,0)</f>
        <v>No</v>
      </c>
      <c r="G268" s="9" t="str">
        <f>VLOOKUP($A268,'Medical Examination'!$A$2:$J$2336,6,0)</f>
        <v>No</v>
      </c>
      <c r="H268" s="9">
        <f>VLOOKUP($A268,'Medical Examination'!$A$2:$J$2336,7,0)</f>
        <v>0</v>
      </c>
      <c r="I268" s="9" t="str">
        <f>VLOOKUP($A268,'Medical Examination'!$A$2:$J$2336,8,0)</f>
        <v>Smoker</v>
      </c>
      <c r="J268" s="9" t="str">
        <f>VLOOKUP($A268,'Medical Examination'!$A$2:$J$2336,9,0)</f>
        <v>Obesity</v>
      </c>
      <c r="K268" s="9" t="str">
        <f>VLOOKUP($A268,'Medical Examination'!$A$2:$J$2336,10,0)</f>
        <v>Prediabetes</v>
      </c>
      <c r="L268" s="9" t="str">
        <f>VLOOKUP($A268,'Hospitalsation Details'!$A$2:$L$2344,10,0)</f>
        <v>15-07-1985</v>
      </c>
      <c r="M268" s="16">
        <f>VLOOKUP($A268,'Hospitalsation Details'!$A$2:$L$2344,6,0)</f>
        <v>33121</v>
      </c>
      <c r="N268" s="9" t="str">
        <f>VLOOKUP($A268,'Hospitalsation Details'!$A$2:$L$2344,7,0)</f>
        <v>tier - 2</v>
      </c>
      <c r="O268" s="9" t="str">
        <f>VLOOKUP($A268,'Hospitalsation Details'!$A$2:$L$2344,8,0)</f>
        <v>tier - 1</v>
      </c>
      <c r="P268" s="9" t="str">
        <f>VLOOKUP($A268,'Hospitalsation Details'!$A$2:$L$2344,9,0)</f>
        <v>R1011</v>
      </c>
      <c r="Q268" s="9">
        <f>VLOOKUP($A268,'Hospitalsation Details'!$A$2:$L$2344,12,0)</f>
        <v>37</v>
      </c>
    </row>
    <row r="269" spans="1:17" ht="15.6" x14ac:dyDescent="0.3">
      <c r="A269" s="21" t="s">
        <v>535</v>
      </c>
      <c r="B269" s="9" t="str">
        <f>VLOOKUP($A269,'Customer Names'!$A$2:$E$2336,4,0)</f>
        <v xml:space="preserve">  Adrienne</v>
      </c>
      <c r="C269" s="9">
        <f>VLOOKUP($A269,'Medical Examination'!$A$2:$J$2336,2,0)</f>
        <v>25.14</v>
      </c>
      <c r="D269" s="9">
        <f>VLOOKUP($A269,'Medical Examination'!$A$2:$J$2336,3,0)</f>
        <v>6.02</v>
      </c>
      <c r="E269" s="9" t="str">
        <f>VLOOKUP($A269,'Medical Examination'!$A$2:$J$2336,4,0)</f>
        <v>Yes</v>
      </c>
      <c r="F269" s="9" t="str">
        <f>VLOOKUP($A269,'Medical Examination'!$A$2:$J$2336,5,0)</f>
        <v>No</v>
      </c>
      <c r="G269" s="9" t="str">
        <f>VLOOKUP($A269,'Medical Examination'!$A$2:$J$2336,6,0)</f>
        <v>Yes</v>
      </c>
      <c r="H269" s="9">
        <f>VLOOKUP($A269,'Medical Examination'!$A$2:$J$2336,7,0)</f>
        <v>1</v>
      </c>
      <c r="I269" s="9" t="str">
        <f>VLOOKUP($A269,'Medical Examination'!$A$2:$J$2336,8,0)</f>
        <v>Smoker</v>
      </c>
      <c r="J269" s="9" t="str">
        <f>VLOOKUP($A269,'Medical Examination'!$A$2:$J$2336,9,0)</f>
        <v>Over Weight</v>
      </c>
      <c r="K269" s="9" t="str">
        <f>VLOOKUP($A269,'Medical Examination'!$A$2:$J$2336,10,0)</f>
        <v>Diabetes</v>
      </c>
      <c r="L269" s="9" t="str">
        <f>VLOOKUP($A269,'Hospitalsation Details'!$A$2:$L$2344,10,0)</f>
        <v>30-10-1969</v>
      </c>
      <c r="M269" s="16">
        <f>VLOOKUP($A269,'Hospitalsation Details'!$A$2:$L$2344,6,0)</f>
        <v>33090.660000000003</v>
      </c>
      <c r="N269" s="9" t="str">
        <f>VLOOKUP($A269,'Hospitalsation Details'!$A$2:$L$2344,7,0)</f>
        <v>tier - 2</v>
      </c>
      <c r="O269" s="9" t="str">
        <f>VLOOKUP($A269,'Hospitalsation Details'!$A$2:$L$2344,8,0)</f>
        <v>tier - 2</v>
      </c>
      <c r="P269" s="9" t="str">
        <f>VLOOKUP($A269,'Hospitalsation Details'!$A$2:$L$2344,9,0)</f>
        <v>R1011</v>
      </c>
      <c r="Q269" s="9">
        <f>VLOOKUP($A269,'Hospitalsation Details'!$A$2:$L$2344,12,0)</f>
        <v>53</v>
      </c>
    </row>
    <row r="270" spans="1:17" ht="15.6" x14ac:dyDescent="0.3">
      <c r="A270" s="20" t="s">
        <v>537</v>
      </c>
      <c r="B270" s="9" t="str">
        <f>VLOOKUP($A270,'Customer Names'!$A$2:$E$2336,4,0)</f>
        <v xml:space="preserve">  Adam</v>
      </c>
      <c r="C270" s="9">
        <f>VLOOKUP($A270,'Medical Examination'!$A$2:$J$2336,2,0)</f>
        <v>20.18</v>
      </c>
      <c r="D270" s="9">
        <f>VLOOKUP($A270,'Medical Examination'!$A$2:$J$2336,3,0)</f>
        <v>11.19</v>
      </c>
      <c r="E270" s="9" t="str">
        <f>VLOOKUP($A270,'Medical Examination'!$A$2:$J$2336,4,0)</f>
        <v>No</v>
      </c>
      <c r="F270" s="9" t="str">
        <f>VLOOKUP($A270,'Medical Examination'!$A$2:$J$2336,5,0)</f>
        <v>No</v>
      </c>
      <c r="G270" s="9" t="str">
        <f>VLOOKUP($A270,'Medical Examination'!$A$2:$J$2336,6,0)</f>
        <v>No</v>
      </c>
      <c r="H270" s="9">
        <f>VLOOKUP($A270,'Medical Examination'!$A$2:$J$2336,7,0)</f>
        <v>0</v>
      </c>
      <c r="I270" s="9" t="str">
        <f>VLOOKUP($A270,'Medical Examination'!$A$2:$J$2336,8,0)</f>
        <v>Smoker</v>
      </c>
      <c r="J270" s="9" t="str">
        <f>VLOOKUP($A270,'Medical Examination'!$A$2:$J$2336,9,0)</f>
        <v>Normal Weight</v>
      </c>
      <c r="K270" s="9" t="str">
        <f>VLOOKUP($A270,'Medical Examination'!$A$2:$J$2336,10,0)</f>
        <v>Normal</v>
      </c>
      <c r="L270" s="9" t="str">
        <f>VLOOKUP($A270,'Hospitalsation Details'!$A$2:$L$2344,10,0)</f>
        <v>01-07-1962</v>
      </c>
      <c r="M270" s="16">
        <f>VLOOKUP($A270,'Hospitalsation Details'!$A$2:$L$2344,6,0)</f>
        <v>33074.94</v>
      </c>
      <c r="N270" s="9" t="str">
        <f>VLOOKUP($A270,'Hospitalsation Details'!$A$2:$L$2344,7,0)</f>
        <v>tier - 1</v>
      </c>
      <c r="O270" s="9" t="str">
        <f>VLOOKUP($A270,'Hospitalsation Details'!$A$2:$L$2344,8,0)</f>
        <v>tier - 2</v>
      </c>
      <c r="P270" s="9" t="str">
        <f>VLOOKUP($A270,'Hospitalsation Details'!$A$2:$L$2344,9,0)</f>
        <v>R1011</v>
      </c>
      <c r="Q270" s="9">
        <f>VLOOKUP($A270,'Hospitalsation Details'!$A$2:$L$2344,12,0)</f>
        <v>60</v>
      </c>
    </row>
    <row r="271" spans="1:17" ht="15.6" x14ac:dyDescent="0.3">
      <c r="A271" s="21" t="s">
        <v>539</v>
      </c>
      <c r="B271" s="9" t="str">
        <f>VLOOKUP($A271,'Customer Names'!$A$2:$E$2336,4,0)</f>
        <v xml:space="preserve">  Yutaka</v>
      </c>
      <c r="C271" s="9">
        <f>VLOOKUP($A271,'Medical Examination'!$A$2:$J$2336,2,0)</f>
        <v>44.36</v>
      </c>
      <c r="D271" s="9">
        <f>VLOOKUP($A271,'Medical Examination'!$A$2:$J$2336,3,0)</f>
        <v>5.1100000000000003</v>
      </c>
      <c r="E271" s="9" t="str">
        <f>VLOOKUP($A271,'Medical Examination'!$A$2:$J$2336,4,0)</f>
        <v>No</v>
      </c>
      <c r="F271" s="9" t="str">
        <f>VLOOKUP($A271,'Medical Examination'!$A$2:$J$2336,5,0)</f>
        <v>No</v>
      </c>
      <c r="G271" s="9" t="str">
        <f>VLOOKUP($A271,'Medical Examination'!$A$2:$J$2336,6,0)</f>
        <v>No</v>
      </c>
      <c r="H271" s="9">
        <f>VLOOKUP($A271,'Medical Examination'!$A$2:$J$2336,7,0)</f>
        <v>0</v>
      </c>
      <c r="I271" s="9" t="str">
        <f>VLOOKUP($A271,'Medical Examination'!$A$2:$J$2336,8,0)</f>
        <v>Smoker</v>
      </c>
      <c r="J271" s="9" t="str">
        <f>VLOOKUP($A271,'Medical Examination'!$A$2:$J$2336,9,0)</f>
        <v>Obesity</v>
      </c>
      <c r="K271" s="9" t="str">
        <f>VLOOKUP($A271,'Medical Examination'!$A$2:$J$2336,10,0)</f>
        <v>Diabetes</v>
      </c>
      <c r="L271" s="9" t="str">
        <f>VLOOKUP($A271,'Hospitalsation Details'!$A$2:$L$2344,10,0)</f>
        <v>28-07-1994</v>
      </c>
      <c r="M271" s="16">
        <f>VLOOKUP($A271,'Hospitalsation Details'!$A$2:$L$2344,6,0)</f>
        <v>33057.230000000003</v>
      </c>
      <c r="N271" s="9" t="str">
        <f>VLOOKUP($A271,'Hospitalsation Details'!$A$2:$L$2344,7,0)</f>
        <v>tier - 1</v>
      </c>
      <c r="O271" s="9" t="str">
        <f>VLOOKUP($A271,'Hospitalsation Details'!$A$2:$L$2344,8,0)</f>
        <v>tier - 2</v>
      </c>
      <c r="P271" s="9" t="str">
        <f>VLOOKUP($A271,'Hospitalsation Details'!$A$2:$L$2344,9,0)</f>
        <v>R1011</v>
      </c>
      <c r="Q271" s="9">
        <f>VLOOKUP($A271,'Hospitalsation Details'!$A$2:$L$2344,12,0)</f>
        <v>28</v>
      </c>
    </row>
    <row r="272" spans="1:17" ht="15.6" x14ac:dyDescent="0.3">
      <c r="A272" s="20" t="s">
        <v>541</v>
      </c>
      <c r="B272" s="9" t="str">
        <f>VLOOKUP($A272,'Customer Names'!$A$2:$E$2336,4,0)</f>
        <v xml:space="preserve">  Tyler M</v>
      </c>
      <c r="C272" s="9">
        <f>VLOOKUP($A272,'Medical Examination'!$A$2:$J$2336,2,0)</f>
        <v>23.82</v>
      </c>
      <c r="D272" s="9">
        <f>VLOOKUP($A272,'Medical Examination'!$A$2:$J$2336,3,0)</f>
        <v>10.85</v>
      </c>
      <c r="E272" s="9" t="str">
        <f>VLOOKUP($A272,'Medical Examination'!$A$2:$J$2336,4,0)</f>
        <v>Yes</v>
      </c>
      <c r="F272" s="9" t="str">
        <f>VLOOKUP($A272,'Medical Examination'!$A$2:$J$2336,5,0)</f>
        <v>No</v>
      </c>
      <c r="G272" s="9" t="str">
        <f>VLOOKUP($A272,'Medical Examination'!$A$2:$J$2336,6,0)</f>
        <v>No</v>
      </c>
      <c r="H272" s="9">
        <f>VLOOKUP($A272,'Medical Examination'!$A$2:$J$2336,7,0)</f>
        <v>0</v>
      </c>
      <c r="I272" s="9" t="str">
        <f>VLOOKUP($A272,'Medical Examination'!$A$2:$J$2336,8,0)</f>
        <v>Smoker</v>
      </c>
      <c r="J272" s="9" t="str">
        <f>VLOOKUP($A272,'Medical Examination'!$A$2:$J$2336,9,0)</f>
        <v>Normal Weight</v>
      </c>
      <c r="K272" s="9" t="str">
        <f>VLOOKUP($A272,'Medical Examination'!$A$2:$J$2336,10,0)</f>
        <v>Normal</v>
      </c>
      <c r="L272" s="9" t="str">
        <f>VLOOKUP($A272,'Hospitalsation Details'!$A$2:$L$2344,10,0)</f>
        <v>10-07-1967</v>
      </c>
      <c r="M272" s="16">
        <f>VLOOKUP($A272,'Hospitalsation Details'!$A$2:$L$2344,6,0)</f>
        <v>33025.32</v>
      </c>
      <c r="N272" s="9" t="str">
        <f>VLOOKUP($A272,'Hospitalsation Details'!$A$2:$L$2344,7,0)</f>
        <v>tier - 2</v>
      </c>
      <c r="O272" s="9" t="str">
        <f>VLOOKUP($A272,'Hospitalsation Details'!$A$2:$L$2344,8,0)</f>
        <v>tier - 3</v>
      </c>
      <c r="P272" s="9" t="str">
        <f>VLOOKUP($A272,'Hospitalsation Details'!$A$2:$L$2344,9,0)</f>
        <v>R1011</v>
      </c>
      <c r="Q272" s="9">
        <f>VLOOKUP($A272,'Hospitalsation Details'!$A$2:$L$2344,12,0)</f>
        <v>55</v>
      </c>
    </row>
    <row r="273" spans="1:17" ht="15.6" x14ac:dyDescent="0.3">
      <c r="A273" s="21" t="s">
        <v>543</v>
      </c>
      <c r="B273" s="9" t="str">
        <f>VLOOKUP($A273,'Customer Names'!$A$2:$E$2336,4,0)</f>
        <v xml:space="preserve">  Stephen</v>
      </c>
      <c r="C273" s="9">
        <f>VLOOKUP($A273,'Medical Examination'!$A$2:$J$2336,2,0)</f>
        <v>45</v>
      </c>
      <c r="D273" s="9">
        <f>VLOOKUP($A273,'Medical Examination'!$A$2:$J$2336,3,0)</f>
        <v>5.24</v>
      </c>
      <c r="E273" s="9" t="str">
        <f>VLOOKUP($A273,'Medical Examination'!$A$2:$J$2336,4,0)</f>
        <v>Yes</v>
      </c>
      <c r="F273" s="9" t="str">
        <f>VLOOKUP($A273,'Medical Examination'!$A$2:$J$2336,5,0)</f>
        <v>No</v>
      </c>
      <c r="G273" s="9" t="str">
        <f>VLOOKUP($A273,'Medical Examination'!$A$2:$J$2336,6,0)</f>
        <v>No</v>
      </c>
      <c r="H273" s="9">
        <f>VLOOKUP($A273,'Medical Examination'!$A$2:$J$2336,7,0)</f>
        <v>1</v>
      </c>
      <c r="I273" s="9" t="str">
        <f>VLOOKUP($A273,'Medical Examination'!$A$2:$J$2336,8,0)</f>
        <v>Smoker</v>
      </c>
      <c r="J273" s="9" t="str">
        <f>VLOOKUP($A273,'Medical Examination'!$A$2:$J$2336,9,0)</f>
        <v>Obesity</v>
      </c>
      <c r="K273" s="9" t="str">
        <f>VLOOKUP($A273,'Medical Examination'!$A$2:$J$2336,10,0)</f>
        <v>Diabetes</v>
      </c>
      <c r="L273" s="9" t="str">
        <f>VLOOKUP($A273,'Hospitalsation Details'!$A$2:$L$2344,10,0)</f>
        <v>08-07-1995</v>
      </c>
      <c r="M273" s="16">
        <f>VLOOKUP($A273,'Hospitalsation Details'!$A$2:$L$2344,6,0)</f>
        <v>33017.46</v>
      </c>
      <c r="N273" s="9" t="str">
        <f>VLOOKUP($A273,'Hospitalsation Details'!$A$2:$L$2344,7,0)</f>
        <v>tier - 1</v>
      </c>
      <c r="O273" s="9" t="str">
        <f>VLOOKUP($A273,'Hospitalsation Details'!$A$2:$L$2344,8,0)</f>
        <v>tier - 1</v>
      </c>
      <c r="P273" s="9" t="str">
        <f>VLOOKUP($A273,'Hospitalsation Details'!$A$2:$L$2344,9,0)</f>
        <v>R1011</v>
      </c>
      <c r="Q273" s="9">
        <f>VLOOKUP($A273,'Hospitalsation Details'!$A$2:$L$2344,12,0)</f>
        <v>27</v>
      </c>
    </row>
    <row r="274" spans="1:17" ht="15.6" x14ac:dyDescent="0.3">
      <c r="A274" s="20" t="s">
        <v>545</v>
      </c>
      <c r="B274" s="9" t="str">
        <f>VLOOKUP($A274,'Customer Names'!$A$2:$E$2336,4,0)</f>
        <v xml:space="preserve">  Andrew B</v>
      </c>
      <c r="C274" s="9">
        <f>VLOOKUP($A274,'Medical Examination'!$A$2:$J$2336,2,0)</f>
        <v>26.62</v>
      </c>
      <c r="D274" s="9">
        <f>VLOOKUP($A274,'Medical Examination'!$A$2:$J$2336,3,0)</f>
        <v>10.08</v>
      </c>
      <c r="E274" s="9" t="str">
        <f>VLOOKUP($A274,'Medical Examination'!$A$2:$J$2336,4,0)</f>
        <v>No</v>
      </c>
      <c r="F274" s="9" t="str">
        <f>VLOOKUP($A274,'Medical Examination'!$A$2:$J$2336,5,0)</f>
        <v>No</v>
      </c>
      <c r="G274" s="9" t="str">
        <f>VLOOKUP($A274,'Medical Examination'!$A$2:$J$2336,6,0)</f>
        <v>No</v>
      </c>
      <c r="H274" s="9">
        <f>VLOOKUP($A274,'Medical Examination'!$A$2:$J$2336,7,0)</f>
        <v>0</v>
      </c>
      <c r="I274" s="9" t="str">
        <f>VLOOKUP($A274,'Medical Examination'!$A$2:$J$2336,8,0)</f>
        <v>Smoker</v>
      </c>
      <c r="J274" s="9" t="str">
        <f>VLOOKUP($A274,'Medical Examination'!$A$2:$J$2336,9,0)</f>
        <v>Over Weight</v>
      </c>
      <c r="K274" s="9" t="str">
        <f>VLOOKUP($A274,'Medical Examination'!$A$2:$J$2336,10,0)</f>
        <v>Diabetes</v>
      </c>
      <c r="L274" s="9" t="str">
        <f>VLOOKUP($A274,'Hospitalsation Details'!$A$2:$L$2344,10,0)</f>
        <v>24-08-1971</v>
      </c>
      <c r="M274" s="16">
        <f>VLOOKUP($A274,'Hospitalsation Details'!$A$2:$L$2344,6,0)</f>
        <v>32947.629999999997</v>
      </c>
      <c r="N274" s="9" t="str">
        <f>VLOOKUP($A274,'Hospitalsation Details'!$A$2:$L$2344,7,0)</f>
        <v>tier - 2</v>
      </c>
      <c r="O274" s="9" t="str">
        <f>VLOOKUP($A274,'Hospitalsation Details'!$A$2:$L$2344,8,0)</f>
        <v>tier - 1</v>
      </c>
      <c r="P274" s="9" t="str">
        <f>VLOOKUP($A274,'Hospitalsation Details'!$A$2:$L$2344,9,0)</f>
        <v>R1011</v>
      </c>
      <c r="Q274" s="9">
        <f>VLOOKUP($A274,'Hospitalsation Details'!$A$2:$L$2344,12,0)</f>
        <v>51</v>
      </c>
    </row>
    <row r="275" spans="1:17" ht="15.6" x14ac:dyDescent="0.3">
      <c r="A275" s="21" t="s">
        <v>547</v>
      </c>
      <c r="B275" s="9" t="str">
        <f>VLOOKUP($A275,'Customer Names'!$A$2:$E$2336,4,0)</f>
        <v xml:space="preserve">  James</v>
      </c>
      <c r="C275" s="9">
        <f>VLOOKUP($A275,'Medical Examination'!$A$2:$J$2336,2,0)</f>
        <v>32.67</v>
      </c>
      <c r="D275" s="9">
        <f>VLOOKUP($A275,'Medical Examination'!$A$2:$J$2336,3,0)</f>
        <v>10.97</v>
      </c>
      <c r="E275" s="9" t="str">
        <f>VLOOKUP($A275,'Medical Examination'!$A$2:$J$2336,4,0)</f>
        <v>Yes</v>
      </c>
      <c r="F275" s="9" t="str">
        <f>VLOOKUP($A275,'Medical Examination'!$A$2:$J$2336,5,0)</f>
        <v>No</v>
      </c>
      <c r="G275" s="9" t="str">
        <f>VLOOKUP($A275,'Medical Examination'!$A$2:$J$2336,6,0)</f>
        <v>No</v>
      </c>
      <c r="H275" s="9">
        <f>VLOOKUP($A275,'Medical Examination'!$A$2:$J$2336,7,0)</f>
        <v>0</v>
      </c>
      <c r="I275" s="9" t="str">
        <f>VLOOKUP($A275,'Medical Examination'!$A$2:$J$2336,8,0)</f>
        <v>Smoker</v>
      </c>
      <c r="J275" s="9" t="str">
        <f>VLOOKUP($A275,'Medical Examination'!$A$2:$J$2336,9,0)</f>
        <v>Obesity</v>
      </c>
      <c r="K275" s="9" t="str">
        <f>VLOOKUP($A275,'Medical Examination'!$A$2:$J$2336,10,0)</f>
        <v>Normal</v>
      </c>
      <c r="L275" s="9" t="str">
        <f>VLOOKUP($A275,'Hospitalsation Details'!$A$2:$L$2344,10,0)</f>
        <v>17-11-1981</v>
      </c>
      <c r="M275" s="16">
        <f>VLOOKUP($A275,'Hospitalsation Details'!$A$2:$L$2344,6,0)</f>
        <v>32906.69</v>
      </c>
      <c r="N275" s="9" t="str">
        <f>VLOOKUP($A275,'Hospitalsation Details'!$A$2:$L$2344,7,0)</f>
        <v>tier - 2</v>
      </c>
      <c r="O275" s="9" t="str">
        <f>VLOOKUP($A275,'Hospitalsation Details'!$A$2:$L$2344,8,0)</f>
        <v>tier - 3</v>
      </c>
      <c r="P275" s="9" t="str">
        <f>VLOOKUP($A275,'Hospitalsation Details'!$A$2:$L$2344,9,0)</f>
        <v>R1011</v>
      </c>
      <c r="Q275" s="9">
        <f>VLOOKUP($A275,'Hospitalsation Details'!$A$2:$L$2344,12,0)</f>
        <v>41</v>
      </c>
    </row>
    <row r="276" spans="1:17" ht="15.6" x14ac:dyDescent="0.3">
      <c r="A276" s="20" t="s">
        <v>549</v>
      </c>
      <c r="B276" s="9" t="str">
        <f>VLOOKUP($A276,'Customer Names'!$A$2:$E$2336,4,0)</f>
        <v xml:space="preserve">  Shawn P</v>
      </c>
      <c r="C276" s="9">
        <f>VLOOKUP($A276,'Medical Examination'!$A$2:$J$2336,2,0)</f>
        <v>44.44</v>
      </c>
      <c r="D276" s="9">
        <f>VLOOKUP($A276,'Medical Examination'!$A$2:$J$2336,3,0)</f>
        <v>4.9000000000000004</v>
      </c>
      <c r="E276" s="9" t="str">
        <f>VLOOKUP($A276,'Medical Examination'!$A$2:$J$2336,4,0)</f>
        <v>Yes</v>
      </c>
      <c r="F276" s="9" t="str">
        <f>VLOOKUP($A276,'Medical Examination'!$A$2:$J$2336,5,0)</f>
        <v>No</v>
      </c>
      <c r="G276" s="9" t="str">
        <f>VLOOKUP($A276,'Medical Examination'!$A$2:$J$2336,6,0)</f>
        <v>No</v>
      </c>
      <c r="H276" s="9">
        <f>VLOOKUP($A276,'Medical Examination'!$A$2:$J$2336,7,0)</f>
        <v>1</v>
      </c>
      <c r="I276" s="9" t="str">
        <f>VLOOKUP($A276,'Medical Examination'!$A$2:$J$2336,8,0)</f>
        <v>Smoker</v>
      </c>
      <c r="J276" s="9" t="str">
        <f>VLOOKUP($A276,'Medical Examination'!$A$2:$J$2336,9,0)</f>
        <v>Obesity</v>
      </c>
      <c r="K276" s="9" t="str">
        <f>VLOOKUP($A276,'Medical Examination'!$A$2:$J$2336,10,0)</f>
        <v>Normal</v>
      </c>
      <c r="L276" s="9" t="str">
        <f>VLOOKUP($A276,'Hospitalsation Details'!$A$2:$L$2344,10,0)</f>
        <v>04-12-1995</v>
      </c>
      <c r="M276" s="16">
        <f>VLOOKUP($A276,'Hospitalsation Details'!$A$2:$L$2344,6,0)</f>
        <v>32827.51</v>
      </c>
      <c r="N276" s="9" t="str">
        <f>VLOOKUP($A276,'Hospitalsation Details'!$A$2:$L$2344,7,0)</f>
        <v>tier - 1</v>
      </c>
      <c r="O276" s="9" t="str">
        <f>VLOOKUP($A276,'Hospitalsation Details'!$A$2:$L$2344,8,0)</f>
        <v>tier - 2</v>
      </c>
      <c r="P276" s="9" t="str">
        <f>VLOOKUP($A276,'Hospitalsation Details'!$A$2:$L$2344,9,0)</f>
        <v>R1011</v>
      </c>
      <c r="Q276" s="9">
        <f>VLOOKUP($A276,'Hospitalsation Details'!$A$2:$L$2344,12,0)</f>
        <v>27</v>
      </c>
    </row>
    <row r="277" spans="1:17" ht="15.6" x14ac:dyDescent="0.3">
      <c r="A277" s="21" t="s">
        <v>551</v>
      </c>
      <c r="B277" s="9" t="str">
        <f>VLOOKUP($A277,'Customer Names'!$A$2:$E$2336,4,0)</f>
        <v xml:space="preserve">  Matt</v>
      </c>
      <c r="C277" s="9">
        <f>VLOOKUP($A277,'Medical Examination'!$A$2:$J$2336,2,0)</f>
        <v>28.31</v>
      </c>
      <c r="D277" s="9">
        <f>VLOOKUP($A277,'Medical Examination'!$A$2:$J$2336,3,0)</f>
        <v>5.33</v>
      </c>
      <c r="E277" s="9" t="str">
        <f>VLOOKUP($A277,'Medical Examination'!$A$2:$J$2336,4,0)</f>
        <v>No</v>
      </c>
      <c r="F277" s="9" t="str">
        <f>VLOOKUP($A277,'Medical Examination'!$A$2:$J$2336,5,0)</f>
        <v>No</v>
      </c>
      <c r="G277" s="9" t="str">
        <f>VLOOKUP($A277,'Medical Examination'!$A$2:$J$2336,6,0)</f>
        <v>No</v>
      </c>
      <c r="H277" s="9">
        <f>VLOOKUP($A277,'Medical Examination'!$A$2:$J$2336,7,0)</f>
        <v>0</v>
      </c>
      <c r="I277" s="9" t="str">
        <f>VLOOKUP($A277,'Medical Examination'!$A$2:$J$2336,8,0)</f>
        <v>Smoker</v>
      </c>
      <c r="J277" s="9" t="str">
        <f>VLOOKUP($A277,'Medical Examination'!$A$2:$J$2336,9,0)</f>
        <v>Over Weight</v>
      </c>
      <c r="K277" s="9" t="str">
        <f>VLOOKUP($A277,'Medical Examination'!$A$2:$J$2336,10,0)</f>
        <v>Normal</v>
      </c>
      <c r="L277" s="9" t="str">
        <f>VLOOKUP($A277,'Hospitalsation Details'!$A$2:$L$2344,10,0)</f>
        <v>12-12-1980</v>
      </c>
      <c r="M277" s="16">
        <f>VLOOKUP($A277,'Hospitalsation Details'!$A$2:$L$2344,6,0)</f>
        <v>32787.46</v>
      </c>
      <c r="N277" s="9" t="str">
        <f>VLOOKUP($A277,'Hospitalsation Details'!$A$2:$L$2344,7,0)</f>
        <v>tier - 1</v>
      </c>
      <c r="O277" s="9" t="str">
        <f>VLOOKUP($A277,'Hospitalsation Details'!$A$2:$L$2344,8,0)</f>
        <v>tier - 3</v>
      </c>
      <c r="P277" s="9" t="str">
        <f>VLOOKUP($A277,'Hospitalsation Details'!$A$2:$L$2344,9,0)</f>
        <v>R1012</v>
      </c>
      <c r="Q277" s="9">
        <f>VLOOKUP($A277,'Hospitalsation Details'!$A$2:$L$2344,12,0)</f>
        <v>42</v>
      </c>
    </row>
    <row r="278" spans="1:17" ht="15.6" x14ac:dyDescent="0.3">
      <c r="A278" s="20" t="s">
        <v>553</v>
      </c>
      <c r="B278" s="9" t="str">
        <f>VLOOKUP($A278,'Customer Names'!$A$2:$E$2336,4,0)</f>
        <v xml:space="preserve">  Nathaniel</v>
      </c>
      <c r="C278" s="9">
        <f>VLOOKUP($A278,'Medical Examination'!$A$2:$J$2336,2,0)</f>
        <v>25.05</v>
      </c>
      <c r="D278" s="9">
        <f>VLOOKUP($A278,'Medical Examination'!$A$2:$J$2336,3,0)</f>
        <v>4.6100000000000003</v>
      </c>
      <c r="E278" s="9" t="str">
        <f>VLOOKUP($A278,'Medical Examination'!$A$2:$J$2336,4,0)</f>
        <v>No</v>
      </c>
      <c r="F278" s="9" t="str">
        <f>VLOOKUP($A278,'Medical Examination'!$A$2:$J$2336,5,0)</f>
        <v>No</v>
      </c>
      <c r="G278" s="9" t="str">
        <f>VLOOKUP($A278,'Medical Examination'!$A$2:$J$2336,6,0)</f>
        <v>No</v>
      </c>
      <c r="H278" s="9">
        <f>VLOOKUP($A278,'Medical Examination'!$A$2:$J$2336,7,0)</f>
        <v>2</v>
      </c>
      <c r="I278" s="9" t="str">
        <f>VLOOKUP($A278,'Medical Examination'!$A$2:$J$2336,8,0)</f>
        <v>Smoker</v>
      </c>
      <c r="J278" s="9" t="str">
        <f>VLOOKUP($A278,'Medical Examination'!$A$2:$J$2336,9,0)</f>
        <v>Over Weight</v>
      </c>
      <c r="K278" s="9" t="str">
        <f>VLOOKUP($A278,'Medical Examination'!$A$2:$J$2336,10,0)</f>
        <v>Diabetes</v>
      </c>
      <c r="L278" s="9" t="str">
        <f>VLOOKUP($A278,'Hospitalsation Details'!$A$2:$L$2344,10,0)</f>
        <v>07-11-1972</v>
      </c>
      <c r="M278" s="16">
        <f>VLOOKUP($A278,'Hospitalsation Details'!$A$2:$L$2344,6,0)</f>
        <v>32765.33</v>
      </c>
      <c r="N278" s="9" t="str">
        <f>VLOOKUP($A278,'Hospitalsation Details'!$A$2:$L$2344,7,0)</f>
        <v>tier - 2</v>
      </c>
      <c r="O278" s="9" t="str">
        <f>VLOOKUP($A278,'Hospitalsation Details'!$A$2:$L$2344,8,0)</f>
        <v>tier - 2</v>
      </c>
      <c r="P278" s="9" t="str">
        <f>VLOOKUP($A278,'Hospitalsation Details'!$A$2:$L$2344,9,0)</f>
        <v>R1012</v>
      </c>
      <c r="Q278" s="9">
        <f>VLOOKUP($A278,'Hospitalsation Details'!$A$2:$L$2344,12,0)</f>
        <v>50</v>
      </c>
    </row>
    <row r="279" spans="1:17" ht="15.6" x14ac:dyDescent="0.3">
      <c r="A279" s="21" t="s">
        <v>555</v>
      </c>
      <c r="B279" s="9" t="str">
        <f>VLOOKUP($A279,'Customer Names'!$A$2:$E$2336,4,0)</f>
        <v xml:space="preserve">  Kevin D</v>
      </c>
      <c r="C279" s="9">
        <f>VLOOKUP($A279,'Medical Examination'!$A$2:$J$2336,2,0)</f>
        <v>28.34</v>
      </c>
      <c r="D279" s="9">
        <f>VLOOKUP($A279,'Medical Examination'!$A$2:$J$2336,3,0)</f>
        <v>8.18</v>
      </c>
      <c r="E279" s="9" t="str">
        <f>VLOOKUP($A279,'Medical Examination'!$A$2:$J$2336,4,0)</f>
        <v>No</v>
      </c>
      <c r="F279" s="9" t="str">
        <f>VLOOKUP($A279,'Medical Examination'!$A$2:$J$2336,5,0)</f>
        <v>No</v>
      </c>
      <c r="G279" s="9" t="str">
        <f>VLOOKUP($A279,'Medical Examination'!$A$2:$J$2336,6,0)</f>
        <v>No</v>
      </c>
      <c r="H279" s="9">
        <f>VLOOKUP($A279,'Medical Examination'!$A$2:$J$2336,7,0)</f>
        <v>0</v>
      </c>
      <c r="I279" s="9" t="str">
        <f>VLOOKUP($A279,'Medical Examination'!$A$2:$J$2336,8,0)</f>
        <v>Smoker</v>
      </c>
      <c r="J279" s="9" t="str">
        <f>VLOOKUP($A279,'Medical Examination'!$A$2:$J$2336,9,0)</f>
        <v>Over Weight</v>
      </c>
      <c r="K279" s="9" t="str">
        <f>VLOOKUP($A279,'Medical Examination'!$A$2:$J$2336,10,0)</f>
        <v>Normal</v>
      </c>
      <c r="L279" s="9" t="str">
        <f>VLOOKUP($A279,'Hospitalsation Details'!$A$2:$L$2344,10,0)</f>
        <v>06-12-1974</v>
      </c>
      <c r="M279" s="16">
        <f>VLOOKUP($A279,'Hospitalsation Details'!$A$2:$L$2344,6,0)</f>
        <v>32760.48</v>
      </c>
      <c r="N279" s="9" t="str">
        <f>VLOOKUP($A279,'Hospitalsation Details'!$A$2:$L$2344,7,0)</f>
        <v>tier - 1</v>
      </c>
      <c r="O279" s="9" t="str">
        <f>VLOOKUP($A279,'Hospitalsation Details'!$A$2:$L$2344,8,0)</f>
        <v>tier - 1</v>
      </c>
      <c r="P279" s="9" t="str">
        <f>VLOOKUP($A279,'Hospitalsation Details'!$A$2:$L$2344,9,0)</f>
        <v>R1011</v>
      </c>
      <c r="Q279" s="9">
        <f>VLOOKUP($A279,'Hospitalsation Details'!$A$2:$L$2344,12,0)</f>
        <v>48</v>
      </c>
    </row>
    <row r="280" spans="1:17" ht="15.6" x14ac:dyDescent="0.3">
      <c r="A280" s="20" t="s">
        <v>557</v>
      </c>
      <c r="B280" s="9" t="str">
        <f>VLOOKUP($A280,'Customer Names'!$A$2:$E$2336,4,0)</f>
        <v xml:space="preserve">  Joan</v>
      </c>
      <c r="C280" s="9">
        <f>VLOOKUP($A280,'Medical Examination'!$A$2:$J$2336,2,0)</f>
        <v>17.765000000000001</v>
      </c>
      <c r="D280" s="9">
        <f>VLOOKUP($A280,'Medical Examination'!$A$2:$J$2336,3,0)</f>
        <v>5.62</v>
      </c>
      <c r="E280" s="9" t="str">
        <f>VLOOKUP($A280,'Medical Examination'!$A$2:$J$2336,4,0)</f>
        <v>No</v>
      </c>
      <c r="F280" s="9" t="str">
        <f>VLOOKUP($A280,'Medical Examination'!$A$2:$J$2336,5,0)</f>
        <v>No</v>
      </c>
      <c r="G280" s="9" t="str">
        <f>VLOOKUP($A280,'Medical Examination'!$A$2:$J$2336,6,0)</f>
        <v>No</v>
      </c>
      <c r="H280" s="9">
        <f>VLOOKUP($A280,'Medical Examination'!$A$2:$J$2336,7,0)</f>
        <v>0</v>
      </c>
      <c r="I280" s="9" t="str">
        <f>VLOOKUP($A280,'Medical Examination'!$A$2:$J$2336,8,0)</f>
        <v>Smoker</v>
      </c>
      <c r="J280" s="9" t="str">
        <f>VLOOKUP($A280,'Medical Examination'!$A$2:$J$2336,9,0)</f>
        <v>Under Weight</v>
      </c>
      <c r="K280" s="9" t="str">
        <f>VLOOKUP($A280,'Medical Examination'!$A$2:$J$2336,10,0)</f>
        <v>Prediabetes</v>
      </c>
      <c r="L280" s="9" t="str">
        <f>VLOOKUP($A280,'Hospitalsation Details'!$A$2:$L$2344,10,0)</f>
        <v>09-07-1990</v>
      </c>
      <c r="M280" s="16">
        <f>VLOOKUP($A280,'Hospitalsation Details'!$A$2:$L$2344,6,0)</f>
        <v>32734.19</v>
      </c>
      <c r="N280" s="9" t="str">
        <f>VLOOKUP($A280,'Hospitalsation Details'!$A$2:$L$2344,7,0)</f>
        <v>tier - 2</v>
      </c>
      <c r="O280" s="9" t="str">
        <f>VLOOKUP($A280,'Hospitalsation Details'!$A$2:$L$2344,8,0)</f>
        <v>tier - 1</v>
      </c>
      <c r="P280" s="9" t="str">
        <f>VLOOKUP($A280,'Hospitalsation Details'!$A$2:$L$2344,9,0)</f>
        <v>R1012</v>
      </c>
      <c r="Q280" s="9">
        <f>VLOOKUP($A280,'Hospitalsation Details'!$A$2:$L$2344,12,0)</f>
        <v>32</v>
      </c>
    </row>
    <row r="281" spans="1:17" ht="15.6" x14ac:dyDescent="0.3">
      <c r="A281" s="21" t="s">
        <v>559</v>
      </c>
      <c r="B281" s="9" t="str">
        <f>VLOOKUP($A281,'Customer Names'!$A$2:$E$2336,4,0)</f>
        <v xml:space="preserve">  Christopher A</v>
      </c>
      <c r="C281" s="9">
        <f>VLOOKUP($A281,'Medical Examination'!$A$2:$J$2336,2,0)</f>
        <v>36.119999999999997</v>
      </c>
      <c r="D281" s="9">
        <f>VLOOKUP($A281,'Medical Examination'!$A$2:$J$2336,3,0)</f>
        <v>5.82</v>
      </c>
      <c r="E281" s="9" t="str">
        <f>VLOOKUP($A281,'Medical Examination'!$A$2:$J$2336,4,0)</f>
        <v>No</v>
      </c>
      <c r="F281" s="9" t="str">
        <f>VLOOKUP($A281,'Medical Examination'!$A$2:$J$2336,5,0)</f>
        <v>No</v>
      </c>
      <c r="G281" s="9" t="str">
        <f>VLOOKUP($A281,'Medical Examination'!$A$2:$J$2336,6,0)</f>
        <v>No</v>
      </c>
      <c r="H281" s="9">
        <f>VLOOKUP($A281,'Medical Examination'!$A$2:$J$2336,7,0)</f>
        <v>0</v>
      </c>
      <c r="I281" s="9" t="str">
        <f>VLOOKUP($A281,'Medical Examination'!$A$2:$J$2336,8,0)</f>
        <v>Smoker</v>
      </c>
      <c r="J281" s="9" t="str">
        <f>VLOOKUP($A281,'Medical Examination'!$A$2:$J$2336,9,0)</f>
        <v>Obesity</v>
      </c>
      <c r="K281" s="9" t="str">
        <f>VLOOKUP($A281,'Medical Examination'!$A$2:$J$2336,10,0)</f>
        <v>Diabetes</v>
      </c>
      <c r="L281" s="9" t="str">
        <f>VLOOKUP($A281,'Hospitalsation Details'!$A$2:$L$2344,10,0)</f>
        <v>30-09-1990</v>
      </c>
      <c r="M281" s="16">
        <f>VLOOKUP($A281,'Hospitalsation Details'!$A$2:$L$2344,6,0)</f>
        <v>32716.2</v>
      </c>
      <c r="N281" s="9" t="str">
        <f>VLOOKUP($A281,'Hospitalsation Details'!$A$2:$L$2344,7,0)</f>
        <v>tier - 1</v>
      </c>
      <c r="O281" s="9" t="str">
        <f>VLOOKUP($A281,'Hospitalsation Details'!$A$2:$L$2344,8,0)</f>
        <v>tier - 2</v>
      </c>
      <c r="P281" s="9" t="str">
        <f>VLOOKUP($A281,'Hospitalsation Details'!$A$2:$L$2344,9,0)</f>
        <v>R1011</v>
      </c>
      <c r="Q281" s="9">
        <f>VLOOKUP($A281,'Hospitalsation Details'!$A$2:$L$2344,12,0)</f>
        <v>32</v>
      </c>
    </row>
    <row r="282" spans="1:17" ht="15.6" x14ac:dyDescent="0.3">
      <c r="A282" s="20" t="s">
        <v>561</v>
      </c>
      <c r="B282" s="9" t="str">
        <f>VLOOKUP($A282,'Customer Names'!$A$2:$E$2336,4,0)</f>
        <v xml:space="preserve">  Kacy L</v>
      </c>
      <c r="C282" s="9">
        <f>VLOOKUP($A282,'Medical Examination'!$A$2:$J$2336,2,0)</f>
        <v>23.19</v>
      </c>
      <c r="D282" s="9">
        <f>VLOOKUP($A282,'Medical Examination'!$A$2:$J$2336,3,0)</f>
        <v>7.66</v>
      </c>
      <c r="E282" s="9" t="str">
        <f>VLOOKUP($A282,'Medical Examination'!$A$2:$J$2336,4,0)</f>
        <v>No</v>
      </c>
      <c r="F282" s="9" t="str">
        <f>VLOOKUP($A282,'Medical Examination'!$A$2:$J$2336,5,0)</f>
        <v>No</v>
      </c>
      <c r="G282" s="9" t="str">
        <f>VLOOKUP($A282,'Medical Examination'!$A$2:$J$2336,6,0)</f>
        <v>No</v>
      </c>
      <c r="H282" s="9">
        <f>VLOOKUP($A282,'Medical Examination'!$A$2:$J$2336,7,0)</f>
        <v>0</v>
      </c>
      <c r="I282" s="9" t="str">
        <f>VLOOKUP($A282,'Medical Examination'!$A$2:$J$2336,8,0)</f>
        <v>Smoker</v>
      </c>
      <c r="J282" s="9" t="str">
        <f>VLOOKUP($A282,'Medical Examination'!$A$2:$J$2336,9,0)</f>
        <v>Normal Weight</v>
      </c>
      <c r="K282" s="9" t="str">
        <f>VLOOKUP($A282,'Medical Examination'!$A$2:$J$2336,10,0)</f>
        <v>Normal</v>
      </c>
      <c r="L282" s="9" t="str">
        <f>VLOOKUP($A282,'Hospitalsation Details'!$A$2:$L$2344,10,0)</f>
        <v>01-11-1968</v>
      </c>
      <c r="M282" s="16">
        <f>VLOOKUP($A282,'Hospitalsation Details'!$A$2:$L$2344,6,0)</f>
        <v>32686.080000000002</v>
      </c>
      <c r="N282" s="9" t="str">
        <f>VLOOKUP($A282,'Hospitalsation Details'!$A$2:$L$2344,7,0)</f>
        <v>tier - 2</v>
      </c>
      <c r="O282" s="9" t="str">
        <f>VLOOKUP($A282,'Hospitalsation Details'!$A$2:$L$2344,8,0)</f>
        <v>tier - 3</v>
      </c>
      <c r="P282" s="9" t="str">
        <f>VLOOKUP($A282,'Hospitalsation Details'!$A$2:$L$2344,9,0)</f>
        <v>R1011</v>
      </c>
      <c r="Q282" s="9">
        <f>VLOOKUP($A282,'Hospitalsation Details'!$A$2:$L$2344,12,0)</f>
        <v>54</v>
      </c>
    </row>
    <row r="283" spans="1:17" ht="15.6" x14ac:dyDescent="0.3">
      <c r="A283" s="21" t="s">
        <v>563</v>
      </c>
      <c r="B283" s="9" t="str">
        <f>VLOOKUP($A283,'Customer Names'!$A$2:$E$2336,4,0)</f>
        <v xml:space="preserve">  Benjamin H</v>
      </c>
      <c r="C283" s="9">
        <f>VLOOKUP($A283,'Medical Examination'!$A$2:$J$2336,2,0)</f>
        <v>35.99</v>
      </c>
      <c r="D283" s="9">
        <f>VLOOKUP($A283,'Medical Examination'!$A$2:$J$2336,3,0)</f>
        <v>4.2300000000000004</v>
      </c>
      <c r="E283" s="9" t="str">
        <f>VLOOKUP($A283,'Medical Examination'!$A$2:$J$2336,4,0)</f>
        <v>No</v>
      </c>
      <c r="F283" s="9" t="str">
        <f>VLOOKUP($A283,'Medical Examination'!$A$2:$J$2336,5,0)</f>
        <v>No</v>
      </c>
      <c r="G283" s="9" t="str">
        <f>VLOOKUP($A283,'Medical Examination'!$A$2:$J$2336,6,0)</f>
        <v>No</v>
      </c>
      <c r="H283" s="9">
        <f>VLOOKUP($A283,'Medical Examination'!$A$2:$J$2336,7,0)</f>
        <v>0</v>
      </c>
      <c r="I283" s="9" t="str">
        <f>VLOOKUP($A283,'Medical Examination'!$A$2:$J$2336,8,0)</f>
        <v>Smoker</v>
      </c>
      <c r="J283" s="9" t="str">
        <f>VLOOKUP($A283,'Medical Examination'!$A$2:$J$2336,9,0)</f>
        <v>Obesity</v>
      </c>
      <c r="K283" s="9" t="str">
        <f>VLOOKUP($A283,'Medical Examination'!$A$2:$J$2336,10,0)</f>
        <v>Normal</v>
      </c>
      <c r="L283" s="9" t="str">
        <f>VLOOKUP($A283,'Hospitalsation Details'!$A$2:$L$2344,10,0)</f>
        <v>13-07-1990</v>
      </c>
      <c r="M283" s="16">
        <f>VLOOKUP($A283,'Hospitalsation Details'!$A$2:$L$2344,6,0)</f>
        <v>32672.11</v>
      </c>
      <c r="N283" s="9" t="str">
        <f>VLOOKUP($A283,'Hospitalsation Details'!$A$2:$L$2344,7,0)</f>
        <v>tier - 1</v>
      </c>
      <c r="O283" s="9" t="str">
        <f>VLOOKUP($A283,'Hospitalsation Details'!$A$2:$L$2344,8,0)</f>
        <v>tier - 1</v>
      </c>
      <c r="P283" s="9" t="str">
        <f>VLOOKUP($A283,'Hospitalsation Details'!$A$2:$L$2344,9,0)</f>
        <v>R1011</v>
      </c>
      <c r="Q283" s="9">
        <f>VLOOKUP($A283,'Hospitalsation Details'!$A$2:$L$2344,12,0)</f>
        <v>32</v>
      </c>
    </row>
    <row r="284" spans="1:17" ht="15.6" x14ac:dyDescent="0.3">
      <c r="A284" s="20" t="s">
        <v>565</v>
      </c>
      <c r="B284" s="9" t="str">
        <f>VLOOKUP($A284,'Customer Names'!$A$2:$E$2336,4,0)</f>
        <v xml:space="preserve">  Xaviour J</v>
      </c>
      <c r="C284" s="9">
        <f>VLOOKUP($A284,'Medical Examination'!$A$2:$J$2336,2,0)</f>
        <v>30.25</v>
      </c>
      <c r="D284" s="9">
        <f>VLOOKUP($A284,'Medical Examination'!$A$2:$J$2336,3,0)</f>
        <v>5.58</v>
      </c>
      <c r="E284" s="9" t="str">
        <f>VLOOKUP($A284,'Medical Examination'!$A$2:$J$2336,4,0)</f>
        <v>No</v>
      </c>
      <c r="F284" s="9" t="str">
        <f>VLOOKUP($A284,'Medical Examination'!$A$2:$J$2336,5,0)</f>
        <v>No</v>
      </c>
      <c r="G284" s="9" t="str">
        <f>VLOOKUP($A284,'Medical Examination'!$A$2:$J$2336,6,0)</f>
        <v>Yes</v>
      </c>
      <c r="H284" s="9">
        <f>VLOOKUP($A284,'Medical Examination'!$A$2:$J$2336,7,0)</f>
        <v>1</v>
      </c>
      <c r="I284" s="9" t="str">
        <f>VLOOKUP($A284,'Medical Examination'!$A$2:$J$2336,8,0)</f>
        <v>Smoker</v>
      </c>
      <c r="J284" s="9" t="str">
        <f>VLOOKUP($A284,'Medical Examination'!$A$2:$J$2336,9,0)</f>
        <v>Obesity</v>
      </c>
      <c r="K284" s="9" t="str">
        <f>VLOOKUP($A284,'Medical Examination'!$A$2:$J$2336,10,0)</f>
        <v>Prediabetes</v>
      </c>
      <c r="L284" s="9" t="str">
        <f>VLOOKUP($A284,'Hospitalsation Details'!$A$2:$L$2344,10,0)</f>
        <v>08-10-2003</v>
      </c>
      <c r="M284" s="16">
        <f>VLOOKUP($A284,'Hospitalsation Details'!$A$2:$L$2344,6,0)</f>
        <v>32548.34</v>
      </c>
      <c r="N284" s="9" t="str">
        <f>VLOOKUP($A284,'Hospitalsation Details'!$A$2:$L$2344,7,0)</f>
        <v>tier - 1</v>
      </c>
      <c r="O284" s="9" t="str">
        <f>VLOOKUP($A284,'Hospitalsation Details'!$A$2:$L$2344,8,0)</f>
        <v>tier - 2</v>
      </c>
      <c r="P284" s="9" t="str">
        <f>VLOOKUP($A284,'Hospitalsation Details'!$A$2:$L$2344,9,0)</f>
        <v>R1013</v>
      </c>
      <c r="Q284" s="9">
        <f>VLOOKUP($A284,'Hospitalsation Details'!$A$2:$L$2344,12,0)</f>
        <v>19</v>
      </c>
    </row>
    <row r="285" spans="1:17" ht="15.6" x14ac:dyDescent="0.3">
      <c r="A285" s="21" t="s">
        <v>567</v>
      </c>
      <c r="B285" s="9" t="str">
        <f>VLOOKUP($A285,'Customer Names'!$A$2:$E$2336,4,0)</f>
        <v xml:space="preserve">  Michael T</v>
      </c>
      <c r="C285" s="9">
        <f>VLOOKUP($A285,'Medical Examination'!$A$2:$J$2336,2,0)</f>
        <v>26.24</v>
      </c>
      <c r="D285" s="9">
        <f>VLOOKUP($A285,'Medical Examination'!$A$2:$J$2336,3,0)</f>
        <v>6.26</v>
      </c>
      <c r="E285" s="9" t="str">
        <f>VLOOKUP($A285,'Medical Examination'!$A$2:$J$2336,4,0)</f>
        <v>Yes</v>
      </c>
      <c r="F285" s="9" t="str">
        <f>VLOOKUP($A285,'Medical Examination'!$A$2:$J$2336,5,0)</f>
        <v>No</v>
      </c>
      <c r="G285" s="9" t="str">
        <f>VLOOKUP($A285,'Medical Examination'!$A$2:$J$2336,6,0)</f>
        <v>No</v>
      </c>
      <c r="H285" s="9">
        <f>VLOOKUP($A285,'Medical Examination'!$A$2:$J$2336,7,0)</f>
        <v>0</v>
      </c>
      <c r="I285" s="9" t="str">
        <f>VLOOKUP($A285,'Medical Examination'!$A$2:$J$2336,8,0)</f>
        <v>Smoker</v>
      </c>
      <c r="J285" s="9" t="str">
        <f>VLOOKUP($A285,'Medical Examination'!$A$2:$J$2336,9,0)</f>
        <v>Over Weight</v>
      </c>
      <c r="K285" s="9" t="str">
        <f>VLOOKUP($A285,'Medical Examination'!$A$2:$J$2336,10,0)</f>
        <v>Diabetes</v>
      </c>
      <c r="L285" s="9" t="str">
        <f>VLOOKUP($A285,'Hospitalsation Details'!$A$2:$L$2344,10,0)</f>
        <v>19-09-1976</v>
      </c>
      <c r="M285" s="16">
        <f>VLOOKUP($A285,'Hospitalsation Details'!$A$2:$L$2344,6,0)</f>
        <v>32485.46</v>
      </c>
      <c r="N285" s="9" t="str">
        <f>VLOOKUP($A285,'Hospitalsation Details'!$A$2:$L$2344,7,0)</f>
        <v>tier - 2</v>
      </c>
      <c r="O285" s="9" t="str">
        <f>VLOOKUP($A285,'Hospitalsation Details'!$A$2:$L$2344,8,0)</f>
        <v>tier - 1</v>
      </c>
      <c r="P285" s="9" t="str">
        <f>VLOOKUP($A285,'Hospitalsation Details'!$A$2:$L$2344,9,0)</f>
        <v>R1011</v>
      </c>
      <c r="Q285" s="9">
        <f>VLOOKUP($A285,'Hospitalsation Details'!$A$2:$L$2344,12,0)</f>
        <v>46</v>
      </c>
    </row>
    <row r="286" spans="1:17" ht="15.6" x14ac:dyDescent="0.3">
      <c r="A286" s="20" t="s">
        <v>569</v>
      </c>
      <c r="B286" s="9" t="str">
        <f>VLOOKUP($A286,'Customer Names'!$A$2:$E$2336,4,0)</f>
        <v xml:space="preserve">  Bradley</v>
      </c>
      <c r="C286" s="9">
        <f>VLOOKUP($A286,'Medical Examination'!$A$2:$J$2336,2,0)</f>
        <v>31.36</v>
      </c>
      <c r="D286" s="9">
        <f>VLOOKUP($A286,'Medical Examination'!$A$2:$J$2336,3,0)</f>
        <v>10.6</v>
      </c>
      <c r="E286" s="9" t="str">
        <f>VLOOKUP($A286,'Medical Examination'!$A$2:$J$2336,4,0)</f>
        <v>Yes</v>
      </c>
      <c r="F286" s="9" t="str">
        <f>VLOOKUP($A286,'Medical Examination'!$A$2:$J$2336,5,0)</f>
        <v>No</v>
      </c>
      <c r="G286" s="9" t="str">
        <f>VLOOKUP($A286,'Medical Examination'!$A$2:$J$2336,6,0)</f>
        <v>No</v>
      </c>
      <c r="H286" s="9">
        <f>VLOOKUP($A286,'Medical Examination'!$A$2:$J$2336,7,0)</f>
        <v>0</v>
      </c>
      <c r="I286" s="9" t="str">
        <f>VLOOKUP($A286,'Medical Examination'!$A$2:$J$2336,8,0)</f>
        <v>Smoker</v>
      </c>
      <c r="J286" s="9" t="str">
        <f>VLOOKUP($A286,'Medical Examination'!$A$2:$J$2336,9,0)</f>
        <v>Obesity</v>
      </c>
      <c r="K286" s="9" t="str">
        <f>VLOOKUP($A286,'Medical Examination'!$A$2:$J$2336,10,0)</f>
        <v>Normal</v>
      </c>
      <c r="L286" s="9" t="str">
        <f>VLOOKUP($A286,'Hospitalsation Details'!$A$2:$L$2344,10,0)</f>
        <v>27-09-1981</v>
      </c>
      <c r="M286" s="16">
        <f>VLOOKUP($A286,'Hospitalsation Details'!$A$2:$L$2344,6,0)</f>
        <v>32462.35</v>
      </c>
      <c r="N286" s="9" t="str">
        <f>VLOOKUP($A286,'Hospitalsation Details'!$A$2:$L$2344,7,0)</f>
        <v>tier - 2</v>
      </c>
      <c r="O286" s="9" t="str">
        <f>VLOOKUP($A286,'Hospitalsation Details'!$A$2:$L$2344,8,0)</f>
        <v>tier - 2</v>
      </c>
      <c r="P286" s="9" t="str">
        <f>VLOOKUP($A286,'Hospitalsation Details'!$A$2:$L$2344,9,0)</f>
        <v>R1011</v>
      </c>
      <c r="Q286" s="9">
        <f>VLOOKUP($A286,'Hospitalsation Details'!$A$2:$L$2344,12,0)</f>
        <v>41</v>
      </c>
    </row>
    <row r="287" spans="1:17" ht="15.6" x14ac:dyDescent="0.3">
      <c r="A287" s="21" t="s">
        <v>571</v>
      </c>
      <c r="B287" s="9" t="str">
        <f>VLOOKUP($A287,'Customer Names'!$A$2:$E$2336,4,0)</f>
        <v xml:space="preserve">  Andrea</v>
      </c>
      <c r="C287" s="9">
        <f>VLOOKUP($A287,'Medical Examination'!$A$2:$J$2336,2,0)</f>
        <v>25.69</v>
      </c>
      <c r="D287" s="9">
        <f>VLOOKUP($A287,'Medical Examination'!$A$2:$J$2336,3,0)</f>
        <v>4.78</v>
      </c>
      <c r="E287" s="9" t="str">
        <f>VLOOKUP($A287,'Medical Examination'!$A$2:$J$2336,4,0)</f>
        <v>Yes</v>
      </c>
      <c r="F287" s="9" t="str">
        <f>VLOOKUP($A287,'Medical Examination'!$A$2:$J$2336,5,0)</f>
        <v>No</v>
      </c>
      <c r="G287" s="9" t="str">
        <f>VLOOKUP($A287,'Medical Examination'!$A$2:$J$2336,6,0)</f>
        <v>No</v>
      </c>
      <c r="H287" s="9">
        <f>VLOOKUP($A287,'Medical Examination'!$A$2:$J$2336,7,0)</f>
        <v>0</v>
      </c>
      <c r="I287" s="9" t="str">
        <f>VLOOKUP($A287,'Medical Examination'!$A$2:$J$2336,8,0)</f>
        <v>Smoker</v>
      </c>
      <c r="J287" s="9" t="str">
        <f>VLOOKUP($A287,'Medical Examination'!$A$2:$J$2336,9,0)</f>
        <v>Over Weight</v>
      </c>
      <c r="K287" s="9" t="str">
        <f>VLOOKUP($A287,'Medical Examination'!$A$2:$J$2336,10,0)</f>
        <v>Prediabetes</v>
      </c>
      <c r="L287" s="9" t="str">
        <f>VLOOKUP($A287,'Hospitalsation Details'!$A$2:$L$2344,10,0)</f>
        <v>09-08-1976</v>
      </c>
      <c r="M287" s="16">
        <f>VLOOKUP($A287,'Hospitalsation Details'!$A$2:$L$2344,6,0)</f>
        <v>32430.22</v>
      </c>
      <c r="N287" s="9" t="str">
        <f>VLOOKUP($A287,'Hospitalsation Details'!$A$2:$L$2344,7,0)</f>
        <v>tier - 2</v>
      </c>
      <c r="O287" s="9" t="str">
        <f>VLOOKUP($A287,'Hospitalsation Details'!$A$2:$L$2344,8,0)</f>
        <v>tier - 3</v>
      </c>
      <c r="P287" s="9" t="str">
        <f>VLOOKUP($A287,'Hospitalsation Details'!$A$2:$L$2344,9,0)</f>
        <v>R1011</v>
      </c>
      <c r="Q287" s="9">
        <f>VLOOKUP($A287,'Hospitalsation Details'!$A$2:$L$2344,12,0)</f>
        <v>46</v>
      </c>
    </row>
    <row r="288" spans="1:17" ht="15.6" x14ac:dyDescent="0.3">
      <c r="A288" s="20" t="s">
        <v>573</v>
      </c>
      <c r="B288" s="9" t="str">
        <f>VLOOKUP($A288,'Customer Names'!$A$2:$E$2336,4,0)</f>
        <v xml:space="preserve">  Nancy M</v>
      </c>
      <c r="C288" s="9">
        <f>VLOOKUP($A288,'Medical Examination'!$A$2:$J$2336,2,0)</f>
        <v>25.46</v>
      </c>
      <c r="D288" s="9">
        <f>VLOOKUP($A288,'Medical Examination'!$A$2:$J$2336,3,0)</f>
        <v>6.03</v>
      </c>
      <c r="E288" s="9" t="str">
        <f>VLOOKUP($A288,'Medical Examination'!$A$2:$J$2336,4,0)</f>
        <v>No</v>
      </c>
      <c r="F288" s="9" t="str">
        <f>VLOOKUP($A288,'Medical Examination'!$A$2:$J$2336,5,0)</f>
        <v>No</v>
      </c>
      <c r="G288" s="9" t="str">
        <f>VLOOKUP($A288,'Medical Examination'!$A$2:$J$2336,6,0)</f>
        <v>No</v>
      </c>
      <c r="H288" s="9">
        <f>VLOOKUP($A288,'Medical Examination'!$A$2:$J$2336,7,0)</f>
        <v>2</v>
      </c>
      <c r="I288" s="9" t="str">
        <f>VLOOKUP($A288,'Medical Examination'!$A$2:$J$2336,8,0)</f>
        <v>Smoker</v>
      </c>
      <c r="J288" s="9" t="str">
        <f>VLOOKUP($A288,'Medical Examination'!$A$2:$J$2336,9,0)</f>
        <v>Over Weight</v>
      </c>
      <c r="K288" s="9" t="str">
        <f>VLOOKUP($A288,'Medical Examination'!$A$2:$J$2336,10,0)</f>
        <v>Diabetes</v>
      </c>
      <c r="L288" s="9" t="str">
        <f>VLOOKUP($A288,'Hospitalsation Details'!$A$2:$L$2344,10,0)</f>
        <v>19-10-1972</v>
      </c>
      <c r="M288" s="16">
        <f>VLOOKUP($A288,'Hospitalsation Details'!$A$2:$L$2344,6,0)</f>
        <v>32428.63</v>
      </c>
      <c r="N288" s="9" t="str">
        <f>VLOOKUP($A288,'Hospitalsation Details'!$A$2:$L$2344,7,0)</f>
        <v>tier - 2</v>
      </c>
      <c r="O288" s="9" t="str">
        <f>VLOOKUP($A288,'Hospitalsation Details'!$A$2:$L$2344,8,0)</f>
        <v>tier - 2</v>
      </c>
      <c r="P288" s="9" t="str">
        <f>VLOOKUP($A288,'Hospitalsation Details'!$A$2:$L$2344,9,0)</f>
        <v>R1011</v>
      </c>
      <c r="Q288" s="9">
        <f>VLOOKUP($A288,'Hospitalsation Details'!$A$2:$L$2344,12,0)</f>
        <v>50</v>
      </c>
    </row>
    <row r="289" spans="1:17" ht="15.6" x14ac:dyDescent="0.3">
      <c r="A289" s="21" t="s">
        <v>575</v>
      </c>
      <c r="B289" s="9" t="str">
        <f>VLOOKUP($A289,'Customer Names'!$A$2:$E$2336,4,0)</f>
        <v xml:space="preserve">  Matt</v>
      </c>
      <c r="C289" s="9">
        <f>VLOOKUP($A289,'Medical Examination'!$A$2:$J$2336,2,0)</f>
        <v>31.83</v>
      </c>
      <c r="D289" s="9">
        <f>VLOOKUP($A289,'Medical Examination'!$A$2:$J$2336,3,0)</f>
        <v>11.55</v>
      </c>
      <c r="E289" s="9" t="str">
        <f>VLOOKUP($A289,'Medical Examination'!$A$2:$J$2336,4,0)</f>
        <v>Yes</v>
      </c>
      <c r="F289" s="9" t="str">
        <f>VLOOKUP($A289,'Medical Examination'!$A$2:$J$2336,5,0)</f>
        <v>No</v>
      </c>
      <c r="G289" s="9" t="str">
        <f>VLOOKUP($A289,'Medical Examination'!$A$2:$J$2336,6,0)</f>
        <v>No</v>
      </c>
      <c r="H289" s="9">
        <f>VLOOKUP($A289,'Medical Examination'!$A$2:$J$2336,7,0)</f>
        <v>1</v>
      </c>
      <c r="I289" s="9" t="str">
        <f>VLOOKUP($A289,'Medical Examination'!$A$2:$J$2336,8,0)</f>
        <v>Smoker</v>
      </c>
      <c r="J289" s="9" t="str">
        <f>VLOOKUP($A289,'Medical Examination'!$A$2:$J$2336,9,0)</f>
        <v>Obesity</v>
      </c>
      <c r="K289" s="9" t="str">
        <f>VLOOKUP($A289,'Medical Examination'!$A$2:$J$2336,10,0)</f>
        <v>Diabetes</v>
      </c>
      <c r="L289" s="9" t="str">
        <f>VLOOKUP($A289,'Hospitalsation Details'!$A$2:$L$2344,10,0)</f>
        <v>02-12-1986</v>
      </c>
      <c r="M289" s="16">
        <f>VLOOKUP($A289,'Hospitalsation Details'!$A$2:$L$2344,6,0)</f>
        <v>32288.49</v>
      </c>
      <c r="N289" s="9" t="str">
        <f>VLOOKUP($A289,'Hospitalsation Details'!$A$2:$L$2344,7,0)</f>
        <v>tier - 2</v>
      </c>
      <c r="O289" s="9" t="str">
        <f>VLOOKUP($A289,'Hospitalsation Details'!$A$2:$L$2344,8,0)</f>
        <v>tier - 2</v>
      </c>
      <c r="P289" s="9" t="str">
        <f>VLOOKUP($A289,'Hospitalsation Details'!$A$2:$L$2344,9,0)</f>
        <v>R1011</v>
      </c>
      <c r="Q289" s="9">
        <f>VLOOKUP($A289,'Hospitalsation Details'!$A$2:$L$2344,12,0)</f>
        <v>36</v>
      </c>
    </row>
    <row r="290" spans="1:17" ht="15.6" x14ac:dyDescent="0.3">
      <c r="A290" s="20" t="s">
        <v>577</v>
      </c>
      <c r="B290" s="9" t="str">
        <f>VLOOKUP($A290,'Customer Names'!$A$2:$E$2336,4,0)</f>
        <v xml:space="preserve">  Lee</v>
      </c>
      <c r="C290" s="9">
        <f>VLOOKUP($A290,'Medical Examination'!$A$2:$J$2336,2,0)</f>
        <v>24.43</v>
      </c>
      <c r="D290" s="9">
        <f>VLOOKUP($A290,'Medical Examination'!$A$2:$J$2336,3,0)</f>
        <v>7.59</v>
      </c>
      <c r="E290" s="9" t="str">
        <f>VLOOKUP($A290,'Medical Examination'!$A$2:$J$2336,4,0)</f>
        <v>Yes</v>
      </c>
      <c r="F290" s="9" t="str">
        <f>VLOOKUP($A290,'Medical Examination'!$A$2:$J$2336,5,0)</f>
        <v>No</v>
      </c>
      <c r="G290" s="9" t="str">
        <f>VLOOKUP($A290,'Medical Examination'!$A$2:$J$2336,6,0)</f>
        <v>No</v>
      </c>
      <c r="H290" s="9">
        <f>VLOOKUP($A290,'Medical Examination'!$A$2:$J$2336,7,0)</f>
        <v>1</v>
      </c>
      <c r="I290" s="9" t="str">
        <f>VLOOKUP($A290,'Medical Examination'!$A$2:$J$2336,8,0)</f>
        <v>Smoker</v>
      </c>
      <c r="J290" s="9" t="str">
        <f>VLOOKUP($A290,'Medical Examination'!$A$2:$J$2336,9,0)</f>
        <v>Normal Weight</v>
      </c>
      <c r="K290" s="9" t="str">
        <f>VLOOKUP($A290,'Medical Examination'!$A$2:$J$2336,10,0)</f>
        <v>Normal</v>
      </c>
      <c r="L290" s="9" t="str">
        <f>VLOOKUP($A290,'Hospitalsation Details'!$A$2:$L$2344,10,0)</f>
        <v>17-12-1975</v>
      </c>
      <c r="M290" s="16">
        <f>VLOOKUP($A290,'Hospitalsation Details'!$A$2:$L$2344,6,0)</f>
        <v>32259.96</v>
      </c>
      <c r="N290" s="9" t="str">
        <f>VLOOKUP($A290,'Hospitalsation Details'!$A$2:$L$2344,7,0)</f>
        <v>tier - 2</v>
      </c>
      <c r="O290" s="9" t="str">
        <f>VLOOKUP($A290,'Hospitalsation Details'!$A$2:$L$2344,8,0)</f>
        <v>tier - 3</v>
      </c>
      <c r="P290" s="9" t="str">
        <f>VLOOKUP($A290,'Hospitalsation Details'!$A$2:$L$2344,9,0)</f>
        <v>R1012</v>
      </c>
      <c r="Q290" s="9">
        <f>VLOOKUP($A290,'Hospitalsation Details'!$A$2:$L$2344,12,0)</f>
        <v>47</v>
      </c>
    </row>
    <row r="291" spans="1:17" ht="15.6" x14ac:dyDescent="0.3">
      <c r="A291" s="21" t="s">
        <v>579</v>
      </c>
      <c r="B291" s="9" t="str">
        <f>VLOOKUP($A291,'Customer Names'!$A$2:$E$2336,4,0)</f>
        <v xml:space="preserve">  Chris</v>
      </c>
      <c r="C291" s="9">
        <f>VLOOKUP($A291,'Medical Examination'!$A$2:$J$2336,2,0)</f>
        <v>41.9</v>
      </c>
      <c r="D291" s="9">
        <f>VLOOKUP($A291,'Medical Examination'!$A$2:$J$2336,3,0)</f>
        <v>4.26</v>
      </c>
      <c r="E291" s="9" t="str">
        <f>VLOOKUP($A291,'Medical Examination'!$A$2:$J$2336,4,0)</f>
        <v>No</v>
      </c>
      <c r="F291" s="9" t="str">
        <f>VLOOKUP($A291,'Medical Examination'!$A$2:$J$2336,5,0)</f>
        <v>No</v>
      </c>
      <c r="G291" s="9" t="str">
        <f>VLOOKUP($A291,'Medical Examination'!$A$2:$J$2336,6,0)</f>
        <v>No</v>
      </c>
      <c r="H291" s="9">
        <f>VLOOKUP($A291,'Medical Examination'!$A$2:$J$2336,7,0)</f>
        <v>0</v>
      </c>
      <c r="I291" s="9" t="str">
        <f>VLOOKUP($A291,'Medical Examination'!$A$2:$J$2336,8,0)</f>
        <v>Smoker</v>
      </c>
      <c r="J291" s="9" t="str">
        <f>VLOOKUP($A291,'Medical Examination'!$A$2:$J$2336,9,0)</f>
        <v>Obesity</v>
      </c>
      <c r="K291" s="9" t="str">
        <f>VLOOKUP($A291,'Medical Examination'!$A$2:$J$2336,10,0)</f>
        <v>Prediabetes</v>
      </c>
      <c r="L291" s="9" t="str">
        <f>VLOOKUP($A291,'Hospitalsation Details'!$A$2:$L$2344,10,0)</f>
        <v>08-09-1994</v>
      </c>
      <c r="M291" s="16">
        <f>VLOOKUP($A291,'Hospitalsation Details'!$A$2:$L$2344,6,0)</f>
        <v>32222.81</v>
      </c>
      <c r="N291" s="9" t="str">
        <f>VLOOKUP($A291,'Hospitalsation Details'!$A$2:$L$2344,7,0)</f>
        <v>tier - 2</v>
      </c>
      <c r="O291" s="9" t="str">
        <f>VLOOKUP($A291,'Hospitalsation Details'!$A$2:$L$2344,8,0)</f>
        <v>tier - 1</v>
      </c>
      <c r="P291" s="9" t="str">
        <f>VLOOKUP($A291,'Hospitalsation Details'!$A$2:$L$2344,9,0)</f>
        <v>R1011</v>
      </c>
      <c r="Q291" s="9">
        <f>VLOOKUP($A291,'Hospitalsation Details'!$A$2:$L$2344,12,0)</f>
        <v>28</v>
      </c>
    </row>
    <row r="292" spans="1:17" ht="15.6" x14ac:dyDescent="0.3">
      <c r="A292" s="20" t="s">
        <v>581</v>
      </c>
      <c r="B292" s="9" t="str">
        <f>VLOOKUP($A292,'Customer Names'!$A$2:$E$2336,4,0)</f>
        <v xml:space="preserve">  Erik T</v>
      </c>
      <c r="C292" s="9">
        <f>VLOOKUP($A292,'Medical Examination'!$A$2:$J$2336,2,0)</f>
        <v>22.88</v>
      </c>
      <c r="D292" s="9">
        <f>VLOOKUP($A292,'Medical Examination'!$A$2:$J$2336,3,0)</f>
        <v>5.9</v>
      </c>
      <c r="E292" s="9" t="str">
        <f>VLOOKUP($A292,'Medical Examination'!$A$2:$J$2336,4,0)</f>
        <v>Yes</v>
      </c>
      <c r="F292" s="9" t="str">
        <f>VLOOKUP($A292,'Medical Examination'!$A$2:$J$2336,5,0)</f>
        <v>No</v>
      </c>
      <c r="G292" s="9" t="str">
        <f>VLOOKUP($A292,'Medical Examination'!$A$2:$J$2336,6,0)</f>
        <v>Yes</v>
      </c>
      <c r="H292" s="9">
        <f>VLOOKUP($A292,'Medical Examination'!$A$2:$J$2336,7,0)</f>
        <v>1</v>
      </c>
      <c r="I292" s="9" t="str">
        <f>VLOOKUP($A292,'Medical Examination'!$A$2:$J$2336,8,0)</f>
        <v>Smoker</v>
      </c>
      <c r="J292" s="9" t="str">
        <f>VLOOKUP($A292,'Medical Examination'!$A$2:$J$2336,9,0)</f>
        <v>Normal Weight</v>
      </c>
      <c r="K292" s="9" t="str">
        <f>VLOOKUP($A292,'Medical Examination'!$A$2:$J$2336,10,0)</f>
        <v>Diabetes</v>
      </c>
      <c r="L292" s="9" t="str">
        <f>VLOOKUP($A292,'Hospitalsation Details'!$A$2:$L$2344,10,0)</f>
        <v>11-09-1969</v>
      </c>
      <c r="M292" s="16">
        <f>VLOOKUP($A292,'Hospitalsation Details'!$A$2:$L$2344,6,0)</f>
        <v>32192.76</v>
      </c>
      <c r="N292" s="9" t="str">
        <f>VLOOKUP($A292,'Hospitalsation Details'!$A$2:$L$2344,7,0)</f>
        <v>tier - 1</v>
      </c>
      <c r="O292" s="9" t="str">
        <f>VLOOKUP($A292,'Hospitalsation Details'!$A$2:$L$2344,8,0)</f>
        <v>tier - 2</v>
      </c>
      <c r="P292" s="9" t="str">
        <f>VLOOKUP($A292,'Hospitalsation Details'!$A$2:$L$2344,9,0)</f>
        <v>R1011</v>
      </c>
      <c r="Q292" s="9">
        <f>VLOOKUP($A292,'Hospitalsation Details'!$A$2:$L$2344,12,0)</f>
        <v>53</v>
      </c>
    </row>
    <row r="293" spans="1:17" ht="15.6" x14ac:dyDescent="0.3">
      <c r="A293" s="21" t="s">
        <v>583</v>
      </c>
      <c r="B293" s="9" t="str">
        <f>VLOOKUP($A293,'Customer Names'!$A$2:$E$2336,4,0)</f>
        <v xml:space="preserve">  Rod W</v>
      </c>
      <c r="C293" s="9">
        <f>VLOOKUP($A293,'Medical Examination'!$A$2:$J$2336,2,0)</f>
        <v>29.734999999999999</v>
      </c>
      <c r="D293" s="9">
        <f>VLOOKUP($A293,'Medical Examination'!$A$2:$J$2336,3,0)</f>
        <v>7.79</v>
      </c>
      <c r="E293" s="9" t="str">
        <f>VLOOKUP($A293,'Medical Examination'!$A$2:$J$2336,4,0)</f>
        <v>No</v>
      </c>
      <c r="F293" s="9" t="str">
        <f>VLOOKUP($A293,'Medical Examination'!$A$2:$J$2336,5,0)</f>
        <v>No</v>
      </c>
      <c r="G293" s="9" t="str">
        <f>VLOOKUP($A293,'Medical Examination'!$A$2:$J$2336,6,0)</f>
        <v>No</v>
      </c>
      <c r="H293" s="9">
        <f>VLOOKUP($A293,'Medical Examination'!$A$2:$J$2336,7,0)</f>
        <v>0</v>
      </c>
      <c r="I293" s="9" t="str">
        <f>VLOOKUP($A293,'Medical Examination'!$A$2:$J$2336,8,0)</f>
        <v xml:space="preserve"> Non Smoker</v>
      </c>
      <c r="J293" s="9" t="str">
        <f>VLOOKUP($A293,'Medical Examination'!$A$2:$J$2336,9,0)</f>
        <v>Over Weight</v>
      </c>
      <c r="K293" s="9" t="str">
        <f>VLOOKUP($A293,'Medical Examination'!$A$2:$J$2336,10,0)</f>
        <v>Normal</v>
      </c>
      <c r="L293" s="9" t="str">
        <f>VLOOKUP($A293,'Hospitalsation Details'!$A$2:$L$2344,10,0)</f>
        <v>10-11-1978</v>
      </c>
      <c r="M293" s="16">
        <f>VLOOKUP($A293,'Hospitalsation Details'!$A$2:$L$2344,6,0)</f>
        <v>32108.66</v>
      </c>
      <c r="N293" s="9" t="str">
        <f>VLOOKUP($A293,'Hospitalsation Details'!$A$2:$L$2344,7,0)</f>
        <v>tier - 1</v>
      </c>
      <c r="O293" s="9" t="str">
        <f>VLOOKUP($A293,'Hospitalsation Details'!$A$2:$L$2344,8,0)</f>
        <v>tier - 3</v>
      </c>
      <c r="P293" s="9" t="str">
        <f>VLOOKUP($A293,'Hospitalsation Details'!$A$2:$L$2344,9,0)</f>
        <v>R1017</v>
      </c>
      <c r="Q293" s="9">
        <f>VLOOKUP($A293,'Hospitalsation Details'!$A$2:$L$2344,12,0)</f>
        <v>44</v>
      </c>
    </row>
    <row r="294" spans="1:17" ht="15.6" x14ac:dyDescent="0.3">
      <c r="A294" s="20" t="s">
        <v>585</v>
      </c>
      <c r="B294" s="9" t="str">
        <f>VLOOKUP($A294,'Customer Names'!$A$2:$E$2336,4,0)</f>
        <v xml:space="preserve">  Joey</v>
      </c>
      <c r="C294" s="9">
        <f>VLOOKUP($A294,'Medical Examination'!$A$2:$J$2336,2,0)</f>
        <v>40.74</v>
      </c>
      <c r="D294" s="9">
        <f>VLOOKUP($A294,'Medical Examination'!$A$2:$J$2336,3,0)</f>
        <v>5.28</v>
      </c>
      <c r="E294" s="9" t="str">
        <f>VLOOKUP($A294,'Medical Examination'!$A$2:$J$2336,4,0)</f>
        <v>No</v>
      </c>
      <c r="F294" s="9" t="str">
        <f>VLOOKUP($A294,'Medical Examination'!$A$2:$J$2336,5,0)</f>
        <v>No</v>
      </c>
      <c r="G294" s="9" t="str">
        <f>VLOOKUP($A294,'Medical Examination'!$A$2:$J$2336,6,0)</f>
        <v>Yes</v>
      </c>
      <c r="H294" s="9">
        <f>VLOOKUP($A294,'Medical Examination'!$A$2:$J$2336,7,0)</f>
        <v>1</v>
      </c>
      <c r="I294" s="9" t="str">
        <f>VLOOKUP($A294,'Medical Examination'!$A$2:$J$2336,8,0)</f>
        <v>Smoker</v>
      </c>
      <c r="J294" s="9" t="str">
        <f>VLOOKUP($A294,'Medical Examination'!$A$2:$J$2336,9,0)</f>
        <v>Obesity</v>
      </c>
      <c r="K294" s="9" t="str">
        <f>VLOOKUP($A294,'Medical Examination'!$A$2:$J$2336,10,0)</f>
        <v>Prediabetes</v>
      </c>
      <c r="L294" s="9" t="str">
        <f>VLOOKUP($A294,'Hospitalsation Details'!$A$2:$L$2344,10,0)</f>
        <v>13-09-1993</v>
      </c>
      <c r="M294" s="16">
        <f>VLOOKUP($A294,'Hospitalsation Details'!$A$2:$L$2344,6,0)</f>
        <v>32086.21</v>
      </c>
      <c r="N294" s="9" t="str">
        <f>VLOOKUP($A294,'Hospitalsation Details'!$A$2:$L$2344,7,0)</f>
        <v>tier - 1</v>
      </c>
      <c r="O294" s="9" t="str">
        <f>VLOOKUP($A294,'Hospitalsation Details'!$A$2:$L$2344,8,0)</f>
        <v>tier - 3</v>
      </c>
      <c r="P294" s="9" t="str">
        <f>VLOOKUP($A294,'Hospitalsation Details'!$A$2:$L$2344,9,0)</f>
        <v>R1011</v>
      </c>
      <c r="Q294" s="9">
        <f>VLOOKUP($A294,'Hospitalsation Details'!$A$2:$L$2344,12,0)</f>
        <v>29</v>
      </c>
    </row>
    <row r="295" spans="1:17" ht="15.6" x14ac:dyDescent="0.3">
      <c r="A295" s="21" t="s">
        <v>587</v>
      </c>
      <c r="B295" s="9" t="str">
        <f>VLOOKUP($A295,'Customer Names'!$A$2:$E$2336,4,0)</f>
        <v xml:space="preserve">  Hillary L</v>
      </c>
      <c r="C295" s="9">
        <f>VLOOKUP($A295,'Medical Examination'!$A$2:$J$2336,2,0)</f>
        <v>24.14</v>
      </c>
      <c r="D295" s="9">
        <f>VLOOKUP($A295,'Medical Examination'!$A$2:$J$2336,3,0)</f>
        <v>5.87</v>
      </c>
      <c r="E295" s="9" t="str">
        <f>VLOOKUP($A295,'Medical Examination'!$A$2:$J$2336,4,0)</f>
        <v>No</v>
      </c>
      <c r="F295" s="9" t="str">
        <f>VLOOKUP($A295,'Medical Examination'!$A$2:$J$2336,5,0)</f>
        <v>No</v>
      </c>
      <c r="G295" s="9" t="str">
        <f>VLOOKUP($A295,'Medical Examination'!$A$2:$J$2336,6,0)</f>
        <v>No</v>
      </c>
      <c r="H295" s="9">
        <f>VLOOKUP($A295,'Medical Examination'!$A$2:$J$2336,7,0)</f>
        <v>2</v>
      </c>
      <c r="I295" s="9" t="str">
        <f>VLOOKUP($A295,'Medical Examination'!$A$2:$J$2336,8,0)</f>
        <v>Smoker</v>
      </c>
      <c r="J295" s="9" t="str">
        <f>VLOOKUP($A295,'Medical Examination'!$A$2:$J$2336,9,0)</f>
        <v>Normal Weight</v>
      </c>
      <c r="K295" s="9" t="str">
        <f>VLOOKUP($A295,'Medical Examination'!$A$2:$J$2336,10,0)</f>
        <v>Diabetes</v>
      </c>
      <c r="L295" s="9" t="str">
        <f>VLOOKUP($A295,'Hospitalsation Details'!$A$2:$L$2344,10,0)</f>
        <v>21-09-1972</v>
      </c>
      <c r="M295" s="16">
        <f>VLOOKUP($A295,'Hospitalsation Details'!$A$2:$L$2344,6,0)</f>
        <v>31980.89</v>
      </c>
      <c r="N295" s="9" t="str">
        <f>VLOOKUP($A295,'Hospitalsation Details'!$A$2:$L$2344,7,0)</f>
        <v>tier - 2</v>
      </c>
      <c r="O295" s="9" t="str">
        <f>VLOOKUP($A295,'Hospitalsation Details'!$A$2:$L$2344,8,0)</f>
        <v>tier - 1</v>
      </c>
      <c r="P295" s="9" t="str">
        <f>VLOOKUP($A295,'Hospitalsation Details'!$A$2:$L$2344,9,0)</f>
        <v>R1011</v>
      </c>
      <c r="Q295" s="9">
        <f>VLOOKUP($A295,'Hospitalsation Details'!$A$2:$L$2344,12,0)</f>
        <v>50</v>
      </c>
    </row>
    <row r="296" spans="1:17" ht="15.6" x14ac:dyDescent="0.3">
      <c r="A296" s="20" t="s">
        <v>589</v>
      </c>
      <c r="B296" s="9" t="str">
        <f>VLOOKUP($A296,'Customer Names'!$A$2:$E$2336,4,0)</f>
        <v xml:space="preserve">  Eric J</v>
      </c>
      <c r="C296" s="9">
        <f>VLOOKUP($A296,'Medical Examination'!$A$2:$J$2336,2,0)</f>
        <v>25.15</v>
      </c>
      <c r="D296" s="9">
        <f>VLOOKUP($A296,'Medical Examination'!$A$2:$J$2336,3,0)</f>
        <v>9.08</v>
      </c>
      <c r="E296" s="9" t="str">
        <f>VLOOKUP($A296,'Medical Examination'!$A$2:$J$2336,4,0)</f>
        <v>Yes</v>
      </c>
      <c r="F296" s="9" t="str">
        <f>VLOOKUP($A296,'Medical Examination'!$A$2:$J$2336,5,0)</f>
        <v>No</v>
      </c>
      <c r="G296" s="9" t="str">
        <f>VLOOKUP($A296,'Medical Examination'!$A$2:$J$2336,6,0)</f>
        <v>No</v>
      </c>
      <c r="H296" s="9">
        <f>VLOOKUP($A296,'Medical Examination'!$A$2:$J$2336,7,0)</f>
        <v>1</v>
      </c>
      <c r="I296" s="9" t="str">
        <f>VLOOKUP($A296,'Medical Examination'!$A$2:$J$2336,8,0)</f>
        <v>Smoker</v>
      </c>
      <c r="J296" s="9" t="str">
        <f>VLOOKUP($A296,'Medical Examination'!$A$2:$J$2336,9,0)</f>
        <v>Over Weight</v>
      </c>
      <c r="K296" s="9" t="str">
        <f>VLOOKUP($A296,'Medical Examination'!$A$2:$J$2336,10,0)</f>
        <v>Normal</v>
      </c>
      <c r="L296" s="9" t="str">
        <f>VLOOKUP($A296,'Hospitalsation Details'!$A$2:$L$2344,10,0)</f>
        <v>25-09-1975</v>
      </c>
      <c r="M296" s="16">
        <f>VLOOKUP($A296,'Hospitalsation Details'!$A$2:$L$2344,6,0)</f>
        <v>31897.1</v>
      </c>
      <c r="N296" s="9" t="str">
        <f>VLOOKUP($A296,'Hospitalsation Details'!$A$2:$L$2344,7,0)</f>
        <v>tier - 2</v>
      </c>
      <c r="O296" s="9" t="str">
        <f>VLOOKUP($A296,'Hospitalsation Details'!$A$2:$L$2344,8,0)</f>
        <v>tier - 3</v>
      </c>
      <c r="P296" s="9" t="str">
        <f>VLOOKUP($A296,'Hospitalsation Details'!$A$2:$L$2344,9,0)</f>
        <v>R1011</v>
      </c>
      <c r="Q296" s="9">
        <f>VLOOKUP($A296,'Hospitalsation Details'!$A$2:$L$2344,12,0)</f>
        <v>47</v>
      </c>
    </row>
    <row r="297" spans="1:17" ht="15.6" x14ac:dyDescent="0.3">
      <c r="A297" s="21" t="s">
        <v>591</v>
      </c>
      <c r="B297" s="9" t="str">
        <f>VLOOKUP($A297,'Customer Names'!$A$2:$E$2336,4,0)</f>
        <v xml:space="preserve">  Nicolas</v>
      </c>
      <c r="C297" s="9">
        <f>VLOOKUP($A297,'Medical Examination'!$A$2:$J$2336,2,0)</f>
        <v>28.71</v>
      </c>
      <c r="D297" s="9">
        <f>VLOOKUP($A297,'Medical Examination'!$A$2:$J$2336,3,0)</f>
        <v>5.2</v>
      </c>
      <c r="E297" s="9" t="str">
        <f>VLOOKUP($A297,'Medical Examination'!$A$2:$J$2336,4,0)</f>
        <v>No</v>
      </c>
      <c r="F297" s="9" t="str">
        <f>VLOOKUP($A297,'Medical Examination'!$A$2:$J$2336,5,0)</f>
        <v>No</v>
      </c>
      <c r="G297" s="9" t="str">
        <f>VLOOKUP($A297,'Medical Examination'!$A$2:$J$2336,6,0)</f>
        <v>No</v>
      </c>
      <c r="H297" s="9">
        <f>VLOOKUP($A297,'Medical Examination'!$A$2:$J$2336,7,0)</f>
        <v>1</v>
      </c>
      <c r="I297" s="9" t="str">
        <f>VLOOKUP($A297,'Medical Examination'!$A$2:$J$2336,8,0)</f>
        <v>Smoker</v>
      </c>
      <c r="J297" s="9" t="str">
        <f>VLOOKUP($A297,'Medical Examination'!$A$2:$J$2336,9,0)</f>
        <v>Over Weight</v>
      </c>
      <c r="K297" s="9" t="str">
        <f>VLOOKUP($A297,'Medical Examination'!$A$2:$J$2336,10,0)</f>
        <v>Normal</v>
      </c>
      <c r="L297" s="9" t="str">
        <f>VLOOKUP($A297,'Hospitalsation Details'!$A$2:$L$2344,10,0)</f>
        <v>10-09-1984</v>
      </c>
      <c r="M297" s="16">
        <f>VLOOKUP($A297,'Hospitalsation Details'!$A$2:$L$2344,6,0)</f>
        <v>31743.919999999998</v>
      </c>
      <c r="N297" s="9" t="str">
        <f>VLOOKUP($A297,'Hospitalsation Details'!$A$2:$L$2344,7,0)</f>
        <v>tier - 2</v>
      </c>
      <c r="O297" s="9" t="str">
        <f>VLOOKUP($A297,'Hospitalsation Details'!$A$2:$L$2344,8,0)</f>
        <v>tier - 1</v>
      </c>
      <c r="P297" s="9" t="str">
        <f>VLOOKUP($A297,'Hospitalsation Details'!$A$2:$L$2344,9,0)</f>
        <v>R1011</v>
      </c>
      <c r="Q297" s="9">
        <f>VLOOKUP($A297,'Hospitalsation Details'!$A$2:$L$2344,12,0)</f>
        <v>38</v>
      </c>
    </row>
    <row r="298" spans="1:17" ht="15.6" x14ac:dyDescent="0.3">
      <c r="A298" s="20" t="s">
        <v>593</v>
      </c>
      <c r="B298" s="9" t="str">
        <f>VLOOKUP($A298,'Customer Names'!$A$2:$E$2336,4,0)</f>
        <v xml:space="preserve">  Marcel</v>
      </c>
      <c r="C298" s="9">
        <f>VLOOKUP($A298,'Medical Examination'!$A$2:$J$2336,2,0)</f>
        <v>23</v>
      </c>
      <c r="D298" s="9">
        <f>VLOOKUP($A298,'Medical Examination'!$A$2:$J$2336,3,0)</f>
        <v>5.48</v>
      </c>
      <c r="E298" s="9" t="str">
        <f>VLOOKUP($A298,'Medical Examination'!$A$2:$J$2336,4,0)</f>
        <v>No</v>
      </c>
      <c r="F298" s="9" t="str">
        <f>VLOOKUP($A298,'Medical Examination'!$A$2:$J$2336,5,0)</f>
        <v>No</v>
      </c>
      <c r="G298" s="9" t="str">
        <f>VLOOKUP($A298,'Medical Examination'!$A$2:$J$2336,6,0)</f>
        <v>No</v>
      </c>
      <c r="H298" s="9">
        <f>VLOOKUP($A298,'Medical Examination'!$A$2:$J$2336,7,0)</f>
        <v>0</v>
      </c>
      <c r="I298" s="9" t="str">
        <f>VLOOKUP($A298,'Medical Examination'!$A$2:$J$2336,8,0)</f>
        <v>Smoker</v>
      </c>
      <c r="J298" s="9" t="str">
        <f>VLOOKUP($A298,'Medical Examination'!$A$2:$J$2336,9,0)</f>
        <v>Normal Weight</v>
      </c>
      <c r="K298" s="9" t="str">
        <f>VLOOKUP($A298,'Medical Examination'!$A$2:$J$2336,10,0)</f>
        <v>Diabetes</v>
      </c>
      <c r="L298" s="9" t="str">
        <f>VLOOKUP($A298,'Hospitalsation Details'!$A$2:$L$2344,10,0)</f>
        <v>14-10-1977</v>
      </c>
      <c r="M298" s="16">
        <f>VLOOKUP($A298,'Hospitalsation Details'!$A$2:$L$2344,6,0)</f>
        <v>31736.7</v>
      </c>
      <c r="N298" s="9" t="str">
        <f>VLOOKUP($A298,'Hospitalsation Details'!$A$2:$L$2344,7,0)</f>
        <v>tier - 2</v>
      </c>
      <c r="O298" s="9" t="str">
        <f>VLOOKUP($A298,'Hospitalsation Details'!$A$2:$L$2344,8,0)</f>
        <v>tier - 2</v>
      </c>
      <c r="P298" s="9" t="str">
        <f>VLOOKUP($A298,'Hospitalsation Details'!$A$2:$L$2344,9,0)</f>
        <v>R1012</v>
      </c>
      <c r="Q298" s="9">
        <f>VLOOKUP($A298,'Hospitalsation Details'!$A$2:$L$2344,12,0)</f>
        <v>45</v>
      </c>
    </row>
    <row r="299" spans="1:17" ht="15.6" x14ac:dyDescent="0.3">
      <c r="A299" s="21" t="s">
        <v>595</v>
      </c>
      <c r="B299" s="9" t="str">
        <f>VLOOKUP($A299,'Customer Names'!$A$2:$E$2336,4,0)</f>
        <v xml:space="preserve">  Ashley N</v>
      </c>
      <c r="C299" s="9">
        <f>VLOOKUP($A299,'Medical Examination'!$A$2:$J$2336,2,0)</f>
        <v>36.86</v>
      </c>
      <c r="D299" s="9">
        <f>VLOOKUP($A299,'Medical Examination'!$A$2:$J$2336,3,0)</f>
        <v>11.95</v>
      </c>
      <c r="E299" s="9" t="str">
        <f>VLOOKUP($A299,'Medical Examination'!$A$2:$J$2336,4,0)</f>
        <v>No</v>
      </c>
      <c r="F299" s="9" t="str">
        <f>VLOOKUP($A299,'Medical Examination'!$A$2:$J$2336,5,0)</f>
        <v>No</v>
      </c>
      <c r="G299" s="9" t="str">
        <f>VLOOKUP($A299,'Medical Examination'!$A$2:$J$2336,6,0)</f>
        <v>No</v>
      </c>
      <c r="H299" s="9">
        <f>VLOOKUP($A299,'Medical Examination'!$A$2:$J$2336,7,0)</f>
        <v>0</v>
      </c>
      <c r="I299" s="9" t="str">
        <f>VLOOKUP($A299,'Medical Examination'!$A$2:$J$2336,8,0)</f>
        <v xml:space="preserve"> Non Smoker</v>
      </c>
      <c r="J299" s="9" t="str">
        <f>VLOOKUP($A299,'Medical Examination'!$A$2:$J$2336,9,0)</f>
        <v>Obesity</v>
      </c>
      <c r="K299" s="9" t="str">
        <f>VLOOKUP($A299,'Medical Examination'!$A$2:$J$2336,10,0)</f>
        <v>Diabetes</v>
      </c>
      <c r="L299" s="9" t="str">
        <f>VLOOKUP($A299,'Hospitalsation Details'!$A$2:$L$2344,10,0)</f>
        <v>13-12-1960</v>
      </c>
      <c r="M299" s="16">
        <f>VLOOKUP($A299,'Hospitalsation Details'!$A$2:$L$2344,6,0)</f>
        <v>31620</v>
      </c>
      <c r="N299" s="9" t="str">
        <f>VLOOKUP($A299,'Hospitalsation Details'!$A$2:$L$2344,7,0)</f>
        <v>tier - 2</v>
      </c>
      <c r="O299" s="9" t="str">
        <f>VLOOKUP($A299,'Hospitalsation Details'!$A$2:$L$2344,8,0)</f>
        <v>tier - 1</v>
      </c>
      <c r="P299" s="9" t="str">
        <f>VLOOKUP($A299,'Hospitalsation Details'!$A$2:$L$2344,9,0)</f>
        <v>R1024</v>
      </c>
      <c r="Q299" s="9">
        <f>VLOOKUP($A299,'Hospitalsation Details'!$A$2:$L$2344,12,0)</f>
        <v>62</v>
      </c>
    </row>
    <row r="300" spans="1:17" ht="15.6" x14ac:dyDescent="0.3">
      <c r="A300" s="20" t="s">
        <v>597</v>
      </c>
      <c r="B300" s="9" t="str">
        <f>VLOOKUP($A300,'Customer Names'!$A$2:$E$2336,4,0)</f>
        <v xml:space="preserve">  Evan D</v>
      </c>
      <c r="C300" s="9">
        <f>VLOOKUP($A300,'Medical Examination'!$A$2:$J$2336,2,0)</f>
        <v>24.25</v>
      </c>
      <c r="D300" s="9">
        <f>VLOOKUP($A300,'Medical Examination'!$A$2:$J$2336,3,0)</f>
        <v>8.6999999999999993</v>
      </c>
      <c r="E300" s="9" t="str">
        <f>VLOOKUP($A300,'Medical Examination'!$A$2:$J$2336,4,0)</f>
        <v>Yes</v>
      </c>
      <c r="F300" s="9" t="str">
        <f>VLOOKUP($A300,'Medical Examination'!$A$2:$J$2336,5,0)</f>
        <v>No</v>
      </c>
      <c r="G300" s="9" t="str">
        <f>VLOOKUP($A300,'Medical Examination'!$A$2:$J$2336,6,0)</f>
        <v>No</v>
      </c>
      <c r="H300" s="9">
        <f>VLOOKUP($A300,'Medical Examination'!$A$2:$J$2336,7,0)</f>
        <v>1</v>
      </c>
      <c r="I300" s="9" t="str">
        <f>VLOOKUP($A300,'Medical Examination'!$A$2:$J$2336,8,0)</f>
        <v>Smoker</v>
      </c>
      <c r="J300" s="9" t="str">
        <f>VLOOKUP($A300,'Medical Examination'!$A$2:$J$2336,9,0)</f>
        <v>Normal Weight</v>
      </c>
      <c r="K300" s="9" t="str">
        <f>VLOOKUP($A300,'Medical Examination'!$A$2:$J$2336,10,0)</f>
        <v>Diabetes</v>
      </c>
      <c r="L300" s="9" t="str">
        <f>VLOOKUP($A300,'Hospitalsation Details'!$A$2:$L$2344,10,0)</f>
        <v>29-10-1975</v>
      </c>
      <c r="M300" s="16">
        <f>VLOOKUP($A300,'Hospitalsation Details'!$A$2:$L$2344,6,0)</f>
        <v>31591.82</v>
      </c>
      <c r="N300" s="9" t="str">
        <f>VLOOKUP($A300,'Hospitalsation Details'!$A$2:$L$2344,7,0)</f>
        <v>tier - 2</v>
      </c>
      <c r="O300" s="9" t="str">
        <f>VLOOKUP($A300,'Hospitalsation Details'!$A$2:$L$2344,8,0)</f>
        <v>tier - 1</v>
      </c>
      <c r="P300" s="9" t="str">
        <f>VLOOKUP($A300,'Hospitalsation Details'!$A$2:$L$2344,9,0)</f>
        <v>R1011</v>
      </c>
      <c r="Q300" s="9">
        <f>VLOOKUP($A300,'Hospitalsation Details'!$A$2:$L$2344,12,0)</f>
        <v>47</v>
      </c>
    </row>
    <row r="301" spans="1:17" ht="15.6" x14ac:dyDescent="0.3">
      <c r="A301" s="21" t="s">
        <v>599</v>
      </c>
      <c r="B301" s="9" t="str">
        <f>VLOOKUP($A301,'Customer Names'!$A$2:$E$2336,4,0)</f>
        <v xml:space="preserve">  Krisana</v>
      </c>
      <c r="C301" s="9">
        <f>VLOOKUP($A301,'Medical Examination'!$A$2:$J$2336,2,0)</f>
        <v>23.85</v>
      </c>
      <c r="D301" s="9">
        <f>VLOOKUP($A301,'Medical Examination'!$A$2:$J$2336,3,0)</f>
        <v>7.84</v>
      </c>
      <c r="E301" s="9" t="str">
        <f>VLOOKUP($A301,'Medical Examination'!$A$2:$J$2336,4,0)</f>
        <v>No</v>
      </c>
      <c r="F301" s="9" t="str">
        <f>VLOOKUP($A301,'Medical Examination'!$A$2:$J$2336,5,0)</f>
        <v>No</v>
      </c>
      <c r="G301" s="9" t="str">
        <f>VLOOKUP($A301,'Medical Examination'!$A$2:$J$2336,6,0)</f>
        <v>No</v>
      </c>
      <c r="H301" s="9">
        <f>VLOOKUP($A301,'Medical Examination'!$A$2:$J$2336,7,0)</f>
        <v>0</v>
      </c>
      <c r="I301" s="9" t="str">
        <f>VLOOKUP($A301,'Medical Examination'!$A$2:$J$2336,8,0)</f>
        <v>Smoker</v>
      </c>
      <c r="J301" s="9" t="str">
        <f>VLOOKUP($A301,'Medical Examination'!$A$2:$J$2336,9,0)</f>
        <v>Normal Weight</v>
      </c>
      <c r="K301" s="9" t="str">
        <f>VLOOKUP($A301,'Medical Examination'!$A$2:$J$2336,10,0)</f>
        <v>Normal</v>
      </c>
      <c r="L301" s="9" t="str">
        <f>VLOOKUP($A301,'Hospitalsation Details'!$A$2:$L$2344,10,0)</f>
        <v>08-10-1974</v>
      </c>
      <c r="M301" s="16">
        <f>VLOOKUP($A301,'Hospitalsation Details'!$A$2:$L$2344,6,0)</f>
        <v>31368.81</v>
      </c>
      <c r="N301" s="9" t="str">
        <f>VLOOKUP($A301,'Hospitalsation Details'!$A$2:$L$2344,7,0)</f>
        <v>tier - 2</v>
      </c>
      <c r="O301" s="9" t="str">
        <f>VLOOKUP($A301,'Hospitalsation Details'!$A$2:$L$2344,8,0)</f>
        <v>tier - 3</v>
      </c>
      <c r="P301" s="9" t="str">
        <f>VLOOKUP($A301,'Hospitalsation Details'!$A$2:$L$2344,9,0)</f>
        <v>R1011</v>
      </c>
      <c r="Q301" s="9">
        <f>VLOOKUP($A301,'Hospitalsation Details'!$A$2:$L$2344,12,0)</f>
        <v>48</v>
      </c>
    </row>
    <row r="302" spans="1:17" ht="15.6" x14ac:dyDescent="0.3">
      <c r="A302" s="20" t="s">
        <v>601</v>
      </c>
      <c r="B302" s="9" t="str">
        <f>VLOOKUP($A302,'Customer Names'!$A$2:$E$2336,4,0)</f>
        <v xml:space="preserve">  Kyle</v>
      </c>
      <c r="C302" s="9">
        <f>VLOOKUP($A302,'Medical Examination'!$A$2:$J$2336,2,0)</f>
        <v>40.020000000000003</v>
      </c>
      <c r="D302" s="9">
        <f>VLOOKUP($A302,'Medical Examination'!$A$2:$J$2336,3,0)</f>
        <v>5.19</v>
      </c>
      <c r="E302" s="9" t="str">
        <f>VLOOKUP($A302,'Medical Examination'!$A$2:$J$2336,4,0)</f>
        <v>Yes</v>
      </c>
      <c r="F302" s="9" t="str">
        <f>VLOOKUP($A302,'Medical Examination'!$A$2:$J$2336,5,0)</f>
        <v>No</v>
      </c>
      <c r="G302" s="9" t="str">
        <f>VLOOKUP($A302,'Medical Examination'!$A$2:$J$2336,6,0)</f>
        <v>No</v>
      </c>
      <c r="H302" s="9">
        <f>VLOOKUP($A302,'Medical Examination'!$A$2:$J$2336,7,0)</f>
        <v>1</v>
      </c>
      <c r="I302" s="9" t="str">
        <f>VLOOKUP($A302,'Medical Examination'!$A$2:$J$2336,8,0)</f>
        <v>Smoker</v>
      </c>
      <c r="J302" s="9" t="str">
        <f>VLOOKUP($A302,'Medical Examination'!$A$2:$J$2336,9,0)</f>
        <v>Obesity</v>
      </c>
      <c r="K302" s="9" t="str">
        <f>VLOOKUP($A302,'Medical Examination'!$A$2:$J$2336,10,0)</f>
        <v>Diabetes</v>
      </c>
      <c r="L302" s="9" t="str">
        <f>VLOOKUP($A302,'Hospitalsation Details'!$A$2:$L$2344,10,0)</f>
        <v>27-09-1995</v>
      </c>
      <c r="M302" s="16">
        <f>VLOOKUP($A302,'Hospitalsation Details'!$A$2:$L$2344,6,0)</f>
        <v>31328.27</v>
      </c>
      <c r="N302" s="9" t="str">
        <f>VLOOKUP($A302,'Hospitalsation Details'!$A$2:$L$2344,7,0)</f>
        <v>tier - 2</v>
      </c>
      <c r="O302" s="9" t="str">
        <f>VLOOKUP($A302,'Hospitalsation Details'!$A$2:$L$2344,8,0)</f>
        <v>tier - 2</v>
      </c>
      <c r="P302" s="9" t="str">
        <f>VLOOKUP($A302,'Hospitalsation Details'!$A$2:$L$2344,9,0)</f>
        <v>R1011</v>
      </c>
      <c r="Q302" s="9">
        <f>VLOOKUP($A302,'Hospitalsation Details'!$A$2:$L$2344,12,0)</f>
        <v>27</v>
      </c>
    </row>
    <row r="303" spans="1:17" ht="15.6" x14ac:dyDescent="0.3">
      <c r="A303" s="21" t="s">
        <v>603</v>
      </c>
      <c r="B303" s="9" t="str">
        <f>VLOOKUP($A303,'Customer Names'!$A$2:$E$2336,4,0)</f>
        <v xml:space="preserve">  Kate</v>
      </c>
      <c r="C303" s="9">
        <f>VLOOKUP($A303,'Medical Examination'!$A$2:$J$2336,2,0)</f>
        <v>19.170000000000002</v>
      </c>
      <c r="D303" s="9">
        <f>VLOOKUP($A303,'Medical Examination'!$A$2:$J$2336,3,0)</f>
        <v>8.41</v>
      </c>
      <c r="E303" s="9" t="str">
        <f>VLOOKUP($A303,'Medical Examination'!$A$2:$J$2336,4,0)</f>
        <v>No</v>
      </c>
      <c r="F303" s="9" t="str">
        <f>VLOOKUP($A303,'Medical Examination'!$A$2:$J$2336,5,0)</f>
        <v>No</v>
      </c>
      <c r="G303" s="9" t="str">
        <f>VLOOKUP($A303,'Medical Examination'!$A$2:$J$2336,6,0)</f>
        <v>No</v>
      </c>
      <c r="H303" s="9">
        <f>VLOOKUP($A303,'Medical Examination'!$A$2:$J$2336,7,0)</f>
        <v>0</v>
      </c>
      <c r="I303" s="9" t="str">
        <f>VLOOKUP($A303,'Medical Examination'!$A$2:$J$2336,8,0)</f>
        <v>Smoker</v>
      </c>
      <c r="J303" s="9" t="str">
        <f>VLOOKUP($A303,'Medical Examination'!$A$2:$J$2336,9,0)</f>
        <v>Normal Weight</v>
      </c>
      <c r="K303" s="9" t="str">
        <f>VLOOKUP($A303,'Medical Examination'!$A$2:$J$2336,10,0)</f>
        <v>Prediabetes</v>
      </c>
      <c r="L303" s="9" t="str">
        <f>VLOOKUP($A303,'Hospitalsation Details'!$A$2:$L$2344,10,0)</f>
        <v>09-07-1968</v>
      </c>
      <c r="M303" s="16">
        <f>VLOOKUP($A303,'Hospitalsation Details'!$A$2:$L$2344,6,0)</f>
        <v>31322.53</v>
      </c>
      <c r="N303" s="9" t="str">
        <f>VLOOKUP($A303,'Hospitalsation Details'!$A$2:$L$2344,7,0)</f>
        <v>tier - 2</v>
      </c>
      <c r="O303" s="9" t="str">
        <f>VLOOKUP($A303,'Hospitalsation Details'!$A$2:$L$2344,8,0)</f>
        <v>tier - 1</v>
      </c>
      <c r="P303" s="9" t="str">
        <f>VLOOKUP($A303,'Hospitalsation Details'!$A$2:$L$2344,9,0)</f>
        <v>R1011</v>
      </c>
      <c r="Q303" s="9">
        <f>VLOOKUP($A303,'Hospitalsation Details'!$A$2:$L$2344,12,0)</f>
        <v>54</v>
      </c>
    </row>
    <row r="304" spans="1:17" ht="15.6" x14ac:dyDescent="0.3">
      <c r="A304" s="20" t="s">
        <v>605</v>
      </c>
      <c r="B304" s="9" t="str">
        <f>VLOOKUP($A304,'Customer Names'!$A$2:$E$2336,4,0)</f>
        <v xml:space="preserve">  Martin A</v>
      </c>
      <c r="C304" s="9">
        <f>VLOOKUP($A304,'Medical Examination'!$A$2:$J$2336,2,0)</f>
        <v>43.53</v>
      </c>
      <c r="D304" s="9">
        <f>VLOOKUP($A304,'Medical Examination'!$A$2:$J$2336,3,0)</f>
        <v>5.86</v>
      </c>
      <c r="E304" s="9" t="str">
        <f>VLOOKUP($A304,'Medical Examination'!$A$2:$J$2336,4,0)</f>
        <v>Yes</v>
      </c>
      <c r="F304" s="9" t="str">
        <f>VLOOKUP($A304,'Medical Examination'!$A$2:$J$2336,5,0)</f>
        <v>Yes</v>
      </c>
      <c r="G304" s="9" t="str">
        <f>VLOOKUP($A304,'Medical Examination'!$A$2:$J$2336,6,0)</f>
        <v>No</v>
      </c>
      <c r="H304" s="9">
        <f>VLOOKUP($A304,'Medical Examination'!$A$2:$J$2336,7,0)</f>
        <v>2</v>
      </c>
      <c r="I304" s="9" t="str">
        <f>VLOOKUP($A304,'Medical Examination'!$A$2:$J$2336,8,0)</f>
        <v>Smoker</v>
      </c>
      <c r="J304" s="9" t="str">
        <f>VLOOKUP($A304,'Medical Examination'!$A$2:$J$2336,9,0)</f>
        <v>Obesity</v>
      </c>
      <c r="K304" s="9" t="str">
        <f>VLOOKUP($A304,'Medical Examination'!$A$2:$J$2336,10,0)</f>
        <v>Normal</v>
      </c>
      <c r="L304" s="9" t="str">
        <f>VLOOKUP($A304,'Hospitalsation Details'!$A$2:$L$2344,10,0)</f>
        <v>22-07-2000</v>
      </c>
      <c r="M304" s="16">
        <f>VLOOKUP($A304,'Hospitalsation Details'!$A$2:$L$2344,6,0)</f>
        <v>31234.560000000001</v>
      </c>
      <c r="N304" s="9" t="str">
        <f>VLOOKUP($A304,'Hospitalsation Details'!$A$2:$L$2344,7,0)</f>
        <v>tier - 1</v>
      </c>
      <c r="O304" s="9" t="str">
        <f>VLOOKUP($A304,'Hospitalsation Details'!$A$2:$L$2344,8,0)</f>
        <v>tier - 1</v>
      </c>
      <c r="P304" s="9" t="str">
        <f>VLOOKUP($A304,'Hospitalsation Details'!$A$2:$L$2344,9,0)</f>
        <v>R1011</v>
      </c>
      <c r="Q304" s="9">
        <f>VLOOKUP($A304,'Hospitalsation Details'!$A$2:$L$2344,12,0)</f>
        <v>22</v>
      </c>
    </row>
    <row r="305" spans="1:17" ht="15.6" x14ac:dyDescent="0.3">
      <c r="A305" s="21" t="s">
        <v>607</v>
      </c>
      <c r="B305" s="9" t="str">
        <f>VLOOKUP($A305,'Customer Names'!$A$2:$E$2336,4,0)</f>
        <v xml:space="preserve">  Stacey</v>
      </c>
      <c r="C305" s="9">
        <f>VLOOKUP($A305,'Medical Examination'!$A$2:$J$2336,2,0)</f>
        <v>46.06</v>
      </c>
      <c r="D305" s="9">
        <f>VLOOKUP($A305,'Medical Examination'!$A$2:$J$2336,3,0)</f>
        <v>4.18</v>
      </c>
      <c r="E305" s="9" t="str">
        <f>VLOOKUP($A305,'Medical Examination'!$A$2:$J$2336,4,0)</f>
        <v>No</v>
      </c>
      <c r="F305" s="9" t="str">
        <f>VLOOKUP($A305,'Medical Examination'!$A$2:$J$2336,5,0)</f>
        <v>Yes</v>
      </c>
      <c r="G305" s="9" t="str">
        <f>VLOOKUP($A305,'Medical Examination'!$A$2:$J$2336,6,0)</f>
        <v>No</v>
      </c>
      <c r="H305" s="9">
        <f>VLOOKUP($A305,'Medical Examination'!$A$2:$J$2336,7,0)</f>
        <v>1</v>
      </c>
      <c r="I305" s="9" t="str">
        <f>VLOOKUP($A305,'Medical Examination'!$A$2:$J$2336,8,0)</f>
        <v>Smoker</v>
      </c>
      <c r="J305" s="9" t="str">
        <f>VLOOKUP($A305,'Medical Examination'!$A$2:$J$2336,9,0)</f>
        <v>Obesity</v>
      </c>
      <c r="K305" s="9" t="str">
        <f>VLOOKUP($A305,'Medical Examination'!$A$2:$J$2336,10,0)</f>
        <v>Diabetes</v>
      </c>
      <c r="L305" s="9" t="str">
        <f>VLOOKUP($A305,'Hospitalsation Details'!$A$2:$L$2344,10,0)</f>
        <v>09-11-2004</v>
      </c>
      <c r="M305" s="16">
        <f>VLOOKUP($A305,'Hospitalsation Details'!$A$2:$L$2344,6,0)</f>
        <v>31196.61</v>
      </c>
      <c r="N305" s="9" t="str">
        <f>VLOOKUP($A305,'Hospitalsation Details'!$A$2:$L$2344,7,0)</f>
        <v>tier - 2</v>
      </c>
      <c r="O305" s="9" t="str">
        <f>VLOOKUP($A305,'Hospitalsation Details'!$A$2:$L$2344,8,0)</f>
        <v>tier - 1</v>
      </c>
      <c r="P305" s="9" t="str">
        <f>VLOOKUP($A305,'Hospitalsation Details'!$A$2:$L$2344,9,0)</f>
        <v>R1011</v>
      </c>
      <c r="Q305" s="9">
        <f>VLOOKUP($A305,'Hospitalsation Details'!$A$2:$L$2344,12,0)</f>
        <v>18</v>
      </c>
    </row>
    <row r="306" spans="1:17" ht="15.6" x14ac:dyDescent="0.3">
      <c r="A306" s="20" t="s">
        <v>609</v>
      </c>
      <c r="B306" s="9" t="str">
        <f>VLOOKUP($A306,'Customer Names'!$A$2:$E$2336,4,0)</f>
        <v xml:space="preserve">  Christine</v>
      </c>
      <c r="C306" s="9">
        <f>VLOOKUP($A306,'Medical Examination'!$A$2:$J$2336,2,0)</f>
        <v>29.92</v>
      </c>
      <c r="D306" s="9">
        <f>VLOOKUP($A306,'Medical Examination'!$A$2:$J$2336,3,0)</f>
        <v>11.99</v>
      </c>
      <c r="E306" s="9" t="str">
        <f>VLOOKUP($A306,'Medical Examination'!$A$2:$J$2336,4,0)</f>
        <v>Yes</v>
      </c>
      <c r="F306" s="9" t="str">
        <f>VLOOKUP($A306,'Medical Examination'!$A$2:$J$2336,5,0)</f>
        <v>No</v>
      </c>
      <c r="G306" s="9" t="str">
        <f>VLOOKUP($A306,'Medical Examination'!$A$2:$J$2336,6,0)</f>
        <v>No</v>
      </c>
      <c r="H306" s="9">
        <f>VLOOKUP($A306,'Medical Examination'!$A$2:$J$2336,7,0)</f>
        <v>2</v>
      </c>
      <c r="I306" s="9" t="str">
        <f>VLOOKUP($A306,'Medical Examination'!$A$2:$J$2336,8,0)</f>
        <v>Smoker</v>
      </c>
      <c r="J306" s="9" t="str">
        <f>VLOOKUP($A306,'Medical Examination'!$A$2:$J$2336,9,0)</f>
        <v>Obesity</v>
      </c>
      <c r="K306" s="9" t="str">
        <f>VLOOKUP($A306,'Medical Examination'!$A$2:$J$2336,10,0)</f>
        <v>Normal</v>
      </c>
      <c r="L306" s="9" t="str">
        <f>VLOOKUP($A306,'Hospitalsation Details'!$A$2:$L$2344,10,0)</f>
        <v>09-09-1961</v>
      </c>
      <c r="M306" s="16">
        <f>VLOOKUP($A306,'Hospitalsation Details'!$A$2:$L$2344,6,0)</f>
        <v>30942.19</v>
      </c>
      <c r="N306" s="9" t="str">
        <f>VLOOKUP($A306,'Hospitalsation Details'!$A$2:$L$2344,7,0)</f>
        <v>tier - 2</v>
      </c>
      <c r="O306" s="9" t="str">
        <f>VLOOKUP($A306,'Hospitalsation Details'!$A$2:$L$2344,8,0)</f>
        <v>tier - 2</v>
      </c>
      <c r="P306" s="9" t="str">
        <f>VLOOKUP($A306,'Hospitalsation Details'!$A$2:$L$2344,9,0)</f>
        <v>R1013</v>
      </c>
      <c r="Q306" s="9">
        <f>VLOOKUP($A306,'Hospitalsation Details'!$A$2:$L$2344,12,0)</f>
        <v>61</v>
      </c>
    </row>
    <row r="307" spans="1:17" ht="15.6" x14ac:dyDescent="0.3">
      <c r="A307" s="21" t="s">
        <v>611</v>
      </c>
      <c r="B307" s="9" t="str">
        <f>VLOOKUP($A307,'Customer Names'!$A$2:$E$2336,4,0)</f>
        <v xml:space="preserve">  Sarah C</v>
      </c>
      <c r="C307" s="9">
        <f>VLOOKUP($A307,'Medical Examination'!$A$2:$J$2336,2,0)</f>
        <v>28.46</v>
      </c>
      <c r="D307" s="9">
        <f>VLOOKUP($A307,'Medical Examination'!$A$2:$J$2336,3,0)</f>
        <v>4.8499999999999996</v>
      </c>
      <c r="E307" s="9" t="str">
        <f>VLOOKUP($A307,'Medical Examination'!$A$2:$J$2336,4,0)</f>
        <v>Yes</v>
      </c>
      <c r="F307" s="9" t="str">
        <f>VLOOKUP($A307,'Medical Examination'!$A$2:$J$2336,5,0)</f>
        <v>No</v>
      </c>
      <c r="G307" s="9" t="str">
        <f>VLOOKUP($A307,'Medical Examination'!$A$2:$J$2336,6,0)</f>
        <v>No</v>
      </c>
      <c r="H307" s="9">
        <f>VLOOKUP($A307,'Medical Examination'!$A$2:$J$2336,7,0)</f>
        <v>1</v>
      </c>
      <c r="I307" s="9" t="str">
        <f>VLOOKUP($A307,'Medical Examination'!$A$2:$J$2336,8,0)</f>
        <v>Smoker</v>
      </c>
      <c r="J307" s="9" t="str">
        <f>VLOOKUP($A307,'Medical Examination'!$A$2:$J$2336,9,0)</f>
        <v>Over Weight</v>
      </c>
      <c r="K307" s="9" t="str">
        <f>VLOOKUP($A307,'Medical Examination'!$A$2:$J$2336,10,0)</f>
        <v>Prediabetes</v>
      </c>
      <c r="L307" s="9" t="str">
        <f>VLOOKUP($A307,'Hospitalsation Details'!$A$2:$L$2344,10,0)</f>
        <v>05-09-1988</v>
      </c>
      <c r="M307" s="16">
        <f>VLOOKUP($A307,'Hospitalsation Details'!$A$2:$L$2344,6,0)</f>
        <v>30763.01</v>
      </c>
      <c r="N307" s="9" t="str">
        <f>VLOOKUP($A307,'Hospitalsation Details'!$A$2:$L$2344,7,0)</f>
        <v>tier - 2</v>
      </c>
      <c r="O307" s="9" t="str">
        <f>VLOOKUP($A307,'Hospitalsation Details'!$A$2:$L$2344,8,0)</f>
        <v>tier - 1</v>
      </c>
      <c r="P307" s="9" t="str">
        <f>VLOOKUP($A307,'Hospitalsation Details'!$A$2:$L$2344,9,0)</f>
        <v>R1011</v>
      </c>
      <c r="Q307" s="9">
        <f>VLOOKUP($A307,'Hospitalsation Details'!$A$2:$L$2344,12,0)</f>
        <v>34</v>
      </c>
    </row>
    <row r="308" spans="1:17" ht="15.6" x14ac:dyDescent="0.3">
      <c r="A308" s="20" t="s">
        <v>613</v>
      </c>
      <c r="B308" s="9" t="str">
        <f>VLOOKUP($A308,'Customer Names'!$A$2:$E$2336,4,0)</f>
        <v xml:space="preserve">  Megan</v>
      </c>
      <c r="C308" s="9">
        <f>VLOOKUP($A308,'Medical Examination'!$A$2:$J$2336,2,0)</f>
        <v>24.56</v>
      </c>
      <c r="D308" s="9">
        <f>VLOOKUP($A308,'Medical Examination'!$A$2:$J$2336,3,0)</f>
        <v>6.18</v>
      </c>
      <c r="E308" s="9" t="str">
        <f>VLOOKUP($A308,'Medical Examination'!$A$2:$J$2336,4,0)</f>
        <v>Yes</v>
      </c>
      <c r="F308" s="9" t="str">
        <f>VLOOKUP($A308,'Medical Examination'!$A$2:$J$2336,5,0)</f>
        <v>No</v>
      </c>
      <c r="G308" s="9" t="str">
        <f>VLOOKUP($A308,'Medical Examination'!$A$2:$J$2336,6,0)</f>
        <v>Yes</v>
      </c>
      <c r="H308" s="9">
        <f>VLOOKUP($A308,'Medical Examination'!$A$2:$J$2336,7,0)</f>
        <v>1</v>
      </c>
      <c r="I308" s="9" t="str">
        <f>VLOOKUP($A308,'Medical Examination'!$A$2:$J$2336,8,0)</f>
        <v>Smoker</v>
      </c>
      <c r="J308" s="9" t="str">
        <f>VLOOKUP($A308,'Medical Examination'!$A$2:$J$2336,9,0)</f>
        <v>Normal Weight</v>
      </c>
      <c r="K308" s="9" t="str">
        <f>VLOOKUP($A308,'Medical Examination'!$A$2:$J$2336,10,0)</f>
        <v>Prediabetes</v>
      </c>
      <c r="L308" s="9" t="str">
        <f>VLOOKUP($A308,'Hospitalsation Details'!$A$2:$L$2344,10,0)</f>
        <v>21-12-1983</v>
      </c>
      <c r="M308" s="16">
        <f>VLOOKUP($A308,'Hospitalsation Details'!$A$2:$L$2344,6,0)</f>
        <v>30724.44</v>
      </c>
      <c r="N308" s="9" t="str">
        <f>VLOOKUP($A308,'Hospitalsation Details'!$A$2:$L$2344,7,0)</f>
        <v>tier - 2</v>
      </c>
      <c r="O308" s="9" t="str">
        <f>VLOOKUP($A308,'Hospitalsation Details'!$A$2:$L$2344,8,0)</f>
        <v>tier - 3</v>
      </c>
      <c r="P308" s="9" t="str">
        <f>VLOOKUP($A308,'Hospitalsation Details'!$A$2:$L$2344,9,0)</f>
        <v>R1011</v>
      </c>
      <c r="Q308" s="9">
        <f>VLOOKUP($A308,'Hospitalsation Details'!$A$2:$L$2344,12,0)</f>
        <v>39</v>
      </c>
    </row>
    <row r="309" spans="1:17" ht="15.6" x14ac:dyDescent="0.3">
      <c r="A309" s="21" t="s">
        <v>615</v>
      </c>
      <c r="B309" s="9" t="str">
        <f>VLOOKUP($A309,'Customer Names'!$A$2:$E$2336,4,0)</f>
        <v xml:space="preserve">  Jason W</v>
      </c>
      <c r="C309" s="9">
        <f>VLOOKUP($A309,'Medical Examination'!$A$2:$J$2336,2,0)</f>
        <v>41.19</v>
      </c>
      <c r="D309" s="9">
        <f>VLOOKUP($A309,'Medical Examination'!$A$2:$J$2336,3,0)</f>
        <v>6.37</v>
      </c>
      <c r="E309" s="9" t="str">
        <f>VLOOKUP($A309,'Medical Examination'!$A$2:$J$2336,4,0)</f>
        <v>No</v>
      </c>
      <c r="F309" s="9" t="str">
        <f>VLOOKUP($A309,'Medical Examination'!$A$2:$J$2336,5,0)</f>
        <v>No</v>
      </c>
      <c r="G309" s="9" t="str">
        <f>VLOOKUP($A309,'Medical Examination'!$A$2:$J$2336,6,0)</f>
        <v>No</v>
      </c>
      <c r="H309" s="9">
        <f>VLOOKUP($A309,'Medical Examination'!$A$2:$J$2336,7,0)</f>
        <v>0</v>
      </c>
      <c r="I309" s="9" t="str">
        <f>VLOOKUP($A309,'Medical Examination'!$A$2:$J$2336,8,0)</f>
        <v>Smoker</v>
      </c>
      <c r="J309" s="9" t="str">
        <f>VLOOKUP($A309,'Medical Examination'!$A$2:$J$2336,9,0)</f>
        <v>Obesity</v>
      </c>
      <c r="K309" s="9" t="str">
        <f>VLOOKUP($A309,'Medical Examination'!$A$2:$J$2336,10,0)</f>
        <v>Diabetes</v>
      </c>
      <c r="L309" s="9" t="str">
        <f>VLOOKUP($A309,'Hospitalsation Details'!$A$2:$L$2344,10,0)</f>
        <v>21-09-1999</v>
      </c>
      <c r="M309" s="16">
        <f>VLOOKUP($A309,'Hospitalsation Details'!$A$2:$L$2344,6,0)</f>
        <v>30697.71</v>
      </c>
      <c r="N309" s="9" t="str">
        <f>VLOOKUP($A309,'Hospitalsation Details'!$A$2:$L$2344,7,0)</f>
        <v>tier - 1</v>
      </c>
      <c r="O309" s="9" t="str">
        <f>VLOOKUP($A309,'Hospitalsation Details'!$A$2:$L$2344,8,0)</f>
        <v>tier - 2</v>
      </c>
      <c r="P309" s="9" t="str">
        <f>VLOOKUP($A309,'Hospitalsation Details'!$A$2:$L$2344,9,0)</f>
        <v>R1011</v>
      </c>
      <c r="Q309" s="9">
        <f>VLOOKUP($A309,'Hospitalsation Details'!$A$2:$L$2344,12,0)</f>
        <v>23</v>
      </c>
    </row>
    <row r="310" spans="1:17" ht="15.6" x14ac:dyDescent="0.3">
      <c r="A310" s="20" t="s">
        <v>617</v>
      </c>
      <c r="B310" s="9" t="str">
        <f>VLOOKUP($A310,'Customer Names'!$A$2:$E$2336,4,0)</f>
        <v xml:space="preserve">  Michele</v>
      </c>
      <c r="C310" s="9">
        <f>VLOOKUP($A310,'Medical Examination'!$A$2:$J$2336,2,0)</f>
        <v>18.63</v>
      </c>
      <c r="D310" s="9">
        <f>VLOOKUP($A310,'Medical Examination'!$A$2:$J$2336,3,0)</f>
        <v>9.81</v>
      </c>
      <c r="E310" s="9" t="str">
        <f>VLOOKUP($A310,'Medical Examination'!$A$2:$J$2336,4,0)</f>
        <v>Yes</v>
      </c>
      <c r="F310" s="9" t="str">
        <f>VLOOKUP($A310,'Medical Examination'!$A$2:$J$2336,5,0)</f>
        <v>No</v>
      </c>
      <c r="G310" s="9" t="str">
        <f>VLOOKUP($A310,'Medical Examination'!$A$2:$J$2336,6,0)</f>
        <v>No</v>
      </c>
      <c r="H310" s="9">
        <f>VLOOKUP($A310,'Medical Examination'!$A$2:$J$2336,7,0)</f>
        <v>2</v>
      </c>
      <c r="I310" s="9" t="str">
        <f>VLOOKUP($A310,'Medical Examination'!$A$2:$J$2336,8,0)</f>
        <v>Smoker</v>
      </c>
      <c r="J310" s="9" t="str">
        <f>VLOOKUP($A310,'Medical Examination'!$A$2:$J$2336,9,0)</f>
        <v>Normal Weight</v>
      </c>
      <c r="K310" s="9" t="str">
        <f>VLOOKUP($A310,'Medical Examination'!$A$2:$J$2336,10,0)</f>
        <v>Diabetes</v>
      </c>
      <c r="L310" s="9" t="str">
        <f>VLOOKUP($A310,'Hospitalsation Details'!$A$2:$L$2344,10,0)</f>
        <v>11-11-1970</v>
      </c>
      <c r="M310" s="16">
        <f>VLOOKUP($A310,'Hospitalsation Details'!$A$2:$L$2344,6,0)</f>
        <v>30625.65</v>
      </c>
      <c r="N310" s="9" t="str">
        <f>VLOOKUP($A310,'Hospitalsation Details'!$A$2:$L$2344,7,0)</f>
        <v>tier - 2</v>
      </c>
      <c r="O310" s="9" t="str">
        <f>VLOOKUP($A310,'Hospitalsation Details'!$A$2:$L$2344,8,0)</f>
        <v>tier - 3</v>
      </c>
      <c r="P310" s="9" t="str">
        <f>VLOOKUP($A310,'Hospitalsation Details'!$A$2:$L$2344,9,0)</f>
        <v>R1011</v>
      </c>
      <c r="Q310" s="9">
        <f>VLOOKUP($A310,'Hospitalsation Details'!$A$2:$L$2344,12,0)</f>
        <v>52</v>
      </c>
    </row>
    <row r="311" spans="1:17" ht="15.6" x14ac:dyDescent="0.3">
      <c r="A311" s="21" t="s">
        <v>619</v>
      </c>
      <c r="B311" s="9" t="str">
        <f>VLOOKUP($A311,'Customer Names'!$A$2:$E$2336,4,0)</f>
        <v xml:space="preserve">  Nikki</v>
      </c>
      <c r="C311" s="9">
        <f>VLOOKUP($A311,'Medical Examination'!$A$2:$J$2336,2,0)</f>
        <v>26.26</v>
      </c>
      <c r="D311" s="9">
        <f>VLOOKUP($A311,'Medical Examination'!$A$2:$J$2336,3,0)</f>
        <v>11.8</v>
      </c>
      <c r="E311" s="9" t="str">
        <f>VLOOKUP($A311,'Medical Examination'!$A$2:$J$2336,4,0)</f>
        <v>Yes</v>
      </c>
      <c r="F311" s="9" t="str">
        <f>VLOOKUP($A311,'Medical Examination'!$A$2:$J$2336,5,0)</f>
        <v>No</v>
      </c>
      <c r="G311" s="9" t="str">
        <f>VLOOKUP($A311,'Medical Examination'!$A$2:$J$2336,6,0)</f>
        <v>No</v>
      </c>
      <c r="H311" s="9">
        <f>VLOOKUP($A311,'Medical Examination'!$A$2:$J$2336,7,0)</f>
        <v>1</v>
      </c>
      <c r="I311" s="9" t="str">
        <f>VLOOKUP($A311,'Medical Examination'!$A$2:$J$2336,8,0)</f>
        <v>Smoker</v>
      </c>
      <c r="J311" s="9" t="str">
        <f>VLOOKUP($A311,'Medical Examination'!$A$2:$J$2336,9,0)</f>
        <v>Over Weight</v>
      </c>
      <c r="K311" s="9" t="str">
        <f>VLOOKUP($A311,'Medical Examination'!$A$2:$J$2336,10,0)</f>
        <v>Prediabetes</v>
      </c>
      <c r="L311" s="9" t="str">
        <f>VLOOKUP($A311,'Hospitalsation Details'!$A$2:$L$2344,10,0)</f>
        <v>10-08-1986</v>
      </c>
      <c r="M311" s="16">
        <f>VLOOKUP($A311,'Hospitalsation Details'!$A$2:$L$2344,6,0)</f>
        <v>30530.5</v>
      </c>
      <c r="N311" s="9" t="str">
        <f>VLOOKUP($A311,'Hospitalsation Details'!$A$2:$L$2344,7,0)</f>
        <v>tier - 2</v>
      </c>
      <c r="O311" s="9" t="str">
        <f>VLOOKUP($A311,'Hospitalsation Details'!$A$2:$L$2344,8,0)</f>
        <v>tier - 1</v>
      </c>
      <c r="P311" s="9" t="str">
        <f>VLOOKUP($A311,'Hospitalsation Details'!$A$2:$L$2344,9,0)</f>
        <v>R1011</v>
      </c>
      <c r="Q311" s="9">
        <f>VLOOKUP($A311,'Hospitalsation Details'!$A$2:$L$2344,12,0)</f>
        <v>36</v>
      </c>
    </row>
    <row r="312" spans="1:17" ht="15.6" x14ac:dyDescent="0.3">
      <c r="A312" s="20" t="s">
        <v>621</v>
      </c>
      <c r="B312" s="9" t="str">
        <f>VLOOKUP($A312,'Customer Names'!$A$2:$E$2336,4,0)</f>
        <v xml:space="preserve">  Philip J</v>
      </c>
      <c r="C312" s="9">
        <f>VLOOKUP($A312,'Medical Examination'!$A$2:$J$2336,2,0)</f>
        <v>22.37</v>
      </c>
      <c r="D312" s="9">
        <f>VLOOKUP($A312,'Medical Examination'!$A$2:$J$2336,3,0)</f>
        <v>5.86</v>
      </c>
      <c r="E312" s="9" t="str">
        <f>VLOOKUP($A312,'Medical Examination'!$A$2:$J$2336,4,0)</f>
        <v>Yes</v>
      </c>
      <c r="F312" s="9" t="str">
        <f>VLOOKUP($A312,'Medical Examination'!$A$2:$J$2336,5,0)</f>
        <v>No</v>
      </c>
      <c r="G312" s="9" t="str">
        <f>VLOOKUP($A312,'Medical Examination'!$A$2:$J$2336,6,0)</f>
        <v>Yes</v>
      </c>
      <c r="H312" s="9">
        <f>VLOOKUP($A312,'Medical Examination'!$A$2:$J$2336,7,0)</f>
        <v>1</v>
      </c>
      <c r="I312" s="9" t="str">
        <f>VLOOKUP($A312,'Medical Examination'!$A$2:$J$2336,8,0)</f>
        <v>Smoker</v>
      </c>
      <c r="J312" s="9" t="str">
        <f>VLOOKUP($A312,'Medical Examination'!$A$2:$J$2336,9,0)</f>
        <v>Normal Weight</v>
      </c>
      <c r="K312" s="9" t="str">
        <f>VLOOKUP($A312,'Medical Examination'!$A$2:$J$2336,10,0)</f>
        <v>Normal</v>
      </c>
      <c r="L312" s="9" t="str">
        <f>VLOOKUP($A312,'Hospitalsation Details'!$A$2:$L$2344,10,0)</f>
        <v>03-09-1983</v>
      </c>
      <c r="M312" s="16">
        <f>VLOOKUP($A312,'Hospitalsation Details'!$A$2:$L$2344,6,0)</f>
        <v>30457.37</v>
      </c>
      <c r="N312" s="9" t="str">
        <f>VLOOKUP($A312,'Hospitalsation Details'!$A$2:$L$2344,7,0)</f>
        <v>tier - 2</v>
      </c>
      <c r="O312" s="9" t="str">
        <f>VLOOKUP($A312,'Hospitalsation Details'!$A$2:$L$2344,8,0)</f>
        <v>tier - 1</v>
      </c>
      <c r="P312" s="9" t="str">
        <f>VLOOKUP($A312,'Hospitalsation Details'!$A$2:$L$2344,9,0)</f>
        <v>R1012</v>
      </c>
      <c r="Q312" s="9">
        <f>VLOOKUP($A312,'Hospitalsation Details'!$A$2:$L$2344,12,0)</f>
        <v>39</v>
      </c>
    </row>
    <row r="313" spans="1:17" ht="15.6" x14ac:dyDescent="0.3">
      <c r="A313" s="21" t="s">
        <v>623</v>
      </c>
      <c r="B313" s="9" t="str">
        <f>VLOOKUP($A313,'Customer Names'!$A$2:$E$2336,4,0)</f>
        <v xml:space="preserve">  Bryan L</v>
      </c>
      <c r="C313" s="9">
        <f>VLOOKUP($A313,'Medical Examination'!$A$2:$J$2336,2,0)</f>
        <v>39.619999999999997</v>
      </c>
      <c r="D313" s="9">
        <f>VLOOKUP($A313,'Medical Examination'!$A$2:$J$2336,3,0)</f>
        <v>4.28</v>
      </c>
      <c r="E313" s="9" t="str">
        <f>VLOOKUP($A313,'Medical Examination'!$A$2:$J$2336,4,0)</f>
        <v>No</v>
      </c>
      <c r="F313" s="9" t="str">
        <f>VLOOKUP($A313,'Medical Examination'!$A$2:$J$2336,5,0)</f>
        <v>No</v>
      </c>
      <c r="G313" s="9" t="str">
        <f>VLOOKUP($A313,'Medical Examination'!$A$2:$J$2336,6,0)</f>
        <v>No</v>
      </c>
      <c r="H313" s="9">
        <f>VLOOKUP($A313,'Medical Examination'!$A$2:$J$2336,7,0)</f>
        <v>1</v>
      </c>
      <c r="I313" s="9" t="str">
        <f>VLOOKUP($A313,'Medical Examination'!$A$2:$J$2336,8,0)</f>
        <v>Smoker</v>
      </c>
      <c r="J313" s="9" t="str">
        <f>VLOOKUP($A313,'Medical Examination'!$A$2:$J$2336,9,0)</f>
        <v>Obesity</v>
      </c>
      <c r="K313" s="9" t="str">
        <f>VLOOKUP($A313,'Medical Examination'!$A$2:$J$2336,10,0)</f>
        <v>Normal</v>
      </c>
      <c r="L313" s="9" t="str">
        <f>VLOOKUP($A313,'Hospitalsation Details'!$A$2:$L$2344,10,0)</f>
        <v>28-10-1998</v>
      </c>
      <c r="M313" s="16">
        <f>VLOOKUP($A313,'Hospitalsation Details'!$A$2:$L$2344,6,0)</f>
        <v>30422.03</v>
      </c>
      <c r="N313" s="9" t="str">
        <f>VLOOKUP($A313,'Hospitalsation Details'!$A$2:$L$2344,7,0)</f>
        <v>tier - 2</v>
      </c>
      <c r="O313" s="9" t="str">
        <f>VLOOKUP($A313,'Hospitalsation Details'!$A$2:$L$2344,8,0)</f>
        <v>tier - 3</v>
      </c>
      <c r="P313" s="9" t="str">
        <f>VLOOKUP($A313,'Hospitalsation Details'!$A$2:$L$2344,9,0)</f>
        <v>R1011</v>
      </c>
      <c r="Q313" s="9">
        <f>VLOOKUP($A313,'Hospitalsation Details'!$A$2:$L$2344,12,0)</f>
        <v>24</v>
      </c>
    </row>
    <row r="314" spans="1:17" ht="15.6" x14ac:dyDescent="0.3">
      <c r="A314" s="20" t="s">
        <v>625</v>
      </c>
      <c r="B314" s="9" t="str">
        <f>VLOOKUP($A314,'Customer Names'!$A$2:$E$2336,4,0)</f>
        <v xml:space="preserve">  Timothy F</v>
      </c>
      <c r="C314" s="9">
        <f>VLOOKUP($A314,'Medical Examination'!$A$2:$J$2336,2,0)</f>
        <v>18.329999999999998</v>
      </c>
      <c r="D314" s="9">
        <f>VLOOKUP($A314,'Medical Examination'!$A$2:$J$2336,3,0)</f>
        <v>4.16</v>
      </c>
      <c r="E314" s="9" t="str">
        <f>VLOOKUP($A314,'Medical Examination'!$A$2:$J$2336,4,0)</f>
        <v>Yes</v>
      </c>
      <c r="F314" s="9" t="str">
        <f>VLOOKUP($A314,'Medical Examination'!$A$2:$J$2336,5,0)</f>
        <v>No</v>
      </c>
      <c r="G314" s="9" t="str">
        <f>VLOOKUP($A314,'Medical Examination'!$A$2:$J$2336,6,0)</f>
        <v>No</v>
      </c>
      <c r="H314" s="9">
        <f>VLOOKUP($A314,'Medical Examination'!$A$2:$J$2336,7,0)</f>
        <v>0</v>
      </c>
      <c r="I314" s="9" t="str">
        <f>VLOOKUP($A314,'Medical Examination'!$A$2:$J$2336,8,0)</f>
        <v>Smoker</v>
      </c>
      <c r="J314" s="9" t="str">
        <f>VLOOKUP($A314,'Medical Examination'!$A$2:$J$2336,9,0)</f>
        <v>Under Weight</v>
      </c>
      <c r="K314" s="9" t="str">
        <f>VLOOKUP($A314,'Medical Examination'!$A$2:$J$2336,10,0)</f>
        <v>Normal</v>
      </c>
      <c r="L314" s="9" t="str">
        <f>VLOOKUP($A314,'Hospitalsation Details'!$A$2:$L$2344,10,0)</f>
        <v>03-09-1976</v>
      </c>
      <c r="M314" s="16">
        <f>VLOOKUP($A314,'Hospitalsation Details'!$A$2:$L$2344,6,0)</f>
        <v>30409.53</v>
      </c>
      <c r="N314" s="9" t="str">
        <f>VLOOKUP($A314,'Hospitalsation Details'!$A$2:$L$2344,7,0)</f>
        <v>tier - 2</v>
      </c>
      <c r="O314" s="9" t="str">
        <f>VLOOKUP($A314,'Hospitalsation Details'!$A$2:$L$2344,8,0)</f>
        <v>tier - 3</v>
      </c>
      <c r="P314" s="9" t="str">
        <f>VLOOKUP($A314,'Hospitalsation Details'!$A$2:$L$2344,9,0)</f>
        <v>R1012</v>
      </c>
      <c r="Q314" s="9">
        <f>VLOOKUP($A314,'Hospitalsation Details'!$A$2:$L$2344,12,0)</f>
        <v>46</v>
      </c>
    </row>
    <row r="315" spans="1:17" ht="15.6" x14ac:dyDescent="0.3">
      <c r="A315" s="21" t="s">
        <v>627</v>
      </c>
      <c r="B315" s="9" t="str">
        <f>VLOOKUP($A315,'Customer Names'!$A$2:$E$2336,4,0)</f>
        <v xml:space="preserve">  Angielyn M</v>
      </c>
      <c r="C315" s="9">
        <f>VLOOKUP($A315,'Medical Examination'!$A$2:$J$2336,2,0)</f>
        <v>17.11</v>
      </c>
      <c r="D315" s="9">
        <f>VLOOKUP($A315,'Medical Examination'!$A$2:$J$2336,3,0)</f>
        <v>4.9800000000000004</v>
      </c>
      <c r="E315" s="9" t="str">
        <f>VLOOKUP($A315,'Medical Examination'!$A$2:$J$2336,4,0)</f>
        <v>Yes</v>
      </c>
      <c r="F315" s="9" t="str">
        <f>VLOOKUP($A315,'Medical Examination'!$A$2:$J$2336,5,0)</f>
        <v>No</v>
      </c>
      <c r="G315" s="9" t="str">
        <f>VLOOKUP($A315,'Medical Examination'!$A$2:$J$2336,6,0)</f>
        <v>Yes</v>
      </c>
      <c r="H315" s="9">
        <f>VLOOKUP($A315,'Medical Examination'!$A$2:$J$2336,7,0)</f>
        <v>1</v>
      </c>
      <c r="I315" s="9" t="str">
        <f>VLOOKUP($A315,'Medical Examination'!$A$2:$J$2336,8,0)</f>
        <v>Smoker</v>
      </c>
      <c r="J315" s="9" t="str">
        <f>VLOOKUP($A315,'Medical Examination'!$A$2:$J$2336,9,0)</f>
        <v>Under Weight</v>
      </c>
      <c r="K315" s="9" t="str">
        <f>VLOOKUP($A315,'Medical Examination'!$A$2:$J$2336,10,0)</f>
        <v>Prediabetes</v>
      </c>
      <c r="L315" s="9" t="str">
        <f>VLOOKUP($A315,'Hospitalsation Details'!$A$2:$L$2344,10,0)</f>
        <v>30-07-1969</v>
      </c>
      <c r="M315" s="16">
        <f>VLOOKUP($A315,'Hospitalsation Details'!$A$2:$L$2344,6,0)</f>
        <v>30366.93</v>
      </c>
      <c r="N315" s="9" t="str">
        <f>VLOOKUP($A315,'Hospitalsation Details'!$A$2:$L$2344,7,0)</f>
        <v>tier - 2</v>
      </c>
      <c r="O315" s="9" t="str">
        <f>VLOOKUP($A315,'Hospitalsation Details'!$A$2:$L$2344,8,0)</f>
        <v>tier - 2</v>
      </c>
      <c r="P315" s="9" t="str">
        <f>VLOOKUP($A315,'Hospitalsation Details'!$A$2:$L$2344,9,0)</f>
        <v>R1011</v>
      </c>
      <c r="Q315" s="9">
        <f>VLOOKUP($A315,'Hospitalsation Details'!$A$2:$L$2344,12,0)</f>
        <v>53</v>
      </c>
    </row>
    <row r="316" spans="1:17" ht="15.6" x14ac:dyDescent="0.3">
      <c r="A316" s="20" t="s">
        <v>629</v>
      </c>
      <c r="B316" s="9" t="str">
        <f>VLOOKUP($A316,'Customer Names'!$A$2:$E$2336,4,0)</f>
        <v xml:space="preserve">  Jeanie M</v>
      </c>
      <c r="C316" s="9">
        <f>VLOOKUP($A316,'Medical Examination'!$A$2:$J$2336,2,0)</f>
        <v>43.5</v>
      </c>
      <c r="D316" s="9">
        <f>VLOOKUP($A316,'Medical Examination'!$A$2:$J$2336,3,0)</f>
        <v>6.38</v>
      </c>
      <c r="E316" s="9" t="str">
        <f>VLOOKUP($A316,'Medical Examination'!$A$2:$J$2336,4,0)</f>
        <v>No</v>
      </c>
      <c r="F316" s="9" t="str">
        <f>VLOOKUP($A316,'Medical Examination'!$A$2:$J$2336,5,0)</f>
        <v>Yes</v>
      </c>
      <c r="G316" s="9" t="str">
        <f>VLOOKUP($A316,'Medical Examination'!$A$2:$J$2336,6,0)</f>
        <v>No</v>
      </c>
      <c r="H316" s="9">
        <f>VLOOKUP($A316,'Medical Examination'!$A$2:$J$2336,7,0)</f>
        <v>1</v>
      </c>
      <c r="I316" s="9" t="str">
        <f>VLOOKUP($A316,'Medical Examination'!$A$2:$J$2336,8,0)</f>
        <v>Smoker</v>
      </c>
      <c r="J316" s="9" t="str">
        <f>VLOOKUP($A316,'Medical Examination'!$A$2:$J$2336,9,0)</f>
        <v>Obesity</v>
      </c>
      <c r="K316" s="9" t="str">
        <f>VLOOKUP($A316,'Medical Examination'!$A$2:$J$2336,10,0)</f>
        <v>Normal</v>
      </c>
      <c r="L316" s="9" t="str">
        <f>VLOOKUP($A316,'Hospitalsation Details'!$A$2:$L$2344,10,0)</f>
        <v>01-06-2004</v>
      </c>
      <c r="M316" s="16">
        <f>VLOOKUP($A316,'Hospitalsation Details'!$A$2:$L$2344,6,0)</f>
        <v>30328.27</v>
      </c>
      <c r="N316" s="9" t="str">
        <f>VLOOKUP($A316,'Hospitalsation Details'!$A$2:$L$2344,7,0)</f>
        <v>tier - 2</v>
      </c>
      <c r="O316" s="9" t="str">
        <f>VLOOKUP($A316,'Hospitalsation Details'!$A$2:$L$2344,8,0)</f>
        <v>tier - 2</v>
      </c>
      <c r="P316" s="9" t="str">
        <f>VLOOKUP($A316,'Hospitalsation Details'!$A$2:$L$2344,9,0)</f>
        <v>R1011</v>
      </c>
      <c r="Q316" s="9">
        <f>VLOOKUP($A316,'Hospitalsation Details'!$A$2:$L$2344,12,0)</f>
        <v>19</v>
      </c>
    </row>
    <row r="317" spans="1:17" ht="15.6" x14ac:dyDescent="0.3">
      <c r="A317" s="21" t="s">
        <v>631</v>
      </c>
      <c r="B317" s="9" t="str">
        <f>VLOOKUP($A317,'Customer Names'!$A$2:$E$2336,4,0)</f>
        <v xml:space="preserve">  Greg</v>
      </c>
      <c r="C317" s="9">
        <f>VLOOKUP($A317,'Medical Examination'!$A$2:$J$2336,2,0)</f>
        <v>25.364999999999998</v>
      </c>
      <c r="D317" s="9">
        <f>VLOOKUP($A317,'Medical Examination'!$A$2:$J$2336,3,0)</f>
        <v>5.19</v>
      </c>
      <c r="E317" s="9" t="str">
        <f>VLOOKUP($A317,'Medical Examination'!$A$2:$J$2336,4,0)</f>
        <v>No</v>
      </c>
      <c r="F317" s="9" t="str">
        <f>VLOOKUP($A317,'Medical Examination'!$A$2:$J$2336,5,0)</f>
        <v>No</v>
      </c>
      <c r="G317" s="9" t="str">
        <f>VLOOKUP($A317,'Medical Examination'!$A$2:$J$2336,6,0)</f>
        <v>No</v>
      </c>
      <c r="H317" s="9">
        <f>VLOOKUP($A317,'Medical Examination'!$A$2:$J$2336,7,0)</f>
        <v>2</v>
      </c>
      <c r="I317" s="9" t="str">
        <f>VLOOKUP($A317,'Medical Examination'!$A$2:$J$2336,8,0)</f>
        <v xml:space="preserve"> Non Smoker</v>
      </c>
      <c r="J317" s="9" t="str">
        <f>VLOOKUP($A317,'Medical Examination'!$A$2:$J$2336,9,0)</f>
        <v>Over Weight</v>
      </c>
      <c r="K317" s="9" t="str">
        <f>VLOOKUP($A317,'Medical Examination'!$A$2:$J$2336,10,0)</f>
        <v>Diabetes</v>
      </c>
      <c r="L317" s="9" t="str">
        <f>VLOOKUP($A317,'Hospitalsation Details'!$A$2:$L$2344,10,0)</f>
        <v>24-07-1972</v>
      </c>
      <c r="M317" s="16">
        <f>VLOOKUP($A317,'Hospitalsation Details'!$A$2:$L$2344,6,0)</f>
        <v>30284.639999999999</v>
      </c>
      <c r="N317" s="9" t="str">
        <f>VLOOKUP($A317,'Hospitalsation Details'!$A$2:$L$2344,7,0)</f>
        <v>tier - 1</v>
      </c>
      <c r="O317" s="9" t="str">
        <f>VLOOKUP($A317,'Hospitalsation Details'!$A$2:$L$2344,8,0)</f>
        <v>tier - 1</v>
      </c>
      <c r="P317" s="9" t="str">
        <f>VLOOKUP($A317,'Hospitalsation Details'!$A$2:$L$2344,9,0)</f>
        <v>R1012</v>
      </c>
      <c r="Q317" s="9">
        <f>VLOOKUP($A317,'Hospitalsation Details'!$A$2:$L$2344,12,0)</f>
        <v>50</v>
      </c>
    </row>
    <row r="318" spans="1:17" ht="15.6" x14ac:dyDescent="0.3">
      <c r="A318" s="20" t="s">
        <v>633</v>
      </c>
      <c r="B318" s="9" t="str">
        <f>VLOOKUP($A318,'Customer Names'!$A$2:$E$2336,4,0)</f>
        <v xml:space="preserve">  John</v>
      </c>
      <c r="C318" s="9">
        <f>VLOOKUP($A318,'Medical Examination'!$A$2:$J$2336,2,0)</f>
        <v>28.594999999999999</v>
      </c>
      <c r="D318" s="9">
        <f>VLOOKUP($A318,'Medical Examination'!$A$2:$J$2336,3,0)</f>
        <v>10.210000000000001</v>
      </c>
      <c r="E318" s="9" t="str">
        <f>VLOOKUP($A318,'Medical Examination'!$A$2:$J$2336,4,0)</f>
        <v>No</v>
      </c>
      <c r="F318" s="9" t="str">
        <f>VLOOKUP($A318,'Medical Examination'!$A$2:$J$2336,5,0)</f>
        <v>No</v>
      </c>
      <c r="G318" s="9" t="str">
        <f>VLOOKUP($A318,'Medical Examination'!$A$2:$J$2336,6,0)</f>
        <v>No</v>
      </c>
      <c r="H318" s="9">
        <f>VLOOKUP($A318,'Medical Examination'!$A$2:$J$2336,7,0)</f>
        <v>0</v>
      </c>
      <c r="I318" s="9" t="str">
        <f>VLOOKUP($A318,'Medical Examination'!$A$2:$J$2336,8,0)</f>
        <v xml:space="preserve"> Non Smoker</v>
      </c>
      <c r="J318" s="9" t="str">
        <f>VLOOKUP($A318,'Medical Examination'!$A$2:$J$2336,9,0)</f>
        <v>Over Weight</v>
      </c>
      <c r="K318" s="9" t="str">
        <f>VLOOKUP($A318,'Medical Examination'!$A$2:$J$2336,10,0)</f>
        <v>Diabetes</v>
      </c>
      <c r="L318" s="9" t="str">
        <f>VLOOKUP($A318,'Hospitalsation Details'!$A$2:$L$2344,10,0)</f>
        <v>15-09-1962</v>
      </c>
      <c r="M318" s="16">
        <f>VLOOKUP($A318,'Hospitalsation Details'!$A$2:$L$2344,6,0)</f>
        <v>30260</v>
      </c>
      <c r="N318" s="9" t="str">
        <f>VLOOKUP($A318,'Hospitalsation Details'!$A$2:$L$2344,7,0)</f>
        <v>tier - 1</v>
      </c>
      <c r="O318" s="9" t="str">
        <f>VLOOKUP($A318,'Hospitalsation Details'!$A$2:$L$2344,8,0)</f>
        <v>tier - 1</v>
      </c>
      <c r="P318" s="9" t="str">
        <f>VLOOKUP($A318,'Hospitalsation Details'!$A$2:$L$2344,9,0)</f>
        <v>R1014</v>
      </c>
      <c r="Q318" s="9">
        <f>VLOOKUP($A318,'Hospitalsation Details'!$A$2:$L$2344,12,0)</f>
        <v>60</v>
      </c>
    </row>
    <row r="319" spans="1:17" ht="15.6" x14ac:dyDescent="0.3">
      <c r="A319" s="21" t="s">
        <v>635</v>
      </c>
      <c r="B319" s="9" t="str">
        <f>VLOOKUP($A319,'Customer Names'!$A$2:$E$2336,4,0)</f>
        <v xml:space="preserve">  Aliaksandr</v>
      </c>
      <c r="C319" s="9">
        <f>VLOOKUP($A319,'Medical Examination'!$A$2:$J$2336,2,0)</f>
        <v>29.83</v>
      </c>
      <c r="D319" s="9">
        <f>VLOOKUP($A319,'Medical Examination'!$A$2:$J$2336,3,0)</f>
        <v>9.6999999999999993</v>
      </c>
      <c r="E319" s="9" t="str">
        <f>VLOOKUP($A319,'Medical Examination'!$A$2:$J$2336,4,0)</f>
        <v>Yes</v>
      </c>
      <c r="F319" s="9" t="str">
        <f>VLOOKUP($A319,'Medical Examination'!$A$2:$J$2336,5,0)</f>
        <v>No</v>
      </c>
      <c r="G319" s="9" t="str">
        <f>VLOOKUP($A319,'Medical Examination'!$A$2:$J$2336,6,0)</f>
        <v>Yes</v>
      </c>
      <c r="H319" s="9">
        <f>VLOOKUP($A319,'Medical Examination'!$A$2:$J$2336,7,0)</f>
        <v>1</v>
      </c>
      <c r="I319" s="9" t="str">
        <f>VLOOKUP($A319,'Medical Examination'!$A$2:$J$2336,8,0)</f>
        <v>Smoker</v>
      </c>
      <c r="J319" s="9" t="str">
        <f>VLOOKUP($A319,'Medical Examination'!$A$2:$J$2336,9,0)</f>
        <v>Over Weight</v>
      </c>
      <c r="K319" s="9" t="str">
        <f>VLOOKUP($A319,'Medical Examination'!$A$2:$J$2336,10,0)</f>
        <v>Diabetes</v>
      </c>
      <c r="L319" s="9" t="str">
        <f>VLOOKUP($A319,'Hospitalsation Details'!$A$2:$L$2344,10,0)</f>
        <v>13-09-1963</v>
      </c>
      <c r="M319" s="16">
        <f>VLOOKUP($A319,'Hospitalsation Details'!$A$2:$L$2344,6,0)</f>
        <v>30184.94</v>
      </c>
      <c r="N319" s="9" t="str">
        <f>VLOOKUP($A319,'Hospitalsation Details'!$A$2:$L$2344,7,0)</f>
        <v>tier - 1</v>
      </c>
      <c r="O319" s="9" t="str">
        <f>VLOOKUP($A319,'Hospitalsation Details'!$A$2:$L$2344,8,0)</f>
        <v>tier - 1</v>
      </c>
      <c r="P319" s="9" t="str">
        <f>VLOOKUP($A319,'Hospitalsation Details'!$A$2:$L$2344,9,0)</f>
        <v>R1014</v>
      </c>
      <c r="Q319" s="9">
        <f>VLOOKUP($A319,'Hospitalsation Details'!$A$2:$L$2344,12,0)</f>
        <v>59</v>
      </c>
    </row>
    <row r="320" spans="1:17" ht="15.6" x14ac:dyDescent="0.3">
      <c r="A320" s="20" t="s">
        <v>637</v>
      </c>
      <c r="B320" s="9" t="str">
        <f>VLOOKUP($A320,'Customer Names'!$A$2:$E$2336,4,0)</f>
        <v xml:space="preserve">  Jason M</v>
      </c>
      <c r="C320" s="9">
        <f>VLOOKUP($A320,'Medical Examination'!$A$2:$J$2336,2,0)</f>
        <v>24.7</v>
      </c>
      <c r="D320" s="9">
        <f>VLOOKUP($A320,'Medical Examination'!$A$2:$J$2336,3,0)</f>
        <v>10.25</v>
      </c>
      <c r="E320" s="9" t="str">
        <f>VLOOKUP($A320,'Medical Examination'!$A$2:$J$2336,4,0)</f>
        <v>No</v>
      </c>
      <c r="F320" s="9" t="str">
        <f>VLOOKUP($A320,'Medical Examination'!$A$2:$J$2336,5,0)</f>
        <v>No</v>
      </c>
      <c r="G320" s="9" t="str">
        <f>VLOOKUP($A320,'Medical Examination'!$A$2:$J$2336,6,0)</f>
        <v>No</v>
      </c>
      <c r="H320" s="9">
        <f>VLOOKUP($A320,'Medical Examination'!$A$2:$J$2336,7,0)</f>
        <v>3</v>
      </c>
      <c r="I320" s="9" t="str">
        <f>VLOOKUP($A320,'Medical Examination'!$A$2:$J$2336,8,0)</f>
        <v xml:space="preserve"> Non Smoker</v>
      </c>
      <c r="J320" s="9" t="str">
        <f>VLOOKUP($A320,'Medical Examination'!$A$2:$J$2336,9,0)</f>
        <v>Normal Weight</v>
      </c>
      <c r="K320" s="9" t="str">
        <f>VLOOKUP($A320,'Medical Examination'!$A$2:$J$2336,10,0)</f>
        <v>Diabetes</v>
      </c>
      <c r="L320" s="9" t="str">
        <f>VLOOKUP($A320,'Hospitalsation Details'!$A$2:$L$2344,10,0)</f>
        <v>11-08-1958</v>
      </c>
      <c r="M320" s="16">
        <f>VLOOKUP($A320,'Hospitalsation Details'!$A$2:$L$2344,6,0)</f>
        <v>30166.62</v>
      </c>
      <c r="N320" s="9" t="str">
        <f>VLOOKUP($A320,'Hospitalsation Details'!$A$2:$L$2344,7,0)</f>
        <v>tier - 1</v>
      </c>
      <c r="O320" s="9" t="str">
        <f>VLOOKUP($A320,'Hospitalsation Details'!$A$2:$L$2344,8,0)</f>
        <v>tier - 3</v>
      </c>
      <c r="P320" s="9" t="str">
        <f>VLOOKUP($A320,'Hospitalsation Details'!$A$2:$L$2344,9,0)</f>
        <v>R1012</v>
      </c>
      <c r="Q320" s="9">
        <f>VLOOKUP($A320,'Hospitalsation Details'!$A$2:$L$2344,12,0)</f>
        <v>64</v>
      </c>
    </row>
    <row r="321" spans="1:17" ht="15.6" x14ac:dyDescent="0.3">
      <c r="A321" s="21" t="s">
        <v>639</v>
      </c>
      <c r="B321" s="9" t="str">
        <f>VLOOKUP($A321,'Customer Names'!$A$2:$E$2336,4,0)</f>
        <v xml:space="preserve">  Sheera K</v>
      </c>
      <c r="C321" s="9">
        <f>VLOOKUP($A321,'Medical Examination'!$A$2:$J$2336,2,0)</f>
        <v>17.940000000000001</v>
      </c>
      <c r="D321" s="9">
        <f>VLOOKUP($A321,'Medical Examination'!$A$2:$J$2336,3,0)</f>
        <v>9.77</v>
      </c>
      <c r="E321" s="9" t="str">
        <f>VLOOKUP($A321,'Medical Examination'!$A$2:$J$2336,4,0)</f>
        <v>No</v>
      </c>
      <c r="F321" s="9" t="str">
        <f>VLOOKUP($A321,'Medical Examination'!$A$2:$J$2336,5,0)</f>
        <v>No</v>
      </c>
      <c r="G321" s="9" t="str">
        <f>VLOOKUP($A321,'Medical Examination'!$A$2:$J$2336,6,0)</f>
        <v>No</v>
      </c>
      <c r="H321" s="9">
        <f>VLOOKUP($A321,'Medical Examination'!$A$2:$J$2336,7,0)</f>
        <v>0</v>
      </c>
      <c r="I321" s="9" t="str">
        <f>VLOOKUP($A321,'Medical Examination'!$A$2:$J$2336,8,0)</f>
        <v>Smoker</v>
      </c>
      <c r="J321" s="9" t="str">
        <f>VLOOKUP($A321,'Medical Examination'!$A$2:$J$2336,9,0)</f>
        <v>Under Weight</v>
      </c>
      <c r="K321" s="9" t="str">
        <f>VLOOKUP($A321,'Medical Examination'!$A$2:$J$2336,10,0)</f>
        <v>Normal</v>
      </c>
      <c r="L321" s="9" t="str">
        <f>VLOOKUP($A321,'Hospitalsation Details'!$A$2:$L$2344,10,0)</f>
        <v>25-12-1971</v>
      </c>
      <c r="M321" s="16">
        <f>VLOOKUP($A321,'Hospitalsation Details'!$A$2:$L$2344,6,0)</f>
        <v>30134.75</v>
      </c>
      <c r="N321" s="9" t="str">
        <f>VLOOKUP($A321,'Hospitalsation Details'!$A$2:$L$2344,7,0)</f>
        <v>tier - 2</v>
      </c>
      <c r="O321" s="9" t="str">
        <f>VLOOKUP($A321,'Hospitalsation Details'!$A$2:$L$2344,8,0)</f>
        <v>tier - 3</v>
      </c>
      <c r="P321" s="9" t="str">
        <f>VLOOKUP($A321,'Hospitalsation Details'!$A$2:$L$2344,9,0)</f>
        <v>R1011</v>
      </c>
      <c r="Q321" s="9">
        <f>VLOOKUP($A321,'Hospitalsation Details'!$A$2:$L$2344,12,0)</f>
        <v>51</v>
      </c>
    </row>
    <row r="322" spans="1:17" ht="15.6" x14ac:dyDescent="0.3">
      <c r="A322" s="20" t="s">
        <v>641</v>
      </c>
      <c r="B322" s="9" t="str">
        <f>VLOOKUP($A322,'Customer Names'!$A$2:$E$2336,4,0)</f>
        <v xml:space="preserve">  Janice</v>
      </c>
      <c r="C322" s="9">
        <f>VLOOKUP($A322,'Medical Examination'!$A$2:$J$2336,2,0)</f>
        <v>21.08</v>
      </c>
      <c r="D322" s="9">
        <f>VLOOKUP($A322,'Medical Examination'!$A$2:$J$2336,3,0)</f>
        <v>4.83</v>
      </c>
      <c r="E322" s="9" t="str">
        <f>VLOOKUP($A322,'Medical Examination'!$A$2:$J$2336,4,0)</f>
        <v>No</v>
      </c>
      <c r="F322" s="9" t="str">
        <f>VLOOKUP($A322,'Medical Examination'!$A$2:$J$2336,5,0)</f>
        <v>No</v>
      </c>
      <c r="G322" s="9" t="str">
        <f>VLOOKUP($A322,'Medical Examination'!$A$2:$J$2336,6,0)</f>
        <v>Yes</v>
      </c>
      <c r="H322" s="9">
        <f>VLOOKUP($A322,'Medical Examination'!$A$2:$J$2336,7,0)</f>
        <v>1</v>
      </c>
      <c r="I322" s="9" t="str">
        <f>VLOOKUP($A322,'Medical Examination'!$A$2:$J$2336,8,0)</f>
        <v>Smoker</v>
      </c>
      <c r="J322" s="9" t="str">
        <f>VLOOKUP($A322,'Medical Examination'!$A$2:$J$2336,9,0)</f>
        <v>Normal Weight</v>
      </c>
      <c r="K322" s="9" t="str">
        <f>VLOOKUP($A322,'Medical Examination'!$A$2:$J$2336,10,0)</f>
        <v>Diabetes</v>
      </c>
      <c r="L322" s="9" t="str">
        <f>VLOOKUP($A322,'Hospitalsation Details'!$A$2:$L$2344,10,0)</f>
        <v>02-09-1979</v>
      </c>
      <c r="M322" s="16">
        <f>VLOOKUP($A322,'Hospitalsation Details'!$A$2:$L$2344,6,0)</f>
        <v>30095.97</v>
      </c>
      <c r="N322" s="9" t="str">
        <f>VLOOKUP($A322,'Hospitalsation Details'!$A$2:$L$2344,7,0)</f>
        <v>tier - 2</v>
      </c>
      <c r="O322" s="9" t="str">
        <f>VLOOKUP($A322,'Hospitalsation Details'!$A$2:$L$2344,8,0)</f>
        <v>tier - 3</v>
      </c>
      <c r="P322" s="9" t="str">
        <f>VLOOKUP($A322,'Hospitalsation Details'!$A$2:$L$2344,9,0)</f>
        <v>R1011</v>
      </c>
      <c r="Q322" s="9">
        <f>VLOOKUP($A322,'Hospitalsation Details'!$A$2:$L$2344,12,0)</f>
        <v>43</v>
      </c>
    </row>
    <row r="323" spans="1:17" ht="15.6" x14ac:dyDescent="0.3">
      <c r="A323" s="21" t="s">
        <v>643</v>
      </c>
      <c r="B323" s="9" t="str">
        <f>VLOOKUP($A323,'Customer Names'!$A$2:$E$2336,4,0)</f>
        <v xml:space="preserve">  Timothy G</v>
      </c>
      <c r="C323" s="9">
        <f>VLOOKUP($A323,'Medical Examination'!$A$2:$J$2336,2,0)</f>
        <v>37.715000000000003</v>
      </c>
      <c r="D323" s="9">
        <f>VLOOKUP($A323,'Medical Examination'!$A$2:$J$2336,3,0)</f>
        <v>10.86</v>
      </c>
      <c r="E323" s="9" t="str">
        <f>VLOOKUP($A323,'Medical Examination'!$A$2:$J$2336,4,0)</f>
        <v>Yes</v>
      </c>
      <c r="F323" s="9" t="str">
        <f>VLOOKUP($A323,'Medical Examination'!$A$2:$J$2336,5,0)</f>
        <v>No</v>
      </c>
      <c r="G323" s="9" t="str">
        <f>VLOOKUP($A323,'Medical Examination'!$A$2:$J$2336,6,0)</f>
        <v>No</v>
      </c>
      <c r="H323" s="9">
        <f>VLOOKUP($A323,'Medical Examination'!$A$2:$J$2336,7,0)</f>
        <v>0</v>
      </c>
      <c r="I323" s="9" t="str">
        <f>VLOOKUP($A323,'Medical Examination'!$A$2:$J$2336,8,0)</f>
        <v xml:space="preserve"> Non Smoker</v>
      </c>
      <c r="J323" s="9" t="str">
        <f>VLOOKUP($A323,'Medical Examination'!$A$2:$J$2336,9,0)</f>
        <v>Obesity</v>
      </c>
      <c r="K323" s="9" t="str">
        <f>VLOOKUP($A323,'Medical Examination'!$A$2:$J$2336,10,0)</f>
        <v>Diabetes</v>
      </c>
      <c r="L323" s="9" t="str">
        <f>VLOOKUP($A323,'Hospitalsation Details'!$A$2:$L$2344,10,0)</f>
        <v>16-06-1967</v>
      </c>
      <c r="M323" s="16">
        <f>VLOOKUP($A323,'Hospitalsation Details'!$A$2:$L$2344,6,0)</f>
        <v>30063.58</v>
      </c>
      <c r="N323" s="9" t="str">
        <f>VLOOKUP($A323,'Hospitalsation Details'!$A$2:$L$2344,7,0)</f>
        <v>tier - 1</v>
      </c>
      <c r="O323" s="9" t="str">
        <f>VLOOKUP($A323,'Hospitalsation Details'!$A$2:$L$2344,8,0)</f>
        <v>tier - 1</v>
      </c>
      <c r="P323" s="9" t="str">
        <f>VLOOKUP($A323,'Hospitalsation Details'!$A$2:$L$2344,9,0)</f>
        <v>R1012</v>
      </c>
      <c r="Q323" s="9">
        <f>VLOOKUP($A323,'Hospitalsation Details'!$A$2:$L$2344,12,0)</f>
        <v>55</v>
      </c>
    </row>
    <row r="324" spans="1:17" ht="15.6" x14ac:dyDescent="0.3">
      <c r="A324" s="20" t="s">
        <v>645</v>
      </c>
      <c r="B324" s="9" t="str">
        <f>VLOOKUP($A324,'Customer Names'!$A$2:$E$2336,4,0)</f>
        <v xml:space="preserve">  Alan R</v>
      </c>
      <c r="C324" s="9">
        <f>VLOOKUP($A324,'Medical Examination'!$A$2:$J$2336,2,0)</f>
        <v>22.39</v>
      </c>
      <c r="D324" s="9">
        <f>VLOOKUP($A324,'Medical Examination'!$A$2:$J$2336,3,0)</f>
        <v>9.5299999999999994</v>
      </c>
      <c r="E324" s="9" t="str">
        <f>VLOOKUP($A324,'Medical Examination'!$A$2:$J$2336,4,0)</f>
        <v>Yes</v>
      </c>
      <c r="F324" s="9" t="str">
        <f>VLOOKUP($A324,'Medical Examination'!$A$2:$J$2336,5,0)</f>
        <v>No</v>
      </c>
      <c r="G324" s="9" t="str">
        <f>VLOOKUP($A324,'Medical Examination'!$A$2:$J$2336,6,0)</f>
        <v>No</v>
      </c>
      <c r="H324" s="9">
        <f>VLOOKUP($A324,'Medical Examination'!$A$2:$J$2336,7,0)</f>
        <v>0</v>
      </c>
      <c r="I324" s="9" t="str">
        <f>VLOOKUP($A324,'Medical Examination'!$A$2:$J$2336,8,0)</f>
        <v>Smoker</v>
      </c>
      <c r="J324" s="9" t="str">
        <f>VLOOKUP($A324,'Medical Examination'!$A$2:$J$2336,9,0)</f>
        <v>Normal Weight</v>
      </c>
      <c r="K324" s="9" t="str">
        <f>VLOOKUP($A324,'Medical Examination'!$A$2:$J$2336,10,0)</f>
        <v>Normal</v>
      </c>
      <c r="L324" s="9" t="str">
        <f>VLOOKUP($A324,'Hospitalsation Details'!$A$2:$L$2344,10,0)</f>
        <v>04-08-1981</v>
      </c>
      <c r="M324" s="16">
        <f>VLOOKUP($A324,'Hospitalsation Details'!$A$2:$L$2344,6,0)</f>
        <v>30026.87</v>
      </c>
      <c r="N324" s="9" t="str">
        <f>VLOOKUP($A324,'Hospitalsation Details'!$A$2:$L$2344,7,0)</f>
        <v>tier - 2</v>
      </c>
      <c r="O324" s="9" t="str">
        <f>VLOOKUP($A324,'Hospitalsation Details'!$A$2:$L$2344,8,0)</f>
        <v>tier - 3</v>
      </c>
      <c r="P324" s="9" t="str">
        <f>VLOOKUP($A324,'Hospitalsation Details'!$A$2:$L$2344,9,0)</f>
        <v>R1012</v>
      </c>
      <c r="Q324" s="9">
        <f>VLOOKUP($A324,'Hospitalsation Details'!$A$2:$L$2344,12,0)</f>
        <v>41</v>
      </c>
    </row>
    <row r="325" spans="1:17" ht="15.6" x14ac:dyDescent="0.3">
      <c r="A325" s="21" t="s">
        <v>647</v>
      </c>
      <c r="B325" s="9" t="str">
        <f>VLOOKUP($A325,'Customer Names'!$A$2:$E$2336,4,0)</f>
        <v xml:space="preserve">  Michael</v>
      </c>
      <c r="C325" s="9">
        <f>VLOOKUP($A325,'Medical Examination'!$A$2:$J$2336,2,0)</f>
        <v>28.78</v>
      </c>
      <c r="D325" s="9">
        <f>VLOOKUP($A325,'Medical Examination'!$A$2:$J$2336,3,0)</f>
        <v>5.68</v>
      </c>
      <c r="E325" s="9" t="str">
        <f>VLOOKUP($A325,'Medical Examination'!$A$2:$J$2336,4,0)</f>
        <v>No</v>
      </c>
      <c r="F325" s="9" t="str">
        <f>VLOOKUP($A325,'Medical Examination'!$A$2:$J$2336,5,0)</f>
        <v>No</v>
      </c>
      <c r="G325" s="9" t="str">
        <f>VLOOKUP($A325,'Medical Examination'!$A$2:$J$2336,6,0)</f>
        <v>No</v>
      </c>
      <c r="H325" s="9">
        <f>VLOOKUP($A325,'Medical Examination'!$A$2:$J$2336,7,0)</f>
        <v>0</v>
      </c>
      <c r="I325" s="9" t="str">
        <f>VLOOKUP($A325,'Medical Examination'!$A$2:$J$2336,8,0)</f>
        <v>Smoker</v>
      </c>
      <c r="J325" s="9" t="str">
        <f>VLOOKUP($A325,'Medical Examination'!$A$2:$J$2336,9,0)</f>
        <v>Over Weight</v>
      </c>
      <c r="K325" s="9" t="str">
        <f>VLOOKUP($A325,'Medical Examination'!$A$2:$J$2336,10,0)</f>
        <v>Normal</v>
      </c>
      <c r="L325" s="9" t="str">
        <f>VLOOKUP($A325,'Hospitalsation Details'!$A$2:$L$2344,10,0)</f>
        <v>05-10-1991</v>
      </c>
      <c r="M325" s="16">
        <f>VLOOKUP($A325,'Hospitalsation Details'!$A$2:$L$2344,6,0)</f>
        <v>29969.67</v>
      </c>
      <c r="N325" s="9" t="str">
        <f>VLOOKUP($A325,'Hospitalsation Details'!$A$2:$L$2344,7,0)</f>
        <v>tier - 1</v>
      </c>
      <c r="O325" s="9" t="str">
        <f>VLOOKUP($A325,'Hospitalsation Details'!$A$2:$L$2344,8,0)</f>
        <v>tier - 1</v>
      </c>
      <c r="P325" s="9" t="str">
        <f>VLOOKUP($A325,'Hospitalsation Details'!$A$2:$L$2344,9,0)</f>
        <v>R1011</v>
      </c>
      <c r="Q325" s="9">
        <f>VLOOKUP($A325,'Hospitalsation Details'!$A$2:$L$2344,12,0)</f>
        <v>31</v>
      </c>
    </row>
    <row r="326" spans="1:17" ht="15.6" x14ac:dyDescent="0.3">
      <c r="A326" s="20" t="s">
        <v>649</v>
      </c>
      <c r="B326" s="9" t="str">
        <f>VLOOKUP($A326,'Customer Names'!$A$2:$E$2336,4,0)</f>
        <v xml:space="preserve">  Marie-France</v>
      </c>
      <c r="C326" s="9">
        <f>VLOOKUP($A326,'Medical Examination'!$A$2:$J$2336,2,0)</f>
        <v>18.329999999999998</v>
      </c>
      <c r="D326" s="9">
        <f>VLOOKUP($A326,'Medical Examination'!$A$2:$J$2336,3,0)</f>
        <v>5.57</v>
      </c>
      <c r="E326" s="9" t="str">
        <f>VLOOKUP($A326,'Medical Examination'!$A$2:$J$2336,4,0)</f>
        <v>Yes</v>
      </c>
      <c r="F326" s="9" t="str">
        <f>VLOOKUP($A326,'Medical Examination'!$A$2:$J$2336,5,0)</f>
        <v>No</v>
      </c>
      <c r="G326" s="9" t="str">
        <f>VLOOKUP($A326,'Medical Examination'!$A$2:$J$2336,6,0)</f>
        <v>No</v>
      </c>
      <c r="H326" s="9">
        <f>VLOOKUP($A326,'Medical Examination'!$A$2:$J$2336,7,0)</f>
        <v>0</v>
      </c>
      <c r="I326" s="9" t="str">
        <f>VLOOKUP($A326,'Medical Examination'!$A$2:$J$2336,8,0)</f>
        <v>Smoker</v>
      </c>
      <c r="J326" s="9" t="str">
        <f>VLOOKUP($A326,'Medical Examination'!$A$2:$J$2336,9,0)</f>
        <v>Under Weight</v>
      </c>
      <c r="K326" s="9" t="str">
        <f>VLOOKUP($A326,'Medical Examination'!$A$2:$J$2336,10,0)</f>
        <v>Normal</v>
      </c>
      <c r="L326" s="9" t="str">
        <f>VLOOKUP($A326,'Hospitalsation Details'!$A$2:$L$2344,10,0)</f>
        <v>12-06-1976</v>
      </c>
      <c r="M326" s="16">
        <f>VLOOKUP($A326,'Hospitalsation Details'!$A$2:$L$2344,6,0)</f>
        <v>29933.75</v>
      </c>
      <c r="N326" s="9" t="str">
        <f>VLOOKUP($A326,'Hospitalsation Details'!$A$2:$L$2344,7,0)</f>
        <v>tier - 1</v>
      </c>
      <c r="O326" s="9" t="str">
        <f>VLOOKUP($A326,'Hospitalsation Details'!$A$2:$L$2344,8,0)</f>
        <v>tier - 1</v>
      </c>
      <c r="P326" s="9" t="str">
        <f>VLOOKUP($A326,'Hospitalsation Details'!$A$2:$L$2344,9,0)</f>
        <v>R1011</v>
      </c>
      <c r="Q326" s="9">
        <f>VLOOKUP($A326,'Hospitalsation Details'!$A$2:$L$2344,12,0)</f>
        <v>46</v>
      </c>
    </row>
    <row r="327" spans="1:17" ht="15.6" x14ac:dyDescent="0.3">
      <c r="A327" s="21" t="s">
        <v>651</v>
      </c>
      <c r="B327" s="9" t="str">
        <f>VLOOKUP($A327,'Customer Names'!$A$2:$E$2336,4,0)</f>
        <v xml:space="preserve">  Erik F</v>
      </c>
      <c r="C327" s="9">
        <f>VLOOKUP($A327,'Medical Examination'!$A$2:$J$2336,2,0)</f>
        <v>26.39</v>
      </c>
      <c r="D327" s="9">
        <f>VLOOKUP($A327,'Medical Examination'!$A$2:$J$2336,3,0)</f>
        <v>4.58</v>
      </c>
      <c r="E327" s="9" t="str">
        <f>VLOOKUP($A327,'Medical Examination'!$A$2:$J$2336,4,0)</f>
        <v>Yes</v>
      </c>
      <c r="F327" s="9" t="str">
        <f>VLOOKUP($A327,'Medical Examination'!$A$2:$J$2336,5,0)</f>
        <v>No</v>
      </c>
      <c r="G327" s="9" t="str">
        <f>VLOOKUP($A327,'Medical Examination'!$A$2:$J$2336,6,0)</f>
        <v>No</v>
      </c>
      <c r="H327" s="9">
        <f>VLOOKUP($A327,'Medical Examination'!$A$2:$J$2336,7,0)</f>
        <v>1</v>
      </c>
      <c r="I327" s="9" t="str">
        <f>VLOOKUP($A327,'Medical Examination'!$A$2:$J$2336,8,0)</f>
        <v>Smoker</v>
      </c>
      <c r="J327" s="9" t="str">
        <f>VLOOKUP($A327,'Medical Examination'!$A$2:$J$2336,9,0)</f>
        <v>Over Weight</v>
      </c>
      <c r="K327" s="9" t="str">
        <f>VLOOKUP($A327,'Medical Examination'!$A$2:$J$2336,10,0)</f>
        <v>Diabetes</v>
      </c>
      <c r="L327" s="9" t="str">
        <f>VLOOKUP($A327,'Hospitalsation Details'!$A$2:$L$2344,10,0)</f>
        <v>30-12-1988</v>
      </c>
      <c r="M327" s="16">
        <f>VLOOKUP($A327,'Hospitalsation Details'!$A$2:$L$2344,6,0)</f>
        <v>29929.56</v>
      </c>
      <c r="N327" s="9" t="str">
        <f>VLOOKUP($A327,'Hospitalsation Details'!$A$2:$L$2344,7,0)</f>
        <v>tier - 1</v>
      </c>
      <c r="O327" s="9" t="str">
        <f>VLOOKUP($A327,'Hospitalsation Details'!$A$2:$L$2344,8,0)</f>
        <v>tier - 1</v>
      </c>
      <c r="P327" s="9" t="str">
        <f>VLOOKUP($A327,'Hospitalsation Details'!$A$2:$L$2344,9,0)</f>
        <v>R1011</v>
      </c>
      <c r="Q327" s="9">
        <f>VLOOKUP($A327,'Hospitalsation Details'!$A$2:$L$2344,12,0)</f>
        <v>34</v>
      </c>
    </row>
    <row r="328" spans="1:17" ht="15.6" x14ac:dyDescent="0.3">
      <c r="A328" s="20" t="s">
        <v>653</v>
      </c>
      <c r="B328" s="9" t="str">
        <f>VLOOKUP($A328,'Customer Names'!$A$2:$E$2336,4,0)</f>
        <v xml:space="preserve">  Andrew</v>
      </c>
      <c r="C328" s="9">
        <f>VLOOKUP($A328,'Medical Examination'!$A$2:$J$2336,2,0)</f>
        <v>19.260000000000002</v>
      </c>
      <c r="D328" s="9">
        <f>VLOOKUP($A328,'Medical Examination'!$A$2:$J$2336,3,0)</f>
        <v>8.9600000000000009</v>
      </c>
      <c r="E328" s="9" t="str">
        <f>VLOOKUP($A328,'Medical Examination'!$A$2:$J$2336,4,0)</f>
        <v>Yes</v>
      </c>
      <c r="F328" s="9" t="str">
        <f>VLOOKUP($A328,'Medical Examination'!$A$2:$J$2336,5,0)</f>
        <v>No</v>
      </c>
      <c r="G328" s="9" t="str">
        <f>VLOOKUP($A328,'Medical Examination'!$A$2:$J$2336,6,0)</f>
        <v>No</v>
      </c>
      <c r="H328" s="9">
        <f>VLOOKUP($A328,'Medical Examination'!$A$2:$J$2336,7,0)</f>
        <v>1</v>
      </c>
      <c r="I328" s="9" t="str">
        <f>VLOOKUP($A328,'Medical Examination'!$A$2:$J$2336,8,0)</f>
        <v>Smoker</v>
      </c>
      <c r="J328" s="9" t="str">
        <f>VLOOKUP($A328,'Medical Examination'!$A$2:$J$2336,9,0)</f>
        <v>Normal Weight</v>
      </c>
      <c r="K328" s="9" t="str">
        <f>VLOOKUP($A328,'Medical Examination'!$A$2:$J$2336,10,0)</f>
        <v>Prediabetes</v>
      </c>
      <c r="L328" s="9" t="str">
        <f>VLOOKUP($A328,'Hospitalsation Details'!$A$2:$L$2344,10,0)</f>
        <v>19-08-1975</v>
      </c>
      <c r="M328" s="16">
        <f>VLOOKUP($A328,'Hospitalsation Details'!$A$2:$L$2344,6,0)</f>
        <v>29899.25</v>
      </c>
      <c r="N328" s="9" t="str">
        <f>VLOOKUP($A328,'Hospitalsation Details'!$A$2:$L$2344,7,0)</f>
        <v>tier - 1</v>
      </c>
      <c r="O328" s="9" t="str">
        <f>VLOOKUP($A328,'Hospitalsation Details'!$A$2:$L$2344,8,0)</f>
        <v>tier - 3</v>
      </c>
      <c r="P328" s="9" t="str">
        <f>VLOOKUP($A328,'Hospitalsation Details'!$A$2:$L$2344,9,0)</f>
        <v>R1011</v>
      </c>
      <c r="Q328" s="9">
        <f>VLOOKUP($A328,'Hospitalsation Details'!$A$2:$L$2344,12,0)</f>
        <v>47</v>
      </c>
    </row>
    <row r="329" spans="1:17" ht="15.6" x14ac:dyDescent="0.3">
      <c r="A329" s="21" t="s">
        <v>655</v>
      </c>
      <c r="B329" s="9" t="str">
        <f>VLOOKUP($A329,'Customer Names'!$A$2:$E$2336,4,0)</f>
        <v xml:space="preserve">  Anthony</v>
      </c>
      <c r="C329" s="9">
        <f>VLOOKUP($A329,'Medical Examination'!$A$2:$J$2336,2,0)</f>
        <v>26.92</v>
      </c>
      <c r="D329" s="9">
        <f>VLOOKUP($A329,'Medical Examination'!$A$2:$J$2336,3,0)</f>
        <v>6.09</v>
      </c>
      <c r="E329" s="9" t="str">
        <f>VLOOKUP($A329,'Medical Examination'!$A$2:$J$2336,4,0)</f>
        <v>No</v>
      </c>
      <c r="F329" s="9" t="str">
        <f>VLOOKUP($A329,'Medical Examination'!$A$2:$J$2336,5,0)</f>
        <v>No</v>
      </c>
      <c r="G329" s="9" t="str">
        <f>VLOOKUP($A329,'Medical Examination'!$A$2:$J$2336,6,0)</f>
        <v>No</v>
      </c>
      <c r="H329" s="9">
        <f>VLOOKUP($A329,'Medical Examination'!$A$2:$J$2336,7,0)</f>
        <v>0</v>
      </c>
      <c r="I329" s="9" t="str">
        <f>VLOOKUP($A329,'Medical Examination'!$A$2:$J$2336,8,0)</f>
        <v>Smoker</v>
      </c>
      <c r="J329" s="9" t="str">
        <f>VLOOKUP($A329,'Medical Examination'!$A$2:$J$2336,9,0)</f>
        <v>Over Weight</v>
      </c>
      <c r="K329" s="9" t="str">
        <f>VLOOKUP($A329,'Medical Examination'!$A$2:$J$2336,10,0)</f>
        <v>Normal</v>
      </c>
      <c r="L329" s="9" t="str">
        <f>VLOOKUP($A329,'Hospitalsation Details'!$A$2:$L$2344,10,0)</f>
        <v>30-12-1989</v>
      </c>
      <c r="M329" s="16">
        <f>VLOOKUP($A329,'Hospitalsation Details'!$A$2:$L$2344,6,0)</f>
        <v>29852.48</v>
      </c>
      <c r="N329" s="9" t="str">
        <f>VLOOKUP($A329,'Hospitalsation Details'!$A$2:$L$2344,7,0)</f>
        <v>tier - 1</v>
      </c>
      <c r="O329" s="9" t="str">
        <f>VLOOKUP($A329,'Hospitalsation Details'!$A$2:$L$2344,8,0)</f>
        <v>tier - 3</v>
      </c>
      <c r="P329" s="9" t="str">
        <f>VLOOKUP($A329,'Hospitalsation Details'!$A$2:$L$2344,9,0)</f>
        <v>R1011</v>
      </c>
      <c r="Q329" s="9">
        <f>VLOOKUP($A329,'Hospitalsation Details'!$A$2:$L$2344,12,0)</f>
        <v>33</v>
      </c>
    </row>
    <row r="330" spans="1:17" ht="15.6" x14ac:dyDescent="0.3">
      <c r="A330" s="20" t="s">
        <v>657</v>
      </c>
      <c r="B330" s="9" t="str">
        <f>VLOOKUP($A330,'Customer Names'!$A$2:$E$2336,4,0)</f>
        <v xml:space="preserve">  Chris</v>
      </c>
      <c r="C330" s="9">
        <f>VLOOKUP($A330,'Medical Examination'!$A$2:$J$2336,2,0)</f>
        <v>19.73</v>
      </c>
      <c r="D330" s="9">
        <f>VLOOKUP($A330,'Medical Examination'!$A$2:$J$2336,3,0)</f>
        <v>4.3600000000000003</v>
      </c>
      <c r="E330" s="9" t="str">
        <f>VLOOKUP($A330,'Medical Examination'!$A$2:$J$2336,4,0)</f>
        <v>No</v>
      </c>
      <c r="F330" s="9" t="str">
        <f>VLOOKUP($A330,'Medical Examination'!$A$2:$J$2336,5,0)</f>
        <v>No</v>
      </c>
      <c r="G330" s="9" t="str">
        <f>VLOOKUP($A330,'Medical Examination'!$A$2:$J$2336,6,0)</f>
        <v>No</v>
      </c>
      <c r="H330" s="9">
        <f>VLOOKUP($A330,'Medical Examination'!$A$2:$J$2336,7,0)</f>
        <v>0</v>
      </c>
      <c r="I330" s="9" t="str">
        <f>VLOOKUP($A330,'Medical Examination'!$A$2:$J$2336,8,0)</f>
        <v>Smoker</v>
      </c>
      <c r="J330" s="9" t="str">
        <f>VLOOKUP($A330,'Medical Examination'!$A$2:$J$2336,9,0)</f>
        <v>Normal Weight</v>
      </c>
      <c r="K330" s="9" t="str">
        <f>VLOOKUP($A330,'Medical Examination'!$A$2:$J$2336,10,0)</f>
        <v>Diabetes</v>
      </c>
      <c r="L330" s="9" t="str">
        <f>VLOOKUP($A330,'Hospitalsation Details'!$A$2:$L$2344,10,0)</f>
        <v>29-10-1982</v>
      </c>
      <c r="M330" s="16">
        <f>VLOOKUP($A330,'Hospitalsation Details'!$A$2:$L$2344,6,0)</f>
        <v>29818.76</v>
      </c>
      <c r="N330" s="9" t="str">
        <f>VLOOKUP($A330,'Hospitalsation Details'!$A$2:$L$2344,7,0)</f>
        <v>tier - 1</v>
      </c>
      <c r="O330" s="9" t="str">
        <f>VLOOKUP($A330,'Hospitalsation Details'!$A$2:$L$2344,8,0)</f>
        <v>tier - 1</v>
      </c>
      <c r="P330" s="9" t="str">
        <f>VLOOKUP($A330,'Hospitalsation Details'!$A$2:$L$2344,9,0)</f>
        <v>R1012</v>
      </c>
      <c r="Q330" s="9">
        <f>VLOOKUP($A330,'Hospitalsation Details'!$A$2:$L$2344,12,0)</f>
        <v>40</v>
      </c>
    </row>
    <row r="331" spans="1:17" ht="15.6" x14ac:dyDescent="0.3">
      <c r="A331" s="21" t="s">
        <v>659</v>
      </c>
      <c r="B331" s="9" t="str">
        <f>VLOOKUP($A331,'Customer Names'!$A$2:$E$2336,4,0)</f>
        <v xml:space="preserve">  Yu</v>
      </c>
      <c r="C331" s="9">
        <f>VLOOKUP($A331,'Medical Examination'!$A$2:$J$2336,2,0)</f>
        <v>23.56</v>
      </c>
      <c r="D331" s="9">
        <f>VLOOKUP($A331,'Medical Examination'!$A$2:$J$2336,3,0)</f>
        <v>11.74</v>
      </c>
      <c r="E331" s="9" t="str">
        <f>VLOOKUP($A331,'Medical Examination'!$A$2:$J$2336,4,0)</f>
        <v>Yes</v>
      </c>
      <c r="F331" s="9" t="str">
        <f>VLOOKUP($A331,'Medical Examination'!$A$2:$J$2336,5,0)</f>
        <v>No</v>
      </c>
      <c r="G331" s="9" t="str">
        <f>VLOOKUP($A331,'Medical Examination'!$A$2:$J$2336,6,0)</f>
        <v>No</v>
      </c>
      <c r="H331" s="9">
        <f>VLOOKUP($A331,'Medical Examination'!$A$2:$J$2336,7,0)</f>
        <v>0</v>
      </c>
      <c r="I331" s="9" t="str">
        <f>VLOOKUP($A331,'Medical Examination'!$A$2:$J$2336,8,0)</f>
        <v>Smoker</v>
      </c>
      <c r="J331" s="9" t="str">
        <f>VLOOKUP($A331,'Medical Examination'!$A$2:$J$2336,9,0)</f>
        <v>Normal Weight</v>
      </c>
      <c r="K331" s="9" t="str">
        <f>VLOOKUP($A331,'Medical Examination'!$A$2:$J$2336,10,0)</f>
        <v>Prediabetes</v>
      </c>
      <c r="L331" s="9" t="str">
        <f>VLOOKUP($A331,'Hospitalsation Details'!$A$2:$L$2344,10,0)</f>
        <v>13-08-1981</v>
      </c>
      <c r="M331" s="16">
        <f>VLOOKUP($A331,'Hospitalsation Details'!$A$2:$L$2344,6,0)</f>
        <v>29816.639999999999</v>
      </c>
      <c r="N331" s="9" t="str">
        <f>VLOOKUP($A331,'Hospitalsation Details'!$A$2:$L$2344,7,0)</f>
        <v>tier - 1</v>
      </c>
      <c r="O331" s="9" t="str">
        <f>VLOOKUP($A331,'Hospitalsation Details'!$A$2:$L$2344,8,0)</f>
        <v>tier - 2</v>
      </c>
      <c r="P331" s="9" t="str">
        <f>VLOOKUP($A331,'Hospitalsation Details'!$A$2:$L$2344,9,0)</f>
        <v>R1011</v>
      </c>
      <c r="Q331" s="9">
        <f>VLOOKUP($A331,'Hospitalsation Details'!$A$2:$L$2344,12,0)</f>
        <v>41</v>
      </c>
    </row>
    <row r="332" spans="1:17" ht="15.6" x14ac:dyDescent="0.3">
      <c r="A332" s="20" t="s">
        <v>661</v>
      </c>
      <c r="B332" s="9" t="str">
        <f>VLOOKUP($A332,'Customer Names'!$A$2:$E$2336,4,0)</f>
        <v xml:space="preserve">  Caleb N</v>
      </c>
      <c r="C332" s="9">
        <f>VLOOKUP($A332,'Medical Examination'!$A$2:$J$2336,2,0)</f>
        <v>37.67</v>
      </c>
      <c r="D332" s="9">
        <f>VLOOKUP($A332,'Medical Examination'!$A$2:$J$2336,3,0)</f>
        <v>5.89</v>
      </c>
      <c r="E332" s="9" t="str">
        <f>VLOOKUP($A332,'Medical Examination'!$A$2:$J$2336,4,0)</f>
        <v>No</v>
      </c>
      <c r="F332" s="9" t="str">
        <f>VLOOKUP($A332,'Medical Examination'!$A$2:$J$2336,5,0)</f>
        <v>No</v>
      </c>
      <c r="G332" s="9" t="str">
        <f>VLOOKUP($A332,'Medical Examination'!$A$2:$J$2336,6,0)</f>
        <v>No</v>
      </c>
      <c r="H332" s="9">
        <f>VLOOKUP($A332,'Medical Examination'!$A$2:$J$2336,7,0)</f>
        <v>1</v>
      </c>
      <c r="I332" s="9" t="str">
        <f>VLOOKUP($A332,'Medical Examination'!$A$2:$J$2336,8,0)</f>
        <v>Smoker</v>
      </c>
      <c r="J332" s="9" t="str">
        <f>VLOOKUP($A332,'Medical Examination'!$A$2:$J$2336,9,0)</f>
        <v>Obesity</v>
      </c>
      <c r="K332" s="9" t="str">
        <f>VLOOKUP($A332,'Medical Examination'!$A$2:$J$2336,10,0)</f>
        <v>Diabetes</v>
      </c>
      <c r="L332" s="9" t="str">
        <f>VLOOKUP($A332,'Hospitalsation Details'!$A$2:$L$2344,10,0)</f>
        <v>20-06-1998</v>
      </c>
      <c r="M332" s="16">
        <f>VLOOKUP($A332,'Hospitalsation Details'!$A$2:$L$2344,6,0)</f>
        <v>29760.6</v>
      </c>
      <c r="N332" s="9" t="str">
        <f>VLOOKUP($A332,'Hospitalsation Details'!$A$2:$L$2344,7,0)</f>
        <v>tier - 1</v>
      </c>
      <c r="O332" s="9" t="str">
        <f>VLOOKUP($A332,'Hospitalsation Details'!$A$2:$L$2344,8,0)</f>
        <v>tier - 2</v>
      </c>
      <c r="P332" s="9" t="str">
        <f>VLOOKUP($A332,'Hospitalsation Details'!$A$2:$L$2344,9,0)</f>
        <v>R1011</v>
      </c>
      <c r="Q332" s="9">
        <f>VLOOKUP($A332,'Hospitalsation Details'!$A$2:$L$2344,12,0)</f>
        <v>24</v>
      </c>
    </row>
    <row r="333" spans="1:17" ht="15.6" x14ac:dyDescent="0.3">
      <c r="A333" s="21" t="s">
        <v>663</v>
      </c>
      <c r="B333" s="9" t="str">
        <f>VLOOKUP($A333,'Customer Names'!$A$2:$E$2336,4,0)</f>
        <v xml:space="preserve">  Jason M</v>
      </c>
      <c r="C333" s="9">
        <f>VLOOKUP($A333,'Medical Examination'!$A$2:$J$2336,2,0)</f>
        <v>18.73</v>
      </c>
      <c r="D333" s="9">
        <f>VLOOKUP($A333,'Medical Examination'!$A$2:$J$2336,3,0)</f>
        <v>10.64</v>
      </c>
      <c r="E333" s="9" t="str">
        <f>VLOOKUP($A333,'Medical Examination'!$A$2:$J$2336,4,0)</f>
        <v>No</v>
      </c>
      <c r="F333" s="9" t="str">
        <f>VLOOKUP($A333,'Medical Examination'!$A$2:$J$2336,5,0)</f>
        <v>No</v>
      </c>
      <c r="G333" s="9" t="str">
        <f>VLOOKUP($A333,'Medical Examination'!$A$2:$J$2336,6,0)</f>
        <v>No</v>
      </c>
      <c r="H333" s="9">
        <f>VLOOKUP($A333,'Medical Examination'!$A$2:$J$2336,7,0)</f>
        <v>2</v>
      </c>
      <c r="I333" s="9" t="str">
        <f>VLOOKUP($A333,'Medical Examination'!$A$2:$J$2336,8,0)</f>
        <v>Smoker</v>
      </c>
      <c r="J333" s="9" t="str">
        <f>VLOOKUP($A333,'Medical Examination'!$A$2:$J$2336,9,0)</f>
        <v>Normal Weight</v>
      </c>
      <c r="K333" s="9" t="str">
        <f>VLOOKUP($A333,'Medical Examination'!$A$2:$J$2336,10,0)</f>
        <v>Prediabetes</v>
      </c>
      <c r="L333" s="9" t="str">
        <f>VLOOKUP($A333,'Hospitalsation Details'!$A$2:$L$2344,10,0)</f>
        <v>23-08-1973</v>
      </c>
      <c r="M333" s="16">
        <f>VLOOKUP($A333,'Hospitalsation Details'!$A$2:$L$2344,6,0)</f>
        <v>29757.69</v>
      </c>
      <c r="N333" s="9" t="str">
        <f>VLOOKUP($A333,'Hospitalsation Details'!$A$2:$L$2344,7,0)</f>
        <v>tier - 1</v>
      </c>
      <c r="O333" s="9" t="str">
        <f>VLOOKUP($A333,'Hospitalsation Details'!$A$2:$L$2344,8,0)</f>
        <v>tier - 3</v>
      </c>
      <c r="P333" s="9" t="str">
        <f>VLOOKUP($A333,'Hospitalsation Details'!$A$2:$L$2344,9,0)</f>
        <v>R1011</v>
      </c>
      <c r="Q333" s="9">
        <f>VLOOKUP($A333,'Hospitalsation Details'!$A$2:$L$2344,12,0)</f>
        <v>49</v>
      </c>
    </row>
    <row r="334" spans="1:17" ht="15.6" x14ac:dyDescent="0.3">
      <c r="A334" s="20" t="s">
        <v>665</v>
      </c>
      <c r="B334" s="9" t="str">
        <f>VLOOKUP($A334,'Customer Names'!$A$2:$E$2336,4,0)</f>
        <v xml:space="preserve">  Angela R</v>
      </c>
      <c r="C334" s="9">
        <f>VLOOKUP($A334,'Medical Examination'!$A$2:$J$2336,2,0)</f>
        <v>33.090000000000003</v>
      </c>
      <c r="D334" s="9">
        <f>VLOOKUP($A334,'Medical Examination'!$A$2:$J$2336,3,0)</f>
        <v>6.06</v>
      </c>
      <c r="E334" s="9" t="str">
        <f>VLOOKUP($A334,'Medical Examination'!$A$2:$J$2336,4,0)</f>
        <v>No</v>
      </c>
      <c r="F334" s="9" t="str">
        <f>VLOOKUP($A334,'Medical Examination'!$A$2:$J$2336,5,0)</f>
        <v>No</v>
      </c>
      <c r="G334" s="9" t="str">
        <f>VLOOKUP($A334,'Medical Examination'!$A$2:$J$2336,6,0)</f>
        <v>Yes</v>
      </c>
      <c r="H334" s="9">
        <f>VLOOKUP($A334,'Medical Examination'!$A$2:$J$2336,7,0)</f>
        <v>1</v>
      </c>
      <c r="I334" s="9" t="str">
        <f>VLOOKUP($A334,'Medical Examination'!$A$2:$J$2336,8,0)</f>
        <v>Smoker</v>
      </c>
      <c r="J334" s="9" t="str">
        <f>VLOOKUP($A334,'Medical Examination'!$A$2:$J$2336,9,0)</f>
        <v>Obesity</v>
      </c>
      <c r="K334" s="9" t="str">
        <f>VLOOKUP($A334,'Medical Examination'!$A$2:$J$2336,10,0)</f>
        <v>Diabetes</v>
      </c>
      <c r="L334" s="9" t="str">
        <f>VLOOKUP($A334,'Hospitalsation Details'!$A$2:$L$2344,10,0)</f>
        <v>27-07-1993</v>
      </c>
      <c r="M334" s="16">
        <f>VLOOKUP($A334,'Hospitalsation Details'!$A$2:$L$2344,6,0)</f>
        <v>29622.69</v>
      </c>
      <c r="N334" s="9" t="str">
        <f>VLOOKUP($A334,'Hospitalsation Details'!$A$2:$L$2344,7,0)</f>
        <v>tier - 1</v>
      </c>
      <c r="O334" s="9" t="str">
        <f>VLOOKUP($A334,'Hospitalsation Details'!$A$2:$L$2344,8,0)</f>
        <v>tier - 1</v>
      </c>
      <c r="P334" s="9" t="str">
        <f>VLOOKUP($A334,'Hospitalsation Details'!$A$2:$L$2344,9,0)</f>
        <v>R1011</v>
      </c>
      <c r="Q334" s="9">
        <f>VLOOKUP($A334,'Hospitalsation Details'!$A$2:$L$2344,12,0)</f>
        <v>29</v>
      </c>
    </row>
    <row r="335" spans="1:17" ht="15.6" x14ac:dyDescent="0.3">
      <c r="A335" s="21" t="s">
        <v>667</v>
      </c>
      <c r="B335" s="9" t="str">
        <f>VLOOKUP($A335,'Customer Names'!$A$2:$E$2336,4,0)</f>
        <v xml:space="preserve">  Keith J</v>
      </c>
      <c r="C335" s="9">
        <f>VLOOKUP($A335,'Medical Examination'!$A$2:$J$2336,2,0)</f>
        <v>18.329999999999998</v>
      </c>
      <c r="D335" s="9">
        <f>VLOOKUP($A335,'Medical Examination'!$A$2:$J$2336,3,0)</f>
        <v>7.46</v>
      </c>
      <c r="E335" s="9" t="str">
        <f>VLOOKUP($A335,'Medical Examination'!$A$2:$J$2336,4,0)</f>
        <v>Yes</v>
      </c>
      <c r="F335" s="9" t="str">
        <f>VLOOKUP($A335,'Medical Examination'!$A$2:$J$2336,5,0)</f>
        <v>No</v>
      </c>
      <c r="G335" s="9" t="str">
        <f>VLOOKUP($A335,'Medical Examination'!$A$2:$J$2336,6,0)</f>
        <v>No</v>
      </c>
      <c r="H335" s="9">
        <f>VLOOKUP($A335,'Medical Examination'!$A$2:$J$2336,7,0)</f>
        <v>1</v>
      </c>
      <c r="I335" s="9" t="str">
        <f>VLOOKUP($A335,'Medical Examination'!$A$2:$J$2336,8,0)</f>
        <v>Smoker</v>
      </c>
      <c r="J335" s="9" t="str">
        <f>VLOOKUP($A335,'Medical Examination'!$A$2:$J$2336,9,0)</f>
        <v>Under Weight</v>
      </c>
      <c r="K335" s="9" t="str">
        <f>VLOOKUP($A335,'Medical Examination'!$A$2:$J$2336,10,0)</f>
        <v>Normal</v>
      </c>
      <c r="L335" s="9" t="str">
        <f>VLOOKUP($A335,'Hospitalsation Details'!$A$2:$L$2344,10,0)</f>
        <v>03-11-1975</v>
      </c>
      <c r="M335" s="16">
        <f>VLOOKUP($A335,'Hospitalsation Details'!$A$2:$L$2344,6,0)</f>
        <v>29583.8</v>
      </c>
      <c r="N335" s="9" t="str">
        <f>VLOOKUP($A335,'Hospitalsation Details'!$A$2:$L$2344,7,0)</f>
        <v>tier - 1</v>
      </c>
      <c r="O335" s="9" t="str">
        <f>VLOOKUP($A335,'Hospitalsation Details'!$A$2:$L$2344,8,0)</f>
        <v>tier - 1</v>
      </c>
      <c r="P335" s="9" t="str">
        <f>VLOOKUP($A335,'Hospitalsation Details'!$A$2:$L$2344,9,0)</f>
        <v>R1011</v>
      </c>
      <c r="Q335" s="9">
        <f>VLOOKUP($A335,'Hospitalsation Details'!$A$2:$L$2344,12,0)</f>
        <v>47</v>
      </c>
    </row>
    <row r="336" spans="1:17" ht="15.6" x14ac:dyDescent="0.3">
      <c r="A336" s="20" t="s">
        <v>669</v>
      </c>
      <c r="B336" s="9" t="str">
        <f>VLOOKUP($A336,'Customer Names'!$A$2:$E$2336,4,0)</f>
        <v xml:space="preserve">  Emma</v>
      </c>
      <c r="C336" s="9">
        <f>VLOOKUP($A336,'Medical Examination'!$A$2:$J$2336,2,0)</f>
        <v>27.74</v>
      </c>
      <c r="D336" s="9">
        <f>VLOOKUP($A336,'Medical Examination'!$A$2:$J$2336,3,0)</f>
        <v>4.68</v>
      </c>
      <c r="E336" s="9" t="str">
        <f>VLOOKUP($A336,'Medical Examination'!$A$2:$J$2336,4,0)</f>
        <v>Yes</v>
      </c>
      <c r="F336" s="9" t="str">
        <f>VLOOKUP($A336,'Medical Examination'!$A$2:$J$2336,5,0)</f>
        <v>No</v>
      </c>
      <c r="G336" s="9" t="str">
        <f>VLOOKUP($A336,'Medical Examination'!$A$2:$J$2336,6,0)</f>
        <v>No</v>
      </c>
      <c r="H336" s="9">
        <f>VLOOKUP($A336,'Medical Examination'!$A$2:$J$2336,7,0)</f>
        <v>2</v>
      </c>
      <c r="I336" s="9" t="str">
        <f>VLOOKUP($A336,'Medical Examination'!$A$2:$J$2336,8,0)</f>
        <v>Smoker</v>
      </c>
      <c r="J336" s="9" t="str">
        <f>VLOOKUP($A336,'Medical Examination'!$A$2:$J$2336,9,0)</f>
        <v>Over Weight</v>
      </c>
      <c r="K336" s="9" t="str">
        <f>VLOOKUP($A336,'Medical Examination'!$A$2:$J$2336,10,0)</f>
        <v>Prediabetes</v>
      </c>
      <c r="L336" s="9" t="str">
        <f>VLOOKUP($A336,'Hospitalsation Details'!$A$2:$L$2344,10,0)</f>
        <v>20-10-1959</v>
      </c>
      <c r="M336" s="16">
        <f>VLOOKUP($A336,'Hospitalsation Details'!$A$2:$L$2344,6,0)</f>
        <v>29523.17</v>
      </c>
      <c r="N336" s="9" t="str">
        <f>VLOOKUP($A336,'Hospitalsation Details'!$A$2:$L$2344,7,0)</f>
        <v>tier - 1</v>
      </c>
      <c r="O336" s="9" t="str">
        <f>VLOOKUP($A336,'Hospitalsation Details'!$A$2:$L$2344,8,0)</f>
        <v>tier - 2</v>
      </c>
      <c r="P336" s="9" t="str">
        <f>VLOOKUP($A336,'Hospitalsation Details'!$A$2:$L$2344,9,0)</f>
        <v>R1024</v>
      </c>
      <c r="Q336" s="9">
        <f>VLOOKUP($A336,'Hospitalsation Details'!$A$2:$L$2344,12,0)</f>
        <v>63</v>
      </c>
    </row>
    <row r="337" spans="1:17" ht="15.6" x14ac:dyDescent="0.3">
      <c r="A337" s="21" t="s">
        <v>671</v>
      </c>
      <c r="B337" s="9" t="str">
        <f>VLOOKUP($A337,'Customer Names'!$A$2:$E$2336,4,0)</f>
        <v xml:space="preserve">  Nathan A</v>
      </c>
      <c r="C337" s="9">
        <f>VLOOKUP($A337,'Medical Examination'!$A$2:$J$2336,2,0)</f>
        <v>24.2</v>
      </c>
      <c r="D337" s="9">
        <f>VLOOKUP($A337,'Medical Examination'!$A$2:$J$2336,3,0)</f>
        <v>6.15</v>
      </c>
      <c r="E337" s="9" t="str">
        <f>VLOOKUP($A337,'Medical Examination'!$A$2:$J$2336,4,0)</f>
        <v>No</v>
      </c>
      <c r="F337" s="9" t="str">
        <f>VLOOKUP($A337,'Medical Examination'!$A$2:$J$2336,5,0)</f>
        <v>No</v>
      </c>
      <c r="G337" s="9" t="str">
        <f>VLOOKUP($A337,'Medical Examination'!$A$2:$J$2336,6,0)</f>
        <v>No</v>
      </c>
      <c r="H337" s="9">
        <f>VLOOKUP($A337,'Medical Examination'!$A$2:$J$2336,7,0)</f>
        <v>1</v>
      </c>
      <c r="I337" s="9" t="str">
        <f>VLOOKUP($A337,'Medical Examination'!$A$2:$J$2336,8,0)</f>
        <v>Smoker</v>
      </c>
      <c r="J337" s="9" t="str">
        <f>VLOOKUP($A337,'Medical Examination'!$A$2:$J$2336,9,0)</f>
        <v>Normal Weight</v>
      </c>
      <c r="K337" s="9" t="str">
        <f>VLOOKUP($A337,'Medical Examination'!$A$2:$J$2336,10,0)</f>
        <v>Normal</v>
      </c>
      <c r="L337" s="9" t="str">
        <f>VLOOKUP($A337,'Hospitalsation Details'!$A$2:$L$2344,10,0)</f>
        <v>16-07-1987</v>
      </c>
      <c r="M337" s="16">
        <f>VLOOKUP($A337,'Hospitalsation Details'!$A$2:$L$2344,6,0)</f>
        <v>29443.59</v>
      </c>
      <c r="N337" s="9" t="str">
        <f>VLOOKUP($A337,'Hospitalsation Details'!$A$2:$L$2344,7,0)</f>
        <v>tier - 1</v>
      </c>
      <c r="O337" s="9" t="str">
        <f>VLOOKUP($A337,'Hospitalsation Details'!$A$2:$L$2344,8,0)</f>
        <v>tier - 1</v>
      </c>
      <c r="P337" s="9" t="str">
        <f>VLOOKUP($A337,'Hospitalsation Details'!$A$2:$L$2344,9,0)</f>
        <v>R1011</v>
      </c>
      <c r="Q337" s="9">
        <f>VLOOKUP($A337,'Hospitalsation Details'!$A$2:$L$2344,12,0)</f>
        <v>35</v>
      </c>
    </row>
    <row r="338" spans="1:17" ht="15.6" x14ac:dyDescent="0.3">
      <c r="A338" s="20" t="s">
        <v>673</v>
      </c>
      <c r="B338" s="9" t="str">
        <f>VLOOKUP($A338,'Customer Names'!$A$2:$E$2336,4,0)</f>
        <v xml:space="preserve">  Kathryn</v>
      </c>
      <c r="C338" s="9">
        <f>VLOOKUP($A338,'Medical Examination'!$A$2:$J$2336,2,0)</f>
        <v>22.03</v>
      </c>
      <c r="D338" s="9">
        <f>VLOOKUP($A338,'Medical Examination'!$A$2:$J$2336,3,0)</f>
        <v>4.28</v>
      </c>
      <c r="E338" s="9" t="str">
        <f>VLOOKUP($A338,'Medical Examination'!$A$2:$J$2336,4,0)</f>
        <v>Yes</v>
      </c>
      <c r="F338" s="9" t="str">
        <f>VLOOKUP($A338,'Medical Examination'!$A$2:$J$2336,5,0)</f>
        <v>No</v>
      </c>
      <c r="G338" s="9" t="str">
        <f>VLOOKUP($A338,'Medical Examination'!$A$2:$J$2336,6,0)</f>
        <v>No</v>
      </c>
      <c r="H338" s="9">
        <f>VLOOKUP($A338,'Medical Examination'!$A$2:$J$2336,7,0)</f>
        <v>0</v>
      </c>
      <c r="I338" s="9" t="str">
        <f>VLOOKUP($A338,'Medical Examination'!$A$2:$J$2336,8,0)</f>
        <v>Smoker</v>
      </c>
      <c r="J338" s="9" t="str">
        <f>VLOOKUP($A338,'Medical Examination'!$A$2:$J$2336,9,0)</f>
        <v>Normal Weight</v>
      </c>
      <c r="K338" s="9" t="str">
        <f>VLOOKUP($A338,'Medical Examination'!$A$2:$J$2336,10,0)</f>
        <v>Diabetes</v>
      </c>
      <c r="L338" s="9" t="str">
        <f>VLOOKUP($A338,'Hospitalsation Details'!$A$2:$L$2344,10,0)</f>
        <v>07-11-1985</v>
      </c>
      <c r="M338" s="16">
        <f>VLOOKUP($A338,'Hospitalsation Details'!$A$2:$L$2344,6,0)</f>
        <v>29352.560000000001</v>
      </c>
      <c r="N338" s="9" t="str">
        <f>VLOOKUP($A338,'Hospitalsation Details'!$A$2:$L$2344,7,0)</f>
        <v>tier - 1</v>
      </c>
      <c r="O338" s="9" t="str">
        <f>VLOOKUP($A338,'Hospitalsation Details'!$A$2:$L$2344,8,0)</f>
        <v>tier - 1</v>
      </c>
      <c r="P338" s="9" t="str">
        <f>VLOOKUP($A338,'Hospitalsation Details'!$A$2:$L$2344,9,0)</f>
        <v>R1011</v>
      </c>
      <c r="Q338" s="9">
        <f>VLOOKUP($A338,'Hospitalsation Details'!$A$2:$L$2344,12,0)</f>
        <v>37</v>
      </c>
    </row>
    <row r="339" spans="1:17" ht="15.6" x14ac:dyDescent="0.3">
      <c r="A339" s="21" t="s">
        <v>675</v>
      </c>
      <c r="B339" s="9" t="str">
        <f>VLOOKUP($A339,'Customer Names'!$A$2:$E$2336,4,0)</f>
        <v xml:space="preserve">  Elizabeth H</v>
      </c>
      <c r="C339" s="9">
        <f>VLOOKUP($A339,'Medical Examination'!$A$2:$J$2336,2,0)</f>
        <v>26.885000000000002</v>
      </c>
      <c r="D339" s="9">
        <f>VLOOKUP($A339,'Medical Examination'!$A$2:$J$2336,3,0)</f>
        <v>9.86</v>
      </c>
      <c r="E339" s="9" t="str">
        <f>VLOOKUP($A339,'Medical Examination'!$A$2:$J$2336,4,0)</f>
        <v>No</v>
      </c>
      <c r="F339" s="9" t="str">
        <f>VLOOKUP($A339,'Medical Examination'!$A$2:$J$2336,5,0)</f>
        <v>No</v>
      </c>
      <c r="G339" s="9" t="str">
        <f>VLOOKUP($A339,'Medical Examination'!$A$2:$J$2336,6,0)</f>
        <v>No</v>
      </c>
      <c r="H339" s="9">
        <f>VLOOKUP($A339,'Medical Examination'!$A$2:$J$2336,7,0)</f>
        <v>3</v>
      </c>
      <c r="I339" s="9" t="str">
        <f>VLOOKUP($A339,'Medical Examination'!$A$2:$J$2336,8,0)</f>
        <v>Smoker</v>
      </c>
      <c r="J339" s="9" t="str">
        <f>VLOOKUP($A339,'Medical Examination'!$A$2:$J$2336,9,0)</f>
        <v>Over Weight</v>
      </c>
      <c r="K339" s="9" t="str">
        <f>VLOOKUP($A339,'Medical Examination'!$A$2:$J$2336,10,0)</f>
        <v>Diabetes</v>
      </c>
      <c r="L339" s="9" t="str">
        <f>VLOOKUP($A339,'Hospitalsation Details'!$A$2:$L$2344,10,0)</f>
        <v>05-06-1958</v>
      </c>
      <c r="M339" s="16">
        <f>VLOOKUP($A339,'Hospitalsation Details'!$A$2:$L$2344,6,0)</f>
        <v>29330.98</v>
      </c>
      <c r="N339" s="9" t="str">
        <f>VLOOKUP($A339,'Hospitalsation Details'!$A$2:$L$2344,7,0)</f>
        <v>tier - 1</v>
      </c>
      <c r="O339" s="9" t="str">
        <f>VLOOKUP($A339,'Hospitalsation Details'!$A$2:$L$2344,8,0)</f>
        <v>tier - 2</v>
      </c>
      <c r="P339" s="9" t="str">
        <f>VLOOKUP($A339,'Hospitalsation Details'!$A$2:$L$2344,9,0)</f>
        <v>R1012</v>
      </c>
      <c r="Q339" s="9">
        <f>VLOOKUP($A339,'Hospitalsation Details'!$A$2:$L$2344,12,0)</f>
        <v>65</v>
      </c>
    </row>
    <row r="340" spans="1:17" ht="15.6" x14ac:dyDescent="0.3">
      <c r="A340" s="20" t="s">
        <v>677</v>
      </c>
      <c r="B340" s="9" t="str">
        <f>VLOOKUP($A340,'Customer Names'!$A$2:$E$2336,4,0)</f>
        <v xml:space="preserve">  Ben</v>
      </c>
      <c r="C340" s="9">
        <f>VLOOKUP($A340,'Medical Examination'!$A$2:$J$2336,2,0)</f>
        <v>16.36</v>
      </c>
      <c r="D340" s="9">
        <f>VLOOKUP($A340,'Medical Examination'!$A$2:$J$2336,3,0)</f>
        <v>11.19</v>
      </c>
      <c r="E340" s="9" t="str">
        <f>VLOOKUP($A340,'Medical Examination'!$A$2:$J$2336,4,0)</f>
        <v>No</v>
      </c>
      <c r="F340" s="9" t="str">
        <f>VLOOKUP($A340,'Medical Examination'!$A$2:$J$2336,5,0)</f>
        <v>No</v>
      </c>
      <c r="G340" s="9" t="str">
        <f>VLOOKUP($A340,'Medical Examination'!$A$2:$J$2336,6,0)</f>
        <v>No</v>
      </c>
      <c r="H340" s="9">
        <f>VLOOKUP($A340,'Medical Examination'!$A$2:$J$2336,7,0)</f>
        <v>0</v>
      </c>
      <c r="I340" s="9" t="str">
        <f>VLOOKUP($A340,'Medical Examination'!$A$2:$J$2336,8,0)</f>
        <v>Smoker</v>
      </c>
      <c r="J340" s="9" t="str">
        <f>VLOOKUP($A340,'Medical Examination'!$A$2:$J$2336,9,0)</f>
        <v>Under Weight</v>
      </c>
      <c r="K340" s="9" t="str">
        <f>VLOOKUP($A340,'Medical Examination'!$A$2:$J$2336,10,0)</f>
        <v>Normal</v>
      </c>
      <c r="L340" s="9" t="str">
        <f>VLOOKUP($A340,'Hospitalsation Details'!$A$2:$L$2344,10,0)</f>
        <v>21-07-1978</v>
      </c>
      <c r="M340" s="16">
        <f>VLOOKUP($A340,'Hospitalsation Details'!$A$2:$L$2344,6,0)</f>
        <v>29227.599999999999</v>
      </c>
      <c r="N340" s="9" t="str">
        <f>VLOOKUP($A340,'Hospitalsation Details'!$A$2:$L$2344,7,0)</f>
        <v>tier - 1</v>
      </c>
      <c r="O340" s="9" t="str">
        <f>VLOOKUP($A340,'Hospitalsation Details'!$A$2:$L$2344,8,0)</f>
        <v>tier - 3</v>
      </c>
      <c r="P340" s="9" t="str">
        <f>VLOOKUP($A340,'Hospitalsation Details'!$A$2:$L$2344,9,0)</f>
        <v>R1012</v>
      </c>
      <c r="Q340" s="9">
        <f>VLOOKUP($A340,'Hospitalsation Details'!$A$2:$L$2344,12,0)</f>
        <v>44</v>
      </c>
    </row>
    <row r="341" spans="1:17" ht="15.6" x14ac:dyDescent="0.3">
      <c r="A341" s="21" t="s">
        <v>679</v>
      </c>
      <c r="B341" s="9" t="str">
        <f>VLOOKUP($A341,'Customer Names'!$A$2:$E$2336,4,0)</f>
        <v xml:space="preserve">  Cheryl A</v>
      </c>
      <c r="C341" s="9">
        <f>VLOOKUP($A341,'Medical Examination'!$A$2:$J$2336,2,0)</f>
        <v>32.299999999999997</v>
      </c>
      <c r="D341" s="9">
        <f>VLOOKUP($A341,'Medical Examination'!$A$2:$J$2336,3,0)</f>
        <v>4.8899999999999997</v>
      </c>
      <c r="E341" s="9" t="str">
        <f>VLOOKUP($A341,'Medical Examination'!$A$2:$J$2336,4,0)</f>
        <v>Yes</v>
      </c>
      <c r="F341" s="9" t="str">
        <f>VLOOKUP($A341,'Medical Examination'!$A$2:$J$2336,5,0)</f>
        <v>No</v>
      </c>
      <c r="G341" s="9" t="str">
        <f>VLOOKUP($A341,'Medical Examination'!$A$2:$J$2336,6,0)</f>
        <v>Yes</v>
      </c>
      <c r="H341" s="9">
        <f>VLOOKUP($A341,'Medical Examination'!$A$2:$J$2336,7,0)</f>
        <v>1</v>
      </c>
      <c r="I341" s="9" t="str">
        <f>VLOOKUP($A341,'Medical Examination'!$A$2:$J$2336,8,0)</f>
        <v xml:space="preserve"> Non Smoker</v>
      </c>
      <c r="J341" s="9" t="str">
        <f>VLOOKUP($A341,'Medical Examination'!$A$2:$J$2336,9,0)</f>
        <v>Obesity</v>
      </c>
      <c r="K341" s="9" t="str">
        <f>VLOOKUP($A341,'Medical Examination'!$A$2:$J$2336,10,0)</f>
        <v>Normal</v>
      </c>
      <c r="L341" s="9" t="str">
        <f>VLOOKUP($A341,'Hospitalsation Details'!$A$2:$L$2344,10,0)</f>
        <v>09-07-1969</v>
      </c>
      <c r="M341" s="16">
        <f>VLOOKUP($A341,'Hospitalsation Details'!$A$2:$L$2344,6,0)</f>
        <v>29186.48</v>
      </c>
      <c r="N341" s="9" t="str">
        <f>VLOOKUP($A341,'Hospitalsation Details'!$A$2:$L$2344,7,0)</f>
        <v>tier - 1</v>
      </c>
      <c r="O341" s="9" t="str">
        <f>VLOOKUP($A341,'Hospitalsation Details'!$A$2:$L$2344,8,0)</f>
        <v>tier - 3</v>
      </c>
      <c r="P341" s="9" t="str">
        <f>VLOOKUP($A341,'Hospitalsation Details'!$A$2:$L$2344,9,0)</f>
        <v>R1024</v>
      </c>
      <c r="Q341" s="9">
        <f>VLOOKUP($A341,'Hospitalsation Details'!$A$2:$L$2344,12,0)</f>
        <v>53</v>
      </c>
    </row>
    <row r="342" spans="1:17" ht="15.6" x14ac:dyDescent="0.3">
      <c r="A342" s="20" t="s">
        <v>681</v>
      </c>
      <c r="B342" s="9" t="str">
        <f>VLOOKUP($A342,'Customer Names'!$A$2:$E$2336,4,0)</f>
        <v xml:space="preserve">  Kimberly A</v>
      </c>
      <c r="C342" s="9">
        <f>VLOOKUP($A342,'Medical Examination'!$A$2:$J$2336,2,0)</f>
        <v>16.05</v>
      </c>
      <c r="D342" s="9">
        <f>VLOOKUP($A342,'Medical Examination'!$A$2:$J$2336,3,0)</f>
        <v>4.3499999999999996</v>
      </c>
      <c r="E342" s="9" t="str">
        <f>VLOOKUP($A342,'Medical Examination'!$A$2:$J$2336,4,0)</f>
        <v>Yes</v>
      </c>
      <c r="F342" s="9" t="str">
        <f>VLOOKUP($A342,'Medical Examination'!$A$2:$J$2336,5,0)</f>
        <v>No</v>
      </c>
      <c r="G342" s="9" t="str">
        <f>VLOOKUP($A342,'Medical Examination'!$A$2:$J$2336,6,0)</f>
        <v>No</v>
      </c>
      <c r="H342" s="9">
        <f>VLOOKUP($A342,'Medical Examination'!$A$2:$J$2336,7,0)</f>
        <v>0</v>
      </c>
      <c r="I342" s="9" t="str">
        <f>VLOOKUP($A342,'Medical Examination'!$A$2:$J$2336,8,0)</f>
        <v>Smoker</v>
      </c>
      <c r="J342" s="9" t="str">
        <f>VLOOKUP($A342,'Medical Examination'!$A$2:$J$2336,9,0)</f>
        <v>Under Weight</v>
      </c>
      <c r="K342" s="9" t="str">
        <f>VLOOKUP($A342,'Medical Examination'!$A$2:$J$2336,10,0)</f>
        <v>Diabetes</v>
      </c>
      <c r="L342" s="9" t="str">
        <f>VLOOKUP($A342,'Hospitalsation Details'!$A$2:$L$2344,10,0)</f>
        <v>08-11-1976</v>
      </c>
      <c r="M342" s="16">
        <f>VLOOKUP($A342,'Hospitalsation Details'!$A$2:$L$2344,6,0)</f>
        <v>29160.39</v>
      </c>
      <c r="N342" s="9" t="str">
        <f>VLOOKUP($A342,'Hospitalsation Details'!$A$2:$L$2344,7,0)</f>
        <v>tier - 1</v>
      </c>
      <c r="O342" s="9" t="str">
        <f>VLOOKUP($A342,'Hospitalsation Details'!$A$2:$L$2344,8,0)</f>
        <v>tier - 2</v>
      </c>
      <c r="P342" s="9" t="str">
        <f>VLOOKUP($A342,'Hospitalsation Details'!$A$2:$L$2344,9,0)</f>
        <v>R1011</v>
      </c>
      <c r="Q342" s="9">
        <f>VLOOKUP($A342,'Hospitalsation Details'!$A$2:$L$2344,12,0)</f>
        <v>46</v>
      </c>
    </row>
    <row r="343" spans="1:17" ht="15.6" x14ac:dyDescent="0.3">
      <c r="A343" s="21" t="s">
        <v>683</v>
      </c>
      <c r="B343" s="9" t="str">
        <f>VLOOKUP($A343,'Customer Names'!$A$2:$E$2336,4,0)</f>
        <v xml:space="preserve">  Cynthia</v>
      </c>
      <c r="C343" s="9">
        <f>VLOOKUP($A343,'Medical Examination'!$A$2:$J$2336,2,0)</f>
        <v>29.07</v>
      </c>
      <c r="D343" s="9">
        <f>VLOOKUP($A343,'Medical Examination'!$A$2:$J$2336,3,0)</f>
        <v>8.66</v>
      </c>
      <c r="E343" s="9" t="str">
        <f>VLOOKUP($A343,'Medical Examination'!$A$2:$J$2336,4,0)</f>
        <v>Yes</v>
      </c>
      <c r="F343" s="9" t="str">
        <f>VLOOKUP($A343,'Medical Examination'!$A$2:$J$2336,5,0)</f>
        <v>No</v>
      </c>
      <c r="G343" s="9" t="str">
        <f>VLOOKUP($A343,'Medical Examination'!$A$2:$J$2336,6,0)</f>
        <v>No</v>
      </c>
      <c r="H343" s="9">
        <f>VLOOKUP($A343,'Medical Examination'!$A$2:$J$2336,7,0)</f>
        <v>2</v>
      </c>
      <c r="I343" s="9" t="str">
        <f>VLOOKUP($A343,'Medical Examination'!$A$2:$J$2336,8,0)</f>
        <v>Smoker</v>
      </c>
      <c r="J343" s="9" t="str">
        <f>VLOOKUP($A343,'Medical Examination'!$A$2:$J$2336,9,0)</f>
        <v>Over Weight</v>
      </c>
      <c r="K343" s="9" t="str">
        <f>VLOOKUP($A343,'Medical Examination'!$A$2:$J$2336,10,0)</f>
        <v>Diabetes</v>
      </c>
      <c r="L343" s="9" t="str">
        <f>VLOOKUP($A343,'Hospitalsation Details'!$A$2:$L$2344,10,0)</f>
        <v>24-12-1961</v>
      </c>
      <c r="M343" s="16">
        <f>VLOOKUP($A343,'Hospitalsation Details'!$A$2:$L$2344,6,0)</f>
        <v>29141.360000000001</v>
      </c>
      <c r="N343" s="9" t="str">
        <f>VLOOKUP($A343,'Hospitalsation Details'!$A$2:$L$2344,7,0)</f>
        <v>tier - 1</v>
      </c>
      <c r="O343" s="9" t="str">
        <f>VLOOKUP($A343,'Hospitalsation Details'!$A$2:$L$2344,8,0)</f>
        <v>tier - 3</v>
      </c>
      <c r="P343" s="9" t="str">
        <f>VLOOKUP($A343,'Hospitalsation Details'!$A$2:$L$2344,9,0)</f>
        <v>R1012</v>
      </c>
      <c r="Q343" s="9">
        <f>VLOOKUP($A343,'Hospitalsation Details'!$A$2:$L$2344,12,0)</f>
        <v>61</v>
      </c>
    </row>
    <row r="344" spans="1:17" ht="15.6" x14ac:dyDescent="0.3">
      <c r="A344" s="20" t="s">
        <v>685</v>
      </c>
      <c r="B344" s="9" t="str">
        <f>VLOOKUP($A344,'Customer Names'!$A$2:$E$2336,4,0)</f>
        <v xml:space="preserve">  Jessica</v>
      </c>
      <c r="C344" s="9">
        <f>VLOOKUP($A344,'Medical Examination'!$A$2:$J$2336,2,0)</f>
        <v>17.43</v>
      </c>
      <c r="D344" s="9">
        <f>VLOOKUP($A344,'Medical Examination'!$A$2:$J$2336,3,0)</f>
        <v>8.64</v>
      </c>
      <c r="E344" s="9" t="str">
        <f>VLOOKUP($A344,'Medical Examination'!$A$2:$J$2336,4,0)</f>
        <v>No</v>
      </c>
      <c r="F344" s="9" t="str">
        <f>VLOOKUP($A344,'Medical Examination'!$A$2:$J$2336,5,0)</f>
        <v>No</v>
      </c>
      <c r="G344" s="9" t="str">
        <f>VLOOKUP($A344,'Medical Examination'!$A$2:$J$2336,6,0)</f>
        <v>No</v>
      </c>
      <c r="H344" s="9">
        <f>VLOOKUP($A344,'Medical Examination'!$A$2:$J$2336,7,0)</f>
        <v>0</v>
      </c>
      <c r="I344" s="9" t="str">
        <f>VLOOKUP($A344,'Medical Examination'!$A$2:$J$2336,8,0)</f>
        <v>Smoker</v>
      </c>
      <c r="J344" s="9" t="str">
        <f>VLOOKUP($A344,'Medical Examination'!$A$2:$J$2336,9,0)</f>
        <v>Under Weight</v>
      </c>
      <c r="K344" s="9" t="str">
        <f>VLOOKUP($A344,'Medical Examination'!$A$2:$J$2336,10,0)</f>
        <v>Normal</v>
      </c>
      <c r="L344" s="9" t="str">
        <f>VLOOKUP($A344,'Hospitalsation Details'!$A$2:$L$2344,10,0)</f>
        <v>29-11-1978</v>
      </c>
      <c r="M344" s="16">
        <f>VLOOKUP($A344,'Hospitalsation Details'!$A$2:$L$2344,6,0)</f>
        <v>29114.77</v>
      </c>
      <c r="N344" s="9" t="str">
        <f>VLOOKUP($A344,'Hospitalsation Details'!$A$2:$L$2344,7,0)</f>
        <v>tier - 1</v>
      </c>
      <c r="O344" s="9" t="str">
        <f>VLOOKUP($A344,'Hospitalsation Details'!$A$2:$L$2344,8,0)</f>
        <v>tier - 1</v>
      </c>
      <c r="P344" s="9" t="str">
        <f>VLOOKUP($A344,'Hospitalsation Details'!$A$2:$L$2344,9,0)</f>
        <v>R1011</v>
      </c>
      <c r="Q344" s="9">
        <f>VLOOKUP($A344,'Hospitalsation Details'!$A$2:$L$2344,12,0)</f>
        <v>44</v>
      </c>
    </row>
    <row r="345" spans="1:17" ht="15.6" x14ac:dyDescent="0.3">
      <c r="A345" s="21" t="s">
        <v>687</v>
      </c>
      <c r="B345" s="9" t="str">
        <f>VLOOKUP($A345,'Customer Names'!$A$2:$E$2336,4,0)</f>
        <v xml:space="preserve">  Bruce</v>
      </c>
      <c r="C345" s="9">
        <f>VLOOKUP($A345,'Medical Examination'!$A$2:$J$2336,2,0)</f>
        <v>19.329999999999998</v>
      </c>
      <c r="D345" s="9">
        <f>VLOOKUP($A345,'Medical Examination'!$A$2:$J$2336,3,0)</f>
        <v>4.2699999999999996</v>
      </c>
      <c r="E345" s="9" t="str">
        <f>VLOOKUP($A345,'Medical Examination'!$A$2:$J$2336,4,0)</f>
        <v>No</v>
      </c>
      <c r="F345" s="9" t="str">
        <f>VLOOKUP($A345,'Medical Examination'!$A$2:$J$2336,5,0)</f>
        <v>No</v>
      </c>
      <c r="G345" s="9" t="str">
        <f>VLOOKUP($A345,'Medical Examination'!$A$2:$J$2336,6,0)</f>
        <v>No</v>
      </c>
      <c r="H345" s="9">
        <f>VLOOKUP($A345,'Medical Examination'!$A$2:$J$2336,7,0)</f>
        <v>0</v>
      </c>
      <c r="I345" s="9" t="str">
        <f>VLOOKUP($A345,'Medical Examination'!$A$2:$J$2336,8,0)</f>
        <v>Smoker</v>
      </c>
      <c r="J345" s="9" t="str">
        <f>VLOOKUP($A345,'Medical Examination'!$A$2:$J$2336,9,0)</f>
        <v>Normal Weight</v>
      </c>
      <c r="K345" s="9" t="str">
        <f>VLOOKUP($A345,'Medical Examination'!$A$2:$J$2336,10,0)</f>
        <v>Normal</v>
      </c>
      <c r="L345" s="9" t="str">
        <f>VLOOKUP($A345,'Hospitalsation Details'!$A$2:$L$2344,10,0)</f>
        <v>14-07-1980</v>
      </c>
      <c r="M345" s="16">
        <f>VLOOKUP($A345,'Hospitalsation Details'!$A$2:$L$2344,6,0)</f>
        <v>29114.21</v>
      </c>
      <c r="N345" s="9" t="str">
        <f>VLOOKUP($A345,'Hospitalsation Details'!$A$2:$L$2344,7,0)</f>
        <v>tier - 1</v>
      </c>
      <c r="O345" s="9" t="str">
        <f>VLOOKUP($A345,'Hospitalsation Details'!$A$2:$L$2344,8,0)</f>
        <v>tier - 3</v>
      </c>
      <c r="P345" s="9" t="str">
        <f>VLOOKUP($A345,'Hospitalsation Details'!$A$2:$L$2344,9,0)</f>
        <v>R1011</v>
      </c>
      <c r="Q345" s="9">
        <f>VLOOKUP($A345,'Hospitalsation Details'!$A$2:$L$2344,12,0)</f>
        <v>42</v>
      </c>
    </row>
    <row r="346" spans="1:17" ht="15.6" x14ac:dyDescent="0.3">
      <c r="A346" s="20" t="s">
        <v>689</v>
      </c>
      <c r="B346" s="9" t="str">
        <f>VLOOKUP($A346,'Customer Names'!$A$2:$E$2336,4,0)</f>
        <v xml:space="preserve">  Allison</v>
      </c>
      <c r="C346" s="9">
        <f>VLOOKUP($A346,'Medical Examination'!$A$2:$J$2336,2,0)</f>
        <v>30.52</v>
      </c>
      <c r="D346" s="9">
        <f>VLOOKUP($A346,'Medical Examination'!$A$2:$J$2336,3,0)</f>
        <v>4.21</v>
      </c>
      <c r="E346" s="9" t="str">
        <f>VLOOKUP($A346,'Medical Examination'!$A$2:$J$2336,4,0)</f>
        <v>No</v>
      </c>
      <c r="F346" s="9" t="str">
        <f>VLOOKUP($A346,'Medical Examination'!$A$2:$J$2336,5,0)</f>
        <v>No</v>
      </c>
      <c r="G346" s="9" t="str">
        <f>VLOOKUP($A346,'Medical Examination'!$A$2:$J$2336,6,0)</f>
        <v>No</v>
      </c>
      <c r="H346" s="9">
        <f>VLOOKUP($A346,'Medical Examination'!$A$2:$J$2336,7,0)</f>
        <v>1</v>
      </c>
      <c r="I346" s="9" t="str">
        <f>VLOOKUP($A346,'Medical Examination'!$A$2:$J$2336,8,0)</f>
        <v>Smoker</v>
      </c>
      <c r="J346" s="9" t="str">
        <f>VLOOKUP($A346,'Medical Examination'!$A$2:$J$2336,9,0)</f>
        <v>Obesity</v>
      </c>
      <c r="K346" s="9" t="str">
        <f>VLOOKUP($A346,'Medical Examination'!$A$2:$J$2336,10,0)</f>
        <v>Normal</v>
      </c>
      <c r="L346" s="9" t="str">
        <f>VLOOKUP($A346,'Hospitalsation Details'!$A$2:$L$2344,10,0)</f>
        <v>07-07-1992</v>
      </c>
      <c r="M346" s="16">
        <f>VLOOKUP($A346,'Hospitalsation Details'!$A$2:$L$2344,6,0)</f>
        <v>29007.82</v>
      </c>
      <c r="N346" s="9" t="str">
        <f>VLOOKUP($A346,'Hospitalsation Details'!$A$2:$L$2344,7,0)</f>
        <v>tier - 1</v>
      </c>
      <c r="O346" s="9" t="str">
        <f>VLOOKUP($A346,'Hospitalsation Details'!$A$2:$L$2344,8,0)</f>
        <v>tier - 3</v>
      </c>
      <c r="P346" s="9" t="str">
        <f>VLOOKUP($A346,'Hospitalsation Details'!$A$2:$L$2344,9,0)</f>
        <v>R1011</v>
      </c>
      <c r="Q346" s="9">
        <f>VLOOKUP($A346,'Hospitalsation Details'!$A$2:$L$2344,12,0)</f>
        <v>30</v>
      </c>
    </row>
    <row r="347" spans="1:17" ht="15.6" x14ac:dyDescent="0.3">
      <c r="A347" s="21" t="s">
        <v>691</v>
      </c>
      <c r="B347" s="9" t="str">
        <f>VLOOKUP($A347,'Customer Names'!$A$2:$E$2336,4,0)</f>
        <v xml:space="preserve">  Alex</v>
      </c>
      <c r="C347" s="9">
        <f>VLOOKUP($A347,'Medical Examination'!$A$2:$J$2336,2,0)</f>
        <v>39.21</v>
      </c>
      <c r="D347" s="9">
        <f>VLOOKUP($A347,'Medical Examination'!$A$2:$J$2336,3,0)</f>
        <v>5.04</v>
      </c>
      <c r="E347" s="9" t="str">
        <f>VLOOKUP($A347,'Medical Examination'!$A$2:$J$2336,4,0)</f>
        <v>No</v>
      </c>
      <c r="F347" s="9" t="str">
        <f>VLOOKUP($A347,'Medical Examination'!$A$2:$J$2336,5,0)</f>
        <v>No</v>
      </c>
      <c r="G347" s="9" t="str">
        <f>VLOOKUP($A347,'Medical Examination'!$A$2:$J$2336,6,0)</f>
        <v>Yes</v>
      </c>
      <c r="H347" s="9">
        <f>VLOOKUP($A347,'Medical Examination'!$A$2:$J$2336,7,0)</f>
        <v>1</v>
      </c>
      <c r="I347" s="9" t="str">
        <f>VLOOKUP($A347,'Medical Examination'!$A$2:$J$2336,8,0)</f>
        <v>Smoker</v>
      </c>
      <c r="J347" s="9" t="str">
        <f>VLOOKUP($A347,'Medical Examination'!$A$2:$J$2336,9,0)</f>
        <v>Obesity</v>
      </c>
      <c r="K347" s="9" t="str">
        <f>VLOOKUP($A347,'Medical Examination'!$A$2:$J$2336,10,0)</f>
        <v>Normal</v>
      </c>
      <c r="L347" s="9" t="str">
        <f>VLOOKUP($A347,'Hospitalsation Details'!$A$2:$L$2344,10,0)</f>
        <v>01-09-2003</v>
      </c>
      <c r="M347" s="16">
        <f>VLOOKUP($A347,'Hospitalsation Details'!$A$2:$L$2344,6,0)</f>
        <v>28998.68</v>
      </c>
      <c r="N347" s="9" t="str">
        <f>VLOOKUP($A347,'Hospitalsation Details'!$A$2:$L$2344,7,0)</f>
        <v>tier - 1</v>
      </c>
      <c r="O347" s="9" t="str">
        <f>VLOOKUP($A347,'Hospitalsation Details'!$A$2:$L$2344,8,0)</f>
        <v>tier - 3</v>
      </c>
      <c r="P347" s="9" t="str">
        <f>VLOOKUP($A347,'Hospitalsation Details'!$A$2:$L$2344,9,0)</f>
        <v>R1011</v>
      </c>
      <c r="Q347" s="9">
        <f>VLOOKUP($A347,'Hospitalsation Details'!$A$2:$L$2344,12,0)</f>
        <v>19</v>
      </c>
    </row>
    <row r="348" spans="1:17" ht="15.6" x14ac:dyDescent="0.3">
      <c r="A348" s="20" t="s">
        <v>693</v>
      </c>
      <c r="B348" s="9" t="str">
        <f>VLOOKUP($A348,'Customer Names'!$A$2:$E$2336,4,0)</f>
        <v xml:space="preserve">  Gabriela</v>
      </c>
      <c r="C348" s="9">
        <f>VLOOKUP($A348,'Medical Examination'!$A$2:$J$2336,2,0)</f>
        <v>26.98</v>
      </c>
      <c r="D348" s="9">
        <f>VLOOKUP($A348,'Medical Examination'!$A$2:$J$2336,3,0)</f>
        <v>5.21</v>
      </c>
      <c r="E348" s="9" t="str">
        <f>VLOOKUP($A348,'Medical Examination'!$A$2:$J$2336,4,0)</f>
        <v>Yes</v>
      </c>
      <c r="F348" s="9" t="str">
        <f>VLOOKUP($A348,'Medical Examination'!$A$2:$J$2336,5,0)</f>
        <v>No</v>
      </c>
      <c r="G348" s="9" t="str">
        <f>VLOOKUP($A348,'Medical Examination'!$A$2:$J$2336,6,0)</f>
        <v>No</v>
      </c>
      <c r="H348" s="9">
        <f>VLOOKUP($A348,'Medical Examination'!$A$2:$J$2336,7,0)</f>
        <v>2</v>
      </c>
      <c r="I348" s="9" t="str">
        <f>VLOOKUP($A348,'Medical Examination'!$A$2:$J$2336,8,0)</f>
        <v>Smoker</v>
      </c>
      <c r="J348" s="9" t="str">
        <f>VLOOKUP($A348,'Medical Examination'!$A$2:$J$2336,9,0)</f>
        <v>Over Weight</v>
      </c>
      <c r="K348" s="9" t="str">
        <f>VLOOKUP($A348,'Medical Examination'!$A$2:$J$2336,10,0)</f>
        <v>Diabetes</v>
      </c>
      <c r="L348" s="9" t="str">
        <f>VLOOKUP($A348,'Hospitalsation Details'!$A$2:$L$2344,10,0)</f>
        <v>05-12-1959</v>
      </c>
      <c r="M348" s="16">
        <f>VLOOKUP($A348,'Hospitalsation Details'!$A$2:$L$2344,6,0)</f>
        <v>28950.47</v>
      </c>
      <c r="N348" s="9" t="str">
        <f>VLOOKUP($A348,'Hospitalsation Details'!$A$2:$L$2344,7,0)</f>
        <v>tier - 1</v>
      </c>
      <c r="O348" s="9" t="str">
        <f>VLOOKUP($A348,'Hospitalsation Details'!$A$2:$L$2344,8,0)</f>
        <v>tier - 1</v>
      </c>
      <c r="P348" s="9" t="str">
        <f>VLOOKUP($A348,'Hospitalsation Details'!$A$2:$L$2344,9,0)</f>
        <v>R1012</v>
      </c>
      <c r="Q348" s="9">
        <f>VLOOKUP($A348,'Hospitalsation Details'!$A$2:$L$2344,12,0)</f>
        <v>63</v>
      </c>
    </row>
    <row r="349" spans="1:17" ht="15.6" x14ac:dyDescent="0.3">
      <c r="A349" s="21" t="s">
        <v>695</v>
      </c>
      <c r="B349" s="9" t="str">
        <f>VLOOKUP($A349,'Customer Names'!$A$2:$E$2336,4,0)</f>
        <v xml:space="preserve">  Sharon</v>
      </c>
      <c r="C349" s="9">
        <f>VLOOKUP($A349,'Medical Examination'!$A$2:$J$2336,2,0)</f>
        <v>25.84</v>
      </c>
      <c r="D349" s="9">
        <f>VLOOKUP($A349,'Medical Examination'!$A$2:$J$2336,3,0)</f>
        <v>8.83</v>
      </c>
      <c r="E349" s="9" t="str">
        <f>VLOOKUP($A349,'Medical Examination'!$A$2:$J$2336,4,0)</f>
        <v>No</v>
      </c>
      <c r="F349" s="9" t="str">
        <f>VLOOKUP($A349,'Medical Examination'!$A$2:$J$2336,5,0)</f>
        <v>No</v>
      </c>
      <c r="G349" s="9" t="str">
        <f>VLOOKUP($A349,'Medical Examination'!$A$2:$J$2336,6,0)</f>
        <v>No</v>
      </c>
      <c r="H349" s="9">
        <f>VLOOKUP($A349,'Medical Examination'!$A$2:$J$2336,7,0)</f>
        <v>0</v>
      </c>
      <c r="I349" s="9" t="str">
        <f>VLOOKUP($A349,'Medical Examination'!$A$2:$J$2336,8,0)</f>
        <v xml:space="preserve"> Non Smoker</v>
      </c>
      <c r="J349" s="9" t="str">
        <f>VLOOKUP($A349,'Medical Examination'!$A$2:$J$2336,9,0)</f>
        <v>Over Weight</v>
      </c>
      <c r="K349" s="9" t="str">
        <f>VLOOKUP($A349,'Medical Examination'!$A$2:$J$2336,10,0)</f>
        <v>Diabetes</v>
      </c>
      <c r="L349" s="9" t="str">
        <f>VLOOKUP($A349,'Hospitalsation Details'!$A$2:$L$2344,10,0)</f>
        <v>25-07-1962</v>
      </c>
      <c r="M349" s="16">
        <f>VLOOKUP($A349,'Hospitalsation Details'!$A$2:$L$2344,6,0)</f>
        <v>28923.14</v>
      </c>
      <c r="N349" s="9" t="str">
        <f>VLOOKUP($A349,'Hospitalsation Details'!$A$2:$L$2344,7,0)</f>
        <v>tier - 1</v>
      </c>
      <c r="O349" s="9" t="str">
        <f>VLOOKUP($A349,'Hospitalsation Details'!$A$2:$L$2344,8,0)</f>
        <v>tier - 1</v>
      </c>
      <c r="P349" s="9" t="str">
        <f>VLOOKUP($A349,'Hospitalsation Details'!$A$2:$L$2344,9,0)</f>
        <v>R1012</v>
      </c>
      <c r="Q349" s="9">
        <f>VLOOKUP($A349,'Hospitalsation Details'!$A$2:$L$2344,12,0)</f>
        <v>60</v>
      </c>
    </row>
    <row r="350" spans="1:17" ht="15.6" x14ac:dyDescent="0.3">
      <c r="A350" s="20" t="s">
        <v>697</v>
      </c>
      <c r="B350" s="9" t="str">
        <f>VLOOKUP($A350,'Customer Names'!$A$2:$E$2336,4,0)</f>
        <v xml:space="preserve">  Jason A</v>
      </c>
      <c r="C350" s="9">
        <f>VLOOKUP($A350,'Medical Examination'!$A$2:$J$2336,2,0)</f>
        <v>28.31</v>
      </c>
      <c r="D350" s="9">
        <f>VLOOKUP($A350,'Medical Examination'!$A$2:$J$2336,3,0)</f>
        <v>8.4700000000000006</v>
      </c>
      <c r="E350" s="9" t="str">
        <f>VLOOKUP($A350,'Medical Examination'!$A$2:$J$2336,4,0)</f>
        <v>Yes</v>
      </c>
      <c r="F350" s="9" t="str">
        <f>VLOOKUP($A350,'Medical Examination'!$A$2:$J$2336,5,0)</f>
        <v>No</v>
      </c>
      <c r="G350" s="9" t="str">
        <f>VLOOKUP($A350,'Medical Examination'!$A$2:$J$2336,6,0)</f>
        <v>No</v>
      </c>
      <c r="H350" s="9">
        <f>VLOOKUP($A350,'Medical Examination'!$A$2:$J$2336,7,0)</f>
        <v>2</v>
      </c>
      <c r="I350" s="9" t="str">
        <f>VLOOKUP($A350,'Medical Examination'!$A$2:$J$2336,8,0)</f>
        <v>Smoker</v>
      </c>
      <c r="J350" s="9" t="str">
        <f>VLOOKUP($A350,'Medical Examination'!$A$2:$J$2336,9,0)</f>
        <v>Over Weight</v>
      </c>
      <c r="K350" s="9" t="str">
        <f>VLOOKUP($A350,'Medical Examination'!$A$2:$J$2336,10,0)</f>
        <v>Normal</v>
      </c>
      <c r="L350" s="9" t="str">
        <f>VLOOKUP($A350,'Hospitalsation Details'!$A$2:$L$2344,10,0)</f>
        <v>03-08-1961</v>
      </c>
      <c r="M350" s="16">
        <f>VLOOKUP($A350,'Hospitalsation Details'!$A$2:$L$2344,6,0)</f>
        <v>28868.66</v>
      </c>
      <c r="N350" s="9" t="str">
        <f>VLOOKUP($A350,'Hospitalsation Details'!$A$2:$L$2344,7,0)</f>
        <v>tier - 1</v>
      </c>
      <c r="O350" s="9" t="str">
        <f>VLOOKUP($A350,'Hospitalsation Details'!$A$2:$L$2344,8,0)</f>
        <v>tier - 2</v>
      </c>
      <c r="P350" s="9" t="str">
        <f>VLOOKUP($A350,'Hospitalsation Details'!$A$2:$L$2344,9,0)</f>
        <v>R1012</v>
      </c>
      <c r="Q350" s="9">
        <f>VLOOKUP($A350,'Hospitalsation Details'!$A$2:$L$2344,12,0)</f>
        <v>61</v>
      </c>
    </row>
    <row r="351" spans="1:17" ht="15.6" x14ac:dyDescent="0.3">
      <c r="A351" s="21" t="s">
        <v>699</v>
      </c>
      <c r="B351" s="9" t="str">
        <f>VLOOKUP($A351,'Customer Names'!$A$2:$E$2336,4,0)</f>
        <v xml:space="preserve">  Chelsey C</v>
      </c>
      <c r="C351" s="9">
        <f>VLOOKUP($A351,'Medical Examination'!$A$2:$J$2336,2,0)</f>
        <v>23.94</v>
      </c>
      <c r="D351" s="9">
        <f>VLOOKUP($A351,'Medical Examination'!$A$2:$J$2336,3,0)</f>
        <v>4.2</v>
      </c>
      <c r="E351" s="9" t="str">
        <f>VLOOKUP($A351,'Medical Examination'!$A$2:$J$2336,4,0)</f>
        <v>No</v>
      </c>
      <c r="F351" s="9" t="str">
        <f>VLOOKUP($A351,'Medical Examination'!$A$2:$J$2336,5,0)</f>
        <v>No</v>
      </c>
      <c r="G351" s="9" t="str">
        <f>VLOOKUP($A351,'Medical Examination'!$A$2:$J$2336,6,0)</f>
        <v>No</v>
      </c>
      <c r="H351" s="9">
        <f>VLOOKUP($A351,'Medical Examination'!$A$2:$J$2336,7,0)</f>
        <v>0</v>
      </c>
      <c r="I351" s="9" t="str">
        <f>VLOOKUP($A351,'Medical Examination'!$A$2:$J$2336,8,0)</f>
        <v>Smoker</v>
      </c>
      <c r="J351" s="9" t="str">
        <f>VLOOKUP($A351,'Medical Examination'!$A$2:$J$2336,9,0)</f>
        <v>Normal Weight</v>
      </c>
      <c r="K351" s="9" t="str">
        <f>VLOOKUP($A351,'Medical Examination'!$A$2:$J$2336,10,0)</f>
        <v>Prediabetes</v>
      </c>
      <c r="L351" s="9" t="str">
        <f>VLOOKUP($A351,'Hospitalsation Details'!$A$2:$L$2344,10,0)</f>
        <v>05-12-1990</v>
      </c>
      <c r="M351" s="16">
        <f>VLOOKUP($A351,'Hospitalsation Details'!$A$2:$L$2344,6,0)</f>
        <v>28716.14</v>
      </c>
      <c r="N351" s="9" t="str">
        <f>VLOOKUP($A351,'Hospitalsation Details'!$A$2:$L$2344,7,0)</f>
        <v>tier - 1</v>
      </c>
      <c r="O351" s="9" t="str">
        <f>VLOOKUP($A351,'Hospitalsation Details'!$A$2:$L$2344,8,0)</f>
        <v>tier - 3</v>
      </c>
      <c r="P351" s="9" t="str">
        <f>VLOOKUP($A351,'Hospitalsation Details'!$A$2:$L$2344,9,0)</f>
        <v>R1011</v>
      </c>
      <c r="Q351" s="9">
        <f>VLOOKUP($A351,'Hospitalsation Details'!$A$2:$L$2344,12,0)</f>
        <v>32</v>
      </c>
    </row>
    <row r="352" spans="1:17" ht="15.6" x14ac:dyDescent="0.3">
      <c r="A352" s="20" t="s">
        <v>701</v>
      </c>
      <c r="B352" s="9" t="str">
        <f>VLOOKUP($A352,'Customer Names'!$A$2:$E$2336,4,0)</f>
        <v xml:space="preserve">  Devon A</v>
      </c>
      <c r="C352" s="9">
        <f>VLOOKUP($A352,'Medical Examination'!$A$2:$J$2336,2,0)</f>
        <v>20.03</v>
      </c>
      <c r="D352" s="9">
        <f>VLOOKUP($A352,'Medical Examination'!$A$2:$J$2336,3,0)</f>
        <v>6.14</v>
      </c>
      <c r="E352" s="9" t="str">
        <f>VLOOKUP($A352,'Medical Examination'!$A$2:$J$2336,4,0)</f>
        <v>Yes</v>
      </c>
      <c r="F352" s="9" t="str">
        <f>VLOOKUP($A352,'Medical Examination'!$A$2:$J$2336,5,0)</f>
        <v>No</v>
      </c>
      <c r="G352" s="9" t="str">
        <f>VLOOKUP($A352,'Medical Examination'!$A$2:$J$2336,6,0)</f>
        <v>No</v>
      </c>
      <c r="H352" s="9">
        <f>VLOOKUP($A352,'Medical Examination'!$A$2:$J$2336,7,0)</f>
        <v>0</v>
      </c>
      <c r="I352" s="9" t="str">
        <f>VLOOKUP($A352,'Medical Examination'!$A$2:$J$2336,8,0)</f>
        <v>Smoker</v>
      </c>
      <c r="J352" s="9" t="str">
        <f>VLOOKUP($A352,'Medical Examination'!$A$2:$J$2336,9,0)</f>
        <v>Normal Weight</v>
      </c>
      <c r="K352" s="9" t="str">
        <f>VLOOKUP($A352,'Medical Examination'!$A$2:$J$2336,10,0)</f>
        <v>Prediabetes</v>
      </c>
      <c r="L352" s="9" t="str">
        <f>VLOOKUP($A352,'Hospitalsation Details'!$A$2:$L$2344,10,0)</f>
        <v>27-09-1985</v>
      </c>
      <c r="M352" s="16">
        <f>VLOOKUP($A352,'Hospitalsation Details'!$A$2:$L$2344,6,0)</f>
        <v>28542.86</v>
      </c>
      <c r="N352" s="9" t="str">
        <f>VLOOKUP($A352,'Hospitalsation Details'!$A$2:$L$2344,7,0)</f>
        <v>tier - 1</v>
      </c>
      <c r="O352" s="9" t="str">
        <f>VLOOKUP($A352,'Hospitalsation Details'!$A$2:$L$2344,8,0)</f>
        <v>tier - 3</v>
      </c>
      <c r="P352" s="9" t="str">
        <f>VLOOKUP($A352,'Hospitalsation Details'!$A$2:$L$2344,9,0)</f>
        <v>R1011</v>
      </c>
      <c r="Q352" s="9">
        <f>VLOOKUP($A352,'Hospitalsation Details'!$A$2:$L$2344,12,0)</f>
        <v>37</v>
      </c>
    </row>
    <row r="353" spans="1:17" ht="15.6" x14ac:dyDescent="0.3">
      <c r="A353" s="21" t="s">
        <v>703</v>
      </c>
      <c r="B353" s="9" t="str">
        <f>VLOOKUP($A353,'Customer Names'!$A$2:$E$2336,4,0)</f>
        <v xml:space="preserve">  Joni L</v>
      </c>
      <c r="C353" s="9">
        <f>VLOOKUP($A353,'Medical Examination'!$A$2:$J$2336,2,0)</f>
        <v>41.42</v>
      </c>
      <c r="D353" s="9">
        <f>VLOOKUP($A353,'Medical Examination'!$A$2:$J$2336,3,0)</f>
        <v>6.07</v>
      </c>
      <c r="E353" s="9" t="str">
        <f>VLOOKUP($A353,'Medical Examination'!$A$2:$J$2336,4,0)</f>
        <v>No</v>
      </c>
      <c r="F353" s="9" t="str">
        <f>VLOOKUP($A353,'Medical Examination'!$A$2:$J$2336,5,0)</f>
        <v>No</v>
      </c>
      <c r="G353" s="9" t="str">
        <f>VLOOKUP($A353,'Medical Examination'!$A$2:$J$2336,6,0)</f>
        <v>No</v>
      </c>
      <c r="H353" s="9">
        <f>VLOOKUP($A353,'Medical Examination'!$A$2:$J$2336,7,0)</f>
        <v>0</v>
      </c>
      <c r="I353" s="9" t="str">
        <f>VLOOKUP($A353,'Medical Examination'!$A$2:$J$2336,8,0)</f>
        <v xml:space="preserve"> Non Smoker</v>
      </c>
      <c r="J353" s="9" t="str">
        <f>VLOOKUP($A353,'Medical Examination'!$A$2:$J$2336,9,0)</f>
        <v>Obesity</v>
      </c>
      <c r="K353" s="9" t="str">
        <f>VLOOKUP($A353,'Medical Examination'!$A$2:$J$2336,10,0)</f>
        <v>Diabetes</v>
      </c>
      <c r="L353" s="9" t="str">
        <f>VLOOKUP($A353,'Hospitalsation Details'!$A$2:$L$2344,10,0)</f>
        <v>11-12-1982</v>
      </c>
      <c r="M353" s="16">
        <f>VLOOKUP($A353,'Hospitalsation Details'!$A$2:$L$2344,6,0)</f>
        <v>28476.73</v>
      </c>
      <c r="N353" s="9" t="str">
        <f>VLOOKUP($A353,'Hospitalsation Details'!$A$2:$L$2344,7,0)</f>
        <v>tier - 1</v>
      </c>
      <c r="O353" s="9" t="str">
        <f>VLOOKUP($A353,'Hospitalsation Details'!$A$2:$L$2344,8,0)</f>
        <v>tier - 2</v>
      </c>
      <c r="P353" s="9" t="str">
        <f>VLOOKUP($A353,'Hospitalsation Details'!$A$2:$L$2344,9,0)</f>
        <v>R1012</v>
      </c>
      <c r="Q353" s="9">
        <f>VLOOKUP($A353,'Hospitalsation Details'!$A$2:$L$2344,12,0)</f>
        <v>40</v>
      </c>
    </row>
    <row r="354" spans="1:17" ht="15.6" x14ac:dyDescent="0.3">
      <c r="A354" s="20" t="s">
        <v>705</v>
      </c>
      <c r="B354" s="9" t="str">
        <f>VLOOKUP($A354,'Customer Names'!$A$2:$E$2336,4,0)</f>
        <v xml:space="preserve">  Colin</v>
      </c>
      <c r="C354" s="9">
        <f>VLOOKUP($A354,'Medical Examination'!$A$2:$J$2336,2,0)</f>
        <v>36.67</v>
      </c>
      <c r="D354" s="9">
        <f>VLOOKUP($A354,'Medical Examination'!$A$2:$J$2336,3,0)</f>
        <v>10.210000000000001</v>
      </c>
      <c r="E354" s="9" t="str">
        <f>VLOOKUP($A354,'Medical Examination'!$A$2:$J$2336,4,0)</f>
        <v>No</v>
      </c>
      <c r="F354" s="9" t="str">
        <f>VLOOKUP($A354,'Medical Examination'!$A$2:$J$2336,5,0)</f>
        <v>No</v>
      </c>
      <c r="G354" s="9" t="str">
        <f>VLOOKUP($A354,'Medical Examination'!$A$2:$J$2336,6,0)</f>
        <v>No</v>
      </c>
      <c r="H354" s="9">
        <f>VLOOKUP($A354,'Medical Examination'!$A$2:$J$2336,7,0)</f>
        <v>0</v>
      </c>
      <c r="I354" s="9" t="str">
        <f>VLOOKUP($A354,'Medical Examination'!$A$2:$J$2336,8,0)</f>
        <v xml:space="preserve"> Non Smoker</v>
      </c>
      <c r="J354" s="9" t="str">
        <f>VLOOKUP($A354,'Medical Examination'!$A$2:$J$2336,9,0)</f>
        <v>Obesity</v>
      </c>
      <c r="K354" s="9" t="str">
        <f>VLOOKUP($A354,'Medical Examination'!$A$2:$J$2336,10,0)</f>
        <v>Normal</v>
      </c>
      <c r="L354" s="9" t="str">
        <f>VLOOKUP($A354,'Hospitalsation Details'!$A$2:$L$2344,10,0)</f>
        <v>16-09-1974</v>
      </c>
      <c r="M354" s="16">
        <f>VLOOKUP($A354,'Hospitalsation Details'!$A$2:$L$2344,6,0)</f>
        <v>28468.92</v>
      </c>
      <c r="N354" s="9" t="str">
        <f>VLOOKUP($A354,'Hospitalsation Details'!$A$2:$L$2344,7,0)</f>
        <v>tier - 1</v>
      </c>
      <c r="O354" s="9" t="str">
        <f>VLOOKUP($A354,'Hospitalsation Details'!$A$2:$L$2344,8,0)</f>
        <v>tier - 1</v>
      </c>
      <c r="P354" s="9" t="str">
        <f>VLOOKUP($A354,'Hospitalsation Details'!$A$2:$L$2344,9,0)</f>
        <v>R1012</v>
      </c>
      <c r="Q354" s="9">
        <f>VLOOKUP($A354,'Hospitalsation Details'!$A$2:$L$2344,12,0)</f>
        <v>48</v>
      </c>
    </row>
    <row r="355" spans="1:17" ht="15.6" x14ac:dyDescent="0.3">
      <c r="A355" s="21" t="s">
        <v>707</v>
      </c>
      <c r="B355" s="9" t="str">
        <f>VLOOKUP($A355,'Customer Names'!$A$2:$E$2336,4,0)</f>
        <v xml:space="preserve">  Rachael</v>
      </c>
      <c r="C355" s="9">
        <f>VLOOKUP($A355,'Medical Examination'!$A$2:$J$2336,2,0)</f>
        <v>27.645</v>
      </c>
      <c r="D355" s="9">
        <f>VLOOKUP($A355,'Medical Examination'!$A$2:$J$2336,3,0)</f>
        <v>4.6900000000000004</v>
      </c>
      <c r="E355" s="9" t="str">
        <f>VLOOKUP($A355,'Medical Examination'!$A$2:$J$2336,4,0)</f>
        <v>No</v>
      </c>
      <c r="F355" s="9" t="str">
        <f>VLOOKUP($A355,'Medical Examination'!$A$2:$J$2336,5,0)</f>
        <v>No</v>
      </c>
      <c r="G355" s="9" t="str">
        <f>VLOOKUP($A355,'Medical Examination'!$A$2:$J$2336,6,0)</f>
        <v>No</v>
      </c>
      <c r="H355" s="9">
        <f>VLOOKUP($A355,'Medical Examination'!$A$2:$J$2336,7,0)</f>
        <v>0</v>
      </c>
      <c r="I355" s="9" t="str">
        <f>VLOOKUP($A355,'Medical Examination'!$A$2:$J$2336,8,0)</f>
        <v xml:space="preserve"> Non Smoker</v>
      </c>
      <c r="J355" s="9" t="str">
        <f>VLOOKUP($A355,'Medical Examination'!$A$2:$J$2336,9,0)</f>
        <v>Over Weight</v>
      </c>
      <c r="K355" s="9" t="str">
        <f>VLOOKUP($A355,'Medical Examination'!$A$2:$J$2336,10,0)</f>
        <v>Prediabetes</v>
      </c>
      <c r="L355" s="9" t="str">
        <f>VLOOKUP($A355,'Hospitalsation Details'!$A$2:$L$2344,10,0)</f>
        <v>02-12-1977</v>
      </c>
      <c r="M355" s="16">
        <f>VLOOKUP($A355,'Hospitalsation Details'!$A$2:$L$2344,6,0)</f>
        <v>28340.19</v>
      </c>
      <c r="N355" s="9" t="str">
        <f>VLOOKUP($A355,'Hospitalsation Details'!$A$2:$L$2344,7,0)</f>
        <v>tier - 1</v>
      </c>
      <c r="O355" s="9" t="str">
        <f>VLOOKUP($A355,'Hospitalsation Details'!$A$2:$L$2344,8,0)</f>
        <v>tier - 2</v>
      </c>
      <c r="P355" s="9" t="str">
        <f>VLOOKUP($A355,'Hospitalsation Details'!$A$2:$L$2344,9,0)</f>
        <v>R1012</v>
      </c>
      <c r="Q355" s="9">
        <f>VLOOKUP($A355,'Hospitalsation Details'!$A$2:$L$2344,12,0)</f>
        <v>45</v>
      </c>
    </row>
    <row r="356" spans="1:17" ht="15.6" x14ac:dyDescent="0.3">
      <c r="A356" s="20" t="s">
        <v>709</v>
      </c>
      <c r="B356" s="9" t="str">
        <f>VLOOKUP($A356,'Customer Names'!$A$2:$E$2336,4,0)</f>
        <v xml:space="preserve">  Maricela</v>
      </c>
      <c r="C356" s="9">
        <f>VLOOKUP($A356,'Medical Examination'!$A$2:$J$2336,2,0)</f>
        <v>22.72</v>
      </c>
      <c r="D356" s="9">
        <f>VLOOKUP($A356,'Medical Examination'!$A$2:$J$2336,3,0)</f>
        <v>5.71</v>
      </c>
      <c r="E356" s="9" t="str">
        <f>VLOOKUP($A356,'Medical Examination'!$A$2:$J$2336,4,0)</f>
        <v>No</v>
      </c>
      <c r="F356" s="9" t="str">
        <f>VLOOKUP($A356,'Medical Examination'!$A$2:$J$2336,5,0)</f>
        <v>No</v>
      </c>
      <c r="G356" s="9" t="str">
        <f>VLOOKUP($A356,'Medical Examination'!$A$2:$J$2336,6,0)</f>
        <v>No</v>
      </c>
      <c r="H356" s="9">
        <f>VLOOKUP($A356,'Medical Examination'!$A$2:$J$2336,7,0)</f>
        <v>0</v>
      </c>
      <c r="I356" s="9" t="str">
        <f>VLOOKUP($A356,'Medical Examination'!$A$2:$J$2336,8,0)</f>
        <v>Smoker</v>
      </c>
      <c r="J356" s="9" t="str">
        <f>VLOOKUP($A356,'Medical Examination'!$A$2:$J$2336,9,0)</f>
        <v>Normal Weight</v>
      </c>
      <c r="K356" s="9" t="str">
        <f>VLOOKUP($A356,'Medical Examination'!$A$2:$J$2336,10,0)</f>
        <v>Diabetes</v>
      </c>
      <c r="L356" s="9" t="str">
        <f>VLOOKUP($A356,'Hospitalsation Details'!$A$2:$L$2344,10,0)</f>
        <v>24-12-1990</v>
      </c>
      <c r="M356" s="16">
        <f>VLOOKUP($A356,'Hospitalsation Details'!$A$2:$L$2344,6,0)</f>
        <v>28302.33</v>
      </c>
      <c r="N356" s="9" t="str">
        <f>VLOOKUP($A356,'Hospitalsation Details'!$A$2:$L$2344,7,0)</f>
        <v>tier - 1</v>
      </c>
      <c r="O356" s="9" t="str">
        <f>VLOOKUP($A356,'Hospitalsation Details'!$A$2:$L$2344,8,0)</f>
        <v>tier - 2</v>
      </c>
      <c r="P356" s="9" t="str">
        <f>VLOOKUP($A356,'Hospitalsation Details'!$A$2:$L$2344,9,0)</f>
        <v>R1011</v>
      </c>
      <c r="Q356" s="9">
        <f>VLOOKUP($A356,'Hospitalsation Details'!$A$2:$L$2344,12,0)</f>
        <v>32</v>
      </c>
    </row>
    <row r="357" spans="1:17" ht="15.6" x14ac:dyDescent="0.3">
      <c r="A357" s="21" t="s">
        <v>711</v>
      </c>
      <c r="B357" s="9" t="str">
        <f>VLOOKUP($A357,'Customer Names'!$A$2:$E$2336,4,0)</f>
        <v xml:space="preserve">  Marie</v>
      </c>
      <c r="C357" s="9">
        <f>VLOOKUP($A357,'Medical Examination'!$A$2:$J$2336,2,0)</f>
        <v>36.520000000000003</v>
      </c>
      <c r="D357" s="9">
        <f>VLOOKUP($A357,'Medical Examination'!$A$2:$J$2336,3,0)</f>
        <v>9.07</v>
      </c>
      <c r="E357" s="9" t="str">
        <f>VLOOKUP($A357,'Medical Examination'!$A$2:$J$2336,4,0)</f>
        <v>Yes</v>
      </c>
      <c r="F357" s="9" t="str">
        <f>VLOOKUP($A357,'Medical Examination'!$A$2:$J$2336,5,0)</f>
        <v>No</v>
      </c>
      <c r="G357" s="9" t="str">
        <f>VLOOKUP($A357,'Medical Examination'!$A$2:$J$2336,6,0)</f>
        <v>Yes</v>
      </c>
      <c r="H357" s="9">
        <f>VLOOKUP($A357,'Medical Examination'!$A$2:$J$2336,7,0)</f>
        <v>1</v>
      </c>
      <c r="I357" s="9" t="str">
        <f>VLOOKUP($A357,'Medical Examination'!$A$2:$J$2336,8,0)</f>
        <v xml:space="preserve"> Non Smoker</v>
      </c>
      <c r="J357" s="9" t="str">
        <f>VLOOKUP($A357,'Medical Examination'!$A$2:$J$2336,9,0)</f>
        <v>Obesity</v>
      </c>
      <c r="K357" s="9" t="str">
        <f>VLOOKUP($A357,'Medical Examination'!$A$2:$J$2336,10,0)</f>
        <v>Normal</v>
      </c>
      <c r="L357" s="9" t="str">
        <f>VLOOKUP($A357,'Hospitalsation Details'!$A$2:$L$2344,10,0)</f>
        <v>25-11-1963</v>
      </c>
      <c r="M357" s="16">
        <f>VLOOKUP($A357,'Hospitalsation Details'!$A$2:$L$2344,6,0)</f>
        <v>28287.9</v>
      </c>
      <c r="N357" s="9" t="str">
        <f>VLOOKUP($A357,'Hospitalsation Details'!$A$2:$L$2344,7,0)</f>
        <v>tier - 1</v>
      </c>
      <c r="O357" s="9" t="str">
        <f>VLOOKUP($A357,'Hospitalsation Details'!$A$2:$L$2344,8,0)</f>
        <v>tier - 1</v>
      </c>
      <c r="P357" s="9" t="str">
        <f>VLOOKUP($A357,'Hospitalsation Details'!$A$2:$L$2344,9,0)</f>
        <v>R1013</v>
      </c>
      <c r="Q357" s="9">
        <f>VLOOKUP($A357,'Hospitalsation Details'!$A$2:$L$2344,12,0)</f>
        <v>59</v>
      </c>
    </row>
    <row r="358" spans="1:17" ht="15.6" x14ac:dyDescent="0.3">
      <c r="A358" s="20" t="s">
        <v>713</v>
      </c>
      <c r="B358" s="9" t="str">
        <f>VLOOKUP($A358,'Customer Names'!$A$2:$E$2336,4,0)</f>
        <v xml:space="preserve">  Frank</v>
      </c>
      <c r="C358" s="9">
        <f>VLOOKUP($A358,'Medical Examination'!$A$2:$J$2336,2,0)</f>
        <v>33.96</v>
      </c>
      <c r="D358" s="9">
        <f>VLOOKUP($A358,'Medical Examination'!$A$2:$J$2336,3,0)</f>
        <v>4.99</v>
      </c>
      <c r="E358" s="9" t="str">
        <f>VLOOKUP($A358,'Medical Examination'!$A$2:$J$2336,4,0)</f>
        <v>No</v>
      </c>
      <c r="F358" s="9" t="str">
        <f>VLOOKUP($A358,'Medical Examination'!$A$2:$J$2336,5,0)</f>
        <v>No</v>
      </c>
      <c r="G358" s="9" t="str">
        <f>VLOOKUP($A358,'Medical Examination'!$A$2:$J$2336,6,0)</f>
        <v>No</v>
      </c>
      <c r="H358" s="9">
        <f>VLOOKUP($A358,'Medical Examination'!$A$2:$J$2336,7,0)</f>
        <v>0</v>
      </c>
      <c r="I358" s="9" t="str">
        <f>VLOOKUP($A358,'Medical Examination'!$A$2:$J$2336,8,0)</f>
        <v>Smoker</v>
      </c>
      <c r="J358" s="9" t="str">
        <f>VLOOKUP($A358,'Medical Examination'!$A$2:$J$2336,9,0)</f>
        <v>Obesity</v>
      </c>
      <c r="K358" s="9" t="str">
        <f>VLOOKUP($A358,'Medical Examination'!$A$2:$J$2336,10,0)</f>
        <v>Diabetes</v>
      </c>
      <c r="L358" s="9" t="str">
        <f>VLOOKUP($A358,'Hospitalsation Details'!$A$2:$L$2344,10,0)</f>
        <v>06-09-1999</v>
      </c>
      <c r="M358" s="16">
        <f>VLOOKUP($A358,'Hospitalsation Details'!$A$2:$L$2344,6,0)</f>
        <v>28245.34</v>
      </c>
      <c r="N358" s="9" t="str">
        <f>VLOOKUP($A358,'Hospitalsation Details'!$A$2:$L$2344,7,0)</f>
        <v>tier - 1</v>
      </c>
      <c r="O358" s="9" t="str">
        <f>VLOOKUP($A358,'Hospitalsation Details'!$A$2:$L$2344,8,0)</f>
        <v>tier - 3</v>
      </c>
      <c r="P358" s="9" t="str">
        <f>VLOOKUP($A358,'Hospitalsation Details'!$A$2:$L$2344,9,0)</f>
        <v>R1011</v>
      </c>
      <c r="Q358" s="9">
        <f>VLOOKUP($A358,'Hospitalsation Details'!$A$2:$L$2344,12,0)</f>
        <v>23</v>
      </c>
    </row>
    <row r="359" spans="1:17" ht="15.6" x14ac:dyDescent="0.3">
      <c r="A359" s="21" t="s">
        <v>715</v>
      </c>
      <c r="B359" s="9" t="str">
        <f>VLOOKUP($A359,'Customer Names'!$A$2:$E$2336,4,0)</f>
        <v xml:space="preserve">  Jeffry</v>
      </c>
      <c r="C359" s="9">
        <f>VLOOKUP($A359,'Medical Examination'!$A$2:$J$2336,2,0)</f>
        <v>26.695</v>
      </c>
      <c r="D359" s="9">
        <f>VLOOKUP($A359,'Medical Examination'!$A$2:$J$2336,3,0)</f>
        <v>8.31</v>
      </c>
      <c r="E359" s="9" t="str">
        <f>VLOOKUP($A359,'Medical Examination'!$A$2:$J$2336,4,0)</f>
        <v>No</v>
      </c>
      <c r="F359" s="9" t="str">
        <f>VLOOKUP($A359,'Medical Examination'!$A$2:$J$2336,5,0)</f>
        <v>No</v>
      </c>
      <c r="G359" s="9" t="str">
        <f>VLOOKUP($A359,'Medical Examination'!$A$2:$J$2336,6,0)</f>
        <v>No</v>
      </c>
      <c r="H359" s="9">
        <f>VLOOKUP($A359,'Medical Examination'!$A$2:$J$2336,7,0)</f>
        <v>0</v>
      </c>
      <c r="I359" s="9" t="str">
        <f>VLOOKUP($A359,'Medical Examination'!$A$2:$J$2336,8,0)</f>
        <v>Smoker</v>
      </c>
      <c r="J359" s="9" t="str">
        <f>VLOOKUP($A359,'Medical Examination'!$A$2:$J$2336,9,0)</f>
        <v>Over Weight</v>
      </c>
      <c r="K359" s="9" t="str">
        <f>VLOOKUP($A359,'Medical Examination'!$A$2:$J$2336,10,0)</f>
        <v>Normal</v>
      </c>
      <c r="L359" s="9" t="str">
        <f>VLOOKUP($A359,'Hospitalsation Details'!$A$2:$L$2344,10,0)</f>
        <v>22-11-1960</v>
      </c>
      <c r="M359" s="16">
        <f>VLOOKUP($A359,'Hospitalsation Details'!$A$2:$L$2344,6,0)</f>
        <v>28101.33</v>
      </c>
      <c r="N359" s="9" t="str">
        <f>VLOOKUP($A359,'Hospitalsation Details'!$A$2:$L$2344,7,0)</f>
        <v>tier - 1</v>
      </c>
      <c r="O359" s="9" t="str">
        <f>VLOOKUP($A359,'Hospitalsation Details'!$A$2:$L$2344,8,0)</f>
        <v>tier - 2</v>
      </c>
      <c r="P359" s="9" t="str">
        <f>VLOOKUP($A359,'Hospitalsation Details'!$A$2:$L$2344,9,0)</f>
        <v>R1019</v>
      </c>
      <c r="Q359" s="9">
        <f>VLOOKUP($A359,'Hospitalsation Details'!$A$2:$L$2344,12,0)</f>
        <v>62</v>
      </c>
    </row>
    <row r="360" spans="1:17" ht="15.6" x14ac:dyDescent="0.3">
      <c r="A360" s="20" t="s">
        <v>717</v>
      </c>
      <c r="B360" s="9" t="str">
        <f>VLOOKUP($A360,'Customer Names'!$A$2:$E$2336,4,0)</f>
        <v xml:space="preserve">  Mike</v>
      </c>
      <c r="C360" s="9">
        <f>VLOOKUP($A360,'Medical Examination'!$A$2:$J$2336,2,0)</f>
        <v>18.45</v>
      </c>
      <c r="D360" s="9">
        <f>VLOOKUP($A360,'Medical Examination'!$A$2:$J$2336,3,0)</f>
        <v>5.07</v>
      </c>
      <c r="E360" s="9" t="str">
        <f>VLOOKUP($A360,'Medical Examination'!$A$2:$J$2336,4,0)</f>
        <v>Yes</v>
      </c>
      <c r="F360" s="9" t="str">
        <f>VLOOKUP($A360,'Medical Examination'!$A$2:$J$2336,5,0)</f>
        <v>No</v>
      </c>
      <c r="G360" s="9" t="str">
        <f>VLOOKUP($A360,'Medical Examination'!$A$2:$J$2336,6,0)</f>
        <v>No</v>
      </c>
      <c r="H360" s="9">
        <f>VLOOKUP($A360,'Medical Examination'!$A$2:$J$2336,7,0)</f>
        <v>0</v>
      </c>
      <c r="I360" s="9" t="str">
        <f>VLOOKUP($A360,'Medical Examination'!$A$2:$J$2336,8,0)</f>
        <v>Smoker</v>
      </c>
      <c r="J360" s="9" t="str">
        <f>VLOOKUP($A360,'Medical Examination'!$A$2:$J$2336,9,0)</f>
        <v>Under Weight</v>
      </c>
      <c r="K360" s="9" t="str">
        <f>VLOOKUP($A360,'Medical Examination'!$A$2:$J$2336,10,0)</f>
        <v>Normal</v>
      </c>
      <c r="L360" s="9" t="str">
        <f>VLOOKUP($A360,'Hospitalsation Details'!$A$2:$L$2344,10,0)</f>
        <v>29-11-1985</v>
      </c>
      <c r="M360" s="16">
        <f>VLOOKUP($A360,'Hospitalsation Details'!$A$2:$L$2344,6,0)</f>
        <v>28006.94</v>
      </c>
      <c r="N360" s="9" t="str">
        <f>VLOOKUP($A360,'Hospitalsation Details'!$A$2:$L$2344,7,0)</f>
        <v>tier - 1</v>
      </c>
      <c r="O360" s="9" t="str">
        <f>VLOOKUP($A360,'Hospitalsation Details'!$A$2:$L$2344,8,0)</f>
        <v>tier - 2</v>
      </c>
      <c r="P360" s="9" t="str">
        <f>VLOOKUP($A360,'Hospitalsation Details'!$A$2:$L$2344,9,0)</f>
        <v>R1011</v>
      </c>
      <c r="Q360" s="9">
        <f>VLOOKUP($A360,'Hospitalsation Details'!$A$2:$L$2344,12,0)</f>
        <v>37</v>
      </c>
    </row>
    <row r="361" spans="1:17" ht="15.6" x14ac:dyDescent="0.3">
      <c r="A361" s="21" t="s">
        <v>719</v>
      </c>
      <c r="B361" s="9" t="str">
        <f>VLOOKUP($A361,'Customer Names'!$A$2:$E$2336,4,0)</f>
        <v xml:space="preserve">  Rick</v>
      </c>
      <c r="C361" s="9">
        <f>VLOOKUP($A361,'Medical Examination'!$A$2:$J$2336,2,0)</f>
        <v>33.18</v>
      </c>
      <c r="D361" s="9">
        <f>VLOOKUP($A361,'Medical Examination'!$A$2:$J$2336,3,0)</f>
        <v>4.79</v>
      </c>
      <c r="E361" s="9" t="str">
        <f>VLOOKUP($A361,'Medical Examination'!$A$2:$J$2336,4,0)</f>
        <v>No</v>
      </c>
      <c r="F361" s="9" t="str">
        <f>VLOOKUP($A361,'Medical Examination'!$A$2:$J$2336,5,0)</f>
        <v>No</v>
      </c>
      <c r="G361" s="9" t="str">
        <f>VLOOKUP($A361,'Medical Examination'!$A$2:$J$2336,6,0)</f>
        <v>No</v>
      </c>
      <c r="H361" s="9">
        <f>VLOOKUP($A361,'Medical Examination'!$A$2:$J$2336,7,0)</f>
        <v>0</v>
      </c>
      <c r="I361" s="9" t="str">
        <f>VLOOKUP($A361,'Medical Examination'!$A$2:$J$2336,8,0)</f>
        <v>Smoker</v>
      </c>
      <c r="J361" s="9" t="str">
        <f>VLOOKUP($A361,'Medical Examination'!$A$2:$J$2336,9,0)</f>
        <v>Obesity</v>
      </c>
      <c r="K361" s="9" t="str">
        <f>VLOOKUP($A361,'Medical Examination'!$A$2:$J$2336,10,0)</f>
        <v>Diabetes</v>
      </c>
      <c r="L361" s="9" t="str">
        <f>VLOOKUP($A361,'Hospitalsation Details'!$A$2:$L$2344,10,0)</f>
        <v>21-12-1999</v>
      </c>
      <c r="M361" s="16">
        <f>VLOOKUP($A361,'Hospitalsation Details'!$A$2:$L$2344,6,0)</f>
        <v>27980.77</v>
      </c>
      <c r="N361" s="9" t="str">
        <f>VLOOKUP($A361,'Hospitalsation Details'!$A$2:$L$2344,7,0)</f>
        <v>tier - 1</v>
      </c>
      <c r="O361" s="9" t="str">
        <f>VLOOKUP($A361,'Hospitalsation Details'!$A$2:$L$2344,8,0)</f>
        <v>tier - 1</v>
      </c>
      <c r="P361" s="9" t="str">
        <f>VLOOKUP($A361,'Hospitalsation Details'!$A$2:$L$2344,9,0)</f>
        <v>R1011</v>
      </c>
      <c r="Q361" s="9">
        <f>VLOOKUP($A361,'Hospitalsation Details'!$A$2:$L$2344,12,0)</f>
        <v>23</v>
      </c>
    </row>
    <row r="362" spans="1:17" ht="15.6" x14ac:dyDescent="0.3">
      <c r="A362" s="20" t="s">
        <v>721</v>
      </c>
      <c r="B362" s="9" t="str">
        <f>VLOOKUP($A362,'Customer Names'!$A$2:$E$2336,4,0)</f>
        <v xml:space="preserve">  Pierre-Michel</v>
      </c>
      <c r="C362" s="9">
        <f>VLOOKUP($A362,'Medical Examination'!$A$2:$J$2336,2,0)</f>
        <v>36.1</v>
      </c>
      <c r="D362" s="9">
        <f>VLOOKUP($A362,'Medical Examination'!$A$2:$J$2336,3,0)</f>
        <v>11.39</v>
      </c>
      <c r="E362" s="9" t="str">
        <f>VLOOKUP($A362,'Medical Examination'!$A$2:$J$2336,4,0)</f>
        <v>Yes</v>
      </c>
      <c r="F362" s="9" t="str">
        <f>VLOOKUP($A362,'Medical Examination'!$A$2:$J$2336,5,0)</f>
        <v>No</v>
      </c>
      <c r="G362" s="9" t="str">
        <f>VLOOKUP($A362,'Medical Examination'!$A$2:$J$2336,6,0)</f>
        <v>No</v>
      </c>
      <c r="H362" s="9">
        <f>VLOOKUP($A362,'Medical Examination'!$A$2:$J$2336,7,0)</f>
        <v>2</v>
      </c>
      <c r="I362" s="9" t="str">
        <f>VLOOKUP($A362,'Medical Examination'!$A$2:$J$2336,8,0)</f>
        <v xml:space="preserve"> Non Smoker</v>
      </c>
      <c r="J362" s="9" t="str">
        <f>VLOOKUP($A362,'Medical Examination'!$A$2:$J$2336,9,0)</f>
        <v>Obesity</v>
      </c>
      <c r="K362" s="9" t="str">
        <f>VLOOKUP($A362,'Medical Examination'!$A$2:$J$2336,10,0)</f>
        <v>Prediabetes</v>
      </c>
      <c r="L362" s="9" t="str">
        <f>VLOOKUP($A362,'Hospitalsation Details'!$A$2:$L$2344,10,0)</f>
        <v>28-07-1961</v>
      </c>
      <c r="M362" s="16">
        <f>VLOOKUP($A362,'Hospitalsation Details'!$A$2:$L$2344,6,0)</f>
        <v>27941.29</v>
      </c>
      <c r="N362" s="9" t="str">
        <f>VLOOKUP($A362,'Hospitalsation Details'!$A$2:$L$2344,7,0)</f>
        <v>tier - 1</v>
      </c>
      <c r="O362" s="9" t="str">
        <f>VLOOKUP($A362,'Hospitalsation Details'!$A$2:$L$2344,8,0)</f>
        <v>tier - 3</v>
      </c>
      <c r="P362" s="9" t="str">
        <f>VLOOKUP($A362,'Hospitalsation Details'!$A$2:$L$2344,9,0)</f>
        <v>R1011</v>
      </c>
      <c r="Q362" s="9">
        <f>VLOOKUP($A362,'Hospitalsation Details'!$A$2:$L$2344,12,0)</f>
        <v>61</v>
      </c>
    </row>
    <row r="363" spans="1:17" ht="15.6" x14ac:dyDescent="0.3">
      <c r="A363" s="21" t="s">
        <v>723</v>
      </c>
      <c r="B363" s="9" t="str">
        <f>VLOOKUP($A363,'Customer Names'!$A$2:$E$2336,4,0)</f>
        <v xml:space="preserve">  Daniel</v>
      </c>
      <c r="C363" s="9">
        <f>VLOOKUP($A363,'Medical Examination'!$A$2:$J$2336,2,0)</f>
        <v>22.77</v>
      </c>
      <c r="D363" s="9">
        <f>VLOOKUP($A363,'Medical Examination'!$A$2:$J$2336,3,0)</f>
        <v>6</v>
      </c>
      <c r="E363" s="9" t="str">
        <f>VLOOKUP($A363,'Medical Examination'!$A$2:$J$2336,4,0)</f>
        <v>No</v>
      </c>
      <c r="F363" s="9" t="str">
        <f>VLOOKUP($A363,'Medical Examination'!$A$2:$J$2336,5,0)</f>
        <v>No</v>
      </c>
      <c r="G363" s="9" t="str">
        <f>VLOOKUP($A363,'Medical Examination'!$A$2:$J$2336,6,0)</f>
        <v>No</v>
      </c>
      <c r="H363" s="9">
        <f>VLOOKUP($A363,'Medical Examination'!$A$2:$J$2336,7,0)</f>
        <v>0</v>
      </c>
      <c r="I363" s="9" t="str">
        <f>VLOOKUP($A363,'Medical Examination'!$A$2:$J$2336,8,0)</f>
        <v>Smoker</v>
      </c>
      <c r="J363" s="9" t="str">
        <f>VLOOKUP($A363,'Medical Examination'!$A$2:$J$2336,9,0)</f>
        <v>Normal Weight</v>
      </c>
      <c r="K363" s="9" t="str">
        <f>VLOOKUP($A363,'Medical Examination'!$A$2:$J$2336,10,0)</f>
        <v>Normal</v>
      </c>
      <c r="L363" s="9" t="str">
        <f>VLOOKUP($A363,'Hospitalsation Details'!$A$2:$L$2344,10,0)</f>
        <v>04-06-1991</v>
      </c>
      <c r="M363" s="16">
        <f>VLOOKUP($A363,'Hospitalsation Details'!$A$2:$L$2344,6,0)</f>
        <v>27931.11</v>
      </c>
      <c r="N363" s="9" t="str">
        <f>VLOOKUP($A363,'Hospitalsation Details'!$A$2:$L$2344,7,0)</f>
        <v>tier - 1</v>
      </c>
      <c r="O363" s="9" t="str">
        <f>VLOOKUP($A363,'Hospitalsation Details'!$A$2:$L$2344,8,0)</f>
        <v>tier - 3</v>
      </c>
      <c r="P363" s="9" t="str">
        <f>VLOOKUP($A363,'Hospitalsation Details'!$A$2:$L$2344,9,0)</f>
        <v>R1011</v>
      </c>
      <c r="Q363" s="9">
        <f>VLOOKUP($A363,'Hospitalsation Details'!$A$2:$L$2344,12,0)</f>
        <v>32</v>
      </c>
    </row>
    <row r="364" spans="1:17" ht="15.6" x14ac:dyDescent="0.3">
      <c r="A364" s="20" t="s">
        <v>725</v>
      </c>
      <c r="B364" s="9" t="str">
        <f>VLOOKUP($A364,'Customer Names'!$A$2:$E$2336,4,0)</f>
        <v xml:space="preserve">  Brian L</v>
      </c>
      <c r="C364" s="9">
        <f>VLOOKUP($A364,'Medical Examination'!$A$2:$J$2336,2,0)</f>
        <v>21.24</v>
      </c>
      <c r="D364" s="9">
        <f>VLOOKUP($A364,'Medical Examination'!$A$2:$J$2336,3,0)</f>
        <v>5.13</v>
      </c>
      <c r="E364" s="9" t="str">
        <f>VLOOKUP($A364,'Medical Examination'!$A$2:$J$2336,4,0)</f>
        <v>No</v>
      </c>
      <c r="F364" s="9" t="str">
        <f>VLOOKUP($A364,'Medical Examination'!$A$2:$J$2336,5,0)</f>
        <v>No</v>
      </c>
      <c r="G364" s="9" t="str">
        <f>VLOOKUP($A364,'Medical Examination'!$A$2:$J$2336,6,0)</f>
        <v>No</v>
      </c>
      <c r="H364" s="9">
        <f>VLOOKUP($A364,'Medical Examination'!$A$2:$J$2336,7,0)</f>
        <v>0</v>
      </c>
      <c r="I364" s="9" t="str">
        <f>VLOOKUP($A364,'Medical Examination'!$A$2:$J$2336,8,0)</f>
        <v>Smoker</v>
      </c>
      <c r="J364" s="9" t="str">
        <f>VLOOKUP($A364,'Medical Examination'!$A$2:$J$2336,9,0)</f>
        <v>Normal Weight</v>
      </c>
      <c r="K364" s="9" t="str">
        <f>VLOOKUP($A364,'Medical Examination'!$A$2:$J$2336,10,0)</f>
        <v>Normal</v>
      </c>
      <c r="L364" s="9" t="str">
        <f>VLOOKUP($A364,'Hospitalsation Details'!$A$2:$L$2344,10,0)</f>
        <v>21-11-1989</v>
      </c>
      <c r="M364" s="16">
        <f>VLOOKUP($A364,'Hospitalsation Details'!$A$2:$L$2344,6,0)</f>
        <v>27925.86</v>
      </c>
      <c r="N364" s="9" t="str">
        <f>VLOOKUP($A364,'Hospitalsation Details'!$A$2:$L$2344,7,0)</f>
        <v>tier - 1</v>
      </c>
      <c r="O364" s="9" t="str">
        <f>VLOOKUP($A364,'Hospitalsation Details'!$A$2:$L$2344,8,0)</f>
        <v>tier - 2</v>
      </c>
      <c r="P364" s="9" t="str">
        <f>VLOOKUP($A364,'Hospitalsation Details'!$A$2:$L$2344,9,0)</f>
        <v>R1011</v>
      </c>
      <c r="Q364" s="9">
        <f>VLOOKUP($A364,'Hospitalsation Details'!$A$2:$L$2344,12,0)</f>
        <v>33</v>
      </c>
    </row>
    <row r="365" spans="1:17" ht="15.6" x14ac:dyDescent="0.3">
      <c r="A365" s="21" t="s">
        <v>727</v>
      </c>
      <c r="B365" s="9" t="str">
        <f>VLOOKUP($A365,'Customer Names'!$A$2:$E$2336,4,0)</f>
        <v xml:space="preserve">  Morgan M</v>
      </c>
      <c r="C365" s="9">
        <f>VLOOKUP($A365,'Medical Examination'!$A$2:$J$2336,2,0)</f>
        <v>17.600000000000001</v>
      </c>
      <c r="D365" s="9">
        <f>VLOOKUP($A365,'Medical Examination'!$A$2:$J$2336,3,0)</f>
        <v>5.26</v>
      </c>
      <c r="E365" s="9" t="str">
        <f>VLOOKUP($A365,'Medical Examination'!$A$2:$J$2336,4,0)</f>
        <v>Yes</v>
      </c>
      <c r="F365" s="9" t="str">
        <f>VLOOKUP($A365,'Medical Examination'!$A$2:$J$2336,5,0)</f>
        <v>No</v>
      </c>
      <c r="G365" s="9" t="str">
        <f>VLOOKUP($A365,'Medical Examination'!$A$2:$J$2336,6,0)</f>
        <v>No</v>
      </c>
      <c r="H365" s="9">
        <f>VLOOKUP($A365,'Medical Examination'!$A$2:$J$2336,7,0)</f>
        <v>0</v>
      </c>
      <c r="I365" s="9" t="str">
        <f>VLOOKUP($A365,'Medical Examination'!$A$2:$J$2336,8,0)</f>
        <v>Smoker</v>
      </c>
      <c r="J365" s="9" t="str">
        <f>VLOOKUP($A365,'Medical Examination'!$A$2:$J$2336,9,0)</f>
        <v>Under Weight</v>
      </c>
      <c r="K365" s="9" t="str">
        <f>VLOOKUP($A365,'Medical Examination'!$A$2:$J$2336,10,0)</f>
        <v>Diabetes</v>
      </c>
      <c r="L365" s="9" t="str">
        <f>VLOOKUP($A365,'Hospitalsation Details'!$A$2:$L$2344,10,0)</f>
        <v>04-12-1985</v>
      </c>
      <c r="M365" s="16">
        <f>VLOOKUP($A365,'Hospitalsation Details'!$A$2:$L$2344,6,0)</f>
        <v>27849.94</v>
      </c>
      <c r="N365" s="9" t="str">
        <f>VLOOKUP($A365,'Hospitalsation Details'!$A$2:$L$2344,7,0)</f>
        <v>tier - 1</v>
      </c>
      <c r="O365" s="9" t="str">
        <f>VLOOKUP($A365,'Hospitalsation Details'!$A$2:$L$2344,8,0)</f>
        <v>tier - 1</v>
      </c>
      <c r="P365" s="9" t="str">
        <f>VLOOKUP($A365,'Hospitalsation Details'!$A$2:$L$2344,9,0)</f>
        <v>R1011</v>
      </c>
      <c r="Q365" s="9">
        <f>VLOOKUP($A365,'Hospitalsation Details'!$A$2:$L$2344,12,0)</f>
        <v>37</v>
      </c>
    </row>
    <row r="366" spans="1:17" ht="15.6" x14ac:dyDescent="0.3">
      <c r="A366" s="20" t="s">
        <v>729</v>
      </c>
      <c r="B366" s="9" t="str">
        <f>VLOOKUP($A366,'Customer Names'!$A$2:$E$2336,4,0)</f>
        <v xml:space="preserve">  Caroline</v>
      </c>
      <c r="C366" s="9">
        <f>VLOOKUP($A366,'Medical Examination'!$A$2:$J$2336,2,0)</f>
        <v>26.29</v>
      </c>
      <c r="D366" s="9">
        <f>VLOOKUP($A366,'Medical Examination'!$A$2:$J$2336,3,0)</f>
        <v>6.84</v>
      </c>
      <c r="E366" s="9" t="str">
        <f>VLOOKUP($A366,'Medical Examination'!$A$2:$J$2336,4,0)</f>
        <v>No</v>
      </c>
      <c r="F366" s="9" t="str">
        <f>VLOOKUP($A366,'Medical Examination'!$A$2:$J$2336,5,0)</f>
        <v>No</v>
      </c>
      <c r="G366" s="9" t="str">
        <f>VLOOKUP($A366,'Medical Examination'!$A$2:$J$2336,6,0)</f>
        <v>No</v>
      </c>
      <c r="H366" s="9">
        <f>VLOOKUP($A366,'Medical Examination'!$A$2:$J$2336,7,0)</f>
        <v>0</v>
      </c>
      <c r="I366" s="9" t="str">
        <f>VLOOKUP($A366,'Medical Examination'!$A$2:$J$2336,8,0)</f>
        <v>Smoker</v>
      </c>
      <c r="J366" s="9" t="str">
        <f>VLOOKUP($A366,'Medical Examination'!$A$2:$J$2336,9,0)</f>
        <v>Over Weight</v>
      </c>
      <c r="K366" s="9" t="str">
        <f>VLOOKUP($A366,'Medical Examination'!$A$2:$J$2336,10,0)</f>
        <v>Diabetes</v>
      </c>
      <c r="L366" s="9" t="str">
        <f>VLOOKUP($A366,'Hospitalsation Details'!$A$2:$L$2344,10,0)</f>
        <v>06-07-1960</v>
      </c>
      <c r="M366" s="16">
        <f>VLOOKUP($A366,'Hospitalsation Details'!$A$2:$L$2344,6,0)</f>
        <v>27808.73</v>
      </c>
      <c r="N366" s="9" t="str">
        <f>VLOOKUP($A366,'Hospitalsation Details'!$A$2:$L$2344,7,0)</f>
        <v>tier - 1</v>
      </c>
      <c r="O366" s="9" t="str">
        <f>VLOOKUP($A366,'Hospitalsation Details'!$A$2:$L$2344,8,0)</f>
        <v>tier - 1</v>
      </c>
      <c r="P366" s="9" t="str">
        <f>VLOOKUP($A366,'Hospitalsation Details'!$A$2:$L$2344,9,0)</f>
        <v>R1013</v>
      </c>
      <c r="Q366" s="9">
        <f>VLOOKUP($A366,'Hospitalsation Details'!$A$2:$L$2344,12,0)</f>
        <v>62</v>
      </c>
    </row>
    <row r="367" spans="1:17" ht="15.6" x14ac:dyDescent="0.3">
      <c r="A367" s="21" t="s">
        <v>731</v>
      </c>
      <c r="B367" s="9" t="str">
        <f>VLOOKUP($A367,'Customer Names'!$A$2:$E$2336,4,0)</f>
        <v xml:space="preserve">  Drew T</v>
      </c>
      <c r="C367" s="9">
        <f>VLOOKUP($A367,'Medical Examination'!$A$2:$J$2336,2,0)</f>
        <v>35.31</v>
      </c>
      <c r="D367" s="9">
        <f>VLOOKUP($A367,'Medical Examination'!$A$2:$J$2336,3,0)</f>
        <v>9.0399999999999991</v>
      </c>
      <c r="E367" s="9" t="str">
        <f>VLOOKUP($A367,'Medical Examination'!$A$2:$J$2336,4,0)</f>
        <v>No</v>
      </c>
      <c r="F367" s="9" t="str">
        <f>VLOOKUP($A367,'Medical Examination'!$A$2:$J$2336,5,0)</f>
        <v>No</v>
      </c>
      <c r="G367" s="9" t="str">
        <f>VLOOKUP($A367,'Medical Examination'!$A$2:$J$2336,6,0)</f>
        <v>No</v>
      </c>
      <c r="H367" s="9">
        <f>VLOOKUP($A367,'Medical Examination'!$A$2:$J$2336,7,0)</f>
        <v>0</v>
      </c>
      <c r="I367" s="9" t="str">
        <f>VLOOKUP($A367,'Medical Examination'!$A$2:$J$2336,8,0)</f>
        <v xml:space="preserve"> Non Smoker</v>
      </c>
      <c r="J367" s="9" t="str">
        <f>VLOOKUP($A367,'Medical Examination'!$A$2:$J$2336,9,0)</f>
        <v>Obesity</v>
      </c>
      <c r="K367" s="9" t="str">
        <f>VLOOKUP($A367,'Medical Examination'!$A$2:$J$2336,10,0)</f>
        <v>Normal</v>
      </c>
      <c r="L367" s="9" t="str">
        <f>VLOOKUP($A367,'Hospitalsation Details'!$A$2:$L$2344,10,0)</f>
        <v>06-12-2002</v>
      </c>
      <c r="M367" s="16">
        <f>VLOOKUP($A367,'Hospitalsation Details'!$A$2:$L$2344,6,0)</f>
        <v>27724.29</v>
      </c>
      <c r="N367" s="9" t="str">
        <f>VLOOKUP($A367,'Hospitalsation Details'!$A$2:$L$2344,7,0)</f>
        <v>tier - 1</v>
      </c>
      <c r="O367" s="9" t="str">
        <f>VLOOKUP($A367,'Hospitalsation Details'!$A$2:$L$2344,8,0)</f>
        <v>tier - 3</v>
      </c>
      <c r="P367" s="9" t="str">
        <f>VLOOKUP($A367,'Hospitalsation Details'!$A$2:$L$2344,9,0)</f>
        <v>R1013</v>
      </c>
      <c r="Q367" s="9">
        <f>VLOOKUP($A367,'Hospitalsation Details'!$A$2:$L$2344,12,0)</f>
        <v>20</v>
      </c>
    </row>
    <row r="368" spans="1:17" ht="15.6" x14ac:dyDescent="0.3">
      <c r="A368" s="20" t="s">
        <v>733</v>
      </c>
      <c r="B368" s="9" t="str">
        <f>VLOOKUP($A368,'Customer Names'!$A$2:$E$2336,4,0)</f>
        <v xml:space="preserve">  Austin W</v>
      </c>
      <c r="C368" s="9">
        <f>VLOOKUP($A368,'Medical Examination'!$A$2:$J$2336,2,0)</f>
        <v>27.04</v>
      </c>
      <c r="D368" s="9">
        <f>VLOOKUP($A368,'Medical Examination'!$A$2:$J$2336,3,0)</f>
        <v>4.0999999999999996</v>
      </c>
      <c r="E368" s="9" t="str">
        <f>VLOOKUP($A368,'Medical Examination'!$A$2:$J$2336,4,0)</f>
        <v>No</v>
      </c>
      <c r="F368" s="9" t="str">
        <f>VLOOKUP($A368,'Medical Examination'!$A$2:$J$2336,5,0)</f>
        <v>No</v>
      </c>
      <c r="G368" s="9" t="str">
        <f>VLOOKUP($A368,'Medical Examination'!$A$2:$J$2336,6,0)</f>
        <v>No</v>
      </c>
      <c r="H368" s="9">
        <f>VLOOKUP($A368,'Medical Examination'!$A$2:$J$2336,7,0)</f>
        <v>1</v>
      </c>
      <c r="I368" s="9" t="str">
        <f>VLOOKUP($A368,'Medical Examination'!$A$2:$J$2336,8,0)</f>
        <v>Smoker</v>
      </c>
      <c r="J368" s="9" t="str">
        <f>VLOOKUP($A368,'Medical Examination'!$A$2:$J$2336,9,0)</f>
        <v>Over Weight</v>
      </c>
      <c r="K368" s="9" t="str">
        <f>VLOOKUP($A368,'Medical Examination'!$A$2:$J$2336,10,0)</f>
        <v>Normal</v>
      </c>
      <c r="L368" s="9" t="str">
        <f>VLOOKUP($A368,'Hospitalsation Details'!$A$2:$L$2344,10,0)</f>
        <v>03-07-1992</v>
      </c>
      <c r="M368" s="16">
        <f>VLOOKUP($A368,'Hospitalsation Details'!$A$2:$L$2344,6,0)</f>
        <v>27696.11</v>
      </c>
      <c r="N368" s="9" t="str">
        <f>VLOOKUP($A368,'Hospitalsation Details'!$A$2:$L$2344,7,0)</f>
        <v>tier - 1</v>
      </c>
      <c r="O368" s="9" t="str">
        <f>VLOOKUP($A368,'Hospitalsation Details'!$A$2:$L$2344,8,0)</f>
        <v>tier - 2</v>
      </c>
      <c r="P368" s="9" t="str">
        <f>VLOOKUP($A368,'Hospitalsation Details'!$A$2:$L$2344,9,0)</f>
        <v>R1011</v>
      </c>
      <c r="Q368" s="9">
        <f>VLOOKUP($A368,'Hospitalsation Details'!$A$2:$L$2344,12,0)</f>
        <v>30</v>
      </c>
    </row>
    <row r="369" spans="1:17" ht="15.6" x14ac:dyDescent="0.3">
      <c r="A369" s="21" t="s">
        <v>735</v>
      </c>
      <c r="B369" s="9" t="str">
        <f>VLOOKUP($A369,'Customer Names'!$A$2:$E$2336,4,0)</f>
        <v xml:space="preserve">  Berenice</v>
      </c>
      <c r="C369" s="9">
        <f>VLOOKUP($A369,'Medical Examination'!$A$2:$J$2336,2,0)</f>
        <v>30.23</v>
      </c>
      <c r="D369" s="9">
        <f>VLOOKUP($A369,'Medical Examination'!$A$2:$J$2336,3,0)</f>
        <v>4.2300000000000004</v>
      </c>
      <c r="E369" s="9" t="str">
        <f>VLOOKUP($A369,'Medical Examination'!$A$2:$J$2336,4,0)</f>
        <v>Yes</v>
      </c>
      <c r="F369" s="9" t="str">
        <f>VLOOKUP($A369,'Medical Examination'!$A$2:$J$2336,5,0)</f>
        <v>No</v>
      </c>
      <c r="G369" s="9" t="str">
        <f>VLOOKUP($A369,'Medical Examination'!$A$2:$J$2336,6,0)</f>
        <v>Yes</v>
      </c>
      <c r="H369" s="9">
        <f>VLOOKUP($A369,'Medical Examination'!$A$2:$J$2336,7,0)</f>
        <v>1</v>
      </c>
      <c r="I369" s="9" t="str">
        <f>VLOOKUP($A369,'Medical Examination'!$A$2:$J$2336,8,0)</f>
        <v>Smoker</v>
      </c>
      <c r="J369" s="9" t="str">
        <f>VLOOKUP($A369,'Medical Examination'!$A$2:$J$2336,9,0)</f>
        <v>Obesity</v>
      </c>
      <c r="K369" s="9" t="str">
        <f>VLOOKUP($A369,'Medical Examination'!$A$2:$J$2336,10,0)</f>
        <v>Diabetes</v>
      </c>
      <c r="L369" s="9" t="str">
        <f>VLOOKUP($A369,'Hospitalsation Details'!$A$2:$L$2344,10,0)</f>
        <v>07-10-1997</v>
      </c>
      <c r="M369" s="16">
        <f>VLOOKUP($A369,'Hospitalsation Details'!$A$2:$L$2344,6,0)</f>
        <v>27625.17</v>
      </c>
      <c r="N369" s="9" t="str">
        <f>VLOOKUP($A369,'Hospitalsation Details'!$A$2:$L$2344,7,0)</f>
        <v>tier - 1</v>
      </c>
      <c r="O369" s="9" t="str">
        <f>VLOOKUP($A369,'Hospitalsation Details'!$A$2:$L$2344,8,0)</f>
        <v>tier - 1</v>
      </c>
      <c r="P369" s="9" t="str">
        <f>VLOOKUP($A369,'Hospitalsation Details'!$A$2:$L$2344,9,0)</f>
        <v>R1011</v>
      </c>
      <c r="Q369" s="9">
        <f>VLOOKUP($A369,'Hospitalsation Details'!$A$2:$L$2344,12,0)</f>
        <v>25</v>
      </c>
    </row>
    <row r="370" spans="1:17" ht="15.6" x14ac:dyDescent="0.3">
      <c r="A370" s="20" t="s">
        <v>737</v>
      </c>
      <c r="B370" s="9" t="str">
        <f>VLOOKUP($A370,'Customer Names'!$A$2:$E$2336,4,0)</f>
        <v xml:space="preserve">  Kenneth A</v>
      </c>
      <c r="C370" s="9">
        <f>VLOOKUP($A370,'Medical Examination'!$A$2:$J$2336,2,0)</f>
        <v>30.6</v>
      </c>
      <c r="D370" s="9">
        <f>VLOOKUP($A370,'Medical Examination'!$A$2:$J$2336,3,0)</f>
        <v>6.48</v>
      </c>
      <c r="E370" s="9" t="str">
        <f>VLOOKUP($A370,'Medical Examination'!$A$2:$J$2336,4,0)</f>
        <v>Yes</v>
      </c>
      <c r="F370" s="9" t="str">
        <f>VLOOKUP($A370,'Medical Examination'!$A$2:$J$2336,5,0)</f>
        <v>No</v>
      </c>
      <c r="G370" s="9" t="str">
        <f>VLOOKUP($A370,'Medical Examination'!$A$2:$J$2336,6,0)</f>
        <v>Yes</v>
      </c>
      <c r="H370" s="9">
        <f>VLOOKUP($A370,'Medical Examination'!$A$2:$J$2336,7,0)</f>
        <v>1</v>
      </c>
      <c r="I370" s="9" t="str">
        <f>VLOOKUP($A370,'Medical Examination'!$A$2:$J$2336,8,0)</f>
        <v>Smoker</v>
      </c>
      <c r="J370" s="9" t="str">
        <f>VLOOKUP($A370,'Medical Examination'!$A$2:$J$2336,9,0)</f>
        <v>Obesity</v>
      </c>
      <c r="K370" s="9" t="str">
        <f>VLOOKUP($A370,'Medical Examination'!$A$2:$J$2336,10,0)</f>
        <v>Normal</v>
      </c>
      <c r="L370" s="9" t="str">
        <f>VLOOKUP($A370,'Hospitalsation Details'!$A$2:$L$2344,10,0)</f>
        <v>09-09-1997</v>
      </c>
      <c r="M370" s="16">
        <f>VLOOKUP($A370,'Hospitalsation Details'!$A$2:$L$2344,6,0)</f>
        <v>27619.360000000001</v>
      </c>
      <c r="N370" s="9" t="str">
        <f>VLOOKUP($A370,'Hospitalsation Details'!$A$2:$L$2344,7,0)</f>
        <v>tier - 2</v>
      </c>
      <c r="O370" s="9" t="str">
        <f>VLOOKUP($A370,'Hospitalsation Details'!$A$2:$L$2344,8,0)</f>
        <v>tier - 3</v>
      </c>
      <c r="P370" s="9" t="str">
        <f>VLOOKUP($A370,'Hospitalsation Details'!$A$2:$L$2344,9,0)</f>
        <v>R1011</v>
      </c>
      <c r="Q370" s="9">
        <f>VLOOKUP($A370,'Hospitalsation Details'!$A$2:$L$2344,12,0)</f>
        <v>25</v>
      </c>
    </row>
    <row r="371" spans="1:17" ht="15.6" x14ac:dyDescent="0.3">
      <c r="A371" s="21" t="s">
        <v>739</v>
      </c>
      <c r="B371" s="9" t="str">
        <f>VLOOKUP($A371,'Customer Names'!$A$2:$E$2336,4,0)</f>
        <v xml:space="preserve">  Miguel</v>
      </c>
      <c r="C371" s="9">
        <f>VLOOKUP($A371,'Medical Examination'!$A$2:$J$2336,2,0)</f>
        <v>26.8</v>
      </c>
      <c r="D371" s="9">
        <f>VLOOKUP($A371,'Medical Examination'!$A$2:$J$2336,3,0)</f>
        <v>5.53</v>
      </c>
      <c r="E371" s="9" t="str">
        <f>VLOOKUP($A371,'Medical Examination'!$A$2:$J$2336,4,0)</f>
        <v>No</v>
      </c>
      <c r="F371" s="9" t="str">
        <f>VLOOKUP($A371,'Medical Examination'!$A$2:$J$2336,5,0)</f>
        <v>No</v>
      </c>
      <c r="G371" s="9" t="str">
        <f>VLOOKUP($A371,'Medical Examination'!$A$2:$J$2336,6,0)</f>
        <v>No</v>
      </c>
      <c r="H371" s="9">
        <f>VLOOKUP($A371,'Medical Examination'!$A$2:$J$2336,7,0)</f>
        <v>1</v>
      </c>
      <c r="I371" s="9" t="str">
        <f>VLOOKUP($A371,'Medical Examination'!$A$2:$J$2336,8,0)</f>
        <v>Smoker</v>
      </c>
      <c r="J371" s="9" t="str">
        <f>VLOOKUP($A371,'Medical Examination'!$A$2:$J$2336,9,0)</f>
        <v>Over Weight</v>
      </c>
      <c r="K371" s="9" t="str">
        <f>VLOOKUP($A371,'Medical Examination'!$A$2:$J$2336,10,0)</f>
        <v>Normal</v>
      </c>
      <c r="L371" s="9" t="str">
        <f>VLOOKUP($A371,'Hospitalsation Details'!$A$2:$L$2344,10,0)</f>
        <v>11-06-1992</v>
      </c>
      <c r="M371" s="16">
        <f>VLOOKUP($A371,'Hospitalsation Details'!$A$2:$L$2344,6,0)</f>
        <v>27614.71</v>
      </c>
      <c r="N371" s="9" t="str">
        <f>VLOOKUP($A371,'Hospitalsation Details'!$A$2:$L$2344,7,0)</f>
        <v>tier - 2</v>
      </c>
      <c r="O371" s="9" t="str">
        <f>VLOOKUP($A371,'Hospitalsation Details'!$A$2:$L$2344,8,0)</f>
        <v>tier - 3</v>
      </c>
      <c r="P371" s="9" t="str">
        <f>VLOOKUP($A371,'Hospitalsation Details'!$A$2:$L$2344,9,0)</f>
        <v>R1011</v>
      </c>
      <c r="Q371" s="9">
        <f>VLOOKUP($A371,'Hospitalsation Details'!$A$2:$L$2344,12,0)</f>
        <v>30</v>
      </c>
    </row>
    <row r="372" spans="1:17" ht="15.6" x14ac:dyDescent="0.3">
      <c r="A372" s="20" t="s">
        <v>741</v>
      </c>
      <c r="B372" s="9" t="str">
        <f>VLOOKUP($A372,'Customer Names'!$A$2:$E$2336,4,0)</f>
        <v xml:space="preserve">  Hadley T</v>
      </c>
      <c r="C372" s="9">
        <f>VLOOKUP($A372,'Medical Examination'!$A$2:$J$2336,2,0)</f>
        <v>16.86</v>
      </c>
      <c r="D372" s="9">
        <f>VLOOKUP($A372,'Medical Examination'!$A$2:$J$2336,3,0)</f>
        <v>4.07</v>
      </c>
      <c r="E372" s="9" t="str">
        <f>VLOOKUP($A372,'Medical Examination'!$A$2:$J$2336,4,0)</f>
        <v>Yes</v>
      </c>
      <c r="F372" s="9" t="str">
        <f>VLOOKUP($A372,'Medical Examination'!$A$2:$J$2336,5,0)</f>
        <v>No</v>
      </c>
      <c r="G372" s="9" t="str">
        <f>VLOOKUP($A372,'Medical Examination'!$A$2:$J$2336,6,0)</f>
        <v>No</v>
      </c>
      <c r="H372" s="9">
        <f>VLOOKUP($A372,'Medical Examination'!$A$2:$J$2336,7,0)</f>
        <v>0</v>
      </c>
      <c r="I372" s="9" t="str">
        <f>VLOOKUP($A372,'Medical Examination'!$A$2:$J$2336,8,0)</f>
        <v>Smoker</v>
      </c>
      <c r="J372" s="9" t="str">
        <f>VLOOKUP($A372,'Medical Examination'!$A$2:$J$2336,9,0)</f>
        <v>Under Weight</v>
      </c>
      <c r="K372" s="9" t="str">
        <f>VLOOKUP($A372,'Medical Examination'!$A$2:$J$2336,10,0)</f>
        <v>Normal</v>
      </c>
      <c r="L372" s="9" t="str">
        <f>VLOOKUP($A372,'Hospitalsation Details'!$A$2:$L$2344,10,0)</f>
        <v>06-11-1985</v>
      </c>
      <c r="M372" s="16">
        <f>VLOOKUP($A372,'Hospitalsation Details'!$A$2:$L$2344,6,0)</f>
        <v>27598.93</v>
      </c>
      <c r="N372" s="9" t="str">
        <f>VLOOKUP($A372,'Hospitalsation Details'!$A$2:$L$2344,7,0)</f>
        <v>tier - 2</v>
      </c>
      <c r="O372" s="9" t="str">
        <f>VLOOKUP($A372,'Hospitalsation Details'!$A$2:$L$2344,8,0)</f>
        <v>tier - 1</v>
      </c>
      <c r="P372" s="9" t="str">
        <f>VLOOKUP($A372,'Hospitalsation Details'!$A$2:$L$2344,9,0)</f>
        <v>R1011</v>
      </c>
      <c r="Q372" s="9">
        <f>VLOOKUP($A372,'Hospitalsation Details'!$A$2:$L$2344,12,0)</f>
        <v>37</v>
      </c>
    </row>
    <row r="373" spans="1:17" ht="15.6" x14ac:dyDescent="0.3">
      <c r="A373" s="21" t="s">
        <v>743</v>
      </c>
      <c r="B373" s="9" t="str">
        <f>VLOOKUP($A373,'Customer Names'!$A$2:$E$2336,4,0)</f>
        <v xml:space="preserve">  Taylor</v>
      </c>
      <c r="C373" s="9">
        <f>VLOOKUP($A373,'Medical Examination'!$A$2:$J$2336,2,0)</f>
        <v>16.3</v>
      </c>
      <c r="D373" s="9">
        <f>VLOOKUP($A373,'Medical Examination'!$A$2:$J$2336,3,0)</f>
        <v>5.51</v>
      </c>
      <c r="E373" s="9" t="str">
        <f>VLOOKUP($A373,'Medical Examination'!$A$2:$J$2336,4,0)</f>
        <v>No</v>
      </c>
      <c r="F373" s="9" t="str">
        <f>VLOOKUP($A373,'Medical Examination'!$A$2:$J$2336,5,0)</f>
        <v>No</v>
      </c>
      <c r="G373" s="9" t="str">
        <f>VLOOKUP($A373,'Medical Examination'!$A$2:$J$2336,6,0)</f>
        <v>No</v>
      </c>
      <c r="H373" s="9">
        <f>VLOOKUP($A373,'Medical Examination'!$A$2:$J$2336,7,0)</f>
        <v>1</v>
      </c>
      <c r="I373" s="9" t="str">
        <f>VLOOKUP($A373,'Medical Examination'!$A$2:$J$2336,8,0)</f>
        <v>Smoker</v>
      </c>
      <c r="J373" s="9" t="str">
        <f>VLOOKUP($A373,'Medical Examination'!$A$2:$J$2336,9,0)</f>
        <v>Under Weight</v>
      </c>
      <c r="K373" s="9" t="str">
        <f>VLOOKUP($A373,'Medical Examination'!$A$2:$J$2336,10,0)</f>
        <v>Diabetes</v>
      </c>
      <c r="L373" s="9" t="str">
        <f>VLOOKUP($A373,'Hospitalsation Details'!$A$2:$L$2344,10,0)</f>
        <v>22-07-1984</v>
      </c>
      <c r="M373" s="16">
        <f>VLOOKUP($A373,'Hospitalsation Details'!$A$2:$L$2344,6,0)</f>
        <v>27534.53</v>
      </c>
      <c r="N373" s="9" t="str">
        <f>VLOOKUP($A373,'Hospitalsation Details'!$A$2:$L$2344,7,0)</f>
        <v>tier - 2</v>
      </c>
      <c r="O373" s="9" t="str">
        <f>VLOOKUP($A373,'Hospitalsation Details'!$A$2:$L$2344,8,0)</f>
        <v>tier - 2</v>
      </c>
      <c r="P373" s="9" t="str">
        <f>VLOOKUP($A373,'Hospitalsation Details'!$A$2:$L$2344,9,0)</f>
        <v>R1011</v>
      </c>
      <c r="Q373" s="9">
        <f>VLOOKUP($A373,'Hospitalsation Details'!$A$2:$L$2344,12,0)</f>
        <v>38</v>
      </c>
    </row>
    <row r="374" spans="1:17" ht="15.6" x14ac:dyDescent="0.3">
      <c r="A374" s="20" t="s">
        <v>745</v>
      </c>
      <c r="B374" s="9" t="str">
        <f>VLOOKUP($A374,'Customer Names'!$A$2:$E$2336,4,0)</f>
        <v xml:space="preserve">  Tenielle M</v>
      </c>
      <c r="C374" s="9">
        <f>VLOOKUP($A374,'Medical Examination'!$A$2:$J$2336,2,0)</f>
        <v>29.81</v>
      </c>
      <c r="D374" s="9">
        <f>VLOOKUP($A374,'Medical Examination'!$A$2:$J$2336,3,0)</f>
        <v>11.66</v>
      </c>
      <c r="E374" s="9" t="str">
        <f>VLOOKUP($A374,'Medical Examination'!$A$2:$J$2336,4,0)</f>
        <v>No</v>
      </c>
      <c r="F374" s="9" t="str">
        <f>VLOOKUP($A374,'Medical Examination'!$A$2:$J$2336,5,0)</f>
        <v>No</v>
      </c>
      <c r="G374" s="9" t="str">
        <f>VLOOKUP($A374,'Medical Examination'!$A$2:$J$2336,6,0)</f>
        <v>No</v>
      </c>
      <c r="H374" s="9">
        <f>VLOOKUP($A374,'Medical Examination'!$A$2:$J$2336,7,0)</f>
        <v>0</v>
      </c>
      <c r="I374" s="9" t="str">
        <f>VLOOKUP($A374,'Medical Examination'!$A$2:$J$2336,8,0)</f>
        <v>Smoker</v>
      </c>
      <c r="J374" s="9" t="str">
        <f>VLOOKUP($A374,'Medical Examination'!$A$2:$J$2336,9,0)</f>
        <v>Over Weight</v>
      </c>
      <c r="K374" s="9" t="str">
        <f>VLOOKUP($A374,'Medical Examination'!$A$2:$J$2336,10,0)</f>
        <v>Diabetes</v>
      </c>
      <c r="L374" s="9" t="str">
        <f>VLOOKUP($A374,'Hospitalsation Details'!$A$2:$L$2344,10,0)</f>
        <v>19-10-1965</v>
      </c>
      <c r="M374" s="16">
        <f>VLOOKUP($A374,'Hospitalsation Details'!$A$2:$L$2344,6,0)</f>
        <v>27533.91</v>
      </c>
      <c r="N374" s="9" t="str">
        <f>VLOOKUP($A374,'Hospitalsation Details'!$A$2:$L$2344,7,0)</f>
        <v>tier - 2</v>
      </c>
      <c r="O374" s="9" t="str">
        <f>VLOOKUP($A374,'Hospitalsation Details'!$A$2:$L$2344,8,0)</f>
        <v>tier - 3</v>
      </c>
      <c r="P374" s="9" t="str">
        <f>VLOOKUP($A374,'Hospitalsation Details'!$A$2:$L$2344,9,0)</f>
        <v>R1013</v>
      </c>
      <c r="Q374" s="9">
        <f>VLOOKUP($A374,'Hospitalsation Details'!$A$2:$L$2344,12,0)</f>
        <v>57</v>
      </c>
    </row>
    <row r="375" spans="1:17" ht="15.6" x14ac:dyDescent="0.3">
      <c r="A375" s="21" t="s">
        <v>747</v>
      </c>
      <c r="B375" s="9" t="str">
        <f>VLOOKUP($A375,'Customer Names'!$A$2:$E$2336,4,0)</f>
        <v xml:space="preserve">  Andrea</v>
      </c>
      <c r="C375" s="9">
        <f>VLOOKUP($A375,'Medical Examination'!$A$2:$J$2336,2,0)</f>
        <v>16.329999999999998</v>
      </c>
      <c r="D375" s="9">
        <f>VLOOKUP($A375,'Medical Examination'!$A$2:$J$2336,3,0)</f>
        <v>7.26</v>
      </c>
      <c r="E375" s="9" t="str">
        <f>VLOOKUP($A375,'Medical Examination'!$A$2:$J$2336,4,0)</f>
        <v>Yes</v>
      </c>
      <c r="F375" s="9" t="str">
        <f>VLOOKUP($A375,'Medical Examination'!$A$2:$J$2336,5,0)</f>
        <v>No</v>
      </c>
      <c r="G375" s="9" t="str">
        <f>VLOOKUP($A375,'Medical Examination'!$A$2:$J$2336,6,0)</f>
        <v>No</v>
      </c>
      <c r="H375" s="9">
        <f>VLOOKUP($A375,'Medical Examination'!$A$2:$J$2336,7,0)</f>
        <v>0</v>
      </c>
      <c r="I375" s="9" t="str">
        <f>VLOOKUP($A375,'Medical Examination'!$A$2:$J$2336,8,0)</f>
        <v>Smoker</v>
      </c>
      <c r="J375" s="9" t="str">
        <f>VLOOKUP($A375,'Medical Examination'!$A$2:$J$2336,9,0)</f>
        <v>Under Weight</v>
      </c>
      <c r="K375" s="9" t="str">
        <f>VLOOKUP($A375,'Medical Examination'!$A$2:$J$2336,10,0)</f>
        <v>Normal</v>
      </c>
      <c r="L375" s="9" t="str">
        <f>VLOOKUP($A375,'Hospitalsation Details'!$A$2:$L$2344,10,0)</f>
        <v>03-10-1981</v>
      </c>
      <c r="M375" s="16">
        <f>VLOOKUP($A375,'Hospitalsation Details'!$A$2:$L$2344,6,0)</f>
        <v>27495.59</v>
      </c>
      <c r="N375" s="9" t="str">
        <f>VLOOKUP($A375,'Hospitalsation Details'!$A$2:$L$2344,7,0)</f>
        <v>tier - 2</v>
      </c>
      <c r="O375" s="9" t="str">
        <f>VLOOKUP($A375,'Hospitalsation Details'!$A$2:$L$2344,8,0)</f>
        <v>tier - 1</v>
      </c>
      <c r="P375" s="9" t="str">
        <f>VLOOKUP($A375,'Hospitalsation Details'!$A$2:$L$2344,9,0)</f>
        <v>R1011</v>
      </c>
      <c r="Q375" s="9">
        <f>VLOOKUP($A375,'Hospitalsation Details'!$A$2:$L$2344,12,0)</f>
        <v>41</v>
      </c>
    </row>
    <row r="376" spans="1:17" ht="15.6" x14ac:dyDescent="0.3">
      <c r="A376" s="20" t="s">
        <v>749</v>
      </c>
      <c r="B376" s="9" t="str">
        <f>VLOOKUP($A376,'Customer Names'!$A$2:$E$2336,4,0)</f>
        <v xml:space="preserve">  Nora P</v>
      </c>
      <c r="C376" s="9">
        <f>VLOOKUP($A376,'Medical Examination'!$A$2:$J$2336,2,0)</f>
        <v>16.37</v>
      </c>
      <c r="D376" s="9">
        <f>VLOOKUP($A376,'Medical Examination'!$A$2:$J$2336,3,0)</f>
        <v>4.79</v>
      </c>
      <c r="E376" s="9" t="str">
        <f>VLOOKUP($A376,'Medical Examination'!$A$2:$J$2336,4,0)</f>
        <v>Yes</v>
      </c>
      <c r="F376" s="9" t="str">
        <f>VLOOKUP($A376,'Medical Examination'!$A$2:$J$2336,5,0)</f>
        <v>No</v>
      </c>
      <c r="G376" s="9" t="str">
        <f>VLOOKUP($A376,'Medical Examination'!$A$2:$J$2336,6,0)</f>
        <v>No</v>
      </c>
      <c r="H376" s="9">
        <f>VLOOKUP($A376,'Medical Examination'!$A$2:$J$2336,7,0)</f>
        <v>0</v>
      </c>
      <c r="I376" s="9" t="str">
        <f>VLOOKUP($A376,'Medical Examination'!$A$2:$J$2336,8,0)</f>
        <v>Smoker</v>
      </c>
      <c r="J376" s="9" t="str">
        <f>VLOOKUP($A376,'Medical Examination'!$A$2:$J$2336,9,0)</f>
        <v>Under Weight</v>
      </c>
      <c r="K376" s="9" t="str">
        <f>VLOOKUP($A376,'Medical Examination'!$A$2:$J$2336,10,0)</f>
        <v>Normal</v>
      </c>
      <c r="L376" s="9" t="str">
        <f>VLOOKUP($A376,'Hospitalsation Details'!$A$2:$L$2344,10,0)</f>
        <v>05-12-1985</v>
      </c>
      <c r="M376" s="16">
        <f>VLOOKUP($A376,'Hospitalsation Details'!$A$2:$L$2344,6,0)</f>
        <v>27432.73</v>
      </c>
      <c r="N376" s="9" t="str">
        <f>VLOOKUP($A376,'Hospitalsation Details'!$A$2:$L$2344,7,0)</f>
        <v>tier - 2</v>
      </c>
      <c r="O376" s="9" t="str">
        <f>VLOOKUP($A376,'Hospitalsation Details'!$A$2:$L$2344,8,0)</f>
        <v>tier - 1</v>
      </c>
      <c r="P376" s="9" t="str">
        <f>VLOOKUP($A376,'Hospitalsation Details'!$A$2:$L$2344,9,0)</f>
        <v>R1011</v>
      </c>
      <c r="Q376" s="9">
        <f>VLOOKUP($A376,'Hospitalsation Details'!$A$2:$L$2344,12,0)</f>
        <v>37</v>
      </c>
    </row>
    <row r="377" spans="1:17" ht="15.6" x14ac:dyDescent="0.3">
      <c r="A377" s="21" t="s">
        <v>751</v>
      </c>
      <c r="B377" s="9" t="str">
        <f>VLOOKUP($A377,'Customer Names'!$A$2:$E$2336,4,0)</f>
        <v xml:space="preserve">  Zachary</v>
      </c>
      <c r="C377" s="9">
        <f>VLOOKUP($A377,'Medical Examination'!$A$2:$J$2336,2,0)</f>
        <v>22.42</v>
      </c>
      <c r="D377" s="9">
        <f>VLOOKUP($A377,'Medical Examination'!$A$2:$J$2336,3,0)</f>
        <v>4.68</v>
      </c>
      <c r="E377" s="9" t="str">
        <f>VLOOKUP($A377,'Medical Examination'!$A$2:$J$2336,4,0)</f>
        <v>Yes</v>
      </c>
      <c r="F377" s="9" t="str">
        <f>VLOOKUP($A377,'Medical Examination'!$A$2:$J$2336,5,0)</f>
        <v>No</v>
      </c>
      <c r="G377" s="9" t="str">
        <f>VLOOKUP($A377,'Medical Examination'!$A$2:$J$2336,6,0)</f>
        <v>No</v>
      </c>
      <c r="H377" s="9">
        <f>VLOOKUP($A377,'Medical Examination'!$A$2:$J$2336,7,0)</f>
        <v>1</v>
      </c>
      <c r="I377" s="9" t="str">
        <f>VLOOKUP($A377,'Medical Examination'!$A$2:$J$2336,8,0)</f>
        <v xml:space="preserve"> Non Smoker</v>
      </c>
      <c r="J377" s="9" t="str">
        <f>VLOOKUP($A377,'Medical Examination'!$A$2:$J$2336,9,0)</f>
        <v>Normal Weight</v>
      </c>
      <c r="K377" s="9" t="str">
        <f>VLOOKUP($A377,'Medical Examination'!$A$2:$J$2336,10,0)</f>
        <v>Normal</v>
      </c>
      <c r="L377" s="9" t="str">
        <f>VLOOKUP($A377,'Hospitalsation Details'!$A$2:$L$2344,10,0)</f>
        <v>15-09-1988</v>
      </c>
      <c r="M377" s="16">
        <f>VLOOKUP($A377,'Hospitalsation Details'!$A$2:$L$2344,6,0)</f>
        <v>27375.9</v>
      </c>
      <c r="N377" s="9" t="str">
        <f>VLOOKUP($A377,'Hospitalsation Details'!$A$2:$L$2344,7,0)</f>
        <v>tier - 2</v>
      </c>
      <c r="O377" s="9" t="str">
        <f>VLOOKUP($A377,'Hospitalsation Details'!$A$2:$L$2344,8,0)</f>
        <v>tier - 3</v>
      </c>
      <c r="P377" s="9" t="str">
        <f>VLOOKUP($A377,'Hospitalsation Details'!$A$2:$L$2344,9,0)</f>
        <v>R1015</v>
      </c>
      <c r="Q377" s="9">
        <f>VLOOKUP($A377,'Hospitalsation Details'!$A$2:$L$2344,12,0)</f>
        <v>34</v>
      </c>
    </row>
    <row r="378" spans="1:17" ht="15.6" x14ac:dyDescent="0.3">
      <c r="A378" s="20" t="s">
        <v>753</v>
      </c>
      <c r="B378" s="9" t="str">
        <f>VLOOKUP($A378,'Customer Names'!$A$2:$E$2336,4,0)</f>
        <v xml:space="preserve">  Michael</v>
      </c>
      <c r="C378" s="9">
        <f>VLOOKUP($A378,'Medical Examination'!$A$2:$J$2336,2,0)</f>
        <v>31.35</v>
      </c>
      <c r="D378" s="9">
        <f>VLOOKUP($A378,'Medical Examination'!$A$2:$J$2336,3,0)</f>
        <v>4.33</v>
      </c>
      <c r="E378" s="9" t="str">
        <f>VLOOKUP($A378,'Medical Examination'!$A$2:$J$2336,4,0)</f>
        <v>Yes</v>
      </c>
      <c r="F378" s="9" t="str">
        <f>VLOOKUP($A378,'Medical Examination'!$A$2:$J$2336,5,0)</f>
        <v>No</v>
      </c>
      <c r="G378" s="9" t="str">
        <f>VLOOKUP($A378,'Medical Examination'!$A$2:$J$2336,6,0)</f>
        <v>Yes</v>
      </c>
      <c r="H378" s="9">
        <f>VLOOKUP($A378,'Medical Examination'!$A$2:$J$2336,7,0)</f>
        <v>1</v>
      </c>
      <c r="I378" s="9" t="str">
        <f>VLOOKUP($A378,'Medical Examination'!$A$2:$J$2336,8,0)</f>
        <v xml:space="preserve"> Non Smoker</v>
      </c>
      <c r="J378" s="9" t="str">
        <f>VLOOKUP($A378,'Medical Examination'!$A$2:$J$2336,9,0)</f>
        <v>Obesity</v>
      </c>
      <c r="K378" s="9" t="str">
        <f>VLOOKUP($A378,'Medical Examination'!$A$2:$J$2336,10,0)</f>
        <v>Diabetes</v>
      </c>
      <c r="L378" s="9" t="str">
        <f>VLOOKUP($A378,'Hospitalsation Details'!$A$2:$L$2344,10,0)</f>
        <v>16-10-1969</v>
      </c>
      <c r="M378" s="16">
        <f>VLOOKUP($A378,'Hospitalsation Details'!$A$2:$L$2344,6,0)</f>
        <v>27346.04</v>
      </c>
      <c r="N378" s="9" t="str">
        <f>VLOOKUP($A378,'Hospitalsation Details'!$A$2:$L$2344,7,0)</f>
        <v>tier - 2</v>
      </c>
      <c r="O378" s="9" t="str">
        <f>VLOOKUP($A378,'Hospitalsation Details'!$A$2:$L$2344,8,0)</f>
        <v>tier - 2</v>
      </c>
      <c r="P378" s="9" t="str">
        <f>VLOOKUP($A378,'Hospitalsation Details'!$A$2:$L$2344,9,0)</f>
        <v>R1013</v>
      </c>
      <c r="Q378" s="9">
        <f>VLOOKUP($A378,'Hospitalsation Details'!$A$2:$L$2344,12,0)</f>
        <v>53</v>
      </c>
    </row>
    <row r="379" spans="1:17" ht="15.6" x14ac:dyDescent="0.3">
      <c r="A379" s="21" t="s">
        <v>755</v>
      </c>
      <c r="B379" s="9" t="str">
        <f>VLOOKUP($A379,'Customer Names'!$A$2:$E$2336,4,0)</f>
        <v xml:space="preserve">  Alyssa K</v>
      </c>
      <c r="C379" s="9">
        <f>VLOOKUP($A379,'Medical Examination'!$A$2:$J$2336,2,0)</f>
        <v>31.9</v>
      </c>
      <c r="D379" s="9">
        <f>VLOOKUP($A379,'Medical Examination'!$A$2:$J$2336,3,0)</f>
        <v>11.89</v>
      </c>
      <c r="E379" s="9" t="str">
        <f>VLOOKUP($A379,'Medical Examination'!$A$2:$J$2336,4,0)</f>
        <v>No</v>
      </c>
      <c r="F379" s="9" t="str">
        <f>VLOOKUP($A379,'Medical Examination'!$A$2:$J$2336,5,0)</f>
        <v>No</v>
      </c>
      <c r="G379" s="9" t="str">
        <f>VLOOKUP($A379,'Medical Examination'!$A$2:$J$2336,6,0)</f>
        <v>No</v>
      </c>
      <c r="H379" s="9">
        <f>VLOOKUP($A379,'Medical Examination'!$A$2:$J$2336,7,0)</f>
        <v>0</v>
      </c>
      <c r="I379" s="9" t="str">
        <f>VLOOKUP($A379,'Medical Examination'!$A$2:$J$2336,8,0)</f>
        <v xml:space="preserve"> Non Smoker</v>
      </c>
      <c r="J379" s="9" t="str">
        <f>VLOOKUP($A379,'Medical Examination'!$A$2:$J$2336,9,0)</f>
        <v>Obesity</v>
      </c>
      <c r="K379" s="9" t="str">
        <f>VLOOKUP($A379,'Medical Examination'!$A$2:$J$2336,10,0)</f>
        <v>Normal</v>
      </c>
      <c r="L379" s="9" t="str">
        <f>VLOOKUP($A379,'Hospitalsation Details'!$A$2:$L$2344,10,0)</f>
        <v>06-06-1968</v>
      </c>
      <c r="M379" s="16">
        <f>VLOOKUP($A379,'Hospitalsation Details'!$A$2:$L$2344,6,0)</f>
        <v>27322.73</v>
      </c>
      <c r="N379" s="9" t="str">
        <f>VLOOKUP($A379,'Hospitalsation Details'!$A$2:$L$2344,7,0)</f>
        <v>tier - 2</v>
      </c>
      <c r="O379" s="9" t="str">
        <f>VLOOKUP($A379,'Hospitalsation Details'!$A$2:$L$2344,8,0)</f>
        <v>tier - 2</v>
      </c>
      <c r="P379" s="9" t="str">
        <f>VLOOKUP($A379,'Hospitalsation Details'!$A$2:$L$2344,9,0)</f>
        <v>R1013</v>
      </c>
      <c r="Q379" s="9">
        <f>VLOOKUP($A379,'Hospitalsation Details'!$A$2:$L$2344,12,0)</f>
        <v>55</v>
      </c>
    </row>
    <row r="380" spans="1:17" ht="15.6" x14ac:dyDescent="0.3">
      <c r="A380" s="20" t="s">
        <v>757</v>
      </c>
      <c r="B380" s="9" t="str">
        <f>VLOOKUP($A380,'Customer Names'!$A$2:$E$2336,4,0)</f>
        <v xml:space="preserve">  Heather</v>
      </c>
      <c r="C380" s="9">
        <f>VLOOKUP($A380,'Medical Examination'!$A$2:$J$2336,2,0)</f>
        <v>30.6</v>
      </c>
      <c r="D380" s="9">
        <f>VLOOKUP($A380,'Medical Examination'!$A$2:$J$2336,3,0)</f>
        <v>5.24</v>
      </c>
      <c r="E380" s="9" t="str">
        <f>VLOOKUP($A380,'Medical Examination'!$A$2:$J$2336,4,0)</f>
        <v>No</v>
      </c>
      <c r="F380" s="9" t="str">
        <f>VLOOKUP($A380,'Medical Examination'!$A$2:$J$2336,5,0)</f>
        <v>No</v>
      </c>
      <c r="G380" s="9" t="str">
        <f>VLOOKUP($A380,'Medical Examination'!$A$2:$J$2336,6,0)</f>
        <v>No</v>
      </c>
      <c r="H380" s="9">
        <f>VLOOKUP($A380,'Medical Examination'!$A$2:$J$2336,7,0)</f>
        <v>0</v>
      </c>
      <c r="I380" s="9" t="str">
        <f>VLOOKUP($A380,'Medical Examination'!$A$2:$J$2336,8,0)</f>
        <v>Smoker</v>
      </c>
      <c r="J380" s="9" t="str">
        <f>VLOOKUP($A380,'Medical Examination'!$A$2:$J$2336,9,0)</f>
        <v>Obesity</v>
      </c>
      <c r="K380" s="9" t="str">
        <f>VLOOKUP($A380,'Medical Examination'!$A$2:$J$2336,10,0)</f>
        <v>Diabetes</v>
      </c>
      <c r="L380" s="9" t="str">
        <f>VLOOKUP($A380,'Hospitalsation Details'!$A$2:$L$2344,10,0)</f>
        <v>02-12-1999</v>
      </c>
      <c r="M380" s="16">
        <f>VLOOKUP($A380,'Hospitalsation Details'!$A$2:$L$2344,6,0)</f>
        <v>27236.959999999999</v>
      </c>
      <c r="N380" s="9" t="str">
        <f>VLOOKUP($A380,'Hospitalsation Details'!$A$2:$L$2344,7,0)</f>
        <v>tier - 2</v>
      </c>
      <c r="O380" s="9" t="str">
        <f>VLOOKUP($A380,'Hospitalsation Details'!$A$2:$L$2344,8,0)</f>
        <v>tier - 1</v>
      </c>
      <c r="P380" s="9" t="str">
        <f>VLOOKUP($A380,'Hospitalsation Details'!$A$2:$L$2344,9,0)</f>
        <v>R1011</v>
      </c>
      <c r="Q380" s="9">
        <f>VLOOKUP($A380,'Hospitalsation Details'!$A$2:$L$2344,12,0)</f>
        <v>23</v>
      </c>
    </row>
    <row r="381" spans="1:17" ht="15.6" x14ac:dyDescent="0.3">
      <c r="A381" s="21" t="s">
        <v>759</v>
      </c>
      <c r="B381" s="9" t="str">
        <f>VLOOKUP($A381,'Customer Names'!$A$2:$E$2336,4,0)</f>
        <v xml:space="preserve">  Dante</v>
      </c>
      <c r="C381" s="9">
        <f>VLOOKUP($A381,'Medical Examination'!$A$2:$J$2336,2,0)</f>
        <v>28.975000000000001</v>
      </c>
      <c r="D381" s="9">
        <f>VLOOKUP($A381,'Medical Examination'!$A$2:$J$2336,3,0)</f>
        <v>7.63</v>
      </c>
      <c r="E381" s="9" t="str">
        <f>VLOOKUP($A381,'Medical Examination'!$A$2:$J$2336,4,0)</f>
        <v>No</v>
      </c>
      <c r="F381" s="9" t="str">
        <f>VLOOKUP($A381,'Medical Examination'!$A$2:$J$2336,5,0)</f>
        <v>No</v>
      </c>
      <c r="G381" s="9" t="str">
        <f>VLOOKUP($A381,'Medical Examination'!$A$2:$J$2336,6,0)</f>
        <v>No</v>
      </c>
      <c r="H381" s="9">
        <f>VLOOKUP($A381,'Medical Examination'!$A$2:$J$2336,7,0)</f>
        <v>0</v>
      </c>
      <c r="I381" s="9" t="str">
        <f>VLOOKUP($A381,'Medical Examination'!$A$2:$J$2336,8,0)</f>
        <v>Smoker</v>
      </c>
      <c r="J381" s="9" t="str">
        <f>VLOOKUP($A381,'Medical Examination'!$A$2:$J$2336,9,0)</f>
        <v>Over Weight</v>
      </c>
      <c r="K381" s="9" t="str">
        <f>VLOOKUP($A381,'Medical Examination'!$A$2:$J$2336,10,0)</f>
        <v>Diabetes</v>
      </c>
      <c r="L381" s="9" t="str">
        <f>VLOOKUP($A381,'Hospitalsation Details'!$A$2:$L$2344,10,0)</f>
        <v>21-12-1965</v>
      </c>
      <c r="M381" s="16">
        <f>VLOOKUP($A381,'Hospitalsation Details'!$A$2:$L$2344,6,0)</f>
        <v>27218.44</v>
      </c>
      <c r="N381" s="9" t="str">
        <f>VLOOKUP($A381,'Hospitalsation Details'!$A$2:$L$2344,7,0)</f>
        <v>tier - 2</v>
      </c>
      <c r="O381" s="9" t="str">
        <f>VLOOKUP($A381,'Hospitalsation Details'!$A$2:$L$2344,8,0)</f>
        <v>tier - 1</v>
      </c>
      <c r="P381" s="9" t="str">
        <f>VLOOKUP($A381,'Hospitalsation Details'!$A$2:$L$2344,9,0)</f>
        <v>R1017</v>
      </c>
      <c r="Q381" s="9">
        <f>VLOOKUP($A381,'Hospitalsation Details'!$A$2:$L$2344,12,0)</f>
        <v>57</v>
      </c>
    </row>
    <row r="382" spans="1:17" ht="15.6" x14ac:dyDescent="0.3">
      <c r="A382" s="20" t="s">
        <v>761</v>
      </c>
      <c r="B382" s="9" t="str">
        <f>VLOOKUP($A382,'Customer Names'!$A$2:$E$2336,4,0)</f>
        <v xml:space="preserve">  Sara E</v>
      </c>
      <c r="C382" s="9">
        <f>VLOOKUP($A382,'Medical Examination'!$A$2:$J$2336,2,0)</f>
        <v>24.86</v>
      </c>
      <c r="D382" s="9">
        <f>VLOOKUP($A382,'Medical Examination'!$A$2:$J$2336,3,0)</f>
        <v>8.92</v>
      </c>
      <c r="E382" s="9" t="str">
        <f>VLOOKUP($A382,'Medical Examination'!$A$2:$J$2336,4,0)</f>
        <v>Yes</v>
      </c>
      <c r="F382" s="9" t="str">
        <f>VLOOKUP($A382,'Medical Examination'!$A$2:$J$2336,5,0)</f>
        <v>No</v>
      </c>
      <c r="G382" s="9" t="str">
        <f>VLOOKUP($A382,'Medical Examination'!$A$2:$J$2336,6,0)</f>
        <v>No</v>
      </c>
      <c r="H382" s="9">
        <f>VLOOKUP($A382,'Medical Examination'!$A$2:$J$2336,7,0)</f>
        <v>2</v>
      </c>
      <c r="I382" s="9" t="str">
        <f>VLOOKUP($A382,'Medical Examination'!$A$2:$J$2336,8,0)</f>
        <v xml:space="preserve"> Non Smoker</v>
      </c>
      <c r="J382" s="9" t="str">
        <f>VLOOKUP($A382,'Medical Examination'!$A$2:$J$2336,9,0)</f>
        <v>Normal Weight</v>
      </c>
      <c r="K382" s="9" t="str">
        <f>VLOOKUP($A382,'Medical Examination'!$A$2:$J$2336,10,0)</f>
        <v>Normal</v>
      </c>
      <c r="L382" s="9" t="str">
        <f>VLOOKUP($A382,'Hospitalsation Details'!$A$2:$L$2344,10,0)</f>
        <v>02-10-1970</v>
      </c>
      <c r="M382" s="16">
        <f>VLOOKUP($A382,'Hospitalsation Details'!$A$2:$L$2344,6,0)</f>
        <v>27117.99</v>
      </c>
      <c r="N382" s="9" t="str">
        <f>VLOOKUP($A382,'Hospitalsation Details'!$A$2:$L$2344,7,0)</f>
        <v>tier - 2</v>
      </c>
      <c r="O382" s="9" t="str">
        <f>VLOOKUP($A382,'Hospitalsation Details'!$A$2:$L$2344,8,0)</f>
        <v>tier - 2</v>
      </c>
      <c r="P382" s="9" t="str">
        <f>VLOOKUP($A382,'Hospitalsation Details'!$A$2:$L$2344,9,0)</f>
        <v>R1013</v>
      </c>
      <c r="Q382" s="9">
        <f>VLOOKUP($A382,'Hospitalsation Details'!$A$2:$L$2344,12,0)</f>
        <v>52</v>
      </c>
    </row>
    <row r="383" spans="1:17" ht="15.6" x14ac:dyDescent="0.3">
      <c r="A383" s="21" t="s">
        <v>763</v>
      </c>
      <c r="B383" s="9" t="str">
        <f>VLOOKUP($A383,'Customer Names'!$A$2:$E$2336,4,0)</f>
        <v xml:space="preserve">  Scott</v>
      </c>
      <c r="C383" s="9">
        <f>VLOOKUP($A383,'Medical Examination'!$A$2:$J$2336,2,0)</f>
        <v>19.54</v>
      </c>
      <c r="D383" s="9">
        <f>VLOOKUP($A383,'Medical Examination'!$A$2:$J$2336,3,0)</f>
        <v>5.37</v>
      </c>
      <c r="E383" s="9" t="str">
        <f>VLOOKUP($A383,'Medical Examination'!$A$2:$J$2336,4,0)</f>
        <v>No</v>
      </c>
      <c r="F383" s="9" t="str">
        <f>VLOOKUP($A383,'Medical Examination'!$A$2:$J$2336,5,0)</f>
        <v>No</v>
      </c>
      <c r="G383" s="9" t="str">
        <f>VLOOKUP($A383,'Medical Examination'!$A$2:$J$2336,6,0)</f>
        <v>No</v>
      </c>
      <c r="H383" s="9">
        <f>VLOOKUP($A383,'Medical Examination'!$A$2:$J$2336,7,0)</f>
        <v>0</v>
      </c>
      <c r="I383" s="9" t="str">
        <f>VLOOKUP($A383,'Medical Examination'!$A$2:$J$2336,8,0)</f>
        <v>Smoker</v>
      </c>
      <c r="J383" s="9" t="str">
        <f>VLOOKUP($A383,'Medical Examination'!$A$2:$J$2336,9,0)</f>
        <v>Normal Weight</v>
      </c>
      <c r="K383" s="9" t="str">
        <f>VLOOKUP($A383,'Medical Examination'!$A$2:$J$2336,10,0)</f>
        <v>Normal</v>
      </c>
      <c r="L383" s="9" t="str">
        <f>VLOOKUP($A383,'Hospitalsation Details'!$A$2:$L$2344,10,0)</f>
        <v>13-12-1990</v>
      </c>
      <c r="M383" s="16">
        <f>VLOOKUP($A383,'Hospitalsation Details'!$A$2:$L$2344,6,0)</f>
        <v>27092.38</v>
      </c>
      <c r="N383" s="9" t="str">
        <f>VLOOKUP($A383,'Hospitalsation Details'!$A$2:$L$2344,7,0)</f>
        <v>tier - 2</v>
      </c>
      <c r="O383" s="9" t="str">
        <f>VLOOKUP($A383,'Hospitalsation Details'!$A$2:$L$2344,8,0)</f>
        <v>tier - 3</v>
      </c>
      <c r="P383" s="9" t="str">
        <f>VLOOKUP($A383,'Hospitalsation Details'!$A$2:$L$2344,9,0)</f>
        <v>R1011</v>
      </c>
      <c r="Q383" s="9">
        <f>VLOOKUP($A383,'Hospitalsation Details'!$A$2:$L$2344,12,0)</f>
        <v>32</v>
      </c>
    </row>
    <row r="384" spans="1:17" ht="15.6" x14ac:dyDescent="0.3">
      <c r="A384" s="20" t="s">
        <v>765</v>
      </c>
      <c r="B384" s="9" t="str">
        <f>VLOOKUP($A384,'Customer Names'!$A$2:$E$2336,4,0)</f>
        <v xml:space="preserve">  Sean</v>
      </c>
      <c r="C384" s="9">
        <f>VLOOKUP($A384,'Medical Examination'!$A$2:$J$2336,2,0)</f>
        <v>26.74</v>
      </c>
      <c r="D384" s="9">
        <f>VLOOKUP($A384,'Medical Examination'!$A$2:$J$2336,3,0)</f>
        <v>4.3099999999999996</v>
      </c>
      <c r="E384" s="9" t="str">
        <f>VLOOKUP($A384,'Medical Examination'!$A$2:$J$2336,4,0)</f>
        <v>No</v>
      </c>
      <c r="F384" s="9" t="str">
        <f>VLOOKUP($A384,'Medical Examination'!$A$2:$J$2336,5,0)</f>
        <v>No</v>
      </c>
      <c r="G384" s="9" t="str">
        <f>VLOOKUP($A384,'Medical Examination'!$A$2:$J$2336,6,0)</f>
        <v>No</v>
      </c>
      <c r="H384" s="9">
        <f>VLOOKUP($A384,'Medical Examination'!$A$2:$J$2336,7,0)</f>
        <v>0</v>
      </c>
      <c r="I384" s="9" t="str">
        <f>VLOOKUP($A384,'Medical Examination'!$A$2:$J$2336,8,0)</f>
        <v>Smoker</v>
      </c>
      <c r="J384" s="9" t="str">
        <f>VLOOKUP($A384,'Medical Examination'!$A$2:$J$2336,9,0)</f>
        <v>Over Weight</v>
      </c>
      <c r="K384" s="9" t="str">
        <f>VLOOKUP($A384,'Medical Examination'!$A$2:$J$2336,10,0)</f>
        <v>Diabetes</v>
      </c>
      <c r="L384" s="9" t="str">
        <f>VLOOKUP($A384,'Hospitalsation Details'!$A$2:$L$2344,10,0)</f>
        <v>02-07-1994</v>
      </c>
      <c r="M384" s="16">
        <f>VLOOKUP($A384,'Hospitalsation Details'!$A$2:$L$2344,6,0)</f>
        <v>27080.639999999999</v>
      </c>
      <c r="N384" s="9" t="str">
        <f>VLOOKUP($A384,'Hospitalsation Details'!$A$2:$L$2344,7,0)</f>
        <v>tier - 2</v>
      </c>
      <c r="O384" s="9" t="str">
        <f>VLOOKUP($A384,'Hospitalsation Details'!$A$2:$L$2344,8,0)</f>
        <v>tier - 2</v>
      </c>
      <c r="P384" s="9" t="str">
        <f>VLOOKUP($A384,'Hospitalsation Details'!$A$2:$L$2344,9,0)</f>
        <v>R1011</v>
      </c>
      <c r="Q384" s="9">
        <f>VLOOKUP($A384,'Hospitalsation Details'!$A$2:$L$2344,12,0)</f>
        <v>28</v>
      </c>
    </row>
    <row r="385" spans="1:17" ht="15.6" x14ac:dyDescent="0.3">
      <c r="A385" s="21" t="s">
        <v>767</v>
      </c>
      <c r="B385" s="9" t="str">
        <f>VLOOKUP($A385,'Customer Names'!$A$2:$E$2336,4,0)</f>
        <v xml:space="preserve">  Danielle</v>
      </c>
      <c r="C385" s="9">
        <f>VLOOKUP($A385,'Medical Examination'!$A$2:$J$2336,2,0)</f>
        <v>22.99</v>
      </c>
      <c r="D385" s="9">
        <f>VLOOKUP($A385,'Medical Examination'!$A$2:$J$2336,3,0)</f>
        <v>10.46</v>
      </c>
      <c r="E385" s="9" t="str">
        <f>VLOOKUP($A385,'Medical Examination'!$A$2:$J$2336,4,0)</f>
        <v>No</v>
      </c>
      <c r="F385" s="9" t="str">
        <f>VLOOKUP($A385,'Medical Examination'!$A$2:$J$2336,5,0)</f>
        <v>No</v>
      </c>
      <c r="G385" s="9" t="str">
        <f>VLOOKUP($A385,'Medical Examination'!$A$2:$J$2336,6,0)</f>
        <v>No</v>
      </c>
      <c r="H385" s="9">
        <f>VLOOKUP($A385,'Medical Examination'!$A$2:$J$2336,7,0)</f>
        <v>3</v>
      </c>
      <c r="I385" s="9" t="str">
        <f>VLOOKUP($A385,'Medical Examination'!$A$2:$J$2336,8,0)</f>
        <v>Smoker</v>
      </c>
      <c r="J385" s="9" t="str">
        <f>VLOOKUP($A385,'Medical Examination'!$A$2:$J$2336,9,0)</f>
        <v>Normal Weight</v>
      </c>
      <c r="K385" s="9" t="str">
        <f>VLOOKUP($A385,'Medical Examination'!$A$2:$J$2336,10,0)</f>
        <v>Diabetes</v>
      </c>
      <c r="L385" s="9" t="str">
        <f>VLOOKUP($A385,'Hospitalsation Details'!$A$2:$L$2344,10,0)</f>
        <v>30-06-1958</v>
      </c>
      <c r="M385" s="16">
        <f>VLOOKUP($A385,'Hospitalsation Details'!$A$2:$L$2344,6,0)</f>
        <v>27037.91</v>
      </c>
      <c r="N385" s="9" t="str">
        <f>VLOOKUP($A385,'Hospitalsation Details'!$A$2:$L$2344,7,0)</f>
        <v>tier - 2</v>
      </c>
      <c r="O385" s="9" t="str">
        <f>VLOOKUP($A385,'Hospitalsation Details'!$A$2:$L$2344,8,0)</f>
        <v>tier - 2</v>
      </c>
      <c r="P385" s="9" t="str">
        <f>VLOOKUP($A385,'Hospitalsation Details'!$A$2:$L$2344,9,0)</f>
        <v>R1013</v>
      </c>
      <c r="Q385" s="9">
        <f>VLOOKUP($A385,'Hospitalsation Details'!$A$2:$L$2344,12,0)</f>
        <v>64</v>
      </c>
    </row>
    <row r="386" spans="1:17" ht="15.6" x14ac:dyDescent="0.3">
      <c r="A386" s="20" t="s">
        <v>769</v>
      </c>
      <c r="B386" s="9" t="str">
        <f>VLOOKUP($A386,'Customer Names'!$A$2:$E$2336,4,0)</f>
        <v xml:space="preserve">  Andrew D</v>
      </c>
      <c r="C386" s="9">
        <f>VLOOKUP($A386,'Medical Examination'!$A$2:$J$2336,2,0)</f>
        <v>31.46</v>
      </c>
      <c r="D386" s="9">
        <f>VLOOKUP($A386,'Medical Examination'!$A$2:$J$2336,3,0)</f>
        <v>7.39</v>
      </c>
      <c r="E386" s="9" t="str">
        <f>VLOOKUP($A386,'Medical Examination'!$A$2:$J$2336,4,0)</f>
        <v>No</v>
      </c>
      <c r="F386" s="9" t="str">
        <f>VLOOKUP($A386,'Medical Examination'!$A$2:$J$2336,5,0)</f>
        <v>No</v>
      </c>
      <c r="G386" s="9" t="str">
        <f>VLOOKUP($A386,'Medical Examination'!$A$2:$J$2336,6,0)</f>
        <v>No</v>
      </c>
      <c r="H386" s="9">
        <f>VLOOKUP($A386,'Medical Examination'!$A$2:$J$2336,7,0)</f>
        <v>0</v>
      </c>
      <c r="I386" s="9" t="str">
        <f>VLOOKUP($A386,'Medical Examination'!$A$2:$J$2336,8,0)</f>
        <v xml:space="preserve"> Non Smoker</v>
      </c>
      <c r="J386" s="9" t="str">
        <f>VLOOKUP($A386,'Medical Examination'!$A$2:$J$2336,9,0)</f>
        <v>Obesity</v>
      </c>
      <c r="K386" s="9" t="str">
        <f>VLOOKUP($A386,'Medical Examination'!$A$2:$J$2336,10,0)</f>
        <v>Prediabetes</v>
      </c>
      <c r="L386" s="9" t="str">
        <f>VLOOKUP($A386,'Hospitalsation Details'!$A$2:$L$2344,10,0)</f>
        <v>09-07-1960</v>
      </c>
      <c r="M386" s="16">
        <f>VLOOKUP($A386,'Hospitalsation Details'!$A$2:$L$2344,6,0)</f>
        <v>27000.98</v>
      </c>
      <c r="N386" s="9" t="str">
        <f>VLOOKUP($A386,'Hospitalsation Details'!$A$2:$L$2344,7,0)</f>
        <v>tier - 2</v>
      </c>
      <c r="O386" s="9" t="str">
        <f>VLOOKUP($A386,'Hospitalsation Details'!$A$2:$L$2344,8,0)</f>
        <v>tier - 2</v>
      </c>
      <c r="P386" s="9" t="str">
        <f>VLOOKUP($A386,'Hospitalsation Details'!$A$2:$L$2344,9,0)</f>
        <v>R1013</v>
      </c>
      <c r="Q386" s="9">
        <f>VLOOKUP($A386,'Hospitalsation Details'!$A$2:$L$2344,12,0)</f>
        <v>62</v>
      </c>
    </row>
    <row r="387" spans="1:17" ht="15.6" x14ac:dyDescent="0.3">
      <c r="A387" s="21" t="s">
        <v>771</v>
      </c>
      <c r="B387" s="9" t="str">
        <f>VLOOKUP($A387,'Customer Names'!$A$2:$E$2336,4,0)</f>
        <v xml:space="preserve">  Joel D</v>
      </c>
      <c r="C387" s="9">
        <f>VLOOKUP($A387,'Medical Examination'!$A$2:$J$2336,2,0)</f>
        <v>30.86</v>
      </c>
      <c r="D387" s="9">
        <f>VLOOKUP($A387,'Medical Examination'!$A$2:$J$2336,3,0)</f>
        <v>6.18</v>
      </c>
      <c r="E387" s="9" t="str">
        <f>VLOOKUP($A387,'Medical Examination'!$A$2:$J$2336,4,0)</f>
        <v>No</v>
      </c>
      <c r="F387" s="9" t="str">
        <f>VLOOKUP($A387,'Medical Examination'!$A$2:$J$2336,5,0)</f>
        <v>Yes</v>
      </c>
      <c r="G387" s="9" t="str">
        <f>VLOOKUP($A387,'Medical Examination'!$A$2:$J$2336,6,0)</f>
        <v>No</v>
      </c>
      <c r="H387" s="9">
        <f>VLOOKUP($A387,'Medical Examination'!$A$2:$J$2336,7,0)</f>
        <v>2</v>
      </c>
      <c r="I387" s="9" t="str">
        <f>VLOOKUP($A387,'Medical Examination'!$A$2:$J$2336,8,0)</f>
        <v>Smoker</v>
      </c>
      <c r="J387" s="9" t="str">
        <f>VLOOKUP($A387,'Medical Examination'!$A$2:$J$2336,9,0)</f>
        <v>Obesity</v>
      </c>
      <c r="K387" s="9" t="str">
        <f>VLOOKUP($A387,'Medical Examination'!$A$2:$J$2336,10,0)</f>
        <v>Diabetes</v>
      </c>
      <c r="L387" s="9" t="str">
        <f>VLOOKUP($A387,'Hospitalsation Details'!$A$2:$L$2344,10,0)</f>
        <v>09-11-2000</v>
      </c>
      <c r="M387" s="16">
        <f>VLOOKUP($A387,'Hospitalsation Details'!$A$2:$L$2344,6,0)</f>
        <v>26936.98</v>
      </c>
      <c r="N387" s="9" t="str">
        <f>VLOOKUP($A387,'Hospitalsation Details'!$A$2:$L$2344,7,0)</f>
        <v>tier - 2</v>
      </c>
      <c r="O387" s="9" t="str">
        <f>VLOOKUP($A387,'Hospitalsation Details'!$A$2:$L$2344,8,0)</f>
        <v>tier - 3</v>
      </c>
      <c r="P387" s="9" t="str">
        <f>VLOOKUP($A387,'Hospitalsation Details'!$A$2:$L$2344,9,0)</f>
        <v>R1011</v>
      </c>
      <c r="Q387" s="9">
        <f>VLOOKUP($A387,'Hospitalsation Details'!$A$2:$L$2344,12,0)</f>
        <v>22</v>
      </c>
    </row>
    <row r="388" spans="1:17" ht="15.6" x14ac:dyDescent="0.3">
      <c r="A388" s="20" t="s">
        <v>773</v>
      </c>
      <c r="B388" s="9" t="str">
        <f>VLOOKUP($A388,'Customer Names'!$A$2:$E$2336,4,0)</f>
        <v xml:space="preserve">  Michelle</v>
      </c>
      <c r="C388" s="9">
        <f>VLOOKUP($A388,'Medical Examination'!$A$2:$J$2336,2,0)</f>
        <v>31.96</v>
      </c>
      <c r="D388" s="9">
        <f>VLOOKUP($A388,'Medical Examination'!$A$2:$J$2336,3,0)</f>
        <v>8.86</v>
      </c>
      <c r="E388" s="9" t="str">
        <f>VLOOKUP($A388,'Medical Examination'!$A$2:$J$2336,4,0)</f>
        <v>No</v>
      </c>
      <c r="F388" s="9" t="str">
        <f>VLOOKUP($A388,'Medical Examination'!$A$2:$J$2336,5,0)</f>
        <v>No</v>
      </c>
      <c r="G388" s="9" t="str">
        <f>VLOOKUP($A388,'Medical Examination'!$A$2:$J$2336,6,0)</f>
        <v>No</v>
      </c>
      <c r="H388" s="9">
        <f>VLOOKUP($A388,'Medical Examination'!$A$2:$J$2336,7,0)</f>
        <v>0</v>
      </c>
      <c r="I388" s="9" t="str">
        <f>VLOOKUP($A388,'Medical Examination'!$A$2:$J$2336,8,0)</f>
        <v>Smoker</v>
      </c>
      <c r="J388" s="9" t="str">
        <f>VLOOKUP($A388,'Medical Examination'!$A$2:$J$2336,9,0)</f>
        <v>Obesity</v>
      </c>
      <c r="K388" s="9" t="str">
        <f>VLOOKUP($A388,'Medical Examination'!$A$2:$J$2336,10,0)</f>
        <v>Diabetes</v>
      </c>
      <c r="L388" s="9" t="str">
        <f>VLOOKUP($A388,'Hospitalsation Details'!$A$2:$L$2344,10,0)</f>
        <v>17-06-2002</v>
      </c>
      <c r="M388" s="16">
        <f>VLOOKUP($A388,'Hospitalsation Details'!$A$2:$L$2344,6,0)</f>
        <v>26927.69</v>
      </c>
      <c r="N388" s="9" t="str">
        <f>VLOOKUP($A388,'Hospitalsation Details'!$A$2:$L$2344,7,0)</f>
        <v>tier - 2</v>
      </c>
      <c r="O388" s="9" t="str">
        <f>VLOOKUP($A388,'Hospitalsation Details'!$A$2:$L$2344,8,0)</f>
        <v>tier - 2</v>
      </c>
      <c r="P388" s="9" t="str">
        <f>VLOOKUP($A388,'Hospitalsation Details'!$A$2:$L$2344,9,0)</f>
        <v>R1011</v>
      </c>
      <c r="Q388" s="9">
        <f>VLOOKUP($A388,'Hospitalsation Details'!$A$2:$L$2344,12,0)</f>
        <v>20</v>
      </c>
    </row>
    <row r="389" spans="1:17" ht="15.6" x14ac:dyDescent="0.3">
      <c r="A389" s="21" t="s">
        <v>775</v>
      </c>
      <c r="B389" s="9" t="str">
        <f>VLOOKUP($A389,'Customer Names'!$A$2:$E$2336,4,0)</f>
        <v xml:space="preserve">  Michael J</v>
      </c>
      <c r="C389" s="9">
        <f>VLOOKUP($A389,'Medical Examination'!$A$2:$J$2336,2,0)</f>
        <v>23.76</v>
      </c>
      <c r="D389" s="9">
        <f>VLOOKUP($A389,'Medical Examination'!$A$2:$J$2336,3,0)</f>
        <v>10.96</v>
      </c>
      <c r="E389" s="9" t="str">
        <f>VLOOKUP($A389,'Medical Examination'!$A$2:$J$2336,4,0)</f>
        <v>No</v>
      </c>
      <c r="F389" s="9" t="str">
        <f>VLOOKUP($A389,'Medical Examination'!$A$2:$J$2336,5,0)</f>
        <v>No</v>
      </c>
      <c r="G389" s="9" t="str">
        <f>VLOOKUP($A389,'Medical Examination'!$A$2:$J$2336,6,0)</f>
        <v>No</v>
      </c>
      <c r="H389" s="9">
        <f>VLOOKUP($A389,'Medical Examination'!$A$2:$J$2336,7,0)</f>
        <v>3</v>
      </c>
      <c r="I389" s="9" t="str">
        <f>VLOOKUP($A389,'Medical Examination'!$A$2:$J$2336,8,0)</f>
        <v>Smoker</v>
      </c>
      <c r="J389" s="9" t="str">
        <f>VLOOKUP($A389,'Medical Examination'!$A$2:$J$2336,9,0)</f>
        <v>Normal Weight</v>
      </c>
      <c r="K389" s="9" t="str">
        <f>VLOOKUP($A389,'Medical Examination'!$A$2:$J$2336,10,0)</f>
        <v>Prediabetes</v>
      </c>
      <c r="L389" s="9" t="str">
        <f>VLOOKUP($A389,'Hospitalsation Details'!$A$2:$L$2344,10,0)</f>
        <v>25-12-1958</v>
      </c>
      <c r="M389" s="16">
        <f>VLOOKUP($A389,'Hospitalsation Details'!$A$2:$L$2344,6,0)</f>
        <v>26926.51</v>
      </c>
      <c r="N389" s="9" t="str">
        <f>VLOOKUP($A389,'Hospitalsation Details'!$A$2:$L$2344,7,0)</f>
        <v>tier - 2</v>
      </c>
      <c r="O389" s="9" t="str">
        <f>VLOOKUP($A389,'Hospitalsation Details'!$A$2:$L$2344,8,0)</f>
        <v>tier - 1</v>
      </c>
      <c r="P389" s="9" t="str">
        <f>VLOOKUP($A389,'Hospitalsation Details'!$A$2:$L$2344,9,0)</f>
        <v>R1013</v>
      </c>
      <c r="Q389" s="9">
        <f>VLOOKUP($A389,'Hospitalsation Details'!$A$2:$L$2344,12,0)</f>
        <v>64</v>
      </c>
    </row>
    <row r="390" spans="1:17" ht="15.6" x14ac:dyDescent="0.3">
      <c r="A390" s="20" t="s">
        <v>777</v>
      </c>
      <c r="B390" s="9" t="str">
        <f>VLOOKUP($A390,'Customer Names'!$A$2:$E$2336,4,0)</f>
        <v xml:space="preserve">  Nikki</v>
      </c>
      <c r="C390" s="9">
        <f>VLOOKUP($A390,'Medical Examination'!$A$2:$J$2336,2,0)</f>
        <v>19.38</v>
      </c>
      <c r="D390" s="9">
        <f>VLOOKUP($A390,'Medical Examination'!$A$2:$J$2336,3,0)</f>
        <v>6.28</v>
      </c>
      <c r="E390" s="9" t="str">
        <f>VLOOKUP($A390,'Medical Examination'!$A$2:$J$2336,4,0)</f>
        <v>No</v>
      </c>
      <c r="F390" s="9" t="str">
        <f>VLOOKUP($A390,'Medical Examination'!$A$2:$J$2336,5,0)</f>
        <v>No</v>
      </c>
      <c r="G390" s="9" t="str">
        <f>VLOOKUP($A390,'Medical Examination'!$A$2:$J$2336,6,0)</f>
        <v>No</v>
      </c>
      <c r="H390" s="9">
        <f>VLOOKUP($A390,'Medical Examination'!$A$2:$J$2336,7,0)</f>
        <v>0</v>
      </c>
      <c r="I390" s="9" t="str">
        <f>VLOOKUP($A390,'Medical Examination'!$A$2:$J$2336,8,0)</f>
        <v>Smoker</v>
      </c>
      <c r="J390" s="9" t="str">
        <f>VLOOKUP($A390,'Medical Examination'!$A$2:$J$2336,9,0)</f>
        <v>Normal Weight</v>
      </c>
      <c r="K390" s="9" t="str">
        <f>VLOOKUP($A390,'Medical Examination'!$A$2:$J$2336,10,0)</f>
        <v>Prediabetes</v>
      </c>
      <c r="L390" s="9" t="str">
        <f>VLOOKUP($A390,'Hospitalsation Details'!$A$2:$L$2344,10,0)</f>
        <v>22-08-1991</v>
      </c>
      <c r="M390" s="16">
        <f>VLOOKUP($A390,'Hospitalsation Details'!$A$2:$L$2344,6,0)</f>
        <v>26912.560000000001</v>
      </c>
      <c r="N390" s="9" t="str">
        <f>VLOOKUP($A390,'Hospitalsation Details'!$A$2:$L$2344,7,0)</f>
        <v>tier - 2</v>
      </c>
      <c r="O390" s="9" t="str">
        <f>VLOOKUP($A390,'Hospitalsation Details'!$A$2:$L$2344,8,0)</f>
        <v>tier - 2</v>
      </c>
      <c r="P390" s="9" t="str">
        <f>VLOOKUP($A390,'Hospitalsation Details'!$A$2:$L$2344,9,0)</f>
        <v>R1011</v>
      </c>
      <c r="Q390" s="9">
        <f>VLOOKUP($A390,'Hospitalsation Details'!$A$2:$L$2344,12,0)</f>
        <v>31</v>
      </c>
    </row>
    <row r="391" spans="1:17" ht="15.6" x14ac:dyDescent="0.3">
      <c r="A391" s="21" t="s">
        <v>779</v>
      </c>
      <c r="B391" s="9" t="str">
        <f>VLOOKUP($A391,'Customer Names'!$A$2:$E$2336,4,0)</f>
        <v xml:space="preserve">  Summer B</v>
      </c>
      <c r="C391" s="9">
        <f>VLOOKUP($A391,'Medical Examination'!$A$2:$J$2336,2,0)</f>
        <v>16.21</v>
      </c>
      <c r="D391" s="9">
        <f>VLOOKUP($A391,'Medical Examination'!$A$2:$J$2336,3,0)</f>
        <v>6.29</v>
      </c>
      <c r="E391" s="9" t="str">
        <f>VLOOKUP($A391,'Medical Examination'!$A$2:$J$2336,4,0)</f>
        <v>Yes</v>
      </c>
      <c r="F391" s="9" t="str">
        <f>VLOOKUP($A391,'Medical Examination'!$A$2:$J$2336,5,0)</f>
        <v>No</v>
      </c>
      <c r="G391" s="9" t="str">
        <f>VLOOKUP($A391,'Medical Examination'!$A$2:$J$2336,6,0)</f>
        <v>No</v>
      </c>
      <c r="H391" s="9">
        <f>VLOOKUP($A391,'Medical Examination'!$A$2:$J$2336,7,0)</f>
        <v>1</v>
      </c>
      <c r="I391" s="9" t="str">
        <f>VLOOKUP($A391,'Medical Examination'!$A$2:$J$2336,8,0)</f>
        <v>Smoker</v>
      </c>
      <c r="J391" s="9" t="str">
        <f>VLOOKUP($A391,'Medical Examination'!$A$2:$J$2336,9,0)</f>
        <v>Under Weight</v>
      </c>
      <c r="K391" s="9" t="str">
        <f>VLOOKUP($A391,'Medical Examination'!$A$2:$J$2336,10,0)</f>
        <v>Normal</v>
      </c>
      <c r="L391" s="9" t="str">
        <f>VLOOKUP($A391,'Hospitalsation Details'!$A$2:$L$2344,10,0)</f>
        <v>22-07-1988</v>
      </c>
      <c r="M391" s="16">
        <f>VLOOKUP($A391,'Hospitalsation Details'!$A$2:$L$2344,6,0)</f>
        <v>26607.89</v>
      </c>
      <c r="N391" s="9" t="str">
        <f>VLOOKUP($A391,'Hospitalsation Details'!$A$2:$L$2344,7,0)</f>
        <v>tier - 2</v>
      </c>
      <c r="O391" s="9" t="str">
        <f>VLOOKUP($A391,'Hospitalsation Details'!$A$2:$L$2344,8,0)</f>
        <v>tier - 1</v>
      </c>
      <c r="P391" s="9" t="str">
        <f>VLOOKUP($A391,'Hospitalsation Details'!$A$2:$L$2344,9,0)</f>
        <v>R1011</v>
      </c>
      <c r="Q391" s="9">
        <f>VLOOKUP($A391,'Hospitalsation Details'!$A$2:$L$2344,12,0)</f>
        <v>34</v>
      </c>
    </row>
    <row r="392" spans="1:17" ht="15.6" x14ac:dyDescent="0.3">
      <c r="A392" s="20" t="s">
        <v>781</v>
      </c>
      <c r="B392" s="9" t="str">
        <f>VLOOKUP($A392,'Customer Names'!$A$2:$E$2336,4,0)</f>
        <v xml:space="preserve">  Edward</v>
      </c>
      <c r="C392" s="9">
        <f>VLOOKUP($A392,'Medical Examination'!$A$2:$J$2336,2,0)</f>
        <v>32.54</v>
      </c>
      <c r="D392" s="9">
        <f>VLOOKUP($A392,'Medical Examination'!$A$2:$J$2336,3,0)</f>
        <v>4.0199999999999996</v>
      </c>
      <c r="E392" s="9" t="str">
        <f>VLOOKUP($A392,'Medical Examination'!$A$2:$J$2336,4,0)</f>
        <v>No</v>
      </c>
      <c r="F392" s="9" t="str">
        <f>VLOOKUP($A392,'Medical Examination'!$A$2:$J$2336,5,0)</f>
        <v>Yes</v>
      </c>
      <c r="G392" s="9" t="str">
        <f>VLOOKUP($A392,'Medical Examination'!$A$2:$J$2336,6,0)</f>
        <v>No</v>
      </c>
      <c r="H392" s="9">
        <f>VLOOKUP($A392,'Medical Examination'!$A$2:$J$2336,7,0)</f>
        <v>1</v>
      </c>
      <c r="I392" s="9" t="str">
        <f>VLOOKUP($A392,'Medical Examination'!$A$2:$J$2336,8,0)</f>
        <v>Smoker</v>
      </c>
      <c r="J392" s="9" t="str">
        <f>VLOOKUP($A392,'Medical Examination'!$A$2:$J$2336,9,0)</f>
        <v>Obesity</v>
      </c>
      <c r="K392" s="9" t="str">
        <f>VLOOKUP($A392,'Medical Examination'!$A$2:$J$2336,10,0)</f>
        <v>Diabetes</v>
      </c>
      <c r="L392" s="9" t="str">
        <f>VLOOKUP($A392,'Hospitalsation Details'!$A$2:$L$2344,10,0)</f>
        <v>05-09-2004</v>
      </c>
      <c r="M392" s="16">
        <f>VLOOKUP($A392,'Hospitalsation Details'!$A$2:$L$2344,6,0)</f>
        <v>26479.4</v>
      </c>
      <c r="N392" s="9" t="str">
        <f>VLOOKUP($A392,'Hospitalsation Details'!$A$2:$L$2344,7,0)</f>
        <v>tier - 2</v>
      </c>
      <c r="O392" s="9" t="str">
        <f>VLOOKUP($A392,'Hospitalsation Details'!$A$2:$L$2344,8,0)</f>
        <v>tier - 2</v>
      </c>
      <c r="P392" s="9" t="str">
        <f>VLOOKUP($A392,'Hospitalsation Details'!$A$2:$L$2344,9,0)</f>
        <v>R1011</v>
      </c>
      <c r="Q392" s="9">
        <f>VLOOKUP($A392,'Hospitalsation Details'!$A$2:$L$2344,12,0)</f>
        <v>18</v>
      </c>
    </row>
    <row r="393" spans="1:17" ht="15.6" x14ac:dyDescent="0.3">
      <c r="A393" s="21" t="s">
        <v>783</v>
      </c>
      <c r="B393" s="9" t="str">
        <f>VLOOKUP($A393,'Customer Names'!$A$2:$E$2336,4,0)</f>
        <v xml:space="preserve">  Ryan</v>
      </c>
      <c r="C393" s="9">
        <f>VLOOKUP($A393,'Medical Examination'!$A$2:$J$2336,2,0)</f>
        <v>36.765000000000001</v>
      </c>
      <c r="D393" s="9">
        <f>VLOOKUP($A393,'Medical Examination'!$A$2:$J$2336,3,0)</f>
        <v>11.95</v>
      </c>
      <c r="E393" s="9" t="str">
        <f>VLOOKUP($A393,'Medical Examination'!$A$2:$J$2336,4,0)</f>
        <v>Yes</v>
      </c>
      <c r="F393" s="9" t="str">
        <f>VLOOKUP($A393,'Medical Examination'!$A$2:$J$2336,5,0)</f>
        <v>No</v>
      </c>
      <c r="G393" s="9" t="str">
        <f>VLOOKUP($A393,'Medical Examination'!$A$2:$J$2336,6,0)</f>
        <v>No</v>
      </c>
      <c r="H393" s="9">
        <f>VLOOKUP($A393,'Medical Examination'!$A$2:$J$2336,7,0)</f>
        <v>2</v>
      </c>
      <c r="I393" s="9" t="str">
        <f>VLOOKUP($A393,'Medical Examination'!$A$2:$J$2336,8,0)</f>
        <v xml:space="preserve"> Non Smoker</v>
      </c>
      <c r="J393" s="9" t="str">
        <f>VLOOKUP($A393,'Medical Examination'!$A$2:$J$2336,9,0)</f>
        <v>Obesity</v>
      </c>
      <c r="K393" s="9" t="str">
        <f>VLOOKUP($A393,'Medical Examination'!$A$2:$J$2336,10,0)</f>
        <v>Diabetes</v>
      </c>
      <c r="L393" s="9" t="str">
        <f>VLOOKUP($A393,'Hospitalsation Details'!$A$2:$L$2344,10,0)</f>
        <v>27-08-1970</v>
      </c>
      <c r="M393" s="16">
        <f>VLOOKUP($A393,'Hospitalsation Details'!$A$2:$L$2344,6,0)</f>
        <v>26467.1</v>
      </c>
      <c r="N393" s="9" t="str">
        <f>VLOOKUP($A393,'Hospitalsation Details'!$A$2:$L$2344,7,0)</f>
        <v>tier - 2</v>
      </c>
      <c r="O393" s="9" t="str">
        <f>VLOOKUP($A393,'Hospitalsation Details'!$A$2:$L$2344,8,0)</f>
        <v>tier - 3</v>
      </c>
      <c r="P393" s="9" t="str">
        <f>VLOOKUP($A393,'Hospitalsation Details'!$A$2:$L$2344,9,0)</f>
        <v>R1012</v>
      </c>
      <c r="Q393" s="9">
        <f>VLOOKUP($A393,'Hospitalsation Details'!$A$2:$L$2344,12,0)</f>
        <v>52</v>
      </c>
    </row>
    <row r="394" spans="1:17" ht="15.6" x14ac:dyDescent="0.3">
      <c r="A394" s="20" t="s">
        <v>785</v>
      </c>
      <c r="B394" s="9" t="str">
        <f>VLOOKUP($A394,'Customer Names'!$A$2:$E$2336,4,0)</f>
        <v xml:space="preserve">  Kacee</v>
      </c>
      <c r="C394" s="9">
        <f>VLOOKUP($A394,'Medical Examination'!$A$2:$J$2336,2,0)</f>
        <v>35.909999999999997</v>
      </c>
      <c r="D394" s="9">
        <f>VLOOKUP($A394,'Medical Examination'!$A$2:$J$2336,3,0)</f>
        <v>8.7100000000000009</v>
      </c>
      <c r="E394" s="9" t="str">
        <f>VLOOKUP($A394,'Medical Examination'!$A$2:$J$2336,4,0)</f>
        <v>No</v>
      </c>
      <c r="F394" s="9" t="str">
        <f>VLOOKUP($A394,'Medical Examination'!$A$2:$J$2336,5,0)</f>
        <v>No</v>
      </c>
      <c r="G394" s="9" t="str">
        <f>VLOOKUP($A394,'Medical Examination'!$A$2:$J$2336,6,0)</f>
        <v>No</v>
      </c>
      <c r="H394" s="9">
        <f>VLOOKUP($A394,'Medical Examination'!$A$2:$J$2336,7,0)</f>
        <v>0</v>
      </c>
      <c r="I394" s="9" t="str">
        <f>VLOOKUP($A394,'Medical Examination'!$A$2:$J$2336,8,0)</f>
        <v xml:space="preserve"> Non Smoker</v>
      </c>
      <c r="J394" s="9" t="str">
        <f>VLOOKUP($A394,'Medical Examination'!$A$2:$J$2336,9,0)</f>
        <v>Obesity</v>
      </c>
      <c r="K394" s="9" t="str">
        <f>VLOOKUP($A394,'Medical Examination'!$A$2:$J$2336,10,0)</f>
        <v>Normal</v>
      </c>
      <c r="L394" s="9" t="str">
        <f>VLOOKUP($A394,'Hospitalsation Details'!$A$2:$L$2344,10,0)</f>
        <v>21-09-1974</v>
      </c>
      <c r="M394" s="16">
        <f>VLOOKUP($A394,'Hospitalsation Details'!$A$2:$L$2344,6,0)</f>
        <v>26392.26</v>
      </c>
      <c r="N394" s="9" t="str">
        <f>VLOOKUP($A394,'Hospitalsation Details'!$A$2:$L$2344,7,0)</f>
        <v>tier - 2</v>
      </c>
      <c r="O394" s="9" t="str">
        <f>VLOOKUP($A394,'Hospitalsation Details'!$A$2:$L$2344,8,0)</f>
        <v>tier - 2</v>
      </c>
      <c r="P394" s="9" t="str">
        <f>VLOOKUP($A394,'Hospitalsation Details'!$A$2:$L$2344,9,0)</f>
        <v>R1024</v>
      </c>
      <c r="Q394" s="9">
        <f>VLOOKUP($A394,'Hospitalsation Details'!$A$2:$L$2344,12,0)</f>
        <v>48</v>
      </c>
    </row>
    <row r="395" spans="1:17" ht="15.6" x14ac:dyDescent="0.3">
      <c r="A395" s="21" t="s">
        <v>787</v>
      </c>
      <c r="B395" s="9" t="str">
        <f>VLOOKUP($A395,'Customer Names'!$A$2:$E$2336,4,0)</f>
        <v xml:space="preserve">  Dave</v>
      </c>
      <c r="C395" s="9">
        <f>VLOOKUP($A395,'Medical Examination'!$A$2:$J$2336,2,0)</f>
        <v>32.06</v>
      </c>
      <c r="D395" s="9">
        <f>VLOOKUP($A395,'Medical Examination'!$A$2:$J$2336,3,0)</f>
        <v>4.67</v>
      </c>
      <c r="E395" s="9" t="str">
        <f>VLOOKUP($A395,'Medical Examination'!$A$2:$J$2336,4,0)</f>
        <v>No</v>
      </c>
      <c r="F395" s="9" t="str">
        <f>VLOOKUP($A395,'Medical Examination'!$A$2:$J$2336,5,0)</f>
        <v>Yes</v>
      </c>
      <c r="G395" s="9" t="str">
        <f>VLOOKUP($A395,'Medical Examination'!$A$2:$J$2336,6,0)</f>
        <v>No</v>
      </c>
      <c r="H395" s="9">
        <f>VLOOKUP($A395,'Medical Examination'!$A$2:$J$2336,7,0)</f>
        <v>1</v>
      </c>
      <c r="I395" s="9" t="str">
        <f>VLOOKUP($A395,'Medical Examination'!$A$2:$J$2336,8,0)</f>
        <v>Smoker</v>
      </c>
      <c r="J395" s="9" t="str">
        <f>VLOOKUP($A395,'Medical Examination'!$A$2:$J$2336,9,0)</f>
        <v>Obesity</v>
      </c>
      <c r="K395" s="9" t="str">
        <f>VLOOKUP($A395,'Medical Examination'!$A$2:$J$2336,10,0)</f>
        <v>Diabetes</v>
      </c>
      <c r="L395" s="9" t="str">
        <f>VLOOKUP($A395,'Hospitalsation Details'!$A$2:$L$2344,10,0)</f>
        <v>05-12-2004</v>
      </c>
      <c r="M395" s="16">
        <f>VLOOKUP($A395,'Hospitalsation Details'!$A$2:$L$2344,6,0)</f>
        <v>26316.59</v>
      </c>
      <c r="N395" s="9" t="str">
        <f>VLOOKUP($A395,'Hospitalsation Details'!$A$2:$L$2344,7,0)</f>
        <v>tier - 2</v>
      </c>
      <c r="O395" s="9" t="str">
        <f>VLOOKUP($A395,'Hospitalsation Details'!$A$2:$L$2344,8,0)</f>
        <v>tier - 3</v>
      </c>
      <c r="P395" s="9" t="str">
        <f>VLOOKUP($A395,'Hospitalsation Details'!$A$2:$L$2344,9,0)</f>
        <v>R1011</v>
      </c>
      <c r="Q395" s="9">
        <f>VLOOKUP($A395,'Hospitalsation Details'!$A$2:$L$2344,12,0)</f>
        <v>18</v>
      </c>
    </row>
    <row r="396" spans="1:17" ht="15.6" x14ac:dyDescent="0.3">
      <c r="A396" s="20" t="s">
        <v>789</v>
      </c>
      <c r="B396" s="9" t="str">
        <f>VLOOKUP($A396,'Customer Names'!$A$2:$E$2336,4,0)</f>
        <v xml:space="preserve">  Maryanna</v>
      </c>
      <c r="C396" s="9">
        <f>VLOOKUP($A396,'Medical Examination'!$A$2:$J$2336,2,0)</f>
        <v>24.1</v>
      </c>
      <c r="D396" s="9">
        <f>VLOOKUP($A396,'Medical Examination'!$A$2:$J$2336,3,0)</f>
        <v>11.14</v>
      </c>
      <c r="E396" s="9" t="str">
        <f>VLOOKUP($A396,'Medical Examination'!$A$2:$J$2336,4,0)</f>
        <v>Yes</v>
      </c>
      <c r="F396" s="9" t="str">
        <f>VLOOKUP($A396,'Medical Examination'!$A$2:$J$2336,5,0)</f>
        <v>No</v>
      </c>
      <c r="G396" s="9" t="str">
        <f>VLOOKUP($A396,'Medical Examination'!$A$2:$J$2336,6,0)</f>
        <v>No</v>
      </c>
      <c r="H396" s="9">
        <f>VLOOKUP($A396,'Medical Examination'!$A$2:$J$2336,7,0)</f>
        <v>1</v>
      </c>
      <c r="I396" s="9" t="str">
        <f>VLOOKUP($A396,'Medical Examination'!$A$2:$J$2336,8,0)</f>
        <v xml:space="preserve"> Non Smoker</v>
      </c>
      <c r="J396" s="9" t="str">
        <f>VLOOKUP($A396,'Medical Examination'!$A$2:$J$2336,9,0)</f>
        <v>Normal Weight</v>
      </c>
      <c r="K396" s="9" t="str">
        <f>VLOOKUP($A396,'Medical Examination'!$A$2:$J$2336,10,0)</f>
        <v>Diabetes</v>
      </c>
      <c r="L396" s="9" t="str">
        <f>VLOOKUP($A396,'Hospitalsation Details'!$A$2:$L$2344,10,0)</f>
        <v>04-06-1975</v>
      </c>
      <c r="M396" s="16">
        <f>VLOOKUP($A396,'Hospitalsation Details'!$A$2:$L$2344,6,0)</f>
        <v>26236.58</v>
      </c>
      <c r="N396" s="9" t="str">
        <f>VLOOKUP($A396,'Hospitalsation Details'!$A$2:$L$2344,7,0)</f>
        <v>tier - 2</v>
      </c>
      <c r="O396" s="9" t="str">
        <f>VLOOKUP($A396,'Hospitalsation Details'!$A$2:$L$2344,8,0)</f>
        <v>tier - 1</v>
      </c>
      <c r="P396" s="9" t="str">
        <f>VLOOKUP($A396,'Hospitalsation Details'!$A$2:$L$2344,9,0)</f>
        <v>R1011</v>
      </c>
      <c r="Q396" s="9">
        <f>VLOOKUP($A396,'Hospitalsation Details'!$A$2:$L$2344,12,0)</f>
        <v>48</v>
      </c>
    </row>
    <row r="397" spans="1:17" ht="15.6" x14ac:dyDescent="0.3">
      <c r="A397" s="21" t="s">
        <v>791</v>
      </c>
      <c r="B397" s="9" t="str">
        <f>VLOOKUP($A397,'Customer Names'!$A$2:$E$2336,4,0)</f>
        <v xml:space="preserve">  Jessica H</v>
      </c>
      <c r="C397" s="9">
        <f>VLOOKUP($A397,'Medical Examination'!$A$2:$J$2336,2,0)</f>
        <v>27.1</v>
      </c>
      <c r="D397" s="9">
        <f>VLOOKUP($A397,'Medical Examination'!$A$2:$J$2336,3,0)</f>
        <v>9.0500000000000007</v>
      </c>
      <c r="E397" s="9" t="str">
        <f>VLOOKUP($A397,'Medical Examination'!$A$2:$J$2336,4,0)</f>
        <v>No</v>
      </c>
      <c r="F397" s="9" t="str">
        <f>VLOOKUP($A397,'Medical Examination'!$A$2:$J$2336,5,0)</f>
        <v>No</v>
      </c>
      <c r="G397" s="9" t="str">
        <f>VLOOKUP($A397,'Medical Examination'!$A$2:$J$2336,6,0)</f>
        <v>No</v>
      </c>
      <c r="H397" s="9">
        <f>VLOOKUP($A397,'Medical Examination'!$A$2:$J$2336,7,0)</f>
        <v>2</v>
      </c>
      <c r="I397" s="9" t="str">
        <f>VLOOKUP($A397,'Medical Examination'!$A$2:$J$2336,8,0)</f>
        <v xml:space="preserve"> Non Smoker</v>
      </c>
      <c r="J397" s="9" t="str">
        <f>VLOOKUP($A397,'Medical Examination'!$A$2:$J$2336,9,0)</f>
        <v>Over Weight</v>
      </c>
      <c r="K397" s="9" t="str">
        <f>VLOOKUP($A397,'Medical Examination'!$A$2:$J$2336,10,0)</f>
        <v>Diabetes</v>
      </c>
      <c r="L397" s="9" t="str">
        <f>VLOOKUP($A397,'Hospitalsation Details'!$A$2:$L$2344,10,0)</f>
        <v>07-07-1973</v>
      </c>
      <c r="M397" s="16">
        <f>VLOOKUP($A397,'Hospitalsation Details'!$A$2:$L$2344,6,0)</f>
        <v>26140.36</v>
      </c>
      <c r="N397" s="9" t="str">
        <f>VLOOKUP($A397,'Hospitalsation Details'!$A$2:$L$2344,7,0)</f>
        <v>tier - 2</v>
      </c>
      <c r="O397" s="9" t="str">
        <f>VLOOKUP($A397,'Hospitalsation Details'!$A$2:$L$2344,8,0)</f>
        <v>tier - 3</v>
      </c>
      <c r="P397" s="9" t="str">
        <f>VLOOKUP($A397,'Hospitalsation Details'!$A$2:$L$2344,9,0)</f>
        <v>R1011</v>
      </c>
      <c r="Q397" s="9">
        <f>VLOOKUP($A397,'Hospitalsation Details'!$A$2:$L$2344,12,0)</f>
        <v>49</v>
      </c>
    </row>
    <row r="398" spans="1:17" ht="15.6" x14ac:dyDescent="0.3">
      <c r="A398" s="20" t="s">
        <v>793</v>
      </c>
      <c r="B398" s="9" t="str">
        <f>VLOOKUP($A398,'Customer Names'!$A$2:$E$2336,4,0)</f>
        <v xml:space="preserve">  Deanna</v>
      </c>
      <c r="C398" s="9">
        <f>VLOOKUP($A398,'Medical Examination'!$A$2:$J$2336,2,0)</f>
        <v>24.42</v>
      </c>
      <c r="D398" s="9">
        <f>VLOOKUP($A398,'Medical Examination'!$A$2:$J$2336,3,0)</f>
        <v>11.31</v>
      </c>
      <c r="E398" s="9" t="str">
        <f>VLOOKUP($A398,'Medical Examination'!$A$2:$J$2336,4,0)</f>
        <v>No</v>
      </c>
      <c r="F398" s="9" t="str">
        <f>VLOOKUP($A398,'Medical Examination'!$A$2:$J$2336,5,0)</f>
        <v>No</v>
      </c>
      <c r="G398" s="9" t="str">
        <f>VLOOKUP($A398,'Medical Examination'!$A$2:$J$2336,6,0)</f>
        <v>No</v>
      </c>
      <c r="H398" s="9">
        <f>VLOOKUP($A398,'Medical Examination'!$A$2:$J$2336,7,0)</f>
        <v>0</v>
      </c>
      <c r="I398" s="9" t="str">
        <f>VLOOKUP($A398,'Medical Examination'!$A$2:$J$2336,8,0)</f>
        <v>Smoker</v>
      </c>
      <c r="J398" s="9" t="str">
        <f>VLOOKUP($A398,'Medical Examination'!$A$2:$J$2336,9,0)</f>
        <v>Normal Weight</v>
      </c>
      <c r="K398" s="9" t="str">
        <f>VLOOKUP($A398,'Medical Examination'!$A$2:$J$2336,10,0)</f>
        <v>Normal</v>
      </c>
      <c r="L398" s="9" t="str">
        <f>VLOOKUP($A398,'Hospitalsation Details'!$A$2:$L$2344,10,0)</f>
        <v>11-10-2002</v>
      </c>
      <c r="M398" s="16">
        <f>VLOOKUP($A398,'Hospitalsation Details'!$A$2:$L$2344,6,0)</f>
        <v>26125.67</v>
      </c>
      <c r="N398" s="9" t="str">
        <f>VLOOKUP($A398,'Hospitalsation Details'!$A$2:$L$2344,7,0)</f>
        <v>tier - 2</v>
      </c>
      <c r="O398" s="9" t="str">
        <f>VLOOKUP($A398,'Hospitalsation Details'!$A$2:$L$2344,8,0)</f>
        <v>tier - 1</v>
      </c>
      <c r="P398" s="9" t="str">
        <f>VLOOKUP($A398,'Hospitalsation Details'!$A$2:$L$2344,9,0)</f>
        <v>R1013</v>
      </c>
      <c r="Q398" s="9">
        <f>VLOOKUP($A398,'Hospitalsation Details'!$A$2:$L$2344,12,0)</f>
        <v>20</v>
      </c>
    </row>
    <row r="399" spans="1:17" ht="15.6" x14ac:dyDescent="0.3">
      <c r="A399" s="21" t="s">
        <v>795</v>
      </c>
      <c r="B399" s="9" t="str">
        <f>VLOOKUP($A399,'Customer Names'!$A$2:$E$2336,4,0)</f>
        <v xml:space="preserve">  Peter</v>
      </c>
      <c r="C399" s="9">
        <f>VLOOKUP($A399,'Medical Examination'!$A$2:$J$2336,2,0)</f>
        <v>26.695</v>
      </c>
      <c r="D399" s="9">
        <f>VLOOKUP($A399,'Medical Examination'!$A$2:$J$2336,3,0)</f>
        <v>4.68</v>
      </c>
      <c r="E399" s="9" t="str">
        <f>VLOOKUP($A399,'Medical Examination'!$A$2:$J$2336,4,0)</f>
        <v>Yes</v>
      </c>
      <c r="F399" s="9" t="str">
        <f>VLOOKUP($A399,'Medical Examination'!$A$2:$J$2336,5,0)</f>
        <v>No</v>
      </c>
      <c r="G399" s="9" t="str">
        <f>VLOOKUP($A399,'Medical Examination'!$A$2:$J$2336,6,0)</f>
        <v>No</v>
      </c>
      <c r="H399" s="9">
        <f>VLOOKUP($A399,'Medical Examination'!$A$2:$J$2336,7,0)</f>
        <v>2</v>
      </c>
      <c r="I399" s="9" t="str">
        <f>VLOOKUP($A399,'Medical Examination'!$A$2:$J$2336,8,0)</f>
        <v>Smoker</v>
      </c>
      <c r="J399" s="9" t="str">
        <f>VLOOKUP($A399,'Medical Examination'!$A$2:$J$2336,9,0)</f>
        <v>Over Weight</v>
      </c>
      <c r="K399" s="9" t="str">
        <f>VLOOKUP($A399,'Medical Examination'!$A$2:$J$2336,10,0)</f>
        <v>Prediabetes</v>
      </c>
      <c r="L399" s="9" t="str">
        <f>VLOOKUP($A399,'Hospitalsation Details'!$A$2:$L$2344,10,0)</f>
        <v>09-07-1966</v>
      </c>
      <c r="M399" s="16">
        <f>VLOOKUP($A399,'Hospitalsation Details'!$A$2:$L$2344,6,0)</f>
        <v>26109.33</v>
      </c>
      <c r="N399" s="9" t="str">
        <f>VLOOKUP($A399,'Hospitalsation Details'!$A$2:$L$2344,7,0)</f>
        <v>tier - 2</v>
      </c>
      <c r="O399" s="9" t="str">
        <f>VLOOKUP($A399,'Hospitalsation Details'!$A$2:$L$2344,8,0)</f>
        <v>tier - 3</v>
      </c>
      <c r="P399" s="9" t="str">
        <f>VLOOKUP($A399,'Hospitalsation Details'!$A$2:$L$2344,9,0)</f>
        <v>R1012</v>
      </c>
      <c r="Q399" s="9">
        <f>VLOOKUP($A399,'Hospitalsation Details'!$A$2:$L$2344,12,0)</f>
        <v>56</v>
      </c>
    </row>
    <row r="400" spans="1:17" ht="15.6" x14ac:dyDescent="0.3">
      <c r="A400" s="20" t="s">
        <v>797</v>
      </c>
      <c r="B400" s="9" t="str">
        <f>VLOOKUP($A400,'Customer Names'!$A$2:$E$2336,4,0)</f>
        <v xml:space="preserve">  Rebecca</v>
      </c>
      <c r="C400" s="9">
        <f>VLOOKUP($A400,'Medical Examination'!$A$2:$J$2336,2,0)</f>
        <v>27.79</v>
      </c>
      <c r="D400" s="9">
        <f>VLOOKUP($A400,'Medical Examination'!$A$2:$J$2336,3,0)</f>
        <v>6.05</v>
      </c>
      <c r="E400" s="9" t="str">
        <f>VLOOKUP($A400,'Medical Examination'!$A$2:$J$2336,4,0)</f>
        <v>Yes</v>
      </c>
      <c r="F400" s="9" t="str">
        <f>VLOOKUP($A400,'Medical Examination'!$A$2:$J$2336,5,0)</f>
        <v>Yes</v>
      </c>
      <c r="G400" s="9" t="str">
        <f>VLOOKUP($A400,'Medical Examination'!$A$2:$J$2336,6,0)</f>
        <v>No</v>
      </c>
      <c r="H400" s="9">
        <f>VLOOKUP($A400,'Medical Examination'!$A$2:$J$2336,7,0)</f>
        <v>1</v>
      </c>
      <c r="I400" s="9" t="str">
        <f>VLOOKUP($A400,'Medical Examination'!$A$2:$J$2336,8,0)</f>
        <v>Smoker</v>
      </c>
      <c r="J400" s="9" t="str">
        <f>VLOOKUP($A400,'Medical Examination'!$A$2:$J$2336,9,0)</f>
        <v>Over Weight</v>
      </c>
      <c r="K400" s="9" t="str">
        <f>VLOOKUP($A400,'Medical Examination'!$A$2:$J$2336,10,0)</f>
        <v>Normal</v>
      </c>
      <c r="L400" s="9" t="str">
        <f>VLOOKUP($A400,'Hospitalsation Details'!$A$2:$L$2344,10,0)</f>
        <v>26-12-2000</v>
      </c>
      <c r="M400" s="16">
        <f>VLOOKUP($A400,'Hospitalsation Details'!$A$2:$L$2344,6,0)</f>
        <v>26026.97</v>
      </c>
      <c r="N400" s="9" t="str">
        <f>VLOOKUP($A400,'Hospitalsation Details'!$A$2:$L$2344,7,0)</f>
        <v>tier - 2</v>
      </c>
      <c r="O400" s="9" t="str">
        <f>VLOOKUP($A400,'Hospitalsation Details'!$A$2:$L$2344,8,0)</f>
        <v>tier - 3</v>
      </c>
      <c r="P400" s="9" t="str">
        <f>VLOOKUP($A400,'Hospitalsation Details'!$A$2:$L$2344,9,0)</f>
        <v>R1011</v>
      </c>
      <c r="Q400" s="9">
        <f>VLOOKUP($A400,'Hospitalsation Details'!$A$2:$L$2344,12,0)</f>
        <v>22</v>
      </c>
    </row>
    <row r="401" spans="1:17" ht="15.6" x14ac:dyDescent="0.3">
      <c r="A401" s="21" t="s">
        <v>799</v>
      </c>
      <c r="B401" s="9" t="str">
        <f>VLOOKUP($A401,'Customer Names'!$A$2:$E$2336,4,0)</f>
        <v xml:space="preserve">  Elizabeth M</v>
      </c>
      <c r="C401" s="9">
        <f>VLOOKUP($A401,'Medical Examination'!$A$2:$J$2336,2,0)</f>
        <v>32.68</v>
      </c>
      <c r="D401" s="9">
        <f>VLOOKUP($A401,'Medical Examination'!$A$2:$J$2336,3,0)</f>
        <v>4.68</v>
      </c>
      <c r="E401" s="9" t="str">
        <f>VLOOKUP($A401,'Medical Examination'!$A$2:$J$2336,4,0)</f>
        <v>Yes</v>
      </c>
      <c r="F401" s="9" t="str">
        <f>VLOOKUP($A401,'Medical Examination'!$A$2:$J$2336,5,0)</f>
        <v>No</v>
      </c>
      <c r="G401" s="9" t="str">
        <f>VLOOKUP($A401,'Medical Examination'!$A$2:$J$2336,6,0)</f>
        <v>No</v>
      </c>
      <c r="H401" s="9">
        <f>VLOOKUP($A401,'Medical Examination'!$A$2:$J$2336,7,0)</f>
        <v>0</v>
      </c>
      <c r="I401" s="9" t="str">
        <f>VLOOKUP($A401,'Medical Examination'!$A$2:$J$2336,8,0)</f>
        <v xml:space="preserve"> Non Smoker</v>
      </c>
      <c r="J401" s="9" t="str">
        <f>VLOOKUP($A401,'Medical Examination'!$A$2:$J$2336,9,0)</f>
        <v>Obesity</v>
      </c>
      <c r="K401" s="9" t="str">
        <f>VLOOKUP($A401,'Medical Examination'!$A$2:$J$2336,10,0)</f>
        <v>Diabetes</v>
      </c>
      <c r="L401" s="9" t="str">
        <f>VLOOKUP($A401,'Hospitalsation Details'!$A$2:$L$2344,10,0)</f>
        <v>05-06-2001</v>
      </c>
      <c r="M401" s="16">
        <f>VLOOKUP($A401,'Hospitalsation Details'!$A$2:$L$2344,6,0)</f>
        <v>26018.95</v>
      </c>
      <c r="N401" s="9" t="str">
        <f>VLOOKUP($A401,'Hospitalsation Details'!$A$2:$L$2344,7,0)</f>
        <v>tier - 2</v>
      </c>
      <c r="O401" s="9" t="str">
        <f>VLOOKUP($A401,'Hospitalsation Details'!$A$2:$L$2344,8,0)</f>
        <v>tier - 2</v>
      </c>
      <c r="P401" s="9" t="str">
        <f>VLOOKUP($A401,'Hospitalsation Details'!$A$2:$L$2344,9,0)</f>
        <v>R1012</v>
      </c>
      <c r="Q401" s="9">
        <f>VLOOKUP($A401,'Hospitalsation Details'!$A$2:$L$2344,12,0)</f>
        <v>22</v>
      </c>
    </row>
    <row r="402" spans="1:17" ht="15.6" x14ac:dyDescent="0.3">
      <c r="A402" s="20" t="s">
        <v>801</v>
      </c>
      <c r="B402" s="9" t="str">
        <f>VLOOKUP($A402,'Customer Names'!$A$2:$E$2336,4,0)</f>
        <v xml:space="preserve">  Gregory</v>
      </c>
      <c r="C402" s="9">
        <f>VLOOKUP($A402,'Medical Examination'!$A$2:$J$2336,2,0)</f>
        <v>26.4</v>
      </c>
      <c r="D402" s="9">
        <f>VLOOKUP($A402,'Medical Examination'!$A$2:$J$2336,3,0)</f>
        <v>9.5</v>
      </c>
      <c r="E402" s="9" t="str">
        <f>VLOOKUP($A402,'Medical Examination'!$A$2:$J$2336,4,0)</f>
        <v>Yes</v>
      </c>
      <c r="F402" s="9" t="str">
        <f>VLOOKUP($A402,'Medical Examination'!$A$2:$J$2336,5,0)</f>
        <v>No</v>
      </c>
      <c r="G402" s="9" t="str">
        <f>VLOOKUP($A402,'Medical Examination'!$A$2:$J$2336,6,0)</f>
        <v>No</v>
      </c>
      <c r="H402" s="9">
        <f>VLOOKUP($A402,'Medical Examination'!$A$2:$J$2336,7,0)</f>
        <v>2</v>
      </c>
      <c r="I402" s="9" t="str">
        <f>VLOOKUP($A402,'Medical Examination'!$A$2:$J$2336,8,0)</f>
        <v xml:space="preserve"> Non Smoker</v>
      </c>
      <c r="J402" s="9" t="str">
        <f>VLOOKUP($A402,'Medical Examination'!$A$2:$J$2336,9,0)</f>
        <v>Over Weight</v>
      </c>
      <c r="K402" s="9" t="str">
        <f>VLOOKUP($A402,'Medical Examination'!$A$2:$J$2336,10,0)</f>
        <v>Diabetes</v>
      </c>
      <c r="L402" s="9" t="str">
        <f>VLOOKUP($A402,'Hospitalsation Details'!$A$2:$L$2344,10,0)</f>
        <v>03-12-1970</v>
      </c>
      <c r="M402" s="16">
        <f>VLOOKUP($A402,'Hospitalsation Details'!$A$2:$L$2344,6,0)</f>
        <v>25992.82</v>
      </c>
      <c r="N402" s="9" t="str">
        <f>VLOOKUP($A402,'Hospitalsation Details'!$A$2:$L$2344,7,0)</f>
        <v>tier - 2</v>
      </c>
      <c r="O402" s="9" t="str">
        <f>VLOOKUP($A402,'Hospitalsation Details'!$A$2:$L$2344,8,0)</f>
        <v>tier - 2</v>
      </c>
      <c r="P402" s="9" t="str">
        <f>VLOOKUP($A402,'Hospitalsation Details'!$A$2:$L$2344,9,0)</f>
        <v>R1013</v>
      </c>
      <c r="Q402" s="9">
        <f>VLOOKUP($A402,'Hospitalsation Details'!$A$2:$L$2344,12,0)</f>
        <v>52</v>
      </c>
    </row>
    <row r="403" spans="1:17" ht="15.6" x14ac:dyDescent="0.3">
      <c r="A403" s="21" t="s">
        <v>803</v>
      </c>
      <c r="B403" s="9" t="str">
        <f>VLOOKUP($A403,'Customer Names'!$A$2:$E$2336,4,0)</f>
        <v xml:space="preserve">  Sarah E</v>
      </c>
      <c r="C403" s="9">
        <f>VLOOKUP($A403,'Medical Examination'!$A$2:$J$2336,2,0)</f>
        <v>23.655000000000001</v>
      </c>
      <c r="D403" s="9">
        <f>VLOOKUP($A403,'Medical Examination'!$A$2:$J$2336,3,0)</f>
        <v>10.84</v>
      </c>
      <c r="E403" s="9" t="str">
        <f>VLOOKUP($A403,'Medical Examination'!$A$2:$J$2336,4,0)</f>
        <v>Yes</v>
      </c>
      <c r="F403" s="9" t="str">
        <f>VLOOKUP($A403,'Medical Examination'!$A$2:$J$2336,5,0)</f>
        <v>No</v>
      </c>
      <c r="G403" s="9" t="str">
        <f>VLOOKUP($A403,'Medical Examination'!$A$2:$J$2336,6,0)</f>
        <v>Yes</v>
      </c>
      <c r="H403" s="9">
        <f>VLOOKUP($A403,'Medical Examination'!$A$2:$J$2336,7,0)</f>
        <v>1</v>
      </c>
      <c r="I403" s="9" t="str">
        <f>VLOOKUP($A403,'Medical Examination'!$A$2:$J$2336,8,0)</f>
        <v>Smoker</v>
      </c>
      <c r="J403" s="9" t="str">
        <f>VLOOKUP($A403,'Medical Examination'!$A$2:$J$2336,9,0)</f>
        <v>Normal Weight</v>
      </c>
      <c r="K403" s="9" t="str">
        <f>VLOOKUP($A403,'Medical Examination'!$A$2:$J$2336,10,0)</f>
        <v>Prediabetes</v>
      </c>
      <c r="L403" s="9" t="str">
        <f>VLOOKUP($A403,'Hospitalsation Details'!$A$2:$L$2344,10,0)</f>
        <v>21-08-1963</v>
      </c>
      <c r="M403" s="16">
        <f>VLOOKUP($A403,'Hospitalsation Details'!$A$2:$L$2344,6,0)</f>
        <v>25678.78</v>
      </c>
      <c r="N403" s="9" t="str">
        <f>VLOOKUP($A403,'Hospitalsation Details'!$A$2:$L$2344,7,0)</f>
        <v>tier - 2</v>
      </c>
      <c r="O403" s="9" t="str">
        <f>VLOOKUP($A403,'Hospitalsation Details'!$A$2:$L$2344,8,0)</f>
        <v>tier - 3</v>
      </c>
      <c r="P403" s="9" t="str">
        <f>VLOOKUP($A403,'Hospitalsation Details'!$A$2:$L$2344,9,0)</f>
        <v>R1012</v>
      </c>
      <c r="Q403" s="9">
        <f>VLOOKUP($A403,'Hospitalsation Details'!$A$2:$L$2344,12,0)</f>
        <v>59</v>
      </c>
    </row>
    <row r="404" spans="1:17" ht="15.6" x14ac:dyDescent="0.3">
      <c r="A404" s="20" t="s">
        <v>805</v>
      </c>
      <c r="B404" s="9" t="str">
        <f>VLOOKUP($A404,'Customer Names'!$A$2:$E$2336,4,0)</f>
        <v xml:space="preserve">  Anne Elise</v>
      </c>
      <c r="C404" s="9">
        <f>VLOOKUP($A404,'Medical Examination'!$A$2:$J$2336,2,0)</f>
        <v>27.36</v>
      </c>
      <c r="D404" s="9">
        <f>VLOOKUP($A404,'Medical Examination'!$A$2:$J$2336,3,0)</f>
        <v>5.88</v>
      </c>
      <c r="E404" s="9" t="str">
        <f>VLOOKUP($A404,'Medical Examination'!$A$2:$J$2336,4,0)</f>
        <v>No</v>
      </c>
      <c r="F404" s="9" t="str">
        <f>VLOOKUP($A404,'Medical Examination'!$A$2:$J$2336,5,0)</f>
        <v>No</v>
      </c>
      <c r="G404" s="9" t="str">
        <f>VLOOKUP($A404,'Medical Examination'!$A$2:$J$2336,6,0)</f>
        <v>No</v>
      </c>
      <c r="H404" s="9">
        <f>VLOOKUP($A404,'Medical Examination'!$A$2:$J$2336,7,0)</f>
        <v>2</v>
      </c>
      <c r="I404" s="9" t="str">
        <f>VLOOKUP($A404,'Medical Examination'!$A$2:$J$2336,8,0)</f>
        <v xml:space="preserve"> Non Smoker</v>
      </c>
      <c r="J404" s="9" t="str">
        <f>VLOOKUP($A404,'Medical Examination'!$A$2:$J$2336,9,0)</f>
        <v>Over Weight</v>
      </c>
      <c r="K404" s="9" t="str">
        <f>VLOOKUP($A404,'Medical Examination'!$A$2:$J$2336,10,0)</f>
        <v>Normal</v>
      </c>
      <c r="L404" s="9" t="str">
        <f>VLOOKUP($A404,'Hospitalsation Details'!$A$2:$L$2344,10,0)</f>
        <v>17-07-1972</v>
      </c>
      <c r="M404" s="16">
        <f>VLOOKUP($A404,'Hospitalsation Details'!$A$2:$L$2344,6,0)</f>
        <v>25656.58</v>
      </c>
      <c r="N404" s="9" t="str">
        <f>VLOOKUP($A404,'Hospitalsation Details'!$A$2:$L$2344,7,0)</f>
        <v>tier - 2</v>
      </c>
      <c r="O404" s="9" t="str">
        <f>VLOOKUP($A404,'Hospitalsation Details'!$A$2:$L$2344,8,0)</f>
        <v>tier - 3</v>
      </c>
      <c r="P404" s="9" t="str">
        <f>VLOOKUP($A404,'Hospitalsation Details'!$A$2:$L$2344,9,0)</f>
        <v>R1024</v>
      </c>
      <c r="Q404" s="9">
        <f>VLOOKUP($A404,'Hospitalsation Details'!$A$2:$L$2344,12,0)</f>
        <v>50</v>
      </c>
    </row>
    <row r="405" spans="1:17" ht="15.6" x14ac:dyDescent="0.3">
      <c r="A405" s="21" t="s">
        <v>807</v>
      </c>
      <c r="B405" s="9" t="str">
        <f>VLOOKUP($A405,'Customer Names'!$A$2:$E$2336,4,0)</f>
        <v xml:space="preserve">  Christopher R</v>
      </c>
      <c r="C405" s="9">
        <f>VLOOKUP($A405,'Medical Examination'!$A$2:$J$2336,2,0)</f>
        <v>27.82</v>
      </c>
      <c r="D405" s="9">
        <f>VLOOKUP($A405,'Medical Examination'!$A$2:$J$2336,3,0)</f>
        <v>5.24</v>
      </c>
      <c r="E405" s="9" t="str">
        <f>VLOOKUP($A405,'Medical Examination'!$A$2:$J$2336,4,0)</f>
        <v>Yes</v>
      </c>
      <c r="F405" s="9" t="str">
        <f>VLOOKUP($A405,'Medical Examination'!$A$2:$J$2336,5,0)</f>
        <v>No</v>
      </c>
      <c r="G405" s="9" t="str">
        <f>VLOOKUP($A405,'Medical Examination'!$A$2:$J$2336,6,0)</f>
        <v>No</v>
      </c>
      <c r="H405" s="9">
        <f>VLOOKUP($A405,'Medical Examination'!$A$2:$J$2336,7,0)</f>
        <v>0</v>
      </c>
      <c r="I405" s="9" t="str">
        <f>VLOOKUP($A405,'Medical Examination'!$A$2:$J$2336,8,0)</f>
        <v>Smoker</v>
      </c>
      <c r="J405" s="9" t="str">
        <f>VLOOKUP($A405,'Medical Examination'!$A$2:$J$2336,9,0)</f>
        <v>Over Weight</v>
      </c>
      <c r="K405" s="9" t="str">
        <f>VLOOKUP($A405,'Medical Examination'!$A$2:$J$2336,10,0)</f>
        <v>Diabetes</v>
      </c>
      <c r="L405" s="9" t="str">
        <f>VLOOKUP($A405,'Hospitalsation Details'!$A$2:$L$2344,10,0)</f>
        <v>02-08-2001</v>
      </c>
      <c r="M405" s="16">
        <f>VLOOKUP($A405,'Hospitalsation Details'!$A$2:$L$2344,6,0)</f>
        <v>25648.98</v>
      </c>
      <c r="N405" s="9" t="str">
        <f>VLOOKUP($A405,'Hospitalsation Details'!$A$2:$L$2344,7,0)</f>
        <v>tier - 2</v>
      </c>
      <c r="O405" s="9" t="str">
        <f>VLOOKUP($A405,'Hospitalsation Details'!$A$2:$L$2344,8,0)</f>
        <v>tier - 1</v>
      </c>
      <c r="P405" s="9" t="str">
        <f>VLOOKUP($A405,'Hospitalsation Details'!$A$2:$L$2344,9,0)</f>
        <v>R1011</v>
      </c>
      <c r="Q405" s="9">
        <f>VLOOKUP($A405,'Hospitalsation Details'!$A$2:$L$2344,12,0)</f>
        <v>21</v>
      </c>
    </row>
    <row r="406" spans="1:17" ht="15.6" x14ac:dyDescent="0.3">
      <c r="A406" s="20" t="s">
        <v>809</v>
      </c>
      <c r="B406" s="9" t="str">
        <f>VLOOKUP($A406,'Customer Names'!$A$2:$E$2336,4,0)</f>
        <v xml:space="preserve">  Elliot</v>
      </c>
      <c r="C406" s="9">
        <f>VLOOKUP($A406,'Medical Examination'!$A$2:$J$2336,2,0)</f>
        <v>25.46</v>
      </c>
      <c r="D406" s="9">
        <f>VLOOKUP($A406,'Medical Examination'!$A$2:$J$2336,3,0)</f>
        <v>11.75</v>
      </c>
      <c r="E406" s="9" t="str">
        <f>VLOOKUP($A406,'Medical Examination'!$A$2:$J$2336,4,0)</f>
        <v>No</v>
      </c>
      <c r="F406" s="9" t="str">
        <f>VLOOKUP($A406,'Medical Examination'!$A$2:$J$2336,5,0)</f>
        <v>No</v>
      </c>
      <c r="G406" s="9" t="str">
        <f>VLOOKUP($A406,'Medical Examination'!$A$2:$J$2336,6,0)</f>
        <v>No</v>
      </c>
      <c r="H406" s="9">
        <f>VLOOKUP($A406,'Medical Examination'!$A$2:$J$2336,7,0)</f>
        <v>0</v>
      </c>
      <c r="I406" s="9" t="str">
        <f>VLOOKUP($A406,'Medical Examination'!$A$2:$J$2336,8,0)</f>
        <v xml:space="preserve"> Non Smoker</v>
      </c>
      <c r="J406" s="9" t="str">
        <f>VLOOKUP($A406,'Medical Examination'!$A$2:$J$2336,9,0)</f>
        <v>Over Weight</v>
      </c>
      <c r="K406" s="9" t="str">
        <f>VLOOKUP($A406,'Medical Examination'!$A$2:$J$2336,10,0)</f>
        <v>Diabetes</v>
      </c>
      <c r="L406" s="9" t="str">
        <f>VLOOKUP($A406,'Hospitalsation Details'!$A$2:$L$2344,10,0)</f>
        <v>11-12-1968</v>
      </c>
      <c r="M406" s="16">
        <f>VLOOKUP($A406,'Hospitalsation Details'!$A$2:$L$2344,6,0)</f>
        <v>25517.11</v>
      </c>
      <c r="N406" s="9" t="str">
        <f>VLOOKUP($A406,'Hospitalsation Details'!$A$2:$L$2344,7,0)</f>
        <v>tier - 2</v>
      </c>
      <c r="O406" s="9" t="str">
        <f>VLOOKUP($A406,'Hospitalsation Details'!$A$2:$L$2344,8,0)</f>
        <v>tier - 3</v>
      </c>
      <c r="P406" s="9" t="str">
        <f>VLOOKUP($A406,'Hospitalsation Details'!$A$2:$L$2344,9,0)</f>
        <v>R1017</v>
      </c>
      <c r="Q406" s="9">
        <f>VLOOKUP($A406,'Hospitalsation Details'!$A$2:$L$2344,12,0)</f>
        <v>54</v>
      </c>
    </row>
    <row r="407" spans="1:17" ht="15.6" x14ac:dyDescent="0.3">
      <c r="A407" s="21" t="s">
        <v>811</v>
      </c>
      <c r="B407" s="9" t="str">
        <f>VLOOKUP($A407,'Customer Names'!$A$2:$E$2336,4,0)</f>
        <v xml:space="preserve">  Christopher D</v>
      </c>
      <c r="C407" s="9">
        <f>VLOOKUP($A407,'Medical Examination'!$A$2:$J$2336,2,0)</f>
        <v>25.1</v>
      </c>
      <c r="D407" s="9">
        <f>VLOOKUP($A407,'Medical Examination'!$A$2:$J$2336,3,0)</f>
        <v>6.97</v>
      </c>
      <c r="E407" s="9" t="str">
        <f>VLOOKUP($A407,'Medical Examination'!$A$2:$J$2336,4,0)</f>
        <v>No</v>
      </c>
      <c r="F407" s="9" t="str">
        <f>VLOOKUP($A407,'Medical Examination'!$A$2:$J$2336,5,0)</f>
        <v>No</v>
      </c>
      <c r="G407" s="9" t="str">
        <f>VLOOKUP($A407,'Medical Examination'!$A$2:$J$2336,6,0)</f>
        <v>No</v>
      </c>
      <c r="H407" s="9">
        <f>VLOOKUP($A407,'Medical Examination'!$A$2:$J$2336,7,0)</f>
        <v>0</v>
      </c>
      <c r="I407" s="9" t="str">
        <f>VLOOKUP($A407,'Medical Examination'!$A$2:$J$2336,8,0)</f>
        <v>Smoker</v>
      </c>
      <c r="J407" s="9" t="str">
        <f>VLOOKUP($A407,'Medical Examination'!$A$2:$J$2336,9,0)</f>
        <v>Over Weight</v>
      </c>
      <c r="K407" s="9" t="str">
        <f>VLOOKUP($A407,'Medical Examination'!$A$2:$J$2336,10,0)</f>
        <v>Normal</v>
      </c>
      <c r="L407" s="9" t="str">
        <f>VLOOKUP($A407,'Hospitalsation Details'!$A$2:$L$2344,10,0)</f>
        <v>22-08-1968</v>
      </c>
      <c r="M407" s="16">
        <f>VLOOKUP($A407,'Hospitalsation Details'!$A$2:$L$2344,6,0)</f>
        <v>25382.3</v>
      </c>
      <c r="N407" s="9" t="str">
        <f>VLOOKUP($A407,'Hospitalsation Details'!$A$2:$L$2344,7,0)</f>
        <v>tier - 2</v>
      </c>
      <c r="O407" s="9" t="str">
        <f>VLOOKUP($A407,'Hospitalsation Details'!$A$2:$L$2344,8,0)</f>
        <v>tier - 2</v>
      </c>
      <c r="P407" s="9" t="str">
        <f>VLOOKUP($A407,'Hospitalsation Details'!$A$2:$L$2344,9,0)</f>
        <v>R1011</v>
      </c>
      <c r="Q407" s="9">
        <f>VLOOKUP($A407,'Hospitalsation Details'!$A$2:$L$2344,12,0)</f>
        <v>54</v>
      </c>
    </row>
    <row r="408" spans="1:17" ht="15.6" x14ac:dyDescent="0.3">
      <c r="A408" s="20" t="s">
        <v>813</v>
      </c>
      <c r="B408" s="9" t="str">
        <f>VLOOKUP($A408,'Customer Names'!$A$2:$E$2336,4,0)</f>
        <v xml:space="preserve">  Corey</v>
      </c>
      <c r="C408" s="9">
        <f>VLOOKUP($A408,'Medical Examination'!$A$2:$J$2336,2,0)</f>
        <v>32.11</v>
      </c>
      <c r="D408" s="9">
        <f>VLOOKUP($A408,'Medical Examination'!$A$2:$J$2336,3,0)</f>
        <v>4.76</v>
      </c>
      <c r="E408" s="9" t="str">
        <f>VLOOKUP($A408,'Medical Examination'!$A$2:$J$2336,4,0)</f>
        <v>No</v>
      </c>
      <c r="F408" s="9" t="str">
        <f>VLOOKUP($A408,'Medical Examination'!$A$2:$J$2336,5,0)</f>
        <v>No</v>
      </c>
      <c r="G408" s="9" t="str">
        <f>VLOOKUP($A408,'Medical Examination'!$A$2:$J$2336,6,0)</f>
        <v>No</v>
      </c>
      <c r="H408" s="9">
        <f>VLOOKUP($A408,'Medical Examination'!$A$2:$J$2336,7,0)</f>
        <v>2</v>
      </c>
      <c r="I408" s="9" t="str">
        <f>VLOOKUP($A408,'Medical Examination'!$A$2:$J$2336,8,0)</f>
        <v xml:space="preserve"> Non Smoker</v>
      </c>
      <c r="J408" s="9" t="str">
        <f>VLOOKUP($A408,'Medical Examination'!$A$2:$J$2336,9,0)</f>
        <v>Obesity</v>
      </c>
      <c r="K408" s="9" t="str">
        <f>VLOOKUP($A408,'Medical Examination'!$A$2:$J$2336,10,0)</f>
        <v>Diabetes</v>
      </c>
      <c r="L408" s="9" t="str">
        <f>VLOOKUP($A408,'Hospitalsation Details'!$A$2:$L$2344,10,0)</f>
        <v>26-09-1972</v>
      </c>
      <c r="M408" s="16">
        <f>VLOOKUP($A408,'Hospitalsation Details'!$A$2:$L$2344,6,0)</f>
        <v>25333.33</v>
      </c>
      <c r="N408" s="9" t="str">
        <f>VLOOKUP($A408,'Hospitalsation Details'!$A$2:$L$2344,7,0)</f>
        <v>tier - 2</v>
      </c>
      <c r="O408" s="9" t="str">
        <f>VLOOKUP($A408,'Hospitalsation Details'!$A$2:$L$2344,8,0)</f>
        <v>tier - 2</v>
      </c>
      <c r="P408" s="9" t="str">
        <f>VLOOKUP($A408,'Hospitalsation Details'!$A$2:$L$2344,9,0)</f>
        <v>R1017</v>
      </c>
      <c r="Q408" s="9">
        <f>VLOOKUP($A408,'Hospitalsation Details'!$A$2:$L$2344,12,0)</f>
        <v>50</v>
      </c>
    </row>
    <row r="409" spans="1:17" ht="15.6" x14ac:dyDescent="0.3">
      <c r="A409" s="21" t="s">
        <v>815</v>
      </c>
      <c r="B409" s="9" t="str">
        <f>VLOOKUP($A409,'Customer Names'!$A$2:$E$2336,4,0)</f>
        <v xml:space="preserve">  Patrick D</v>
      </c>
      <c r="C409" s="9">
        <f>VLOOKUP($A409,'Medical Examination'!$A$2:$J$2336,2,0)</f>
        <v>29.8</v>
      </c>
      <c r="D409" s="9">
        <f>VLOOKUP($A409,'Medical Examination'!$A$2:$J$2336,3,0)</f>
        <v>8.24</v>
      </c>
      <c r="E409" s="9" t="str">
        <f>VLOOKUP($A409,'Medical Examination'!$A$2:$J$2336,4,0)</f>
        <v>Yes</v>
      </c>
      <c r="F409" s="9" t="str">
        <f>VLOOKUP($A409,'Medical Examination'!$A$2:$J$2336,5,0)</f>
        <v>No</v>
      </c>
      <c r="G409" s="9" t="str">
        <f>VLOOKUP($A409,'Medical Examination'!$A$2:$J$2336,6,0)</f>
        <v>No</v>
      </c>
      <c r="H409" s="9">
        <f>VLOOKUP($A409,'Medical Examination'!$A$2:$J$2336,7,0)</f>
        <v>1</v>
      </c>
      <c r="I409" s="9" t="str">
        <f>VLOOKUP($A409,'Medical Examination'!$A$2:$J$2336,8,0)</f>
        <v>Smoker</v>
      </c>
      <c r="J409" s="9" t="str">
        <f>VLOOKUP($A409,'Medical Examination'!$A$2:$J$2336,9,0)</f>
        <v>Over Weight</v>
      </c>
      <c r="K409" s="9" t="str">
        <f>VLOOKUP($A409,'Medical Examination'!$A$2:$J$2336,10,0)</f>
        <v>Normal</v>
      </c>
      <c r="L409" s="9" t="str">
        <f>VLOOKUP($A409,'Hospitalsation Details'!$A$2:$L$2344,10,0)</f>
        <v>14-12-1975</v>
      </c>
      <c r="M409" s="16">
        <f>VLOOKUP($A409,'Hospitalsation Details'!$A$2:$L$2344,6,0)</f>
        <v>25309.49</v>
      </c>
      <c r="N409" s="9" t="str">
        <f>VLOOKUP($A409,'Hospitalsation Details'!$A$2:$L$2344,7,0)</f>
        <v>tier - 2</v>
      </c>
      <c r="O409" s="9" t="str">
        <f>VLOOKUP($A409,'Hospitalsation Details'!$A$2:$L$2344,8,0)</f>
        <v>tier - 1</v>
      </c>
      <c r="P409" s="9" t="str">
        <f>VLOOKUP($A409,'Hospitalsation Details'!$A$2:$L$2344,9,0)</f>
        <v>R1011</v>
      </c>
      <c r="Q409" s="9">
        <f>VLOOKUP($A409,'Hospitalsation Details'!$A$2:$L$2344,12,0)</f>
        <v>47</v>
      </c>
    </row>
    <row r="410" spans="1:17" ht="15.6" x14ac:dyDescent="0.3">
      <c r="A410" s="20" t="s">
        <v>817</v>
      </c>
      <c r="B410" s="9" t="str">
        <f>VLOOKUP($A410,'Customer Names'!$A$2:$E$2336,4,0)</f>
        <v xml:space="preserve">  Anthony D</v>
      </c>
      <c r="C410" s="9">
        <f>VLOOKUP($A410,'Medical Examination'!$A$2:$J$2336,2,0)</f>
        <v>24.01</v>
      </c>
      <c r="D410" s="9">
        <f>VLOOKUP($A410,'Medical Examination'!$A$2:$J$2336,3,0)</f>
        <v>4.76</v>
      </c>
      <c r="E410" s="9" t="str">
        <f>VLOOKUP($A410,'Medical Examination'!$A$2:$J$2336,4,0)</f>
        <v>No</v>
      </c>
      <c r="F410" s="9" t="str">
        <f>VLOOKUP($A410,'Medical Examination'!$A$2:$J$2336,5,0)</f>
        <v>No</v>
      </c>
      <c r="G410" s="9" t="str">
        <f>VLOOKUP($A410,'Medical Examination'!$A$2:$J$2336,6,0)</f>
        <v>No</v>
      </c>
      <c r="H410" s="9">
        <f>VLOOKUP($A410,'Medical Examination'!$A$2:$J$2336,7,0)</f>
        <v>1</v>
      </c>
      <c r="I410" s="9" t="str">
        <f>VLOOKUP($A410,'Medical Examination'!$A$2:$J$2336,8,0)</f>
        <v>Smoker</v>
      </c>
      <c r="J410" s="9" t="str">
        <f>VLOOKUP($A410,'Medical Examination'!$A$2:$J$2336,9,0)</f>
        <v>Normal Weight</v>
      </c>
      <c r="K410" s="9" t="str">
        <f>VLOOKUP($A410,'Medical Examination'!$A$2:$J$2336,10,0)</f>
        <v>Prediabetes</v>
      </c>
      <c r="L410" s="9" t="str">
        <f>VLOOKUP($A410,'Hospitalsation Details'!$A$2:$L$2344,10,0)</f>
        <v>24-11-1998</v>
      </c>
      <c r="M410" s="16">
        <f>VLOOKUP($A410,'Hospitalsation Details'!$A$2:$L$2344,6,0)</f>
        <v>25127.22</v>
      </c>
      <c r="N410" s="9" t="str">
        <f>VLOOKUP($A410,'Hospitalsation Details'!$A$2:$L$2344,7,0)</f>
        <v>tier - 2</v>
      </c>
      <c r="O410" s="9" t="str">
        <f>VLOOKUP($A410,'Hospitalsation Details'!$A$2:$L$2344,8,0)</f>
        <v>tier - 3</v>
      </c>
      <c r="P410" s="9" t="str">
        <f>VLOOKUP($A410,'Hospitalsation Details'!$A$2:$L$2344,9,0)</f>
        <v>R1011</v>
      </c>
      <c r="Q410" s="9">
        <f>VLOOKUP($A410,'Hospitalsation Details'!$A$2:$L$2344,12,0)</f>
        <v>24</v>
      </c>
    </row>
    <row r="411" spans="1:17" ht="15.6" x14ac:dyDescent="0.3">
      <c r="A411" s="21" t="s">
        <v>819</v>
      </c>
      <c r="B411" s="9" t="str">
        <f>VLOOKUP($A411,'Customer Names'!$A$2:$E$2336,4,0)</f>
        <v xml:space="preserve">  Melissa</v>
      </c>
      <c r="C411" s="9">
        <f>VLOOKUP($A411,'Medical Examination'!$A$2:$J$2336,2,0)</f>
        <v>23.21</v>
      </c>
      <c r="D411" s="9">
        <f>VLOOKUP($A411,'Medical Examination'!$A$2:$J$2336,3,0)</f>
        <v>6.03</v>
      </c>
      <c r="E411" s="9" t="str">
        <f>VLOOKUP($A411,'Medical Examination'!$A$2:$J$2336,4,0)</f>
        <v>No</v>
      </c>
      <c r="F411" s="9" t="str">
        <f>VLOOKUP($A411,'Medical Examination'!$A$2:$J$2336,5,0)</f>
        <v>No</v>
      </c>
      <c r="G411" s="9" t="str">
        <f>VLOOKUP($A411,'Medical Examination'!$A$2:$J$2336,6,0)</f>
        <v>No</v>
      </c>
      <c r="H411" s="9">
        <f>VLOOKUP($A411,'Medical Examination'!$A$2:$J$2336,7,0)</f>
        <v>1</v>
      </c>
      <c r="I411" s="9" t="str">
        <f>VLOOKUP($A411,'Medical Examination'!$A$2:$J$2336,8,0)</f>
        <v xml:space="preserve"> Non Smoker</v>
      </c>
      <c r="J411" s="9" t="str">
        <f>VLOOKUP($A411,'Medical Examination'!$A$2:$J$2336,9,0)</f>
        <v>Normal Weight</v>
      </c>
      <c r="K411" s="9" t="str">
        <f>VLOOKUP($A411,'Medical Examination'!$A$2:$J$2336,10,0)</f>
        <v>Normal</v>
      </c>
      <c r="L411" s="9" t="str">
        <f>VLOOKUP($A411,'Hospitalsation Details'!$A$2:$L$2344,10,0)</f>
        <v>14-06-1998</v>
      </c>
      <c r="M411" s="16">
        <f>VLOOKUP($A411,'Hospitalsation Details'!$A$2:$L$2344,6,0)</f>
        <v>25081.77</v>
      </c>
      <c r="N411" s="9" t="str">
        <f>VLOOKUP($A411,'Hospitalsation Details'!$A$2:$L$2344,7,0)</f>
        <v>tier - 2</v>
      </c>
      <c r="O411" s="9" t="str">
        <f>VLOOKUP($A411,'Hospitalsation Details'!$A$2:$L$2344,8,0)</f>
        <v>tier - 2</v>
      </c>
      <c r="P411" s="9" t="str">
        <f>VLOOKUP($A411,'Hospitalsation Details'!$A$2:$L$2344,9,0)</f>
        <v>R1013</v>
      </c>
      <c r="Q411" s="9">
        <f>VLOOKUP($A411,'Hospitalsation Details'!$A$2:$L$2344,12,0)</f>
        <v>24</v>
      </c>
    </row>
    <row r="412" spans="1:17" ht="15.6" x14ac:dyDescent="0.3">
      <c r="A412" s="20" t="s">
        <v>821</v>
      </c>
      <c r="B412" s="9" t="str">
        <f>VLOOKUP($A412,'Customer Names'!$A$2:$E$2336,4,0)</f>
        <v xml:space="preserve">  Raven</v>
      </c>
      <c r="C412" s="9">
        <f>VLOOKUP($A412,'Medical Examination'!$A$2:$J$2336,2,0)</f>
        <v>21.2</v>
      </c>
      <c r="D412" s="9">
        <f>VLOOKUP($A412,'Medical Examination'!$A$2:$J$2336,3,0)</f>
        <v>4.07</v>
      </c>
      <c r="E412" s="9" t="str">
        <f>VLOOKUP($A412,'Medical Examination'!$A$2:$J$2336,4,0)</f>
        <v>Yes</v>
      </c>
      <c r="F412" s="9" t="str">
        <f>VLOOKUP($A412,'Medical Examination'!$A$2:$J$2336,5,0)</f>
        <v>No</v>
      </c>
      <c r="G412" s="9" t="str">
        <f>VLOOKUP($A412,'Medical Examination'!$A$2:$J$2336,6,0)</f>
        <v>No</v>
      </c>
      <c r="H412" s="9">
        <f>VLOOKUP($A412,'Medical Examination'!$A$2:$J$2336,7,0)</f>
        <v>1</v>
      </c>
      <c r="I412" s="9" t="str">
        <f>VLOOKUP($A412,'Medical Examination'!$A$2:$J$2336,8,0)</f>
        <v>Smoker</v>
      </c>
      <c r="J412" s="9" t="str">
        <f>VLOOKUP($A412,'Medical Examination'!$A$2:$J$2336,9,0)</f>
        <v>Normal Weight</v>
      </c>
      <c r="K412" s="9" t="str">
        <f>VLOOKUP($A412,'Medical Examination'!$A$2:$J$2336,10,0)</f>
        <v>Diabetes</v>
      </c>
      <c r="L412" s="9" t="str">
        <f>VLOOKUP($A412,'Hospitalsation Details'!$A$2:$L$2344,10,0)</f>
        <v>04-12-1995</v>
      </c>
      <c r="M412" s="16">
        <f>VLOOKUP($A412,'Hospitalsation Details'!$A$2:$L$2344,6,0)</f>
        <v>25075.97</v>
      </c>
      <c r="N412" s="9" t="str">
        <f>VLOOKUP($A412,'Hospitalsation Details'!$A$2:$L$2344,7,0)</f>
        <v>tier - 2</v>
      </c>
      <c r="O412" s="9" t="str">
        <f>VLOOKUP($A412,'Hospitalsation Details'!$A$2:$L$2344,8,0)</f>
        <v>tier - 2</v>
      </c>
      <c r="P412" s="9" t="str">
        <f>VLOOKUP($A412,'Hospitalsation Details'!$A$2:$L$2344,9,0)</f>
        <v>R1011</v>
      </c>
      <c r="Q412" s="9">
        <f>VLOOKUP($A412,'Hospitalsation Details'!$A$2:$L$2344,12,0)</f>
        <v>27</v>
      </c>
    </row>
    <row r="413" spans="1:17" ht="15.6" x14ac:dyDescent="0.3">
      <c r="A413" s="21" t="s">
        <v>823</v>
      </c>
      <c r="B413" s="9" t="str">
        <f>VLOOKUP($A413,'Customer Names'!$A$2:$E$2336,4,0)</f>
        <v xml:space="preserve">  Christopher</v>
      </c>
      <c r="C413" s="9">
        <f>VLOOKUP($A413,'Medical Examination'!$A$2:$J$2336,2,0)</f>
        <v>28.215</v>
      </c>
      <c r="D413" s="9">
        <f>VLOOKUP($A413,'Medical Examination'!$A$2:$J$2336,3,0)</f>
        <v>8.26</v>
      </c>
      <c r="E413" s="9" t="str">
        <f>VLOOKUP($A413,'Medical Examination'!$A$2:$J$2336,4,0)</f>
        <v>Yes</v>
      </c>
      <c r="F413" s="9" t="str">
        <f>VLOOKUP($A413,'Medical Examination'!$A$2:$J$2336,5,0)</f>
        <v>No</v>
      </c>
      <c r="G413" s="9" t="str">
        <f>VLOOKUP($A413,'Medical Examination'!$A$2:$J$2336,6,0)</f>
        <v>No</v>
      </c>
      <c r="H413" s="9">
        <f>VLOOKUP($A413,'Medical Examination'!$A$2:$J$2336,7,0)</f>
        <v>1</v>
      </c>
      <c r="I413" s="9" t="str">
        <f>VLOOKUP($A413,'Medical Examination'!$A$2:$J$2336,8,0)</f>
        <v>Smoker</v>
      </c>
      <c r="J413" s="9" t="str">
        <f>VLOOKUP($A413,'Medical Examination'!$A$2:$J$2336,9,0)</f>
        <v>Over Weight</v>
      </c>
      <c r="K413" s="9" t="str">
        <f>VLOOKUP($A413,'Medical Examination'!$A$2:$J$2336,10,0)</f>
        <v>Normal</v>
      </c>
      <c r="L413" s="9" t="str">
        <f>VLOOKUP($A413,'Hospitalsation Details'!$A$2:$L$2344,10,0)</f>
        <v>14-11-1975</v>
      </c>
      <c r="M413" s="16">
        <f>VLOOKUP($A413,'Hospitalsation Details'!$A$2:$L$2344,6,0)</f>
        <v>24915.22</v>
      </c>
      <c r="N413" s="9" t="str">
        <f>VLOOKUP($A413,'Hospitalsation Details'!$A$2:$L$2344,7,0)</f>
        <v>tier - 2</v>
      </c>
      <c r="O413" s="9" t="str">
        <f>VLOOKUP($A413,'Hospitalsation Details'!$A$2:$L$2344,8,0)</f>
        <v>tier - 3</v>
      </c>
      <c r="P413" s="9" t="str">
        <f>VLOOKUP($A413,'Hospitalsation Details'!$A$2:$L$2344,9,0)</f>
        <v>R1012</v>
      </c>
      <c r="Q413" s="9">
        <f>VLOOKUP($A413,'Hospitalsation Details'!$A$2:$L$2344,12,0)</f>
        <v>47</v>
      </c>
    </row>
    <row r="414" spans="1:17" ht="15.6" x14ac:dyDescent="0.3">
      <c r="A414" s="20" t="s">
        <v>825</v>
      </c>
      <c r="B414" s="9" t="str">
        <f>VLOOKUP($A414,'Customer Names'!$A$2:$E$2336,4,0)</f>
        <v xml:space="preserve">  Kendra A</v>
      </c>
      <c r="C414" s="9">
        <f>VLOOKUP($A414,'Medical Examination'!$A$2:$J$2336,2,0)</f>
        <v>38.094999999999999</v>
      </c>
      <c r="D414" s="9">
        <f>VLOOKUP($A414,'Medical Examination'!$A$2:$J$2336,3,0)</f>
        <v>4.76</v>
      </c>
      <c r="E414" s="9" t="str">
        <f>VLOOKUP($A414,'Medical Examination'!$A$2:$J$2336,4,0)</f>
        <v>No</v>
      </c>
      <c r="F414" s="9" t="str">
        <f>VLOOKUP($A414,'Medical Examination'!$A$2:$J$2336,5,0)</f>
        <v>No</v>
      </c>
      <c r="G414" s="9" t="str">
        <f>VLOOKUP($A414,'Medical Examination'!$A$2:$J$2336,6,0)</f>
        <v>No</v>
      </c>
      <c r="H414" s="9">
        <f>VLOOKUP($A414,'Medical Examination'!$A$2:$J$2336,7,0)</f>
        <v>1</v>
      </c>
      <c r="I414" s="9" t="str">
        <f>VLOOKUP($A414,'Medical Examination'!$A$2:$J$2336,8,0)</f>
        <v xml:space="preserve"> Non Smoker</v>
      </c>
      <c r="J414" s="9" t="str">
        <f>VLOOKUP($A414,'Medical Examination'!$A$2:$J$2336,9,0)</f>
        <v>Obesity</v>
      </c>
      <c r="K414" s="9" t="str">
        <f>VLOOKUP($A414,'Medical Examination'!$A$2:$J$2336,10,0)</f>
        <v>Prediabetes</v>
      </c>
      <c r="L414" s="9" t="str">
        <f>VLOOKUP($A414,'Hospitalsation Details'!$A$2:$L$2344,10,0)</f>
        <v>14-06-1987</v>
      </c>
      <c r="M414" s="16">
        <f>VLOOKUP($A414,'Hospitalsation Details'!$A$2:$L$2344,6,0)</f>
        <v>24915.05</v>
      </c>
      <c r="N414" s="9" t="str">
        <f>VLOOKUP($A414,'Hospitalsation Details'!$A$2:$L$2344,7,0)</f>
        <v>tier - 2</v>
      </c>
      <c r="O414" s="9" t="str">
        <f>VLOOKUP($A414,'Hospitalsation Details'!$A$2:$L$2344,8,0)</f>
        <v>tier - 1</v>
      </c>
      <c r="P414" s="9" t="str">
        <f>VLOOKUP($A414,'Hospitalsation Details'!$A$2:$L$2344,9,0)</f>
        <v>R1024</v>
      </c>
      <c r="Q414" s="9">
        <f>VLOOKUP($A414,'Hospitalsation Details'!$A$2:$L$2344,12,0)</f>
        <v>35</v>
      </c>
    </row>
    <row r="415" spans="1:17" ht="15.6" x14ac:dyDescent="0.3">
      <c r="A415" s="21" t="s">
        <v>827</v>
      </c>
      <c r="B415" s="9" t="str">
        <f>VLOOKUP($A415,'Customer Names'!$A$2:$E$2336,4,0)</f>
        <v xml:space="preserve">  Jordan</v>
      </c>
      <c r="C415" s="9">
        <f>VLOOKUP($A415,'Medical Examination'!$A$2:$J$2336,2,0)</f>
        <v>22.61</v>
      </c>
      <c r="D415" s="9">
        <f>VLOOKUP($A415,'Medical Examination'!$A$2:$J$2336,3,0)</f>
        <v>6.13</v>
      </c>
      <c r="E415" s="9" t="str">
        <f>VLOOKUP($A415,'Medical Examination'!$A$2:$J$2336,4,0)</f>
        <v>Yes</v>
      </c>
      <c r="F415" s="9" t="str">
        <f>VLOOKUP($A415,'Medical Examination'!$A$2:$J$2336,5,0)</f>
        <v>No</v>
      </c>
      <c r="G415" s="9" t="str">
        <f>VLOOKUP($A415,'Medical Examination'!$A$2:$J$2336,6,0)</f>
        <v>Yes</v>
      </c>
      <c r="H415" s="9">
        <f>VLOOKUP($A415,'Medical Examination'!$A$2:$J$2336,7,0)</f>
        <v>1</v>
      </c>
      <c r="I415" s="9" t="str">
        <f>VLOOKUP($A415,'Medical Examination'!$A$2:$J$2336,8,0)</f>
        <v>Smoker</v>
      </c>
      <c r="J415" s="9" t="str">
        <f>VLOOKUP($A415,'Medical Examination'!$A$2:$J$2336,9,0)</f>
        <v>Normal Weight</v>
      </c>
      <c r="K415" s="9" t="str">
        <f>VLOOKUP($A415,'Medical Examination'!$A$2:$J$2336,10,0)</f>
        <v>Diabetes</v>
      </c>
      <c r="L415" s="9" t="str">
        <f>VLOOKUP($A415,'Hospitalsation Details'!$A$2:$L$2344,10,0)</f>
        <v>23-07-1969</v>
      </c>
      <c r="M415" s="16">
        <f>VLOOKUP($A415,'Hospitalsation Details'!$A$2:$L$2344,6,0)</f>
        <v>24873.38</v>
      </c>
      <c r="N415" s="9" t="str">
        <f>VLOOKUP($A415,'Hospitalsation Details'!$A$2:$L$2344,7,0)</f>
        <v>tier - 2</v>
      </c>
      <c r="O415" s="9" t="str">
        <f>VLOOKUP($A415,'Hospitalsation Details'!$A$2:$L$2344,8,0)</f>
        <v>tier - 1</v>
      </c>
      <c r="P415" s="9" t="str">
        <f>VLOOKUP($A415,'Hospitalsation Details'!$A$2:$L$2344,9,0)</f>
        <v>R1024</v>
      </c>
      <c r="Q415" s="9">
        <f>VLOOKUP($A415,'Hospitalsation Details'!$A$2:$L$2344,12,0)</f>
        <v>53</v>
      </c>
    </row>
    <row r="416" spans="1:17" ht="15.6" x14ac:dyDescent="0.3">
      <c r="A416" s="20" t="s">
        <v>829</v>
      </c>
      <c r="B416" s="9" t="str">
        <f>VLOOKUP($A416,'Customer Names'!$A$2:$E$2336,4,0)</f>
        <v xml:space="preserve">  Nils</v>
      </c>
      <c r="C416" s="9">
        <f>VLOOKUP($A416,'Medical Examination'!$A$2:$J$2336,2,0)</f>
        <v>24.32</v>
      </c>
      <c r="D416" s="9">
        <f>VLOOKUP($A416,'Medical Examination'!$A$2:$J$2336,3,0)</f>
        <v>10.47</v>
      </c>
      <c r="E416" s="9" t="str">
        <f>VLOOKUP($A416,'Medical Examination'!$A$2:$J$2336,4,0)</f>
        <v>Yes</v>
      </c>
      <c r="F416" s="9" t="str">
        <f>VLOOKUP($A416,'Medical Examination'!$A$2:$J$2336,5,0)</f>
        <v>No</v>
      </c>
      <c r="G416" s="9" t="str">
        <f>VLOOKUP($A416,'Medical Examination'!$A$2:$J$2336,6,0)</f>
        <v>No</v>
      </c>
      <c r="H416" s="9">
        <f>VLOOKUP($A416,'Medical Examination'!$A$2:$J$2336,7,0)</f>
        <v>2</v>
      </c>
      <c r="I416" s="9" t="str">
        <f>VLOOKUP($A416,'Medical Examination'!$A$2:$J$2336,8,0)</f>
        <v>Smoker</v>
      </c>
      <c r="J416" s="9" t="str">
        <f>VLOOKUP($A416,'Medical Examination'!$A$2:$J$2336,9,0)</f>
        <v>Normal Weight</v>
      </c>
      <c r="K416" s="9" t="str">
        <f>VLOOKUP($A416,'Medical Examination'!$A$2:$J$2336,10,0)</f>
        <v>Normal</v>
      </c>
      <c r="L416" s="9" t="str">
        <f>VLOOKUP($A416,'Hospitalsation Details'!$A$2:$L$2344,10,0)</f>
        <v>26-11-1970</v>
      </c>
      <c r="M416" s="16">
        <f>VLOOKUP($A416,'Hospitalsation Details'!$A$2:$L$2344,6,0)</f>
        <v>24869.84</v>
      </c>
      <c r="N416" s="9" t="str">
        <f>VLOOKUP($A416,'Hospitalsation Details'!$A$2:$L$2344,7,0)</f>
        <v>tier - 2</v>
      </c>
      <c r="O416" s="9" t="str">
        <f>VLOOKUP($A416,'Hospitalsation Details'!$A$2:$L$2344,8,0)</f>
        <v>tier - 2</v>
      </c>
      <c r="P416" s="9" t="str">
        <f>VLOOKUP($A416,'Hospitalsation Details'!$A$2:$L$2344,9,0)</f>
        <v>R1016</v>
      </c>
      <c r="Q416" s="9">
        <f>VLOOKUP($A416,'Hospitalsation Details'!$A$2:$L$2344,12,0)</f>
        <v>52</v>
      </c>
    </row>
    <row r="417" spans="1:17" ht="15.6" x14ac:dyDescent="0.3">
      <c r="A417" s="21" t="s">
        <v>831</v>
      </c>
      <c r="B417" s="9" t="str">
        <f>VLOOKUP($A417,'Customer Names'!$A$2:$E$2336,4,0)</f>
        <v xml:space="preserve">  Scott</v>
      </c>
      <c r="C417" s="9">
        <f>VLOOKUP($A417,'Medical Examination'!$A$2:$J$2336,2,0)</f>
        <v>20.96</v>
      </c>
      <c r="D417" s="9">
        <f>VLOOKUP($A417,'Medical Examination'!$A$2:$J$2336,3,0)</f>
        <v>4.04</v>
      </c>
      <c r="E417" s="9" t="str">
        <f>VLOOKUP($A417,'Medical Examination'!$A$2:$J$2336,4,0)</f>
        <v>Yes</v>
      </c>
      <c r="F417" s="9" t="str">
        <f>VLOOKUP($A417,'Medical Examination'!$A$2:$J$2336,5,0)</f>
        <v>No</v>
      </c>
      <c r="G417" s="9" t="str">
        <f>VLOOKUP($A417,'Medical Examination'!$A$2:$J$2336,6,0)</f>
        <v>No</v>
      </c>
      <c r="H417" s="9">
        <f>VLOOKUP($A417,'Medical Examination'!$A$2:$J$2336,7,0)</f>
        <v>1</v>
      </c>
      <c r="I417" s="9" t="str">
        <f>VLOOKUP($A417,'Medical Examination'!$A$2:$J$2336,8,0)</f>
        <v>Smoker</v>
      </c>
      <c r="J417" s="9" t="str">
        <f>VLOOKUP($A417,'Medical Examination'!$A$2:$J$2336,9,0)</f>
        <v>Normal Weight</v>
      </c>
      <c r="K417" s="9" t="str">
        <f>VLOOKUP($A417,'Medical Examination'!$A$2:$J$2336,10,0)</f>
        <v>Prediabetes</v>
      </c>
      <c r="L417" s="9" t="str">
        <f>VLOOKUP($A417,'Hospitalsation Details'!$A$2:$L$2344,10,0)</f>
        <v>10-06-1995</v>
      </c>
      <c r="M417" s="16">
        <f>VLOOKUP($A417,'Hospitalsation Details'!$A$2:$L$2344,6,0)</f>
        <v>24863.25</v>
      </c>
      <c r="N417" s="9" t="str">
        <f>VLOOKUP($A417,'Hospitalsation Details'!$A$2:$L$2344,7,0)</f>
        <v>tier - 2</v>
      </c>
      <c r="O417" s="9" t="str">
        <f>VLOOKUP($A417,'Hospitalsation Details'!$A$2:$L$2344,8,0)</f>
        <v>tier - 3</v>
      </c>
      <c r="P417" s="9" t="str">
        <f>VLOOKUP($A417,'Hospitalsation Details'!$A$2:$L$2344,9,0)</f>
        <v>R1011</v>
      </c>
      <c r="Q417" s="9">
        <f>VLOOKUP($A417,'Hospitalsation Details'!$A$2:$L$2344,12,0)</f>
        <v>27</v>
      </c>
    </row>
    <row r="418" spans="1:17" ht="15.6" x14ac:dyDescent="0.3">
      <c r="A418" s="20" t="s">
        <v>833</v>
      </c>
      <c r="B418" s="9" t="str">
        <f>VLOOKUP($A418,'Customer Names'!$A$2:$E$2336,4,0)</f>
        <v xml:space="preserve">  Angela</v>
      </c>
      <c r="C418" s="9">
        <f>VLOOKUP($A418,'Medical Examination'!$A$2:$J$2336,2,0)</f>
        <v>19.68</v>
      </c>
      <c r="D418" s="9">
        <f>VLOOKUP($A418,'Medical Examination'!$A$2:$J$2336,3,0)</f>
        <v>5.74</v>
      </c>
      <c r="E418" s="9" t="str">
        <f>VLOOKUP($A418,'Medical Examination'!$A$2:$J$2336,4,0)</f>
        <v>No</v>
      </c>
      <c r="F418" s="9" t="str">
        <f>VLOOKUP($A418,'Medical Examination'!$A$2:$J$2336,5,0)</f>
        <v>No</v>
      </c>
      <c r="G418" s="9" t="str">
        <f>VLOOKUP($A418,'Medical Examination'!$A$2:$J$2336,6,0)</f>
        <v>No</v>
      </c>
      <c r="H418" s="9">
        <f>VLOOKUP($A418,'Medical Examination'!$A$2:$J$2336,7,0)</f>
        <v>0</v>
      </c>
      <c r="I418" s="9" t="str">
        <f>VLOOKUP($A418,'Medical Examination'!$A$2:$J$2336,8,0)</f>
        <v>Smoker</v>
      </c>
      <c r="J418" s="9" t="str">
        <f>VLOOKUP($A418,'Medical Examination'!$A$2:$J$2336,9,0)</f>
        <v>Normal Weight</v>
      </c>
      <c r="K418" s="9" t="str">
        <f>VLOOKUP($A418,'Medical Examination'!$A$2:$J$2336,10,0)</f>
        <v>Prediabetes</v>
      </c>
      <c r="L418" s="9" t="str">
        <f>VLOOKUP($A418,'Hospitalsation Details'!$A$2:$L$2344,10,0)</f>
        <v>09-09-1994</v>
      </c>
      <c r="M418" s="16">
        <f>VLOOKUP($A418,'Hospitalsation Details'!$A$2:$L$2344,6,0)</f>
        <v>24817.25</v>
      </c>
      <c r="N418" s="9" t="str">
        <f>VLOOKUP($A418,'Hospitalsation Details'!$A$2:$L$2344,7,0)</f>
        <v>tier - 2</v>
      </c>
      <c r="O418" s="9" t="str">
        <f>VLOOKUP($A418,'Hospitalsation Details'!$A$2:$L$2344,8,0)</f>
        <v>tier - 2</v>
      </c>
      <c r="P418" s="9" t="str">
        <f>VLOOKUP($A418,'Hospitalsation Details'!$A$2:$L$2344,9,0)</f>
        <v>R1011</v>
      </c>
      <c r="Q418" s="9">
        <f>VLOOKUP($A418,'Hospitalsation Details'!$A$2:$L$2344,12,0)</f>
        <v>28</v>
      </c>
    </row>
    <row r="419" spans="1:17" ht="15.6" x14ac:dyDescent="0.3">
      <c r="A419" s="21" t="s">
        <v>835</v>
      </c>
      <c r="B419" s="9" t="str">
        <f>VLOOKUP($A419,'Customer Names'!$A$2:$E$2336,4,0)</f>
        <v xml:space="preserve">  Allison</v>
      </c>
      <c r="C419" s="9">
        <f>VLOOKUP($A419,'Medical Examination'!$A$2:$J$2336,2,0)</f>
        <v>18.100000000000001</v>
      </c>
      <c r="D419" s="9">
        <f>VLOOKUP($A419,'Medical Examination'!$A$2:$J$2336,3,0)</f>
        <v>6.33</v>
      </c>
      <c r="E419" s="9" t="str">
        <f>VLOOKUP($A419,'Medical Examination'!$A$2:$J$2336,4,0)</f>
        <v>No</v>
      </c>
      <c r="F419" s="9" t="str">
        <f>VLOOKUP($A419,'Medical Examination'!$A$2:$J$2336,5,0)</f>
        <v>No</v>
      </c>
      <c r="G419" s="9" t="str">
        <f>VLOOKUP($A419,'Medical Examination'!$A$2:$J$2336,6,0)</f>
        <v>No</v>
      </c>
      <c r="H419" s="9">
        <f>VLOOKUP($A419,'Medical Examination'!$A$2:$J$2336,7,0)</f>
        <v>1</v>
      </c>
      <c r="I419" s="9" t="str">
        <f>VLOOKUP($A419,'Medical Examination'!$A$2:$J$2336,8,0)</f>
        <v>Smoker</v>
      </c>
      <c r="J419" s="9" t="str">
        <f>VLOOKUP($A419,'Medical Examination'!$A$2:$J$2336,9,0)</f>
        <v>Under Weight</v>
      </c>
      <c r="K419" s="9" t="str">
        <f>VLOOKUP($A419,'Medical Examination'!$A$2:$J$2336,10,0)</f>
        <v>Normal</v>
      </c>
      <c r="L419" s="9" t="str">
        <f>VLOOKUP($A419,'Hospitalsation Details'!$A$2:$L$2344,10,0)</f>
        <v>11-10-1992</v>
      </c>
      <c r="M419" s="16">
        <f>VLOOKUP($A419,'Hospitalsation Details'!$A$2:$L$2344,6,0)</f>
        <v>24795.040000000001</v>
      </c>
      <c r="N419" s="9" t="str">
        <f>VLOOKUP($A419,'Hospitalsation Details'!$A$2:$L$2344,7,0)</f>
        <v>tier - 2</v>
      </c>
      <c r="O419" s="9" t="str">
        <f>VLOOKUP($A419,'Hospitalsation Details'!$A$2:$L$2344,8,0)</f>
        <v>tier - 3</v>
      </c>
      <c r="P419" s="9" t="str">
        <f>VLOOKUP($A419,'Hospitalsation Details'!$A$2:$L$2344,9,0)</f>
        <v>R1011</v>
      </c>
      <c r="Q419" s="9">
        <f>VLOOKUP($A419,'Hospitalsation Details'!$A$2:$L$2344,12,0)</f>
        <v>30</v>
      </c>
    </row>
    <row r="420" spans="1:17" ht="15.6" x14ac:dyDescent="0.3">
      <c r="A420" s="20" t="s">
        <v>837</v>
      </c>
      <c r="B420" s="9" t="str">
        <f>VLOOKUP($A420,'Customer Names'!$A$2:$E$2336,4,0)</f>
        <v xml:space="preserve">  Caitlin O</v>
      </c>
      <c r="C420" s="9">
        <f>VLOOKUP($A420,'Medical Examination'!$A$2:$J$2336,2,0)</f>
        <v>29.64</v>
      </c>
      <c r="D420" s="9">
        <f>VLOOKUP($A420,'Medical Examination'!$A$2:$J$2336,3,0)</f>
        <v>4.28</v>
      </c>
      <c r="E420" s="9" t="str">
        <f>VLOOKUP($A420,'Medical Examination'!$A$2:$J$2336,4,0)</f>
        <v>Yes</v>
      </c>
      <c r="F420" s="9" t="str">
        <f>VLOOKUP($A420,'Medical Examination'!$A$2:$J$2336,5,0)</f>
        <v>No</v>
      </c>
      <c r="G420" s="9" t="str">
        <f>VLOOKUP($A420,'Medical Examination'!$A$2:$J$2336,6,0)</f>
        <v>No</v>
      </c>
      <c r="H420" s="9">
        <f>VLOOKUP($A420,'Medical Examination'!$A$2:$J$2336,7,0)</f>
        <v>0</v>
      </c>
      <c r="I420" s="9" t="str">
        <f>VLOOKUP($A420,'Medical Examination'!$A$2:$J$2336,8,0)</f>
        <v xml:space="preserve"> Non Smoker</v>
      </c>
      <c r="J420" s="9" t="str">
        <f>VLOOKUP($A420,'Medical Examination'!$A$2:$J$2336,9,0)</f>
        <v>Over Weight</v>
      </c>
      <c r="K420" s="9" t="str">
        <f>VLOOKUP($A420,'Medical Examination'!$A$2:$J$2336,10,0)</f>
        <v>Diabetes</v>
      </c>
      <c r="L420" s="9" t="str">
        <f>VLOOKUP($A420,'Hospitalsation Details'!$A$2:$L$2344,10,0)</f>
        <v>28-08-1996</v>
      </c>
      <c r="M420" s="16">
        <f>VLOOKUP($A420,'Hospitalsation Details'!$A$2:$L$2344,6,0)</f>
        <v>24671.66</v>
      </c>
      <c r="N420" s="9" t="str">
        <f>VLOOKUP($A420,'Hospitalsation Details'!$A$2:$L$2344,7,0)</f>
        <v>tier - 2</v>
      </c>
      <c r="O420" s="9" t="str">
        <f>VLOOKUP($A420,'Hospitalsation Details'!$A$2:$L$2344,8,0)</f>
        <v>tier - 1</v>
      </c>
      <c r="P420" s="9" t="str">
        <f>VLOOKUP($A420,'Hospitalsation Details'!$A$2:$L$2344,9,0)</f>
        <v>R1024</v>
      </c>
      <c r="Q420" s="9">
        <f>VLOOKUP($A420,'Hospitalsation Details'!$A$2:$L$2344,12,0)</f>
        <v>26</v>
      </c>
    </row>
    <row r="421" spans="1:17" ht="15.6" x14ac:dyDescent="0.3">
      <c r="A421" s="21" t="s">
        <v>839</v>
      </c>
      <c r="B421" s="9" t="str">
        <f>VLOOKUP($A421,'Customer Names'!$A$2:$E$2336,4,0)</f>
        <v xml:space="preserve">  Tracy M</v>
      </c>
      <c r="C421" s="9">
        <f>VLOOKUP($A421,'Medical Examination'!$A$2:$J$2336,2,0)</f>
        <v>25.3</v>
      </c>
      <c r="D421" s="9">
        <f>VLOOKUP($A421,'Medical Examination'!$A$2:$J$2336,3,0)</f>
        <v>9.4700000000000006</v>
      </c>
      <c r="E421" s="9" t="str">
        <f>VLOOKUP($A421,'Medical Examination'!$A$2:$J$2336,4,0)</f>
        <v>Yes</v>
      </c>
      <c r="F421" s="9" t="str">
        <f>VLOOKUP($A421,'Medical Examination'!$A$2:$J$2336,5,0)</f>
        <v>No</v>
      </c>
      <c r="G421" s="9" t="str">
        <f>VLOOKUP($A421,'Medical Examination'!$A$2:$J$2336,6,0)</f>
        <v>No</v>
      </c>
      <c r="H421" s="9">
        <f>VLOOKUP($A421,'Medical Examination'!$A$2:$J$2336,7,0)</f>
        <v>2</v>
      </c>
      <c r="I421" s="9" t="str">
        <f>VLOOKUP($A421,'Medical Examination'!$A$2:$J$2336,8,0)</f>
        <v>Smoker</v>
      </c>
      <c r="J421" s="9" t="str">
        <f>VLOOKUP($A421,'Medical Examination'!$A$2:$J$2336,9,0)</f>
        <v>Over Weight</v>
      </c>
      <c r="K421" s="9" t="str">
        <f>VLOOKUP($A421,'Medical Examination'!$A$2:$J$2336,10,0)</f>
        <v>Normal</v>
      </c>
      <c r="L421" s="9" t="str">
        <f>VLOOKUP($A421,'Hospitalsation Details'!$A$2:$L$2344,10,0)</f>
        <v>12-06-1970</v>
      </c>
      <c r="M421" s="16">
        <f>VLOOKUP($A421,'Hospitalsation Details'!$A$2:$L$2344,6,0)</f>
        <v>24667.42</v>
      </c>
      <c r="N421" s="9" t="str">
        <f>VLOOKUP($A421,'Hospitalsation Details'!$A$2:$L$2344,7,0)</f>
        <v>tier - 2</v>
      </c>
      <c r="O421" s="9" t="str">
        <f>VLOOKUP($A421,'Hospitalsation Details'!$A$2:$L$2344,8,0)</f>
        <v>tier - 3</v>
      </c>
      <c r="P421" s="9" t="str">
        <f>VLOOKUP($A421,'Hospitalsation Details'!$A$2:$L$2344,9,0)</f>
        <v>R1013</v>
      </c>
      <c r="Q421" s="9">
        <f>VLOOKUP($A421,'Hospitalsation Details'!$A$2:$L$2344,12,0)</f>
        <v>52</v>
      </c>
    </row>
    <row r="422" spans="1:17" ht="15.6" x14ac:dyDescent="0.3">
      <c r="A422" s="20" t="s">
        <v>841</v>
      </c>
      <c r="B422" s="9" t="str">
        <f>VLOOKUP($A422,'Customer Names'!$A$2:$E$2336,4,0)</f>
        <v xml:space="preserve">  Dustin M</v>
      </c>
      <c r="C422" s="9">
        <f>VLOOKUP($A422,'Medical Examination'!$A$2:$J$2336,2,0)</f>
        <v>27.6</v>
      </c>
      <c r="D422" s="9">
        <f>VLOOKUP($A422,'Medical Examination'!$A$2:$J$2336,3,0)</f>
        <v>4.8499999999999996</v>
      </c>
      <c r="E422" s="9" t="str">
        <f>VLOOKUP($A422,'Medical Examination'!$A$2:$J$2336,4,0)</f>
        <v>Yes</v>
      </c>
      <c r="F422" s="9" t="str">
        <f>VLOOKUP($A422,'Medical Examination'!$A$2:$J$2336,5,0)</f>
        <v>No</v>
      </c>
      <c r="G422" s="9" t="str">
        <f>VLOOKUP($A422,'Medical Examination'!$A$2:$J$2336,6,0)</f>
        <v>No</v>
      </c>
      <c r="H422" s="9">
        <f>VLOOKUP($A422,'Medical Examination'!$A$2:$J$2336,7,0)</f>
        <v>0</v>
      </c>
      <c r="I422" s="9" t="str">
        <f>VLOOKUP($A422,'Medical Examination'!$A$2:$J$2336,8,0)</f>
        <v xml:space="preserve"> Non Smoker</v>
      </c>
      <c r="J422" s="9" t="str">
        <f>VLOOKUP($A422,'Medical Examination'!$A$2:$J$2336,9,0)</f>
        <v>Over Weight</v>
      </c>
      <c r="K422" s="9" t="str">
        <f>VLOOKUP($A422,'Medical Examination'!$A$2:$J$2336,10,0)</f>
        <v>Diabetes</v>
      </c>
      <c r="L422" s="9" t="str">
        <f>VLOOKUP($A422,'Hospitalsation Details'!$A$2:$L$2344,10,0)</f>
        <v>12-10-1976</v>
      </c>
      <c r="M422" s="16">
        <f>VLOOKUP($A422,'Hospitalsation Details'!$A$2:$L$2344,6,0)</f>
        <v>24603.05</v>
      </c>
      <c r="N422" s="9" t="str">
        <f>VLOOKUP($A422,'Hospitalsation Details'!$A$2:$L$2344,7,0)</f>
        <v>tier - 2</v>
      </c>
      <c r="O422" s="9" t="str">
        <f>VLOOKUP($A422,'Hospitalsation Details'!$A$2:$L$2344,8,0)</f>
        <v>tier - 2</v>
      </c>
      <c r="P422" s="9" t="str">
        <f>VLOOKUP($A422,'Hospitalsation Details'!$A$2:$L$2344,9,0)</f>
        <v>R1011</v>
      </c>
      <c r="Q422" s="9">
        <f>VLOOKUP($A422,'Hospitalsation Details'!$A$2:$L$2344,12,0)</f>
        <v>46</v>
      </c>
    </row>
    <row r="423" spans="1:17" ht="15.6" x14ac:dyDescent="0.3">
      <c r="A423" s="21" t="s">
        <v>843</v>
      </c>
      <c r="B423" s="9" t="str">
        <f>VLOOKUP($A423,'Customer Names'!$A$2:$E$2336,4,0)</f>
        <v xml:space="preserve">  Jenny</v>
      </c>
      <c r="C423" s="9">
        <f>VLOOKUP($A423,'Medical Examination'!$A$2:$J$2336,2,0)</f>
        <v>27.645</v>
      </c>
      <c r="D423" s="9">
        <f>VLOOKUP($A423,'Medical Examination'!$A$2:$J$2336,3,0)</f>
        <v>11.03</v>
      </c>
      <c r="E423" s="9" t="str">
        <f>VLOOKUP($A423,'Medical Examination'!$A$2:$J$2336,4,0)</f>
        <v>Yes</v>
      </c>
      <c r="F423" s="9" t="str">
        <f>VLOOKUP($A423,'Medical Examination'!$A$2:$J$2336,5,0)</f>
        <v>No</v>
      </c>
      <c r="G423" s="9" t="str">
        <f>VLOOKUP($A423,'Medical Examination'!$A$2:$J$2336,6,0)</f>
        <v>No</v>
      </c>
      <c r="H423" s="9">
        <f>VLOOKUP($A423,'Medical Examination'!$A$2:$J$2336,7,0)</f>
        <v>1</v>
      </c>
      <c r="I423" s="9" t="str">
        <f>VLOOKUP($A423,'Medical Examination'!$A$2:$J$2336,8,0)</f>
        <v>Smoker</v>
      </c>
      <c r="J423" s="9" t="str">
        <f>VLOOKUP($A423,'Medical Examination'!$A$2:$J$2336,9,0)</f>
        <v>Over Weight</v>
      </c>
      <c r="K423" s="9" t="str">
        <f>VLOOKUP($A423,'Medical Examination'!$A$2:$J$2336,10,0)</f>
        <v>Normal</v>
      </c>
      <c r="L423" s="9" t="str">
        <f>VLOOKUP($A423,'Hospitalsation Details'!$A$2:$L$2344,10,0)</f>
        <v>13-06-1975</v>
      </c>
      <c r="M423" s="16">
        <f>VLOOKUP($A423,'Hospitalsation Details'!$A$2:$L$2344,6,0)</f>
        <v>24535.7</v>
      </c>
      <c r="N423" s="9" t="str">
        <f>VLOOKUP($A423,'Hospitalsation Details'!$A$2:$L$2344,7,0)</f>
        <v>tier - 2</v>
      </c>
      <c r="O423" s="9" t="str">
        <f>VLOOKUP($A423,'Hospitalsation Details'!$A$2:$L$2344,8,0)</f>
        <v>tier - 2</v>
      </c>
      <c r="P423" s="9" t="str">
        <f>VLOOKUP($A423,'Hospitalsation Details'!$A$2:$L$2344,9,0)</f>
        <v>R1012</v>
      </c>
      <c r="Q423" s="9">
        <f>VLOOKUP($A423,'Hospitalsation Details'!$A$2:$L$2344,12,0)</f>
        <v>47</v>
      </c>
    </row>
    <row r="424" spans="1:17" ht="15.6" x14ac:dyDescent="0.3">
      <c r="A424" s="20" t="s">
        <v>845</v>
      </c>
      <c r="B424" s="9" t="str">
        <f>VLOOKUP($A424,'Customer Names'!$A$2:$E$2336,4,0)</f>
        <v xml:space="preserve">  Emily</v>
      </c>
      <c r="C424" s="9">
        <f>VLOOKUP($A424,'Medical Examination'!$A$2:$J$2336,2,0)</f>
        <v>27.6</v>
      </c>
      <c r="D424" s="9">
        <f>VLOOKUP($A424,'Medical Examination'!$A$2:$J$2336,3,0)</f>
        <v>5.22</v>
      </c>
      <c r="E424" s="9" t="str">
        <f>VLOOKUP($A424,'Medical Examination'!$A$2:$J$2336,4,0)</f>
        <v>No</v>
      </c>
      <c r="F424" s="9" t="str">
        <f>VLOOKUP($A424,'Medical Examination'!$A$2:$J$2336,5,0)</f>
        <v>No</v>
      </c>
      <c r="G424" s="9" t="str">
        <f>VLOOKUP($A424,'Medical Examination'!$A$2:$J$2336,6,0)</f>
        <v>No</v>
      </c>
      <c r="H424" s="9">
        <f>VLOOKUP($A424,'Medical Examination'!$A$2:$J$2336,7,0)</f>
        <v>2</v>
      </c>
      <c r="I424" s="9" t="str">
        <f>VLOOKUP($A424,'Medical Examination'!$A$2:$J$2336,8,0)</f>
        <v>Smoker</v>
      </c>
      <c r="J424" s="9" t="str">
        <f>VLOOKUP($A424,'Medical Examination'!$A$2:$J$2336,9,0)</f>
        <v>Over Weight</v>
      </c>
      <c r="K424" s="9" t="str">
        <f>VLOOKUP($A424,'Medical Examination'!$A$2:$J$2336,10,0)</f>
        <v>Diabetes</v>
      </c>
      <c r="L424" s="9" t="str">
        <f>VLOOKUP($A424,'Hospitalsation Details'!$A$2:$L$2344,10,0)</f>
        <v>14-09-1972</v>
      </c>
      <c r="M424" s="16">
        <f>VLOOKUP($A424,'Hospitalsation Details'!$A$2:$L$2344,6,0)</f>
        <v>24520.26</v>
      </c>
      <c r="N424" s="9" t="str">
        <f>VLOOKUP($A424,'Hospitalsation Details'!$A$2:$L$2344,7,0)</f>
        <v>tier - 2</v>
      </c>
      <c r="O424" s="9" t="str">
        <f>VLOOKUP($A424,'Hospitalsation Details'!$A$2:$L$2344,8,0)</f>
        <v>tier - 3</v>
      </c>
      <c r="P424" s="9" t="str">
        <f>VLOOKUP($A424,'Hospitalsation Details'!$A$2:$L$2344,9,0)</f>
        <v>R1011</v>
      </c>
      <c r="Q424" s="9">
        <f>VLOOKUP($A424,'Hospitalsation Details'!$A$2:$L$2344,12,0)</f>
        <v>50</v>
      </c>
    </row>
    <row r="425" spans="1:17" ht="15.6" x14ac:dyDescent="0.3">
      <c r="A425" s="21" t="s">
        <v>847</v>
      </c>
      <c r="B425" s="9" t="str">
        <f>VLOOKUP($A425,'Customer Names'!$A$2:$E$2336,4,0)</f>
        <v xml:space="preserve">  Fabienne</v>
      </c>
      <c r="C425" s="9">
        <f>VLOOKUP($A425,'Medical Examination'!$A$2:$J$2336,2,0)</f>
        <v>25.08</v>
      </c>
      <c r="D425" s="9">
        <f>VLOOKUP($A425,'Medical Examination'!$A$2:$J$2336,3,0)</f>
        <v>9.52</v>
      </c>
      <c r="E425" s="9" t="str">
        <f>VLOOKUP($A425,'Medical Examination'!$A$2:$J$2336,4,0)</f>
        <v>Yes</v>
      </c>
      <c r="F425" s="9" t="str">
        <f>VLOOKUP($A425,'Medical Examination'!$A$2:$J$2336,5,0)</f>
        <v>No</v>
      </c>
      <c r="G425" s="9" t="str">
        <f>VLOOKUP($A425,'Medical Examination'!$A$2:$J$2336,6,0)</f>
        <v>No</v>
      </c>
      <c r="H425" s="9">
        <f>VLOOKUP($A425,'Medical Examination'!$A$2:$J$2336,7,0)</f>
        <v>2</v>
      </c>
      <c r="I425" s="9" t="str">
        <f>VLOOKUP($A425,'Medical Examination'!$A$2:$J$2336,8,0)</f>
        <v xml:space="preserve"> Non Smoker</v>
      </c>
      <c r="J425" s="9" t="str">
        <f>VLOOKUP($A425,'Medical Examination'!$A$2:$J$2336,9,0)</f>
        <v>Over Weight</v>
      </c>
      <c r="K425" s="9" t="str">
        <f>VLOOKUP($A425,'Medical Examination'!$A$2:$J$2336,10,0)</f>
        <v>Diabetes</v>
      </c>
      <c r="L425" s="9" t="str">
        <f>VLOOKUP($A425,'Hospitalsation Details'!$A$2:$L$2344,10,0)</f>
        <v>21-10-1961</v>
      </c>
      <c r="M425" s="16">
        <f>VLOOKUP($A425,'Hospitalsation Details'!$A$2:$L$2344,6,0)</f>
        <v>24513.09</v>
      </c>
      <c r="N425" s="9" t="str">
        <f>VLOOKUP($A425,'Hospitalsation Details'!$A$2:$L$2344,7,0)</f>
        <v>tier - 2</v>
      </c>
      <c r="O425" s="9" t="str">
        <f>VLOOKUP($A425,'Hospitalsation Details'!$A$2:$L$2344,8,0)</f>
        <v>tier - 2</v>
      </c>
      <c r="P425" s="9" t="str">
        <f>VLOOKUP($A425,'Hospitalsation Details'!$A$2:$L$2344,9,0)</f>
        <v>R1013</v>
      </c>
      <c r="Q425" s="9">
        <f>VLOOKUP($A425,'Hospitalsation Details'!$A$2:$L$2344,12,0)</f>
        <v>61</v>
      </c>
    </row>
    <row r="426" spans="1:17" ht="15.6" x14ac:dyDescent="0.3">
      <c r="A426" s="20" t="s">
        <v>849</v>
      </c>
      <c r="B426" s="9" t="str">
        <f>VLOOKUP($A426,'Customer Names'!$A$2:$E$2336,4,0)</f>
        <v xml:space="preserve">  Jordan</v>
      </c>
      <c r="C426" s="9">
        <f>VLOOKUP($A426,'Medical Examination'!$A$2:$J$2336,2,0)</f>
        <v>30.02</v>
      </c>
      <c r="D426" s="9">
        <f>VLOOKUP($A426,'Medical Examination'!$A$2:$J$2336,3,0)</f>
        <v>11.09</v>
      </c>
      <c r="E426" s="9" t="str">
        <f>VLOOKUP($A426,'Medical Examination'!$A$2:$J$2336,4,0)</f>
        <v>No</v>
      </c>
      <c r="F426" s="9" t="str">
        <f>VLOOKUP($A426,'Medical Examination'!$A$2:$J$2336,5,0)</f>
        <v>No</v>
      </c>
      <c r="G426" s="9" t="str">
        <f>VLOOKUP($A426,'Medical Examination'!$A$2:$J$2336,6,0)</f>
        <v>No</v>
      </c>
      <c r="H426" s="9">
        <f>VLOOKUP($A426,'Medical Examination'!$A$2:$J$2336,7,0)</f>
        <v>0</v>
      </c>
      <c r="I426" s="9" t="str">
        <f>VLOOKUP($A426,'Medical Examination'!$A$2:$J$2336,8,0)</f>
        <v xml:space="preserve"> Non Smoker</v>
      </c>
      <c r="J426" s="9" t="str">
        <f>VLOOKUP($A426,'Medical Examination'!$A$2:$J$2336,9,0)</f>
        <v>Obesity</v>
      </c>
      <c r="K426" s="9" t="str">
        <f>VLOOKUP($A426,'Medical Examination'!$A$2:$J$2336,10,0)</f>
        <v>Diabetes</v>
      </c>
      <c r="L426" s="9" t="str">
        <f>VLOOKUP($A426,'Hospitalsation Details'!$A$2:$L$2344,10,0)</f>
        <v>06-07-1968</v>
      </c>
      <c r="M426" s="16">
        <f>VLOOKUP($A426,'Hospitalsation Details'!$A$2:$L$2344,6,0)</f>
        <v>24476.48</v>
      </c>
      <c r="N426" s="9" t="str">
        <f>VLOOKUP($A426,'Hospitalsation Details'!$A$2:$L$2344,7,0)</f>
        <v>tier - 2</v>
      </c>
      <c r="O426" s="9" t="str">
        <f>VLOOKUP($A426,'Hospitalsation Details'!$A$2:$L$2344,8,0)</f>
        <v>tier - 2</v>
      </c>
      <c r="P426" s="9" t="str">
        <f>VLOOKUP($A426,'Hospitalsation Details'!$A$2:$L$2344,9,0)</f>
        <v>R1012</v>
      </c>
      <c r="Q426" s="9">
        <f>VLOOKUP($A426,'Hospitalsation Details'!$A$2:$L$2344,12,0)</f>
        <v>54</v>
      </c>
    </row>
    <row r="427" spans="1:17" ht="15.6" x14ac:dyDescent="0.3">
      <c r="A427" s="21" t="s">
        <v>851</v>
      </c>
      <c r="B427" s="9" t="str">
        <f>VLOOKUP($A427,'Customer Names'!$A$2:$E$2336,4,0)</f>
        <v xml:space="preserve">  Matt</v>
      </c>
      <c r="C427" s="9">
        <f>VLOOKUP($A427,'Medical Examination'!$A$2:$J$2336,2,0)</f>
        <v>27.36</v>
      </c>
      <c r="D427" s="9">
        <f>VLOOKUP($A427,'Medical Examination'!$A$2:$J$2336,3,0)</f>
        <v>9.4499999999999993</v>
      </c>
      <c r="E427" s="9" t="str">
        <f>VLOOKUP($A427,'Medical Examination'!$A$2:$J$2336,4,0)</f>
        <v>Yes</v>
      </c>
      <c r="F427" s="9" t="str">
        <f>VLOOKUP($A427,'Medical Examination'!$A$2:$J$2336,5,0)</f>
        <v>No</v>
      </c>
      <c r="G427" s="9" t="str">
        <f>VLOOKUP($A427,'Medical Examination'!$A$2:$J$2336,6,0)</f>
        <v>No</v>
      </c>
      <c r="H427" s="9">
        <f>VLOOKUP($A427,'Medical Examination'!$A$2:$J$2336,7,0)</f>
        <v>2</v>
      </c>
      <c r="I427" s="9" t="str">
        <f>VLOOKUP($A427,'Medical Examination'!$A$2:$J$2336,8,0)</f>
        <v>Smoker</v>
      </c>
      <c r="J427" s="9" t="str">
        <f>VLOOKUP($A427,'Medical Examination'!$A$2:$J$2336,9,0)</f>
        <v>Over Weight</v>
      </c>
      <c r="K427" s="9" t="str">
        <f>VLOOKUP($A427,'Medical Examination'!$A$2:$J$2336,10,0)</f>
        <v>Normal</v>
      </c>
      <c r="L427" s="9" t="str">
        <f>VLOOKUP($A427,'Hospitalsation Details'!$A$2:$L$2344,10,0)</f>
        <v>30-11-1970</v>
      </c>
      <c r="M427" s="16">
        <f>VLOOKUP($A427,'Hospitalsation Details'!$A$2:$L$2344,6,0)</f>
        <v>24393.62</v>
      </c>
      <c r="N427" s="9" t="str">
        <f>VLOOKUP($A427,'Hospitalsation Details'!$A$2:$L$2344,7,0)</f>
        <v>tier - 2</v>
      </c>
      <c r="O427" s="9" t="str">
        <f>VLOOKUP($A427,'Hospitalsation Details'!$A$2:$L$2344,8,0)</f>
        <v>tier - 3</v>
      </c>
      <c r="P427" s="9" t="str">
        <f>VLOOKUP($A427,'Hospitalsation Details'!$A$2:$L$2344,9,0)</f>
        <v>R1012</v>
      </c>
      <c r="Q427" s="9">
        <f>VLOOKUP($A427,'Hospitalsation Details'!$A$2:$L$2344,12,0)</f>
        <v>52</v>
      </c>
    </row>
    <row r="428" spans="1:17" ht="15.6" x14ac:dyDescent="0.3">
      <c r="A428" s="20" t="s">
        <v>853</v>
      </c>
      <c r="B428" s="9" t="str">
        <f>VLOOKUP($A428,'Customer Names'!$A$2:$E$2336,4,0)</f>
        <v xml:space="preserve">  Taryn L</v>
      </c>
      <c r="C428" s="9">
        <f>VLOOKUP($A428,'Medical Examination'!$A$2:$J$2336,2,0)</f>
        <v>22.2</v>
      </c>
      <c r="D428" s="9">
        <f>VLOOKUP($A428,'Medical Examination'!$A$2:$J$2336,3,0)</f>
        <v>5.51</v>
      </c>
      <c r="E428" s="9" t="str">
        <f>VLOOKUP($A428,'Medical Examination'!$A$2:$J$2336,4,0)</f>
        <v>No</v>
      </c>
      <c r="F428" s="9" t="str">
        <f>VLOOKUP($A428,'Medical Examination'!$A$2:$J$2336,5,0)</f>
        <v>No</v>
      </c>
      <c r="G428" s="9" t="str">
        <f>VLOOKUP($A428,'Medical Examination'!$A$2:$J$2336,6,0)</f>
        <v>No</v>
      </c>
      <c r="H428" s="9">
        <f>VLOOKUP($A428,'Medical Examination'!$A$2:$J$2336,7,0)</f>
        <v>0</v>
      </c>
      <c r="I428" s="9" t="str">
        <f>VLOOKUP($A428,'Medical Examination'!$A$2:$J$2336,8,0)</f>
        <v>Smoker</v>
      </c>
      <c r="J428" s="9" t="str">
        <f>VLOOKUP($A428,'Medical Examination'!$A$2:$J$2336,9,0)</f>
        <v>Normal Weight</v>
      </c>
      <c r="K428" s="9" t="str">
        <f>VLOOKUP($A428,'Medical Examination'!$A$2:$J$2336,10,0)</f>
        <v>Normal</v>
      </c>
      <c r="L428" s="9" t="str">
        <f>VLOOKUP($A428,'Hospitalsation Details'!$A$2:$L$2344,10,0)</f>
        <v>07-10-1999</v>
      </c>
      <c r="M428" s="16">
        <f>VLOOKUP($A428,'Hospitalsation Details'!$A$2:$L$2344,6,0)</f>
        <v>24387.74</v>
      </c>
      <c r="N428" s="9" t="str">
        <f>VLOOKUP($A428,'Hospitalsation Details'!$A$2:$L$2344,7,0)</f>
        <v>tier - 2</v>
      </c>
      <c r="O428" s="9" t="str">
        <f>VLOOKUP($A428,'Hospitalsation Details'!$A$2:$L$2344,8,0)</f>
        <v>tier - 1</v>
      </c>
      <c r="P428" s="9" t="str">
        <f>VLOOKUP($A428,'Hospitalsation Details'!$A$2:$L$2344,9,0)</f>
        <v>R1011</v>
      </c>
      <c r="Q428" s="9">
        <f>VLOOKUP($A428,'Hospitalsation Details'!$A$2:$L$2344,12,0)</f>
        <v>23</v>
      </c>
    </row>
    <row r="429" spans="1:17" ht="15.6" x14ac:dyDescent="0.3">
      <c r="A429" s="21" t="s">
        <v>855</v>
      </c>
      <c r="B429" s="9" t="str">
        <f>VLOOKUP($A429,'Customer Names'!$A$2:$E$2336,4,0)</f>
        <v xml:space="preserve">  Temima</v>
      </c>
      <c r="C429" s="9">
        <f>VLOOKUP($A429,'Medical Examination'!$A$2:$J$2336,2,0)</f>
        <v>25.71</v>
      </c>
      <c r="D429" s="9">
        <f>VLOOKUP($A429,'Medical Examination'!$A$2:$J$2336,3,0)</f>
        <v>4.18</v>
      </c>
      <c r="E429" s="9" t="str">
        <f>VLOOKUP($A429,'Medical Examination'!$A$2:$J$2336,4,0)</f>
        <v>No</v>
      </c>
      <c r="F429" s="9" t="str">
        <f>VLOOKUP($A429,'Medical Examination'!$A$2:$J$2336,5,0)</f>
        <v>Yes</v>
      </c>
      <c r="G429" s="9" t="str">
        <f>VLOOKUP($A429,'Medical Examination'!$A$2:$J$2336,6,0)</f>
        <v>No</v>
      </c>
      <c r="H429" s="9">
        <f>VLOOKUP($A429,'Medical Examination'!$A$2:$J$2336,7,0)</f>
        <v>1</v>
      </c>
      <c r="I429" s="9" t="str">
        <f>VLOOKUP($A429,'Medical Examination'!$A$2:$J$2336,8,0)</f>
        <v>Smoker</v>
      </c>
      <c r="J429" s="9" t="str">
        <f>VLOOKUP($A429,'Medical Examination'!$A$2:$J$2336,9,0)</f>
        <v>Over Weight</v>
      </c>
      <c r="K429" s="9" t="str">
        <f>VLOOKUP($A429,'Medical Examination'!$A$2:$J$2336,10,0)</f>
        <v>Prediabetes</v>
      </c>
      <c r="L429" s="9" t="str">
        <f>VLOOKUP($A429,'Hospitalsation Details'!$A$2:$L$2344,10,0)</f>
        <v>03-08-2004</v>
      </c>
      <c r="M429" s="16">
        <f>VLOOKUP($A429,'Hospitalsation Details'!$A$2:$L$2344,6,0)</f>
        <v>24294.02</v>
      </c>
      <c r="N429" s="9" t="str">
        <f>VLOOKUP($A429,'Hospitalsation Details'!$A$2:$L$2344,7,0)</f>
        <v>tier - 2</v>
      </c>
      <c r="O429" s="9" t="str">
        <f>VLOOKUP($A429,'Hospitalsation Details'!$A$2:$L$2344,8,0)</f>
        <v>tier - 1</v>
      </c>
      <c r="P429" s="9" t="str">
        <f>VLOOKUP($A429,'Hospitalsation Details'!$A$2:$L$2344,9,0)</f>
        <v>R1011</v>
      </c>
      <c r="Q429" s="9">
        <f>VLOOKUP($A429,'Hospitalsation Details'!$A$2:$L$2344,12,0)</f>
        <v>18</v>
      </c>
    </row>
    <row r="430" spans="1:17" ht="15.6" x14ac:dyDescent="0.3">
      <c r="A430" s="20" t="s">
        <v>857</v>
      </c>
      <c r="B430" s="9" t="str">
        <f>VLOOKUP($A430,'Customer Names'!$A$2:$E$2336,4,0)</f>
        <v xml:space="preserve">  Jennifer</v>
      </c>
      <c r="C430" s="9">
        <f>VLOOKUP($A430,'Medical Examination'!$A$2:$J$2336,2,0)</f>
        <v>41.91</v>
      </c>
      <c r="D430" s="9">
        <f>VLOOKUP($A430,'Medical Examination'!$A$2:$J$2336,3,0)</f>
        <v>5.98</v>
      </c>
      <c r="E430" s="9" t="str">
        <f>VLOOKUP($A430,'Medical Examination'!$A$2:$J$2336,4,0)</f>
        <v>Yes</v>
      </c>
      <c r="F430" s="9" t="str">
        <f>VLOOKUP($A430,'Medical Examination'!$A$2:$J$2336,5,0)</f>
        <v>No</v>
      </c>
      <c r="G430" s="9" t="str">
        <f>VLOOKUP($A430,'Medical Examination'!$A$2:$J$2336,6,0)</f>
        <v>No</v>
      </c>
      <c r="H430" s="9">
        <f>VLOOKUP($A430,'Medical Examination'!$A$2:$J$2336,7,0)</f>
        <v>1</v>
      </c>
      <c r="I430" s="9" t="str">
        <f>VLOOKUP($A430,'Medical Examination'!$A$2:$J$2336,8,0)</f>
        <v xml:space="preserve"> Non Smoker</v>
      </c>
      <c r="J430" s="9" t="str">
        <f>VLOOKUP($A430,'Medical Examination'!$A$2:$J$2336,9,0)</f>
        <v>Obesity</v>
      </c>
      <c r="K430" s="9" t="str">
        <f>VLOOKUP($A430,'Medical Examination'!$A$2:$J$2336,10,0)</f>
        <v>Diabetes</v>
      </c>
      <c r="L430" s="9" t="str">
        <f>VLOOKUP($A430,'Hospitalsation Details'!$A$2:$L$2344,10,0)</f>
        <v>16-12-1964</v>
      </c>
      <c r="M430" s="16">
        <f>VLOOKUP($A430,'Hospitalsation Details'!$A$2:$L$2344,6,0)</f>
        <v>24227.34</v>
      </c>
      <c r="N430" s="9" t="str">
        <f>VLOOKUP($A430,'Hospitalsation Details'!$A$2:$L$2344,7,0)</f>
        <v>tier - 2</v>
      </c>
      <c r="O430" s="9" t="str">
        <f>VLOOKUP($A430,'Hospitalsation Details'!$A$2:$L$2344,8,0)</f>
        <v>tier - 1</v>
      </c>
      <c r="P430" s="9" t="str">
        <f>VLOOKUP($A430,'Hospitalsation Details'!$A$2:$L$2344,9,0)</f>
        <v>R1013</v>
      </c>
      <c r="Q430" s="9">
        <f>VLOOKUP($A430,'Hospitalsation Details'!$A$2:$L$2344,12,0)</f>
        <v>58</v>
      </c>
    </row>
    <row r="431" spans="1:17" ht="15.6" x14ac:dyDescent="0.3">
      <c r="A431" s="21" t="s">
        <v>859</v>
      </c>
      <c r="B431" s="9" t="str">
        <f>VLOOKUP($A431,'Customer Names'!$A$2:$E$2336,4,0)</f>
        <v xml:space="preserve">  Serena M</v>
      </c>
      <c r="C431" s="9">
        <f>VLOOKUP($A431,'Medical Examination'!$A$2:$J$2336,2,0)</f>
        <v>25.85</v>
      </c>
      <c r="D431" s="9">
        <f>VLOOKUP($A431,'Medical Examination'!$A$2:$J$2336,3,0)</f>
        <v>10.16</v>
      </c>
      <c r="E431" s="9" t="str">
        <f>VLOOKUP($A431,'Medical Examination'!$A$2:$J$2336,4,0)</f>
        <v>No</v>
      </c>
      <c r="F431" s="9" t="str">
        <f>VLOOKUP($A431,'Medical Examination'!$A$2:$J$2336,5,0)</f>
        <v>No</v>
      </c>
      <c r="G431" s="9" t="str">
        <f>VLOOKUP($A431,'Medical Examination'!$A$2:$J$2336,6,0)</f>
        <v>No</v>
      </c>
      <c r="H431" s="9">
        <f>VLOOKUP($A431,'Medical Examination'!$A$2:$J$2336,7,0)</f>
        <v>0</v>
      </c>
      <c r="I431" s="9" t="str">
        <f>VLOOKUP($A431,'Medical Examination'!$A$2:$J$2336,8,0)</f>
        <v>Smoker</v>
      </c>
      <c r="J431" s="9" t="str">
        <f>VLOOKUP($A431,'Medical Examination'!$A$2:$J$2336,9,0)</f>
        <v>Over Weight</v>
      </c>
      <c r="K431" s="9" t="str">
        <f>VLOOKUP($A431,'Medical Examination'!$A$2:$J$2336,10,0)</f>
        <v>Diabetes</v>
      </c>
      <c r="L431" s="9" t="str">
        <f>VLOOKUP($A431,'Hospitalsation Details'!$A$2:$L$2344,10,0)</f>
        <v>10-09-1974</v>
      </c>
      <c r="M431" s="16">
        <f>VLOOKUP($A431,'Hospitalsation Details'!$A$2:$L$2344,6,0)</f>
        <v>24180.93</v>
      </c>
      <c r="N431" s="9" t="str">
        <f>VLOOKUP($A431,'Hospitalsation Details'!$A$2:$L$2344,7,0)</f>
        <v>tier - 2</v>
      </c>
      <c r="O431" s="9" t="str">
        <f>VLOOKUP($A431,'Hospitalsation Details'!$A$2:$L$2344,8,0)</f>
        <v>tier - 1</v>
      </c>
      <c r="P431" s="9" t="str">
        <f>VLOOKUP($A431,'Hospitalsation Details'!$A$2:$L$2344,9,0)</f>
        <v>R1013</v>
      </c>
      <c r="Q431" s="9">
        <f>VLOOKUP($A431,'Hospitalsation Details'!$A$2:$L$2344,12,0)</f>
        <v>48</v>
      </c>
    </row>
    <row r="432" spans="1:17" ht="15.6" x14ac:dyDescent="0.3">
      <c r="A432" s="20" t="s">
        <v>861</v>
      </c>
      <c r="B432" s="9" t="str">
        <f>VLOOKUP($A432,'Customer Names'!$A$2:$E$2336,4,0)</f>
        <v xml:space="preserve">  Victoria M</v>
      </c>
      <c r="C432" s="9">
        <f>VLOOKUP($A432,'Medical Examination'!$A$2:$J$2336,2,0)</f>
        <v>23.844999999999999</v>
      </c>
      <c r="D432" s="9">
        <f>VLOOKUP($A432,'Medical Examination'!$A$2:$J$2336,3,0)</f>
        <v>11.71</v>
      </c>
      <c r="E432" s="9" t="str">
        <f>VLOOKUP($A432,'Medical Examination'!$A$2:$J$2336,4,0)</f>
        <v>No</v>
      </c>
      <c r="F432" s="9" t="str">
        <f>VLOOKUP($A432,'Medical Examination'!$A$2:$J$2336,5,0)</f>
        <v>No</v>
      </c>
      <c r="G432" s="9" t="str">
        <f>VLOOKUP($A432,'Medical Examination'!$A$2:$J$2336,6,0)</f>
        <v>No</v>
      </c>
      <c r="H432" s="9">
        <f>VLOOKUP($A432,'Medical Examination'!$A$2:$J$2336,7,0)</f>
        <v>2</v>
      </c>
      <c r="I432" s="9" t="str">
        <f>VLOOKUP($A432,'Medical Examination'!$A$2:$J$2336,8,0)</f>
        <v>Smoker</v>
      </c>
      <c r="J432" s="9" t="str">
        <f>VLOOKUP($A432,'Medical Examination'!$A$2:$J$2336,9,0)</f>
        <v>Normal Weight</v>
      </c>
      <c r="K432" s="9" t="str">
        <f>VLOOKUP($A432,'Medical Examination'!$A$2:$J$2336,10,0)</f>
        <v>Normal</v>
      </c>
      <c r="L432" s="9" t="str">
        <f>VLOOKUP($A432,'Hospitalsation Details'!$A$2:$L$2344,10,0)</f>
        <v>13-06-1973</v>
      </c>
      <c r="M432" s="16">
        <f>VLOOKUP($A432,'Hospitalsation Details'!$A$2:$L$2344,6,0)</f>
        <v>24106.91</v>
      </c>
      <c r="N432" s="9" t="str">
        <f>VLOOKUP($A432,'Hospitalsation Details'!$A$2:$L$2344,7,0)</f>
        <v>tier - 2</v>
      </c>
      <c r="O432" s="9" t="str">
        <f>VLOOKUP($A432,'Hospitalsation Details'!$A$2:$L$2344,8,0)</f>
        <v>tier - 2</v>
      </c>
      <c r="P432" s="9" t="str">
        <f>VLOOKUP($A432,'Hospitalsation Details'!$A$2:$L$2344,9,0)</f>
        <v>R1024</v>
      </c>
      <c r="Q432" s="9">
        <f>VLOOKUP($A432,'Hospitalsation Details'!$A$2:$L$2344,12,0)</f>
        <v>49</v>
      </c>
    </row>
    <row r="433" spans="1:17" ht="15.6" x14ac:dyDescent="0.3">
      <c r="A433" s="21" t="s">
        <v>863</v>
      </c>
      <c r="B433" s="9" t="str">
        <f>VLOOKUP($A433,'Customer Names'!$A$2:$E$2336,4,0)</f>
        <v xml:space="preserve">  Phoebe</v>
      </c>
      <c r="C433" s="9">
        <f>VLOOKUP($A433,'Medical Examination'!$A$2:$J$2336,2,0)</f>
        <v>30.59</v>
      </c>
      <c r="D433" s="9">
        <f>VLOOKUP($A433,'Medical Examination'!$A$2:$J$2336,3,0)</f>
        <v>5.23</v>
      </c>
      <c r="E433" s="9" t="str">
        <f>VLOOKUP($A433,'Medical Examination'!$A$2:$J$2336,4,0)</f>
        <v>No</v>
      </c>
      <c r="F433" s="9" t="str">
        <f>VLOOKUP($A433,'Medical Examination'!$A$2:$J$2336,5,0)</f>
        <v>No</v>
      </c>
      <c r="G433" s="9" t="str">
        <f>VLOOKUP($A433,'Medical Examination'!$A$2:$J$2336,6,0)</f>
        <v>Yes</v>
      </c>
      <c r="H433" s="9">
        <f>VLOOKUP($A433,'Medical Examination'!$A$2:$J$2336,7,0)</f>
        <v>1</v>
      </c>
      <c r="I433" s="9" t="str">
        <f>VLOOKUP($A433,'Medical Examination'!$A$2:$J$2336,8,0)</f>
        <v xml:space="preserve"> Non Smoker</v>
      </c>
      <c r="J433" s="9" t="str">
        <f>VLOOKUP($A433,'Medical Examination'!$A$2:$J$2336,9,0)</f>
        <v>Obesity</v>
      </c>
      <c r="K433" s="9" t="str">
        <f>VLOOKUP($A433,'Medical Examination'!$A$2:$J$2336,10,0)</f>
        <v>Diabetes</v>
      </c>
      <c r="L433" s="9" t="str">
        <f>VLOOKUP($A433,'Hospitalsation Details'!$A$2:$L$2344,10,0)</f>
        <v>30-12-2003</v>
      </c>
      <c r="M433" s="16">
        <f>VLOOKUP($A433,'Hospitalsation Details'!$A$2:$L$2344,6,0)</f>
        <v>24059.68</v>
      </c>
      <c r="N433" s="9" t="str">
        <f>VLOOKUP($A433,'Hospitalsation Details'!$A$2:$L$2344,7,0)</f>
        <v>tier - 2</v>
      </c>
      <c r="O433" s="9" t="str">
        <f>VLOOKUP($A433,'Hospitalsation Details'!$A$2:$L$2344,8,0)</f>
        <v>tier - 2</v>
      </c>
      <c r="P433" s="9" t="str">
        <f>VLOOKUP($A433,'Hospitalsation Details'!$A$2:$L$2344,9,0)</f>
        <v>R1012</v>
      </c>
      <c r="Q433" s="9">
        <f>VLOOKUP($A433,'Hospitalsation Details'!$A$2:$L$2344,12,0)</f>
        <v>19</v>
      </c>
    </row>
    <row r="434" spans="1:17" ht="15.6" x14ac:dyDescent="0.3">
      <c r="A434" s="20" t="s">
        <v>865</v>
      </c>
      <c r="B434" s="9" t="str">
        <f>VLOOKUP($A434,'Customer Names'!$A$2:$E$2336,4,0)</f>
        <v xml:space="preserve">  Corey</v>
      </c>
      <c r="C434" s="9">
        <f>VLOOKUP($A434,'Medical Examination'!$A$2:$J$2336,2,0)</f>
        <v>24.795000000000002</v>
      </c>
      <c r="D434" s="9">
        <f>VLOOKUP($A434,'Medical Examination'!$A$2:$J$2336,3,0)</f>
        <v>6.85</v>
      </c>
      <c r="E434" s="9" t="str">
        <f>VLOOKUP($A434,'Medical Examination'!$A$2:$J$2336,4,0)</f>
        <v>No</v>
      </c>
      <c r="F434" s="9" t="str">
        <f>VLOOKUP($A434,'Medical Examination'!$A$2:$J$2336,5,0)</f>
        <v>No</v>
      </c>
      <c r="G434" s="9" t="str">
        <f>VLOOKUP($A434,'Medical Examination'!$A$2:$J$2336,6,0)</f>
        <v>No</v>
      </c>
      <c r="H434" s="9">
        <f>VLOOKUP($A434,'Medical Examination'!$A$2:$J$2336,7,0)</f>
        <v>0</v>
      </c>
      <c r="I434" s="9" t="str">
        <f>VLOOKUP($A434,'Medical Examination'!$A$2:$J$2336,8,0)</f>
        <v>Smoker</v>
      </c>
      <c r="J434" s="9" t="str">
        <f>VLOOKUP($A434,'Medical Examination'!$A$2:$J$2336,9,0)</f>
        <v>Normal Weight</v>
      </c>
      <c r="K434" s="9" t="str">
        <f>VLOOKUP($A434,'Medical Examination'!$A$2:$J$2336,10,0)</f>
        <v>Diabetes</v>
      </c>
      <c r="L434" s="9" t="str">
        <f>VLOOKUP($A434,'Hospitalsation Details'!$A$2:$L$2344,10,0)</f>
        <v>10-07-1971</v>
      </c>
      <c r="M434" s="16">
        <f>VLOOKUP($A434,'Hospitalsation Details'!$A$2:$L$2344,6,0)</f>
        <v>23967.38</v>
      </c>
      <c r="N434" s="9" t="str">
        <f>VLOOKUP($A434,'Hospitalsation Details'!$A$2:$L$2344,7,0)</f>
        <v>tier - 2</v>
      </c>
      <c r="O434" s="9" t="str">
        <f>VLOOKUP($A434,'Hospitalsation Details'!$A$2:$L$2344,8,0)</f>
        <v>tier - 2</v>
      </c>
      <c r="P434" s="9" t="str">
        <f>VLOOKUP($A434,'Hospitalsation Details'!$A$2:$L$2344,9,0)</f>
        <v>R1012</v>
      </c>
      <c r="Q434" s="9">
        <f>VLOOKUP($A434,'Hospitalsation Details'!$A$2:$L$2344,12,0)</f>
        <v>51</v>
      </c>
    </row>
    <row r="435" spans="1:17" ht="15.6" x14ac:dyDescent="0.3">
      <c r="A435" s="21" t="s">
        <v>867</v>
      </c>
      <c r="B435" s="9" t="str">
        <f>VLOOKUP($A435,'Customer Names'!$A$2:$E$2336,4,0)</f>
        <v xml:space="preserve">  Rebecca</v>
      </c>
      <c r="C435" s="9">
        <f>VLOOKUP($A435,'Medical Examination'!$A$2:$J$2336,2,0)</f>
        <v>24.13</v>
      </c>
      <c r="D435" s="9">
        <f>VLOOKUP($A435,'Medical Examination'!$A$2:$J$2336,3,0)</f>
        <v>7.05</v>
      </c>
      <c r="E435" s="9" t="str">
        <f>VLOOKUP($A435,'Medical Examination'!$A$2:$J$2336,4,0)</f>
        <v>Yes</v>
      </c>
      <c r="F435" s="9" t="str">
        <f>VLOOKUP($A435,'Medical Examination'!$A$2:$J$2336,5,0)</f>
        <v>No</v>
      </c>
      <c r="G435" s="9" t="str">
        <f>VLOOKUP($A435,'Medical Examination'!$A$2:$J$2336,6,0)</f>
        <v>No</v>
      </c>
      <c r="H435" s="9">
        <f>VLOOKUP($A435,'Medical Examination'!$A$2:$J$2336,7,0)</f>
        <v>2</v>
      </c>
      <c r="I435" s="9" t="str">
        <f>VLOOKUP($A435,'Medical Examination'!$A$2:$J$2336,8,0)</f>
        <v>Smoker</v>
      </c>
      <c r="J435" s="9" t="str">
        <f>VLOOKUP($A435,'Medical Examination'!$A$2:$J$2336,9,0)</f>
        <v>Normal Weight</v>
      </c>
      <c r="K435" s="9" t="str">
        <f>VLOOKUP($A435,'Medical Examination'!$A$2:$J$2336,10,0)</f>
        <v>Diabetes</v>
      </c>
      <c r="L435" s="9" t="str">
        <f>VLOOKUP($A435,'Hospitalsation Details'!$A$2:$L$2344,10,0)</f>
        <v>08-08-1970</v>
      </c>
      <c r="M435" s="16">
        <f>VLOOKUP($A435,'Hospitalsation Details'!$A$2:$L$2344,6,0)</f>
        <v>23887.66</v>
      </c>
      <c r="N435" s="9" t="str">
        <f>VLOOKUP($A435,'Hospitalsation Details'!$A$2:$L$2344,7,0)</f>
        <v>tier - 2</v>
      </c>
      <c r="O435" s="9" t="str">
        <f>VLOOKUP($A435,'Hospitalsation Details'!$A$2:$L$2344,8,0)</f>
        <v>tier - 3</v>
      </c>
      <c r="P435" s="9" t="str">
        <f>VLOOKUP($A435,'Hospitalsation Details'!$A$2:$L$2344,9,0)</f>
        <v>R1012</v>
      </c>
      <c r="Q435" s="9">
        <f>VLOOKUP($A435,'Hospitalsation Details'!$A$2:$L$2344,12,0)</f>
        <v>52</v>
      </c>
    </row>
    <row r="436" spans="1:17" ht="15.6" x14ac:dyDescent="0.3">
      <c r="A436" s="20" t="s">
        <v>869</v>
      </c>
      <c r="B436" s="9" t="str">
        <f>VLOOKUP($A436,'Customer Names'!$A$2:$E$2336,4,0)</f>
        <v xml:space="preserve">  Nicholas D</v>
      </c>
      <c r="C436" s="9">
        <f>VLOOKUP($A436,'Medical Examination'!$A$2:$J$2336,2,0)</f>
        <v>25.84</v>
      </c>
      <c r="D436" s="9">
        <f>VLOOKUP($A436,'Medical Examination'!$A$2:$J$2336,3,0)</f>
        <v>11.64</v>
      </c>
      <c r="E436" s="9" t="str">
        <f>VLOOKUP($A436,'Medical Examination'!$A$2:$J$2336,4,0)</f>
        <v>No</v>
      </c>
      <c r="F436" s="9" t="str">
        <f>VLOOKUP($A436,'Medical Examination'!$A$2:$J$2336,5,0)</f>
        <v>No</v>
      </c>
      <c r="G436" s="9" t="str">
        <f>VLOOKUP($A436,'Medical Examination'!$A$2:$J$2336,6,0)</f>
        <v>No</v>
      </c>
      <c r="H436" s="9">
        <f>VLOOKUP($A436,'Medical Examination'!$A$2:$J$2336,7,0)</f>
        <v>2</v>
      </c>
      <c r="I436" s="9" t="str">
        <f>VLOOKUP($A436,'Medical Examination'!$A$2:$J$2336,8,0)</f>
        <v>Smoker</v>
      </c>
      <c r="J436" s="9" t="str">
        <f>VLOOKUP($A436,'Medical Examination'!$A$2:$J$2336,9,0)</f>
        <v>Over Weight</v>
      </c>
      <c r="K436" s="9" t="str">
        <f>VLOOKUP($A436,'Medical Examination'!$A$2:$J$2336,10,0)</f>
        <v>Diabetes</v>
      </c>
      <c r="L436" s="9" t="str">
        <f>VLOOKUP($A436,'Hospitalsation Details'!$A$2:$L$2344,10,0)</f>
        <v>27-06-1973</v>
      </c>
      <c r="M436" s="16">
        <f>VLOOKUP($A436,'Hospitalsation Details'!$A$2:$L$2344,6,0)</f>
        <v>23807.24</v>
      </c>
      <c r="N436" s="9" t="str">
        <f>VLOOKUP($A436,'Hospitalsation Details'!$A$2:$L$2344,7,0)</f>
        <v>tier - 2</v>
      </c>
      <c r="O436" s="9" t="str">
        <f>VLOOKUP($A436,'Hospitalsation Details'!$A$2:$L$2344,8,0)</f>
        <v>tier - 3</v>
      </c>
      <c r="P436" s="9" t="str">
        <f>VLOOKUP($A436,'Hospitalsation Details'!$A$2:$L$2344,9,0)</f>
        <v>R1012</v>
      </c>
      <c r="Q436" s="9">
        <f>VLOOKUP($A436,'Hospitalsation Details'!$A$2:$L$2344,12,0)</f>
        <v>49</v>
      </c>
    </row>
    <row r="437" spans="1:17" ht="15.6" x14ac:dyDescent="0.3">
      <c r="A437" s="21" t="s">
        <v>871</v>
      </c>
      <c r="B437" s="9" t="str">
        <f>VLOOKUP($A437,'Customer Names'!$A$2:$E$2336,4,0)</f>
        <v xml:space="preserve">  Christian</v>
      </c>
      <c r="C437" s="9">
        <f>VLOOKUP($A437,'Medical Examination'!$A$2:$J$2336,2,0)</f>
        <v>28</v>
      </c>
      <c r="D437" s="9">
        <f>VLOOKUP($A437,'Medical Examination'!$A$2:$J$2336,3,0)</f>
        <v>10.52</v>
      </c>
      <c r="E437" s="9" t="str">
        <f>VLOOKUP($A437,'Medical Examination'!$A$2:$J$2336,4,0)</f>
        <v>No</v>
      </c>
      <c r="F437" s="9" t="str">
        <f>VLOOKUP($A437,'Medical Examination'!$A$2:$J$2336,5,0)</f>
        <v>No</v>
      </c>
      <c r="G437" s="9" t="str">
        <f>VLOOKUP($A437,'Medical Examination'!$A$2:$J$2336,6,0)</f>
        <v>No</v>
      </c>
      <c r="H437" s="9">
        <f>VLOOKUP($A437,'Medical Examination'!$A$2:$J$2336,7,0)</f>
        <v>0</v>
      </c>
      <c r="I437" s="9" t="str">
        <f>VLOOKUP($A437,'Medical Examination'!$A$2:$J$2336,8,0)</f>
        <v>Smoker</v>
      </c>
      <c r="J437" s="9" t="str">
        <f>VLOOKUP($A437,'Medical Examination'!$A$2:$J$2336,9,0)</f>
        <v>Over Weight</v>
      </c>
      <c r="K437" s="9" t="str">
        <f>VLOOKUP($A437,'Medical Examination'!$A$2:$J$2336,10,0)</f>
        <v>Normal</v>
      </c>
      <c r="L437" s="9" t="str">
        <f>VLOOKUP($A437,'Hospitalsation Details'!$A$2:$L$2344,10,0)</f>
        <v>02-06-1974</v>
      </c>
      <c r="M437" s="16">
        <f>VLOOKUP($A437,'Hospitalsation Details'!$A$2:$L$2344,6,0)</f>
        <v>23568.27</v>
      </c>
      <c r="N437" s="9" t="str">
        <f>VLOOKUP($A437,'Hospitalsation Details'!$A$2:$L$2344,7,0)</f>
        <v>tier - 2</v>
      </c>
      <c r="O437" s="9" t="str">
        <f>VLOOKUP($A437,'Hospitalsation Details'!$A$2:$L$2344,8,0)</f>
        <v>tier - 2</v>
      </c>
      <c r="P437" s="9" t="str">
        <f>VLOOKUP($A437,'Hospitalsation Details'!$A$2:$L$2344,9,0)</f>
        <v>R1011</v>
      </c>
      <c r="Q437" s="9">
        <f>VLOOKUP($A437,'Hospitalsation Details'!$A$2:$L$2344,12,0)</f>
        <v>49</v>
      </c>
    </row>
    <row r="438" spans="1:17" ht="15.6" x14ac:dyDescent="0.3">
      <c r="A438" s="20" t="s">
        <v>873</v>
      </c>
      <c r="B438" s="9" t="str">
        <f>VLOOKUP($A438,'Customer Names'!$A$2:$E$2336,4,0)</f>
        <v xml:space="preserve">  Jonathon S</v>
      </c>
      <c r="C438" s="9">
        <f>VLOOKUP($A438,'Medical Examination'!$A$2:$J$2336,2,0)</f>
        <v>34.1</v>
      </c>
      <c r="D438" s="9">
        <f>VLOOKUP($A438,'Medical Examination'!$A$2:$J$2336,3,0)</f>
        <v>4.01</v>
      </c>
      <c r="E438" s="9" t="str">
        <f>VLOOKUP($A438,'Medical Examination'!$A$2:$J$2336,4,0)</f>
        <v>Yes</v>
      </c>
      <c r="F438" s="9" t="str">
        <f>VLOOKUP($A438,'Medical Examination'!$A$2:$J$2336,5,0)</f>
        <v>No</v>
      </c>
      <c r="G438" s="9" t="str">
        <f>VLOOKUP($A438,'Medical Examination'!$A$2:$J$2336,6,0)</f>
        <v>Yes</v>
      </c>
      <c r="H438" s="9">
        <f>VLOOKUP($A438,'Medical Examination'!$A$2:$J$2336,7,0)</f>
        <v>1</v>
      </c>
      <c r="I438" s="9" t="str">
        <f>VLOOKUP($A438,'Medical Examination'!$A$2:$J$2336,8,0)</f>
        <v xml:space="preserve"> Non Smoker</v>
      </c>
      <c r="J438" s="9" t="str">
        <f>VLOOKUP($A438,'Medical Examination'!$A$2:$J$2336,9,0)</f>
        <v>Obesity</v>
      </c>
      <c r="K438" s="9" t="str">
        <f>VLOOKUP($A438,'Medical Examination'!$A$2:$J$2336,10,0)</f>
        <v>Diabetes</v>
      </c>
      <c r="L438" s="9" t="str">
        <f>VLOOKUP($A438,'Hospitalsation Details'!$A$2:$L$2344,10,0)</f>
        <v>26-08-1983</v>
      </c>
      <c r="M438" s="16">
        <f>VLOOKUP($A438,'Hospitalsation Details'!$A$2:$L$2344,6,0)</f>
        <v>23563.02</v>
      </c>
      <c r="N438" s="9" t="str">
        <f>VLOOKUP($A438,'Hospitalsation Details'!$A$2:$L$2344,7,0)</f>
        <v>tier - 2</v>
      </c>
      <c r="O438" s="9" t="str">
        <f>VLOOKUP($A438,'Hospitalsation Details'!$A$2:$L$2344,8,0)</f>
        <v>tier - 2</v>
      </c>
      <c r="P438" s="9" t="str">
        <f>VLOOKUP($A438,'Hospitalsation Details'!$A$2:$L$2344,9,0)</f>
        <v>R1013</v>
      </c>
      <c r="Q438" s="9">
        <f>VLOOKUP($A438,'Hospitalsation Details'!$A$2:$L$2344,12,0)</f>
        <v>39</v>
      </c>
    </row>
    <row r="439" spans="1:17" ht="15.6" x14ac:dyDescent="0.3">
      <c r="A439" s="21" t="s">
        <v>875</v>
      </c>
      <c r="B439" s="9" t="str">
        <f>VLOOKUP($A439,'Customer Names'!$A$2:$E$2336,4,0)</f>
        <v xml:space="preserve">  Caroline</v>
      </c>
      <c r="C439" s="9">
        <f>VLOOKUP($A439,'Medical Examination'!$A$2:$J$2336,2,0)</f>
        <v>26.125</v>
      </c>
      <c r="D439" s="9">
        <f>VLOOKUP($A439,'Medical Examination'!$A$2:$J$2336,3,0)</f>
        <v>8.56</v>
      </c>
      <c r="E439" s="9" t="str">
        <f>VLOOKUP($A439,'Medical Examination'!$A$2:$J$2336,4,0)</f>
        <v>Yes</v>
      </c>
      <c r="F439" s="9" t="str">
        <f>VLOOKUP($A439,'Medical Examination'!$A$2:$J$2336,5,0)</f>
        <v>No</v>
      </c>
      <c r="G439" s="9" t="str">
        <f>VLOOKUP($A439,'Medical Examination'!$A$2:$J$2336,6,0)</f>
        <v>No</v>
      </c>
      <c r="H439" s="9">
        <f>VLOOKUP($A439,'Medical Examination'!$A$2:$J$2336,7,0)</f>
        <v>1</v>
      </c>
      <c r="I439" s="9" t="str">
        <f>VLOOKUP($A439,'Medical Examination'!$A$2:$J$2336,8,0)</f>
        <v>Smoker</v>
      </c>
      <c r="J439" s="9" t="str">
        <f>VLOOKUP($A439,'Medical Examination'!$A$2:$J$2336,9,0)</f>
        <v>Over Weight</v>
      </c>
      <c r="K439" s="9" t="str">
        <f>VLOOKUP($A439,'Medical Examination'!$A$2:$J$2336,10,0)</f>
        <v>Diabetes</v>
      </c>
      <c r="L439" s="9" t="str">
        <f>VLOOKUP($A439,'Hospitalsation Details'!$A$2:$L$2344,10,0)</f>
        <v>13-11-1975</v>
      </c>
      <c r="M439" s="16">
        <f>VLOOKUP($A439,'Hospitalsation Details'!$A$2:$L$2344,6,0)</f>
        <v>23401.31</v>
      </c>
      <c r="N439" s="9" t="str">
        <f>VLOOKUP($A439,'Hospitalsation Details'!$A$2:$L$2344,7,0)</f>
        <v>tier - 2</v>
      </c>
      <c r="O439" s="9" t="str">
        <f>VLOOKUP($A439,'Hospitalsation Details'!$A$2:$L$2344,8,0)</f>
        <v>tier - 3</v>
      </c>
      <c r="P439" s="9" t="str">
        <f>VLOOKUP($A439,'Hospitalsation Details'!$A$2:$L$2344,9,0)</f>
        <v>R1024</v>
      </c>
      <c r="Q439" s="9">
        <f>VLOOKUP($A439,'Hospitalsation Details'!$A$2:$L$2344,12,0)</f>
        <v>47</v>
      </c>
    </row>
    <row r="440" spans="1:17" ht="15.6" x14ac:dyDescent="0.3">
      <c r="A440" s="20" t="s">
        <v>877</v>
      </c>
      <c r="B440" s="9" t="str">
        <f>VLOOKUP($A440,'Customer Names'!$A$2:$E$2336,4,0)</f>
        <v xml:space="preserve">  Joshua D</v>
      </c>
      <c r="C440" s="9">
        <f>VLOOKUP($A440,'Medical Examination'!$A$2:$J$2336,2,0)</f>
        <v>25.6</v>
      </c>
      <c r="D440" s="9">
        <f>VLOOKUP($A440,'Medical Examination'!$A$2:$J$2336,3,0)</f>
        <v>10.5</v>
      </c>
      <c r="E440" s="9" t="str">
        <f>VLOOKUP($A440,'Medical Examination'!$A$2:$J$2336,4,0)</f>
        <v>No</v>
      </c>
      <c r="F440" s="9" t="str">
        <f>VLOOKUP($A440,'Medical Examination'!$A$2:$J$2336,5,0)</f>
        <v>No</v>
      </c>
      <c r="G440" s="9" t="str">
        <f>VLOOKUP($A440,'Medical Examination'!$A$2:$J$2336,6,0)</f>
        <v>No</v>
      </c>
      <c r="H440" s="9">
        <f>VLOOKUP($A440,'Medical Examination'!$A$2:$J$2336,7,0)</f>
        <v>2</v>
      </c>
      <c r="I440" s="9" t="str">
        <f>VLOOKUP($A440,'Medical Examination'!$A$2:$J$2336,8,0)</f>
        <v>Smoker</v>
      </c>
      <c r="J440" s="9" t="str">
        <f>VLOOKUP($A440,'Medical Examination'!$A$2:$J$2336,9,0)</f>
        <v>Over Weight</v>
      </c>
      <c r="K440" s="9" t="str">
        <f>VLOOKUP($A440,'Medical Examination'!$A$2:$J$2336,10,0)</f>
        <v>Prediabetes</v>
      </c>
      <c r="L440" s="9" t="str">
        <f>VLOOKUP($A440,'Hospitalsation Details'!$A$2:$L$2344,10,0)</f>
        <v>22-10-1973</v>
      </c>
      <c r="M440" s="16">
        <f>VLOOKUP($A440,'Hospitalsation Details'!$A$2:$L$2344,6,0)</f>
        <v>23306.55</v>
      </c>
      <c r="N440" s="9" t="str">
        <f>VLOOKUP($A440,'Hospitalsation Details'!$A$2:$L$2344,7,0)</f>
        <v>tier - 2</v>
      </c>
      <c r="O440" s="9" t="str">
        <f>VLOOKUP($A440,'Hospitalsation Details'!$A$2:$L$2344,8,0)</f>
        <v>tier - 2</v>
      </c>
      <c r="P440" s="9" t="str">
        <f>VLOOKUP($A440,'Hospitalsation Details'!$A$2:$L$2344,9,0)</f>
        <v>R1011</v>
      </c>
      <c r="Q440" s="9">
        <f>VLOOKUP($A440,'Hospitalsation Details'!$A$2:$L$2344,12,0)</f>
        <v>49</v>
      </c>
    </row>
    <row r="441" spans="1:17" ht="15.6" x14ac:dyDescent="0.3">
      <c r="A441" s="21" t="s">
        <v>879</v>
      </c>
      <c r="B441" s="9" t="str">
        <f>VLOOKUP($A441,'Customer Names'!$A$2:$E$2336,4,0)</f>
        <v xml:space="preserve">  Nichole</v>
      </c>
      <c r="C441" s="9">
        <f>VLOOKUP($A441,'Medical Examination'!$A$2:$J$2336,2,0)</f>
        <v>24.32</v>
      </c>
      <c r="D441" s="9">
        <f>VLOOKUP($A441,'Medical Examination'!$A$2:$J$2336,3,0)</f>
        <v>6.39</v>
      </c>
      <c r="E441" s="9" t="str">
        <f>VLOOKUP($A441,'Medical Examination'!$A$2:$J$2336,4,0)</f>
        <v>No</v>
      </c>
      <c r="F441" s="9" t="str">
        <f>VLOOKUP($A441,'Medical Examination'!$A$2:$J$2336,5,0)</f>
        <v>No</v>
      </c>
      <c r="G441" s="9" t="str">
        <f>VLOOKUP($A441,'Medical Examination'!$A$2:$J$2336,6,0)</f>
        <v>No</v>
      </c>
      <c r="H441" s="9">
        <f>VLOOKUP($A441,'Medical Examination'!$A$2:$J$2336,7,0)</f>
        <v>0</v>
      </c>
      <c r="I441" s="9" t="str">
        <f>VLOOKUP($A441,'Medical Examination'!$A$2:$J$2336,8,0)</f>
        <v xml:space="preserve"> Non Smoker</v>
      </c>
      <c r="J441" s="9" t="str">
        <f>VLOOKUP($A441,'Medical Examination'!$A$2:$J$2336,9,0)</f>
        <v>Normal Weight</v>
      </c>
      <c r="K441" s="9" t="str">
        <f>VLOOKUP($A441,'Medical Examination'!$A$2:$J$2336,10,0)</f>
        <v>Prediabetes</v>
      </c>
      <c r="L441" s="9" t="str">
        <f>VLOOKUP($A441,'Hospitalsation Details'!$A$2:$L$2344,10,0)</f>
        <v>03-10-1994</v>
      </c>
      <c r="M441" s="16">
        <f>VLOOKUP($A441,'Hospitalsation Details'!$A$2:$L$2344,6,0)</f>
        <v>23288.93</v>
      </c>
      <c r="N441" s="9" t="str">
        <f>VLOOKUP($A441,'Hospitalsation Details'!$A$2:$L$2344,7,0)</f>
        <v>tier - 2</v>
      </c>
      <c r="O441" s="9" t="str">
        <f>VLOOKUP($A441,'Hospitalsation Details'!$A$2:$L$2344,8,0)</f>
        <v>tier - 3</v>
      </c>
      <c r="P441" s="9" t="str">
        <f>VLOOKUP($A441,'Hospitalsation Details'!$A$2:$L$2344,9,0)</f>
        <v>R1024</v>
      </c>
      <c r="Q441" s="9">
        <f>VLOOKUP($A441,'Hospitalsation Details'!$A$2:$L$2344,12,0)</f>
        <v>28</v>
      </c>
    </row>
    <row r="442" spans="1:17" ht="15.6" x14ac:dyDescent="0.3">
      <c r="A442" s="20" t="s">
        <v>881</v>
      </c>
      <c r="B442" s="9" t="str">
        <f>VLOOKUP($A442,'Customer Names'!$A$2:$E$2336,4,0)</f>
        <v xml:space="preserve">  Denise M</v>
      </c>
      <c r="C442" s="9">
        <f>VLOOKUP($A442,'Medical Examination'!$A$2:$J$2336,2,0)</f>
        <v>22.88</v>
      </c>
      <c r="D442" s="9">
        <f>VLOOKUP($A442,'Medical Examination'!$A$2:$J$2336,3,0)</f>
        <v>5.71</v>
      </c>
      <c r="E442" s="9" t="str">
        <f>VLOOKUP($A442,'Medical Examination'!$A$2:$J$2336,4,0)</f>
        <v>Yes</v>
      </c>
      <c r="F442" s="9" t="str">
        <f>VLOOKUP($A442,'Medical Examination'!$A$2:$J$2336,5,0)</f>
        <v>No</v>
      </c>
      <c r="G442" s="9" t="str">
        <f>VLOOKUP($A442,'Medical Examination'!$A$2:$J$2336,6,0)</f>
        <v>Yes</v>
      </c>
      <c r="H442" s="9">
        <f>VLOOKUP($A442,'Medical Examination'!$A$2:$J$2336,7,0)</f>
        <v>1</v>
      </c>
      <c r="I442" s="9" t="str">
        <f>VLOOKUP($A442,'Medical Examination'!$A$2:$J$2336,8,0)</f>
        <v>Smoker</v>
      </c>
      <c r="J442" s="9" t="str">
        <f>VLOOKUP($A442,'Medical Examination'!$A$2:$J$2336,9,0)</f>
        <v>Normal Weight</v>
      </c>
      <c r="K442" s="9" t="str">
        <f>VLOOKUP($A442,'Medical Examination'!$A$2:$J$2336,10,0)</f>
        <v>Normal</v>
      </c>
      <c r="L442" s="9" t="str">
        <f>VLOOKUP($A442,'Hospitalsation Details'!$A$2:$L$2344,10,0)</f>
        <v>14-11-1969</v>
      </c>
      <c r="M442" s="16">
        <f>VLOOKUP($A442,'Hospitalsation Details'!$A$2:$L$2344,6,0)</f>
        <v>23244.79</v>
      </c>
      <c r="N442" s="9" t="str">
        <f>VLOOKUP($A442,'Hospitalsation Details'!$A$2:$L$2344,7,0)</f>
        <v>tier - 2</v>
      </c>
      <c r="O442" s="9" t="str">
        <f>VLOOKUP($A442,'Hospitalsation Details'!$A$2:$L$2344,8,0)</f>
        <v>tier - 3</v>
      </c>
      <c r="P442" s="9" t="str">
        <f>VLOOKUP($A442,'Hospitalsation Details'!$A$2:$L$2344,9,0)</f>
        <v>R1013</v>
      </c>
      <c r="Q442" s="9">
        <f>VLOOKUP($A442,'Hospitalsation Details'!$A$2:$L$2344,12,0)</f>
        <v>53</v>
      </c>
    </row>
    <row r="443" spans="1:17" ht="15.6" x14ac:dyDescent="0.3">
      <c r="A443" s="21" t="s">
        <v>883</v>
      </c>
      <c r="B443" s="9" t="str">
        <f>VLOOKUP($A443,'Customer Names'!$A$2:$E$2336,4,0)</f>
        <v xml:space="preserve">  Peter R</v>
      </c>
      <c r="C443" s="9">
        <f>VLOOKUP($A443,'Medical Examination'!$A$2:$J$2336,2,0)</f>
        <v>24.984999999999999</v>
      </c>
      <c r="D443" s="9">
        <f>VLOOKUP($A443,'Medical Examination'!$A$2:$J$2336,3,0)</f>
        <v>4.43</v>
      </c>
      <c r="E443" s="9" t="str">
        <f>VLOOKUP($A443,'Medical Examination'!$A$2:$J$2336,4,0)</f>
        <v>Yes</v>
      </c>
      <c r="F443" s="9" t="str">
        <f>VLOOKUP($A443,'Medical Examination'!$A$2:$J$2336,5,0)</f>
        <v>No</v>
      </c>
      <c r="G443" s="9" t="str">
        <f>VLOOKUP($A443,'Medical Examination'!$A$2:$J$2336,6,0)</f>
        <v>Yes</v>
      </c>
      <c r="H443" s="9">
        <f>VLOOKUP($A443,'Medical Examination'!$A$2:$J$2336,7,0)</f>
        <v>1</v>
      </c>
      <c r="I443" s="9" t="str">
        <f>VLOOKUP($A443,'Medical Examination'!$A$2:$J$2336,8,0)</f>
        <v xml:space="preserve"> Non Smoker</v>
      </c>
      <c r="J443" s="9" t="str">
        <f>VLOOKUP($A443,'Medical Examination'!$A$2:$J$2336,9,0)</f>
        <v>Over Weight</v>
      </c>
      <c r="K443" s="9" t="str">
        <f>VLOOKUP($A443,'Medical Examination'!$A$2:$J$2336,10,0)</f>
        <v>Normal</v>
      </c>
      <c r="L443" s="9" t="str">
        <f>VLOOKUP($A443,'Hospitalsation Details'!$A$2:$L$2344,10,0)</f>
        <v>07-08-1997</v>
      </c>
      <c r="M443" s="16">
        <f>VLOOKUP($A443,'Hospitalsation Details'!$A$2:$L$2344,6,0)</f>
        <v>23241.47</v>
      </c>
      <c r="N443" s="9" t="str">
        <f>VLOOKUP($A443,'Hospitalsation Details'!$A$2:$L$2344,7,0)</f>
        <v>tier - 2</v>
      </c>
      <c r="O443" s="9" t="str">
        <f>VLOOKUP($A443,'Hospitalsation Details'!$A$2:$L$2344,8,0)</f>
        <v>tier - 3</v>
      </c>
      <c r="P443" s="9" t="str">
        <f>VLOOKUP($A443,'Hospitalsation Details'!$A$2:$L$2344,9,0)</f>
        <v>R1018</v>
      </c>
      <c r="Q443" s="9">
        <f>VLOOKUP($A443,'Hospitalsation Details'!$A$2:$L$2344,12,0)</f>
        <v>25</v>
      </c>
    </row>
    <row r="444" spans="1:17" ht="15.6" x14ac:dyDescent="0.3">
      <c r="A444" s="20" t="s">
        <v>885</v>
      </c>
      <c r="B444" s="9" t="str">
        <f>VLOOKUP($A444,'Customer Names'!$A$2:$E$2336,4,0)</f>
        <v xml:space="preserve">  Johnson K</v>
      </c>
      <c r="C444" s="9">
        <f>VLOOKUP($A444,'Medical Examination'!$A$2:$J$2336,2,0)</f>
        <v>33.1</v>
      </c>
      <c r="D444" s="9">
        <f>VLOOKUP($A444,'Medical Examination'!$A$2:$J$2336,3,0)</f>
        <v>5.52</v>
      </c>
      <c r="E444" s="9" t="str">
        <f>VLOOKUP($A444,'Medical Examination'!$A$2:$J$2336,4,0)</f>
        <v>No</v>
      </c>
      <c r="F444" s="9" t="str">
        <f>VLOOKUP($A444,'Medical Examination'!$A$2:$J$2336,5,0)</f>
        <v>No</v>
      </c>
      <c r="G444" s="9" t="str">
        <f>VLOOKUP($A444,'Medical Examination'!$A$2:$J$2336,6,0)</f>
        <v>Yes</v>
      </c>
      <c r="H444" s="9">
        <f>VLOOKUP($A444,'Medical Examination'!$A$2:$J$2336,7,0)</f>
        <v>1</v>
      </c>
      <c r="I444" s="9" t="str">
        <f>VLOOKUP($A444,'Medical Examination'!$A$2:$J$2336,8,0)</f>
        <v xml:space="preserve"> Non Smoker</v>
      </c>
      <c r="J444" s="9" t="str">
        <f>VLOOKUP($A444,'Medical Examination'!$A$2:$J$2336,9,0)</f>
        <v>Obesity</v>
      </c>
      <c r="K444" s="9" t="str">
        <f>VLOOKUP($A444,'Medical Examination'!$A$2:$J$2336,10,0)</f>
        <v>Diabetes</v>
      </c>
      <c r="L444" s="9" t="str">
        <f>VLOOKUP($A444,'Hospitalsation Details'!$A$2:$L$2344,10,0)</f>
        <v>14-12-2003</v>
      </c>
      <c r="M444" s="16">
        <f>VLOOKUP($A444,'Hospitalsation Details'!$A$2:$L$2344,6,0)</f>
        <v>23082.959999999999</v>
      </c>
      <c r="N444" s="9" t="str">
        <f>VLOOKUP($A444,'Hospitalsation Details'!$A$2:$L$2344,7,0)</f>
        <v>tier - 2</v>
      </c>
      <c r="O444" s="9" t="str">
        <f>VLOOKUP($A444,'Hospitalsation Details'!$A$2:$L$2344,8,0)</f>
        <v>tier - 2</v>
      </c>
      <c r="P444" s="9" t="str">
        <f>VLOOKUP($A444,'Hospitalsation Details'!$A$2:$L$2344,9,0)</f>
        <v>R1011</v>
      </c>
      <c r="Q444" s="9">
        <f>VLOOKUP($A444,'Hospitalsation Details'!$A$2:$L$2344,12,0)</f>
        <v>19</v>
      </c>
    </row>
    <row r="445" spans="1:17" ht="15.6" x14ac:dyDescent="0.3">
      <c r="A445" s="21" t="s">
        <v>887</v>
      </c>
      <c r="B445" s="9" t="str">
        <f>VLOOKUP($A445,'Customer Names'!$A$2:$E$2336,4,0)</f>
        <v xml:space="preserve">  Katherine</v>
      </c>
      <c r="C445" s="9">
        <f>VLOOKUP($A445,'Medical Examination'!$A$2:$J$2336,2,0)</f>
        <v>27.83</v>
      </c>
      <c r="D445" s="9">
        <f>VLOOKUP($A445,'Medical Examination'!$A$2:$J$2336,3,0)</f>
        <v>9.1999999999999993</v>
      </c>
      <c r="E445" s="9" t="str">
        <f>VLOOKUP($A445,'Medical Examination'!$A$2:$J$2336,4,0)</f>
        <v>Yes</v>
      </c>
      <c r="F445" s="9" t="str">
        <f>VLOOKUP($A445,'Medical Examination'!$A$2:$J$2336,5,0)</f>
        <v>No</v>
      </c>
      <c r="G445" s="9" t="str">
        <f>VLOOKUP($A445,'Medical Examination'!$A$2:$J$2336,6,0)</f>
        <v>No</v>
      </c>
      <c r="H445" s="9">
        <f>VLOOKUP($A445,'Medical Examination'!$A$2:$J$2336,7,0)</f>
        <v>1</v>
      </c>
      <c r="I445" s="9" t="str">
        <f>VLOOKUP($A445,'Medical Examination'!$A$2:$J$2336,8,0)</f>
        <v>Smoker</v>
      </c>
      <c r="J445" s="9" t="str">
        <f>VLOOKUP($A445,'Medical Examination'!$A$2:$J$2336,9,0)</f>
        <v>Over Weight</v>
      </c>
      <c r="K445" s="9" t="str">
        <f>VLOOKUP($A445,'Medical Examination'!$A$2:$J$2336,10,0)</f>
        <v>Diabetes</v>
      </c>
      <c r="L445" s="9" t="str">
        <f>VLOOKUP($A445,'Hospitalsation Details'!$A$2:$L$2344,10,0)</f>
        <v>09-09-1975</v>
      </c>
      <c r="M445" s="16">
        <f>VLOOKUP($A445,'Hospitalsation Details'!$A$2:$L$2344,6,0)</f>
        <v>23065.42</v>
      </c>
      <c r="N445" s="9" t="str">
        <f>VLOOKUP($A445,'Hospitalsation Details'!$A$2:$L$2344,7,0)</f>
        <v>tier - 2</v>
      </c>
      <c r="O445" s="9" t="str">
        <f>VLOOKUP($A445,'Hospitalsation Details'!$A$2:$L$2344,8,0)</f>
        <v>tier - 2</v>
      </c>
      <c r="P445" s="9" t="str">
        <f>VLOOKUP($A445,'Hospitalsation Details'!$A$2:$L$2344,9,0)</f>
        <v>R1013</v>
      </c>
      <c r="Q445" s="9">
        <f>VLOOKUP($A445,'Hospitalsation Details'!$A$2:$L$2344,12,0)</f>
        <v>47</v>
      </c>
    </row>
    <row r="446" spans="1:17" ht="15.6" x14ac:dyDescent="0.3">
      <c r="A446" s="20" t="s">
        <v>889</v>
      </c>
      <c r="B446" s="9" t="str">
        <f>VLOOKUP($A446,'Customer Names'!$A$2:$E$2336,4,0)</f>
        <v xml:space="preserve">  Lynda</v>
      </c>
      <c r="C446" s="9">
        <f>VLOOKUP($A446,'Medical Examination'!$A$2:$J$2336,2,0)</f>
        <v>30.875</v>
      </c>
      <c r="D446" s="9">
        <f>VLOOKUP($A446,'Medical Examination'!$A$2:$J$2336,3,0)</f>
        <v>10.97</v>
      </c>
      <c r="E446" s="9" t="str">
        <f>VLOOKUP($A446,'Medical Examination'!$A$2:$J$2336,4,0)</f>
        <v>Yes</v>
      </c>
      <c r="F446" s="9" t="str">
        <f>VLOOKUP($A446,'Medical Examination'!$A$2:$J$2336,5,0)</f>
        <v>No</v>
      </c>
      <c r="G446" s="9" t="str">
        <f>VLOOKUP($A446,'Medical Examination'!$A$2:$J$2336,6,0)</f>
        <v>No</v>
      </c>
      <c r="H446" s="9">
        <f>VLOOKUP($A446,'Medical Examination'!$A$2:$J$2336,7,0)</f>
        <v>2</v>
      </c>
      <c r="I446" s="9" t="str">
        <f>VLOOKUP($A446,'Medical Examination'!$A$2:$J$2336,8,0)</f>
        <v xml:space="preserve"> Non Smoker</v>
      </c>
      <c r="J446" s="9" t="str">
        <f>VLOOKUP($A446,'Medical Examination'!$A$2:$J$2336,9,0)</f>
        <v>Obesity</v>
      </c>
      <c r="K446" s="9" t="str">
        <f>VLOOKUP($A446,'Medical Examination'!$A$2:$J$2336,10,0)</f>
        <v>Normal</v>
      </c>
      <c r="L446" s="9" t="str">
        <f>VLOOKUP($A446,'Hospitalsation Details'!$A$2:$L$2344,10,0)</f>
        <v>09-11-1970</v>
      </c>
      <c r="M446" s="16">
        <f>VLOOKUP($A446,'Hospitalsation Details'!$A$2:$L$2344,6,0)</f>
        <v>23045.57</v>
      </c>
      <c r="N446" s="9" t="str">
        <f>VLOOKUP($A446,'Hospitalsation Details'!$A$2:$L$2344,7,0)</f>
        <v>tier - 2</v>
      </c>
      <c r="O446" s="9" t="str">
        <f>VLOOKUP($A446,'Hospitalsation Details'!$A$2:$L$2344,8,0)</f>
        <v>tier - 2</v>
      </c>
      <c r="P446" s="9" t="str">
        <f>VLOOKUP($A446,'Hospitalsation Details'!$A$2:$L$2344,9,0)</f>
        <v>R1024</v>
      </c>
      <c r="Q446" s="9">
        <f>VLOOKUP($A446,'Hospitalsation Details'!$A$2:$L$2344,12,0)</f>
        <v>52</v>
      </c>
    </row>
    <row r="447" spans="1:17" ht="15.6" x14ac:dyDescent="0.3">
      <c r="A447" s="21" t="s">
        <v>891</v>
      </c>
      <c r="B447" s="9" t="str">
        <f>VLOOKUP($A447,'Customer Names'!$A$2:$E$2336,4,0)</f>
        <v xml:space="preserve">  Anthony</v>
      </c>
      <c r="C447" s="9">
        <f>VLOOKUP($A447,'Medical Examination'!$A$2:$J$2336,2,0)</f>
        <v>27.265000000000001</v>
      </c>
      <c r="D447" s="9">
        <f>VLOOKUP($A447,'Medical Examination'!$A$2:$J$2336,3,0)</f>
        <v>4.25</v>
      </c>
      <c r="E447" s="9" t="str">
        <f>VLOOKUP($A447,'Medical Examination'!$A$2:$J$2336,4,0)</f>
        <v>No</v>
      </c>
      <c r="F447" s="9" t="str">
        <f>VLOOKUP($A447,'Medical Examination'!$A$2:$J$2336,5,0)</f>
        <v>No</v>
      </c>
      <c r="G447" s="9" t="str">
        <f>VLOOKUP($A447,'Medical Examination'!$A$2:$J$2336,6,0)</f>
        <v>Yes</v>
      </c>
      <c r="H447" s="9">
        <f>VLOOKUP($A447,'Medical Examination'!$A$2:$J$2336,7,0)</f>
        <v>1</v>
      </c>
      <c r="I447" s="9" t="str">
        <f>VLOOKUP($A447,'Medical Examination'!$A$2:$J$2336,8,0)</f>
        <v xml:space="preserve"> Non Smoker</v>
      </c>
      <c r="J447" s="9" t="str">
        <f>VLOOKUP($A447,'Medical Examination'!$A$2:$J$2336,9,0)</f>
        <v>Over Weight</v>
      </c>
      <c r="K447" s="9" t="str">
        <f>VLOOKUP($A447,'Medical Examination'!$A$2:$J$2336,10,0)</f>
        <v>Normal</v>
      </c>
      <c r="L447" s="9" t="str">
        <f>VLOOKUP($A447,'Hospitalsation Details'!$A$2:$L$2344,10,0)</f>
        <v>25-07-2003</v>
      </c>
      <c r="M447" s="16">
        <f>VLOOKUP($A447,'Hospitalsation Details'!$A$2:$L$2344,6,0)</f>
        <v>22493.66</v>
      </c>
      <c r="N447" s="9" t="str">
        <f>VLOOKUP($A447,'Hospitalsation Details'!$A$2:$L$2344,7,0)</f>
        <v>tier - 2</v>
      </c>
      <c r="O447" s="9" t="str">
        <f>VLOOKUP($A447,'Hospitalsation Details'!$A$2:$L$2344,8,0)</f>
        <v>tier - 1</v>
      </c>
      <c r="P447" s="9" t="str">
        <f>VLOOKUP($A447,'Hospitalsation Details'!$A$2:$L$2344,9,0)</f>
        <v>R1012</v>
      </c>
      <c r="Q447" s="9">
        <f>VLOOKUP($A447,'Hospitalsation Details'!$A$2:$L$2344,12,0)</f>
        <v>19</v>
      </c>
    </row>
    <row r="448" spans="1:17" ht="15.6" x14ac:dyDescent="0.3">
      <c r="A448" s="20" t="s">
        <v>893</v>
      </c>
      <c r="B448" s="9" t="str">
        <f>VLOOKUP($A448,'Customer Names'!$A$2:$E$2336,4,0)</f>
        <v xml:space="preserve">  Linnea C</v>
      </c>
      <c r="C448" s="9">
        <f>VLOOKUP($A448,'Medical Examination'!$A$2:$J$2336,2,0)</f>
        <v>26.7</v>
      </c>
      <c r="D448" s="9">
        <f>VLOOKUP($A448,'Medical Examination'!$A$2:$J$2336,3,0)</f>
        <v>5.23</v>
      </c>
      <c r="E448" s="9" t="str">
        <f>VLOOKUP($A448,'Medical Examination'!$A$2:$J$2336,4,0)</f>
        <v>No</v>
      </c>
      <c r="F448" s="9" t="str">
        <f>VLOOKUP($A448,'Medical Examination'!$A$2:$J$2336,5,0)</f>
        <v>No</v>
      </c>
      <c r="G448" s="9" t="str">
        <f>VLOOKUP($A448,'Medical Examination'!$A$2:$J$2336,6,0)</f>
        <v>Yes</v>
      </c>
      <c r="H448" s="9">
        <f>VLOOKUP($A448,'Medical Examination'!$A$2:$J$2336,7,0)</f>
        <v>1</v>
      </c>
      <c r="I448" s="9" t="str">
        <f>VLOOKUP($A448,'Medical Examination'!$A$2:$J$2336,8,0)</f>
        <v>Smoker</v>
      </c>
      <c r="J448" s="9" t="str">
        <f>VLOOKUP($A448,'Medical Examination'!$A$2:$J$2336,9,0)</f>
        <v>Over Weight</v>
      </c>
      <c r="K448" s="9" t="str">
        <f>VLOOKUP($A448,'Medical Examination'!$A$2:$J$2336,10,0)</f>
        <v>Prediabetes</v>
      </c>
      <c r="L448" s="9" t="str">
        <f>VLOOKUP($A448,'Hospitalsation Details'!$A$2:$L$2344,10,0)</f>
        <v>14-11-1979</v>
      </c>
      <c r="M448" s="16">
        <f>VLOOKUP($A448,'Hospitalsation Details'!$A$2:$L$2344,6,0)</f>
        <v>22478.6</v>
      </c>
      <c r="N448" s="9" t="str">
        <f>VLOOKUP($A448,'Hospitalsation Details'!$A$2:$L$2344,7,0)</f>
        <v>tier - 3</v>
      </c>
      <c r="O448" s="9" t="str">
        <f>VLOOKUP($A448,'Hospitalsation Details'!$A$2:$L$2344,8,0)</f>
        <v>tier - 2</v>
      </c>
      <c r="P448" s="9" t="str">
        <f>VLOOKUP($A448,'Hospitalsation Details'!$A$2:$L$2344,9,0)</f>
        <v>R1011</v>
      </c>
      <c r="Q448" s="9">
        <f>VLOOKUP($A448,'Hospitalsation Details'!$A$2:$L$2344,12,0)</f>
        <v>43</v>
      </c>
    </row>
    <row r="449" spans="1:17" ht="15.6" x14ac:dyDescent="0.3">
      <c r="A449" s="21" t="s">
        <v>895</v>
      </c>
      <c r="B449" s="9" t="str">
        <f>VLOOKUP($A449,'Customer Names'!$A$2:$E$2336,4,0)</f>
        <v xml:space="preserve">  Massimiliano A</v>
      </c>
      <c r="C449" s="9">
        <f>VLOOKUP($A449,'Medical Examination'!$A$2:$J$2336,2,0)</f>
        <v>29.925000000000001</v>
      </c>
      <c r="D449" s="9">
        <f>VLOOKUP($A449,'Medical Examination'!$A$2:$J$2336,3,0)</f>
        <v>5.96</v>
      </c>
      <c r="E449" s="9" t="str">
        <f>VLOOKUP($A449,'Medical Examination'!$A$2:$J$2336,4,0)</f>
        <v>Yes</v>
      </c>
      <c r="F449" s="9" t="str">
        <f>VLOOKUP($A449,'Medical Examination'!$A$2:$J$2336,5,0)</f>
        <v>No</v>
      </c>
      <c r="G449" s="9" t="str">
        <f>VLOOKUP($A449,'Medical Examination'!$A$2:$J$2336,6,0)</f>
        <v>Yes</v>
      </c>
      <c r="H449" s="9">
        <f>VLOOKUP($A449,'Medical Examination'!$A$2:$J$2336,7,0)</f>
        <v>1</v>
      </c>
      <c r="I449" s="9" t="str">
        <f>VLOOKUP($A449,'Medical Examination'!$A$2:$J$2336,8,0)</f>
        <v>Smoker</v>
      </c>
      <c r="J449" s="9" t="str">
        <f>VLOOKUP($A449,'Medical Examination'!$A$2:$J$2336,9,0)</f>
        <v>Obesity</v>
      </c>
      <c r="K449" s="9" t="str">
        <f>VLOOKUP($A449,'Medical Examination'!$A$2:$J$2336,10,0)</f>
        <v>Normal</v>
      </c>
      <c r="L449" s="9" t="str">
        <f>VLOOKUP($A449,'Hospitalsation Details'!$A$2:$L$2344,10,0)</f>
        <v>21-12-1983</v>
      </c>
      <c r="M449" s="16">
        <f>VLOOKUP($A449,'Hospitalsation Details'!$A$2:$L$2344,6,0)</f>
        <v>22462.04</v>
      </c>
      <c r="N449" s="9" t="str">
        <f>VLOOKUP($A449,'Hospitalsation Details'!$A$2:$L$2344,7,0)</f>
        <v>tier - 3</v>
      </c>
      <c r="O449" s="9" t="str">
        <f>VLOOKUP($A449,'Hospitalsation Details'!$A$2:$L$2344,8,0)</f>
        <v>tier - 1</v>
      </c>
      <c r="P449" s="9" t="str">
        <f>VLOOKUP($A449,'Hospitalsation Details'!$A$2:$L$2344,9,0)</f>
        <v>R1019</v>
      </c>
      <c r="Q449" s="9">
        <f>VLOOKUP($A449,'Hospitalsation Details'!$A$2:$L$2344,12,0)</f>
        <v>39</v>
      </c>
    </row>
    <row r="450" spans="1:17" ht="15.6" x14ac:dyDescent="0.3">
      <c r="A450" s="20" t="s">
        <v>897</v>
      </c>
      <c r="B450" s="9" t="str">
        <f>VLOOKUP($A450,'Customer Names'!$A$2:$E$2336,4,0)</f>
        <v xml:space="preserve">  James M</v>
      </c>
      <c r="C450" s="9">
        <f>VLOOKUP($A450,'Medical Examination'!$A$2:$J$2336,2,0)</f>
        <v>19.95</v>
      </c>
      <c r="D450" s="9">
        <f>VLOOKUP($A450,'Medical Examination'!$A$2:$J$2336,3,0)</f>
        <v>4.29</v>
      </c>
      <c r="E450" s="9" t="str">
        <f>VLOOKUP($A450,'Medical Examination'!$A$2:$J$2336,4,0)</f>
        <v>Yes</v>
      </c>
      <c r="F450" s="9" t="str">
        <f>VLOOKUP($A450,'Medical Examination'!$A$2:$J$2336,5,0)</f>
        <v>No</v>
      </c>
      <c r="G450" s="9" t="str">
        <f>VLOOKUP($A450,'Medical Examination'!$A$2:$J$2336,6,0)</f>
        <v>No</v>
      </c>
      <c r="H450" s="9">
        <f>VLOOKUP($A450,'Medical Examination'!$A$2:$J$2336,7,0)</f>
        <v>2</v>
      </c>
      <c r="I450" s="9" t="str">
        <f>VLOOKUP($A450,'Medical Examination'!$A$2:$J$2336,8,0)</f>
        <v>Smoker</v>
      </c>
      <c r="J450" s="9" t="str">
        <f>VLOOKUP($A450,'Medical Examination'!$A$2:$J$2336,9,0)</f>
        <v>Normal Weight</v>
      </c>
      <c r="K450" s="9" t="str">
        <f>VLOOKUP($A450,'Medical Examination'!$A$2:$J$2336,10,0)</f>
        <v>Normal</v>
      </c>
      <c r="L450" s="9" t="str">
        <f>VLOOKUP($A450,'Hospitalsation Details'!$A$2:$L$2344,10,0)</f>
        <v>18-08-1966</v>
      </c>
      <c r="M450" s="16">
        <f>VLOOKUP($A450,'Hospitalsation Details'!$A$2:$L$2344,6,0)</f>
        <v>22412.65</v>
      </c>
      <c r="N450" s="9" t="str">
        <f>VLOOKUP($A450,'Hospitalsation Details'!$A$2:$L$2344,7,0)</f>
        <v>tier - 3</v>
      </c>
      <c r="O450" s="9" t="str">
        <f>VLOOKUP($A450,'Hospitalsation Details'!$A$2:$L$2344,8,0)</f>
        <v>tier - 3</v>
      </c>
      <c r="P450" s="9" t="str">
        <f>VLOOKUP($A450,'Hospitalsation Details'!$A$2:$L$2344,9,0)</f>
        <v>R1014</v>
      </c>
      <c r="Q450" s="9">
        <f>VLOOKUP($A450,'Hospitalsation Details'!$A$2:$L$2344,12,0)</f>
        <v>56</v>
      </c>
    </row>
    <row r="451" spans="1:17" ht="15.6" x14ac:dyDescent="0.3">
      <c r="A451" s="21" t="s">
        <v>899</v>
      </c>
      <c r="B451" s="9" t="str">
        <f>VLOOKUP($A451,'Customer Names'!$A$2:$E$2336,4,0)</f>
        <v xml:space="preserve">  Lauren</v>
      </c>
      <c r="C451" s="9">
        <f>VLOOKUP($A451,'Medical Examination'!$A$2:$J$2336,2,0)</f>
        <v>24.225000000000001</v>
      </c>
      <c r="D451" s="9">
        <f>VLOOKUP($A451,'Medical Examination'!$A$2:$J$2336,3,0)</f>
        <v>4.09</v>
      </c>
      <c r="E451" s="9" t="str">
        <f>VLOOKUP($A451,'Medical Examination'!$A$2:$J$2336,4,0)</f>
        <v>No</v>
      </c>
      <c r="F451" s="9" t="str">
        <f>VLOOKUP($A451,'Medical Examination'!$A$2:$J$2336,5,0)</f>
        <v>No</v>
      </c>
      <c r="G451" s="9" t="str">
        <f>VLOOKUP($A451,'Medical Examination'!$A$2:$J$2336,6,0)</f>
        <v>No</v>
      </c>
      <c r="H451" s="9">
        <f>VLOOKUP($A451,'Medical Examination'!$A$2:$J$2336,7,0)</f>
        <v>0</v>
      </c>
      <c r="I451" s="9" t="str">
        <f>VLOOKUP($A451,'Medical Examination'!$A$2:$J$2336,8,0)</f>
        <v xml:space="preserve"> Non Smoker</v>
      </c>
      <c r="J451" s="9" t="str">
        <f>VLOOKUP($A451,'Medical Examination'!$A$2:$J$2336,9,0)</f>
        <v>Normal Weight</v>
      </c>
      <c r="K451" s="9" t="str">
        <f>VLOOKUP($A451,'Medical Examination'!$A$2:$J$2336,10,0)</f>
        <v>Normal</v>
      </c>
      <c r="L451" s="9" t="str">
        <f>VLOOKUP($A451,'Hospitalsation Details'!$A$2:$L$2344,10,0)</f>
        <v>26-08-1999</v>
      </c>
      <c r="M451" s="16">
        <f>VLOOKUP($A451,'Hospitalsation Details'!$A$2:$L$2344,6,0)</f>
        <v>22395.74</v>
      </c>
      <c r="N451" s="9" t="str">
        <f>VLOOKUP($A451,'Hospitalsation Details'!$A$2:$L$2344,7,0)</f>
        <v>tier - 3</v>
      </c>
      <c r="O451" s="9" t="str">
        <f>VLOOKUP($A451,'Hospitalsation Details'!$A$2:$L$2344,8,0)</f>
        <v>tier - 2</v>
      </c>
      <c r="P451" s="9" t="str">
        <f>VLOOKUP($A451,'Hospitalsation Details'!$A$2:$L$2344,9,0)</f>
        <v>R1024</v>
      </c>
      <c r="Q451" s="9">
        <f>VLOOKUP($A451,'Hospitalsation Details'!$A$2:$L$2344,12,0)</f>
        <v>23</v>
      </c>
    </row>
    <row r="452" spans="1:17" ht="15.6" x14ac:dyDescent="0.3">
      <c r="A452" s="20" t="s">
        <v>901</v>
      </c>
      <c r="B452" s="9" t="str">
        <f>VLOOKUP($A452,'Customer Names'!$A$2:$E$2336,4,0)</f>
        <v xml:space="preserve">  Michele V</v>
      </c>
      <c r="C452" s="9">
        <f>VLOOKUP($A452,'Medical Examination'!$A$2:$J$2336,2,0)</f>
        <v>28.12</v>
      </c>
      <c r="D452" s="9">
        <f>VLOOKUP($A452,'Medical Examination'!$A$2:$J$2336,3,0)</f>
        <v>4.88</v>
      </c>
      <c r="E452" s="9" t="str">
        <f>VLOOKUP($A452,'Medical Examination'!$A$2:$J$2336,4,0)</f>
        <v>No</v>
      </c>
      <c r="F452" s="9" t="str">
        <f>VLOOKUP($A452,'Medical Examination'!$A$2:$J$2336,5,0)</f>
        <v>No</v>
      </c>
      <c r="G452" s="9" t="str">
        <f>VLOOKUP($A452,'Medical Examination'!$A$2:$J$2336,6,0)</f>
        <v>No</v>
      </c>
      <c r="H452" s="9">
        <f>VLOOKUP($A452,'Medical Examination'!$A$2:$J$2336,7,0)</f>
        <v>0</v>
      </c>
      <c r="I452" s="9" t="str">
        <f>VLOOKUP($A452,'Medical Examination'!$A$2:$J$2336,8,0)</f>
        <v>Smoker</v>
      </c>
      <c r="J452" s="9" t="str">
        <f>VLOOKUP($A452,'Medical Examination'!$A$2:$J$2336,9,0)</f>
        <v>Over Weight</v>
      </c>
      <c r="K452" s="9" t="str">
        <f>VLOOKUP($A452,'Medical Examination'!$A$2:$J$2336,10,0)</f>
        <v>Diabetes</v>
      </c>
      <c r="L452" s="9" t="str">
        <f>VLOOKUP($A452,'Hospitalsation Details'!$A$2:$L$2344,10,0)</f>
        <v>27-12-1982</v>
      </c>
      <c r="M452" s="16">
        <f>VLOOKUP($A452,'Hospitalsation Details'!$A$2:$L$2344,6,0)</f>
        <v>22331.57</v>
      </c>
      <c r="N452" s="9" t="str">
        <f>VLOOKUP($A452,'Hospitalsation Details'!$A$2:$L$2344,7,0)</f>
        <v>tier - 2</v>
      </c>
      <c r="O452" s="9" t="str">
        <f>VLOOKUP($A452,'Hospitalsation Details'!$A$2:$L$2344,8,0)</f>
        <v>tier - 3</v>
      </c>
      <c r="P452" s="9" t="str">
        <f>VLOOKUP($A452,'Hospitalsation Details'!$A$2:$L$2344,9,0)</f>
        <v>R1024</v>
      </c>
      <c r="Q452" s="9">
        <f>VLOOKUP($A452,'Hospitalsation Details'!$A$2:$L$2344,12,0)</f>
        <v>40</v>
      </c>
    </row>
    <row r="453" spans="1:17" ht="15.6" x14ac:dyDescent="0.3">
      <c r="A453" s="21" t="s">
        <v>903</v>
      </c>
      <c r="B453" s="9" t="str">
        <f>VLOOKUP($A453,'Customer Names'!$A$2:$E$2336,4,0)</f>
        <v xml:space="preserve">  Xiao</v>
      </c>
      <c r="C453" s="9">
        <f>VLOOKUP($A453,'Medical Examination'!$A$2:$J$2336,2,0)</f>
        <v>23.21</v>
      </c>
      <c r="D453" s="9">
        <f>VLOOKUP($A453,'Medical Examination'!$A$2:$J$2336,3,0)</f>
        <v>6.76</v>
      </c>
      <c r="E453" s="9" t="str">
        <f>VLOOKUP($A453,'Medical Examination'!$A$2:$J$2336,4,0)</f>
        <v>No</v>
      </c>
      <c r="F453" s="9" t="str">
        <f>VLOOKUP($A453,'Medical Examination'!$A$2:$J$2336,5,0)</f>
        <v>No</v>
      </c>
      <c r="G453" s="9" t="str">
        <f>VLOOKUP($A453,'Medical Examination'!$A$2:$J$2336,6,0)</f>
        <v>No</v>
      </c>
      <c r="H453" s="9">
        <f>VLOOKUP($A453,'Medical Examination'!$A$2:$J$2336,7,0)</f>
        <v>0</v>
      </c>
      <c r="I453" s="9" t="str">
        <f>VLOOKUP($A453,'Medical Examination'!$A$2:$J$2336,8,0)</f>
        <v>Smoker</v>
      </c>
      <c r="J453" s="9" t="str">
        <f>VLOOKUP($A453,'Medical Examination'!$A$2:$J$2336,9,0)</f>
        <v>Normal Weight</v>
      </c>
      <c r="K453" s="9" t="str">
        <f>VLOOKUP($A453,'Medical Examination'!$A$2:$J$2336,10,0)</f>
        <v>Diabetes</v>
      </c>
      <c r="L453" s="9" t="str">
        <f>VLOOKUP($A453,'Hospitalsation Details'!$A$2:$L$2344,10,0)</f>
        <v>16-06-1971</v>
      </c>
      <c r="M453" s="16">
        <f>VLOOKUP($A453,'Hospitalsation Details'!$A$2:$L$2344,6,0)</f>
        <v>22218.11</v>
      </c>
      <c r="N453" s="9" t="str">
        <f>VLOOKUP($A453,'Hospitalsation Details'!$A$2:$L$2344,7,0)</f>
        <v>tier - 2</v>
      </c>
      <c r="O453" s="9" t="str">
        <f>VLOOKUP($A453,'Hospitalsation Details'!$A$2:$L$2344,8,0)</f>
        <v>tier - 3</v>
      </c>
      <c r="P453" s="9" t="str">
        <f>VLOOKUP($A453,'Hospitalsation Details'!$A$2:$L$2344,9,0)</f>
        <v>R1013</v>
      </c>
      <c r="Q453" s="9">
        <f>VLOOKUP($A453,'Hospitalsation Details'!$A$2:$L$2344,12,0)</f>
        <v>51</v>
      </c>
    </row>
    <row r="454" spans="1:17" ht="15.6" x14ac:dyDescent="0.3">
      <c r="A454" s="20" t="s">
        <v>905</v>
      </c>
      <c r="B454" s="9" t="str">
        <f>VLOOKUP($A454,'Customer Names'!$A$2:$E$2336,4,0)</f>
        <v xml:space="preserve">  Harper L</v>
      </c>
      <c r="C454" s="9">
        <f>VLOOKUP($A454,'Medical Examination'!$A$2:$J$2336,2,0)</f>
        <v>23.98</v>
      </c>
      <c r="D454" s="9">
        <f>VLOOKUP($A454,'Medical Examination'!$A$2:$J$2336,3,0)</f>
        <v>10.67</v>
      </c>
      <c r="E454" s="9" t="str">
        <f>VLOOKUP($A454,'Medical Examination'!$A$2:$J$2336,4,0)</f>
        <v>No</v>
      </c>
      <c r="F454" s="9" t="str">
        <f>VLOOKUP($A454,'Medical Examination'!$A$2:$J$2336,5,0)</f>
        <v>No</v>
      </c>
      <c r="G454" s="9" t="str">
        <f>VLOOKUP($A454,'Medical Examination'!$A$2:$J$2336,6,0)</f>
        <v>No</v>
      </c>
      <c r="H454" s="9">
        <f>VLOOKUP($A454,'Medical Examination'!$A$2:$J$2336,7,0)</f>
        <v>0</v>
      </c>
      <c r="I454" s="9" t="str">
        <f>VLOOKUP($A454,'Medical Examination'!$A$2:$J$2336,8,0)</f>
        <v xml:space="preserve"> Non Smoker</v>
      </c>
      <c r="J454" s="9" t="str">
        <f>VLOOKUP($A454,'Medical Examination'!$A$2:$J$2336,9,0)</f>
        <v>Normal Weight</v>
      </c>
      <c r="K454" s="9" t="str">
        <f>VLOOKUP($A454,'Medical Examination'!$A$2:$J$2336,10,0)</f>
        <v>Prediabetes</v>
      </c>
      <c r="L454" s="9" t="str">
        <f>VLOOKUP($A454,'Hospitalsation Details'!$A$2:$L$2344,10,0)</f>
        <v>24-08-1965</v>
      </c>
      <c r="M454" s="16">
        <f>VLOOKUP($A454,'Hospitalsation Details'!$A$2:$L$2344,6,0)</f>
        <v>22192.44</v>
      </c>
      <c r="N454" s="9" t="str">
        <f>VLOOKUP($A454,'Hospitalsation Details'!$A$2:$L$2344,7,0)</f>
        <v>tier - 3</v>
      </c>
      <c r="O454" s="9" t="str">
        <f>VLOOKUP($A454,'Hospitalsation Details'!$A$2:$L$2344,8,0)</f>
        <v>tier - 1</v>
      </c>
      <c r="P454" s="9" t="str">
        <f>VLOOKUP($A454,'Hospitalsation Details'!$A$2:$L$2344,9,0)</f>
        <v>R1013</v>
      </c>
      <c r="Q454" s="9">
        <f>VLOOKUP($A454,'Hospitalsation Details'!$A$2:$L$2344,12,0)</f>
        <v>57</v>
      </c>
    </row>
    <row r="455" spans="1:17" ht="15.6" x14ac:dyDescent="0.3">
      <c r="A455" s="21" t="s">
        <v>907</v>
      </c>
      <c r="B455" s="9" t="str">
        <f>VLOOKUP($A455,'Customer Names'!$A$2:$E$2336,4,0)</f>
        <v xml:space="preserve">  Nick</v>
      </c>
      <c r="C455" s="9">
        <f>VLOOKUP($A455,'Medical Examination'!$A$2:$J$2336,2,0)</f>
        <v>30</v>
      </c>
      <c r="D455" s="9">
        <f>VLOOKUP($A455,'Medical Examination'!$A$2:$J$2336,3,0)</f>
        <v>6.21</v>
      </c>
      <c r="E455" s="9" t="str">
        <f>VLOOKUP($A455,'Medical Examination'!$A$2:$J$2336,4,0)</f>
        <v>No</v>
      </c>
      <c r="F455" s="9" t="str">
        <f>VLOOKUP($A455,'Medical Examination'!$A$2:$J$2336,5,0)</f>
        <v>No</v>
      </c>
      <c r="G455" s="9" t="str">
        <f>VLOOKUP($A455,'Medical Examination'!$A$2:$J$2336,6,0)</f>
        <v>No</v>
      </c>
      <c r="H455" s="9">
        <f>VLOOKUP($A455,'Medical Examination'!$A$2:$J$2336,7,0)</f>
        <v>0</v>
      </c>
      <c r="I455" s="9" t="str">
        <f>VLOOKUP($A455,'Medical Examination'!$A$2:$J$2336,8,0)</f>
        <v>Smoker</v>
      </c>
      <c r="J455" s="9" t="str">
        <f>VLOOKUP($A455,'Medical Examination'!$A$2:$J$2336,9,0)</f>
        <v>Obesity</v>
      </c>
      <c r="K455" s="9" t="str">
        <f>VLOOKUP($A455,'Medical Examination'!$A$2:$J$2336,10,0)</f>
        <v>Normal</v>
      </c>
      <c r="L455" s="9" t="str">
        <f>VLOOKUP($A455,'Hospitalsation Details'!$A$2:$L$2344,10,0)</f>
        <v>12-09-1980</v>
      </c>
      <c r="M455" s="16">
        <f>VLOOKUP($A455,'Hospitalsation Details'!$A$2:$L$2344,6,0)</f>
        <v>22144.03</v>
      </c>
      <c r="N455" s="9" t="str">
        <f>VLOOKUP($A455,'Hospitalsation Details'!$A$2:$L$2344,7,0)</f>
        <v>tier - 2</v>
      </c>
      <c r="O455" s="9" t="str">
        <f>VLOOKUP($A455,'Hospitalsation Details'!$A$2:$L$2344,8,0)</f>
        <v>tier - 2</v>
      </c>
      <c r="P455" s="9" t="str">
        <f>VLOOKUP($A455,'Hospitalsation Details'!$A$2:$L$2344,9,0)</f>
        <v>R1011</v>
      </c>
      <c r="Q455" s="9">
        <f>VLOOKUP($A455,'Hospitalsation Details'!$A$2:$L$2344,12,0)</f>
        <v>42</v>
      </c>
    </row>
    <row r="456" spans="1:17" ht="15.6" x14ac:dyDescent="0.3">
      <c r="A456" s="20" t="s">
        <v>909</v>
      </c>
      <c r="B456" s="9" t="str">
        <f>VLOOKUP($A456,'Customer Names'!$A$2:$E$2336,4,0)</f>
        <v xml:space="preserve">  Scott</v>
      </c>
      <c r="C456" s="9">
        <f>VLOOKUP($A456,'Medical Examination'!$A$2:$J$2336,2,0)</f>
        <v>17.350000000000001</v>
      </c>
      <c r="D456" s="9">
        <f>VLOOKUP($A456,'Medical Examination'!$A$2:$J$2336,3,0)</f>
        <v>5.03</v>
      </c>
      <c r="E456" s="9" t="str">
        <f>VLOOKUP($A456,'Medical Examination'!$A$2:$J$2336,4,0)</f>
        <v>Yes</v>
      </c>
      <c r="F456" s="9" t="str">
        <f>VLOOKUP($A456,'Medical Examination'!$A$2:$J$2336,5,0)</f>
        <v>No</v>
      </c>
      <c r="G456" s="9" t="str">
        <f>VLOOKUP($A456,'Medical Examination'!$A$2:$J$2336,6,0)</f>
        <v>No</v>
      </c>
      <c r="H456" s="9">
        <f>VLOOKUP($A456,'Medical Examination'!$A$2:$J$2336,7,0)</f>
        <v>0</v>
      </c>
      <c r="I456" s="9" t="str">
        <f>VLOOKUP($A456,'Medical Examination'!$A$2:$J$2336,8,0)</f>
        <v>Smoker</v>
      </c>
      <c r="J456" s="9" t="str">
        <f>VLOOKUP($A456,'Medical Examination'!$A$2:$J$2336,9,0)</f>
        <v>Under Weight</v>
      </c>
      <c r="K456" s="9" t="str">
        <f>VLOOKUP($A456,'Medical Examination'!$A$2:$J$2336,10,0)</f>
        <v>Normal</v>
      </c>
      <c r="L456" s="9" t="str">
        <f>VLOOKUP($A456,'Hospitalsation Details'!$A$2:$L$2344,10,0)</f>
        <v>28-08-2001</v>
      </c>
      <c r="M456" s="16">
        <f>VLOOKUP($A456,'Hospitalsation Details'!$A$2:$L$2344,6,0)</f>
        <v>22097.62</v>
      </c>
      <c r="N456" s="9" t="str">
        <f>VLOOKUP($A456,'Hospitalsation Details'!$A$2:$L$2344,7,0)</f>
        <v>tier - 3</v>
      </c>
      <c r="O456" s="9" t="str">
        <f>VLOOKUP($A456,'Hospitalsation Details'!$A$2:$L$2344,8,0)</f>
        <v>tier - 1</v>
      </c>
      <c r="P456" s="9" t="str">
        <f>VLOOKUP($A456,'Hospitalsation Details'!$A$2:$L$2344,9,0)</f>
        <v>R1011</v>
      </c>
      <c r="Q456" s="9">
        <f>VLOOKUP($A456,'Hospitalsation Details'!$A$2:$L$2344,12,0)</f>
        <v>21</v>
      </c>
    </row>
    <row r="457" spans="1:17" ht="15.6" x14ac:dyDescent="0.3">
      <c r="A457" s="21" t="s">
        <v>911</v>
      </c>
      <c r="B457" s="9" t="str">
        <f>VLOOKUP($A457,'Customer Names'!$A$2:$E$2336,4,0)</f>
        <v xml:space="preserve">  Wilson</v>
      </c>
      <c r="C457" s="9">
        <f>VLOOKUP($A457,'Medical Examination'!$A$2:$J$2336,2,0)</f>
        <v>22.704999999999998</v>
      </c>
      <c r="D457" s="9">
        <f>VLOOKUP($A457,'Medical Examination'!$A$2:$J$2336,3,0)</f>
        <v>5.27</v>
      </c>
      <c r="E457" s="9" t="str">
        <f>VLOOKUP($A457,'Medical Examination'!$A$2:$J$2336,4,0)</f>
        <v>No</v>
      </c>
      <c r="F457" s="9" t="str">
        <f>VLOOKUP($A457,'Medical Examination'!$A$2:$J$2336,5,0)</f>
        <v>No</v>
      </c>
      <c r="G457" s="9" t="str">
        <f>VLOOKUP($A457,'Medical Examination'!$A$2:$J$2336,6,0)</f>
        <v>No</v>
      </c>
      <c r="H457" s="9">
        <f>VLOOKUP($A457,'Medical Examination'!$A$2:$J$2336,7,0)</f>
        <v>0</v>
      </c>
      <c r="I457" s="9" t="str">
        <f>VLOOKUP($A457,'Medical Examination'!$A$2:$J$2336,8,0)</f>
        <v xml:space="preserve"> Non Smoker</v>
      </c>
      <c r="J457" s="9" t="str">
        <f>VLOOKUP($A457,'Medical Examination'!$A$2:$J$2336,9,0)</f>
        <v>Normal Weight</v>
      </c>
      <c r="K457" s="9" t="str">
        <f>VLOOKUP($A457,'Medical Examination'!$A$2:$J$2336,10,0)</f>
        <v>Diabetes</v>
      </c>
      <c r="L457" s="9" t="str">
        <f>VLOOKUP($A457,'Hospitalsation Details'!$A$2:$L$2344,10,0)</f>
        <v>14-10-1989</v>
      </c>
      <c r="M457" s="16">
        <f>VLOOKUP($A457,'Hospitalsation Details'!$A$2:$L$2344,6,0)</f>
        <v>21984.47</v>
      </c>
      <c r="N457" s="9" t="str">
        <f>VLOOKUP($A457,'Hospitalsation Details'!$A$2:$L$2344,7,0)</f>
        <v>tier - 3</v>
      </c>
      <c r="O457" s="9" t="str">
        <f>VLOOKUP($A457,'Hospitalsation Details'!$A$2:$L$2344,8,0)</f>
        <v>tier - 1</v>
      </c>
      <c r="P457" s="9" t="str">
        <f>VLOOKUP($A457,'Hospitalsation Details'!$A$2:$L$2344,9,0)</f>
        <v>R1012</v>
      </c>
      <c r="Q457" s="9">
        <f>VLOOKUP($A457,'Hospitalsation Details'!$A$2:$L$2344,12,0)</f>
        <v>33</v>
      </c>
    </row>
    <row r="458" spans="1:17" ht="15.6" x14ac:dyDescent="0.3">
      <c r="A458" s="20" t="s">
        <v>913</v>
      </c>
      <c r="B458" s="9" t="str">
        <f>VLOOKUP($A458,'Customer Names'!$A$2:$E$2336,4,0)</f>
        <v xml:space="preserve">  Lee</v>
      </c>
      <c r="C458" s="9">
        <f>VLOOKUP($A458,'Medical Examination'!$A$2:$J$2336,2,0)</f>
        <v>25.41</v>
      </c>
      <c r="D458" s="9">
        <f>VLOOKUP($A458,'Medical Examination'!$A$2:$J$2336,3,0)</f>
        <v>10.53</v>
      </c>
      <c r="E458" s="9" t="str">
        <f>VLOOKUP($A458,'Medical Examination'!$A$2:$J$2336,4,0)</f>
        <v>Yes</v>
      </c>
      <c r="F458" s="9" t="str">
        <f>VLOOKUP($A458,'Medical Examination'!$A$2:$J$2336,5,0)</f>
        <v>No</v>
      </c>
      <c r="G458" s="9" t="str">
        <f>VLOOKUP($A458,'Medical Examination'!$A$2:$J$2336,6,0)</f>
        <v>No</v>
      </c>
      <c r="H458" s="9">
        <f>VLOOKUP($A458,'Medical Examination'!$A$2:$J$2336,7,0)</f>
        <v>1</v>
      </c>
      <c r="I458" s="9" t="str">
        <f>VLOOKUP($A458,'Medical Examination'!$A$2:$J$2336,8,0)</f>
        <v>Smoker</v>
      </c>
      <c r="J458" s="9" t="str">
        <f>VLOOKUP($A458,'Medical Examination'!$A$2:$J$2336,9,0)</f>
        <v>Over Weight</v>
      </c>
      <c r="K458" s="9" t="str">
        <f>VLOOKUP($A458,'Medical Examination'!$A$2:$J$2336,10,0)</f>
        <v>Prediabetes</v>
      </c>
      <c r="L458" s="9" t="str">
        <f>VLOOKUP($A458,'Hospitalsation Details'!$A$2:$L$2344,10,0)</f>
        <v>19-12-1975</v>
      </c>
      <c r="M458" s="16">
        <f>VLOOKUP($A458,'Hospitalsation Details'!$A$2:$L$2344,6,0)</f>
        <v>21978.68</v>
      </c>
      <c r="N458" s="9" t="str">
        <f>VLOOKUP($A458,'Hospitalsation Details'!$A$2:$L$2344,7,0)</f>
        <v>tier - 3</v>
      </c>
      <c r="O458" s="9" t="str">
        <f>VLOOKUP($A458,'Hospitalsation Details'!$A$2:$L$2344,8,0)</f>
        <v>tier - 3</v>
      </c>
      <c r="P458" s="9" t="str">
        <f>VLOOKUP($A458,'Hospitalsation Details'!$A$2:$L$2344,9,0)</f>
        <v>R1013</v>
      </c>
      <c r="Q458" s="9">
        <f>VLOOKUP($A458,'Hospitalsation Details'!$A$2:$L$2344,12,0)</f>
        <v>47</v>
      </c>
    </row>
    <row r="459" spans="1:17" ht="15.6" x14ac:dyDescent="0.3">
      <c r="A459" s="21" t="s">
        <v>915</v>
      </c>
      <c r="B459" s="9" t="str">
        <f>VLOOKUP($A459,'Customer Names'!$A$2:$E$2336,4,0)</f>
        <v xml:space="preserve">  Shizhong</v>
      </c>
      <c r="C459" s="9">
        <f>VLOOKUP($A459,'Medical Examination'!$A$2:$J$2336,2,0)</f>
        <v>18.23</v>
      </c>
      <c r="D459" s="9">
        <f>VLOOKUP($A459,'Medical Examination'!$A$2:$J$2336,3,0)</f>
        <v>5.78</v>
      </c>
      <c r="E459" s="9" t="str">
        <f>VLOOKUP($A459,'Medical Examination'!$A$2:$J$2336,4,0)</f>
        <v>No</v>
      </c>
      <c r="F459" s="9" t="str">
        <f>VLOOKUP($A459,'Medical Examination'!$A$2:$J$2336,5,0)</f>
        <v>No</v>
      </c>
      <c r="G459" s="9" t="str">
        <f>VLOOKUP($A459,'Medical Examination'!$A$2:$J$2336,6,0)</f>
        <v>Yes</v>
      </c>
      <c r="H459" s="9">
        <f>VLOOKUP($A459,'Medical Examination'!$A$2:$J$2336,7,0)</f>
        <v>1</v>
      </c>
      <c r="I459" s="9" t="str">
        <f>VLOOKUP($A459,'Medical Examination'!$A$2:$J$2336,8,0)</f>
        <v>Smoker</v>
      </c>
      <c r="J459" s="9" t="str">
        <f>VLOOKUP($A459,'Medical Examination'!$A$2:$J$2336,9,0)</f>
        <v>Under Weight</v>
      </c>
      <c r="K459" s="9" t="str">
        <f>VLOOKUP($A459,'Medical Examination'!$A$2:$J$2336,10,0)</f>
        <v>Normal</v>
      </c>
      <c r="L459" s="9" t="str">
        <f>VLOOKUP($A459,'Hospitalsation Details'!$A$2:$L$2344,10,0)</f>
        <v>28-09-2003</v>
      </c>
      <c r="M459" s="16">
        <f>VLOOKUP($A459,'Hospitalsation Details'!$A$2:$L$2344,6,0)</f>
        <v>21882.400000000001</v>
      </c>
      <c r="N459" s="9" t="str">
        <f>VLOOKUP($A459,'Hospitalsation Details'!$A$2:$L$2344,7,0)</f>
        <v>tier - 2</v>
      </c>
      <c r="O459" s="9" t="str">
        <f>VLOOKUP($A459,'Hospitalsation Details'!$A$2:$L$2344,8,0)</f>
        <v>tier - 1</v>
      </c>
      <c r="P459" s="9" t="str">
        <f>VLOOKUP($A459,'Hospitalsation Details'!$A$2:$L$2344,9,0)</f>
        <v>R1011</v>
      </c>
      <c r="Q459" s="9">
        <f>VLOOKUP($A459,'Hospitalsation Details'!$A$2:$L$2344,12,0)</f>
        <v>19</v>
      </c>
    </row>
    <row r="460" spans="1:17" ht="15.6" x14ac:dyDescent="0.3">
      <c r="A460" s="20" t="s">
        <v>917</v>
      </c>
      <c r="B460" s="9" t="str">
        <f>VLOOKUP($A460,'Customer Names'!$A$2:$E$2336,4,0)</f>
        <v xml:space="preserve">  Marie-Claire</v>
      </c>
      <c r="C460" s="9">
        <f>VLOOKUP($A460,'Medical Examination'!$A$2:$J$2336,2,0)</f>
        <v>24.7</v>
      </c>
      <c r="D460" s="9">
        <f>VLOOKUP($A460,'Medical Examination'!$A$2:$J$2336,3,0)</f>
        <v>4.3600000000000003</v>
      </c>
      <c r="E460" s="9" t="str">
        <f>VLOOKUP($A460,'Medical Examination'!$A$2:$J$2336,4,0)</f>
        <v>No</v>
      </c>
      <c r="F460" s="9" t="str">
        <f>VLOOKUP($A460,'Medical Examination'!$A$2:$J$2336,5,0)</f>
        <v>No</v>
      </c>
      <c r="G460" s="9" t="str">
        <f>VLOOKUP($A460,'Medical Examination'!$A$2:$J$2336,6,0)</f>
        <v>Yes</v>
      </c>
      <c r="H460" s="9">
        <f>VLOOKUP($A460,'Medical Examination'!$A$2:$J$2336,7,0)</f>
        <v>1</v>
      </c>
      <c r="I460" s="9" t="str">
        <f>VLOOKUP($A460,'Medical Examination'!$A$2:$J$2336,8,0)</f>
        <v>Smoker</v>
      </c>
      <c r="J460" s="9" t="str">
        <f>VLOOKUP($A460,'Medical Examination'!$A$2:$J$2336,9,0)</f>
        <v>Normal Weight</v>
      </c>
      <c r="K460" s="9" t="str">
        <f>VLOOKUP($A460,'Medical Examination'!$A$2:$J$2336,10,0)</f>
        <v>Diabetes</v>
      </c>
      <c r="L460" s="9" t="str">
        <f>VLOOKUP($A460,'Hospitalsation Details'!$A$2:$L$2344,10,0)</f>
        <v>17-08-1979</v>
      </c>
      <c r="M460" s="16">
        <f>VLOOKUP($A460,'Hospitalsation Details'!$A$2:$L$2344,6,0)</f>
        <v>21880.82</v>
      </c>
      <c r="N460" s="9" t="str">
        <f>VLOOKUP($A460,'Hospitalsation Details'!$A$2:$L$2344,7,0)</f>
        <v>tier - 3</v>
      </c>
      <c r="O460" s="9" t="str">
        <f>VLOOKUP($A460,'Hospitalsation Details'!$A$2:$L$2344,8,0)</f>
        <v>tier - 1</v>
      </c>
      <c r="P460" s="9" t="str">
        <f>VLOOKUP($A460,'Hospitalsation Details'!$A$2:$L$2344,9,0)</f>
        <v>R1012</v>
      </c>
      <c r="Q460" s="9">
        <f>VLOOKUP($A460,'Hospitalsation Details'!$A$2:$L$2344,12,0)</f>
        <v>43</v>
      </c>
    </row>
    <row r="461" spans="1:17" ht="15.6" x14ac:dyDescent="0.3">
      <c r="A461" s="21" t="s">
        <v>919</v>
      </c>
      <c r="B461" s="9" t="str">
        <f>VLOOKUP($A461,'Customer Names'!$A$2:$E$2336,4,0)</f>
        <v xml:space="preserve">  Todd J</v>
      </c>
      <c r="C461" s="9">
        <f>VLOOKUP($A461,'Medical Examination'!$A$2:$J$2336,2,0)</f>
        <v>37.4</v>
      </c>
      <c r="D461" s="9">
        <f>VLOOKUP($A461,'Medical Examination'!$A$2:$J$2336,3,0)</f>
        <v>9.7200000000000006</v>
      </c>
      <c r="E461" s="9" t="str">
        <f>VLOOKUP($A461,'Medical Examination'!$A$2:$J$2336,4,0)</f>
        <v>Yes</v>
      </c>
      <c r="F461" s="9" t="str">
        <f>VLOOKUP($A461,'Medical Examination'!$A$2:$J$2336,5,0)</f>
        <v>No</v>
      </c>
      <c r="G461" s="9" t="str">
        <f>VLOOKUP($A461,'Medical Examination'!$A$2:$J$2336,6,0)</f>
        <v>Yes</v>
      </c>
      <c r="H461" s="9">
        <f>VLOOKUP($A461,'Medical Examination'!$A$2:$J$2336,7,0)</f>
        <v>1</v>
      </c>
      <c r="I461" s="9" t="str">
        <f>VLOOKUP($A461,'Medical Examination'!$A$2:$J$2336,8,0)</f>
        <v xml:space="preserve"> Non Smoker</v>
      </c>
      <c r="J461" s="9" t="str">
        <f>VLOOKUP($A461,'Medical Examination'!$A$2:$J$2336,9,0)</f>
        <v>Obesity</v>
      </c>
      <c r="K461" s="9" t="str">
        <f>VLOOKUP($A461,'Medical Examination'!$A$2:$J$2336,10,0)</f>
        <v>Normal</v>
      </c>
      <c r="L461" s="9" t="str">
        <f>VLOOKUP($A461,'Hospitalsation Details'!$A$2:$L$2344,10,0)</f>
        <v>27-08-1963</v>
      </c>
      <c r="M461" s="16">
        <f>VLOOKUP($A461,'Hospitalsation Details'!$A$2:$L$2344,6,0)</f>
        <v>21797</v>
      </c>
      <c r="N461" s="9" t="str">
        <f>VLOOKUP($A461,'Hospitalsation Details'!$A$2:$L$2344,7,0)</f>
        <v>tier - 3</v>
      </c>
      <c r="O461" s="9" t="str">
        <f>VLOOKUP($A461,'Hospitalsation Details'!$A$2:$L$2344,8,0)</f>
        <v>tier - 1</v>
      </c>
      <c r="P461" s="9" t="str">
        <f>VLOOKUP($A461,'Hospitalsation Details'!$A$2:$L$2344,9,0)</f>
        <v>R1011</v>
      </c>
      <c r="Q461" s="9">
        <f>VLOOKUP($A461,'Hospitalsation Details'!$A$2:$L$2344,12,0)</f>
        <v>59</v>
      </c>
    </row>
    <row r="462" spans="1:17" ht="15.6" x14ac:dyDescent="0.3">
      <c r="A462" s="20" t="s">
        <v>921</v>
      </c>
      <c r="B462" s="9" t="str">
        <f>VLOOKUP($A462,'Customer Names'!$A$2:$E$2336,4,0)</f>
        <v xml:space="preserve">  Carolyn</v>
      </c>
      <c r="C462" s="9">
        <f>VLOOKUP($A462,'Medical Examination'!$A$2:$J$2336,2,0)</f>
        <v>26.885000000000002</v>
      </c>
      <c r="D462" s="9">
        <f>VLOOKUP($A462,'Medical Examination'!$A$2:$J$2336,3,0)</f>
        <v>5.18</v>
      </c>
      <c r="E462" s="9" t="str">
        <f>VLOOKUP($A462,'Medical Examination'!$A$2:$J$2336,4,0)</f>
        <v>No</v>
      </c>
      <c r="F462" s="9" t="str">
        <f>VLOOKUP($A462,'Medical Examination'!$A$2:$J$2336,5,0)</f>
        <v>No</v>
      </c>
      <c r="G462" s="9" t="str">
        <f>VLOOKUP($A462,'Medical Examination'!$A$2:$J$2336,6,0)</f>
        <v>Yes</v>
      </c>
      <c r="H462" s="9">
        <f>VLOOKUP($A462,'Medical Examination'!$A$2:$J$2336,7,0)</f>
        <v>1</v>
      </c>
      <c r="I462" s="9" t="str">
        <f>VLOOKUP($A462,'Medical Examination'!$A$2:$J$2336,8,0)</f>
        <v>Smoker</v>
      </c>
      <c r="J462" s="9" t="str">
        <f>VLOOKUP($A462,'Medical Examination'!$A$2:$J$2336,9,0)</f>
        <v>Over Weight</v>
      </c>
      <c r="K462" s="9" t="str">
        <f>VLOOKUP($A462,'Medical Examination'!$A$2:$J$2336,10,0)</f>
        <v>Normal</v>
      </c>
      <c r="L462" s="9" t="str">
        <f>VLOOKUP($A462,'Hospitalsation Details'!$A$2:$L$2344,10,0)</f>
        <v>28-09-1979</v>
      </c>
      <c r="M462" s="16">
        <f>VLOOKUP($A462,'Hospitalsation Details'!$A$2:$L$2344,6,0)</f>
        <v>21774.32</v>
      </c>
      <c r="N462" s="9" t="str">
        <f>VLOOKUP($A462,'Hospitalsation Details'!$A$2:$L$2344,7,0)</f>
        <v>tier - 3</v>
      </c>
      <c r="O462" s="9" t="str">
        <f>VLOOKUP($A462,'Hospitalsation Details'!$A$2:$L$2344,8,0)</f>
        <v>tier - 2</v>
      </c>
      <c r="P462" s="9" t="str">
        <f>VLOOKUP($A462,'Hospitalsation Details'!$A$2:$L$2344,9,0)</f>
        <v>R1012</v>
      </c>
      <c r="Q462" s="9">
        <f>VLOOKUP($A462,'Hospitalsation Details'!$A$2:$L$2344,12,0)</f>
        <v>43</v>
      </c>
    </row>
    <row r="463" spans="1:17" ht="15.6" x14ac:dyDescent="0.3">
      <c r="A463" s="21" t="s">
        <v>923</v>
      </c>
      <c r="B463" s="9" t="str">
        <f>VLOOKUP($A463,'Customer Names'!$A$2:$E$2336,4,0)</f>
        <v xml:space="preserve">  Lindsey</v>
      </c>
      <c r="C463" s="9">
        <f>VLOOKUP($A463,'Medical Examination'!$A$2:$J$2336,2,0)</f>
        <v>25.27</v>
      </c>
      <c r="D463" s="9">
        <f>VLOOKUP($A463,'Medical Examination'!$A$2:$J$2336,3,0)</f>
        <v>5.29</v>
      </c>
      <c r="E463" s="9" t="str">
        <f>VLOOKUP($A463,'Medical Examination'!$A$2:$J$2336,4,0)</f>
        <v>No</v>
      </c>
      <c r="F463" s="9" t="str">
        <f>VLOOKUP($A463,'Medical Examination'!$A$2:$J$2336,5,0)</f>
        <v>No</v>
      </c>
      <c r="G463" s="9" t="str">
        <f>VLOOKUP($A463,'Medical Examination'!$A$2:$J$2336,6,0)</f>
        <v>Yes</v>
      </c>
      <c r="H463" s="9">
        <f>VLOOKUP($A463,'Medical Examination'!$A$2:$J$2336,7,0)</f>
        <v>1</v>
      </c>
      <c r="I463" s="9" t="str">
        <f>VLOOKUP($A463,'Medical Examination'!$A$2:$J$2336,8,0)</f>
        <v>Smoker</v>
      </c>
      <c r="J463" s="9" t="str">
        <f>VLOOKUP($A463,'Medical Examination'!$A$2:$J$2336,9,0)</f>
        <v>Over Weight</v>
      </c>
      <c r="K463" s="9" t="str">
        <f>VLOOKUP($A463,'Medical Examination'!$A$2:$J$2336,10,0)</f>
        <v>Normal</v>
      </c>
      <c r="L463" s="9" t="str">
        <f>VLOOKUP($A463,'Hospitalsation Details'!$A$2:$L$2344,10,0)</f>
        <v>20-09-1979</v>
      </c>
      <c r="M463" s="16">
        <f>VLOOKUP($A463,'Hospitalsation Details'!$A$2:$L$2344,6,0)</f>
        <v>21771.34</v>
      </c>
      <c r="N463" s="9" t="str">
        <f>VLOOKUP($A463,'Hospitalsation Details'!$A$2:$L$2344,7,0)</f>
        <v>tier - 3</v>
      </c>
      <c r="O463" s="9" t="str">
        <f>VLOOKUP($A463,'Hospitalsation Details'!$A$2:$L$2344,8,0)</f>
        <v>tier - 1</v>
      </c>
      <c r="P463" s="9" t="str">
        <f>VLOOKUP($A463,'Hospitalsation Details'!$A$2:$L$2344,9,0)</f>
        <v>R1024</v>
      </c>
      <c r="Q463" s="9">
        <f>VLOOKUP($A463,'Hospitalsation Details'!$A$2:$L$2344,12,0)</f>
        <v>43</v>
      </c>
    </row>
    <row r="464" spans="1:17" ht="15.6" x14ac:dyDescent="0.3">
      <c r="A464" s="20" t="s">
        <v>925</v>
      </c>
      <c r="B464" s="9" t="str">
        <f>VLOOKUP($A464,'Customer Names'!$A$2:$E$2336,4,0)</f>
        <v xml:space="preserve">  Marissa D</v>
      </c>
      <c r="C464" s="9">
        <f>VLOOKUP($A464,'Medical Examination'!$A$2:$J$2336,2,0)</f>
        <v>23.655000000000001</v>
      </c>
      <c r="D464" s="9">
        <f>VLOOKUP($A464,'Medical Examination'!$A$2:$J$2336,3,0)</f>
        <v>4.8600000000000003</v>
      </c>
      <c r="E464" s="9" t="str">
        <f>VLOOKUP($A464,'Medical Examination'!$A$2:$J$2336,4,0)</f>
        <v>Yes</v>
      </c>
      <c r="F464" s="9" t="str">
        <f>VLOOKUP($A464,'Medical Examination'!$A$2:$J$2336,5,0)</f>
        <v>No</v>
      </c>
      <c r="G464" s="9" t="str">
        <f>VLOOKUP($A464,'Medical Examination'!$A$2:$J$2336,6,0)</f>
        <v>No</v>
      </c>
      <c r="H464" s="9">
        <f>VLOOKUP($A464,'Medical Examination'!$A$2:$J$2336,7,0)</f>
        <v>0</v>
      </c>
      <c r="I464" s="9" t="str">
        <f>VLOOKUP($A464,'Medical Examination'!$A$2:$J$2336,8,0)</f>
        <v>Smoker</v>
      </c>
      <c r="J464" s="9" t="str">
        <f>VLOOKUP($A464,'Medical Examination'!$A$2:$J$2336,9,0)</f>
        <v>Normal Weight</v>
      </c>
      <c r="K464" s="9" t="str">
        <f>VLOOKUP($A464,'Medical Examination'!$A$2:$J$2336,10,0)</f>
        <v>Diabetes</v>
      </c>
      <c r="L464" s="9" t="str">
        <f>VLOOKUP($A464,'Hospitalsation Details'!$A$2:$L$2344,10,0)</f>
        <v>18-07-1976</v>
      </c>
      <c r="M464" s="16">
        <f>VLOOKUP($A464,'Hospitalsation Details'!$A$2:$L$2344,6,0)</f>
        <v>21677.279999999999</v>
      </c>
      <c r="N464" s="9" t="str">
        <f>VLOOKUP($A464,'Hospitalsation Details'!$A$2:$L$2344,7,0)</f>
        <v>tier - 3</v>
      </c>
      <c r="O464" s="9" t="str">
        <f>VLOOKUP($A464,'Hospitalsation Details'!$A$2:$L$2344,8,0)</f>
        <v>tier - 1</v>
      </c>
      <c r="P464" s="9" t="str">
        <f>VLOOKUP($A464,'Hospitalsation Details'!$A$2:$L$2344,9,0)</f>
        <v>R1012</v>
      </c>
      <c r="Q464" s="9">
        <f>VLOOKUP($A464,'Hospitalsation Details'!$A$2:$L$2344,12,0)</f>
        <v>46</v>
      </c>
    </row>
    <row r="465" spans="1:17" ht="15.6" x14ac:dyDescent="0.3">
      <c r="A465" s="21" t="s">
        <v>927</v>
      </c>
      <c r="B465" s="9" t="str">
        <f>VLOOKUP($A465,'Customer Names'!$A$2:$E$2336,4,0)</f>
        <v xml:space="preserve">  Jean Luc</v>
      </c>
      <c r="C465" s="9">
        <f>VLOOKUP($A465,'Medical Examination'!$A$2:$J$2336,2,0)</f>
        <v>55.05</v>
      </c>
      <c r="D465" s="9">
        <f>VLOOKUP($A465,'Medical Examination'!$A$2:$J$2336,3,0)</f>
        <v>7.66</v>
      </c>
      <c r="E465" s="9" t="str">
        <f>VLOOKUP($A465,'Medical Examination'!$A$2:$J$2336,4,0)</f>
        <v>No</v>
      </c>
      <c r="F465" s="9" t="str">
        <f>VLOOKUP($A465,'Medical Examination'!$A$2:$J$2336,5,0)</f>
        <v>No</v>
      </c>
      <c r="G465" s="9" t="str">
        <f>VLOOKUP($A465,'Medical Examination'!$A$2:$J$2336,6,0)</f>
        <v>No</v>
      </c>
      <c r="H465" s="9">
        <f>VLOOKUP($A465,'Medical Examination'!$A$2:$J$2336,7,0)</f>
        <v>0</v>
      </c>
      <c r="I465" s="9" t="str">
        <f>VLOOKUP($A465,'Medical Examination'!$A$2:$J$2336,8,0)</f>
        <v xml:space="preserve"> Non Smoker</v>
      </c>
      <c r="J465" s="9" t="str">
        <f>VLOOKUP($A465,'Medical Examination'!$A$2:$J$2336,9,0)</f>
        <v>Obesity</v>
      </c>
      <c r="K465" s="9" t="str">
        <f>VLOOKUP($A465,'Medical Examination'!$A$2:$J$2336,10,0)</f>
        <v>Prediabetes</v>
      </c>
      <c r="L465" s="9" t="str">
        <f>VLOOKUP($A465,'Hospitalsation Details'!$A$2:$L$2344,10,0)</f>
        <v>16-11-1962</v>
      </c>
      <c r="M465" s="16">
        <f>VLOOKUP($A465,'Hospitalsation Details'!$A$2:$L$2344,6,0)</f>
        <v>21661.16</v>
      </c>
      <c r="N465" s="9" t="str">
        <f>VLOOKUP($A465,'Hospitalsation Details'!$A$2:$L$2344,7,0)</f>
        <v>tier - 2</v>
      </c>
      <c r="O465" s="9" t="str">
        <f>VLOOKUP($A465,'Hospitalsation Details'!$A$2:$L$2344,8,0)</f>
        <v>tier - 2</v>
      </c>
      <c r="P465" s="9" t="str">
        <f>VLOOKUP($A465,'Hospitalsation Details'!$A$2:$L$2344,9,0)</f>
        <v>R1012</v>
      </c>
      <c r="Q465" s="9">
        <f>VLOOKUP($A465,'Hospitalsation Details'!$A$2:$L$2344,12,0)</f>
        <v>60</v>
      </c>
    </row>
    <row r="466" spans="1:17" ht="15.6" x14ac:dyDescent="0.3">
      <c r="A466" s="20" t="s">
        <v>929</v>
      </c>
      <c r="B466" s="9" t="str">
        <f>VLOOKUP($A466,'Customer Names'!$A$2:$E$2336,4,0)</f>
        <v xml:space="preserve">  Danielle</v>
      </c>
      <c r="C466" s="9">
        <f>VLOOKUP($A466,'Medical Examination'!$A$2:$J$2336,2,0)</f>
        <v>24.89</v>
      </c>
      <c r="D466" s="9">
        <f>VLOOKUP($A466,'Medical Examination'!$A$2:$J$2336,3,0)</f>
        <v>6.1</v>
      </c>
      <c r="E466" s="9" t="str">
        <f>VLOOKUP($A466,'Medical Examination'!$A$2:$J$2336,4,0)</f>
        <v>Yes</v>
      </c>
      <c r="F466" s="9" t="str">
        <f>VLOOKUP($A466,'Medical Examination'!$A$2:$J$2336,5,0)</f>
        <v>No</v>
      </c>
      <c r="G466" s="9" t="str">
        <f>VLOOKUP($A466,'Medical Examination'!$A$2:$J$2336,6,0)</f>
        <v>Yes</v>
      </c>
      <c r="H466" s="9">
        <f>VLOOKUP($A466,'Medical Examination'!$A$2:$J$2336,7,0)</f>
        <v>1</v>
      </c>
      <c r="I466" s="9" t="str">
        <f>VLOOKUP($A466,'Medical Examination'!$A$2:$J$2336,8,0)</f>
        <v>Smoker</v>
      </c>
      <c r="J466" s="9" t="str">
        <f>VLOOKUP($A466,'Medical Examination'!$A$2:$J$2336,9,0)</f>
        <v>Normal Weight</v>
      </c>
      <c r="K466" s="9" t="str">
        <f>VLOOKUP($A466,'Medical Examination'!$A$2:$J$2336,10,0)</f>
        <v>Normal</v>
      </c>
      <c r="L466" s="9" t="str">
        <f>VLOOKUP($A466,'Hospitalsation Details'!$A$2:$L$2344,10,0)</f>
        <v>25-12-1983</v>
      </c>
      <c r="M466" s="16">
        <f>VLOOKUP($A466,'Hospitalsation Details'!$A$2:$L$2344,6,0)</f>
        <v>21659.93</v>
      </c>
      <c r="N466" s="9" t="str">
        <f>VLOOKUP($A466,'Hospitalsation Details'!$A$2:$L$2344,7,0)</f>
        <v>tier - 3</v>
      </c>
      <c r="O466" s="9" t="str">
        <f>VLOOKUP($A466,'Hospitalsation Details'!$A$2:$L$2344,8,0)</f>
        <v>tier - 3</v>
      </c>
      <c r="P466" s="9" t="str">
        <f>VLOOKUP($A466,'Hospitalsation Details'!$A$2:$L$2344,9,0)</f>
        <v>R1024</v>
      </c>
      <c r="Q466" s="9">
        <f>VLOOKUP($A466,'Hospitalsation Details'!$A$2:$L$2344,12,0)</f>
        <v>39</v>
      </c>
    </row>
    <row r="467" spans="1:17" ht="15.6" x14ac:dyDescent="0.3">
      <c r="A467" s="21" t="s">
        <v>931</v>
      </c>
      <c r="B467" s="9" t="str">
        <f>VLOOKUP($A467,'Customer Names'!$A$2:$E$2336,4,0)</f>
        <v xml:space="preserve">  Jim</v>
      </c>
      <c r="C467" s="9">
        <f>VLOOKUP($A467,'Medical Examination'!$A$2:$J$2336,2,0)</f>
        <v>18.715</v>
      </c>
      <c r="D467" s="9">
        <f>VLOOKUP($A467,'Medical Examination'!$A$2:$J$2336,3,0)</f>
        <v>4.4400000000000004</v>
      </c>
      <c r="E467" s="9" t="str">
        <f>VLOOKUP($A467,'Medical Examination'!$A$2:$J$2336,4,0)</f>
        <v>No</v>
      </c>
      <c r="F467" s="9" t="str">
        <f>VLOOKUP($A467,'Medical Examination'!$A$2:$J$2336,5,0)</f>
        <v>No</v>
      </c>
      <c r="G467" s="9" t="str">
        <f>VLOOKUP($A467,'Medical Examination'!$A$2:$J$2336,6,0)</f>
        <v>No</v>
      </c>
      <c r="H467" s="9">
        <f>VLOOKUP($A467,'Medical Examination'!$A$2:$J$2336,7,0)</f>
        <v>0</v>
      </c>
      <c r="I467" s="9" t="str">
        <f>VLOOKUP($A467,'Medical Examination'!$A$2:$J$2336,8,0)</f>
        <v xml:space="preserve"> Non Smoker</v>
      </c>
      <c r="J467" s="9" t="str">
        <f>VLOOKUP($A467,'Medical Examination'!$A$2:$J$2336,9,0)</f>
        <v>Normal Weight</v>
      </c>
      <c r="K467" s="9" t="str">
        <f>VLOOKUP($A467,'Medical Examination'!$A$2:$J$2336,10,0)</f>
        <v>Prediabetes</v>
      </c>
      <c r="L467" s="9" t="str">
        <f>VLOOKUP($A467,'Hospitalsation Details'!$A$2:$L$2344,10,0)</f>
        <v>12-06-1999</v>
      </c>
      <c r="M467" s="16">
        <f>VLOOKUP($A467,'Hospitalsation Details'!$A$2:$L$2344,6,0)</f>
        <v>21595.38</v>
      </c>
      <c r="N467" s="9" t="str">
        <f>VLOOKUP($A467,'Hospitalsation Details'!$A$2:$L$2344,7,0)</f>
        <v>tier - 2</v>
      </c>
      <c r="O467" s="9" t="str">
        <f>VLOOKUP($A467,'Hospitalsation Details'!$A$2:$L$2344,8,0)</f>
        <v>tier - 3</v>
      </c>
      <c r="P467" s="9" t="str">
        <f>VLOOKUP($A467,'Hospitalsation Details'!$A$2:$L$2344,9,0)</f>
        <v>R1012</v>
      </c>
      <c r="Q467" s="9">
        <f>VLOOKUP($A467,'Hospitalsation Details'!$A$2:$L$2344,12,0)</f>
        <v>23</v>
      </c>
    </row>
    <row r="468" spans="1:17" ht="15.6" x14ac:dyDescent="0.3">
      <c r="A468" s="20" t="s">
        <v>933</v>
      </c>
      <c r="B468" s="9" t="str">
        <f>VLOOKUP($A468,'Customer Names'!$A$2:$E$2336,4,0)</f>
        <v xml:space="preserve">  Matthew T</v>
      </c>
      <c r="C468" s="9">
        <f>VLOOKUP($A468,'Medical Examination'!$A$2:$J$2336,2,0)</f>
        <v>28.12</v>
      </c>
      <c r="D468" s="9">
        <f>VLOOKUP($A468,'Medical Examination'!$A$2:$J$2336,3,0)</f>
        <v>6.15</v>
      </c>
      <c r="E468" s="9" t="str">
        <f>VLOOKUP($A468,'Medical Examination'!$A$2:$J$2336,4,0)</f>
        <v>No</v>
      </c>
      <c r="F468" s="9" t="str">
        <f>VLOOKUP($A468,'Medical Examination'!$A$2:$J$2336,5,0)</f>
        <v>No</v>
      </c>
      <c r="G468" s="9" t="str">
        <f>VLOOKUP($A468,'Medical Examination'!$A$2:$J$2336,6,0)</f>
        <v>No</v>
      </c>
      <c r="H468" s="9">
        <f>VLOOKUP($A468,'Medical Examination'!$A$2:$J$2336,7,0)</f>
        <v>0</v>
      </c>
      <c r="I468" s="9" t="str">
        <f>VLOOKUP($A468,'Medical Examination'!$A$2:$J$2336,8,0)</f>
        <v>Smoker</v>
      </c>
      <c r="J468" s="9" t="str">
        <f>VLOOKUP($A468,'Medical Examination'!$A$2:$J$2336,9,0)</f>
        <v>Over Weight</v>
      </c>
      <c r="K468" s="9" t="str">
        <f>VLOOKUP($A468,'Medical Examination'!$A$2:$J$2336,10,0)</f>
        <v>Normal</v>
      </c>
      <c r="L468" s="9" t="str">
        <f>VLOOKUP($A468,'Hospitalsation Details'!$A$2:$L$2344,10,0)</f>
        <v>21-11-1990</v>
      </c>
      <c r="M468" s="16">
        <f>VLOOKUP($A468,'Hospitalsation Details'!$A$2:$L$2344,6,0)</f>
        <v>21472.48</v>
      </c>
      <c r="N468" s="9" t="str">
        <f>VLOOKUP($A468,'Hospitalsation Details'!$A$2:$L$2344,7,0)</f>
        <v>tier - 2</v>
      </c>
      <c r="O468" s="9" t="str">
        <f>VLOOKUP($A468,'Hospitalsation Details'!$A$2:$L$2344,8,0)</f>
        <v>tier - 2</v>
      </c>
      <c r="P468" s="9" t="str">
        <f>VLOOKUP($A468,'Hospitalsation Details'!$A$2:$L$2344,9,0)</f>
        <v>R1012</v>
      </c>
      <c r="Q468" s="9">
        <f>VLOOKUP($A468,'Hospitalsation Details'!$A$2:$L$2344,12,0)</f>
        <v>32</v>
      </c>
    </row>
    <row r="469" spans="1:17" ht="15.6" x14ac:dyDescent="0.3">
      <c r="A469" s="21" t="s">
        <v>935</v>
      </c>
      <c r="B469" s="9" t="str">
        <f>VLOOKUP($A469,'Customer Names'!$A$2:$E$2336,4,0)</f>
        <v xml:space="preserve">  Rachel L</v>
      </c>
      <c r="C469" s="9">
        <f>VLOOKUP($A469,'Medical Examination'!$A$2:$J$2336,2,0)</f>
        <v>26.6</v>
      </c>
      <c r="D469" s="9">
        <f>VLOOKUP($A469,'Medical Examination'!$A$2:$J$2336,3,0)</f>
        <v>4.53</v>
      </c>
      <c r="E469" s="9" t="str">
        <f>VLOOKUP($A469,'Medical Examination'!$A$2:$J$2336,4,0)</f>
        <v>No</v>
      </c>
      <c r="F469" s="9" t="str">
        <f>VLOOKUP($A469,'Medical Examination'!$A$2:$J$2336,5,0)</f>
        <v>No</v>
      </c>
      <c r="G469" s="9" t="str">
        <f>VLOOKUP($A469,'Medical Examination'!$A$2:$J$2336,6,0)</f>
        <v>No</v>
      </c>
      <c r="H469" s="9">
        <f>VLOOKUP($A469,'Medical Examination'!$A$2:$J$2336,7,0)</f>
        <v>0</v>
      </c>
      <c r="I469" s="9" t="str">
        <f>VLOOKUP($A469,'Medical Examination'!$A$2:$J$2336,8,0)</f>
        <v>Smoker</v>
      </c>
      <c r="J469" s="9" t="str">
        <f>VLOOKUP($A469,'Medical Examination'!$A$2:$J$2336,9,0)</f>
        <v>Over Weight</v>
      </c>
      <c r="K469" s="9" t="str">
        <f>VLOOKUP($A469,'Medical Examination'!$A$2:$J$2336,10,0)</f>
        <v>Normal</v>
      </c>
      <c r="L469" s="9" t="str">
        <f>VLOOKUP($A469,'Hospitalsation Details'!$A$2:$L$2344,10,0)</f>
        <v>04-09-1980</v>
      </c>
      <c r="M469" s="16">
        <f>VLOOKUP($A469,'Hospitalsation Details'!$A$2:$L$2344,6,0)</f>
        <v>21348.71</v>
      </c>
      <c r="N469" s="9" t="str">
        <f>VLOOKUP($A469,'Hospitalsation Details'!$A$2:$L$2344,7,0)</f>
        <v>tier - 2</v>
      </c>
      <c r="O469" s="9" t="str">
        <f>VLOOKUP($A469,'Hospitalsation Details'!$A$2:$L$2344,8,0)</f>
        <v>tier - 1</v>
      </c>
      <c r="P469" s="9" t="str">
        <f>VLOOKUP($A469,'Hospitalsation Details'!$A$2:$L$2344,9,0)</f>
        <v>R1012</v>
      </c>
      <c r="Q469" s="9">
        <f>VLOOKUP($A469,'Hospitalsation Details'!$A$2:$L$2344,12,0)</f>
        <v>42</v>
      </c>
    </row>
    <row r="470" spans="1:17" ht="15.6" x14ac:dyDescent="0.3">
      <c r="A470" s="20" t="s">
        <v>937</v>
      </c>
      <c r="B470" s="9" t="str">
        <f>VLOOKUP($A470,'Customer Names'!$A$2:$E$2336,4,0)</f>
        <v xml:space="preserve">  Corina</v>
      </c>
      <c r="C470" s="9">
        <f>VLOOKUP($A470,'Medical Examination'!$A$2:$J$2336,2,0)</f>
        <v>30.114999999999998</v>
      </c>
      <c r="D470" s="9">
        <f>VLOOKUP($A470,'Medical Examination'!$A$2:$J$2336,3,0)</f>
        <v>5.48</v>
      </c>
      <c r="E470" s="9" t="str">
        <f>VLOOKUP($A470,'Medical Examination'!$A$2:$J$2336,4,0)</f>
        <v>No</v>
      </c>
      <c r="F470" s="9" t="str">
        <f>VLOOKUP($A470,'Medical Examination'!$A$2:$J$2336,5,0)</f>
        <v>Yes</v>
      </c>
      <c r="G470" s="9" t="str">
        <f>VLOOKUP($A470,'Medical Examination'!$A$2:$J$2336,6,0)</f>
        <v>No</v>
      </c>
      <c r="H470" s="9">
        <f>VLOOKUP($A470,'Medical Examination'!$A$2:$J$2336,7,0)</f>
        <v>1</v>
      </c>
      <c r="I470" s="9" t="str">
        <f>VLOOKUP($A470,'Medical Examination'!$A$2:$J$2336,8,0)</f>
        <v xml:space="preserve"> Non Smoker</v>
      </c>
      <c r="J470" s="9" t="str">
        <f>VLOOKUP($A470,'Medical Examination'!$A$2:$J$2336,9,0)</f>
        <v>Obesity</v>
      </c>
      <c r="K470" s="9" t="str">
        <f>VLOOKUP($A470,'Medical Examination'!$A$2:$J$2336,10,0)</f>
        <v>Normal</v>
      </c>
      <c r="L470" s="9" t="str">
        <f>VLOOKUP($A470,'Hospitalsation Details'!$A$2:$L$2344,10,0)</f>
        <v>04-08-2004</v>
      </c>
      <c r="M470" s="16">
        <f>VLOOKUP($A470,'Hospitalsation Details'!$A$2:$L$2344,6,0)</f>
        <v>21344.85</v>
      </c>
      <c r="N470" s="9" t="str">
        <f>VLOOKUP($A470,'Hospitalsation Details'!$A$2:$L$2344,7,0)</f>
        <v>tier - 3</v>
      </c>
      <c r="O470" s="9" t="str">
        <f>VLOOKUP($A470,'Hospitalsation Details'!$A$2:$L$2344,8,0)</f>
        <v>tier - 1</v>
      </c>
      <c r="P470" s="9" t="str">
        <f>VLOOKUP($A470,'Hospitalsation Details'!$A$2:$L$2344,9,0)</f>
        <v>R1024</v>
      </c>
      <c r="Q470" s="9">
        <f>VLOOKUP($A470,'Hospitalsation Details'!$A$2:$L$2344,12,0)</f>
        <v>18</v>
      </c>
    </row>
    <row r="471" spans="1:17" ht="15.6" x14ac:dyDescent="0.3">
      <c r="A471" s="21" t="s">
        <v>939</v>
      </c>
      <c r="B471" s="9" t="str">
        <f>VLOOKUP($A471,'Customer Names'!$A$2:$E$2336,4,0)</f>
        <v xml:space="preserve">  Guannan</v>
      </c>
      <c r="C471" s="9">
        <f>VLOOKUP($A471,'Medical Examination'!$A$2:$J$2336,2,0)</f>
        <v>24.605</v>
      </c>
      <c r="D471" s="9">
        <f>VLOOKUP($A471,'Medical Examination'!$A$2:$J$2336,3,0)</f>
        <v>5.48</v>
      </c>
      <c r="E471" s="9" t="str">
        <f>VLOOKUP($A471,'Medical Examination'!$A$2:$J$2336,4,0)</f>
        <v>No</v>
      </c>
      <c r="F471" s="9" t="str">
        <f>VLOOKUP($A471,'Medical Examination'!$A$2:$J$2336,5,0)</f>
        <v>No</v>
      </c>
      <c r="G471" s="9" t="str">
        <f>VLOOKUP($A471,'Medical Examination'!$A$2:$J$2336,6,0)</f>
        <v>No</v>
      </c>
      <c r="H471" s="9">
        <f>VLOOKUP($A471,'Medical Examination'!$A$2:$J$2336,7,0)</f>
        <v>0</v>
      </c>
      <c r="I471" s="9" t="str">
        <f>VLOOKUP($A471,'Medical Examination'!$A$2:$J$2336,8,0)</f>
        <v>Smoker</v>
      </c>
      <c r="J471" s="9" t="str">
        <f>VLOOKUP($A471,'Medical Examination'!$A$2:$J$2336,9,0)</f>
        <v>Normal Weight</v>
      </c>
      <c r="K471" s="9" t="str">
        <f>VLOOKUP($A471,'Medical Examination'!$A$2:$J$2336,10,0)</f>
        <v>Diabetes</v>
      </c>
      <c r="L471" s="9" t="str">
        <f>VLOOKUP($A471,'Hospitalsation Details'!$A$2:$L$2344,10,0)</f>
        <v>10-12-1980</v>
      </c>
      <c r="M471" s="16">
        <f>VLOOKUP($A471,'Hospitalsation Details'!$A$2:$L$2344,6,0)</f>
        <v>21259.38</v>
      </c>
      <c r="N471" s="9" t="str">
        <f>VLOOKUP($A471,'Hospitalsation Details'!$A$2:$L$2344,7,0)</f>
        <v>tier - 3</v>
      </c>
      <c r="O471" s="9" t="str">
        <f>VLOOKUP($A471,'Hospitalsation Details'!$A$2:$L$2344,8,0)</f>
        <v>tier - 3</v>
      </c>
      <c r="P471" s="9" t="str">
        <f>VLOOKUP($A471,'Hospitalsation Details'!$A$2:$L$2344,9,0)</f>
        <v>R1019</v>
      </c>
      <c r="Q471" s="9">
        <f>VLOOKUP($A471,'Hospitalsation Details'!$A$2:$L$2344,12,0)</f>
        <v>42</v>
      </c>
    </row>
    <row r="472" spans="1:17" ht="15.6" x14ac:dyDescent="0.3">
      <c r="A472" s="20" t="s">
        <v>941</v>
      </c>
      <c r="B472" s="9" t="str">
        <f>VLOOKUP($A472,'Customer Names'!$A$2:$E$2336,4,0)</f>
        <v xml:space="preserve">  Don</v>
      </c>
      <c r="C472" s="9">
        <f>VLOOKUP($A472,'Medical Examination'!$A$2:$J$2336,2,0)</f>
        <v>29.6</v>
      </c>
      <c r="D472" s="9">
        <f>VLOOKUP($A472,'Medical Examination'!$A$2:$J$2336,3,0)</f>
        <v>8.1</v>
      </c>
      <c r="E472" s="9" t="str">
        <f>VLOOKUP($A472,'Medical Examination'!$A$2:$J$2336,4,0)</f>
        <v>No</v>
      </c>
      <c r="F472" s="9" t="str">
        <f>VLOOKUP($A472,'Medical Examination'!$A$2:$J$2336,5,0)</f>
        <v>No</v>
      </c>
      <c r="G472" s="9" t="str">
        <f>VLOOKUP($A472,'Medical Examination'!$A$2:$J$2336,6,0)</f>
        <v>No</v>
      </c>
      <c r="H472" s="9">
        <f>VLOOKUP($A472,'Medical Examination'!$A$2:$J$2336,7,0)</f>
        <v>0</v>
      </c>
      <c r="I472" s="9" t="str">
        <f>VLOOKUP($A472,'Medical Examination'!$A$2:$J$2336,8,0)</f>
        <v xml:space="preserve"> Non Smoker</v>
      </c>
      <c r="J472" s="9" t="str">
        <f>VLOOKUP($A472,'Medical Examination'!$A$2:$J$2336,9,0)</f>
        <v>Over Weight</v>
      </c>
      <c r="K472" s="9" t="str">
        <f>VLOOKUP($A472,'Medical Examination'!$A$2:$J$2336,10,0)</f>
        <v>Diabetes</v>
      </c>
      <c r="L472" s="9" t="str">
        <f>VLOOKUP($A472,'Hospitalsation Details'!$A$2:$L$2344,10,0)</f>
        <v>03-09-1974</v>
      </c>
      <c r="M472" s="16">
        <f>VLOOKUP($A472,'Hospitalsation Details'!$A$2:$L$2344,6,0)</f>
        <v>21232.18</v>
      </c>
      <c r="N472" s="9" t="str">
        <f>VLOOKUP($A472,'Hospitalsation Details'!$A$2:$L$2344,7,0)</f>
        <v>tier - 3</v>
      </c>
      <c r="O472" s="9" t="str">
        <f>VLOOKUP($A472,'Hospitalsation Details'!$A$2:$L$2344,8,0)</f>
        <v>tier - 2</v>
      </c>
      <c r="P472" s="9" t="str">
        <f>VLOOKUP($A472,'Hospitalsation Details'!$A$2:$L$2344,9,0)</f>
        <v>R1011</v>
      </c>
      <c r="Q472" s="9">
        <f>VLOOKUP($A472,'Hospitalsation Details'!$A$2:$L$2344,12,0)</f>
        <v>48</v>
      </c>
    </row>
    <row r="473" spans="1:17" ht="15.6" x14ac:dyDescent="0.3">
      <c r="A473" s="21" t="s">
        <v>943</v>
      </c>
      <c r="B473" s="9" t="str">
        <f>VLOOKUP($A473,'Customer Names'!$A$2:$E$2336,4,0)</f>
        <v xml:space="preserve">  Chris</v>
      </c>
      <c r="C473" s="9">
        <f>VLOOKUP($A473,'Medical Examination'!$A$2:$J$2336,2,0)</f>
        <v>24.42</v>
      </c>
      <c r="D473" s="9">
        <f>VLOOKUP($A473,'Medical Examination'!$A$2:$J$2336,3,0)</f>
        <v>7.16</v>
      </c>
      <c r="E473" s="9" t="str">
        <f>VLOOKUP($A473,'Medical Examination'!$A$2:$J$2336,4,0)</f>
        <v>No</v>
      </c>
      <c r="F473" s="9" t="str">
        <f>VLOOKUP($A473,'Medical Examination'!$A$2:$J$2336,5,0)</f>
        <v>No</v>
      </c>
      <c r="G473" s="9" t="str">
        <f>VLOOKUP($A473,'Medical Examination'!$A$2:$J$2336,6,0)</f>
        <v>No</v>
      </c>
      <c r="H473" s="9">
        <f>VLOOKUP($A473,'Medical Examination'!$A$2:$J$2336,7,0)</f>
        <v>0</v>
      </c>
      <c r="I473" s="9" t="str">
        <f>VLOOKUP($A473,'Medical Examination'!$A$2:$J$2336,8,0)</f>
        <v>Smoker</v>
      </c>
      <c r="J473" s="9" t="str">
        <f>VLOOKUP($A473,'Medical Examination'!$A$2:$J$2336,9,0)</f>
        <v>Normal Weight</v>
      </c>
      <c r="K473" s="9" t="str">
        <f>VLOOKUP($A473,'Medical Examination'!$A$2:$J$2336,10,0)</f>
        <v>Normal</v>
      </c>
      <c r="L473" s="9" t="str">
        <f>VLOOKUP($A473,'Hospitalsation Details'!$A$2:$L$2344,10,0)</f>
        <v>14-10-1974</v>
      </c>
      <c r="M473" s="16">
        <f>VLOOKUP($A473,'Hospitalsation Details'!$A$2:$L$2344,6,0)</f>
        <v>21223.68</v>
      </c>
      <c r="N473" s="9" t="str">
        <f>VLOOKUP($A473,'Hospitalsation Details'!$A$2:$L$2344,7,0)</f>
        <v>tier - 3</v>
      </c>
      <c r="O473" s="9" t="str">
        <f>VLOOKUP($A473,'Hospitalsation Details'!$A$2:$L$2344,8,0)</f>
        <v>tier - 2</v>
      </c>
      <c r="P473" s="9" t="str">
        <f>VLOOKUP($A473,'Hospitalsation Details'!$A$2:$L$2344,9,0)</f>
        <v>R1013</v>
      </c>
      <c r="Q473" s="9">
        <f>VLOOKUP($A473,'Hospitalsation Details'!$A$2:$L$2344,12,0)</f>
        <v>48</v>
      </c>
    </row>
    <row r="474" spans="1:17" ht="15.6" x14ac:dyDescent="0.3">
      <c r="A474" s="20" t="s">
        <v>945</v>
      </c>
      <c r="B474" s="9" t="str">
        <f>VLOOKUP($A474,'Customer Names'!$A$2:$E$2336,4,0)</f>
        <v xml:space="preserve">  Gavin V</v>
      </c>
      <c r="C474" s="9">
        <f>VLOOKUP($A474,'Medical Examination'!$A$2:$J$2336,2,0)</f>
        <v>20.9</v>
      </c>
      <c r="D474" s="9">
        <f>VLOOKUP($A474,'Medical Examination'!$A$2:$J$2336,3,0)</f>
        <v>4.55</v>
      </c>
      <c r="E474" s="9" t="str">
        <f>VLOOKUP($A474,'Medical Examination'!$A$2:$J$2336,4,0)</f>
        <v>Yes</v>
      </c>
      <c r="F474" s="9" t="str">
        <f>VLOOKUP($A474,'Medical Examination'!$A$2:$J$2336,5,0)</f>
        <v>No</v>
      </c>
      <c r="G474" s="9" t="str">
        <f>VLOOKUP($A474,'Medical Examination'!$A$2:$J$2336,6,0)</f>
        <v>Yes</v>
      </c>
      <c r="H474" s="9">
        <f>VLOOKUP($A474,'Medical Examination'!$A$2:$J$2336,7,0)</f>
        <v>1</v>
      </c>
      <c r="I474" s="9" t="str">
        <f>VLOOKUP($A474,'Medical Examination'!$A$2:$J$2336,8,0)</f>
        <v>Smoker</v>
      </c>
      <c r="J474" s="9" t="str">
        <f>VLOOKUP($A474,'Medical Examination'!$A$2:$J$2336,9,0)</f>
        <v>Normal Weight</v>
      </c>
      <c r="K474" s="9" t="str">
        <f>VLOOKUP($A474,'Medical Examination'!$A$2:$J$2336,10,0)</f>
        <v>Prediabetes</v>
      </c>
      <c r="L474" s="9" t="str">
        <f>VLOOKUP($A474,'Hospitalsation Details'!$A$2:$L$2344,10,0)</f>
        <v>26-08-1969</v>
      </c>
      <c r="M474" s="16">
        <f>VLOOKUP($A474,'Hospitalsation Details'!$A$2:$L$2344,6,0)</f>
        <v>21195.82</v>
      </c>
      <c r="N474" s="9" t="str">
        <f>VLOOKUP($A474,'Hospitalsation Details'!$A$2:$L$2344,7,0)</f>
        <v>tier - 3</v>
      </c>
      <c r="O474" s="9" t="str">
        <f>VLOOKUP($A474,'Hospitalsation Details'!$A$2:$L$2344,8,0)</f>
        <v>tier - 1</v>
      </c>
      <c r="P474" s="9" t="str">
        <f>VLOOKUP($A474,'Hospitalsation Details'!$A$2:$L$2344,9,0)</f>
        <v>R1013</v>
      </c>
      <c r="Q474" s="9">
        <f>VLOOKUP($A474,'Hospitalsation Details'!$A$2:$L$2344,12,0)</f>
        <v>53</v>
      </c>
    </row>
    <row r="475" spans="1:17" ht="15.6" x14ac:dyDescent="0.3">
      <c r="A475" s="21" t="s">
        <v>947</v>
      </c>
      <c r="B475" s="9" t="str">
        <f>VLOOKUP($A475,'Customer Names'!$A$2:$E$2336,4,0)</f>
        <v xml:space="preserve">  David</v>
      </c>
      <c r="C475" s="9">
        <f>VLOOKUP($A475,'Medical Examination'!$A$2:$J$2336,2,0)</f>
        <v>22.895</v>
      </c>
      <c r="D475" s="9">
        <f>VLOOKUP($A475,'Medical Examination'!$A$2:$J$2336,3,0)</f>
        <v>6.03</v>
      </c>
      <c r="E475" s="9" t="str">
        <f>VLOOKUP($A475,'Medical Examination'!$A$2:$J$2336,4,0)</f>
        <v>No</v>
      </c>
      <c r="F475" s="9" t="str">
        <f>VLOOKUP($A475,'Medical Examination'!$A$2:$J$2336,5,0)</f>
        <v>No</v>
      </c>
      <c r="G475" s="9" t="str">
        <f>VLOOKUP($A475,'Medical Examination'!$A$2:$J$2336,6,0)</f>
        <v>No</v>
      </c>
      <c r="H475" s="9">
        <f>VLOOKUP($A475,'Medical Examination'!$A$2:$J$2336,7,0)</f>
        <v>0</v>
      </c>
      <c r="I475" s="9" t="str">
        <f>VLOOKUP($A475,'Medical Examination'!$A$2:$J$2336,8,0)</f>
        <v>Smoker</v>
      </c>
      <c r="J475" s="9" t="str">
        <f>VLOOKUP($A475,'Medical Examination'!$A$2:$J$2336,9,0)</f>
        <v>Normal Weight</v>
      </c>
      <c r="K475" s="9" t="str">
        <f>VLOOKUP($A475,'Medical Examination'!$A$2:$J$2336,10,0)</f>
        <v>Normal</v>
      </c>
      <c r="L475" s="9" t="str">
        <f>VLOOKUP($A475,'Hospitalsation Details'!$A$2:$L$2344,10,0)</f>
        <v>23-11-1977</v>
      </c>
      <c r="M475" s="16">
        <f>VLOOKUP($A475,'Hospitalsation Details'!$A$2:$L$2344,6,0)</f>
        <v>21098.55</v>
      </c>
      <c r="N475" s="9" t="str">
        <f>VLOOKUP($A475,'Hospitalsation Details'!$A$2:$L$2344,7,0)</f>
        <v>tier - 3</v>
      </c>
      <c r="O475" s="9" t="str">
        <f>VLOOKUP($A475,'Hospitalsation Details'!$A$2:$L$2344,8,0)</f>
        <v>tier - 3</v>
      </c>
      <c r="P475" s="9" t="str">
        <f>VLOOKUP($A475,'Hospitalsation Details'!$A$2:$L$2344,9,0)</f>
        <v>R1012</v>
      </c>
      <c r="Q475" s="9">
        <f>VLOOKUP($A475,'Hospitalsation Details'!$A$2:$L$2344,12,0)</f>
        <v>45</v>
      </c>
    </row>
    <row r="476" spans="1:17" ht="15.6" x14ac:dyDescent="0.3">
      <c r="A476" s="20" t="s">
        <v>949</v>
      </c>
      <c r="B476" s="9" t="str">
        <f>VLOOKUP($A476,'Customer Names'!$A$2:$E$2336,4,0)</f>
        <v xml:space="preserve">  Jatin</v>
      </c>
      <c r="C476" s="9">
        <f>VLOOKUP($A476,'Medical Examination'!$A$2:$J$2336,2,0)</f>
        <v>28.3</v>
      </c>
      <c r="D476" s="9">
        <f>VLOOKUP($A476,'Medical Examination'!$A$2:$J$2336,3,0)</f>
        <v>5.47</v>
      </c>
      <c r="E476" s="9" t="str">
        <f>VLOOKUP($A476,'Medical Examination'!$A$2:$J$2336,4,0)</f>
        <v>Yes</v>
      </c>
      <c r="F476" s="9" t="str">
        <f>VLOOKUP($A476,'Medical Examination'!$A$2:$J$2336,5,0)</f>
        <v>No</v>
      </c>
      <c r="G476" s="9" t="str">
        <f>VLOOKUP($A476,'Medical Examination'!$A$2:$J$2336,6,0)</f>
        <v>Yes</v>
      </c>
      <c r="H476" s="9">
        <f>VLOOKUP($A476,'Medical Examination'!$A$2:$J$2336,7,0)</f>
        <v>1</v>
      </c>
      <c r="I476" s="9" t="str">
        <f>VLOOKUP($A476,'Medical Examination'!$A$2:$J$2336,8,0)</f>
        <v>Smoker</v>
      </c>
      <c r="J476" s="9" t="str">
        <f>VLOOKUP($A476,'Medical Examination'!$A$2:$J$2336,9,0)</f>
        <v>Over Weight</v>
      </c>
      <c r="K476" s="9" t="str">
        <f>VLOOKUP($A476,'Medical Examination'!$A$2:$J$2336,10,0)</f>
        <v>Normal</v>
      </c>
      <c r="L476" s="9" t="str">
        <f>VLOOKUP($A476,'Hospitalsation Details'!$A$2:$L$2344,10,0)</f>
        <v>02-07-1983</v>
      </c>
      <c r="M476" s="16">
        <f>VLOOKUP($A476,'Hospitalsation Details'!$A$2:$L$2344,6,0)</f>
        <v>21082.16</v>
      </c>
      <c r="N476" s="9" t="str">
        <f>VLOOKUP($A476,'Hospitalsation Details'!$A$2:$L$2344,7,0)</f>
        <v>tier - 3</v>
      </c>
      <c r="O476" s="9" t="str">
        <f>VLOOKUP($A476,'Hospitalsation Details'!$A$2:$L$2344,8,0)</f>
        <v>tier - 2</v>
      </c>
      <c r="P476" s="9" t="str">
        <f>VLOOKUP($A476,'Hospitalsation Details'!$A$2:$L$2344,9,0)</f>
        <v>R1011</v>
      </c>
      <c r="Q476" s="9">
        <f>VLOOKUP($A476,'Hospitalsation Details'!$A$2:$L$2344,12,0)</f>
        <v>39</v>
      </c>
    </row>
    <row r="477" spans="1:17" ht="15.6" x14ac:dyDescent="0.3">
      <c r="A477" s="21" t="s">
        <v>951</v>
      </c>
      <c r="B477" s="9" t="str">
        <f>VLOOKUP($A477,'Customer Names'!$A$2:$E$2336,4,0)</f>
        <v xml:space="preserve">  J P</v>
      </c>
      <c r="C477" s="9">
        <f>VLOOKUP($A477,'Medical Examination'!$A$2:$J$2336,2,0)</f>
        <v>54.3</v>
      </c>
      <c r="D477" s="9">
        <f>VLOOKUP($A477,'Medical Examination'!$A$2:$J$2336,3,0)</f>
        <v>4.1500000000000004</v>
      </c>
      <c r="E477" s="9" t="str">
        <f>VLOOKUP($A477,'Medical Examination'!$A$2:$J$2336,4,0)</f>
        <v>Yes</v>
      </c>
      <c r="F477" s="9" t="str">
        <f>VLOOKUP($A477,'Medical Examination'!$A$2:$J$2336,5,0)</f>
        <v>No</v>
      </c>
      <c r="G477" s="9" t="str">
        <f>VLOOKUP($A477,'Medical Examination'!$A$2:$J$2336,6,0)</f>
        <v>No</v>
      </c>
      <c r="H477" s="9">
        <f>VLOOKUP($A477,'Medical Examination'!$A$2:$J$2336,7,0)</f>
        <v>1</v>
      </c>
      <c r="I477" s="9" t="str">
        <f>VLOOKUP($A477,'Medical Examination'!$A$2:$J$2336,8,0)</f>
        <v xml:space="preserve"> Non Smoker</v>
      </c>
      <c r="J477" s="9" t="str">
        <f>VLOOKUP($A477,'Medical Examination'!$A$2:$J$2336,9,0)</f>
        <v>Obesity</v>
      </c>
      <c r="K477" s="9" t="str">
        <f>VLOOKUP($A477,'Medical Examination'!$A$2:$J$2336,10,0)</f>
        <v>Diabetes</v>
      </c>
      <c r="L477" s="9" t="str">
        <f>VLOOKUP($A477,'Hospitalsation Details'!$A$2:$L$2344,10,0)</f>
        <v>19-11-1964</v>
      </c>
      <c r="M477" s="16">
        <f>VLOOKUP($A477,'Hospitalsation Details'!$A$2:$L$2344,6,0)</f>
        <v>20893.060000000001</v>
      </c>
      <c r="N477" s="9" t="str">
        <f>VLOOKUP($A477,'Hospitalsation Details'!$A$2:$L$2344,7,0)</f>
        <v>tier - 2</v>
      </c>
      <c r="O477" s="9" t="str">
        <f>VLOOKUP($A477,'Hospitalsation Details'!$A$2:$L$2344,8,0)</f>
        <v>tier - 3</v>
      </c>
      <c r="P477" s="9" t="str">
        <f>VLOOKUP($A477,'Hospitalsation Details'!$A$2:$L$2344,9,0)</f>
        <v>R1012</v>
      </c>
      <c r="Q477" s="9">
        <f>VLOOKUP($A477,'Hospitalsation Details'!$A$2:$L$2344,12,0)</f>
        <v>58</v>
      </c>
    </row>
    <row r="478" spans="1:17" ht="15.6" x14ac:dyDescent="0.3">
      <c r="A478" s="20" t="s">
        <v>953</v>
      </c>
      <c r="B478" s="9" t="str">
        <f>VLOOKUP($A478,'Customer Names'!$A$2:$E$2336,4,0)</f>
        <v xml:space="preserve">  Angela M</v>
      </c>
      <c r="C478" s="9">
        <f>VLOOKUP($A478,'Medical Examination'!$A$2:$J$2336,2,0)</f>
        <v>33.344999999999999</v>
      </c>
      <c r="D478" s="9">
        <f>VLOOKUP($A478,'Medical Examination'!$A$2:$J$2336,3,0)</f>
        <v>11.32</v>
      </c>
      <c r="E478" s="9" t="str">
        <f>VLOOKUP($A478,'Medical Examination'!$A$2:$J$2336,4,0)</f>
        <v>Yes</v>
      </c>
      <c r="F478" s="9" t="str">
        <f>VLOOKUP($A478,'Medical Examination'!$A$2:$J$2336,5,0)</f>
        <v>No</v>
      </c>
      <c r="G478" s="9" t="str">
        <f>VLOOKUP($A478,'Medical Examination'!$A$2:$J$2336,6,0)</f>
        <v>No</v>
      </c>
      <c r="H478" s="9">
        <f>VLOOKUP($A478,'Medical Examination'!$A$2:$J$2336,7,0)</f>
        <v>1</v>
      </c>
      <c r="I478" s="9" t="str">
        <f>VLOOKUP($A478,'Medical Examination'!$A$2:$J$2336,8,0)</f>
        <v xml:space="preserve"> Non Smoker</v>
      </c>
      <c r="J478" s="9" t="str">
        <f>VLOOKUP($A478,'Medical Examination'!$A$2:$J$2336,9,0)</f>
        <v>Obesity</v>
      </c>
      <c r="K478" s="9" t="str">
        <f>VLOOKUP($A478,'Medical Examination'!$A$2:$J$2336,10,0)</f>
        <v>Diabetes</v>
      </c>
      <c r="L478" s="9" t="str">
        <f>VLOOKUP($A478,'Hospitalsation Details'!$A$2:$L$2344,10,0)</f>
        <v>08-12-1975</v>
      </c>
      <c r="M478" s="16">
        <f>VLOOKUP($A478,'Hospitalsation Details'!$A$2:$L$2344,6,0)</f>
        <v>20878.78</v>
      </c>
      <c r="N478" s="9" t="str">
        <f>VLOOKUP($A478,'Hospitalsation Details'!$A$2:$L$2344,7,0)</f>
        <v>tier - 2</v>
      </c>
      <c r="O478" s="9" t="str">
        <f>VLOOKUP($A478,'Hospitalsation Details'!$A$2:$L$2344,8,0)</f>
        <v>tier - 1</v>
      </c>
      <c r="P478" s="9" t="str">
        <f>VLOOKUP($A478,'Hospitalsation Details'!$A$2:$L$2344,9,0)</f>
        <v>R1024</v>
      </c>
      <c r="Q478" s="9">
        <f>VLOOKUP($A478,'Hospitalsation Details'!$A$2:$L$2344,12,0)</f>
        <v>47</v>
      </c>
    </row>
    <row r="479" spans="1:17" ht="15.6" x14ac:dyDescent="0.3">
      <c r="A479" s="21" t="s">
        <v>955</v>
      </c>
      <c r="B479" s="9" t="str">
        <f>VLOOKUP($A479,'Customer Names'!$A$2:$E$2336,4,0)</f>
        <v xml:space="preserve">  Blake K</v>
      </c>
      <c r="C479" s="9">
        <f>VLOOKUP($A479,'Medical Examination'!$A$2:$J$2336,2,0)</f>
        <v>33</v>
      </c>
      <c r="D479" s="9">
        <f>VLOOKUP($A479,'Medical Examination'!$A$2:$J$2336,3,0)</f>
        <v>9.51</v>
      </c>
      <c r="E479" s="9" t="str">
        <f>VLOOKUP($A479,'Medical Examination'!$A$2:$J$2336,4,0)</f>
        <v>Yes</v>
      </c>
      <c r="F479" s="9" t="str">
        <f>VLOOKUP($A479,'Medical Examination'!$A$2:$J$2336,5,0)</f>
        <v>No</v>
      </c>
      <c r="G479" s="9" t="str">
        <f>VLOOKUP($A479,'Medical Examination'!$A$2:$J$2336,6,0)</f>
        <v>No</v>
      </c>
      <c r="H479" s="9">
        <f>VLOOKUP($A479,'Medical Examination'!$A$2:$J$2336,7,0)</f>
        <v>0</v>
      </c>
      <c r="I479" s="9" t="str">
        <f>VLOOKUP($A479,'Medical Examination'!$A$2:$J$2336,8,0)</f>
        <v xml:space="preserve"> Non Smoker</v>
      </c>
      <c r="J479" s="9" t="str">
        <f>VLOOKUP($A479,'Medical Examination'!$A$2:$J$2336,9,0)</f>
        <v>Obesity</v>
      </c>
      <c r="K479" s="9" t="str">
        <f>VLOOKUP($A479,'Medical Examination'!$A$2:$J$2336,10,0)</f>
        <v>Diabetes</v>
      </c>
      <c r="L479" s="9" t="str">
        <f>VLOOKUP($A479,'Hospitalsation Details'!$A$2:$L$2344,10,0)</f>
        <v>08-09-1967</v>
      </c>
      <c r="M479" s="16">
        <f>VLOOKUP($A479,'Hospitalsation Details'!$A$2:$L$2344,6,0)</f>
        <v>20781.490000000002</v>
      </c>
      <c r="N479" s="9" t="str">
        <f>VLOOKUP($A479,'Hospitalsation Details'!$A$2:$L$2344,7,0)</f>
        <v>tier - 2</v>
      </c>
      <c r="O479" s="9" t="str">
        <f>VLOOKUP($A479,'Hospitalsation Details'!$A$2:$L$2344,8,0)</f>
        <v>tier - 3</v>
      </c>
      <c r="P479" s="9" t="str">
        <f>VLOOKUP($A479,'Hospitalsation Details'!$A$2:$L$2344,9,0)</f>
        <v>R1013</v>
      </c>
      <c r="Q479" s="9">
        <f>VLOOKUP($A479,'Hospitalsation Details'!$A$2:$L$2344,12,0)</f>
        <v>55</v>
      </c>
    </row>
    <row r="480" spans="1:17" ht="15.6" x14ac:dyDescent="0.3">
      <c r="A480" s="20" t="s">
        <v>957</v>
      </c>
      <c r="B480" s="9" t="str">
        <f>VLOOKUP($A480,'Customer Names'!$A$2:$E$2336,4,0)</f>
        <v xml:space="preserve">  Brian T</v>
      </c>
      <c r="C480" s="9">
        <f>VLOOKUP($A480,'Medical Examination'!$A$2:$J$2336,2,0)</f>
        <v>28.024999999999999</v>
      </c>
      <c r="D480" s="9">
        <f>VLOOKUP($A480,'Medical Examination'!$A$2:$J$2336,3,0)</f>
        <v>7.67</v>
      </c>
      <c r="E480" s="9" t="str">
        <f>VLOOKUP($A480,'Medical Examination'!$A$2:$J$2336,4,0)</f>
        <v>Yes</v>
      </c>
      <c r="F480" s="9" t="str">
        <f>VLOOKUP($A480,'Medical Examination'!$A$2:$J$2336,5,0)</f>
        <v>No</v>
      </c>
      <c r="G480" s="9" t="str">
        <f>VLOOKUP($A480,'Medical Examination'!$A$2:$J$2336,6,0)</f>
        <v>No</v>
      </c>
      <c r="H480" s="9">
        <f>VLOOKUP($A480,'Medical Examination'!$A$2:$J$2336,7,0)</f>
        <v>1</v>
      </c>
      <c r="I480" s="9" t="str">
        <f>VLOOKUP($A480,'Medical Examination'!$A$2:$J$2336,8,0)</f>
        <v>Smoker</v>
      </c>
      <c r="J480" s="9" t="str">
        <f>VLOOKUP($A480,'Medical Examination'!$A$2:$J$2336,9,0)</f>
        <v>Over Weight</v>
      </c>
      <c r="K480" s="9" t="str">
        <f>VLOOKUP($A480,'Medical Examination'!$A$2:$J$2336,10,0)</f>
        <v>Prediabetes</v>
      </c>
      <c r="L480" s="9" t="str">
        <f>VLOOKUP($A480,'Hospitalsation Details'!$A$2:$L$2344,10,0)</f>
        <v>04-08-1986</v>
      </c>
      <c r="M480" s="16">
        <f>VLOOKUP($A480,'Hospitalsation Details'!$A$2:$L$2344,6,0)</f>
        <v>20773.63</v>
      </c>
      <c r="N480" s="9" t="str">
        <f>VLOOKUP($A480,'Hospitalsation Details'!$A$2:$L$2344,7,0)</f>
        <v>tier - 2</v>
      </c>
      <c r="O480" s="9" t="str">
        <f>VLOOKUP($A480,'Hospitalsation Details'!$A$2:$L$2344,8,0)</f>
        <v>tier - 3</v>
      </c>
      <c r="P480" s="9" t="str">
        <f>VLOOKUP($A480,'Hospitalsation Details'!$A$2:$L$2344,9,0)</f>
        <v>R1017</v>
      </c>
      <c r="Q480" s="9">
        <f>VLOOKUP($A480,'Hospitalsation Details'!$A$2:$L$2344,12,0)</f>
        <v>36</v>
      </c>
    </row>
    <row r="481" spans="1:17" ht="15.6" x14ac:dyDescent="0.3">
      <c r="A481" s="21" t="s">
        <v>959</v>
      </c>
      <c r="B481" s="9" t="str">
        <f>VLOOKUP($A481,'Customer Names'!$A$2:$E$2336,4,0)</f>
        <v xml:space="preserve">  Damon</v>
      </c>
      <c r="C481" s="9">
        <f>VLOOKUP($A481,'Medical Examination'!$A$2:$J$2336,2,0)</f>
        <v>28.69</v>
      </c>
      <c r="D481" s="9">
        <f>VLOOKUP($A481,'Medical Examination'!$A$2:$J$2336,3,0)</f>
        <v>6.23</v>
      </c>
      <c r="E481" s="9" t="str">
        <f>VLOOKUP($A481,'Medical Examination'!$A$2:$J$2336,4,0)</f>
        <v>No</v>
      </c>
      <c r="F481" s="9" t="str">
        <f>VLOOKUP($A481,'Medical Examination'!$A$2:$J$2336,5,0)</f>
        <v>No</v>
      </c>
      <c r="G481" s="9" t="str">
        <f>VLOOKUP($A481,'Medical Examination'!$A$2:$J$2336,6,0)</f>
        <v>No</v>
      </c>
      <c r="H481" s="9">
        <f>VLOOKUP($A481,'Medical Examination'!$A$2:$J$2336,7,0)</f>
        <v>1</v>
      </c>
      <c r="I481" s="9" t="str">
        <f>VLOOKUP($A481,'Medical Examination'!$A$2:$J$2336,8,0)</f>
        <v>Smoker</v>
      </c>
      <c r="J481" s="9" t="str">
        <f>VLOOKUP($A481,'Medical Examination'!$A$2:$J$2336,9,0)</f>
        <v>Over Weight</v>
      </c>
      <c r="K481" s="9" t="str">
        <f>VLOOKUP($A481,'Medical Examination'!$A$2:$J$2336,10,0)</f>
        <v>Diabetes</v>
      </c>
      <c r="L481" s="9" t="str">
        <f>VLOOKUP($A481,'Hospitalsation Details'!$A$2:$L$2344,10,0)</f>
        <v>14-09-1992</v>
      </c>
      <c r="M481" s="16">
        <f>VLOOKUP($A481,'Hospitalsation Details'!$A$2:$L$2344,6,0)</f>
        <v>20745.990000000002</v>
      </c>
      <c r="N481" s="9" t="str">
        <f>VLOOKUP($A481,'Hospitalsation Details'!$A$2:$L$2344,7,0)</f>
        <v>tier - 3</v>
      </c>
      <c r="O481" s="9" t="str">
        <f>VLOOKUP($A481,'Hospitalsation Details'!$A$2:$L$2344,8,0)</f>
        <v>tier - 1</v>
      </c>
      <c r="P481" s="9" t="str">
        <f>VLOOKUP($A481,'Hospitalsation Details'!$A$2:$L$2344,9,0)</f>
        <v>R1012</v>
      </c>
      <c r="Q481" s="9">
        <f>VLOOKUP($A481,'Hospitalsation Details'!$A$2:$L$2344,12,0)</f>
        <v>30</v>
      </c>
    </row>
    <row r="482" spans="1:17" ht="15.6" x14ac:dyDescent="0.3">
      <c r="A482" s="20" t="s">
        <v>961</v>
      </c>
      <c r="B482" s="9" t="str">
        <f>VLOOKUP($A482,'Customer Names'!$A$2:$E$2336,4,0)</f>
        <v xml:space="preserve">  Jeffrey</v>
      </c>
      <c r="C482" s="9">
        <f>VLOOKUP($A482,'Medical Examination'!$A$2:$J$2336,2,0)</f>
        <v>40.28</v>
      </c>
      <c r="D482" s="9">
        <f>VLOOKUP($A482,'Medical Examination'!$A$2:$J$2336,3,0)</f>
        <v>8.9</v>
      </c>
      <c r="E482" s="9" t="str">
        <f>VLOOKUP($A482,'Medical Examination'!$A$2:$J$2336,4,0)</f>
        <v>No</v>
      </c>
      <c r="F482" s="9" t="str">
        <f>VLOOKUP($A482,'Medical Examination'!$A$2:$J$2336,5,0)</f>
        <v>No</v>
      </c>
      <c r="G482" s="9" t="str">
        <f>VLOOKUP($A482,'Medical Examination'!$A$2:$J$2336,6,0)</f>
        <v>No</v>
      </c>
      <c r="H482" s="9">
        <f>VLOOKUP($A482,'Medical Examination'!$A$2:$J$2336,7,0)</f>
        <v>0</v>
      </c>
      <c r="I482" s="9" t="str">
        <f>VLOOKUP($A482,'Medical Examination'!$A$2:$J$2336,8,0)</f>
        <v xml:space="preserve"> Non Smoker</v>
      </c>
      <c r="J482" s="9" t="str">
        <f>VLOOKUP($A482,'Medical Examination'!$A$2:$J$2336,9,0)</f>
        <v>Obesity</v>
      </c>
      <c r="K482" s="9" t="str">
        <f>VLOOKUP($A482,'Medical Examination'!$A$2:$J$2336,10,0)</f>
        <v>Diabetes</v>
      </c>
      <c r="L482" s="9" t="str">
        <f>VLOOKUP($A482,'Hospitalsation Details'!$A$2:$L$2344,10,0)</f>
        <v>01-08-1965</v>
      </c>
      <c r="M482" s="16">
        <f>VLOOKUP($A482,'Hospitalsation Details'!$A$2:$L$2344,6,0)</f>
        <v>20709.02</v>
      </c>
      <c r="N482" s="9" t="str">
        <f>VLOOKUP($A482,'Hospitalsation Details'!$A$2:$L$2344,7,0)</f>
        <v>tier - 3</v>
      </c>
      <c r="O482" s="9" t="str">
        <f>VLOOKUP($A482,'Hospitalsation Details'!$A$2:$L$2344,8,0)</f>
        <v>tier - 2</v>
      </c>
      <c r="P482" s="9" t="str">
        <f>VLOOKUP($A482,'Hospitalsation Details'!$A$2:$L$2344,9,0)</f>
        <v>R1019</v>
      </c>
      <c r="Q482" s="9">
        <f>VLOOKUP($A482,'Hospitalsation Details'!$A$2:$L$2344,12,0)</f>
        <v>57</v>
      </c>
    </row>
    <row r="483" spans="1:17" ht="15.6" x14ac:dyDescent="0.3">
      <c r="A483" s="21" t="s">
        <v>963</v>
      </c>
      <c r="B483" s="9" t="str">
        <f>VLOOKUP($A483,'Customer Names'!$A$2:$E$2336,4,0)</f>
        <v xml:space="preserve">  Malcolm J</v>
      </c>
      <c r="C483" s="9">
        <f>VLOOKUP($A483,'Medical Examination'!$A$2:$J$2336,2,0)</f>
        <v>37.299999999999997</v>
      </c>
      <c r="D483" s="9">
        <f>VLOOKUP($A483,'Medical Examination'!$A$2:$J$2336,3,0)</f>
        <v>7.79</v>
      </c>
      <c r="E483" s="9" t="str">
        <f>VLOOKUP($A483,'Medical Examination'!$A$2:$J$2336,4,0)</f>
        <v>Yes</v>
      </c>
      <c r="F483" s="9" t="str">
        <f>VLOOKUP($A483,'Medical Examination'!$A$2:$J$2336,5,0)</f>
        <v>No</v>
      </c>
      <c r="G483" s="9" t="str">
        <f>VLOOKUP($A483,'Medical Examination'!$A$2:$J$2336,6,0)</f>
        <v>No</v>
      </c>
      <c r="H483" s="9">
        <f>VLOOKUP($A483,'Medical Examination'!$A$2:$J$2336,7,0)</f>
        <v>0</v>
      </c>
      <c r="I483" s="9" t="str">
        <f>VLOOKUP($A483,'Medical Examination'!$A$2:$J$2336,8,0)</f>
        <v xml:space="preserve"> Non Smoker</v>
      </c>
      <c r="J483" s="9" t="str">
        <f>VLOOKUP($A483,'Medical Examination'!$A$2:$J$2336,9,0)</f>
        <v>Obesity</v>
      </c>
      <c r="K483" s="9" t="str">
        <f>VLOOKUP($A483,'Medical Examination'!$A$2:$J$2336,10,0)</f>
        <v>Normal</v>
      </c>
      <c r="L483" s="9" t="str">
        <f>VLOOKUP($A483,'Hospitalsation Details'!$A$2:$L$2344,10,0)</f>
        <v>17-12-1967</v>
      </c>
      <c r="M483" s="16">
        <f>VLOOKUP($A483,'Hospitalsation Details'!$A$2:$L$2344,6,0)</f>
        <v>20630.28</v>
      </c>
      <c r="N483" s="9" t="str">
        <f>VLOOKUP($A483,'Hospitalsation Details'!$A$2:$L$2344,7,0)</f>
        <v>tier - 2</v>
      </c>
      <c r="O483" s="9" t="str">
        <f>VLOOKUP($A483,'Hospitalsation Details'!$A$2:$L$2344,8,0)</f>
        <v>tier - 3</v>
      </c>
      <c r="P483" s="9" t="str">
        <f>VLOOKUP($A483,'Hospitalsation Details'!$A$2:$L$2344,9,0)</f>
        <v>R1011</v>
      </c>
      <c r="Q483" s="9">
        <f>VLOOKUP($A483,'Hospitalsation Details'!$A$2:$L$2344,12,0)</f>
        <v>55</v>
      </c>
    </row>
    <row r="484" spans="1:17" ht="15.6" x14ac:dyDescent="0.3">
      <c r="A484" s="20" t="s">
        <v>965</v>
      </c>
      <c r="B484" s="9" t="str">
        <f>VLOOKUP($A484,'Customer Names'!$A$2:$E$2336,4,0)</f>
        <v xml:space="preserve">  Margaret B</v>
      </c>
      <c r="C484" s="9">
        <f>VLOOKUP($A484,'Medical Examination'!$A$2:$J$2336,2,0)</f>
        <v>54.47</v>
      </c>
      <c r="D484" s="9">
        <f>VLOOKUP($A484,'Medical Examination'!$A$2:$J$2336,3,0)</f>
        <v>4.49</v>
      </c>
      <c r="E484" s="9" t="str">
        <f>VLOOKUP($A484,'Medical Examination'!$A$2:$J$2336,4,0)</f>
        <v>Yes</v>
      </c>
      <c r="F484" s="9" t="str">
        <f>VLOOKUP($A484,'Medical Examination'!$A$2:$J$2336,5,0)</f>
        <v>No</v>
      </c>
      <c r="G484" s="9" t="str">
        <f>VLOOKUP($A484,'Medical Examination'!$A$2:$J$2336,6,0)</f>
        <v>No</v>
      </c>
      <c r="H484" s="9">
        <f>VLOOKUP($A484,'Medical Examination'!$A$2:$J$2336,7,0)</f>
        <v>2</v>
      </c>
      <c r="I484" s="9" t="str">
        <f>VLOOKUP($A484,'Medical Examination'!$A$2:$J$2336,8,0)</f>
        <v xml:space="preserve"> Non Smoker</v>
      </c>
      <c r="J484" s="9" t="str">
        <f>VLOOKUP($A484,'Medical Examination'!$A$2:$J$2336,9,0)</f>
        <v>Obesity</v>
      </c>
      <c r="K484" s="9" t="str">
        <f>VLOOKUP($A484,'Medical Examination'!$A$2:$J$2336,10,0)</f>
        <v>Normal</v>
      </c>
      <c r="L484" s="9" t="str">
        <f>VLOOKUP($A484,'Hospitalsation Details'!$A$2:$L$2344,10,0)</f>
        <v>09-07-1966</v>
      </c>
      <c r="M484" s="16">
        <f>VLOOKUP($A484,'Hospitalsation Details'!$A$2:$L$2344,6,0)</f>
        <v>20568.32</v>
      </c>
      <c r="N484" s="9" t="str">
        <f>VLOOKUP($A484,'Hospitalsation Details'!$A$2:$L$2344,7,0)</f>
        <v>tier - 3</v>
      </c>
      <c r="O484" s="9" t="str">
        <f>VLOOKUP($A484,'Hospitalsation Details'!$A$2:$L$2344,8,0)</f>
        <v>tier - 2</v>
      </c>
      <c r="P484" s="9" t="str">
        <f>VLOOKUP($A484,'Hospitalsation Details'!$A$2:$L$2344,9,0)</f>
        <v>R1012</v>
      </c>
      <c r="Q484" s="9">
        <f>VLOOKUP($A484,'Hospitalsation Details'!$A$2:$L$2344,12,0)</f>
        <v>56</v>
      </c>
    </row>
    <row r="485" spans="1:17" ht="15.6" x14ac:dyDescent="0.3">
      <c r="A485" s="21" t="s">
        <v>967</v>
      </c>
      <c r="B485" s="9" t="str">
        <f>VLOOKUP($A485,'Customer Names'!$A$2:$E$2336,4,0)</f>
        <v xml:space="preserve">  Helen</v>
      </c>
      <c r="C485" s="9">
        <f>VLOOKUP($A485,'Medical Examination'!$A$2:$J$2336,2,0)</f>
        <v>38.06</v>
      </c>
      <c r="D485" s="9">
        <f>VLOOKUP($A485,'Medical Examination'!$A$2:$J$2336,3,0)</f>
        <v>5.24</v>
      </c>
      <c r="E485" s="9" t="str">
        <f>VLOOKUP($A485,'Medical Examination'!$A$2:$J$2336,4,0)</f>
        <v>Yes</v>
      </c>
      <c r="F485" s="9" t="str">
        <f>VLOOKUP($A485,'Medical Examination'!$A$2:$J$2336,5,0)</f>
        <v>No</v>
      </c>
      <c r="G485" s="9" t="str">
        <f>VLOOKUP($A485,'Medical Examination'!$A$2:$J$2336,6,0)</f>
        <v>Yes</v>
      </c>
      <c r="H485" s="9">
        <f>VLOOKUP($A485,'Medical Examination'!$A$2:$J$2336,7,0)</f>
        <v>1</v>
      </c>
      <c r="I485" s="9" t="str">
        <f>VLOOKUP($A485,'Medical Examination'!$A$2:$J$2336,8,0)</f>
        <v xml:space="preserve"> Non Smoker</v>
      </c>
      <c r="J485" s="9" t="str">
        <f>VLOOKUP($A485,'Medical Examination'!$A$2:$J$2336,9,0)</f>
        <v>Obesity</v>
      </c>
      <c r="K485" s="9" t="str">
        <f>VLOOKUP($A485,'Medical Examination'!$A$2:$J$2336,10,0)</f>
        <v>Diabetes</v>
      </c>
      <c r="L485" s="9" t="str">
        <f>VLOOKUP($A485,'Hospitalsation Details'!$A$2:$L$2344,10,0)</f>
        <v>13-10-1969</v>
      </c>
      <c r="M485" s="16">
        <f>VLOOKUP($A485,'Hospitalsation Details'!$A$2:$L$2344,6,0)</f>
        <v>20463</v>
      </c>
      <c r="N485" s="9" t="str">
        <f>VLOOKUP($A485,'Hospitalsation Details'!$A$2:$L$2344,7,0)</f>
        <v>tier - 2</v>
      </c>
      <c r="O485" s="9" t="str">
        <f>VLOOKUP($A485,'Hospitalsation Details'!$A$2:$L$2344,8,0)</f>
        <v>tier - 2</v>
      </c>
      <c r="P485" s="9" t="str">
        <f>VLOOKUP($A485,'Hospitalsation Details'!$A$2:$L$2344,9,0)</f>
        <v>R1013</v>
      </c>
      <c r="Q485" s="9">
        <f>VLOOKUP($A485,'Hospitalsation Details'!$A$2:$L$2344,12,0)</f>
        <v>53</v>
      </c>
    </row>
    <row r="486" spans="1:17" ht="15.6" x14ac:dyDescent="0.3">
      <c r="A486" s="20" t="s">
        <v>969</v>
      </c>
      <c r="B486" s="9" t="str">
        <f>VLOOKUP($A486,'Customer Names'!$A$2:$E$2336,4,0)</f>
        <v xml:space="preserve">  Matthew</v>
      </c>
      <c r="C486" s="9">
        <f>VLOOKUP($A486,'Medical Examination'!$A$2:$J$2336,2,0)</f>
        <v>51.47</v>
      </c>
      <c r="D486" s="9">
        <f>VLOOKUP($A486,'Medical Examination'!$A$2:$J$2336,3,0)</f>
        <v>9.6</v>
      </c>
      <c r="E486" s="9" t="str">
        <f>VLOOKUP($A486,'Medical Examination'!$A$2:$J$2336,4,0)</f>
        <v>No</v>
      </c>
      <c r="F486" s="9" t="str">
        <f>VLOOKUP($A486,'Medical Examination'!$A$2:$J$2336,5,0)</f>
        <v>No</v>
      </c>
      <c r="G486" s="9" t="str">
        <f>VLOOKUP($A486,'Medical Examination'!$A$2:$J$2336,6,0)</f>
        <v>No</v>
      </c>
      <c r="H486" s="9">
        <f>VLOOKUP($A486,'Medical Examination'!$A$2:$J$2336,7,0)</f>
        <v>0</v>
      </c>
      <c r="I486" s="9" t="str">
        <f>VLOOKUP($A486,'Medical Examination'!$A$2:$J$2336,8,0)</f>
        <v xml:space="preserve"> Non Smoker</v>
      </c>
      <c r="J486" s="9" t="str">
        <f>VLOOKUP($A486,'Medical Examination'!$A$2:$J$2336,9,0)</f>
        <v>Obesity</v>
      </c>
      <c r="K486" s="9" t="str">
        <f>VLOOKUP($A486,'Medical Examination'!$A$2:$J$2336,10,0)</f>
        <v>Prediabetes</v>
      </c>
      <c r="L486" s="9" t="str">
        <f>VLOOKUP($A486,'Hospitalsation Details'!$A$2:$L$2344,10,0)</f>
        <v>18-10-1962</v>
      </c>
      <c r="M486" s="16">
        <f>VLOOKUP($A486,'Hospitalsation Details'!$A$2:$L$2344,6,0)</f>
        <v>20446.849999999999</v>
      </c>
      <c r="N486" s="9" t="str">
        <f>VLOOKUP($A486,'Hospitalsation Details'!$A$2:$L$2344,7,0)</f>
        <v>tier - 2</v>
      </c>
      <c r="O486" s="9" t="str">
        <f>VLOOKUP($A486,'Hospitalsation Details'!$A$2:$L$2344,8,0)</f>
        <v>tier - 1</v>
      </c>
      <c r="P486" s="9" t="str">
        <f>VLOOKUP($A486,'Hospitalsation Details'!$A$2:$L$2344,9,0)</f>
        <v>R1012</v>
      </c>
      <c r="Q486" s="9">
        <f>VLOOKUP($A486,'Hospitalsation Details'!$A$2:$L$2344,12,0)</f>
        <v>60</v>
      </c>
    </row>
    <row r="487" spans="1:17" ht="15.6" x14ac:dyDescent="0.3">
      <c r="A487" s="21" t="s">
        <v>971</v>
      </c>
      <c r="B487" s="9" t="str">
        <f>VLOOKUP($A487,'Customer Names'!$A$2:$E$2336,4,0)</f>
        <v xml:space="preserve">  Jeff</v>
      </c>
      <c r="C487" s="9">
        <f>VLOOKUP($A487,'Medical Examination'!$A$2:$J$2336,2,0)</f>
        <v>29.8</v>
      </c>
      <c r="D487" s="9">
        <f>VLOOKUP($A487,'Medical Examination'!$A$2:$J$2336,3,0)</f>
        <v>5.78</v>
      </c>
      <c r="E487" s="9" t="str">
        <f>VLOOKUP($A487,'Medical Examination'!$A$2:$J$2336,4,0)</f>
        <v>Yes</v>
      </c>
      <c r="F487" s="9" t="str">
        <f>VLOOKUP($A487,'Medical Examination'!$A$2:$J$2336,5,0)</f>
        <v>No</v>
      </c>
      <c r="G487" s="9" t="str">
        <f>VLOOKUP($A487,'Medical Examination'!$A$2:$J$2336,6,0)</f>
        <v>No</v>
      </c>
      <c r="H487" s="9">
        <f>VLOOKUP($A487,'Medical Examination'!$A$2:$J$2336,7,0)</f>
        <v>0</v>
      </c>
      <c r="I487" s="9" t="str">
        <f>VLOOKUP($A487,'Medical Examination'!$A$2:$J$2336,8,0)</f>
        <v xml:space="preserve"> Non Smoker</v>
      </c>
      <c r="J487" s="9" t="str">
        <f>VLOOKUP($A487,'Medical Examination'!$A$2:$J$2336,9,0)</f>
        <v>Over Weight</v>
      </c>
      <c r="K487" s="9" t="str">
        <f>VLOOKUP($A487,'Medical Examination'!$A$2:$J$2336,10,0)</f>
        <v>Diabetes</v>
      </c>
      <c r="L487" s="9" t="str">
        <f>VLOOKUP($A487,'Hospitalsation Details'!$A$2:$L$2344,10,0)</f>
        <v>12-07-1985</v>
      </c>
      <c r="M487" s="16">
        <f>VLOOKUP($A487,'Hospitalsation Details'!$A$2:$L$2344,6,0)</f>
        <v>20420.599999999999</v>
      </c>
      <c r="N487" s="9" t="str">
        <f>VLOOKUP($A487,'Hospitalsation Details'!$A$2:$L$2344,7,0)</f>
        <v>tier - 3</v>
      </c>
      <c r="O487" s="9" t="str">
        <f>VLOOKUP($A487,'Hospitalsation Details'!$A$2:$L$2344,8,0)</f>
        <v>tier - 2</v>
      </c>
      <c r="P487" s="9" t="str">
        <f>VLOOKUP($A487,'Hospitalsation Details'!$A$2:$L$2344,9,0)</f>
        <v>R1011</v>
      </c>
      <c r="Q487" s="9">
        <f>VLOOKUP($A487,'Hospitalsation Details'!$A$2:$L$2344,12,0)</f>
        <v>37</v>
      </c>
    </row>
    <row r="488" spans="1:17" ht="15.6" x14ac:dyDescent="0.3">
      <c r="A488" s="20" t="s">
        <v>973</v>
      </c>
      <c r="B488" s="9" t="str">
        <f>VLOOKUP($A488,'Customer Names'!$A$2:$E$2336,4,0)</f>
        <v xml:space="preserve">  Tara R</v>
      </c>
      <c r="C488" s="9">
        <f>VLOOKUP($A488,'Medical Examination'!$A$2:$J$2336,2,0)</f>
        <v>49.77</v>
      </c>
      <c r="D488" s="9">
        <f>VLOOKUP($A488,'Medical Examination'!$A$2:$J$2336,3,0)</f>
        <v>7.02</v>
      </c>
      <c r="E488" s="9" t="str">
        <f>VLOOKUP($A488,'Medical Examination'!$A$2:$J$2336,4,0)</f>
        <v>No</v>
      </c>
      <c r="F488" s="9" t="str">
        <f>VLOOKUP($A488,'Medical Examination'!$A$2:$J$2336,5,0)</f>
        <v>No</v>
      </c>
      <c r="G488" s="9" t="str">
        <f>VLOOKUP($A488,'Medical Examination'!$A$2:$J$2336,6,0)</f>
        <v>No</v>
      </c>
      <c r="H488" s="9">
        <f>VLOOKUP($A488,'Medical Examination'!$A$2:$J$2336,7,0)</f>
        <v>0</v>
      </c>
      <c r="I488" s="9" t="str">
        <f>VLOOKUP($A488,'Medical Examination'!$A$2:$J$2336,8,0)</f>
        <v xml:space="preserve"> Non Smoker</v>
      </c>
      <c r="J488" s="9" t="str">
        <f>VLOOKUP($A488,'Medical Examination'!$A$2:$J$2336,9,0)</f>
        <v>Obesity</v>
      </c>
      <c r="K488" s="9" t="str">
        <f>VLOOKUP($A488,'Medical Examination'!$A$2:$J$2336,10,0)</f>
        <v>Normal</v>
      </c>
      <c r="L488" s="9" t="str">
        <f>VLOOKUP($A488,'Hospitalsation Details'!$A$2:$L$2344,10,0)</f>
        <v>02-07-1962</v>
      </c>
      <c r="M488" s="16">
        <f>VLOOKUP($A488,'Hospitalsation Details'!$A$2:$L$2344,6,0)</f>
        <v>20354.5</v>
      </c>
      <c r="N488" s="9" t="str">
        <f>VLOOKUP($A488,'Hospitalsation Details'!$A$2:$L$2344,7,0)</f>
        <v>tier - 3</v>
      </c>
      <c r="O488" s="9" t="str">
        <f>VLOOKUP($A488,'Hospitalsation Details'!$A$2:$L$2344,8,0)</f>
        <v>tier - 2</v>
      </c>
      <c r="P488" s="9" t="str">
        <f>VLOOKUP($A488,'Hospitalsation Details'!$A$2:$L$2344,9,0)</f>
        <v>R1026</v>
      </c>
      <c r="Q488" s="9">
        <f>VLOOKUP($A488,'Hospitalsation Details'!$A$2:$L$2344,12,0)</f>
        <v>60</v>
      </c>
    </row>
    <row r="489" spans="1:17" ht="15.6" x14ac:dyDescent="0.3">
      <c r="A489" s="21" t="s">
        <v>975</v>
      </c>
      <c r="B489" s="9" t="str">
        <f>VLOOKUP($A489,'Customer Names'!$A$2:$E$2336,4,0)</f>
        <v xml:space="preserve">  Kristin</v>
      </c>
      <c r="C489" s="9">
        <f>VLOOKUP($A489,'Medical Examination'!$A$2:$J$2336,2,0)</f>
        <v>25.555</v>
      </c>
      <c r="D489" s="9">
        <f>VLOOKUP($A489,'Medical Examination'!$A$2:$J$2336,3,0)</f>
        <v>4.09</v>
      </c>
      <c r="E489" s="9" t="str">
        <f>VLOOKUP($A489,'Medical Examination'!$A$2:$J$2336,4,0)</f>
        <v>Yes</v>
      </c>
      <c r="F489" s="9" t="str">
        <f>VLOOKUP($A489,'Medical Examination'!$A$2:$J$2336,5,0)</f>
        <v>No</v>
      </c>
      <c r="G489" s="9" t="str">
        <f>VLOOKUP($A489,'Medical Examination'!$A$2:$J$2336,6,0)</f>
        <v>No</v>
      </c>
      <c r="H489" s="9">
        <f>VLOOKUP($A489,'Medical Examination'!$A$2:$J$2336,7,0)</f>
        <v>0</v>
      </c>
      <c r="I489" s="9" t="str">
        <f>VLOOKUP($A489,'Medical Examination'!$A$2:$J$2336,8,0)</f>
        <v>Smoker</v>
      </c>
      <c r="J489" s="9" t="str">
        <f>VLOOKUP($A489,'Medical Examination'!$A$2:$J$2336,9,0)</f>
        <v>Over Weight</v>
      </c>
      <c r="K489" s="9" t="str">
        <f>VLOOKUP($A489,'Medical Examination'!$A$2:$J$2336,10,0)</f>
        <v>Normal</v>
      </c>
      <c r="L489" s="9" t="str">
        <f>VLOOKUP($A489,'Hospitalsation Details'!$A$2:$L$2344,10,0)</f>
        <v>17-09-1985</v>
      </c>
      <c r="M489" s="16">
        <f>VLOOKUP($A489,'Hospitalsation Details'!$A$2:$L$2344,6,0)</f>
        <v>20296.86</v>
      </c>
      <c r="N489" s="9" t="str">
        <f>VLOOKUP($A489,'Hospitalsation Details'!$A$2:$L$2344,7,0)</f>
        <v>tier - 3</v>
      </c>
      <c r="O489" s="9" t="str">
        <f>VLOOKUP($A489,'Hospitalsation Details'!$A$2:$L$2344,8,0)</f>
        <v>tier - 1</v>
      </c>
      <c r="P489" s="9" t="str">
        <f>VLOOKUP($A489,'Hospitalsation Details'!$A$2:$L$2344,9,0)</f>
        <v>R1024</v>
      </c>
      <c r="Q489" s="9">
        <f>VLOOKUP($A489,'Hospitalsation Details'!$A$2:$L$2344,12,0)</f>
        <v>37</v>
      </c>
    </row>
    <row r="490" spans="1:17" ht="15.6" x14ac:dyDescent="0.3">
      <c r="A490" s="20" t="s">
        <v>977</v>
      </c>
      <c r="B490" s="9" t="str">
        <f>VLOOKUP($A490,'Customer Names'!$A$2:$E$2336,4,0)</f>
        <v xml:space="preserve">  Timothy</v>
      </c>
      <c r="C490" s="9">
        <f>VLOOKUP($A490,'Medical Examination'!$A$2:$J$2336,2,0)</f>
        <v>29.64</v>
      </c>
      <c r="D490" s="9">
        <f>VLOOKUP($A490,'Medical Examination'!$A$2:$J$2336,3,0)</f>
        <v>4.93</v>
      </c>
      <c r="E490" s="9" t="str">
        <f>VLOOKUP($A490,'Medical Examination'!$A$2:$J$2336,4,0)</f>
        <v>No</v>
      </c>
      <c r="F490" s="9" t="str">
        <f>VLOOKUP($A490,'Medical Examination'!$A$2:$J$2336,5,0)</f>
        <v>No</v>
      </c>
      <c r="G490" s="9" t="str">
        <f>VLOOKUP($A490,'Medical Examination'!$A$2:$J$2336,6,0)</f>
        <v>Yes</v>
      </c>
      <c r="H490" s="9">
        <f>VLOOKUP($A490,'Medical Examination'!$A$2:$J$2336,7,0)</f>
        <v>1</v>
      </c>
      <c r="I490" s="9" t="str">
        <f>VLOOKUP($A490,'Medical Examination'!$A$2:$J$2336,8,0)</f>
        <v xml:space="preserve"> Non Smoker</v>
      </c>
      <c r="J490" s="9" t="str">
        <f>VLOOKUP($A490,'Medical Examination'!$A$2:$J$2336,9,0)</f>
        <v>Over Weight</v>
      </c>
      <c r="K490" s="9" t="str">
        <f>VLOOKUP($A490,'Medical Examination'!$A$2:$J$2336,10,0)</f>
        <v>Normal</v>
      </c>
      <c r="L490" s="9" t="str">
        <f>VLOOKUP($A490,'Hospitalsation Details'!$A$2:$L$2344,10,0)</f>
        <v>07-09-1993</v>
      </c>
      <c r="M490" s="16">
        <f>VLOOKUP($A490,'Hospitalsation Details'!$A$2:$L$2344,6,0)</f>
        <v>20277.810000000001</v>
      </c>
      <c r="N490" s="9" t="str">
        <f>VLOOKUP($A490,'Hospitalsation Details'!$A$2:$L$2344,7,0)</f>
        <v>tier - 3</v>
      </c>
      <c r="O490" s="9" t="str">
        <f>VLOOKUP($A490,'Hospitalsation Details'!$A$2:$L$2344,8,0)</f>
        <v>tier - 3</v>
      </c>
      <c r="P490" s="9" t="str">
        <f>VLOOKUP($A490,'Hospitalsation Details'!$A$2:$L$2344,9,0)</f>
        <v>R1016</v>
      </c>
      <c r="Q490" s="9">
        <f>VLOOKUP($A490,'Hospitalsation Details'!$A$2:$L$2344,12,0)</f>
        <v>29</v>
      </c>
    </row>
    <row r="491" spans="1:17" ht="15.6" x14ac:dyDescent="0.3">
      <c r="A491" s="21" t="s">
        <v>979</v>
      </c>
      <c r="B491" s="9" t="str">
        <f>VLOOKUP($A491,'Customer Names'!$A$2:$E$2336,4,0)</f>
        <v xml:space="preserve">  Scott</v>
      </c>
      <c r="C491" s="9">
        <f>VLOOKUP($A491,'Medical Examination'!$A$2:$J$2336,2,0)</f>
        <v>53.93</v>
      </c>
      <c r="D491" s="9">
        <f>VLOOKUP($A491,'Medical Examination'!$A$2:$J$2336,3,0)</f>
        <v>5.34</v>
      </c>
      <c r="E491" s="9" t="str">
        <f>VLOOKUP($A491,'Medical Examination'!$A$2:$J$2336,4,0)</f>
        <v>Yes</v>
      </c>
      <c r="F491" s="9" t="str">
        <f>VLOOKUP($A491,'Medical Examination'!$A$2:$J$2336,5,0)</f>
        <v>No</v>
      </c>
      <c r="G491" s="9" t="str">
        <f>VLOOKUP($A491,'Medical Examination'!$A$2:$J$2336,6,0)</f>
        <v>No</v>
      </c>
      <c r="H491" s="9">
        <f>VLOOKUP($A491,'Medical Examination'!$A$2:$J$2336,7,0)</f>
        <v>2</v>
      </c>
      <c r="I491" s="9" t="str">
        <f>VLOOKUP($A491,'Medical Examination'!$A$2:$J$2336,8,0)</f>
        <v xml:space="preserve"> Non Smoker</v>
      </c>
      <c r="J491" s="9" t="str">
        <f>VLOOKUP($A491,'Medical Examination'!$A$2:$J$2336,9,0)</f>
        <v>Obesity</v>
      </c>
      <c r="K491" s="9" t="str">
        <f>VLOOKUP($A491,'Medical Examination'!$A$2:$J$2336,10,0)</f>
        <v>Normal</v>
      </c>
      <c r="L491" s="9" t="str">
        <f>VLOOKUP($A491,'Hospitalsation Details'!$A$2:$L$2344,10,0)</f>
        <v>22-08-1966</v>
      </c>
      <c r="M491" s="16">
        <f>VLOOKUP($A491,'Hospitalsation Details'!$A$2:$L$2344,6,0)</f>
        <v>20253.84</v>
      </c>
      <c r="N491" s="9" t="str">
        <f>VLOOKUP($A491,'Hospitalsation Details'!$A$2:$L$2344,7,0)</f>
        <v>tier - 2</v>
      </c>
      <c r="O491" s="9" t="str">
        <f>VLOOKUP($A491,'Hospitalsation Details'!$A$2:$L$2344,8,0)</f>
        <v>tier - 3</v>
      </c>
      <c r="P491" s="9" t="str">
        <f>VLOOKUP($A491,'Hospitalsation Details'!$A$2:$L$2344,9,0)</f>
        <v>R1012</v>
      </c>
      <c r="Q491" s="9">
        <f>VLOOKUP($A491,'Hospitalsation Details'!$A$2:$L$2344,12,0)</f>
        <v>56</v>
      </c>
    </row>
    <row r="492" spans="1:17" ht="15.6" x14ac:dyDescent="0.3">
      <c r="A492" s="20" t="s">
        <v>981</v>
      </c>
      <c r="B492" s="9" t="str">
        <f>VLOOKUP($A492,'Customer Names'!$A$2:$E$2336,4,0)</f>
        <v xml:space="preserve">  Carly E</v>
      </c>
      <c r="C492" s="9">
        <f>VLOOKUP($A492,'Medical Examination'!$A$2:$J$2336,2,0)</f>
        <v>28.024999999999999</v>
      </c>
      <c r="D492" s="9">
        <f>VLOOKUP($A492,'Medical Examination'!$A$2:$J$2336,3,0)</f>
        <v>5.65</v>
      </c>
      <c r="E492" s="9" t="str">
        <f>VLOOKUP($A492,'Medical Examination'!$A$2:$J$2336,4,0)</f>
        <v>No</v>
      </c>
      <c r="F492" s="9" t="str">
        <f>VLOOKUP($A492,'Medical Examination'!$A$2:$J$2336,5,0)</f>
        <v>No</v>
      </c>
      <c r="G492" s="9" t="str">
        <f>VLOOKUP($A492,'Medical Examination'!$A$2:$J$2336,6,0)</f>
        <v>No</v>
      </c>
      <c r="H492" s="9">
        <f>VLOOKUP($A492,'Medical Examination'!$A$2:$J$2336,7,0)</f>
        <v>1</v>
      </c>
      <c r="I492" s="9" t="str">
        <f>VLOOKUP($A492,'Medical Examination'!$A$2:$J$2336,8,0)</f>
        <v>Smoker</v>
      </c>
      <c r="J492" s="9" t="str">
        <f>VLOOKUP($A492,'Medical Examination'!$A$2:$J$2336,9,0)</f>
        <v>Over Weight</v>
      </c>
      <c r="K492" s="9" t="str">
        <f>VLOOKUP($A492,'Medical Examination'!$A$2:$J$2336,10,0)</f>
        <v>Normal</v>
      </c>
      <c r="L492" s="9" t="str">
        <f>VLOOKUP($A492,'Hospitalsation Details'!$A$2:$L$2344,10,0)</f>
        <v>17-10-1987</v>
      </c>
      <c r="M492" s="16">
        <f>VLOOKUP($A492,'Hospitalsation Details'!$A$2:$L$2344,6,0)</f>
        <v>20234.849999999999</v>
      </c>
      <c r="N492" s="9" t="str">
        <f>VLOOKUP($A492,'Hospitalsation Details'!$A$2:$L$2344,7,0)</f>
        <v>tier - 2</v>
      </c>
      <c r="O492" s="9" t="str">
        <f>VLOOKUP($A492,'Hospitalsation Details'!$A$2:$L$2344,8,0)</f>
        <v>tier - 3</v>
      </c>
      <c r="P492" s="9" t="str">
        <f>VLOOKUP($A492,'Hospitalsation Details'!$A$2:$L$2344,9,0)</f>
        <v>R1012</v>
      </c>
      <c r="Q492" s="9">
        <f>VLOOKUP($A492,'Hospitalsation Details'!$A$2:$L$2344,12,0)</f>
        <v>35</v>
      </c>
    </row>
    <row r="493" spans="1:17" ht="15.6" x14ac:dyDescent="0.3">
      <c r="A493" s="21" t="s">
        <v>983</v>
      </c>
      <c r="B493" s="9" t="str">
        <f>VLOOKUP($A493,'Customer Names'!$A$2:$E$2336,4,0)</f>
        <v xml:space="preserve">  Lisa</v>
      </c>
      <c r="C493" s="9">
        <f>VLOOKUP($A493,'Medical Examination'!$A$2:$J$2336,2,0)</f>
        <v>27.5</v>
      </c>
      <c r="D493" s="9">
        <f>VLOOKUP($A493,'Medical Examination'!$A$2:$J$2336,3,0)</f>
        <v>4.49</v>
      </c>
      <c r="E493" s="9" t="str">
        <f>VLOOKUP($A493,'Medical Examination'!$A$2:$J$2336,4,0)</f>
        <v>No</v>
      </c>
      <c r="F493" s="9" t="str">
        <f>VLOOKUP($A493,'Medical Examination'!$A$2:$J$2336,5,0)</f>
        <v>No</v>
      </c>
      <c r="G493" s="9" t="str">
        <f>VLOOKUP($A493,'Medical Examination'!$A$2:$J$2336,6,0)</f>
        <v>No</v>
      </c>
      <c r="H493" s="9">
        <f>VLOOKUP($A493,'Medical Examination'!$A$2:$J$2336,7,0)</f>
        <v>0</v>
      </c>
      <c r="I493" s="9" t="str">
        <f>VLOOKUP($A493,'Medical Examination'!$A$2:$J$2336,8,0)</f>
        <v xml:space="preserve"> Non Smoker</v>
      </c>
      <c r="J493" s="9" t="str">
        <f>VLOOKUP($A493,'Medical Examination'!$A$2:$J$2336,9,0)</f>
        <v>Over Weight</v>
      </c>
      <c r="K493" s="9" t="str">
        <f>VLOOKUP($A493,'Medical Examination'!$A$2:$J$2336,10,0)</f>
        <v>Diabetes</v>
      </c>
      <c r="L493" s="9" t="str">
        <f>VLOOKUP($A493,'Hospitalsation Details'!$A$2:$L$2344,10,0)</f>
        <v>08-06-1994</v>
      </c>
      <c r="M493" s="16">
        <f>VLOOKUP($A493,'Hospitalsation Details'!$A$2:$L$2344,6,0)</f>
        <v>20177.669999999998</v>
      </c>
      <c r="N493" s="9" t="str">
        <f>VLOOKUP($A493,'Hospitalsation Details'!$A$2:$L$2344,7,0)</f>
        <v>tier - 2</v>
      </c>
      <c r="O493" s="9" t="str">
        <f>VLOOKUP($A493,'Hospitalsation Details'!$A$2:$L$2344,8,0)</f>
        <v>tier - 1</v>
      </c>
      <c r="P493" s="9" t="str">
        <f>VLOOKUP($A493,'Hospitalsation Details'!$A$2:$L$2344,9,0)</f>
        <v>R1011</v>
      </c>
      <c r="Q493" s="9">
        <f>VLOOKUP($A493,'Hospitalsation Details'!$A$2:$L$2344,12,0)</f>
        <v>29</v>
      </c>
    </row>
    <row r="494" spans="1:17" ht="15.6" x14ac:dyDescent="0.3">
      <c r="A494" s="20" t="s">
        <v>985</v>
      </c>
      <c r="B494" s="9" t="str">
        <f>VLOOKUP($A494,'Customer Names'!$A$2:$E$2336,4,0)</f>
        <v xml:space="preserve">  Stacey</v>
      </c>
      <c r="C494" s="9">
        <f>VLOOKUP($A494,'Medical Examination'!$A$2:$J$2336,2,0)</f>
        <v>21.8</v>
      </c>
      <c r="D494" s="9">
        <f>VLOOKUP($A494,'Medical Examination'!$A$2:$J$2336,3,0)</f>
        <v>10.55</v>
      </c>
      <c r="E494" s="9" t="str">
        <f>VLOOKUP($A494,'Medical Examination'!$A$2:$J$2336,4,0)</f>
        <v>No</v>
      </c>
      <c r="F494" s="9" t="str">
        <f>VLOOKUP($A494,'Medical Examination'!$A$2:$J$2336,5,0)</f>
        <v>No</v>
      </c>
      <c r="G494" s="9" t="str">
        <f>VLOOKUP($A494,'Medical Examination'!$A$2:$J$2336,6,0)</f>
        <v>No</v>
      </c>
      <c r="H494" s="9">
        <f>VLOOKUP($A494,'Medical Examination'!$A$2:$J$2336,7,0)</f>
        <v>0</v>
      </c>
      <c r="I494" s="9" t="str">
        <f>VLOOKUP($A494,'Medical Examination'!$A$2:$J$2336,8,0)</f>
        <v>Smoker</v>
      </c>
      <c r="J494" s="9" t="str">
        <f>VLOOKUP($A494,'Medical Examination'!$A$2:$J$2336,9,0)</f>
        <v>Normal Weight</v>
      </c>
      <c r="K494" s="9" t="str">
        <f>VLOOKUP($A494,'Medical Examination'!$A$2:$J$2336,10,0)</f>
        <v>Normal</v>
      </c>
      <c r="L494" s="9" t="str">
        <f>VLOOKUP($A494,'Hospitalsation Details'!$A$2:$L$2344,10,0)</f>
        <v>09-07-2002</v>
      </c>
      <c r="M494" s="16">
        <f>VLOOKUP($A494,'Hospitalsation Details'!$A$2:$L$2344,6,0)</f>
        <v>20167.34</v>
      </c>
      <c r="N494" s="9" t="str">
        <f>VLOOKUP($A494,'Hospitalsation Details'!$A$2:$L$2344,7,0)</f>
        <v>tier - 3</v>
      </c>
      <c r="O494" s="9" t="str">
        <f>VLOOKUP($A494,'Hospitalsation Details'!$A$2:$L$2344,8,0)</f>
        <v>tier - 3</v>
      </c>
      <c r="P494" s="9" t="str">
        <f>VLOOKUP($A494,'Hospitalsation Details'!$A$2:$L$2344,9,0)</f>
        <v>R1011</v>
      </c>
      <c r="Q494" s="9">
        <f>VLOOKUP($A494,'Hospitalsation Details'!$A$2:$L$2344,12,0)</f>
        <v>20</v>
      </c>
    </row>
    <row r="495" spans="1:17" ht="15.6" x14ac:dyDescent="0.3">
      <c r="A495" s="21" t="s">
        <v>987</v>
      </c>
      <c r="B495" s="9" t="str">
        <f>VLOOKUP($A495,'Customer Names'!$A$2:$E$2336,4,0)</f>
        <v xml:space="preserve">  Louis</v>
      </c>
      <c r="C495" s="9">
        <f>VLOOKUP($A495,'Medical Examination'!$A$2:$J$2336,2,0)</f>
        <v>26.41</v>
      </c>
      <c r="D495" s="9">
        <f>VLOOKUP($A495,'Medical Examination'!$A$2:$J$2336,3,0)</f>
        <v>4.92</v>
      </c>
      <c r="E495" s="9" t="str">
        <f>VLOOKUP($A495,'Medical Examination'!$A$2:$J$2336,4,0)</f>
        <v>Yes</v>
      </c>
      <c r="F495" s="9" t="str">
        <f>VLOOKUP($A495,'Medical Examination'!$A$2:$J$2336,5,0)</f>
        <v>No</v>
      </c>
      <c r="G495" s="9" t="str">
        <f>VLOOKUP($A495,'Medical Examination'!$A$2:$J$2336,6,0)</f>
        <v>Yes</v>
      </c>
      <c r="H495" s="9">
        <f>VLOOKUP($A495,'Medical Examination'!$A$2:$J$2336,7,0)</f>
        <v>1</v>
      </c>
      <c r="I495" s="9" t="str">
        <f>VLOOKUP($A495,'Medical Examination'!$A$2:$J$2336,8,0)</f>
        <v>Smoker</v>
      </c>
      <c r="J495" s="9" t="str">
        <f>VLOOKUP($A495,'Medical Examination'!$A$2:$J$2336,9,0)</f>
        <v>Over Weight</v>
      </c>
      <c r="K495" s="9" t="str">
        <f>VLOOKUP($A495,'Medical Examination'!$A$2:$J$2336,10,0)</f>
        <v>Prediabetes</v>
      </c>
      <c r="L495" s="9" t="str">
        <f>VLOOKUP($A495,'Hospitalsation Details'!$A$2:$L$2344,10,0)</f>
        <v>06-10-1983</v>
      </c>
      <c r="M495" s="16">
        <f>VLOOKUP($A495,'Hospitalsation Details'!$A$2:$L$2344,6,0)</f>
        <v>20149.32</v>
      </c>
      <c r="N495" s="9" t="str">
        <f>VLOOKUP($A495,'Hospitalsation Details'!$A$2:$L$2344,7,0)</f>
        <v>tier - 2</v>
      </c>
      <c r="O495" s="9" t="str">
        <f>VLOOKUP($A495,'Hospitalsation Details'!$A$2:$L$2344,8,0)</f>
        <v>tier - 1</v>
      </c>
      <c r="P495" s="9" t="str">
        <f>VLOOKUP($A495,'Hospitalsation Details'!$A$2:$L$2344,9,0)</f>
        <v>R1016</v>
      </c>
      <c r="Q495" s="9">
        <f>VLOOKUP($A495,'Hospitalsation Details'!$A$2:$L$2344,12,0)</f>
        <v>39</v>
      </c>
    </row>
    <row r="496" spans="1:17" ht="15.6" x14ac:dyDescent="0.3">
      <c r="A496" s="20" t="s">
        <v>989</v>
      </c>
      <c r="B496" s="9" t="str">
        <f>VLOOKUP($A496,'Customer Names'!$A$2:$E$2336,4,0)</f>
        <v xml:space="preserve">  Brian R</v>
      </c>
      <c r="C496" s="9">
        <f>VLOOKUP($A496,'Medical Examination'!$A$2:$J$2336,2,0)</f>
        <v>27.835000000000001</v>
      </c>
      <c r="D496" s="9">
        <f>VLOOKUP($A496,'Medical Examination'!$A$2:$J$2336,3,0)</f>
        <v>5.9</v>
      </c>
      <c r="E496" s="9" t="str">
        <f>VLOOKUP($A496,'Medical Examination'!$A$2:$J$2336,4,0)</f>
        <v>Yes</v>
      </c>
      <c r="F496" s="9" t="str">
        <f>VLOOKUP($A496,'Medical Examination'!$A$2:$J$2336,5,0)</f>
        <v>No</v>
      </c>
      <c r="G496" s="9" t="str">
        <f>VLOOKUP($A496,'Medical Examination'!$A$2:$J$2336,6,0)</f>
        <v>No</v>
      </c>
      <c r="H496" s="9">
        <f>VLOOKUP($A496,'Medical Examination'!$A$2:$J$2336,7,0)</f>
        <v>1</v>
      </c>
      <c r="I496" s="9" t="str">
        <f>VLOOKUP($A496,'Medical Examination'!$A$2:$J$2336,8,0)</f>
        <v>Smoker</v>
      </c>
      <c r="J496" s="9" t="str">
        <f>VLOOKUP($A496,'Medical Examination'!$A$2:$J$2336,9,0)</f>
        <v>Over Weight</v>
      </c>
      <c r="K496" s="9" t="str">
        <f>VLOOKUP($A496,'Medical Examination'!$A$2:$J$2336,10,0)</f>
        <v>Normal</v>
      </c>
      <c r="L496" s="9" t="str">
        <f>VLOOKUP($A496,'Hospitalsation Details'!$A$2:$L$2344,10,0)</f>
        <v>25-07-1988</v>
      </c>
      <c r="M496" s="16">
        <f>VLOOKUP($A496,'Hospitalsation Details'!$A$2:$L$2344,6,0)</f>
        <v>20009.63</v>
      </c>
      <c r="N496" s="9" t="str">
        <f>VLOOKUP($A496,'Hospitalsation Details'!$A$2:$L$2344,7,0)</f>
        <v>tier - 2</v>
      </c>
      <c r="O496" s="9" t="str">
        <f>VLOOKUP($A496,'Hospitalsation Details'!$A$2:$L$2344,8,0)</f>
        <v>tier - 1</v>
      </c>
      <c r="P496" s="9" t="str">
        <f>VLOOKUP($A496,'Hospitalsation Details'!$A$2:$L$2344,9,0)</f>
        <v>R1012</v>
      </c>
      <c r="Q496" s="9">
        <f>VLOOKUP($A496,'Hospitalsation Details'!$A$2:$L$2344,12,0)</f>
        <v>34</v>
      </c>
    </row>
    <row r="497" spans="1:17" ht="15.6" x14ac:dyDescent="0.3">
      <c r="A497" s="21" t="s">
        <v>991</v>
      </c>
      <c r="B497" s="9" t="str">
        <f>VLOOKUP($A497,'Customer Names'!$A$2:$E$2336,4,0)</f>
        <v xml:space="preserve">  Jessica</v>
      </c>
      <c r="C497" s="9">
        <f>VLOOKUP($A497,'Medical Examination'!$A$2:$J$2336,2,0)</f>
        <v>51.74</v>
      </c>
      <c r="D497" s="9">
        <f>VLOOKUP($A497,'Medical Examination'!$A$2:$J$2336,3,0)</f>
        <v>4.9800000000000004</v>
      </c>
      <c r="E497" s="9" t="str">
        <f>VLOOKUP($A497,'Medical Examination'!$A$2:$J$2336,4,0)</f>
        <v>Yes</v>
      </c>
      <c r="F497" s="9" t="str">
        <f>VLOOKUP($A497,'Medical Examination'!$A$2:$J$2336,5,0)</f>
        <v>No</v>
      </c>
      <c r="G497" s="9" t="str">
        <f>VLOOKUP($A497,'Medical Examination'!$A$2:$J$2336,6,0)</f>
        <v>No</v>
      </c>
      <c r="H497" s="9">
        <f>VLOOKUP($A497,'Medical Examination'!$A$2:$J$2336,7,0)</f>
        <v>2</v>
      </c>
      <c r="I497" s="9" t="str">
        <f>VLOOKUP($A497,'Medical Examination'!$A$2:$J$2336,8,0)</f>
        <v xml:space="preserve"> Non Smoker</v>
      </c>
      <c r="J497" s="9" t="str">
        <f>VLOOKUP($A497,'Medical Examination'!$A$2:$J$2336,9,0)</f>
        <v>Obesity</v>
      </c>
      <c r="K497" s="9" t="str">
        <f>VLOOKUP($A497,'Medical Examination'!$A$2:$J$2336,10,0)</f>
        <v>Prediabetes</v>
      </c>
      <c r="L497" s="9" t="str">
        <f>VLOOKUP($A497,'Hospitalsation Details'!$A$2:$L$2344,10,0)</f>
        <v>10-08-1966</v>
      </c>
      <c r="M497" s="16">
        <f>VLOOKUP($A497,'Hospitalsation Details'!$A$2:$L$2344,6,0)</f>
        <v>19995.29</v>
      </c>
      <c r="N497" s="9" t="str">
        <f>VLOOKUP($A497,'Hospitalsation Details'!$A$2:$L$2344,7,0)</f>
        <v>tier - 1</v>
      </c>
      <c r="O497" s="9" t="str">
        <f>VLOOKUP($A497,'Hospitalsation Details'!$A$2:$L$2344,8,0)</f>
        <v>tier - 3</v>
      </c>
      <c r="P497" s="9" t="str">
        <f>VLOOKUP($A497,'Hospitalsation Details'!$A$2:$L$2344,9,0)</f>
        <v>R1026</v>
      </c>
      <c r="Q497" s="9">
        <f>VLOOKUP($A497,'Hospitalsation Details'!$A$2:$L$2344,12,0)</f>
        <v>56</v>
      </c>
    </row>
    <row r="498" spans="1:17" ht="15.6" x14ac:dyDescent="0.3">
      <c r="A498" s="20" t="s">
        <v>993</v>
      </c>
      <c r="B498" s="9" t="str">
        <f>VLOOKUP($A498,'Customer Names'!$A$2:$E$2336,4,0)</f>
        <v xml:space="preserve">  Dawn M</v>
      </c>
      <c r="C498" s="9">
        <f>VLOOKUP($A498,'Medical Examination'!$A$2:$J$2336,2,0)</f>
        <v>23.37</v>
      </c>
      <c r="D498" s="9">
        <f>VLOOKUP($A498,'Medical Examination'!$A$2:$J$2336,3,0)</f>
        <v>5.8</v>
      </c>
      <c r="E498" s="9" t="str">
        <f>VLOOKUP($A498,'Medical Examination'!$A$2:$J$2336,4,0)</f>
        <v>No</v>
      </c>
      <c r="F498" s="9" t="str">
        <f>VLOOKUP($A498,'Medical Examination'!$A$2:$J$2336,5,0)</f>
        <v>No</v>
      </c>
      <c r="G498" s="9" t="str">
        <f>VLOOKUP($A498,'Medical Examination'!$A$2:$J$2336,6,0)</f>
        <v>No</v>
      </c>
      <c r="H498" s="9">
        <f>VLOOKUP($A498,'Medical Examination'!$A$2:$J$2336,7,0)</f>
        <v>0</v>
      </c>
      <c r="I498" s="9" t="str">
        <f>VLOOKUP($A498,'Medical Examination'!$A$2:$J$2336,8,0)</f>
        <v>Smoker</v>
      </c>
      <c r="J498" s="9" t="str">
        <f>VLOOKUP($A498,'Medical Examination'!$A$2:$J$2336,9,0)</f>
        <v>Normal Weight</v>
      </c>
      <c r="K498" s="9" t="str">
        <f>VLOOKUP($A498,'Medical Examination'!$A$2:$J$2336,10,0)</f>
        <v>Prediabetes</v>
      </c>
      <c r="L498" s="9" t="str">
        <f>VLOOKUP($A498,'Hospitalsation Details'!$A$2:$L$2344,10,0)</f>
        <v>09-10-1980</v>
      </c>
      <c r="M498" s="16">
        <f>VLOOKUP($A498,'Hospitalsation Details'!$A$2:$L$2344,6,0)</f>
        <v>19964.75</v>
      </c>
      <c r="N498" s="9" t="str">
        <f>VLOOKUP($A498,'Hospitalsation Details'!$A$2:$L$2344,7,0)</f>
        <v>tier - 1</v>
      </c>
      <c r="O498" s="9" t="str">
        <f>VLOOKUP($A498,'Hospitalsation Details'!$A$2:$L$2344,8,0)</f>
        <v>tier - 2</v>
      </c>
      <c r="P498" s="9" t="str">
        <f>VLOOKUP($A498,'Hospitalsation Details'!$A$2:$L$2344,9,0)</f>
        <v>R1024</v>
      </c>
      <c r="Q498" s="9">
        <f>VLOOKUP($A498,'Hospitalsation Details'!$A$2:$L$2344,12,0)</f>
        <v>42</v>
      </c>
    </row>
    <row r="499" spans="1:17" ht="15.6" x14ac:dyDescent="0.3">
      <c r="A499" s="21" t="s">
        <v>995</v>
      </c>
      <c r="B499" s="9" t="str">
        <f>VLOOKUP($A499,'Customer Names'!$A$2:$E$2336,4,0)</f>
        <v xml:space="preserve">  Chris</v>
      </c>
      <c r="C499" s="9">
        <f>VLOOKUP($A499,'Medical Examination'!$A$2:$J$2336,2,0)</f>
        <v>29.7</v>
      </c>
      <c r="D499" s="9">
        <f>VLOOKUP($A499,'Medical Examination'!$A$2:$J$2336,3,0)</f>
        <v>6.21</v>
      </c>
      <c r="E499" s="9" t="str">
        <f>VLOOKUP($A499,'Medical Examination'!$A$2:$J$2336,4,0)</f>
        <v>Yes</v>
      </c>
      <c r="F499" s="9" t="str">
        <f>VLOOKUP($A499,'Medical Examination'!$A$2:$J$2336,5,0)</f>
        <v>No</v>
      </c>
      <c r="G499" s="9" t="str">
        <f>VLOOKUP($A499,'Medical Examination'!$A$2:$J$2336,6,0)</f>
        <v>Yes</v>
      </c>
      <c r="H499" s="9">
        <f>VLOOKUP($A499,'Medical Examination'!$A$2:$J$2336,7,0)</f>
        <v>1</v>
      </c>
      <c r="I499" s="9" t="str">
        <f>VLOOKUP($A499,'Medical Examination'!$A$2:$J$2336,8,0)</f>
        <v>Smoker</v>
      </c>
      <c r="J499" s="9" t="str">
        <f>VLOOKUP($A499,'Medical Examination'!$A$2:$J$2336,9,0)</f>
        <v>Over Weight</v>
      </c>
      <c r="K499" s="9" t="str">
        <f>VLOOKUP($A499,'Medical Examination'!$A$2:$J$2336,10,0)</f>
        <v>Prediabetes</v>
      </c>
      <c r="L499" s="9" t="str">
        <f>VLOOKUP($A499,'Hospitalsation Details'!$A$2:$L$2344,10,0)</f>
        <v>18-10-1997</v>
      </c>
      <c r="M499" s="16">
        <f>VLOOKUP($A499,'Hospitalsation Details'!$A$2:$L$2344,6,0)</f>
        <v>19933.46</v>
      </c>
      <c r="N499" s="9" t="str">
        <f>VLOOKUP($A499,'Hospitalsation Details'!$A$2:$L$2344,7,0)</f>
        <v>tier - 1</v>
      </c>
      <c r="O499" s="9" t="str">
        <f>VLOOKUP($A499,'Hospitalsation Details'!$A$2:$L$2344,8,0)</f>
        <v>tier - 3</v>
      </c>
      <c r="P499" s="9" t="str">
        <f>VLOOKUP($A499,'Hospitalsation Details'!$A$2:$L$2344,9,0)</f>
        <v>R1011</v>
      </c>
      <c r="Q499" s="9">
        <f>VLOOKUP($A499,'Hospitalsation Details'!$A$2:$L$2344,12,0)</f>
        <v>25</v>
      </c>
    </row>
    <row r="500" spans="1:17" ht="15.6" x14ac:dyDescent="0.3">
      <c r="A500" s="20" t="s">
        <v>997</v>
      </c>
      <c r="B500" s="9" t="str">
        <f>VLOOKUP($A500,'Customer Names'!$A$2:$E$2336,4,0)</f>
        <v xml:space="preserve">  Karen</v>
      </c>
      <c r="C500" s="9">
        <f>VLOOKUP($A500,'Medical Examination'!$A$2:$J$2336,2,0)</f>
        <v>20.045000000000002</v>
      </c>
      <c r="D500" s="9">
        <f>VLOOKUP($A500,'Medical Examination'!$A$2:$J$2336,3,0)</f>
        <v>6.17</v>
      </c>
      <c r="E500" s="9" t="str">
        <f>VLOOKUP($A500,'Medical Examination'!$A$2:$J$2336,4,0)</f>
        <v>No</v>
      </c>
      <c r="F500" s="9" t="str">
        <f>VLOOKUP($A500,'Medical Examination'!$A$2:$J$2336,5,0)</f>
        <v>No</v>
      </c>
      <c r="G500" s="9" t="str">
        <f>VLOOKUP($A500,'Medical Examination'!$A$2:$J$2336,6,0)</f>
        <v>Yes</v>
      </c>
      <c r="H500" s="9">
        <f>VLOOKUP($A500,'Medical Examination'!$A$2:$J$2336,7,0)</f>
        <v>1</v>
      </c>
      <c r="I500" s="9" t="str">
        <f>VLOOKUP($A500,'Medical Examination'!$A$2:$J$2336,8,0)</f>
        <v>Smoker</v>
      </c>
      <c r="J500" s="9" t="str">
        <f>VLOOKUP($A500,'Medical Examination'!$A$2:$J$2336,9,0)</f>
        <v>Normal Weight</v>
      </c>
      <c r="K500" s="9" t="str">
        <f>VLOOKUP($A500,'Medical Examination'!$A$2:$J$2336,10,0)</f>
        <v>Normal</v>
      </c>
      <c r="L500" s="9" t="str">
        <f>VLOOKUP($A500,'Hospitalsation Details'!$A$2:$L$2344,10,0)</f>
        <v>30-10-1979</v>
      </c>
      <c r="M500" s="16">
        <f>VLOOKUP($A500,'Hospitalsation Details'!$A$2:$L$2344,6,0)</f>
        <v>19798.05</v>
      </c>
      <c r="N500" s="9" t="str">
        <f>VLOOKUP($A500,'Hospitalsation Details'!$A$2:$L$2344,7,0)</f>
        <v>tier - 1</v>
      </c>
      <c r="O500" s="9" t="str">
        <f>VLOOKUP($A500,'Hospitalsation Details'!$A$2:$L$2344,8,0)</f>
        <v>tier - 1</v>
      </c>
      <c r="P500" s="9" t="str">
        <f>VLOOKUP($A500,'Hospitalsation Details'!$A$2:$L$2344,9,0)</f>
        <v>R1024</v>
      </c>
      <c r="Q500" s="9">
        <f>VLOOKUP($A500,'Hospitalsation Details'!$A$2:$L$2344,12,0)</f>
        <v>43</v>
      </c>
    </row>
    <row r="501" spans="1:17" ht="15.6" x14ac:dyDescent="0.3">
      <c r="A501" s="21" t="s">
        <v>999</v>
      </c>
      <c r="B501" s="9" t="str">
        <f>VLOOKUP($A501,'Customer Names'!$A$2:$E$2336,4,0)</f>
        <v xml:space="preserve">  Jessica</v>
      </c>
      <c r="C501" s="9">
        <f>VLOOKUP($A501,'Medical Examination'!$A$2:$J$2336,2,0)</f>
        <v>27.83</v>
      </c>
      <c r="D501" s="9">
        <f>VLOOKUP($A501,'Medical Examination'!$A$2:$J$2336,3,0)</f>
        <v>5.36</v>
      </c>
      <c r="E501" s="9" t="str">
        <f>VLOOKUP($A501,'Medical Examination'!$A$2:$J$2336,4,0)</f>
        <v>No</v>
      </c>
      <c r="F501" s="9" t="str">
        <f>VLOOKUP($A501,'Medical Examination'!$A$2:$J$2336,5,0)</f>
        <v>No</v>
      </c>
      <c r="G501" s="9" t="str">
        <f>VLOOKUP($A501,'Medical Examination'!$A$2:$J$2336,6,0)</f>
        <v>No</v>
      </c>
      <c r="H501" s="9">
        <f>VLOOKUP($A501,'Medical Examination'!$A$2:$J$2336,7,0)</f>
        <v>2</v>
      </c>
      <c r="I501" s="9" t="str">
        <f>VLOOKUP($A501,'Medical Examination'!$A$2:$J$2336,8,0)</f>
        <v xml:space="preserve"> Non Smoker</v>
      </c>
      <c r="J501" s="9" t="str">
        <f>VLOOKUP($A501,'Medical Examination'!$A$2:$J$2336,9,0)</f>
        <v>Over Weight</v>
      </c>
      <c r="K501" s="9" t="str">
        <f>VLOOKUP($A501,'Medical Examination'!$A$2:$J$2336,10,0)</f>
        <v>Normal</v>
      </c>
      <c r="L501" s="9" t="str">
        <f>VLOOKUP($A501,'Hospitalsation Details'!$A$2:$L$2344,10,0)</f>
        <v>14-06-1972</v>
      </c>
      <c r="M501" s="16">
        <f>VLOOKUP($A501,'Hospitalsation Details'!$A$2:$L$2344,6,0)</f>
        <v>19749.38</v>
      </c>
      <c r="N501" s="9" t="str">
        <f>VLOOKUP($A501,'Hospitalsation Details'!$A$2:$L$2344,7,0)</f>
        <v>tier - 1</v>
      </c>
      <c r="O501" s="9" t="str">
        <f>VLOOKUP($A501,'Hospitalsation Details'!$A$2:$L$2344,8,0)</f>
        <v>tier - 3</v>
      </c>
      <c r="P501" s="9" t="str">
        <f>VLOOKUP($A501,'Hospitalsation Details'!$A$2:$L$2344,9,0)</f>
        <v>R1013</v>
      </c>
      <c r="Q501" s="9">
        <f>VLOOKUP($A501,'Hospitalsation Details'!$A$2:$L$2344,12,0)</f>
        <v>50</v>
      </c>
    </row>
    <row r="502" spans="1:17" ht="15.6" x14ac:dyDescent="0.3">
      <c r="A502" s="20" t="s">
        <v>1001</v>
      </c>
      <c r="B502" s="9" t="str">
        <f>VLOOKUP($A502,'Customer Names'!$A$2:$E$2336,4,0)</f>
        <v xml:space="preserve">  Mathieu</v>
      </c>
      <c r="C502" s="9">
        <f>VLOOKUP($A502,'Medical Examination'!$A$2:$J$2336,2,0)</f>
        <v>28.93</v>
      </c>
      <c r="D502" s="9">
        <f>VLOOKUP($A502,'Medical Examination'!$A$2:$J$2336,3,0)</f>
        <v>5.2</v>
      </c>
      <c r="E502" s="9" t="str">
        <f>VLOOKUP($A502,'Medical Examination'!$A$2:$J$2336,4,0)</f>
        <v>No</v>
      </c>
      <c r="F502" s="9" t="str">
        <f>VLOOKUP($A502,'Medical Examination'!$A$2:$J$2336,5,0)</f>
        <v>No</v>
      </c>
      <c r="G502" s="9" t="str">
        <f>VLOOKUP($A502,'Medical Examination'!$A$2:$J$2336,6,0)</f>
        <v>No</v>
      </c>
      <c r="H502" s="9">
        <f>VLOOKUP($A502,'Medical Examination'!$A$2:$J$2336,7,0)</f>
        <v>0</v>
      </c>
      <c r="I502" s="9" t="str">
        <f>VLOOKUP($A502,'Medical Examination'!$A$2:$J$2336,8,0)</f>
        <v>Smoker</v>
      </c>
      <c r="J502" s="9" t="str">
        <f>VLOOKUP($A502,'Medical Examination'!$A$2:$J$2336,9,0)</f>
        <v>Over Weight</v>
      </c>
      <c r="K502" s="9" t="str">
        <f>VLOOKUP($A502,'Medical Examination'!$A$2:$J$2336,10,0)</f>
        <v>Normal</v>
      </c>
      <c r="L502" s="9" t="str">
        <f>VLOOKUP($A502,'Hospitalsation Details'!$A$2:$L$2344,10,0)</f>
        <v>08-08-1990</v>
      </c>
      <c r="M502" s="16">
        <f>VLOOKUP($A502,'Hospitalsation Details'!$A$2:$L$2344,6,0)</f>
        <v>19719.689999999999</v>
      </c>
      <c r="N502" s="9" t="str">
        <f>VLOOKUP($A502,'Hospitalsation Details'!$A$2:$L$2344,7,0)</f>
        <v>tier - 1</v>
      </c>
      <c r="O502" s="9" t="str">
        <f>VLOOKUP($A502,'Hospitalsation Details'!$A$2:$L$2344,8,0)</f>
        <v>tier - 2</v>
      </c>
      <c r="P502" s="9" t="str">
        <f>VLOOKUP($A502,'Hospitalsation Details'!$A$2:$L$2344,9,0)</f>
        <v>R1013</v>
      </c>
      <c r="Q502" s="9">
        <f>VLOOKUP($A502,'Hospitalsation Details'!$A$2:$L$2344,12,0)</f>
        <v>32</v>
      </c>
    </row>
    <row r="503" spans="1:17" ht="15.6" x14ac:dyDescent="0.3">
      <c r="A503" s="21" t="s">
        <v>1003</v>
      </c>
      <c r="B503" s="9" t="str">
        <f>VLOOKUP($A503,'Customer Names'!$A$2:$E$2336,4,0)</f>
        <v xml:space="preserve">  Kam S</v>
      </c>
      <c r="C503" s="9">
        <f>VLOOKUP($A503,'Medical Examination'!$A$2:$J$2336,2,0)</f>
        <v>33.82</v>
      </c>
      <c r="D503" s="9">
        <f>VLOOKUP($A503,'Medical Examination'!$A$2:$J$2336,3,0)</f>
        <v>5.42</v>
      </c>
      <c r="E503" s="9" t="str">
        <f>VLOOKUP($A503,'Medical Examination'!$A$2:$J$2336,4,0)</f>
        <v>No</v>
      </c>
      <c r="F503" s="9" t="str">
        <f>VLOOKUP($A503,'Medical Examination'!$A$2:$J$2336,5,0)</f>
        <v>No</v>
      </c>
      <c r="G503" s="9" t="str">
        <f>VLOOKUP($A503,'Medical Examination'!$A$2:$J$2336,6,0)</f>
        <v>No</v>
      </c>
      <c r="H503" s="9">
        <f>VLOOKUP($A503,'Medical Examination'!$A$2:$J$2336,7,0)</f>
        <v>0</v>
      </c>
      <c r="I503" s="9" t="str">
        <f>VLOOKUP($A503,'Medical Examination'!$A$2:$J$2336,8,0)</f>
        <v xml:space="preserve"> Non Smoker</v>
      </c>
      <c r="J503" s="9" t="str">
        <f>VLOOKUP($A503,'Medical Examination'!$A$2:$J$2336,9,0)</f>
        <v>Obesity</v>
      </c>
      <c r="K503" s="9" t="str">
        <f>VLOOKUP($A503,'Medical Examination'!$A$2:$J$2336,10,0)</f>
        <v>Diabetes</v>
      </c>
      <c r="L503" s="9" t="str">
        <f>VLOOKUP($A503,'Hospitalsation Details'!$A$2:$L$2344,10,0)</f>
        <v>27-08-1994</v>
      </c>
      <c r="M503" s="16">
        <f>VLOOKUP($A503,'Hospitalsation Details'!$A$2:$L$2344,6,0)</f>
        <v>19673.34</v>
      </c>
      <c r="N503" s="9" t="str">
        <f>VLOOKUP($A503,'Hospitalsation Details'!$A$2:$L$2344,7,0)</f>
        <v>tier - 1</v>
      </c>
      <c r="O503" s="9" t="str">
        <f>VLOOKUP($A503,'Hospitalsation Details'!$A$2:$L$2344,8,0)</f>
        <v>tier - 2</v>
      </c>
      <c r="P503" s="9" t="str">
        <f>VLOOKUP($A503,'Hospitalsation Details'!$A$2:$L$2344,9,0)</f>
        <v>R1012</v>
      </c>
      <c r="Q503" s="9">
        <f>VLOOKUP($A503,'Hospitalsation Details'!$A$2:$L$2344,12,0)</f>
        <v>28</v>
      </c>
    </row>
    <row r="504" spans="1:17" ht="15.6" x14ac:dyDescent="0.3">
      <c r="A504" s="20" t="s">
        <v>1005</v>
      </c>
      <c r="B504" s="9" t="str">
        <f>VLOOKUP($A504,'Customer Names'!$A$2:$E$2336,4,0)</f>
        <v xml:space="preserve">  Valerie A</v>
      </c>
      <c r="C504" s="9">
        <f>VLOOKUP($A504,'Medical Examination'!$A$2:$J$2336,2,0)</f>
        <v>20.234999999999999</v>
      </c>
      <c r="D504" s="9">
        <f>VLOOKUP($A504,'Medical Examination'!$A$2:$J$2336,3,0)</f>
        <v>6.84</v>
      </c>
      <c r="E504" s="9" t="str">
        <f>VLOOKUP($A504,'Medical Examination'!$A$2:$J$2336,4,0)</f>
        <v>No</v>
      </c>
      <c r="F504" s="9" t="str">
        <f>VLOOKUP($A504,'Medical Examination'!$A$2:$J$2336,5,0)</f>
        <v>No</v>
      </c>
      <c r="G504" s="9" t="str">
        <f>VLOOKUP($A504,'Medical Examination'!$A$2:$J$2336,6,0)</f>
        <v>No</v>
      </c>
      <c r="H504" s="9">
        <f>VLOOKUP($A504,'Medical Examination'!$A$2:$J$2336,7,0)</f>
        <v>0</v>
      </c>
      <c r="I504" s="9" t="str">
        <f>VLOOKUP($A504,'Medical Examination'!$A$2:$J$2336,8,0)</f>
        <v>Smoker</v>
      </c>
      <c r="J504" s="9" t="str">
        <f>VLOOKUP($A504,'Medical Examination'!$A$2:$J$2336,9,0)</f>
        <v>Normal Weight</v>
      </c>
      <c r="K504" s="9" t="str">
        <f>VLOOKUP($A504,'Medical Examination'!$A$2:$J$2336,10,0)</f>
        <v>Diabetes</v>
      </c>
      <c r="L504" s="9" t="str">
        <f>VLOOKUP($A504,'Hospitalsation Details'!$A$2:$L$2344,10,0)</f>
        <v>24-09-1978</v>
      </c>
      <c r="M504" s="16">
        <f>VLOOKUP($A504,'Hospitalsation Details'!$A$2:$L$2344,6,0)</f>
        <v>19594.810000000001</v>
      </c>
      <c r="N504" s="9" t="str">
        <f>VLOOKUP($A504,'Hospitalsation Details'!$A$2:$L$2344,7,0)</f>
        <v>tier - 1</v>
      </c>
      <c r="O504" s="9" t="str">
        <f>VLOOKUP($A504,'Hospitalsation Details'!$A$2:$L$2344,8,0)</f>
        <v>tier - 1</v>
      </c>
      <c r="P504" s="9" t="str">
        <f>VLOOKUP($A504,'Hospitalsation Details'!$A$2:$L$2344,9,0)</f>
        <v>R1024</v>
      </c>
      <c r="Q504" s="9">
        <f>VLOOKUP($A504,'Hospitalsation Details'!$A$2:$L$2344,12,0)</f>
        <v>44</v>
      </c>
    </row>
    <row r="505" spans="1:17" ht="15.6" x14ac:dyDescent="0.3">
      <c r="A505" s="21" t="s">
        <v>1007</v>
      </c>
      <c r="B505" s="9" t="str">
        <f>VLOOKUP($A505,'Customer Names'!$A$2:$E$2336,4,0)</f>
        <v xml:space="preserve">  Freya R</v>
      </c>
      <c r="C505" s="9">
        <f>VLOOKUP($A505,'Medical Examination'!$A$2:$J$2336,2,0)</f>
        <v>49.2</v>
      </c>
      <c r="D505" s="9">
        <f>VLOOKUP($A505,'Medical Examination'!$A$2:$J$2336,3,0)</f>
        <v>10.9</v>
      </c>
      <c r="E505" s="9" t="str">
        <f>VLOOKUP($A505,'Medical Examination'!$A$2:$J$2336,4,0)</f>
        <v>Yes</v>
      </c>
      <c r="F505" s="9" t="str">
        <f>VLOOKUP($A505,'Medical Examination'!$A$2:$J$2336,5,0)</f>
        <v>No</v>
      </c>
      <c r="G505" s="9" t="str">
        <f>VLOOKUP($A505,'Medical Examination'!$A$2:$J$2336,6,0)</f>
        <v>Yes</v>
      </c>
      <c r="H505" s="9">
        <f>VLOOKUP($A505,'Medical Examination'!$A$2:$J$2336,7,0)</f>
        <v>1</v>
      </c>
      <c r="I505" s="9" t="str">
        <f>VLOOKUP($A505,'Medical Examination'!$A$2:$J$2336,8,0)</f>
        <v xml:space="preserve"> Non Smoker</v>
      </c>
      <c r="J505" s="9" t="str">
        <f>VLOOKUP($A505,'Medical Examination'!$A$2:$J$2336,9,0)</f>
        <v>Obesity</v>
      </c>
      <c r="K505" s="9" t="str">
        <f>VLOOKUP($A505,'Medical Examination'!$A$2:$J$2336,10,0)</f>
        <v>Normal</v>
      </c>
      <c r="L505" s="9" t="str">
        <f>VLOOKUP($A505,'Hospitalsation Details'!$A$2:$L$2344,10,0)</f>
        <v>14-07-1963</v>
      </c>
      <c r="M505" s="16">
        <f>VLOOKUP($A505,'Hospitalsation Details'!$A$2:$L$2344,6,0)</f>
        <v>19551.34</v>
      </c>
      <c r="N505" s="9" t="str">
        <f>VLOOKUP($A505,'Hospitalsation Details'!$A$2:$L$2344,7,0)</f>
        <v>tier - 1</v>
      </c>
      <c r="O505" s="9" t="str">
        <f>VLOOKUP($A505,'Hospitalsation Details'!$A$2:$L$2344,8,0)</f>
        <v>tier - 3</v>
      </c>
      <c r="P505" s="9" t="str">
        <f>VLOOKUP($A505,'Hospitalsation Details'!$A$2:$L$2344,9,0)</f>
        <v>R1012</v>
      </c>
      <c r="Q505" s="9">
        <f>VLOOKUP($A505,'Hospitalsation Details'!$A$2:$L$2344,12,0)</f>
        <v>59</v>
      </c>
    </row>
    <row r="506" spans="1:17" ht="15.6" x14ac:dyDescent="0.3">
      <c r="A506" s="20" t="s">
        <v>1009</v>
      </c>
      <c r="B506" s="9" t="str">
        <f>VLOOKUP($A506,'Customer Names'!$A$2:$E$2336,4,0)</f>
        <v xml:space="preserve">  Jennifer</v>
      </c>
      <c r="C506" s="9">
        <f>VLOOKUP($A506,'Medical Examination'!$A$2:$J$2336,2,0)</f>
        <v>26.4</v>
      </c>
      <c r="D506" s="9">
        <f>VLOOKUP($A506,'Medical Examination'!$A$2:$J$2336,3,0)</f>
        <v>4.87</v>
      </c>
      <c r="E506" s="9" t="str">
        <f>VLOOKUP($A506,'Medical Examination'!$A$2:$J$2336,4,0)</f>
        <v>Yes</v>
      </c>
      <c r="F506" s="9" t="str">
        <f>VLOOKUP($A506,'Medical Examination'!$A$2:$J$2336,5,0)</f>
        <v>No</v>
      </c>
      <c r="G506" s="9" t="str">
        <f>VLOOKUP($A506,'Medical Examination'!$A$2:$J$2336,6,0)</f>
        <v>No</v>
      </c>
      <c r="H506" s="9">
        <f>VLOOKUP($A506,'Medical Examination'!$A$2:$J$2336,7,0)</f>
        <v>0</v>
      </c>
      <c r="I506" s="9" t="str">
        <f>VLOOKUP($A506,'Medical Examination'!$A$2:$J$2336,8,0)</f>
        <v>Smoker</v>
      </c>
      <c r="J506" s="9" t="str">
        <f>VLOOKUP($A506,'Medical Examination'!$A$2:$J$2336,9,0)</f>
        <v>Over Weight</v>
      </c>
      <c r="K506" s="9" t="str">
        <f>VLOOKUP($A506,'Medical Examination'!$A$2:$J$2336,10,0)</f>
        <v>Prediabetes</v>
      </c>
      <c r="L506" s="9" t="str">
        <f>VLOOKUP($A506,'Hospitalsation Details'!$A$2:$L$2344,10,0)</f>
        <v>17-09-1985</v>
      </c>
      <c r="M506" s="16">
        <f>VLOOKUP($A506,'Hospitalsation Details'!$A$2:$L$2344,6,0)</f>
        <v>19539.240000000002</v>
      </c>
      <c r="N506" s="9" t="str">
        <f>VLOOKUP($A506,'Hospitalsation Details'!$A$2:$L$2344,7,0)</f>
        <v>tier - 1</v>
      </c>
      <c r="O506" s="9" t="str">
        <f>VLOOKUP($A506,'Hospitalsation Details'!$A$2:$L$2344,8,0)</f>
        <v>tier - 1</v>
      </c>
      <c r="P506" s="9" t="str">
        <f>VLOOKUP($A506,'Hospitalsation Details'!$A$2:$L$2344,9,0)</f>
        <v>R1013</v>
      </c>
      <c r="Q506" s="9">
        <f>VLOOKUP($A506,'Hospitalsation Details'!$A$2:$L$2344,12,0)</f>
        <v>37</v>
      </c>
    </row>
    <row r="507" spans="1:17" ht="15.6" x14ac:dyDescent="0.3">
      <c r="A507" s="21" t="s">
        <v>1011</v>
      </c>
      <c r="B507" s="9" t="str">
        <f>VLOOKUP($A507,'Customer Names'!$A$2:$E$2336,4,0)</f>
        <v xml:space="preserve">  Kara</v>
      </c>
      <c r="C507" s="9">
        <f>VLOOKUP($A507,'Medical Examination'!$A$2:$J$2336,2,0)</f>
        <v>28.38</v>
      </c>
      <c r="D507" s="9">
        <f>VLOOKUP($A507,'Medical Examination'!$A$2:$J$2336,3,0)</f>
        <v>6.07</v>
      </c>
      <c r="E507" s="9" t="str">
        <f>VLOOKUP($A507,'Medical Examination'!$A$2:$J$2336,4,0)</f>
        <v>No</v>
      </c>
      <c r="F507" s="9" t="str">
        <f>VLOOKUP($A507,'Medical Examination'!$A$2:$J$2336,5,0)</f>
        <v>No</v>
      </c>
      <c r="G507" s="9" t="str">
        <f>VLOOKUP($A507,'Medical Examination'!$A$2:$J$2336,6,0)</f>
        <v>No</v>
      </c>
      <c r="H507" s="9">
        <f>VLOOKUP($A507,'Medical Examination'!$A$2:$J$2336,7,0)</f>
        <v>1</v>
      </c>
      <c r="I507" s="9" t="str">
        <f>VLOOKUP($A507,'Medical Examination'!$A$2:$J$2336,8,0)</f>
        <v>Smoker</v>
      </c>
      <c r="J507" s="9" t="str">
        <f>VLOOKUP($A507,'Medical Examination'!$A$2:$J$2336,9,0)</f>
        <v>Over Weight</v>
      </c>
      <c r="K507" s="9" t="str">
        <f>VLOOKUP($A507,'Medical Examination'!$A$2:$J$2336,10,0)</f>
        <v>Normal</v>
      </c>
      <c r="L507" s="9" t="str">
        <f>VLOOKUP($A507,'Hospitalsation Details'!$A$2:$L$2344,10,0)</f>
        <v>19-08-1992</v>
      </c>
      <c r="M507" s="16">
        <f>VLOOKUP($A507,'Hospitalsation Details'!$A$2:$L$2344,6,0)</f>
        <v>19521.97</v>
      </c>
      <c r="N507" s="9" t="str">
        <f>VLOOKUP($A507,'Hospitalsation Details'!$A$2:$L$2344,7,0)</f>
        <v>tier - 1</v>
      </c>
      <c r="O507" s="9" t="str">
        <f>VLOOKUP($A507,'Hospitalsation Details'!$A$2:$L$2344,8,0)</f>
        <v>tier - 2</v>
      </c>
      <c r="P507" s="9" t="str">
        <f>VLOOKUP($A507,'Hospitalsation Details'!$A$2:$L$2344,9,0)</f>
        <v>R1013</v>
      </c>
      <c r="Q507" s="9">
        <f>VLOOKUP($A507,'Hospitalsation Details'!$A$2:$L$2344,12,0)</f>
        <v>30</v>
      </c>
    </row>
    <row r="508" spans="1:17" ht="15.6" x14ac:dyDescent="0.3">
      <c r="A508" s="20" t="s">
        <v>1013</v>
      </c>
      <c r="B508" s="9" t="str">
        <f>VLOOKUP($A508,'Customer Names'!$A$2:$E$2336,4,0)</f>
        <v xml:space="preserve">  Bradley A</v>
      </c>
      <c r="C508" s="9">
        <f>VLOOKUP($A508,'Medical Examination'!$A$2:$J$2336,2,0)</f>
        <v>24.64</v>
      </c>
      <c r="D508" s="9">
        <f>VLOOKUP($A508,'Medical Examination'!$A$2:$J$2336,3,0)</f>
        <v>4.33</v>
      </c>
      <c r="E508" s="9" t="str">
        <f>VLOOKUP($A508,'Medical Examination'!$A$2:$J$2336,4,0)</f>
        <v>No</v>
      </c>
      <c r="F508" s="9" t="str">
        <f>VLOOKUP($A508,'Medical Examination'!$A$2:$J$2336,5,0)</f>
        <v>No</v>
      </c>
      <c r="G508" s="9" t="str">
        <f>VLOOKUP($A508,'Medical Examination'!$A$2:$J$2336,6,0)</f>
        <v>No</v>
      </c>
      <c r="H508" s="9">
        <f>VLOOKUP($A508,'Medical Examination'!$A$2:$J$2336,7,0)</f>
        <v>0</v>
      </c>
      <c r="I508" s="9" t="str">
        <f>VLOOKUP($A508,'Medical Examination'!$A$2:$J$2336,8,0)</f>
        <v>Smoker</v>
      </c>
      <c r="J508" s="9" t="str">
        <f>VLOOKUP($A508,'Medical Examination'!$A$2:$J$2336,9,0)</f>
        <v>Normal Weight</v>
      </c>
      <c r="K508" s="9" t="str">
        <f>VLOOKUP($A508,'Medical Examination'!$A$2:$J$2336,10,0)</f>
        <v>Prediabetes</v>
      </c>
      <c r="L508" s="9" t="str">
        <f>VLOOKUP($A508,'Hospitalsation Details'!$A$2:$L$2344,10,0)</f>
        <v>08-11-1980</v>
      </c>
      <c r="M508" s="16">
        <f>VLOOKUP($A508,'Hospitalsation Details'!$A$2:$L$2344,6,0)</f>
        <v>19515.54</v>
      </c>
      <c r="N508" s="9" t="str">
        <f>VLOOKUP($A508,'Hospitalsation Details'!$A$2:$L$2344,7,0)</f>
        <v>tier - 1</v>
      </c>
      <c r="O508" s="9" t="str">
        <f>VLOOKUP($A508,'Hospitalsation Details'!$A$2:$L$2344,8,0)</f>
        <v>tier - 1</v>
      </c>
      <c r="P508" s="9" t="str">
        <f>VLOOKUP($A508,'Hospitalsation Details'!$A$2:$L$2344,9,0)</f>
        <v>R1013</v>
      </c>
      <c r="Q508" s="9">
        <f>VLOOKUP($A508,'Hospitalsation Details'!$A$2:$L$2344,12,0)</f>
        <v>42</v>
      </c>
    </row>
    <row r="509" spans="1:17" ht="15.6" x14ac:dyDescent="0.3">
      <c r="A509" s="21" t="s">
        <v>1015</v>
      </c>
      <c r="B509" s="9" t="str">
        <f>VLOOKUP($A509,'Customer Names'!$A$2:$E$2336,4,0)</f>
        <v xml:space="preserve">  Brendan</v>
      </c>
      <c r="C509" s="9">
        <f>VLOOKUP($A509,'Medical Examination'!$A$2:$J$2336,2,0)</f>
        <v>39.71</v>
      </c>
      <c r="D509" s="9">
        <f>VLOOKUP($A509,'Medical Examination'!$A$2:$J$2336,3,0)</f>
        <v>5.83</v>
      </c>
      <c r="E509" s="9" t="str">
        <f>VLOOKUP($A509,'Medical Examination'!$A$2:$J$2336,4,0)</f>
        <v>No</v>
      </c>
      <c r="F509" s="9" t="str">
        <f>VLOOKUP($A509,'Medical Examination'!$A$2:$J$2336,5,0)</f>
        <v>No</v>
      </c>
      <c r="G509" s="9" t="str">
        <f>VLOOKUP($A509,'Medical Examination'!$A$2:$J$2336,6,0)</f>
        <v>No</v>
      </c>
      <c r="H509" s="9">
        <f>VLOOKUP($A509,'Medical Examination'!$A$2:$J$2336,7,0)</f>
        <v>1</v>
      </c>
      <c r="I509" s="9" t="str">
        <f>VLOOKUP($A509,'Medical Examination'!$A$2:$J$2336,8,0)</f>
        <v xml:space="preserve"> Non Smoker</v>
      </c>
      <c r="J509" s="9" t="str">
        <f>VLOOKUP($A509,'Medical Examination'!$A$2:$J$2336,9,0)</f>
        <v>Obesity</v>
      </c>
      <c r="K509" s="9" t="str">
        <f>VLOOKUP($A509,'Medical Examination'!$A$2:$J$2336,10,0)</f>
        <v>Normal</v>
      </c>
      <c r="L509" s="9" t="str">
        <f>VLOOKUP($A509,'Hospitalsation Details'!$A$2:$L$2344,10,0)</f>
        <v>30-11-1987</v>
      </c>
      <c r="M509" s="16">
        <f>VLOOKUP($A509,'Hospitalsation Details'!$A$2:$L$2344,6,0)</f>
        <v>19496.72</v>
      </c>
      <c r="N509" s="9" t="str">
        <f>VLOOKUP($A509,'Hospitalsation Details'!$A$2:$L$2344,7,0)</f>
        <v>tier - 1</v>
      </c>
      <c r="O509" s="9" t="str">
        <f>VLOOKUP($A509,'Hospitalsation Details'!$A$2:$L$2344,8,0)</f>
        <v>tier - 3</v>
      </c>
      <c r="P509" s="9" t="str">
        <f>VLOOKUP($A509,'Hospitalsation Details'!$A$2:$L$2344,9,0)</f>
        <v>R1019</v>
      </c>
      <c r="Q509" s="9">
        <f>VLOOKUP($A509,'Hospitalsation Details'!$A$2:$L$2344,12,0)</f>
        <v>35</v>
      </c>
    </row>
    <row r="510" spans="1:17" ht="15.6" x14ac:dyDescent="0.3">
      <c r="A510" s="20" t="s">
        <v>1017</v>
      </c>
      <c r="B510" s="9" t="str">
        <f>VLOOKUP($A510,'Customer Names'!$A$2:$E$2336,4,0)</f>
        <v xml:space="preserve">  Amber R</v>
      </c>
      <c r="C510" s="9">
        <f>VLOOKUP($A510,'Medical Examination'!$A$2:$J$2336,2,0)</f>
        <v>22.22</v>
      </c>
      <c r="D510" s="9">
        <f>VLOOKUP($A510,'Medical Examination'!$A$2:$J$2336,3,0)</f>
        <v>5.5</v>
      </c>
      <c r="E510" s="9" t="str">
        <f>VLOOKUP($A510,'Medical Examination'!$A$2:$J$2336,4,0)</f>
        <v>No</v>
      </c>
      <c r="F510" s="9" t="str">
        <f>VLOOKUP($A510,'Medical Examination'!$A$2:$J$2336,5,0)</f>
        <v>No</v>
      </c>
      <c r="G510" s="9" t="str">
        <f>VLOOKUP($A510,'Medical Examination'!$A$2:$J$2336,6,0)</f>
        <v>No</v>
      </c>
      <c r="H510" s="9">
        <f>VLOOKUP($A510,'Medical Examination'!$A$2:$J$2336,7,0)</f>
        <v>0</v>
      </c>
      <c r="I510" s="9" t="str">
        <f>VLOOKUP($A510,'Medical Examination'!$A$2:$J$2336,8,0)</f>
        <v>Smoker</v>
      </c>
      <c r="J510" s="9" t="str">
        <f>VLOOKUP($A510,'Medical Examination'!$A$2:$J$2336,9,0)</f>
        <v>Normal Weight</v>
      </c>
      <c r="K510" s="9" t="str">
        <f>VLOOKUP($A510,'Medical Examination'!$A$2:$J$2336,10,0)</f>
        <v>Normal</v>
      </c>
      <c r="L510" s="9" t="str">
        <f>VLOOKUP($A510,'Hospitalsation Details'!$A$2:$L$2344,10,0)</f>
        <v>15-12-1982</v>
      </c>
      <c r="M510" s="16">
        <f>VLOOKUP($A510,'Hospitalsation Details'!$A$2:$L$2344,6,0)</f>
        <v>19444.27</v>
      </c>
      <c r="N510" s="9" t="str">
        <f>VLOOKUP($A510,'Hospitalsation Details'!$A$2:$L$2344,7,0)</f>
        <v>tier - 1</v>
      </c>
      <c r="O510" s="9" t="str">
        <f>VLOOKUP($A510,'Hospitalsation Details'!$A$2:$L$2344,8,0)</f>
        <v>tier - 1</v>
      </c>
      <c r="P510" s="9" t="str">
        <f>VLOOKUP($A510,'Hospitalsation Details'!$A$2:$L$2344,9,0)</f>
        <v>R1013</v>
      </c>
      <c r="Q510" s="9">
        <f>VLOOKUP($A510,'Hospitalsation Details'!$A$2:$L$2344,12,0)</f>
        <v>40</v>
      </c>
    </row>
    <row r="511" spans="1:17" ht="15.6" x14ac:dyDescent="0.3">
      <c r="A511" s="21" t="s">
        <v>1019</v>
      </c>
      <c r="B511" s="9" t="str">
        <f>VLOOKUP($A511,'Customer Names'!$A$2:$E$2336,4,0)</f>
        <v xml:space="preserve">  Sean K</v>
      </c>
      <c r="C511" s="9">
        <f>VLOOKUP($A511,'Medical Examination'!$A$2:$J$2336,2,0)</f>
        <v>33.344999999999999</v>
      </c>
      <c r="D511" s="9">
        <f>VLOOKUP($A511,'Medical Examination'!$A$2:$J$2336,3,0)</f>
        <v>4.79</v>
      </c>
      <c r="E511" s="9" t="str">
        <f>VLOOKUP($A511,'Medical Examination'!$A$2:$J$2336,4,0)</f>
        <v>No</v>
      </c>
      <c r="F511" s="9" t="str">
        <f>VLOOKUP($A511,'Medical Examination'!$A$2:$J$2336,5,0)</f>
        <v>No</v>
      </c>
      <c r="G511" s="9" t="str">
        <f>VLOOKUP($A511,'Medical Examination'!$A$2:$J$2336,6,0)</f>
        <v>Yes</v>
      </c>
      <c r="H511" s="9">
        <f>VLOOKUP($A511,'Medical Examination'!$A$2:$J$2336,7,0)</f>
        <v>1</v>
      </c>
      <c r="I511" s="9" t="str">
        <f>VLOOKUP($A511,'Medical Examination'!$A$2:$J$2336,8,0)</f>
        <v xml:space="preserve"> Non Smoker</v>
      </c>
      <c r="J511" s="9" t="str">
        <f>VLOOKUP($A511,'Medical Examination'!$A$2:$J$2336,9,0)</f>
        <v>Obesity</v>
      </c>
      <c r="K511" s="9" t="str">
        <f>VLOOKUP($A511,'Medical Examination'!$A$2:$J$2336,10,0)</f>
        <v>Prediabetes</v>
      </c>
      <c r="L511" s="9" t="str">
        <f>VLOOKUP($A511,'Hospitalsation Details'!$A$2:$L$2344,10,0)</f>
        <v>06-09-1993</v>
      </c>
      <c r="M511" s="16">
        <f>VLOOKUP($A511,'Hospitalsation Details'!$A$2:$L$2344,6,0)</f>
        <v>19442.349999999999</v>
      </c>
      <c r="N511" s="9" t="str">
        <f>VLOOKUP($A511,'Hospitalsation Details'!$A$2:$L$2344,7,0)</f>
        <v>tier - 1</v>
      </c>
      <c r="O511" s="9" t="str">
        <f>VLOOKUP($A511,'Hospitalsation Details'!$A$2:$L$2344,8,0)</f>
        <v>tier - 3</v>
      </c>
      <c r="P511" s="9" t="str">
        <f>VLOOKUP($A511,'Hospitalsation Details'!$A$2:$L$2344,9,0)</f>
        <v>R1012</v>
      </c>
      <c r="Q511" s="9">
        <f>VLOOKUP($A511,'Hospitalsation Details'!$A$2:$L$2344,12,0)</f>
        <v>29</v>
      </c>
    </row>
    <row r="512" spans="1:17" ht="15.6" x14ac:dyDescent="0.3">
      <c r="A512" s="20" t="s">
        <v>1021</v>
      </c>
      <c r="B512" s="9" t="str">
        <f>VLOOKUP($A512,'Customer Names'!$A$2:$E$2336,4,0)</f>
        <v xml:space="preserve">  Rick</v>
      </c>
      <c r="C512" s="9">
        <f>VLOOKUP($A512,'Medical Examination'!$A$2:$J$2336,2,0)</f>
        <v>24.42</v>
      </c>
      <c r="D512" s="9">
        <f>VLOOKUP($A512,'Medical Examination'!$A$2:$J$2336,3,0)</f>
        <v>5.81</v>
      </c>
      <c r="E512" s="9" t="str">
        <f>VLOOKUP($A512,'Medical Examination'!$A$2:$J$2336,4,0)</f>
        <v>No</v>
      </c>
      <c r="F512" s="9" t="str">
        <f>VLOOKUP($A512,'Medical Examination'!$A$2:$J$2336,5,0)</f>
        <v>No</v>
      </c>
      <c r="G512" s="9" t="str">
        <f>VLOOKUP($A512,'Medical Examination'!$A$2:$J$2336,6,0)</f>
        <v>No</v>
      </c>
      <c r="H512" s="9">
        <f>VLOOKUP($A512,'Medical Examination'!$A$2:$J$2336,7,0)</f>
        <v>1</v>
      </c>
      <c r="I512" s="9" t="str">
        <f>VLOOKUP($A512,'Medical Examination'!$A$2:$J$2336,8,0)</f>
        <v>Smoker</v>
      </c>
      <c r="J512" s="9" t="str">
        <f>VLOOKUP($A512,'Medical Examination'!$A$2:$J$2336,9,0)</f>
        <v>Normal Weight</v>
      </c>
      <c r="K512" s="9" t="str">
        <f>VLOOKUP($A512,'Medical Examination'!$A$2:$J$2336,10,0)</f>
        <v>Normal</v>
      </c>
      <c r="L512" s="9" t="str">
        <f>VLOOKUP($A512,'Hospitalsation Details'!$A$2:$L$2344,10,0)</f>
        <v>30-06-1987</v>
      </c>
      <c r="M512" s="16">
        <f>VLOOKUP($A512,'Hospitalsation Details'!$A$2:$L$2344,6,0)</f>
        <v>19362</v>
      </c>
      <c r="N512" s="9" t="str">
        <f>VLOOKUP($A512,'Hospitalsation Details'!$A$2:$L$2344,7,0)</f>
        <v>tier - 1</v>
      </c>
      <c r="O512" s="9" t="str">
        <f>VLOOKUP($A512,'Hospitalsation Details'!$A$2:$L$2344,8,0)</f>
        <v>tier - 3</v>
      </c>
      <c r="P512" s="9" t="str">
        <f>VLOOKUP($A512,'Hospitalsation Details'!$A$2:$L$2344,9,0)</f>
        <v>R1013</v>
      </c>
      <c r="Q512" s="9">
        <f>VLOOKUP($A512,'Hospitalsation Details'!$A$2:$L$2344,12,0)</f>
        <v>35</v>
      </c>
    </row>
    <row r="513" spans="1:17" ht="15.6" x14ac:dyDescent="0.3">
      <c r="A513" s="21" t="s">
        <v>1023</v>
      </c>
      <c r="B513" s="9" t="str">
        <f>VLOOKUP($A513,'Customer Names'!$A$2:$E$2336,4,0)</f>
        <v xml:space="preserve">  Matthew</v>
      </c>
      <c r="C513" s="9">
        <f>VLOOKUP($A513,'Medical Examination'!$A$2:$J$2336,2,0)</f>
        <v>29.81</v>
      </c>
      <c r="D513" s="9">
        <f>VLOOKUP($A513,'Medical Examination'!$A$2:$J$2336,3,0)</f>
        <v>5.58</v>
      </c>
      <c r="E513" s="9" t="str">
        <f>VLOOKUP($A513,'Medical Examination'!$A$2:$J$2336,4,0)</f>
        <v>No</v>
      </c>
      <c r="F513" s="9" t="str">
        <f>VLOOKUP($A513,'Medical Examination'!$A$2:$J$2336,5,0)</f>
        <v>No</v>
      </c>
      <c r="G513" s="9" t="str">
        <f>VLOOKUP($A513,'Medical Examination'!$A$2:$J$2336,6,0)</f>
        <v>No</v>
      </c>
      <c r="H513" s="9">
        <f>VLOOKUP($A513,'Medical Examination'!$A$2:$J$2336,7,0)</f>
        <v>0</v>
      </c>
      <c r="I513" s="9" t="str">
        <f>VLOOKUP($A513,'Medical Examination'!$A$2:$J$2336,8,0)</f>
        <v>Smoker</v>
      </c>
      <c r="J513" s="9" t="str">
        <f>VLOOKUP($A513,'Medical Examination'!$A$2:$J$2336,9,0)</f>
        <v>Over Weight</v>
      </c>
      <c r="K513" s="9" t="str">
        <f>VLOOKUP($A513,'Medical Examination'!$A$2:$J$2336,10,0)</f>
        <v>Normal</v>
      </c>
      <c r="L513" s="9" t="str">
        <f>VLOOKUP($A513,'Hospitalsation Details'!$A$2:$L$2344,10,0)</f>
        <v>24-08-1991</v>
      </c>
      <c r="M513" s="16">
        <f>VLOOKUP($A513,'Hospitalsation Details'!$A$2:$L$2344,6,0)</f>
        <v>19350.37</v>
      </c>
      <c r="N513" s="9" t="str">
        <f>VLOOKUP($A513,'Hospitalsation Details'!$A$2:$L$2344,7,0)</f>
        <v>tier - 1</v>
      </c>
      <c r="O513" s="9" t="str">
        <f>VLOOKUP($A513,'Hospitalsation Details'!$A$2:$L$2344,8,0)</f>
        <v>tier - 3</v>
      </c>
      <c r="P513" s="9" t="str">
        <f>VLOOKUP($A513,'Hospitalsation Details'!$A$2:$L$2344,9,0)</f>
        <v>R1013</v>
      </c>
      <c r="Q513" s="9">
        <f>VLOOKUP($A513,'Hospitalsation Details'!$A$2:$L$2344,12,0)</f>
        <v>31</v>
      </c>
    </row>
    <row r="514" spans="1:17" ht="15.6" x14ac:dyDescent="0.3">
      <c r="A514" s="20" t="s">
        <v>1025</v>
      </c>
      <c r="B514" s="9" t="str">
        <f>VLOOKUP($A514,'Customer Names'!$A$2:$E$2336,4,0)</f>
        <v xml:space="preserve">  Brady</v>
      </c>
      <c r="C514" s="9">
        <f>VLOOKUP($A514,'Medical Examination'!$A$2:$J$2336,2,0)</f>
        <v>51.18</v>
      </c>
      <c r="D514" s="9">
        <f>VLOOKUP($A514,'Medical Examination'!$A$2:$J$2336,3,0)</f>
        <v>4.4000000000000004</v>
      </c>
      <c r="E514" s="9" t="str">
        <f>VLOOKUP($A514,'Medical Examination'!$A$2:$J$2336,4,0)</f>
        <v>Yes</v>
      </c>
      <c r="F514" s="9" t="str">
        <f>VLOOKUP($A514,'Medical Examination'!$A$2:$J$2336,5,0)</f>
        <v>No</v>
      </c>
      <c r="G514" s="9" t="str">
        <f>VLOOKUP($A514,'Medical Examination'!$A$2:$J$2336,6,0)</f>
        <v>No</v>
      </c>
      <c r="H514" s="9">
        <f>VLOOKUP($A514,'Medical Examination'!$A$2:$J$2336,7,0)</f>
        <v>2</v>
      </c>
      <c r="I514" s="9" t="str">
        <f>VLOOKUP($A514,'Medical Examination'!$A$2:$J$2336,8,0)</f>
        <v xml:space="preserve"> Non Smoker</v>
      </c>
      <c r="J514" s="9" t="str">
        <f>VLOOKUP($A514,'Medical Examination'!$A$2:$J$2336,9,0)</f>
        <v>Obesity</v>
      </c>
      <c r="K514" s="9" t="str">
        <f>VLOOKUP($A514,'Medical Examination'!$A$2:$J$2336,10,0)</f>
        <v>Diabetes</v>
      </c>
      <c r="L514" s="9" t="str">
        <f>VLOOKUP($A514,'Hospitalsation Details'!$A$2:$L$2344,10,0)</f>
        <v>15-11-1966</v>
      </c>
      <c r="M514" s="16">
        <f>VLOOKUP($A514,'Hospitalsation Details'!$A$2:$L$2344,6,0)</f>
        <v>19321.060000000001</v>
      </c>
      <c r="N514" s="9" t="str">
        <f>VLOOKUP($A514,'Hospitalsation Details'!$A$2:$L$2344,7,0)</f>
        <v>tier - 1</v>
      </c>
      <c r="O514" s="9" t="str">
        <f>VLOOKUP($A514,'Hospitalsation Details'!$A$2:$L$2344,8,0)</f>
        <v>tier - 1</v>
      </c>
      <c r="P514" s="9" t="str">
        <f>VLOOKUP($A514,'Hospitalsation Details'!$A$2:$L$2344,9,0)</f>
        <v>R1012</v>
      </c>
      <c r="Q514" s="9">
        <f>VLOOKUP($A514,'Hospitalsation Details'!$A$2:$L$2344,12,0)</f>
        <v>56</v>
      </c>
    </row>
    <row r="515" spans="1:17" ht="15.6" x14ac:dyDescent="0.3">
      <c r="A515" s="21" t="s">
        <v>1027</v>
      </c>
      <c r="B515" s="9" t="str">
        <f>VLOOKUP($A515,'Customer Names'!$A$2:$E$2336,4,0)</f>
        <v xml:space="preserve">  Kameko</v>
      </c>
      <c r="C515" s="9">
        <f>VLOOKUP($A515,'Medical Examination'!$A$2:$J$2336,2,0)</f>
        <v>51.37</v>
      </c>
      <c r="D515" s="9">
        <f>VLOOKUP($A515,'Medical Examination'!$A$2:$J$2336,3,0)</f>
        <v>8.18</v>
      </c>
      <c r="E515" s="9" t="str">
        <f>VLOOKUP($A515,'Medical Examination'!$A$2:$J$2336,4,0)</f>
        <v>Yes</v>
      </c>
      <c r="F515" s="9" t="str">
        <f>VLOOKUP($A515,'Medical Examination'!$A$2:$J$2336,5,0)</f>
        <v>No</v>
      </c>
      <c r="G515" s="9" t="str">
        <f>VLOOKUP($A515,'Medical Examination'!$A$2:$J$2336,6,0)</f>
        <v>No</v>
      </c>
      <c r="H515" s="9">
        <f>VLOOKUP($A515,'Medical Examination'!$A$2:$J$2336,7,0)</f>
        <v>0</v>
      </c>
      <c r="I515" s="9" t="str">
        <f>VLOOKUP($A515,'Medical Examination'!$A$2:$J$2336,8,0)</f>
        <v xml:space="preserve"> Non Smoker</v>
      </c>
      <c r="J515" s="9" t="str">
        <f>VLOOKUP($A515,'Medical Examination'!$A$2:$J$2336,9,0)</f>
        <v>Obesity</v>
      </c>
      <c r="K515" s="9" t="str">
        <f>VLOOKUP($A515,'Medical Examination'!$A$2:$J$2336,10,0)</f>
        <v>Normal</v>
      </c>
      <c r="L515" s="9" t="str">
        <f>VLOOKUP($A515,'Hospitalsation Details'!$A$2:$L$2344,10,0)</f>
        <v>29-07-1967</v>
      </c>
      <c r="M515" s="16">
        <f>VLOOKUP($A515,'Hospitalsation Details'!$A$2:$L$2344,6,0)</f>
        <v>19259.96</v>
      </c>
      <c r="N515" s="9" t="str">
        <f>VLOOKUP($A515,'Hospitalsation Details'!$A$2:$L$2344,7,0)</f>
        <v>tier - 1</v>
      </c>
      <c r="O515" s="9" t="str">
        <f>VLOOKUP($A515,'Hospitalsation Details'!$A$2:$L$2344,8,0)</f>
        <v>tier - 1</v>
      </c>
      <c r="P515" s="9" t="str">
        <f>VLOOKUP($A515,'Hospitalsation Details'!$A$2:$L$2344,9,0)</f>
        <v>R1012</v>
      </c>
      <c r="Q515" s="9">
        <f>VLOOKUP($A515,'Hospitalsation Details'!$A$2:$L$2344,12,0)</f>
        <v>55</v>
      </c>
    </row>
    <row r="516" spans="1:17" ht="15.6" x14ac:dyDescent="0.3">
      <c r="A516" s="20" t="s">
        <v>1029</v>
      </c>
      <c r="B516" s="9" t="str">
        <f>VLOOKUP($A516,'Customer Names'!$A$2:$E$2336,4,0)</f>
        <v xml:space="preserve">  Jeremy A</v>
      </c>
      <c r="C516" s="9">
        <f>VLOOKUP($A516,'Medical Examination'!$A$2:$J$2336,2,0)</f>
        <v>36.19</v>
      </c>
      <c r="D516" s="9">
        <f>VLOOKUP($A516,'Medical Examination'!$A$2:$J$2336,3,0)</f>
        <v>5.52</v>
      </c>
      <c r="E516" s="9" t="str">
        <f>VLOOKUP($A516,'Medical Examination'!$A$2:$J$2336,4,0)</f>
        <v>Yes</v>
      </c>
      <c r="F516" s="9" t="str">
        <f>VLOOKUP($A516,'Medical Examination'!$A$2:$J$2336,5,0)</f>
        <v>No</v>
      </c>
      <c r="G516" s="9" t="str">
        <f>VLOOKUP($A516,'Medical Examination'!$A$2:$J$2336,6,0)</f>
        <v>No</v>
      </c>
      <c r="H516" s="9">
        <f>VLOOKUP($A516,'Medical Examination'!$A$2:$J$2336,7,0)</f>
        <v>0</v>
      </c>
      <c r="I516" s="9" t="str">
        <f>VLOOKUP($A516,'Medical Examination'!$A$2:$J$2336,8,0)</f>
        <v xml:space="preserve"> Non Smoker</v>
      </c>
      <c r="J516" s="9" t="str">
        <f>VLOOKUP($A516,'Medical Examination'!$A$2:$J$2336,9,0)</f>
        <v>Obesity</v>
      </c>
      <c r="K516" s="9" t="str">
        <f>VLOOKUP($A516,'Medical Examination'!$A$2:$J$2336,10,0)</f>
        <v>Normal</v>
      </c>
      <c r="L516" s="9" t="str">
        <f>VLOOKUP($A516,'Hospitalsation Details'!$A$2:$L$2344,10,0)</f>
        <v>28-12-1985</v>
      </c>
      <c r="M516" s="16">
        <f>VLOOKUP($A516,'Hospitalsation Details'!$A$2:$L$2344,6,0)</f>
        <v>19214.71</v>
      </c>
      <c r="N516" s="9" t="str">
        <f>VLOOKUP($A516,'Hospitalsation Details'!$A$2:$L$2344,7,0)</f>
        <v>tier - 1</v>
      </c>
      <c r="O516" s="9" t="str">
        <f>VLOOKUP($A516,'Hospitalsation Details'!$A$2:$L$2344,8,0)</f>
        <v>tier - 3</v>
      </c>
      <c r="P516" s="9" t="str">
        <f>VLOOKUP($A516,'Hospitalsation Details'!$A$2:$L$2344,9,0)</f>
        <v>R1013</v>
      </c>
      <c r="Q516" s="9">
        <f>VLOOKUP($A516,'Hospitalsation Details'!$A$2:$L$2344,12,0)</f>
        <v>37</v>
      </c>
    </row>
    <row r="517" spans="1:17" ht="15.6" x14ac:dyDescent="0.3">
      <c r="A517" s="21" t="s">
        <v>1031</v>
      </c>
      <c r="B517" s="9" t="str">
        <f>VLOOKUP($A517,'Customer Names'!$A$2:$E$2336,4,0)</f>
        <v xml:space="preserve">  Daniel</v>
      </c>
      <c r="C517" s="9">
        <f>VLOOKUP($A517,'Medical Examination'!$A$2:$J$2336,2,0)</f>
        <v>25.9</v>
      </c>
      <c r="D517" s="9">
        <f>VLOOKUP($A517,'Medical Examination'!$A$2:$J$2336,3,0)</f>
        <v>4.84</v>
      </c>
      <c r="E517" s="9" t="str">
        <f>VLOOKUP($A517,'Medical Examination'!$A$2:$J$2336,4,0)</f>
        <v>No</v>
      </c>
      <c r="F517" s="9" t="str">
        <f>VLOOKUP($A517,'Medical Examination'!$A$2:$J$2336,5,0)</f>
        <v>No</v>
      </c>
      <c r="G517" s="9" t="str">
        <f>VLOOKUP($A517,'Medical Examination'!$A$2:$J$2336,6,0)</f>
        <v>No</v>
      </c>
      <c r="H517" s="9">
        <f>VLOOKUP($A517,'Medical Examination'!$A$2:$J$2336,7,0)</f>
        <v>0</v>
      </c>
      <c r="I517" s="9" t="str">
        <f>VLOOKUP($A517,'Medical Examination'!$A$2:$J$2336,8,0)</f>
        <v>Smoker</v>
      </c>
      <c r="J517" s="9" t="str">
        <f>VLOOKUP($A517,'Medical Examination'!$A$2:$J$2336,9,0)</f>
        <v>Over Weight</v>
      </c>
      <c r="K517" s="9" t="str">
        <f>VLOOKUP($A517,'Medical Examination'!$A$2:$J$2336,10,0)</f>
        <v>Normal</v>
      </c>
      <c r="L517" s="9" t="str">
        <f>VLOOKUP($A517,'Hospitalsation Details'!$A$2:$L$2344,10,0)</f>
        <v>16-09-1991</v>
      </c>
      <c r="M517" s="16">
        <f>VLOOKUP($A517,'Hospitalsation Details'!$A$2:$L$2344,6,0)</f>
        <v>19199.939999999999</v>
      </c>
      <c r="N517" s="9" t="str">
        <f>VLOOKUP($A517,'Hospitalsation Details'!$A$2:$L$2344,7,0)</f>
        <v>tier - 1</v>
      </c>
      <c r="O517" s="9" t="str">
        <f>VLOOKUP($A517,'Hospitalsation Details'!$A$2:$L$2344,8,0)</f>
        <v>tier - 3</v>
      </c>
      <c r="P517" s="9" t="str">
        <f>VLOOKUP($A517,'Hospitalsation Details'!$A$2:$L$2344,9,0)</f>
        <v>R1011</v>
      </c>
      <c r="Q517" s="9">
        <f>VLOOKUP($A517,'Hospitalsation Details'!$A$2:$L$2344,12,0)</f>
        <v>31</v>
      </c>
    </row>
    <row r="518" spans="1:17" ht="15.6" x14ac:dyDescent="0.3">
      <c r="A518" s="20" t="s">
        <v>1033</v>
      </c>
      <c r="B518" s="9" t="str">
        <f>VLOOKUP($A518,'Customer Names'!$A$2:$E$2336,4,0)</f>
        <v xml:space="preserve">  Amanda</v>
      </c>
      <c r="C518" s="9">
        <f>VLOOKUP($A518,'Medical Examination'!$A$2:$J$2336,2,0)</f>
        <v>35.72</v>
      </c>
      <c r="D518" s="9">
        <f>VLOOKUP($A518,'Medical Examination'!$A$2:$J$2336,3,0)</f>
        <v>4.08</v>
      </c>
      <c r="E518" s="9" t="str">
        <f>VLOOKUP($A518,'Medical Examination'!$A$2:$J$2336,4,0)</f>
        <v>No</v>
      </c>
      <c r="F518" s="9" t="str">
        <f>VLOOKUP($A518,'Medical Examination'!$A$2:$J$2336,5,0)</f>
        <v>No</v>
      </c>
      <c r="G518" s="9" t="str">
        <f>VLOOKUP($A518,'Medical Examination'!$A$2:$J$2336,6,0)</f>
        <v>Yes</v>
      </c>
      <c r="H518" s="9">
        <f>VLOOKUP($A518,'Medical Examination'!$A$2:$J$2336,7,0)</f>
        <v>1</v>
      </c>
      <c r="I518" s="9" t="str">
        <f>VLOOKUP($A518,'Medical Examination'!$A$2:$J$2336,8,0)</f>
        <v xml:space="preserve"> Non Smoker</v>
      </c>
      <c r="J518" s="9" t="str">
        <f>VLOOKUP($A518,'Medical Examination'!$A$2:$J$2336,9,0)</f>
        <v>Obesity</v>
      </c>
      <c r="K518" s="9" t="str">
        <f>VLOOKUP($A518,'Medical Examination'!$A$2:$J$2336,10,0)</f>
        <v>Normal</v>
      </c>
      <c r="L518" s="9" t="str">
        <f>VLOOKUP($A518,'Hospitalsation Details'!$A$2:$L$2344,10,0)</f>
        <v>02-07-1979</v>
      </c>
      <c r="M518" s="16">
        <f>VLOOKUP($A518,'Hospitalsation Details'!$A$2:$L$2344,6,0)</f>
        <v>19144.580000000002</v>
      </c>
      <c r="N518" s="9" t="str">
        <f>VLOOKUP($A518,'Hospitalsation Details'!$A$2:$L$2344,7,0)</f>
        <v>tier - 1</v>
      </c>
      <c r="O518" s="9" t="str">
        <f>VLOOKUP($A518,'Hospitalsation Details'!$A$2:$L$2344,8,0)</f>
        <v>tier - 1</v>
      </c>
      <c r="P518" s="9" t="str">
        <f>VLOOKUP($A518,'Hospitalsation Details'!$A$2:$L$2344,9,0)</f>
        <v>R1024</v>
      </c>
      <c r="Q518" s="9">
        <f>VLOOKUP($A518,'Hospitalsation Details'!$A$2:$L$2344,12,0)</f>
        <v>43</v>
      </c>
    </row>
    <row r="519" spans="1:17" ht="15.6" x14ac:dyDescent="0.3">
      <c r="A519" s="21" t="s">
        <v>1035</v>
      </c>
      <c r="B519" s="9" t="str">
        <f>VLOOKUP($A519,'Customer Names'!$A$2:$E$2336,4,0)</f>
        <v xml:space="preserve">  Karen</v>
      </c>
      <c r="C519" s="9">
        <f>VLOOKUP($A519,'Medical Examination'!$A$2:$J$2336,2,0)</f>
        <v>27.94</v>
      </c>
      <c r="D519" s="9">
        <f>VLOOKUP($A519,'Medical Examination'!$A$2:$J$2336,3,0)</f>
        <v>4.4800000000000004</v>
      </c>
      <c r="E519" s="9" t="str">
        <f>VLOOKUP($A519,'Medical Examination'!$A$2:$J$2336,4,0)</f>
        <v>No</v>
      </c>
      <c r="F519" s="9" t="str">
        <f>VLOOKUP($A519,'Medical Examination'!$A$2:$J$2336,5,0)</f>
        <v>No</v>
      </c>
      <c r="G519" s="9" t="str">
        <f>VLOOKUP($A519,'Medical Examination'!$A$2:$J$2336,6,0)</f>
        <v>Yes</v>
      </c>
      <c r="H519" s="9">
        <f>VLOOKUP($A519,'Medical Examination'!$A$2:$J$2336,7,0)</f>
        <v>1</v>
      </c>
      <c r="I519" s="9" t="str">
        <f>VLOOKUP($A519,'Medical Examination'!$A$2:$J$2336,8,0)</f>
        <v>Smoker</v>
      </c>
      <c r="J519" s="9" t="str">
        <f>VLOOKUP($A519,'Medical Examination'!$A$2:$J$2336,9,0)</f>
        <v>Over Weight</v>
      </c>
      <c r="K519" s="9" t="str">
        <f>VLOOKUP($A519,'Medical Examination'!$A$2:$J$2336,10,0)</f>
        <v>Prediabetes</v>
      </c>
      <c r="L519" s="9" t="str">
        <f>VLOOKUP($A519,'Hospitalsation Details'!$A$2:$L$2344,10,0)</f>
        <v>28-09-1993</v>
      </c>
      <c r="M519" s="16">
        <f>VLOOKUP($A519,'Hospitalsation Details'!$A$2:$L$2344,6,0)</f>
        <v>19107.78</v>
      </c>
      <c r="N519" s="9" t="str">
        <f>VLOOKUP($A519,'Hospitalsation Details'!$A$2:$L$2344,7,0)</f>
        <v>tier - 1</v>
      </c>
      <c r="O519" s="9" t="str">
        <f>VLOOKUP($A519,'Hospitalsation Details'!$A$2:$L$2344,8,0)</f>
        <v>tier - 2</v>
      </c>
      <c r="P519" s="9" t="str">
        <f>VLOOKUP($A519,'Hospitalsation Details'!$A$2:$L$2344,9,0)</f>
        <v>R1013</v>
      </c>
      <c r="Q519" s="9">
        <f>VLOOKUP($A519,'Hospitalsation Details'!$A$2:$L$2344,12,0)</f>
        <v>29</v>
      </c>
    </row>
    <row r="520" spans="1:17" ht="15.6" x14ac:dyDescent="0.3">
      <c r="A520" s="20" t="s">
        <v>1037</v>
      </c>
      <c r="B520" s="9" t="str">
        <f>VLOOKUP($A520,'Customer Names'!$A$2:$E$2336,4,0)</f>
        <v xml:space="preserve">  Gregory</v>
      </c>
      <c r="C520" s="9">
        <f>VLOOKUP($A520,'Medical Examination'!$A$2:$J$2336,2,0)</f>
        <v>27.1</v>
      </c>
      <c r="D520" s="9">
        <f>VLOOKUP($A520,'Medical Examination'!$A$2:$J$2336,3,0)</f>
        <v>5.73</v>
      </c>
      <c r="E520" s="9" t="str">
        <f>VLOOKUP($A520,'Medical Examination'!$A$2:$J$2336,4,0)</f>
        <v>No</v>
      </c>
      <c r="F520" s="9" t="str">
        <f>VLOOKUP($A520,'Medical Examination'!$A$2:$J$2336,5,0)</f>
        <v>No</v>
      </c>
      <c r="G520" s="9" t="str">
        <f>VLOOKUP($A520,'Medical Examination'!$A$2:$J$2336,6,0)</f>
        <v>No</v>
      </c>
      <c r="H520" s="9">
        <f>VLOOKUP($A520,'Medical Examination'!$A$2:$J$2336,7,0)</f>
        <v>0</v>
      </c>
      <c r="I520" s="9" t="str">
        <f>VLOOKUP($A520,'Medical Examination'!$A$2:$J$2336,8,0)</f>
        <v>Smoker</v>
      </c>
      <c r="J520" s="9" t="str">
        <f>VLOOKUP($A520,'Medical Examination'!$A$2:$J$2336,9,0)</f>
        <v>Over Weight</v>
      </c>
      <c r="K520" s="9" t="str">
        <f>VLOOKUP($A520,'Medical Examination'!$A$2:$J$2336,10,0)</f>
        <v>Normal</v>
      </c>
      <c r="L520" s="9" t="str">
        <f>VLOOKUP($A520,'Hospitalsation Details'!$A$2:$L$2344,10,0)</f>
        <v>05-06-1989</v>
      </c>
      <c r="M520" s="16">
        <f>VLOOKUP($A520,'Hospitalsation Details'!$A$2:$L$2344,6,0)</f>
        <v>19040.88</v>
      </c>
      <c r="N520" s="9" t="str">
        <f>VLOOKUP($A520,'Hospitalsation Details'!$A$2:$L$2344,7,0)</f>
        <v>tier - 1</v>
      </c>
      <c r="O520" s="9" t="str">
        <f>VLOOKUP($A520,'Hospitalsation Details'!$A$2:$L$2344,8,0)</f>
        <v>tier - 3</v>
      </c>
      <c r="P520" s="9" t="str">
        <f>VLOOKUP($A520,'Hospitalsation Details'!$A$2:$L$2344,9,0)</f>
        <v>R1011</v>
      </c>
      <c r="Q520" s="9">
        <f>VLOOKUP($A520,'Hospitalsation Details'!$A$2:$L$2344,12,0)</f>
        <v>34</v>
      </c>
    </row>
    <row r="521" spans="1:17" ht="15.6" x14ac:dyDescent="0.3">
      <c r="A521" s="21" t="s">
        <v>1039</v>
      </c>
      <c r="B521" s="9" t="str">
        <f>VLOOKUP($A521,'Customer Names'!$A$2:$E$2336,4,0)</f>
        <v xml:space="preserve">  Sabine</v>
      </c>
      <c r="C521" s="9">
        <f>VLOOKUP($A521,'Medical Examination'!$A$2:$J$2336,2,0)</f>
        <v>18.3</v>
      </c>
      <c r="D521" s="9">
        <f>VLOOKUP($A521,'Medical Examination'!$A$2:$J$2336,3,0)</f>
        <v>5.46</v>
      </c>
      <c r="E521" s="9" t="str">
        <f>VLOOKUP($A521,'Medical Examination'!$A$2:$J$2336,4,0)</f>
        <v>Yes</v>
      </c>
      <c r="F521" s="9" t="str">
        <f>VLOOKUP($A521,'Medical Examination'!$A$2:$J$2336,5,0)</f>
        <v>No</v>
      </c>
      <c r="G521" s="9" t="str">
        <f>VLOOKUP($A521,'Medical Examination'!$A$2:$J$2336,6,0)</f>
        <v>Yes</v>
      </c>
      <c r="H521" s="9">
        <f>VLOOKUP($A521,'Medical Examination'!$A$2:$J$2336,7,0)</f>
        <v>1</v>
      </c>
      <c r="I521" s="9" t="str">
        <f>VLOOKUP($A521,'Medical Examination'!$A$2:$J$2336,8,0)</f>
        <v>Smoker</v>
      </c>
      <c r="J521" s="9" t="str">
        <f>VLOOKUP($A521,'Medical Examination'!$A$2:$J$2336,9,0)</f>
        <v>Under Weight</v>
      </c>
      <c r="K521" s="9" t="str">
        <f>VLOOKUP($A521,'Medical Examination'!$A$2:$J$2336,10,0)</f>
        <v>Normal</v>
      </c>
      <c r="L521" s="9" t="str">
        <f>VLOOKUP($A521,'Hospitalsation Details'!$A$2:$L$2344,10,0)</f>
        <v>19-12-1983</v>
      </c>
      <c r="M521" s="16">
        <f>VLOOKUP($A521,'Hospitalsation Details'!$A$2:$L$2344,6,0)</f>
        <v>19023.259999999998</v>
      </c>
      <c r="N521" s="9" t="str">
        <f>VLOOKUP($A521,'Hospitalsation Details'!$A$2:$L$2344,7,0)</f>
        <v>tier - 1</v>
      </c>
      <c r="O521" s="9" t="str">
        <f>VLOOKUP($A521,'Hospitalsation Details'!$A$2:$L$2344,8,0)</f>
        <v>tier - 3</v>
      </c>
      <c r="P521" s="9" t="str">
        <f>VLOOKUP($A521,'Hospitalsation Details'!$A$2:$L$2344,9,0)</f>
        <v>R1011</v>
      </c>
      <c r="Q521" s="9">
        <f>VLOOKUP($A521,'Hospitalsation Details'!$A$2:$L$2344,12,0)</f>
        <v>39</v>
      </c>
    </row>
    <row r="522" spans="1:17" ht="15.6" x14ac:dyDescent="0.3">
      <c r="A522" s="20" t="s">
        <v>1041</v>
      </c>
      <c r="B522" s="9" t="str">
        <f>VLOOKUP($A522,'Customer Names'!$A$2:$E$2336,4,0)</f>
        <v xml:space="preserve">  Joseph</v>
      </c>
      <c r="C522" s="9">
        <f>VLOOKUP($A522,'Medical Examination'!$A$2:$J$2336,2,0)</f>
        <v>25.3</v>
      </c>
      <c r="D522" s="9">
        <f>VLOOKUP($A522,'Medical Examination'!$A$2:$J$2336,3,0)</f>
        <v>5.0199999999999996</v>
      </c>
      <c r="E522" s="9" t="str">
        <f>VLOOKUP($A522,'Medical Examination'!$A$2:$J$2336,4,0)</f>
        <v>Yes</v>
      </c>
      <c r="F522" s="9" t="str">
        <f>VLOOKUP($A522,'Medical Examination'!$A$2:$J$2336,5,0)</f>
        <v>No</v>
      </c>
      <c r="G522" s="9" t="str">
        <f>VLOOKUP($A522,'Medical Examination'!$A$2:$J$2336,6,0)</f>
        <v>No</v>
      </c>
      <c r="H522" s="9">
        <f>VLOOKUP($A522,'Medical Examination'!$A$2:$J$2336,7,0)</f>
        <v>1</v>
      </c>
      <c r="I522" s="9" t="str">
        <f>VLOOKUP($A522,'Medical Examination'!$A$2:$J$2336,8,0)</f>
        <v>Smoker</v>
      </c>
      <c r="J522" s="9" t="str">
        <f>VLOOKUP($A522,'Medical Examination'!$A$2:$J$2336,9,0)</f>
        <v>Over Weight</v>
      </c>
      <c r="K522" s="9" t="str">
        <f>VLOOKUP($A522,'Medical Examination'!$A$2:$J$2336,10,0)</f>
        <v>Prediabetes</v>
      </c>
      <c r="L522" s="9" t="str">
        <f>VLOOKUP($A522,'Hospitalsation Details'!$A$2:$L$2344,10,0)</f>
        <v>24-10-1988</v>
      </c>
      <c r="M522" s="16">
        <f>VLOOKUP($A522,'Hospitalsation Details'!$A$2:$L$2344,6,0)</f>
        <v>18972.5</v>
      </c>
      <c r="N522" s="9" t="str">
        <f>VLOOKUP($A522,'Hospitalsation Details'!$A$2:$L$2344,7,0)</f>
        <v>tier - 1</v>
      </c>
      <c r="O522" s="9" t="str">
        <f>VLOOKUP($A522,'Hospitalsation Details'!$A$2:$L$2344,8,0)</f>
        <v>tier - 3</v>
      </c>
      <c r="P522" s="9" t="str">
        <f>VLOOKUP($A522,'Hospitalsation Details'!$A$2:$L$2344,9,0)</f>
        <v>R1013</v>
      </c>
      <c r="Q522" s="9">
        <f>VLOOKUP($A522,'Hospitalsation Details'!$A$2:$L$2344,12,0)</f>
        <v>34</v>
      </c>
    </row>
    <row r="523" spans="1:17" ht="15.6" x14ac:dyDescent="0.3">
      <c r="A523" s="21" t="s">
        <v>1043</v>
      </c>
      <c r="B523" s="9" t="str">
        <f>VLOOKUP($A523,'Customer Names'!$A$2:$E$2336,4,0)</f>
        <v xml:space="preserve">  Adam</v>
      </c>
      <c r="C523" s="9">
        <f>VLOOKUP($A523,'Medical Examination'!$A$2:$J$2336,2,0)</f>
        <v>38.83</v>
      </c>
      <c r="D523" s="9">
        <f>VLOOKUP($A523,'Medical Examination'!$A$2:$J$2336,3,0)</f>
        <v>6.36</v>
      </c>
      <c r="E523" s="9" t="str">
        <f>VLOOKUP($A523,'Medical Examination'!$A$2:$J$2336,4,0)</f>
        <v>No</v>
      </c>
      <c r="F523" s="9" t="str">
        <f>VLOOKUP($A523,'Medical Examination'!$A$2:$J$2336,5,0)</f>
        <v>No</v>
      </c>
      <c r="G523" s="9" t="str">
        <f>VLOOKUP($A523,'Medical Examination'!$A$2:$J$2336,6,0)</f>
        <v>No</v>
      </c>
      <c r="H523" s="9">
        <f>VLOOKUP($A523,'Medical Examination'!$A$2:$J$2336,7,0)</f>
        <v>1</v>
      </c>
      <c r="I523" s="9" t="str">
        <f>VLOOKUP($A523,'Medical Examination'!$A$2:$J$2336,8,0)</f>
        <v xml:space="preserve"> Non Smoker</v>
      </c>
      <c r="J523" s="9" t="str">
        <f>VLOOKUP($A523,'Medical Examination'!$A$2:$J$2336,9,0)</f>
        <v>Obesity</v>
      </c>
      <c r="K523" s="9" t="str">
        <f>VLOOKUP($A523,'Medical Examination'!$A$2:$J$2336,10,0)</f>
        <v>Normal</v>
      </c>
      <c r="L523" s="9" t="str">
        <f>VLOOKUP($A523,'Hospitalsation Details'!$A$2:$L$2344,10,0)</f>
        <v>30-11-1992</v>
      </c>
      <c r="M523" s="16">
        <f>VLOOKUP($A523,'Hospitalsation Details'!$A$2:$L$2344,6,0)</f>
        <v>18963.169999999998</v>
      </c>
      <c r="N523" s="9" t="str">
        <f>VLOOKUP($A523,'Hospitalsation Details'!$A$2:$L$2344,7,0)</f>
        <v>tier - 1</v>
      </c>
      <c r="O523" s="9" t="str">
        <f>VLOOKUP($A523,'Hospitalsation Details'!$A$2:$L$2344,8,0)</f>
        <v>tier - 1</v>
      </c>
      <c r="P523" s="9" t="str">
        <f>VLOOKUP($A523,'Hospitalsation Details'!$A$2:$L$2344,9,0)</f>
        <v>R1013</v>
      </c>
      <c r="Q523" s="9">
        <f>VLOOKUP($A523,'Hospitalsation Details'!$A$2:$L$2344,12,0)</f>
        <v>30</v>
      </c>
    </row>
    <row r="524" spans="1:17" ht="15.6" x14ac:dyDescent="0.3">
      <c r="A524" s="20" t="s">
        <v>1045</v>
      </c>
      <c r="B524" s="9" t="str">
        <f>VLOOKUP($A524,'Customer Names'!$A$2:$E$2336,4,0)</f>
        <v xml:space="preserve">  Karolyn A</v>
      </c>
      <c r="C524" s="9">
        <f>VLOOKUP($A524,'Medical Examination'!$A$2:$J$2336,2,0)</f>
        <v>27.6</v>
      </c>
      <c r="D524" s="9">
        <f>VLOOKUP($A524,'Medical Examination'!$A$2:$J$2336,3,0)</f>
        <v>5.36</v>
      </c>
      <c r="E524" s="9" t="str">
        <f>VLOOKUP($A524,'Medical Examination'!$A$2:$J$2336,4,0)</f>
        <v>No</v>
      </c>
      <c r="F524" s="9" t="str">
        <f>VLOOKUP($A524,'Medical Examination'!$A$2:$J$2336,5,0)</f>
        <v>No</v>
      </c>
      <c r="G524" s="9" t="str">
        <f>VLOOKUP($A524,'Medical Examination'!$A$2:$J$2336,6,0)</f>
        <v>No</v>
      </c>
      <c r="H524" s="9">
        <f>VLOOKUP($A524,'Medical Examination'!$A$2:$J$2336,7,0)</f>
        <v>1</v>
      </c>
      <c r="I524" s="9" t="str">
        <f>VLOOKUP($A524,'Medical Examination'!$A$2:$J$2336,8,0)</f>
        <v xml:space="preserve"> Non Smoker</v>
      </c>
      <c r="J524" s="9" t="str">
        <f>VLOOKUP($A524,'Medical Examination'!$A$2:$J$2336,9,0)</f>
        <v>Over Weight</v>
      </c>
      <c r="K524" s="9" t="str">
        <f>VLOOKUP($A524,'Medical Examination'!$A$2:$J$2336,10,0)</f>
        <v>Diabetes</v>
      </c>
      <c r="L524" s="9" t="str">
        <f>VLOOKUP($A524,'Hospitalsation Details'!$A$2:$L$2344,10,0)</f>
        <v>06-08-1998</v>
      </c>
      <c r="M524" s="16">
        <f>VLOOKUP($A524,'Hospitalsation Details'!$A$2:$L$2344,6,0)</f>
        <v>18955.22</v>
      </c>
      <c r="N524" s="9" t="str">
        <f>VLOOKUP($A524,'Hospitalsation Details'!$A$2:$L$2344,7,0)</f>
        <v>tier - 1</v>
      </c>
      <c r="O524" s="9" t="str">
        <f>VLOOKUP($A524,'Hospitalsation Details'!$A$2:$L$2344,8,0)</f>
        <v>tier - 3</v>
      </c>
      <c r="P524" s="9" t="str">
        <f>VLOOKUP($A524,'Hospitalsation Details'!$A$2:$L$2344,9,0)</f>
        <v>R1011</v>
      </c>
      <c r="Q524" s="9">
        <f>VLOOKUP($A524,'Hospitalsation Details'!$A$2:$L$2344,12,0)</f>
        <v>24</v>
      </c>
    </row>
    <row r="525" spans="1:17" ht="15.6" x14ac:dyDescent="0.3">
      <c r="A525" s="21" t="s">
        <v>1047</v>
      </c>
      <c r="B525" s="9" t="str">
        <f>VLOOKUP($A525,'Customer Names'!$A$2:$E$2336,4,0)</f>
        <v xml:space="preserve">  Anita L</v>
      </c>
      <c r="C525" s="9">
        <f>VLOOKUP($A525,'Medical Examination'!$A$2:$J$2336,2,0)</f>
        <v>46.4</v>
      </c>
      <c r="D525" s="9">
        <f>VLOOKUP($A525,'Medical Examination'!$A$2:$J$2336,3,0)</f>
        <v>8.3699999999999992</v>
      </c>
      <c r="E525" s="9" t="str">
        <f>VLOOKUP($A525,'Medical Examination'!$A$2:$J$2336,4,0)</f>
        <v>Yes</v>
      </c>
      <c r="F525" s="9" t="str">
        <f>VLOOKUP($A525,'Medical Examination'!$A$2:$J$2336,5,0)</f>
        <v>No</v>
      </c>
      <c r="G525" s="9" t="str">
        <f>VLOOKUP($A525,'Medical Examination'!$A$2:$J$2336,6,0)</f>
        <v>Yes</v>
      </c>
      <c r="H525" s="9">
        <f>VLOOKUP($A525,'Medical Examination'!$A$2:$J$2336,7,0)</f>
        <v>1</v>
      </c>
      <c r="I525" s="9" t="str">
        <f>VLOOKUP($A525,'Medical Examination'!$A$2:$J$2336,8,0)</f>
        <v xml:space="preserve"> Non Smoker</v>
      </c>
      <c r="J525" s="9" t="str">
        <f>VLOOKUP($A525,'Medical Examination'!$A$2:$J$2336,9,0)</f>
        <v>Obesity</v>
      </c>
      <c r="K525" s="9" t="str">
        <f>VLOOKUP($A525,'Medical Examination'!$A$2:$J$2336,10,0)</f>
        <v>Normal</v>
      </c>
      <c r="L525" s="9" t="str">
        <f>VLOOKUP($A525,'Hospitalsation Details'!$A$2:$L$2344,10,0)</f>
        <v>20-10-1963</v>
      </c>
      <c r="M525" s="16">
        <f>VLOOKUP($A525,'Hospitalsation Details'!$A$2:$L$2344,6,0)</f>
        <v>18954.560000000001</v>
      </c>
      <c r="N525" s="9" t="str">
        <f>VLOOKUP($A525,'Hospitalsation Details'!$A$2:$L$2344,7,0)</f>
        <v>tier - 1</v>
      </c>
      <c r="O525" s="9" t="str">
        <f>VLOOKUP($A525,'Hospitalsation Details'!$A$2:$L$2344,8,0)</f>
        <v>tier - 1</v>
      </c>
      <c r="P525" s="9" t="str">
        <f>VLOOKUP($A525,'Hospitalsation Details'!$A$2:$L$2344,9,0)</f>
        <v>R1026</v>
      </c>
      <c r="Q525" s="9">
        <f>VLOOKUP($A525,'Hospitalsation Details'!$A$2:$L$2344,12,0)</f>
        <v>59</v>
      </c>
    </row>
    <row r="526" spans="1:17" ht="15.6" x14ac:dyDescent="0.3">
      <c r="A526" s="20" t="s">
        <v>1049</v>
      </c>
      <c r="B526" s="9" t="str">
        <f>VLOOKUP($A526,'Customer Names'!$A$2:$E$2336,4,0)</f>
        <v xml:space="preserve">  Laura E</v>
      </c>
      <c r="C526" s="9">
        <f>VLOOKUP($A526,'Medical Examination'!$A$2:$J$2336,2,0)</f>
        <v>51.92</v>
      </c>
      <c r="D526" s="9">
        <f>VLOOKUP($A526,'Medical Examination'!$A$2:$J$2336,3,0)</f>
        <v>5.18</v>
      </c>
      <c r="E526" s="9" t="str">
        <f>VLOOKUP($A526,'Medical Examination'!$A$2:$J$2336,4,0)</f>
        <v>Yes</v>
      </c>
      <c r="F526" s="9" t="str">
        <f>VLOOKUP($A526,'Medical Examination'!$A$2:$J$2336,5,0)</f>
        <v>No</v>
      </c>
      <c r="G526" s="9" t="str">
        <f>VLOOKUP($A526,'Medical Examination'!$A$2:$J$2336,6,0)</f>
        <v>Yes</v>
      </c>
      <c r="H526" s="9">
        <f>VLOOKUP($A526,'Medical Examination'!$A$2:$J$2336,7,0)</f>
        <v>1</v>
      </c>
      <c r="I526" s="9" t="str">
        <f>VLOOKUP($A526,'Medical Examination'!$A$2:$J$2336,8,0)</f>
        <v xml:space="preserve"> Non Smoker</v>
      </c>
      <c r="J526" s="9" t="str">
        <f>VLOOKUP($A526,'Medical Examination'!$A$2:$J$2336,9,0)</f>
        <v>Obesity</v>
      </c>
      <c r="K526" s="9" t="str">
        <f>VLOOKUP($A526,'Medical Examination'!$A$2:$J$2336,10,0)</f>
        <v>Normal</v>
      </c>
      <c r="L526" s="9" t="str">
        <f>VLOOKUP($A526,'Hospitalsation Details'!$A$2:$L$2344,10,0)</f>
        <v>03-08-1969</v>
      </c>
      <c r="M526" s="16">
        <f>VLOOKUP($A526,'Hospitalsation Details'!$A$2:$L$2344,6,0)</f>
        <v>18932.810000000001</v>
      </c>
      <c r="N526" s="9" t="str">
        <f>VLOOKUP($A526,'Hospitalsation Details'!$A$2:$L$2344,7,0)</f>
        <v>tier - 1</v>
      </c>
      <c r="O526" s="9" t="str">
        <f>VLOOKUP($A526,'Hospitalsation Details'!$A$2:$L$2344,8,0)</f>
        <v>tier - 3</v>
      </c>
      <c r="P526" s="9" t="str">
        <f>VLOOKUP($A526,'Hospitalsation Details'!$A$2:$L$2344,9,0)</f>
        <v>R1012</v>
      </c>
      <c r="Q526" s="9">
        <f>VLOOKUP($A526,'Hospitalsation Details'!$A$2:$L$2344,12,0)</f>
        <v>53</v>
      </c>
    </row>
    <row r="527" spans="1:17" ht="15.6" x14ac:dyDescent="0.3">
      <c r="A527" s="21" t="s">
        <v>1051</v>
      </c>
      <c r="B527" s="9" t="str">
        <f>VLOOKUP($A527,'Customer Names'!$A$2:$E$2336,4,0)</f>
        <v xml:space="preserve">  Sarah</v>
      </c>
      <c r="C527" s="9">
        <f>VLOOKUP($A527,'Medical Examination'!$A$2:$J$2336,2,0)</f>
        <v>32.395000000000003</v>
      </c>
      <c r="D527" s="9">
        <f>VLOOKUP($A527,'Medical Examination'!$A$2:$J$2336,3,0)</f>
        <v>5.68</v>
      </c>
      <c r="E527" s="9" t="str">
        <f>VLOOKUP($A527,'Medical Examination'!$A$2:$J$2336,4,0)</f>
        <v>Yes</v>
      </c>
      <c r="F527" s="9" t="str">
        <f>VLOOKUP($A527,'Medical Examination'!$A$2:$J$2336,5,0)</f>
        <v>No</v>
      </c>
      <c r="G527" s="9" t="str">
        <f>VLOOKUP($A527,'Medical Examination'!$A$2:$J$2336,6,0)</f>
        <v>No</v>
      </c>
      <c r="H527" s="9">
        <f>VLOOKUP($A527,'Medical Examination'!$A$2:$J$2336,7,0)</f>
        <v>1</v>
      </c>
      <c r="I527" s="9" t="str">
        <f>VLOOKUP($A527,'Medical Examination'!$A$2:$J$2336,8,0)</f>
        <v xml:space="preserve"> Non Smoker</v>
      </c>
      <c r="J527" s="9" t="str">
        <f>VLOOKUP($A527,'Medical Examination'!$A$2:$J$2336,9,0)</f>
        <v>Obesity</v>
      </c>
      <c r="K527" s="9" t="str">
        <f>VLOOKUP($A527,'Medical Examination'!$A$2:$J$2336,10,0)</f>
        <v>Diabetes</v>
      </c>
      <c r="L527" s="9" t="str">
        <f>VLOOKUP($A527,'Hospitalsation Details'!$A$2:$L$2344,10,0)</f>
        <v>27-09-1995</v>
      </c>
      <c r="M527" s="16">
        <f>VLOOKUP($A527,'Hospitalsation Details'!$A$2:$L$2344,6,0)</f>
        <v>18903.490000000002</v>
      </c>
      <c r="N527" s="9" t="str">
        <f>VLOOKUP($A527,'Hospitalsation Details'!$A$2:$L$2344,7,0)</f>
        <v>tier - 1</v>
      </c>
      <c r="O527" s="9" t="str">
        <f>VLOOKUP($A527,'Hospitalsation Details'!$A$2:$L$2344,8,0)</f>
        <v>tier - 2</v>
      </c>
      <c r="P527" s="9" t="str">
        <f>VLOOKUP($A527,'Hospitalsation Details'!$A$2:$L$2344,9,0)</f>
        <v>R1024</v>
      </c>
      <c r="Q527" s="9">
        <f>VLOOKUP($A527,'Hospitalsation Details'!$A$2:$L$2344,12,0)</f>
        <v>27</v>
      </c>
    </row>
    <row r="528" spans="1:17" ht="15.6" x14ac:dyDescent="0.3">
      <c r="A528" s="20" t="s">
        <v>1053</v>
      </c>
      <c r="B528" s="9" t="str">
        <f>VLOOKUP($A528,'Customer Names'!$A$2:$E$2336,4,0)</f>
        <v xml:space="preserve">  Ashley E</v>
      </c>
      <c r="C528" s="9">
        <f>VLOOKUP($A528,'Medical Examination'!$A$2:$J$2336,2,0)</f>
        <v>46.19</v>
      </c>
      <c r="D528" s="9">
        <f>VLOOKUP($A528,'Medical Examination'!$A$2:$J$2336,3,0)</f>
        <v>7.31</v>
      </c>
      <c r="E528" s="9" t="str">
        <f>VLOOKUP($A528,'Medical Examination'!$A$2:$J$2336,4,0)</f>
        <v>Yes</v>
      </c>
      <c r="F528" s="9" t="str">
        <f>VLOOKUP($A528,'Medical Examination'!$A$2:$J$2336,5,0)</f>
        <v>No</v>
      </c>
      <c r="G528" s="9" t="str">
        <f>VLOOKUP($A528,'Medical Examination'!$A$2:$J$2336,6,0)</f>
        <v>Yes</v>
      </c>
      <c r="H528" s="9">
        <f>VLOOKUP($A528,'Medical Examination'!$A$2:$J$2336,7,0)</f>
        <v>1</v>
      </c>
      <c r="I528" s="9" t="str">
        <f>VLOOKUP($A528,'Medical Examination'!$A$2:$J$2336,8,0)</f>
        <v xml:space="preserve"> Non Smoker</v>
      </c>
      <c r="J528" s="9" t="str">
        <f>VLOOKUP($A528,'Medical Examination'!$A$2:$J$2336,9,0)</f>
        <v>Obesity</v>
      </c>
      <c r="K528" s="9" t="str">
        <f>VLOOKUP($A528,'Medical Examination'!$A$2:$J$2336,10,0)</f>
        <v>Normal</v>
      </c>
      <c r="L528" s="9" t="str">
        <f>VLOOKUP($A528,'Hospitalsation Details'!$A$2:$L$2344,10,0)</f>
        <v>06-12-1963</v>
      </c>
      <c r="M528" s="16">
        <f>VLOOKUP($A528,'Hospitalsation Details'!$A$2:$L$2344,6,0)</f>
        <v>18883.330000000002</v>
      </c>
      <c r="N528" s="9" t="str">
        <f>VLOOKUP($A528,'Hospitalsation Details'!$A$2:$L$2344,7,0)</f>
        <v>tier - 1</v>
      </c>
      <c r="O528" s="9" t="str">
        <f>VLOOKUP($A528,'Hospitalsation Details'!$A$2:$L$2344,8,0)</f>
        <v>tier - 1</v>
      </c>
      <c r="P528" s="9" t="str">
        <f>VLOOKUP($A528,'Hospitalsation Details'!$A$2:$L$2344,9,0)</f>
        <v>R1026</v>
      </c>
      <c r="Q528" s="9">
        <f>VLOOKUP($A528,'Hospitalsation Details'!$A$2:$L$2344,12,0)</f>
        <v>59</v>
      </c>
    </row>
    <row r="529" spans="1:17" ht="15.6" x14ac:dyDescent="0.3">
      <c r="A529" s="21" t="s">
        <v>1055</v>
      </c>
      <c r="B529" s="9" t="str">
        <f>VLOOKUP($A529,'Customer Names'!$A$2:$E$2336,4,0)</f>
        <v xml:space="preserve">  Lindsey</v>
      </c>
      <c r="C529" s="9">
        <f>VLOOKUP($A529,'Medical Examination'!$A$2:$J$2336,2,0)</f>
        <v>27.93</v>
      </c>
      <c r="D529" s="9">
        <f>VLOOKUP($A529,'Medical Examination'!$A$2:$J$2336,3,0)</f>
        <v>4.67</v>
      </c>
      <c r="E529" s="9" t="str">
        <f>VLOOKUP($A529,'Medical Examination'!$A$2:$J$2336,4,0)</f>
        <v>No</v>
      </c>
      <c r="F529" s="9" t="str">
        <f>VLOOKUP($A529,'Medical Examination'!$A$2:$J$2336,5,0)</f>
        <v>No</v>
      </c>
      <c r="G529" s="9" t="str">
        <f>VLOOKUP($A529,'Medical Examination'!$A$2:$J$2336,6,0)</f>
        <v>Yes</v>
      </c>
      <c r="H529" s="9">
        <f>VLOOKUP($A529,'Medical Examination'!$A$2:$J$2336,7,0)</f>
        <v>1</v>
      </c>
      <c r="I529" s="9" t="str">
        <f>VLOOKUP($A529,'Medical Examination'!$A$2:$J$2336,8,0)</f>
        <v xml:space="preserve"> Non Smoker</v>
      </c>
      <c r="J529" s="9" t="str">
        <f>VLOOKUP($A529,'Medical Examination'!$A$2:$J$2336,9,0)</f>
        <v>Over Weight</v>
      </c>
      <c r="K529" s="9" t="str">
        <f>VLOOKUP($A529,'Medical Examination'!$A$2:$J$2336,10,0)</f>
        <v>Diabetes</v>
      </c>
      <c r="L529" s="9" t="str">
        <f>VLOOKUP($A529,'Hospitalsation Details'!$A$2:$L$2344,10,0)</f>
        <v>24-07-2003</v>
      </c>
      <c r="M529" s="16">
        <f>VLOOKUP($A529,'Hospitalsation Details'!$A$2:$L$2344,6,0)</f>
        <v>18838.7</v>
      </c>
      <c r="N529" s="9" t="str">
        <f>VLOOKUP($A529,'Hospitalsation Details'!$A$2:$L$2344,7,0)</f>
        <v>tier - 1</v>
      </c>
      <c r="O529" s="9" t="str">
        <f>VLOOKUP($A529,'Hospitalsation Details'!$A$2:$L$2344,8,0)</f>
        <v>tier - 3</v>
      </c>
      <c r="P529" s="9" t="str">
        <f>VLOOKUP($A529,'Hospitalsation Details'!$A$2:$L$2344,9,0)</f>
        <v>R1012</v>
      </c>
      <c r="Q529" s="9">
        <f>VLOOKUP($A529,'Hospitalsation Details'!$A$2:$L$2344,12,0)</f>
        <v>19</v>
      </c>
    </row>
    <row r="530" spans="1:17" ht="15.6" x14ac:dyDescent="0.3">
      <c r="A530" s="20" t="s">
        <v>1057</v>
      </c>
      <c r="B530" s="9" t="str">
        <f>VLOOKUP($A530,'Customer Names'!$A$2:$E$2336,4,0)</f>
        <v xml:space="preserve">  Alan</v>
      </c>
      <c r="C530" s="9">
        <f>VLOOKUP($A530,'Medical Examination'!$A$2:$J$2336,2,0)</f>
        <v>45.62</v>
      </c>
      <c r="D530" s="9">
        <f>VLOOKUP($A530,'Medical Examination'!$A$2:$J$2336,3,0)</f>
        <v>6.87</v>
      </c>
      <c r="E530" s="9" t="str">
        <f>VLOOKUP($A530,'Medical Examination'!$A$2:$J$2336,4,0)</f>
        <v>No</v>
      </c>
      <c r="F530" s="9" t="str">
        <f>VLOOKUP($A530,'Medical Examination'!$A$2:$J$2336,5,0)</f>
        <v>No</v>
      </c>
      <c r="G530" s="9" t="str">
        <f>VLOOKUP($A530,'Medical Examination'!$A$2:$J$2336,6,0)</f>
        <v>No</v>
      </c>
      <c r="H530" s="9">
        <f>VLOOKUP($A530,'Medical Examination'!$A$2:$J$2336,7,0)</f>
        <v>0</v>
      </c>
      <c r="I530" s="9" t="str">
        <f>VLOOKUP($A530,'Medical Examination'!$A$2:$J$2336,8,0)</f>
        <v xml:space="preserve"> Non Smoker</v>
      </c>
      <c r="J530" s="9" t="str">
        <f>VLOOKUP($A530,'Medical Examination'!$A$2:$J$2336,9,0)</f>
        <v>Obesity</v>
      </c>
      <c r="K530" s="9" t="str">
        <f>VLOOKUP($A530,'Medical Examination'!$A$2:$J$2336,10,0)</f>
        <v>Prediabetes</v>
      </c>
      <c r="L530" s="9" t="str">
        <f>VLOOKUP($A530,'Hospitalsation Details'!$A$2:$L$2344,10,0)</f>
        <v>18-12-1962</v>
      </c>
      <c r="M530" s="16">
        <f>VLOOKUP($A530,'Hospitalsation Details'!$A$2:$L$2344,6,0)</f>
        <v>18815.53</v>
      </c>
      <c r="N530" s="9" t="str">
        <f>VLOOKUP($A530,'Hospitalsation Details'!$A$2:$L$2344,7,0)</f>
        <v>tier - 1</v>
      </c>
      <c r="O530" s="9" t="str">
        <f>VLOOKUP($A530,'Hospitalsation Details'!$A$2:$L$2344,8,0)</f>
        <v>tier - 1</v>
      </c>
      <c r="P530" s="9" t="str">
        <f>VLOOKUP($A530,'Hospitalsation Details'!$A$2:$L$2344,9,0)</f>
        <v>R1023</v>
      </c>
      <c r="Q530" s="9">
        <f>VLOOKUP($A530,'Hospitalsation Details'!$A$2:$L$2344,12,0)</f>
        <v>60</v>
      </c>
    </row>
    <row r="531" spans="1:17" ht="15.6" x14ac:dyDescent="0.3">
      <c r="A531" s="21" t="s">
        <v>1059</v>
      </c>
      <c r="B531" s="9" t="str">
        <f>VLOOKUP($A531,'Customer Names'!$A$2:$E$2336,4,0)</f>
        <v xml:space="preserve">  Dan R</v>
      </c>
      <c r="C531" s="9">
        <f>VLOOKUP($A531,'Medical Examination'!$A$2:$J$2336,2,0)</f>
        <v>35.31</v>
      </c>
      <c r="D531" s="9">
        <f>VLOOKUP($A531,'Medical Examination'!$A$2:$J$2336,3,0)</f>
        <v>5.87</v>
      </c>
      <c r="E531" s="9" t="str">
        <f>VLOOKUP($A531,'Medical Examination'!$A$2:$J$2336,4,0)</f>
        <v>No</v>
      </c>
      <c r="F531" s="9" t="str">
        <f>VLOOKUP($A531,'Medical Examination'!$A$2:$J$2336,5,0)</f>
        <v>No</v>
      </c>
      <c r="G531" s="9" t="str">
        <f>VLOOKUP($A531,'Medical Examination'!$A$2:$J$2336,6,0)</f>
        <v>Yes</v>
      </c>
      <c r="H531" s="9">
        <f>VLOOKUP($A531,'Medical Examination'!$A$2:$J$2336,7,0)</f>
        <v>1</v>
      </c>
      <c r="I531" s="9" t="str">
        <f>VLOOKUP($A531,'Medical Examination'!$A$2:$J$2336,8,0)</f>
        <v xml:space="preserve"> Non Smoker</v>
      </c>
      <c r="J531" s="9" t="str">
        <f>VLOOKUP($A531,'Medical Examination'!$A$2:$J$2336,9,0)</f>
        <v>Obesity</v>
      </c>
      <c r="K531" s="9" t="str">
        <f>VLOOKUP($A531,'Medical Examination'!$A$2:$J$2336,10,0)</f>
        <v>Normal</v>
      </c>
      <c r="L531" s="9" t="str">
        <f>VLOOKUP($A531,'Hospitalsation Details'!$A$2:$L$2344,10,0)</f>
        <v>15-10-1979</v>
      </c>
      <c r="M531" s="16">
        <f>VLOOKUP($A531,'Hospitalsation Details'!$A$2:$L$2344,6,0)</f>
        <v>18806.150000000001</v>
      </c>
      <c r="N531" s="9" t="str">
        <f>VLOOKUP($A531,'Hospitalsation Details'!$A$2:$L$2344,7,0)</f>
        <v>tier - 1</v>
      </c>
      <c r="O531" s="9" t="str">
        <f>VLOOKUP($A531,'Hospitalsation Details'!$A$2:$L$2344,8,0)</f>
        <v>tier - 2</v>
      </c>
      <c r="P531" s="9" t="str">
        <f>VLOOKUP($A531,'Hospitalsation Details'!$A$2:$L$2344,9,0)</f>
        <v>R1013</v>
      </c>
      <c r="Q531" s="9">
        <f>VLOOKUP($A531,'Hospitalsation Details'!$A$2:$L$2344,12,0)</f>
        <v>43</v>
      </c>
    </row>
    <row r="532" spans="1:17" ht="15.6" x14ac:dyDescent="0.3">
      <c r="A532" s="20" t="s">
        <v>1061</v>
      </c>
      <c r="B532" s="9" t="str">
        <f>VLOOKUP($A532,'Customer Names'!$A$2:$E$2336,4,0)</f>
        <v xml:space="preserve">  Katie</v>
      </c>
      <c r="C532" s="9">
        <f>VLOOKUP($A532,'Medical Examination'!$A$2:$J$2336,2,0)</f>
        <v>30.4</v>
      </c>
      <c r="D532" s="9">
        <f>VLOOKUP($A532,'Medical Examination'!$A$2:$J$2336,3,0)</f>
        <v>4.07</v>
      </c>
      <c r="E532" s="9" t="str">
        <f>VLOOKUP($A532,'Medical Examination'!$A$2:$J$2336,4,0)</f>
        <v>Yes</v>
      </c>
      <c r="F532" s="9" t="str">
        <f>VLOOKUP($A532,'Medical Examination'!$A$2:$J$2336,5,0)</f>
        <v>No</v>
      </c>
      <c r="G532" s="9" t="str">
        <f>VLOOKUP($A532,'Medical Examination'!$A$2:$J$2336,6,0)</f>
        <v>No</v>
      </c>
      <c r="H532" s="9">
        <f>VLOOKUP($A532,'Medical Examination'!$A$2:$J$2336,7,0)</f>
        <v>1</v>
      </c>
      <c r="I532" s="9" t="str">
        <f>VLOOKUP($A532,'Medical Examination'!$A$2:$J$2336,8,0)</f>
        <v xml:space="preserve"> Non Smoker</v>
      </c>
      <c r="J532" s="9" t="str">
        <f>VLOOKUP($A532,'Medical Examination'!$A$2:$J$2336,9,0)</f>
        <v>Obesity</v>
      </c>
      <c r="K532" s="9" t="str">
        <f>VLOOKUP($A532,'Medical Examination'!$A$2:$J$2336,10,0)</f>
        <v>Diabetes</v>
      </c>
      <c r="L532" s="9" t="str">
        <f>VLOOKUP($A532,'Hospitalsation Details'!$A$2:$L$2344,10,0)</f>
        <v>28-11-1995</v>
      </c>
      <c r="M532" s="16">
        <f>VLOOKUP($A532,'Hospitalsation Details'!$A$2:$L$2344,6,0)</f>
        <v>18804.75</v>
      </c>
      <c r="N532" s="9" t="str">
        <f>VLOOKUP($A532,'Hospitalsation Details'!$A$2:$L$2344,7,0)</f>
        <v>tier - 1</v>
      </c>
      <c r="O532" s="9" t="str">
        <f>VLOOKUP($A532,'Hospitalsation Details'!$A$2:$L$2344,8,0)</f>
        <v>tier - 1</v>
      </c>
      <c r="P532" s="9" t="str">
        <f>VLOOKUP($A532,'Hospitalsation Details'!$A$2:$L$2344,9,0)</f>
        <v>R1012</v>
      </c>
      <c r="Q532" s="9">
        <f>VLOOKUP($A532,'Hospitalsation Details'!$A$2:$L$2344,12,0)</f>
        <v>27</v>
      </c>
    </row>
    <row r="533" spans="1:17" ht="15.6" x14ac:dyDescent="0.3">
      <c r="A533" s="21" t="s">
        <v>1063</v>
      </c>
      <c r="B533" s="9" t="str">
        <f>VLOOKUP($A533,'Customer Names'!$A$2:$E$2336,4,0)</f>
        <v xml:space="preserve">  Eric</v>
      </c>
      <c r="C533" s="9">
        <f>VLOOKUP($A533,'Medical Examination'!$A$2:$J$2336,2,0)</f>
        <v>20.13</v>
      </c>
      <c r="D533" s="9">
        <f>VLOOKUP($A533,'Medical Examination'!$A$2:$J$2336,3,0)</f>
        <v>6.47</v>
      </c>
      <c r="E533" s="9" t="str">
        <f>VLOOKUP($A533,'Medical Examination'!$A$2:$J$2336,4,0)</f>
        <v>No</v>
      </c>
      <c r="F533" s="9" t="str">
        <f>VLOOKUP($A533,'Medical Examination'!$A$2:$J$2336,5,0)</f>
        <v>No</v>
      </c>
      <c r="G533" s="9" t="str">
        <f>VLOOKUP($A533,'Medical Examination'!$A$2:$J$2336,6,0)</f>
        <v>Yes</v>
      </c>
      <c r="H533" s="9">
        <f>VLOOKUP($A533,'Medical Examination'!$A$2:$J$2336,7,0)</f>
        <v>1</v>
      </c>
      <c r="I533" s="9" t="str">
        <f>VLOOKUP($A533,'Medical Examination'!$A$2:$J$2336,8,0)</f>
        <v>Smoker</v>
      </c>
      <c r="J533" s="9" t="str">
        <f>VLOOKUP($A533,'Medical Examination'!$A$2:$J$2336,9,0)</f>
        <v>Normal Weight</v>
      </c>
      <c r="K533" s="9" t="str">
        <f>VLOOKUP($A533,'Medical Examination'!$A$2:$J$2336,10,0)</f>
        <v>Normal</v>
      </c>
      <c r="L533" s="9" t="str">
        <f>VLOOKUP($A533,'Hospitalsation Details'!$A$2:$L$2344,10,0)</f>
        <v>19-11-1979</v>
      </c>
      <c r="M533" s="16">
        <f>VLOOKUP($A533,'Hospitalsation Details'!$A$2:$L$2344,6,0)</f>
        <v>18767.740000000002</v>
      </c>
      <c r="N533" s="9" t="str">
        <f>VLOOKUP($A533,'Hospitalsation Details'!$A$2:$L$2344,7,0)</f>
        <v>tier - 1</v>
      </c>
      <c r="O533" s="9" t="str">
        <f>VLOOKUP($A533,'Hospitalsation Details'!$A$2:$L$2344,8,0)</f>
        <v>tier - 1</v>
      </c>
      <c r="P533" s="9" t="str">
        <f>VLOOKUP($A533,'Hospitalsation Details'!$A$2:$L$2344,9,0)</f>
        <v>R1013</v>
      </c>
      <c r="Q533" s="9">
        <f>VLOOKUP($A533,'Hospitalsation Details'!$A$2:$L$2344,12,0)</f>
        <v>43</v>
      </c>
    </row>
    <row r="534" spans="1:17" ht="15.6" x14ac:dyDescent="0.3">
      <c r="A534" s="20" t="s">
        <v>1065</v>
      </c>
      <c r="B534" s="9" t="str">
        <f>VLOOKUP($A534,'Customer Names'!$A$2:$E$2336,4,0)</f>
        <v xml:space="preserve">  Cathryn</v>
      </c>
      <c r="C534" s="9">
        <f>VLOOKUP($A534,'Medical Examination'!$A$2:$J$2336,2,0)</f>
        <v>23.655000000000001</v>
      </c>
      <c r="D534" s="9">
        <f>VLOOKUP($A534,'Medical Examination'!$A$2:$J$2336,3,0)</f>
        <v>5.14</v>
      </c>
      <c r="E534" s="9" t="str">
        <f>VLOOKUP($A534,'Medical Examination'!$A$2:$J$2336,4,0)</f>
        <v>No</v>
      </c>
      <c r="F534" s="9" t="str">
        <f>VLOOKUP($A534,'Medical Examination'!$A$2:$J$2336,5,0)</f>
        <v>No</v>
      </c>
      <c r="G534" s="9" t="str">
        <f>VLOOKUP($A534,'Medical Examination'!$A$2:$J$2336,6,0)</f>
        <v>No</v>
      </c>
      <c r="H534" s="9">
        <f>VLOOKUP($A534,'Medical Examination'!$A$2:$J$2336,7,0)</f>
        <v>1</v>
      </c>
      <c r="I534" s="9" t="str">
        <f>VLOOKUP($A534,'Medical Examination'!$A$2:$J$2336,8,0)</f>
        <v>Smoker</v>
      </c>
      <c r="J534" s="9" t="str">
        <f>VLOOKUP($A534,'Medical Examination'!$A$2:$J$2336,9,0)</f>
        <v>Normal Weight</v>
      </c>
      <c r="K534" s="9" t="str">
        <f>VLOOKUP($A534,'Medical Examination'!$A$2:$J$2336,10,0)</f>
        <v>Diabetes</v>
      </c>
      <c r="L534" s="9" t="str">
        <f>VLOOKUP($A534,'Hospitalsation Details'!$A$2:$L$2344,10,0)</f>
        <v>27-12-1992</v>
      </c>
      <c r="M534" s="16">
        <f>VLOOKUP($A534,'Hospitalsation Details'!$A$2:$L$2344,6,0)</f>
        <v>18765.88</v>
      </c>
      <c r="N534" s="9" t="str">
        <f>VLOOKUP($A534,'Hospitalsation Details'!$A$2:$L$2344,7,0)</f>
        <v>tier - 1</v>
      </c>
      <c r="O534" s="9" t="str">
        <f>VLOOKUP($A534,'Hospitalsation Details'!$A$2:$L$2344,8,0)</f>
        <v>tier - 2</v>
      </c>
      <c r="P534" s="9" t="str">
        <f>VLOOKUP($A534,'Hospitalsation Details'!$A$2:$L$2344,9,0)</f>
        <v>R1012</v>
      </c>
      <c r="Q534" s="9">
        <f>VLOOKUP($A534,'Hospitalsation Details'!$A$2:$L$2344,12,0)</f>
        <v>30</v>
      </c>
    </row>
    <row r="535" spans="1:17" ht="15.6" x14ac:dyDescent="0.3">
      <c r="A535" s="21" t="s">
        <v>1067</v>
      </c>
      <c r="B535" s="9" t="str">
        <f>VLOOKUP($A535,'Customer Names'!$A$2:$E$2336,4,0)</f>
        <v xml:space="preserve">  Brendan</v>
      </c>
      <c r="C535" s="9">
        <f>VLOOKUP($A535,'Medical Examination'!$A$2:$J$2336,2,0)</f>
        <v>49.05</v>
      </c>
      <c r="D535" s="9">
        <f>VLOOKUP($A535,'Medical Examination'!$A$2:$J$2336,3,0)</f>
        <v>9.77</v>
      </c>
      <c r="E535" s="9" t="str">
        <f>VLOOKUP($A535,'Medical Examination'!$A$2:$J$2336,4,0)</f>
        <v>Yes</v>
      </c>
      <c r="F535" s="9" t="str">
        <f>VLOOKUP($A535,'Medical Examination'!$A$2:$J$2336,5,0)</f>
        <v>No</v>
      </c>
      <c r="G535" s="9" t="str">
        <f>VLOOKUP($A535,'Medical Examination'!$A$2:$J$2336,6,0)</f>
        <v>No</v>
      </c>
      <c r="H535" s="9">
        <f>VLOOKUP($A535,'Medical Examination'!$A$2:$J$2336,7,0)</f>
        <v>0</v>
      </c>
      <c r="I535" s="9" t="str">
        <f>VLOOKUP($A535,'Medical Examination'!$A$2:$J$2336,8,0)</f>
        <v xml:space="preserve"> Non Smoker</v>
      </c>
      <c r="J535" s="9" t="str">
        <f>VLOOKUP($A535,'Medical Examination'!$A$2:$J$2336,9,0)</f>
        <v>Obesity</v>
      </c>
      <c r="K535" s="9" t="str">
        <f>VLOOKUP($A535,'Medical Examination'!$A$2:$J$2336,10,0)</f>
        <v>Diabetes</v>
      </c>
      <c r="L535" s="9" t="str">
        <f>VLOOKUP($A535,'Hospitalsation Details'!$A$2:$L$2344,10,0)</f>
        <v>30-08-1967</v>
      </c>
      <c r="M535" s="16">
        <f>VLOOKUP($A535,'Hospitalsation Details'!$A$2:$L$2344,6,0)</f>
        <v>18694.689999999999</v>
      </c>
      <c r="N535" s="9" t="str">
        <f>VLOOKUP($A535,'Hospitalsation Details'!$A$2:$L$2344,7,0)</f>
        <v>tier - 1</v>
      </c>
      <c r="O535" s="9" t="str">
        <f>VLOOKUP($A535,'Hospitalsation Details'!$A$2:$L$2344,8,0)</f>
        <v>tier - 1</v>
      </c>
      <c r="P535" s="9" t="str">
        <f>VLOOKUP($A535,'Hospitalsation Details'!$A$2:$L$2344,9,0)</f>
        <v>R1023</v>
      </c>
      <c r="Q535" s="9">
        <f>VLOOKUP($A535,'Hospitalsation Details'!$A$2:$L$2344,12,0)</f>
        <v>55</v>
      </c>
    </row>
    <row r="536" spans="1:17" ht="15.6" x14ac:dyDescent="0.3">
      <c r="A536" s="20" t="s">
        <v>1069</v>
      </c>
      <c r="B536" s="9" t="str">
        <f>VLOOKUP($A536,'Customer Names'!$A$2:$E$2336,4,0)</f>
        <v xml:space="preserve">  Shauna</v>
      </c>
      <c r="C536" s="9">
        <f>VLOOKUP($A536,'Medical Examination'!$A$2:$J$2336,2,0)</f>
        <v>51.94</v>
      </c>
      <c r="D536" s="9">
        <f>VLOOKUP($A536,'Medical Examination'!$A$2:$J$2336,3,0)</f>
        <v>8.8000000000000007</v>
      </c>
      <c r="E536" s="9" t="str">
        <f>VLOOKUP($A536,'Medical Examination'!$A$2:$J$2336,4,0)</f>
        <v>Yes</v>
      </c>
      <c r="F536" s="9" t="str">
        <f>VLOOKUP($A536,'Medical Examination'!$A$2:$J$2336,5,0)</f>
        <v>No</v>
      </c>
      <c r="G536" s="9" t="str">
        <f>VLOOKUP($A536,'Medical Examination'!$A$2:$J$2336,6,0)</f>
        <v>No</v>
      </c>
      <c r="H536" s="9">
        <f>VLOOKUP($A536,'Medical Examination'!$A$2:$J$2336,7,0)</f>
        <v>2</v>
      </c>
      <c r="I536" s="9" t="str">
        <f>VLOOKUP($A536,'Medical Examination'!$A$2:$J$2336,8,0)</f>
        <v xml:space="preserve"> Non Smoker</v>
      </c>
      <c r="J536" s="9" t="str">
        <f>VLOOKUP($A536,'Medical Examination'!$A$2:$J$2336,9,0)</f>
        <v>Obesity</v>
      </c>
      <c r="K536" s="9" t="str">
        <f>VLOOKUP($A536,'Medical Examination'!$A$2:$J$2336,10,0)</f>
        <v>Prediabetes</v>
      </c>
      <c r="L536" s="9" t="str">
        <f>VLOOKUP($A536,'Hospitalsation Details'!$A$2:$L$2344,10,0)</f>
        <v>17-10-1970</v>
      </c>
      <c r="M536" s="16">
        <f>VLOOKUP($A536,'Hospitalsation Details'!$A$2:$L$2344,6,0)</f>
        <v>18682.740000000002</v>
      </c>
      <c r="N536" s="9" t="str">
        <f>VLOOKUP($A536,'Hospitalsation Details'!$A$2:$L$2344,7,0)</f>
        <v>tier - 1</v>
      </c>
      <c r="O536" s="9" t="str">
        <f>VLOOKUP($A536,'Hospitalsation Details'!$A$2:$L$2344,8,0)</f>
        <v>tier - 3</v>
      </c>
      <c r="P536" s="9" t="str">
        <f>VLOOKUP($A536,'Hospitalsation Details'!$A$2:$L$2344,9,0)</f>
        <v>R1012</v>
      </c>
      <c r="Q536" s="9">
        <f>VLOOKUP($A536,'Hospitalsation Details'!$A$2:$L$2344,12,0)</f>
        <v>52</v>
      </c>
    </row>
    <row r="537" spans="1:17" ht="15.6" x14ac:dyDescent="0.3">
      <c r="A537" s="21" t="s">
        <v>1071</v>
      </c>
      <c r="B537" s="9" t="str">
        <f>VLOOKUP($A537,'Customer Names'!$A$2:$E$2336,4,0)</f>
        <v xml:space="preserve">  Terence</v>
      </c>
      <c r="C537" s="9">
        <f>VLOOKUP($A537,'Medical Examination'!$A$2:$J$2336,2,0)</f>
        <v>29.83</v>
      </c>
      <c r="D537" s="9">
        <f>VLOOKUP($A537,'Medical Examination'!$A$2:$J$2336,3,0)</f>
        <v>5.84</v>
      </c>
      <c r="E537" s="9" t="str">
        <f>VLOOKUP($A537,'Medical Examination'!$A$2:$J$2336,4,0)</f>
        <v>No</v>
      </c>
      <c r="F537" s="9" t="str">
        <f>VLOOKUP($A537,'Medical Examination'!$A$2:$J$2336,5,0)</f>
        <v>No</v>
      </c>
      <c r="G537" s="9" t="str">
        <f>VLOOKUP($A537,'Medical Examination'!$A$2:$J$2336,6,0)</f>
        <v>No</v>
      </c>
      <c r="H537" s="9">
        <f>VLOOKUP($A537,'Medical Examination'!$A$2:$J$2336,7,0)</f>
        <v>1</v>
      </c>
      <c r="I537" s="9" t="str">
        <f>VLOOKUP($A537,'Medical Examination'!$A$2:$J$2336,8,0)</f>
        <v>Smoker</v>
      </c>
      <c r="J537" s="9" t="str">
        <f>VLOOKUP($A537,'Medical Examination'!$A$2:$J$2336,9,0)</f>
        <v>Over Weight</v>
      </c>
      <c r="K537" s="9" t="str">
        <f>VLOOKUP($A537,'Medical Examination'!$A$2:$J$2336,10,0)</f>
        <v>Diabetes</v>
      </c>
      <c r="L537" s="9" t="str">
        <f>VLOOKUP($A537,'Hospitalsation Details'!$A$2:$L$2344,10,0)</f>
        <v>23-09-1998</v>
      </c>
      <c r="M537" s="16">
        <f>VLOOKUP($A537,'Hospitalsation Details'!$A$2:$L$2344,6,0)</f>
        <v>18648.419999999998</v>
      </c>
      <c r="N537" s="9" t="str">
        <f>VLOOKUP($A537,'Hospitalsation Details'!$A$2:$L$2344,7,0)</f>
        <v>tier - 1</v>
      </c>
      <c r="O537" s="9" t="str">
        <f>VLOOKUP($A537,'Hospitalsation Details'!$A$2:$L$2344,8,0)</f>
        <v>tier - 1</v>
      </c>
      <c r="P537" s="9" t="str">
        <f>VLOOKUP($A537,'Hospitalsation Details'!$A$2:$L$2344,9,0)</f>
        <v>R1019</v>
      </c>
      <c r="Q537" s="9">
        <f>VLOOKUP($A537,'Hospitalsation Details'!$A$2:$L$2344,12,0)</f>
        <v>24</v>
      </c>
    </row>
    <row r="538" spans="1:17" ht="15.6" x14ac:dyDescent="0.3">
      <c r="A538" s="20" t="s">
        <v>1073</v>
      </c>
      <c r="B538" s="9" t="str">
        <f>VLOOKUP($A538,'Customer Names'!$A$2:$E$2336,4,0)</f>
        <v xml:space="preserve">  Marisol</v>
      </c>
      <c r="C538" s="9">
        <f>VLOOKUP($A538,'Medical Examination'!$A$2:$J$2336,2,0)</f>
        <v>22.6</v>
      </c>
      <c r="D538" s="9">
        <f>VLOOKUP($A538,'Medical Examination'!$A$2:$J$2336,3,0)</f>
        <v>10.43</v>
      </c>
      <c r="E538" s="9" t="str">
        <f>VLOOKUP($A538,'Medical Examination'!$A$2:$J$2336,4,0)</f>
        <v>Yes</v>
      </c>
      <c r="F538" s="9" t="str">
        <f>VLOOKUP($A538,'Medical Examination'!$A$2:$J$2336,5,0)</f>
        <v>No</v>
      </c>
      <c r="G538" s="9" t="str">
        <f>VLOOKUP($A538,'Medical Examination'!$A$2:$J$2336,6,0)</f>
        <v>No</v>
      </c>
      <c r="H538" s="9">
        <f>VLOOKUP($A538,'Medical Examination'!$A$2:$J$2336,7,0)</f>
        <v>1</v>
      </c>
      <c r="I538" s="9" t="str">
        <f>VLOOKUP($A538,'Medical Examination'!$A$2:$J$2336,8,0)</f>
        <v>Smoker</v>
      </c>
      <c r="J538" s="9" t="str">
        <f>VLOOKUP($A538,'Medical Examination'!$A$2:$J$2336,9,0)</f>
        <v>Normal Weight</v>
      </c>
      <c r="K538" s="9" t="str">
        <f>VLOOKUP($A538,'Medical Examination'!$A$2:$J$2336,10,0)</f>
        <v>Normal</v>
      </c>
      <c r="L538" s="9" t="str">
        <f>VLOOKUP($A538,'Hospitalsation Details'!$A$2:$L$2344,10,0)</f>
        <v>12-08-1986</v>
      </c>
      <c r="M538" s="16">
        <f>VLOOKUP($A538,'Hospitalsation Details'!$A$2:$L$2344,6,0)</f>
        <v>18608.259999999998</v>
      </c>
      <c r="N538" s="9" t="str">
        <f>VLOOKUP($A538,'Hospitalsation Details'!$A$2:$L$2344,7,0)</f>
        <v>tier - 1</v>
      </c>
      <c r="O538" s="9" t="str">
        <f>VLOOKUP($A538,'Hospitalsation Details'!$A$2:$L$2344,8,0)</f>
        <v>tier - 3</v>
      </c>
      <c r="P538" s="9" t="str">
        <f>VLOOKUP($A538,'Hospitalsation Details'!$A$2:$L$2344,9,0)</f>
        <v>R1011</v>
      </c>
      <c r="Q538" s="9">
        <f>VLOOKUP($A538,'Hospitalsation Details'!$A$2:$L$2344,12,0)</f>
        <v>36</v>
      </c>
    </row>
    <row r="539" spans="1:17" ht="15.6" x14ac:dyDescent="0.3">
      <c r="A539" s="21" t="s">
        <v>1075</v>
      </c>
      <c r="B539" s="9" t="str">
        <f>VLOOKUP($A539,'Customer Names'!$A$2:$E$2336,4,0)</f>
        <v xml:space="preserve">  Lindsay</v>
      </c>
      <c r="C539" s="9">
        <f>VLOOKUP($A539,'Medical Examination'!$A$2:$J$2336,2,0)</f>
        <v>46.69</v>
      </c>
      <c r="D539" s="9">
        <f>VLOOKUP($A539,'Medical Examination'!$A$2:$J$2336,3,0)</f>
        <v>4.25</v>
      </c>
      <c r="E539" s="9" t="str">
        <f>VLOOKUP($A539,'Medical Examination'!$A$2:$J$2336,4,0)</f>
        <v>Yes</v>
      </c>
      <c r="F539" s="9" t="str">
        <f>VLOOKUP($A539,'Medical Examination'!$A$2:$J$2336,5,0)</f>
        <v>No</v>
      </c>
      <c r="G539" s="9" t="str">
        <f>VLOOKUP($A539,'Medical Examination'!$A$2:$J$2336,6,0)</f>
        <v>No</v>
      </c>
      <c r="H539" s="9">
        <f>VLOOKUP($A539,'Medical Examination'!$A$2:$J$2336,7,0)</f>
        <v>1</v>
      </c>
      <c r="I539" s="9" t="str">
        <f>VLOOKUP($A539,'Medical Examination'!$A$2:$J$2336,8,0)</f>
        <v xml:space="preserve"> Non Smoker</v>
      </c>
      <c r="J539" s="9" t="str">
        <f>VLOOKUP($A539,'Medical Examination'!$A$2:$J$2336,9,0)</f>
        <v>Obesity</v>
      </c>
      <c r="K539" s="9" t="str">
        <f>VLOOKUP($A539,'Medical Examination'!$A$2:$J$2336,10,0)</f>
        <v>Normal</v>
      </c>
      <c r="L539" s="9" t="str">
        <f>VLOOKUP($A539,'Hospitalsation Details'!$A$2:$L$2344,10,0)</f>
        <v>26-09-1964</v>
      </c>
      <c r="M539" s="16">
        <f>VLOOKUP($A539,'Hospitalsation Details'!$A$2:$L$2344,6,0)</f>
        <v>18443.11</v>
      </c>
      <c r="N539" s="9" t="str">
        <f>VLOOKUP($A539,'Hospitalsation Details'!$A$2:$L$2344,7,0)</f>
        <v>tier - 1</v>
      </c>
      <c r="O539" s="9" t="str">
        <f>VLOOKUP($A539,'Hospitalsation Details'!$A$2:$L$2344,8,0)</f>
        <v>tier - 2</v>
      </c>
      <c r="P539" s="9" t="str">
        <f>VLOOKUP($A539,'Hospitalsation Details'!$A$2:$L$2344,9,0)</f>
        <v>R1012</v>
      </c>
      <c r="Q539" s="9">
        <f>VLOOKUP($A539,'Hospitalsation Details'!$A$2:$L$2344,12,0)</f>
        <v>58</v>
      </c>
    </row>
    <row r="540" spans="1:17" ht="15.6" x14ac:dyDescent="0.3">
      <c r="A540" s="20" t="s">
        <v>1077</v>
      </c>
      <c r="B540" s="9" t="str">
        <f>VLOOKUP($A540,'Customer Names'!$A$2:$E$2336,4,0)</f>
        <v xml:space="preserve">  Katie</v>
      </c>
      <c r="C540" s="9">
        <f>VLOOKUP($A540,'Medical Examination'!$A$2:$J$2336,2,0)</f>
        <v>28.49</v>
      </c>
      <c r="D540" s="9">
        <f>VLOOKUP($A540,'Medical Examination'!$A$2:$J$2336,3,0)</f>
        <v>4.8899999999999997</v>
      </c>
      <c r="E540" s="9" t="str">
        <f>VLOOKUP($A540,'Medical Examination'!$A$2:$J$2336,4,0)</f>
        <v>No</v>
      </c>
      <c r="F540" s="9" t="str">
        <f>VLOOKUP($A540,'Medical Examination'!$A$2:$J$2336,5,0)</f>
        <v>No</v>
      </c>
      <c r="G540" s="9" t="str">
        <f>VLOOKUP($A540,'Medical Examination'!$A$2:$J$2336,6,0)</f>
        <v>No</v>
      </c>
      <c r="H540" s="9">
        <f>VLOOKUP($A540,'Medical Examination'!$A$2:$J$2336,7,0)</f>
        <v>0</v>
      </c>
      <c r="I540" s="9" t="str">
        <f>VLOOKUP($A540,'Medical Examination'!$A$2:$J$2336,8,0)</f>
        <v>Smoker</v>
      </c>
      <c r="J540" s="9" t="str">
        <f>VLOOKUP($A540,'Medical Examination'!$A$2:$J$2336,9,0)</f>
        <v>Over Weight</v>
      </c>
      <c r="K540" s="9" t="str">
        <f>VLOOKUP($A540,'Medical Examination'!$A$2:$J$2336,10,0)</f>
        <v>Normal</v>
      </c>
      <c r="L540" s="9" t="str">
        <f>VLOOKUP($A540,'Hospitalsation Details'!$A$2:$L$2344,10,0)</f>
        <v>15-12-1999</v>
      </c>
      <c r="M540" s="16">
        <f>VLOOKUP($A540,'Hospitalsation Details'!$A$2:$L$2344,6,0)</f>
        <v>18328.240000000002</v>
      </c>
      <c r="N540" s="9" t="str">
        <f>VLOOKUP($A540,'Hospitalsation Details'!$A$2:$L$2344,7,0)</f>
        <v>tier - 1</v>
      </c>
      <c r="O540" s="9" t="str">
        <f>VLOOKUP($A540,'Hospitalsation Details'!$A$2:$L$2344,8,0)</f>
        <v>tier - 2</v>
      </c>
      <c r="P540" s="9" t="str">
        <f>VLOOKUP($A540,'Hospitalsation Details'!$A$2:$L$2344,9,0)</f>
        <v>R1013</v>
      </c>
      <c r="Q540" s="9">
        <f>VLOOKUP($A540,'Hospitalsation Details'!$A$2:$L$2344,12,0)</f>
        <v>23</v>
      </c>
    </row>
    <row r="541" spans="1:17" ht="15.6" x14ac:dyDescent="0.3">
      <c r="A541" s="21" t="s">
        <v>1079</v>
      </c>
      <c r="B541" s="9" t="str">
        <f>VLOOKUP($A541,'Customer Names'!$A$2:$E$2336,4,0)</f>
        <v xml:space="preserve">  Daniel</v>
      </c>
      <c r="C541" s="9">
        <f>VLOOKUP($A541,'Medical Examination'!$A$2:$J$2336,2,0)</f>
        <v>28.5</v>
      </c>
      <c r="D541" s="9">
        <f>VLOOKUP($A541,'Medical Examination'!$A$2:$J$2336,3,0)</f>
        <v>5.55</v>
      </c>
      <c r="E541" s="9" t="str">
        <f>VLOOKUP($A541,'Medical Examination'!$A$2:$J$2336,4,0)</f>
        <v>Yes</v>
      </c>
      <c r="F541" s="9" t="str">
        <f>VLOOKUP($A541,'Medical Examination'!$A$2:$J$2336,5,0)</f>
        <v>No</v>
      </c>
      <c r="G541" s="9" t="str">
        <f>VLOOKUP($A541,'Medical Examination'!$A$2:$J$2336,6,0)</f>
        <v>No</v>
      </c>
      <c r="H541" s="9">
        <f>VLOOKUP($A541,'Medical Examination'!$A$2:$J$2336,7,0)</f>
        <v>1</v>
      </c>
      <c r="I541" s="9" t="str">
        <f>VLOOKUP($A541,'Medical Examination'!$A$2:$J$2336,8,0)</f>
        <v>Smoker</v>
      </c>
      <c r="J541" s="9" t="str">
        <f>VLOOKUP($A541,'Medical Examination'!$A$2:$J$2336,9,0)</f>
        <v>Over Weight</v>
      </c>
      <c r="K541" s="9" t="str">
        <f>VLOOKUP($A541,'Medical Examination'!$A$2:$J$2336,10,0)</f>
        <v>Normal</v>
      </c>
      <c r="L541" s="9" t="str">
        <f>VLOOKUP($A541,'Hospitalsation Details'!$A$2:$L$2344,10,0)</f>
        <v>04-07-1995</v>
      </c>
      <c r="M541" s="16">
        <f>VLOOKUP($A541,'Hospitalsation Details'!$A$2:$L$2344,6,0)</f>
        <v>18310.740000000002</v>
      </c>
      <c r="N541" s="9" t="str">
        <f>VLOOKUP($A541,'Hospitalsation Details'!$A$2:$L$2344,7,0)</f>
        <v>tier - 1</v>
      </c>
      <c r="O541" s="9" t="str">
        <f>VLOOKUP($A541,'Hospitalsation Details'!$A$2:$L$2344,8,0)</f>
        <v>tier - 3</v>
      </c>
      <c r="P541" s="9" t="str">
        <f>VLOOKUP($A541,'Hospitalsation Details'!$A$2:$L$2344,9,0)</f>
        <v>R1012</v>
      </c>
      <c r="Q541" s="9">
        <f>VLOOKUP($A541,'Hospitalsation Details'!$A$2:$L$2344,12,0)</f>
        <v>27</v>
      </c>
    </row>
    <row r="542" spans="1:17" ht="15.6" x14ac:dyDescent="0.3">
      <c r="A542" s="20" t="s">
        <v>1081</v>
      </c>
      <c r="B542" s="9" t="str">
        <f>VLOOKUP($A542,'Customer Names'!$A$2:$E$2336,4,0)</f>
        <v xml:space="preserve">  Brett W</v>
      </c>
      <c r="C542" s="9">
        <f>VLOOKUP($A542,'Medical Examination'!$A$2:$J$2336,2,0)</f>
        <v>24.4</v>
      </c>
      <c r="D542" s="9">
        <f>VLOOKUP($A542,'Medical Examination'!$A$2:$J$2336,3,0)</f>
        <v>4.5199999999999996</v>
      </c>
      <c r="E542" s="9" t="str">
        <f>VLOOKUP($A542,'Medical Examination'!$A$2:$J$2336,4,0)</f>
        <v>No</v>
      </c>
      <c r="F542" s="9" t="str">
        <f>VLOOKUP($A542,'Medical Examination'!$A$2:$J$2336,5,0)</f>
        <v>No</v>
      </c>
      <c r="G542" s="9" t="str">
        <f>VLOOKUP($A542,'Medical Examination'!$A$2:$J$2336,6,0)</f>
        <v>No</v>
      </c>
      <c r="H542" s="9">
        <f>VLOOKUP($A542,'Medical Examination'!$A$2:$J$2336,7,0)</f>
        <v>1</v>
      </c>
      <c r="I542" s="9" t="str">
        <f>VLOOKUP($A542,'Medical Examination'!$A$2:$J$2336,8,0)</f>
        <v>Smoker</v>
      </c>
      <c r="J542" s="9" t="str">
        <f>VLOOKUP($A542,'Medical Examination'!$A$2:$J$2336,9,0)</f>
        <v>Normal Weight</v>
      </c>
      <c r="K542" s="9" t="str">
        <f>VLOOKUP($A542,'Medical Examination'!$A$2:$J$2336,10,0)</f>
        <v>Normal</v>
      </c>
      <c r="L542" s="9" t="str">
        <f>VLOOKUP($A542,'Hospitalsation Details'!$A$2:$L$2344,10,0)</f>
        <v>25-12-1992</v>
      </c>
      <c r="M542" s="16">
        <f>VLOOKUP($A542,'Hospitalsation Details'!$A$2:$L$2344,6,0)</f>
        <v>18259.22</v>
      </c>
      <c r="N542" s="9" t="str">
        <f>VLOOKUP($A542,'Hospitalsation Details'!$A$2:$L$2344,7,0)</f>
        <v>tier - 1</v>
      </c>
      <c r="O542" s="9" t="str">
        <f>VLOOKUP($A542,'Hospitalsation Details'!$A$2:$L$2344,8,0)</f>
        <v>tier - 3</v>
      </c>
      <c r="P542" s="9" t="str">
        <f>VLOOKUP($A542,'Hospitalsation Details'!$A$2:$L$2344,9,0)</f>
        <v>R1011</v>
      </c>
      <c r="Q542" s="9">
        <f>VLOOKUP($A542,'Hospitalsation Details'!$A$2:$L$2344,12,0)</f>
        <v>30</v>
      </c>
    </row>
    <row r="543" spans="1:17" ht="15.6" x14ac:dyDescent="0.3">
      <c r="A543" s="21" t="s">
        <v>1083</v>
      </c>
      <c r="B543" s="9" t="str">
        <f>VLOOKUP($A543,'Customer Names'!$A$2:$E$2336,4,0)</f>
        <v xml:space="preserve">  Dylan J</v>
      </c>
      <c r="C543" s="9">
        <f>VLOOKUP($A543,'Medical Examination'!$A$2:$J$2336,2,0)</f>
        <v>29.15</v>
      </c>
      <c r="D543" s="9">
        <f>VLOOKUP($A543,'Medical Examination'!$A$2:$J$2336,3,0)</f>
        <v>4.45</v>
      </c>
      <c r="E543" s="9" t="str">
        <f>VLOOKUP($A543,'Medical Examination'!$A$2:$J$2336,4,0)</f>
        <v>Yes</v>
      </c>
      <c r="F543" s="9" t="str">
        <f>VLOOKUP($A543,'Medical Examination'!$A$2:$J$2336,5,0)</f>
        <v>No</v>
      </c>
      <c r="G543" s="9" t="str">
        <f>VLOOKUP($A543,'Medical Examination'!$A$2:$J$2336,6,0)</f>
        <v>No</v>
      </c>
      <c r="H543" s="9">
        <f>VLOOKUP($A543,'Medical Examination'!$A$2:$J$2336,7,0)</f>
        <v>1</v>
      </c>
      <c r="I543" s="9" t="str">
        <f>VLOOKUP($A543,'Medical Examination'!$A$2:$J$2336,8,0)</f>
        <v>Smoker</v>
      </c>
      <c r="J543" s="9" t="str">
        <f>VLOOKUP($A543,'Medical Examination'!$A$2:$J$2336,9,0)</f>
        <v>Over Weight</v>
      </c>
      <c r="K543" s="9" t="str">
        <f>VLOOKUP($A543,'Medical Examination'!$A$2:$J$2336,10,0)</f>
        <v>Normal</v>
      </c>
      <c r="L543" s="9" t="str">
        <f>VLOOKUP($A543,'Hospitalsation Details'!$A$2:$L$2344,10,0)</f>
        <v>03-08-1995</v>
      </c>
      <c r="M543" s="16">
        <f>VLOOKUP($A543,'Hospitalsation Details'!$A$2:$L$2344,6,0)</f>
        <v>18246.5</v>
      </c>
      <c r="N543" s="9" t="str">
        <f>VLOOKUP($A543,'Hospitalsation Details'!$A$2:$L$2344,7,0)</f>
        <v>tier - 1</v>
      </c>
      <c r="O543" s="9" t="str">
        <f>VLOOKUP($A543,'Hospitalsation Details'!$A$2:$L$2344,8,0)</f>
        <v>tier - 1</v>
      </c>
      <c r="P543" s="9" t="str">
        <f>VLOOKUP($A543,'Hospitalsation Details'!$A$2:$L$2344,9,0)</f>
        <v>R1013</v>
      </c>
      <c r="Q543" s="9">
        <f>VLOOKUP($A543,'Hospitalsation Details'!$A$2:$L$2344,12,0)</f>
        <v>27</v>
      </c>
    </row>
    <row r="544" spans="1:17" ht="15.6" x14ac:dyDescent="0.3">
      <c r="A544" s="20" t="s">
        <v>1085</v>
      </c>
      <c r="B544" s="9" t="str">
        <f>VLOOKUP($A544,'Customer Names'!$A$2:$E$2336,4,0)</f>
        <v xml:space="preserve">  Elizabeth</v>
      </c>
      <c r="C544" s="9">
        <f>VLOOKUP($A544,'Medical Examination'!$A$2:$J$2336,2,0)</f>
        <v>27.28</v>
      </c>
      <c r="D544" s="9">
        <f>VLOOKUP($A544,'Medical Examination'!$A$2:$J$2336,3,0)</f>
        <v>4.72</v>
      </c>
      <c r="E544" s="9" t="str">
        <f>VLOOKUP($A544,'Medical Examination'!$A$2:$J$2336,4,0)</f>
        <v>No</v>
      </c>
      <c r="F544" s="9" t="str">
        <f>VLOOKUP($A544,'Medical Examination'!$A$2:$J$2336,5,0)</f>
        <v>Yes</v>
      </c>
      <c r="G544" s="9" t="str">
        <f>VLOOKUP($A544,'Medical Examination'!$A$2:$J$2336,6,0)</f>
        <v>No</v>
      </c>
      <c r="H544" s="9">
        <f>VLOOKUP($A544,'Medical Examination'!$A$2:$J$2336,7,0)</f>
        <v>1</v>
      </c>
      <c r="I544" s="9" t="str">
        <f>VLOOKUP($A544,'Medical Examination'!$A$2:$J$2336,8,0)</f>
        <v>Smoker</v>
      </c>
      <c r="J544" s="9" t="str">
        <f>VLOOKUP($A544,'Medical Examination'!$A$2:$J$2336,9,0)</f>
        <v>Over Weight</v>
      </c>
      <c r="K544" s="9" t="str">
        <f>VLOOKUP($A544,'Medical Examination'!$A$2:$J$2336,10,0)</f>
        <v>Normal</v>
      </c>
      <c r="L544" s="9" t="str">
        <f>VLOOKUP($A544,'Hospitalsation Details'!$A$2:$L$2344,10,0)</f>
        <v>10-09-2004</v>
      </c>
      <c r="M544" s="16">
        <f>VLOOKUP($A544,'Hospitalsation Details'!$A$2:$L$2344,6,0)</f>
        <v>18223.45</v>
      </c>
      <c r="N544" s="9" t="str">
        <f>VLOOKUP($A544,'Hospitalsation Details'!$A$2:$L$2344,7,0)</f>
        <v>tier - 1</v>
      </c>
      <c r="O544" s="9" t="str">
        <f>VLOOKUP($A544,'Hospitalsation Details'!$A$2:$L$2344,8,0)</f>
        <v>tier - 3</v>
      </c>
      <c r="P544" s="9" t="str">
        <f>VLOOKUP($A544,'Hospitalsation Details'!$A$2:$L$2344,9,0)</f>
        <v>R1013</v>
      </c>
      <c r="Q544" s="9">
        <f>VLOOKUP($A544,'Hospitalsation Details'!$A$2:$L$2344,12,0)</f>
        <v>18</v>
      </c>
    </row>
    <row r="545" spans="1:17" ht="15.6" x14ac:dyDescent="0.3">
      <c r="A545" s="21" t="s">
        <v>1087</v>
      </c>
      <c r="B545" s="9" t="str">
        <f>VLOOKUP($A545,'Customer Names'!$A$2:$E$2336,4,0)</f>
        <v xml:space="preserve">  Brooke M</v>
      </c>
      <c r="C545" s="9">
        <f>VLOOKUP($A545,'Medical Examination'!$A$2:$J$2336,2,0)</f>
        <v>32.229999999999997</v>
      </c>
      <c r="D545" s="9">
        <f>VLOOKUP($A545,'Medical Examination'!$A$2:$J$2336,3,0)</f>
        <v>4.6500000000000004</v>
      </c>
      <c r="E545" s="9" t="str">
        <f>VLOOKUP($A545,'Medical Examination'!$A$2:$J$2336,4,0)</f>
        <v>Yes</v>
      </c>
      <c r="F545" s="9" t="str">
        <f>VLOOKUP($A545,'Medical Examination'!$A$2:$J$2336,5,0)</f>
        <v>No</v>
      </c>
      <c r="G545" s="9" t="str">
        <f>VLOOKUP($A545,'Medical Examination'!$A$2:$J$2336,6,0)</f>
        <v>Yes</v>
      </c>
      <c r="H545" s="9">
        <f>VLOOKUP($A545,'Medical Examination'!$A$2:$J$2336,7,0)</f>
        <v>1</v>
      </c>
      <c r="I545" s="9" t="str">
        <f>VLOOKUP($A545,'Medical Examination'!$A$2:$J$2336,8,0)</f>
        <v xml:space="preserve"> Non Smoker</v>
      </c>
      <c r="J545" s="9" t="str">
        <f>VLOOKUP($A545,'Medical Examination'!$A$2:$J$2336,9,0)</f>
        <v>Obesity</v>
      </c>
      <c r="K545" s="9" t="str">
        <f>VLOOKUP($A545,'Medical Examination'!$A$2:$J$2336,10,0)</f>
        <v>Diabetes</v>
      </c>
      <c r="L545" s="9" t="str">
        <f>VLOOKUP($A545,'Hospitalsation Details'!$A$2:$L$2344,10,0)</f>
        <v>15-06-1997</v>
      </c>
      <c r="M545" s="16">
        <f>VLOOKUP($A545,'Hospitalsation Details'!$A$2:$L$2344,6,0)</f>
        <v>18218.16</v>
      </c>
      <c r="N545" s="9" t="str">
        <f>VLOOKUP($A545,'Hospitalsation Details'!$A$2:$L$2344,7,0)</f>
        <v>tier - 1</v>
      </c>
      <c r="O545" s="9" t="str">
        <f>VLOOKUP($A545,'Hospitalsation Details'!$A$2:$L$2344,8,0)</f>
        <v>tier - 1</v>
      </c>
      <c r="P545" s="9" t="str">
        <f>VLOOKUP($A545,'Hospitalsation Details'!$A$2:$L$2344,9,0)</f>
        <v>R1013</v>
      </c>
      <c r="Q545" s="9">
        <f>VLOOKUP($A545,'Hospitalsation Details'!$A$2:$L$2344,12,0)</f>
        <v>25</v>
      </c>
    </row>
    <row r="546" spans="1:17" ht="15.6" x14ac:dyDescent="0.3">
      <c r="A546" s="20" t="s">
        <v>1089</v>
      </c>
      <c r="B546" s="9" t="str">
        <f>VLOOKUP($A546,'Customer Names'!$A$2:$E$2336,4,0)</f>
        <v xml:space="preserve">  Teiko</v>
      </c>
      <c r="C546" s="9">
        <f>VLOOKUP($A546,'Medical Examination'!$A$2:$J$2336,2,0)</f>
        <v>44.2</v>
      </c>
      <c r="D546" s="9">
        <f>VLOOKUP($A546,'Medical Examination'!$A$2:$J$2336,3,0)</f>
        <v>11.34</v>
      </c>
      <c r="E546" s="9" t="str">
        <f>VLOOKUP($A546,'Medical Examination'!$A$2:$J$2336,4,0)</f>
        <v>Yes</v>
      </c>
      <c r="F546" s="9" t="str">
        <f>VLOOKUP($A546,'Medical Examination'!$A$2:$J$2336,5,0)</f>
        <v>No</v>
      </c>
      <c r="G546" s="9" t="str">
        <f>VLOOKUP($A546,'Medical Examination'!$A$2:$J$2336,6,0)</f>
        <v>Yes</v>
      </c>
      <c r="H546" s="9">
        <f>VLOOKUP($A546,'Medical Examination'!$A$2:$J$2336,7,0)</f>
        <v>1</v>
      </c>
      <c r="I546" s="9" t="str">
        <f>VLOOKUP($A546,'Medical Examination'!$A$2:$J$2336,8,0)</f>
        <v xml:space="preserve"> Non Smoker</v>
      </c>
      <c r="J546" s="9" t="str">
        <f>VLOOKUP($A546,'Medical Examination'!$A$2:$J$2336,9,0)</f>
        <v>Obesity</v>
      </c>
      <c r="K546" s="9" t="str">
        <f>VLOOKUP($A546,'Medical Examination'!$A$2:$J$2336,10,0)</f>
        <v>Normal</v>
      </c>
      <c r="L546" s="9" t="str">
        <f>VLOOKUP($A546,'Hospitalsation Details'!$A$2:$L$2344,10,0)</f>
        <v>04-07-1963</v>
      </c>
      <c r="M546" s="16">
        <f>VLOOKUP($A546,'Hospitalsation Details'!$A$2:$L$2344,6,0)</f>
        <v>18208.34</v>
      </c>
      <c r="N546" s="9" t="str">
        <f>VLOOKUP($A546,'Hospitalsation Details'!$A$2:$L$2344,7,0)</f>
        <v>tier - 1</v>
      </c>
      <c r="O546" s="9" t="str">
        <f>VLOOKUP($A546,'Hospitalsation Details'!$A$2:$L$2344,8,0)</f>
        <v>tier - 2</v>
      </c>
      <c r="P546" s="9" t="str">
        <f>VLOOKUP($A546,'Hospitalsation Details'!$A$2:$L$2344,9,0)</f>
        <v>R1026</v>
      </c>
      <c r="Q546" s="9">
        <f>VLOOKUP($A546,'Hospitalsation Details'!$A$2:$L$2344,12,0)</f>
        <v>59</v>
      </c>
    </row>
    <row r="547" spans="1:17" ht="15.6" x14ac:dyDescent="0.3">
      <c r="A547" s="21" t="s">
        <v>1091</v>
      </c>
      <c r="B547" s="9" t="str">
        <f>VLOOKUP($A547,'Customer Names'!$A$2:$E$2336,4,0)</f>
        <v xml:space="preserve">  Zachary</v>
      </c>
      <c r="C547" s="9">
        <f>VLOOKUP($A547,'Medical Examination'!$A$2:$J$2336,2,0)</f>
        <v>29.734999999999999</v>
      </c>
      <c r="D547" s="9">
        <f>VLOOKUP($A547,'Medical Examination'!$A$2:$J$2336,3,0)</f>
        <v>4.53</v>
      </c>
      <c r="E547" s="9" t="str">
        <f>VLOOKUP($A547,'Medical Examination'!$A$2:$J$2336,4,0)</f>
        <v>No</v>
      </c>
      <c r="F547" s="9" t="str">
        <f>VLOOKUP($A547,'Medical Examination'!$A$2:$J$2336,5,0)</f>
        <v>No</v>
      </c>
      <c r="G547" s="9" t="str">
        <f>VLOOKUP($A547,'Medical Examination'!$A$2:$J$2336,6,0)</f>
        <v>Yes</v>
      </c>
      <c r="H547" s="9">
        <f>VLOOKUP($A547,'Medical Examination'!$A$2:$J$2336,7,0)</f>
        <v>1</v>
      </c>
      <c r="I547" s="9" t="str">
        <f>VLOOKUP($A547,'Medical Examination'!$A$2:$J$2336,8,0)</f>
        <v xml:space="preserve"> Non Smoker</v>
      </c>
      <c r="J547" s="9" t="str">
        <f>VLOOKUP($A547,'Medical Examination'!$A$2:$J$2336,9,0)</f>
        <v>Over Weight</v>
      </c>
      <c r="K547" s="9" t="str">
        <f>VLOOKUP($A547,'Medical Examination'!$A$2:$J$2336,10,0)</f>
        <v>Prediabetes</v>
      </c>
      <c r="L547" s="9" t="str">
        <f>VLOOKUP($A547,'Hospitalsation Details'!$A$2:$L$2344,10,0)</f>
        <v>12-07-1993</v>
      </c>
      <c r="M547" s="16">
        <f>VLOOKUP($A547,'Hospitalsation Details'!$A$2:$L$2344,6,0)</f>
        <v>18157.88</v>
      </c>
      <c r="N547" s="9" t="str">
        <f>VLOOKUP($A547,'Hospitalsation Details'!$A$2:$L$2344,7,0)</f>
        <v>tier - 1</v>
      </c>
      <c r="O547" s="9" t="str">
        <f>VLOOKUP($A547,'Hospitalsation Details'!$A$2:$L$2344,8,0)</f>
        <v>tier - 1</v>
      </c>
      <c r="P547" s="9" t="str">
        <f>VLOOKUP($A547,'Hospitalsation Details'!$A$2:$L$2344,9,0)</f>
        <v>R1012</v>
      </c>
      <c r="Q547" s="9">
        <f>VLOOKUP($A547,'Hospitalsation Details'!$A$2:$L$2344,12,0)</f>
        <v>29</v>
      </c>
    </row>
    <row r="548" spans="1:17" ht="15.6" x14ac:dyDescent="0.3">
      <c r="A548" s="20" t="s">
        <v>1093</v>
      </c>
      <c r="B548" s="9" t="str">
        <f>VLOOKUP($A548,'Customer Names'!$A$2:$E$2336,4,0)</f>
        <v xml:space="preserve">  Johannah</v>
      </c>
      <c r="C548" s="9">
        <f>VLOOKUP($A548,'Medical Examination'!$A$2:$J$2336,2,0)</f>
        <v>28.31</v>
      </c>
      <c r="D548" s="9">
        <f>VLOOKUP($A548,'Medical Examination'!$A$2:$J$2336,3,0)</f>
        <v>6.35</v>
      </c>
      <c r="E548" s="9" t="str">
        <f>VLOOKUP($A548,'Medical Examination'!$A$2:$J$2336,4,0)</f>
        <v>No</v>
      </c>
      <c r="F548" s="9" t="str">
        <f>VLOOKUP($A548,'Medical Examination'!$A$2:$J$2336,5,0)</f>
        <v>No</v>
      </c>
      <c r="G548" s="9" t="str">
        <f>VLOOKUP($A548,'Medical Examination'!$A$2:$J$2336,6,0)</f>
        <v>No</v>
      </c>
      <c r="H548" s="9">
        <f>VLOOKUP($A548,'Medical Examination'!$A$2:$J$2336,7,0)</f>
        <v>0</v>
      </c>
      <c r="I548" s="9" t="str">
        <f>VLOOKUP($A548,'Medical Examination'!$A$2:$J$2336,8,0)</f>
        <v>Smoker</v>
      </c>
      <c r="J548" s="9" t="str">
        <f>VLOOKUP($A548,'Medical Examination'!$A$2:$J$2336,9,0)</f>
        <v>Over Weight</v>
      </c>
      <c r="K548" s="9" t="str">
        <f>VLOOKUP($A548,'Medical Examination'!$A$2:$J$2336,10,0)</f>
        <v>Diabetes</v>
      </c>
      <c r="L548" s="9" t="str">
        <f>VLOOKUP($A548,'Hospitalsation Details'!$A$2:$L$2344,10,0)</f>
        <v>24-10-1999</v>
      </c>
      <c r="M548" s="16">
        <f>VLOOKUP($A548,'Hospitalsation Details'!$A$2:$L$2344,6,0)</f>
        <v>18033.97</v>
      </c>
      <c r="N548" s="9" t="str">
        <f>VLOOKUP($A548,'Hospitalsation Details'!$A$2:$L$2344,7,0)</f>
        <v>tier - 1</v>
      </c>
      <c r="O548" s="9" t="str">
        <f>VLOOKUP($A548,'Hospitalsation Details'!$A$2:$L$2344,8,0)</f>
        <v>tier - 1</v>
      </c>
      <c r="P548" s="9" t="str">
        <f>VLOOKUP($A548,'Hospitalsation Details'!$A$2:$L$2344,9,0)</f>
        <v>R1012</v>
      </c>
      <c r="Q548" s="9">
        <f>VLOOKUP($A548,'Hospitalsation Details'!$A$2:$L$2344,12,0)</f>
        <v>23</v>
      </c>
    </row>
    <row r="549" spans="1:17" ht="15.6" x14ac:dyDescent="0.3">
      <c r="A549" s="21" t="s">
        <v>1095</v>
      </c>
      <c r="B549" s="9" t="str">
        <f>VLOOKUP($A549,'Customer Names'!$A$2:$E$2336,4,0)</f>
        <v xml:space="preserve">  Ryan A</v>
      </c>
      <c r="C549" s="9">
        <f>VLOOKUP($A549,'Medical Examination'!$A$2:$J$2336,2,0)</f>
        <v>46.62</v>
      </c>
      <c r="D549" s="9">
        <f>VLOOKUP($A549,'Medical Examination'!$A$2:$J$2336,3,0)</f>
        <v>8.51</v>
      </c>
      <c r="E549" s="9" t="str">
        <f>VLOOKUP($A549,'Medical Examination'!$A$2:$J$2336,4,0)</f>
        <v>No</v>
      </c>
      <c r="F549" s="9" t="str">
        <f>VLOOKUP($A549,'Medical Examination'!$A$2:$J$2336,5,0)</f>
        <v>No</v>
      </c>
      <c r="G549" s="9" t="str">
        <f>VLOOKUP($A549,'Medical Examination'!$A$2:$J$2336,6,0)</f>
        <v>No</v>
      </c>
      <c r="H549" s="9">
        <f>VLOOKUP($A549,'Medical Examination'!$A$2:$J$2336,7,0)</f>
        <v>0</v>
      </c>
      <c r="I549" s="9" t="str">
        <f>VLOOKUP($A549,'Medical Examination'!$A$2:$J$2336,8,0)</f>
        <v xml:space="preserve"> Non Smoker</v>
      </c>
      <c r="J549" s="9" t="str">
        <f>VLOOKUP($A549,'Medical Examination'!$A$2:$J$2336,9,0)</f>
        <v>Obesity</v>
      </c>
      <c r="K549" s="9" t="str">
        <f>VLOOKUP($A549,'Medical Examination'!$A$2:$J$2336,10,0)</f>
        <v>Diabetes</v>
      </c>
      <c r="L549" s="9" t="str">
        <f>VLOOKUP($A549,'Hospitalsation Details'!$A$2:$L$2344,10,0)</f>
        <v>17-10-1965</v>
      </c>
      <c r="M549" s="16">
        <f>VLOOKUP($A549,'Hospitalsation Details'!$A$2:$L$2344,6,0)</f>
        <v>18031.189999999999</v>
      </c>
      <c r="N549" s="9" t="str">
        <f>VLOOKUP($A549,'Hospitalsation Details'!$A$2:$L$2344,7,0)</f>
        <v>tier - 1</v>
      </c>
      <c r="O549" s="9" t="str">
        <f>VLOOKUP($A549,'Hospitalsation Details'!$A$2:$L$2344,8,0)</f>
        <v>tier - 2</v>
      </c>
      <c r="P549" s="9" t="str">
        <f>VLOOKUP($A549,'Hospitalsation Details'!$A$2:$L$2344,9,0)</f>
        <v>R1012</v>
      </c>
      <c r="Q549" s="9">
        <f>VLOOKUP($A549,'Hospitalsation Details'!$A$2:$L$2344,12,0)</f>
        <v>57</v>
      </c>
    </row>
    <row r="550" spans="1:17" ht="15.6" x14ac:dyDescent="0.3">
      <c r="A550" s="20" t="s">
        <v>1097</v>
      </c>
      <c r="B550" s="9" t="str">
        <f>VLOOKUP($A550,'Customer Names'!$A$2:$E$2336,4,0)</f>
        <v xml:space="preserve">  Andres Sr</v>
      </c>
      <c r="C550" s="9">
        <f>VLOOKUP($A550,'Medical Examination'!$A$2:$J$2336,2,0)</f>
        <v>51.75</v>
      </c>
      <c r="D550" s="9">
        <f>VLOOKUP($A550,'Medical Examination'!$A$2:$J$2336,3,0)</f>
        <v>8.59</v>
      </c>
      <c r="E550" s="9" t="str">
        <f>VLOOKUP($A550,'Medical Examination'!$A$2:$J$2336,4,0)</f>
        <v>Yes</v>
      </c>
      <c r="F550" s="9" t="str">
        <f>VLOOKUP($A550,'Medical Examination'!$A$2:$J$2336,5,0)</f>
        <v>No</v>
      </c>
      <c r="G550" s="9" t="str">
        <f>VLOOKUP($A550,'Medical Examination'!$A$2:$J$2336,6,0)</f>
        <v>No</v>
      </c>
      <c r="H550" s="9">
        <f>VLOOKUP($A550,'Medical Examination'!$A$2:$J$2336,7,0)</f>
        <v>1</v>
      </c>
      <c r="I550" s="9" t="str">
        <f>VLOOKUP($A550,'Medical Examination'!$A$2:$J$2336,8,0)</f>
        <v xml:space="preserve"> Non Smoker</v>
      </c>
      <c r="J550" s="9" t="str">
        <f>VLOOKUP($A550,'Medical Examination'!$A$2:$J$2336,9,0)</f>
        <v>Obesity</v>
      </c>
      <c r="K550" s="9" t="str">
        <f>VLOOKUP($A550,'Medical Examination'!$A$2:$J$2336,10,0)</f>
        <v>Normal</v>
      </c>
      <c r="L550" s="9" t="str">
        <f>VLOOKUP($A550,'Hospitalsation Details'!$A$2:$L$2344,10,0)</f>
        <v>27-06-1975</v>
      </c>
      <c r="M550" s="16">
        <f>VLOOKUP($A550,'Hospitalsation Details'!$A$2:$L$2344,6,0)</f>
        <v>18031.16</v>
      </c>
      <c r="N550" s="9" t="str">
        <f>VLOOKUP($A550,'Hospitalsation Details'!$A$2:$L$2344,7,0)</f>
        <v>tier - 1</v>
      </c>
      <c r="O550" s="9" t="str">
        <f>VLOOKUP($A550,'Hospitalsation Details'!$A$2:$L$2344,8,0)</f>
        <v>tier - 3</v>
      </c>
      <c r="P550" s="9" t="str">
        <f>VLOOKUP($A550,'Hospitalsation Details'!$A$2:$L$2344,9,0)</f>
        <v>R1023</v>
      </c>
      <c r="Q550" s="9">
        <f>VLOOKUP($A550,'Hospitalsation Details'!$A$2:$L$2344,12,0)</f>
        <v>47</v>
      </c>
    </row>
    <row r="551" spans="1:17" ht="15.6" x14ac:dyDescent="0.3">
      <c r="A551" s="21" t="s">
        <v>1099</v>
      </c>
      <c r="B551" s="9" t="str">
        <f>VLOOKUP($A551,'Customer Names'!$A$2:$E$2336,4,0)</f>
        <v xml:space="preserve">  Bryan</v>
      </c>
      <c r="C551" s="9">
        <f>VLOOKUP($A551,'Medical Examination'!$A$2:$J$2336,2,0)</f>
        <v>25.7</v>
      </c>
      <c r="D551" s="9">
        <f>VLOOKUP($A551,'Medical Examination'!$A$2:$J$2336,3,0)</f>
        <v>4.13</v>
      </c>
      <c r="E551" s="9" t="str">
        <f>VLOOKUP($A551,'Medical Examination'!$A$2:$J$2336,4,0)</f>
        <v>Yes</v>
      </c>
      <c r="F551" s="9" t="str">
        <f>VLOOKUP($A551,'Medical Examination'!$A$2:$J$2336,5,0)</f>
        <v>No</v>
      </c>
      <c r="G551" s="9" t="str">
        <f>VLOOKUP($A551,'Medical Examination'!$A$2:$J$2336,6,0)</f>
        <v>No</v>
      </c>
      <c r="H551" s="9">
        <f>VLOOKUP($A551,'Medical Examination'!$A$2:$J$2336,7,0)</f>
        <v>0</v>
      </c>
      <c r="I551" s="9" t="str">
        <f>VLOOKUP($A551,'Medical Examination'!$A$2:$J$2336,8,0)</f>
        <v>Smoker</v>
      </c>
      <c r="J551" s="9" t="str">
        <f>VLOOKUP($A551,'Medical Examination'!$A$2:$J$2336,9,0)</f>
        <v>Over Weight</v>
      </c>
      <c r="K551" s="9" t="str">
        <f>VLOOKUP($A551,'Medical Examination'!$A$2:$J$2336,10,0)</f>
        <v>Normal</v>
      </c>
      <c r="L551" s="9" t="str">
        <f>VLOOKUP($A551,'Hospitalsation Details'!$A$2:$L$2344,10,0)</f>
        <v>28-09-2001</v>
      </c>
      <c r="M551" s="16">
        <f>VLOOKUP($A551,'Hospitalsation Details'!$A$2:$L$2344,6,0)</f>
        <v>17942.11</v>
      </c>
      <c r="N551" s="9" t="str">
        <f>VLOOKUP($A551,'Hospitalsation Details'!$A$2:$L$2344,7,0)</f>
        <v>tier - 1</v>
      </c>
      <c r="O551" s="9" t="str">
        <f>VLOOKUP($A551,'Hospitalsation Details'!$A$2:$L$2344,8,0)</f>
        <v>tier - 2</v>
      </c>
      <c r="P551" s="9" t="str">
        <f>VLOOKUP($A551,'Hospitalsation Details'!$A$2:$L$2344,9,0)</f>
        <v>R1011</v>
      </c>
      <c r="Q551" s="9">
        <f>VLOOKUP($A551,'Hospitalsation Details'!$A$2:$L$2344,12,0)</f>
        <v>21</v>
      </c>
    </row>
    <row r="552" spans="1:17" ht="15.6" x14ac:dyDescent="0.3">
      <c r="A552" s="20" t="s">
        <v>1101</v>
      </c>
      <c r="B552" s="9" t="str">
        <f>VLOOKUP($A552,'Customer Names'!$A$2:$E$2336,4,0)</f>
        <v xml:space="preserve">  Lizette</v>
      </c>
      <c r="C552" s="9">
        <f>VLOOKUP($A552,'Medical Examination'!$A$2:$J$2336,2,0)</f>
        <v>31.79</v>
      </c>
      <c r="D552" s="9">
        <f>VLOOKUP($A552,'Medical Examination'!$A$2:$J$2336,3,0)</f>
        <v>4.55</v>
      </c>
      <c r="E552" s="9" t="str">
        <f>VLOOKUP($A552,'Medical Examination'!$A$2:$J$2336,4,0)</f>
        <v>No</v>
      </c>
      <c r="F552" s="9" t="str">
        <f>VLOOKUP($A552,'Medical Examination'!$A$2:$J$2336,5,0)</f>
        <v>No</v>
      </c>
      <c r="G552" s="9" t="str">
        <f>VLOOKUP($A552,'Medical Examination'!$A$2:$J$2336,6,0)</f>
        <v>No</v>
      </c>
      <c r="H552" s="9">
        <f>VLOOKUP($A552,'Medical Examination'!$A$2:$J$2336,7,0)</f>
        <v>0</v>
      </c>
      <c r="I552" s="9" t="str">
        <f>VLOOKUP($A552,'Medical Examination'!$A$2:$J$2336,8,0)</f>
        <v xml:space="preserve"> Non Smoker</v>
      </c>
      <c r="J552" s="9" t="str">
        <f>VLOOKUP($A552,'Medical Examination'!$A$2:$J$2336,9,0)</f>
        <v>Obesity</v>
      </c>
      <c r="K552" s="9" t="str">
        <f>VLOOKUP($A552,'Medical Examination'!$A$2:$J$2336,10,0)</f>
        <v>Normal</v>
      </c>
      <c r="L552" s="9" t="str">
        <f>VLOOKUP($A552,'Hospitalsation Details'!$A$2:$L$2344,10,0)</f>
        <v>17-10-1977</v>
      </c>
      <c r="M552" s="16">
        <f>VLOOKUP($A552,'Hospitalsation Details'!$A$2:$L$2344,6,0)</f>
        <v>17929.3</v>
      </c>
      <c r="N552" s="9" t="str">
        <f>VLOOKUP($A552,'Hospitalsation Details'!$A$2:$L$2344,7,0)</f>
        <v>tier - 1</v>
      </c>
      <c r="O552" s="9" t="str">
        <f>VLOOKUP($A552,'Hospitalsation Details'!$A$2:$L$2344,8,0)</f>
        <v>tier - 2</v>
      </c>
      <c r="P552" s="9" t="str">
        <f>VLOOKUP($A552,'Hospitalsation Details'!$A$2:$L$2344,9,0)</f>
        <v>R1013</v>
      </c>
      <c r="Q552" s="9">
        <f>VLOOKUP($A552,'Hospitalsation Details'!$A$2:$L$2344,12,0)</f>
        <v>45</v>
      </c>
    </row>
    <row r="553" spans="1:17" ht="15.6" x14ac:dyDescent="0.3">
      <c r="A553" s="21" t="s">
        <v>1103</v>
      </c>
      <c r="B553" s="9" t="str">
        <f>VLOOKUP($A553,'Customer Names'!$A$2:$E$2336,4,0)</f>
        <v xml:space="preserve">  Don</v>
      </c>
      <c r="C553" s="9">
        <f>VLOOKUP($A553,'Medical Examination'!$A$2:$J$2336,2,0)</f>
        <v>24.795000000000002</v>
      </c>
      <c r="D553" s="9">
        <f>VLOOKUP($A553,'Medical Examination'!$A$2:$J$2336,3,0)</f>
        <v>4.5199999999999996</v>
      </c>
      <c r="E553" s="9" t="str">
        <f>VLOOKUP($A553,'Medical Examination'!$A$2:$J$2336,4,0)</f>
        <v>No</v>
      </c>
      <c r="F553" s="9" t="str">
        <f>VLOOKUP($A553,'Medical Examination'!$A$2:$J$2336,5,0)</f>
        <v>No</v>
      </c>
      <c r="G553" s="9" t="str">
        <f>VLOOKUP($A553,'Medical Examination'!$A$2:$J$2336,6,0)</f>
        <v>No</v>
      </c>
      <c r="H553" s="9">
        <f>VLOOKUP($A553,'Medical Examination'!$A$2:$J$2336,7,0)</f>
        <v>0</v>
      </c>
      <c r="I553" s="9" t="str">
        <f>VLOOKUP($A553,'Medical Examination'!$A$2:$J$2336,8,0)</f>
        <v>Smoker</v>
      </c>
      <c r="J553" s="9" t="str">
        <f>VLOOKUP($A553,'Medical Examination'!$A$2:$J$2336,9,0)</f>
        <v>Normal Weight</v>
      </c>
      <c r="K553" s="9" t="str">
        <f>VLOOKUP($A553,'Medical Examination'!$A$2:$J$2336,10,0)</f>
        <v>Normal</v>
      </c>
      <c r="L553" s="9" t="str">
        <f>VLOOKUP($A553,'Hospitalsation Details'!$A$2:$L$2344,10,0)</f>
        <v>04-12-1989</v>
      </c>
      <c r="M553" s="16">
        <f>VLOOKUP($A553,'Hospitalsation Details'!$A$2:$L$2344,6,0)</f>
        <v>17904.53</v>
      </c>
      <c r="N553" s="9" t="str">
        <f>VLOOKUP($A553,'Hospitalsation Details'!$A$2:$L$2344,7,0)</f>
        <v>tier - 1</v>
      </c>
      <c r="O553" s="9" t="str">
        <f>VLOOKUP($A553,'Hospitalsation Details'!$A$2:$L$2344,8,0)</f>
        <v>tier - 2</v>
      </c>
      <c r="P553" s="9" t="str">
        <f>VLOOKUP($A553,'Hospitalsation Details'!$A$2:$L$2344,9,0)</f>
        <v>R1017</v>
      </c>
      <c r="Q553" s="9">
        <f>VLOOKUP($A553,'Hospitalsation Details'!$A$2:$L$2344,12,0)</f>
        <v>33</v>
      </c>
    </row>
    <row r="554" spans="1:17" ht="15.6" x14ac:dyDescent="0.3">
      <c r="A554" s="20" t="s">
        <v>1105</v>
      </c>
      <c r="B554" s="9" t="str">
        <f>VLOOKUP($A554,'Customer Names'!$A$2:$E$2336,4,0)</f>
        <v xml:space="preserve">  Jeb</v>
      </c>
      <c r="C554" s="9">
        <f>VLOOKUP($A554,'Medical Examination'!$A$2:$J$2336,2,0)</f>
        <v>53.98</v>
      </c>
      <c r="D554" s="9">
        <f>VLOOKUP($A554,'Medical Examination'!$A$2:$J$2336,3,0)</f>
        <v>5.07</v>
      </c>
      <c r="E554" s="9" t="str">
        <f>VLOOKUP($A554,'Medical Examination'!$A$2:$J$2336,4,0)</f>
        <v>No</v>
      </c>
      <c r="F554" s="9" t="str">
        <f>VLOOKUP($A554,'Medical Examination'!$A$2:$J$2336,5,0)</f>
        <v>No</v>
      </c>
      <c r="G554" s="9" t="str">
        <f>VLOOKUP($A554,'Medical Examination'!$A$2:$J$2336,6,0)</f>
        <v>Yes</v>
      </c>
      <c r="H554" s="9">
        <f>VLOOKUP($A554,'Medical Examination'!$A$2:$J$2336,7,0)</f>
        <v>1</v>
      </c>
      <c r="I554" s="9" t="str">
        <f>VLOOKUP($A554,'Medical Examination'!$A$2:$J$2336,8,0)</f>
        <v xml:space="preserve"> Non Smoker</v>
      </c>
      <c r="J554" s="9" t="str">
        <f>VLOOKUP($A554,'Medical Examination'!$A$2:$J$2336,9,0)</f>
        <v>Obesity</v>
      </c>
      <c r="K554" s="9" t="str">
        <f>VLOOKUP($A554,'Medical Examination'!$A$2:$J$2336,10,0)</f>
        <v>Normal</v>
      </c>
      <c r="L554" s="9" t="str">
        <f>VLOOKUP($A554,'Hospitalsation Details'!$A$2:$L$2344,10,0)</f>
        <v>12-11-1979</v>
      </c>
      <c r="M554" s="16">
        <f>VLOOKUP($A554,'Hospitalsation Details'!$A$2:$L$2344,6,0)</f>
        <v>17882.669999999998</v>
      </c>
      <c r="N554" s="9" t="str">
        <f>VLOOKUP($A554,'Hospitalsation Details'!$A$2:$L$2344,7,0)</f>
        <v>tier - 1</v>
      </c>
      <c r="O554" s="9" t="str">
        <f>VLOOKUP($A554,'Hospitalsation Details'!$A$2:$L$2344,8,0)</f>
        <v>tier - 3</v>
      </c>
      <c r="P554" s="9" t="str">
        <f>VLOOKUP($A554,'Hospitalsation Details'!$A$2:$L$2344,9,0)</f>
        <v>R1012</v>
      </c>
      <c r="Q554" s="9">
        <f>VLOOKUP($A554,'Hospitalsation Details'!$A$2:$L$2344,12,0)</f>
        <v>43</v>
      </c>
    </row>
    <row r="555" spans="1:17" ht="15.6" x14ac:dyDescent="0.3">
      <c r="A555" s="21" t="s">
        <v>1107</v>
      </c>
      <c r="B555" s="9" t="str">
        <f>VLOOKUP($A555,'Customer Names'!$A$2:$E$2336,4,0)</f>
        <v xml:space="preserve">  Amy R</v>
      </c>
      <c r="C555" s="9">
        <f>VLOOKUP($A555,'Medical Examination'!$A$2:$J$2336,2,0)</f>
        <v>41.325000000000003</v>
      </c>
      <c r="D555" s="9">
        <f>VLOOKUP($A555,'Medical Examination'!$A$2:$J$2336,3,0)</f>
        <v>4.04</v>
      </c>
      <c r="E555" s="9" t="str">
        <f>VLOOKUP($A555,'Medical Examination'!$A$2:$J$2336,4,0)</f>
        <v>Yes</v>
      </c>
      <c r="F555" s="9" t="str">
        <f>VLOOKUP($A555,'Medical Examination'!$A$2:$J$2336,5,0)</f>
        <v>No</v>
      </c>
      <c r="G555" s="9" t="str">
        <f>VLOOKUP($A555,'Medical Examination'!$A$2:$J$2336,6,0)</f>
        <v>Yes</v>
      </c>
      <c r="H555" s="9">
        <f>VLOOKUP($A555,'Medical Examination'!$A$2:$J$2336,7,0)</f>
        <v>1</v>
      </c>
      <c r="I555" s="9" t="str">
        <f>VLOOKUP($A555,'Medical Examination'!$A$2:$J$2336,8,0)</f>
        <v xml:space="preserve"> Non Smoker</v>
      </c>
      <c r="J555" s="9" t="str">
        <f>VLOOKUP($A555,'Medical Examination'!$A$2:$J$2336,9,0)</f>
        <v>Obesity</v>
      </c>
      <c r="K555" s="9" t="str">
        <f>VLOOKUP($A555,'Medical Examination'!$A$2:$J$2336,10,0)</f>
        <v>Normal</v>
      </c>
      <c r="L555" s="9" t="str">
        <f>VLOOKUP($A555,'Hospitalsation Details'!$A$2:$L$2344,10,0)</f>
        <v>26-08-1997</v>
      </c>
      <c r="M555" s="16">
        <f>VLOOKUP($A555,'Hospitalsation Details'!$A$2:$L$2344,6,0)</f>
        <v>17878.900000000001</v>
      </c>
      <c r="N555" s="9" t="str">
        <f>VLOOKUP($A555,'Hospitalsation Details'!$A$2:$L$2344,7,0)</f>
        <v>tier - 1</v>
      </c>
      <c r="O555" s="9" t="str">
        <f>VLOOKUP($A555,'Hospitalsation Details'!$A$2:$L$2344,8,0)</f>
        <v>tier - 2</v>
      </c>
      <c r="P555" s="9" t="str">
        <f>VLOOKUP($A555,'Hospitalsation Details'!$A$2:$L$2344,9,0)</f>
        <v>R1024</v>
      </c>
      <c r="Q555" s="9">
        <f>VLOOKUP($A555,'Hospitalsation Details'!$A$2:$L$2344,12,0)</f>
        <v>25</v>
      </c>
    </row>
    <row r="556" spans="1:17" ht="15.6" x14ac:dyDescent="0.3">
      <c r="A556" s="20" t="s">
        <v>1109</v>
      </c>
      <c r="B556" s="9" t="str">
        <f>VLOOKUP($A556,'Customer Names'!$A$2:$E$2336,4,0)</f>
        <v xml:space="preserve">  Brian</v>
      </c>
      <c r="C556" s="9">
        <f>VLOOKUP($A556,'Medical Examination'!$A$2:$J$2336,2,0)</f>
        <v>51.65</v>
      </c>
      <c r="D556" s="9">
        <f>VLOOKUP($A556,'Medical Examination'!$A$2:$J$2336,3,0)</f>
        <v>5.3</v>
      </c>
      <c r="E556" s="9" t="str">
        <f>VLOOKUP($A556,'Medical Examination'!$A$2:$J$2336,4,0)</f>
        <v>Yes</v>
      </c>
      <c r="F556" s="9" t="str">
        <f>VLOOKUP($A556,'Medical Examination'!$A$2:$J$2336,5,0)</f>
        <v>No</v>
      </c>
      <c r="G556" s="9" t="str">
        <f>VLOOKUP($A556,'Medical Examination'!$A$2:$J$2336,6,0)</f>
        <v>No</v>
      </c>
      <c r="H556" s="9">
        <f>VLOOKUP($A556,'Medical Examination'!$A$2:$J$2336,7,0)</f>
        <v>0</v>
      </c>
      <c r="I556" s="9" t="str">
        <f>VLOOKUP($A556,'Medical Examination'!$A$2:$J$2336,8,0)</f>
        <v xml:space="preserve"> Non Smoker</v>
      </c>
      <c r="J556" s="9" t="str">
        <f>VLOOKUP($A556,'Medical Examination'!$A$2:$J$2336,9,0)</f>
        <v>Obesity</v>
      </c>
      <c r="K556" s="9" t="str">
        <f>VLOOKUP($A556,'Medical Examination'!$A$2:$J$2336,10,0)</f>
        <v>Diabetes</v>
      </c>
      <c r="L556" s="9" t="str">
        <f>VLOOKUP($A556,'Hospitalsation Details'!$A$2:$L$2344,10,0)</f>
        <v>12-12-1976</v>
      </c>
      <c r="M556" s="16">
        <f>VLOOKUP($A556,'Hospitalsation Details'!$A$2:$L$2344,6,0)</f>
        <v>17862.919999999998</v>
      </c>
      <c r="N556" s="9" t="str">
        <f>VLOOKUP($A556,'Hospitalsation Details'!$A$2:$L$2344,7,0)</f>
        <v>tier - 1</v>
      </c>
      <c r="O556" s="9" t="str">
        <f>VLOOKUP($A556,'Hospitalsation Details'!$A$2:$L$2344,8,0)</f>
        <v>tier - 2</v>
      </c>
      <c r="P556" s="9" t="str">
        <f>VLOOKUP($A556,'Hospitalsation Details'!$A$2:$L$2344,9,0)</f>
        <v>R1012</v>
      </c>
      <c r="Q556" s="9">
        <f>VLOOKUP($A556,'Hospitalsation Details'!$A$2:$L$2344,12,0)</f>
        <v>46</v>
      </c>
    </row>
    <row r="557" spans="1:17" ht="15.6" x14ac:dyDescent="0.3">
      <c r="A557" s="21" t="s">
        <v>1111</v>
      </c>
      <c r="B557" s="9" t="str">
        <f>VLOOKUP($A557,'Customer Names'!$A$2:$E$2336,4,0)</f>
        <v xml:space="preserve">  Mike G</v>
      </c>
      <c r="C557" s="9">
        <f>VLOOKUP($A557,'Medical Examination'!$A$2:$J$2336,2,0)</f>
        <v>44.52</v>
      </c>
      <c r="D557" s="9">
        <f>VLOOKUP($A557,'Medical Examination'!$A$2:$J$2336,3,0)</f>
        <v>8.64</v>
      </c>
      <c r="E557" s="9" t="str">
        <f>VLOOKUP($A557,'Medical Examination'!$A$2:$J$2336,4,0)</f>
        <v>Yes</v>
      </c>
      <c r="F557" s="9" t="str">
        <f>VLOOKUP($A557,'Medical Examination'!$A$2:$J$2336,5,0)</f>
        <v>No</v>
      </c>
      <c r="G557" s="9" t="str">
        <f>VLOOKUP($A557,'Medical Examination'!$A$2:$J$2336,6,0)</f>
        <v>Yes</v>
      </c>
      <c r="H557" s="9">
        <f>VLOOKUP($A557,'Medical Examination'!$A$2:$J$2336,7,0)</f>
        <v>1</v>
      </c>
      <c r="I557" s="9" t="str">
        <f>VLOOKUP($A557,'Medical Examination'!$A$2:$J$2336,8,0)</f>
        <v xml:space="preserve"> Non Smoker</v>
      </c>
      <c r="J557" s="9" t="str">
        <f>VLOOKUP($A557,'Medical Examination'!$A$2:$J$2336,9,0)</f>
        <v>Obesity</v>
      </c>
      <c r="K557" s="9" t="str">
        <f>VLOOKUP($A557,'Medical Examination'!$A$2:$J$2336,10,0)</f>
        <v>Normal</v>
      </c>
      <c r="L557" s="9" t="str">
        <f>VLOOKUP($A557,'Hospitalsation Details'!$A$2:$L$2344,10,0)</f>
        <v>08-12-1963</v>
      </c>
      <c r="M557" s="16">
        <f>VLOOKUP($A557,'Hospitalsation Details'!$A$2:$L$2344,6,0)</f>
        <v>17832.599999999999</v>
      </c>
      <c r="N557" s="9" t="str">
        <f>VLOOKUP($A557,'Hospitalsation Details'!$A$2:$L$2344,7,0)</f>
        <v>tier - 1</v>
      </c>
      <c r="O557" s="9" t="str">
        <f>VLOOKUP($A557,'Hospitalsation Details'!$A$2:$L$2344,8,0)</f>
        <v>tier - 2</v>
      </c>
      <c r="P557" s="9" t="str">
        <f>VLOOKUP($A557,'Hospitalsation Details'!$A$2:$L$2344,9,0)</f>
        <v>R1012</v>
      </c>
      <c r="Q557" s="9">
        <f>VLOOKUP($A557,'Hospitalsation Details'!$A$2:$L$2344,12,0)</f>
        <v>59</v>
      </c>
    </row>
    <row r="558" spans="1:17" ht="15.6" x14ac:dyDescent="0.3">
      <c r="A558" s="20" t="s">
        <v>1113</v>
      </c>
      <c r="B558" s="9" t="str">
        <f>VLOOKUP($A558,'Customer Names'!$A$2:$E$2336,4,0)</f>
        <v xml:space="preserve">  Simonezitrone Sr</v>
      </c>
      <c r="C558" s="9">
        <f>VLOOKUP($A558,'Medical Examination'!$A$2:$J$2336,2,0)</f>
        <v>53.29</v>
      </c>
      <c r="D558" s="9">
        <f>VLOOKUP($A558,'Medical Examination'!$A$2:$J$2336,3,0)</f>
        <v>4.03</v>
      </c>
      <c r="E558" s="9" t="str">
        <f>VLOOKUP($A558,'Medical Examination'!$A$2:$J$2336,4,0)</f>
        <v>No</v>
      </c>
      <c r="F558" s="9" t="str">
        <f>VLOOKUP($A558,'Medical Examination'!$A$2:$J$2336,5,0)</f>
        <v>No</v>
      </c>
      <c r="G558" s="9" t="str">
        <f>VLOOKUP($A558,'Medical Examination'!$A$2:$J$2336,6,0)</f>
        <v>Yes</v>
      </c>
      <c r="H558" s="9">
        <f>VLOOKUP($A558,'Medical Examination'!$A$2:$J$2336,7,0)</f>
        <v>1</v>
      </c>
      <c r="I558" s="9" t="str">
        <f>VLOOKUP($A558,'Medical Examination'!$A$2:$J$2336,8,0)</f>
        <v xml:space="preserve"> Non Smoker</v>
      </c>
      <c r="J558" s="9" t="str">
        <f>VLOOKUP($A558,'Medical Examination'!$A$2:$J$2336,9,0)</f>
        <v>Obesity</v>
      </c>
      <c r="K558" s="9" t="str">
        <f>VLOOKUP($A558,'Medical Examination'!$A$2:$J$2336,10,0)</f>
        <v>Normal</v>
      </c>
      <c r="L558" s="9" t="str">
        <f>VLOOKUP($A558,'Hospitalsation Details'!$A$2:$L$2344,10,0)</f>
        <v>10-10-1979</v>
      </c>
      <c r="M558" s="16">
        <f>VLOOKUP($A558,'Hospitalsation Details'!$A$2:$L$2344,6,0)</f>
        <v>17779.939999999999</v>
      </c>
      <c r="N558" s="9" t="str">
        <f>VLOOKUP($A558,'Hospitalsation Details'!$A$2:$L$2344,7,0)</f>
        <v>tier - 1</v>
      </c>
      <c r="O558" s="9" t="str">
        <f>VLOOKUP($A558,'Hospitalsation Details'!$A$2:$L$2344,8,0)</f>
        <v>tier - 2</v>
      </c>
      <c r="P558" s="9" t="str">
        <f>VLOOKUP($A558,'Hospitalsation Details'!$A$2:$L$2344,9,0)</f>
        <v>R1012</v>
      </c>
      <c r="Q558" s="9">
        <f>VLOOKUP($A558,'Hospitalsation Details'!$A$2:$L$2344,12,0)</f>
        <v>43</v>
      </c>
    </row>
    <row r="559" spans="1:17" ht="15.6" x14ac:dyDescent="0.3">
      <c r="A559" s="21" t="s">
        <v>1115</v>
      </c>
      <c r="B559" s="9" t="str">
        <f>VLOOKUP($A559,'Customer Names'!$A$2:$E$2336,4,0)</f>
        <v xml:space="preserve">  Nicholas</v>
      </c>
      <c r="C559" s="9">
        <f>VLOOKUP($A559,'Medical Examination'!$A$2:$J$2336,2,0)</f>
        <v>46.63</v>
      </c>
      <c r="D559" s="9">
        <f>VLOOKUP($A559,'Medical Examination'!$A$2:$J$2336,3,0)</f>
        <v>4.26</v>
      </c>
      <c r="E559" s="9" t="str">
        <f>VLOOKUP($A559,'Medical Examination'!$A$2:$J$2336,4,0)</f>
        <v>Yes</v>
      </c>
      <c r="F559" s="9" t="str">
        <f>VLOOKUP($A559,'Medical Examination'!$A$2:$J$2336,5,0)</f>
        <v>No</v>
      </c>
      <c r="G559" s="9" t="str">
        <f>VLOOKUP($A559,'Medical Examination'!$A$2:$J$2336,6,0)</f>
        <v>No</v>
      </c>
      <c r="H559" s="9">
        <f>VLOOKUP($A559,'Medical Examination'!$A$2:$J$2336,7,0)</f>
        <v>2</v>
      </c>
      <c r="I559" s="9" t="str">
        <f>VLOOKUP($A559,'Medical Examination'!$A$2:$J$2336,8,0)</f>
        <v xml:space="preserve"> Non Smoker</v>
      </c>
      <c r="J559" s="9" t="str">
        <f>VLOOKUP($A559,'Medical Examination'!$A$2:$J$2336,9,0)</f>
        <v>Obesity</v>
      </c>
      <c r="K559" s="9" t="str">
        <f>VLOOKUP($A559,'Medical Examination'!$A$2:$J$2336,10,0)</f>
        <v>Normal</v>
      </c>
      <c r="L559" s="9" t="str">
        <f>VLOOKUP($A559,'Hospitalsation Details'!$A$2:$L$2344,10,0)</f>
        <v>21-06-1966</v>
      </c>
      <c r="M559" s="16">
        <f>VLOOKUP($A559,'Hospitalsation Details'!$A$2:$L$2344,6,0)</f>
        <v>17777.73</v>
      </c>
      <c r="N559" s="9" t="str">
        <f>VLOOKUP($A559,'Hospitalsation Details'!$A$2:$L$2344,7,0)</f>
        <v>tier - 1</v>
      </c>
      <c r="O559" s="9" t="str">
        <f>VLOOKUP($A559,'Hospitalsation Details'!$A$2:$L$2344,8,0)</f>
        <v>tier - 3</v>
      </c>
      <c r="P559" s="9" t="str">
        <f>VLOOKUP($A559,'Hospitalsation Details'!$A$2:$L$2344,9,0)</f>
        <v>R1012</v>
      </c>
      <c r="Q559" s="9">
        <f>VLOOKUP($A559,'Hospitalsation Details'!$A$2:$L$2344,12,0)</f>
        <v>56</v>
      </c>
    </row>
    <row r="560" spans="1:17" ht="15.6" x14ac:dyDescent="0.3">
      <c r="A560" s="20" t="s">
        <v>1117</v>
      </c>
      <c r="B560" s="9" t="str">
        <f>VLOOKUP($A560,'Customer Names'!$A$2:$E$2336,4,0)</f>
        <v xml:space="preserve">  Angela M</v>
      </c>
      <c r="C560" s="9">
        <f>VLOOKUP($A560,'Medical Examination'!$A$2:$J$2336,2,0)</f>
        <v>28.88</v>
      </c>
      <c r="D560" s="9">
        <f>VLOOKUP($A560,'Medical Examination'!$A$2:$J$2336,3,0)</f>
        <v>5.35</v>
      </c>
      <c r="E560" s="9" t="str">
        <f>VLOOKUP($A560,'Medical Examination'!$A$2:$J$2336,4,0)</f>
        <v>No</v>
      </c>
      <c r="F560" s="9" t="str">
        <f>VLOOKUP($A560,'Medical Examination'!$A$2:$J$2336,5,0)</f>
        <v>No</v>
      </c>
      <c r="G560" s="9" t="str">
        <f>VLOOKUP($A560,'Medical Examination'!$A$2:$J$2336,6,0)</f>
        <v>Yes</v>
      </c>
      <c r="H560" s="9">
        <f>VLOOKUP($A560,'Medical Examination'!$A$2:$J$2336,7,0)</f>
        <v>1</v>
      </c>
      <c r="I560" s="9" t="str">
        <f>VLOOKUP($A560,'Medical Examination'!$A$2:$J$2336,8,0)</f>
        <v>Smoker</v>
      </c>
      <c r="J560" s="9" t="str">
        <f>VLOOKUP($A560,'Medical Examination'!$A$2:$J$2336,9,0)</f>
        <v>Over Weight</v>
      </c>
      <c r="K560" s="9" t="str">
        <f>VLOOKUP($A560,'Medical Examination'!$A$2:$J$2336,10,0)</f>
        <v>Normal</v>
      </c>
      <c r="L560" s="9" t="str">
        <f>VLOOKUP($A560,'Hospitalsation Details'!$A$2:$L$2344,10,0)</f>
        <v>14-07-2003</v>
      </c>
      <c r="M560" s="16">
        <f>VLOOKUP($A560,'Hospitalsation Details'!$A$2:$L$2344,6,0)</f>
        <v>17748.509999999998</v>
      </c>
      <c r="N560" s="9" t="str">
        <f>VLOOKUP($A560,'Hospitalsation Details'!$A$2:$L$2344,7,0)</f>
        <v>tier - 1</v>
      </c>
      <c r="O560" s="9" t="str">
        <f>VLOOKUP($A560,'Hospitalsation Details'!$A$2:$L$2344,8,0)</f>
        <v>tier - 1</v>
      </c>
      <c r="P560" s="9" t="str">
        <f>VLOOKUP($A560,'Hospitalsation Details'!$A$2:$L$2344,9,0)</f>
        <v>R1012</v>
      </c>
      <c r="Q560" s="9">
        <f>VLOOKUP($A560,'Hospitalsation Details'!$A$2:$L$2344,12,0)</f>
        <v>19</v>
      </c>
    </row>
    <row r="561" spans="1:17" ht="15.6" x14ac:dyDescent="0.3">
      <c r="A561" s="21" t="s">
        <v>1119</v>
      </c>
      <c r="B561" s="9" t="str">
        <f>VLOOKUP($A561,'Customer Names'!$A$2:$E$2336,4,0)</f>
        <v xml:space="preserve">  Oz</v>
      </c>
      <c r="C561" s="9">
        <f>VLOOKUP($A561,'Medical Examination'!$A$2:$J$2336,2,0)</f>
        <v>23.98</v>
      </c>
      <c r="D561" s="9">
        <f>VLOOKUP($A561,'Medical Examination'!$A$2:$J$2336,3,0)</f>
        <v>4.9000000000000004</v>
      </c>
      <c r="E561" s="9" t="str">
        <f>VLOOKUP($A561,'Medical Examination'!$A$2:$J$2336,4,0)</f>
        <v>No</v>
      </c>
      <c r="F561" s="9" t="str">
        <f>VLOOKUP($A561,'Medical Examination'!$A$2:$J$2336,5,0)</f>
        <v>No</v>
      </c>
      <c r="G561" s="9" t="str">
        <f>VLOOKUP($A561,'Medical Examination'!$A$2:$J$2336,6,0)</f>
        <v>No</v>
      </c>
      <c r="H561" s="9">
        <f>VLOOKUP($A561,'Medical Examination'!$A$2:$J$2336,7,0)</f>
        <v>0</v>
      </c>
      <c r="I561" s="9" t="str">
        <f>VLOOKUP($A561,'Medical Examination'!$A$2:$J$2336,8,0)</f>
        <v xml:space="preserve"> Non Smoker</v>
      </c>
      <c r="J561" s="9" t="str">
        <f>VLOOKUP($A561,'Medical Examination'!$A$2:$J$2336,9,0)</f>
        <v>Normal Weight</v>
      </c>
      <c r="K561" s="9" t="str">
        <f>VLOOKUP($A561,'Medical Examination'!$A$2:$J$2336,10,0)</f>
        <v>Normal</v>
      </c>
      <c r="L561" s="9" t="str">
        <f>VLOOKUP($A561,'Hospitalsation Details'!$A$2:$L$2344,10,0)</f>
        <v>01-07-1994</v>
      </c>
      <c r="M561" s="16">
        <f>VLOOKUP($A561,'Hospitalsation Details'!$A$2:$L$2344,6,0)</f>
        <v>17663.14</v>
      </c>
      <c r="N561" s="9" t="str">
        <f>VLOOKUP($A561,'Hospitalsation Details'!$A$2:$L$2344,7,0)</f>
        <v>tier - 1</v>
      </c>
      <c r="O561" s="9" t="str">
        <f>VLOOKUP($A561,'Hospitalsation Details'!$A$2:$L$2344,8,0)</f>
        <v>tier - 3</v>
      </c>
      <c r="P561" s="9" t="str">
        <f>VLOOKUP($A561,'Hospitalsation Details'!$A$2:$L$2344,9,0)</f>
        <v>R1013</v>
      </c>
      <c r="Q561" s="9">
        <f>VLOOKUP($A561,'Hospitalsation Details'!$A$2:$L$2344,12,0)</f>
        <v>28</v>
      </c>
    </row>
    <row r="562" spans="1:17" ht="15.6" x14ac:dyDescent="0.3">
      <c r="A562" s="20" t="s">
        <v>1121</v>
      </c>
      <c r="B562" s="9" t="str">
        <f>VLOOKUP($A562,'Customer Names'!$A$2:$E$2336,4,0)</f>
        <v xml:space="preserve">  Erin M</v>
      </c>
      <c r="C562" s="9">
        <f>VLOOKUP($A562,'Medical Examination'!$A$2:$J$2336,2,0)</f>
        <v>23.65</v>
      </c>
      <c r="D562" s="9">
        <f>VLOOKUP($A562,'Medical Examination'!$A$2:$J$2336,3,0)</f>
        <v>4.5</v>
      </c>
      <c r="E562" s="9" t="str">
        <f>VLOOKUP($A562,'Medical Examination'!$A$2:$J$2336,4,0)</f>
        <v>No</v>
      </c>
      <c r="F562" s="9" t="str">
        <f>VLOOKUP($A562,'Medical Examination'!$A$2:$J$2336,5,0)</f>
        <v>No</v>
      </c>
      <c r="G562" s="9" t="str">
        <f>VLOOKUP($A562,'Medical Examination'!$A$2:$J$2336,6,0)</f>
        <v>No</v>
      </c>
      <c r="H562" s="9">
        <f>VLOOKUP($A562,'Medical Examination'!$A$2:$J$2336,7,0)</f>
        <v>0</v>
      </c>
      <c r="I562" s="9" t="str">
        <f>VLOOKUP($A562,'Medical Examination'!$A$2:$J$2336,8,0)</f>
        <v xml:space="preserve"> Non Smoker</v>
      </c>
      <c r="J562" s="9" t="str">
        <f>VLOOKUP($A562,'Medical Examination'!$A$2:$J$2336,9,0)</f>
        <v>Normal Weight</v>
      </c>
      <c r="K562" s="9" t="str">
        <f>VLOOKUP($A562,'Medical Examination'!$A$2:$J$2336,10,0)</f>
        <v>Diabetes</v>
      </c>
      <c r="L562" s="9" t="str">
        <f>VLOOKUP($A562,'Hospitalsation Details'!$A$2:$L$2344,10,0)</f>
        <v>25-10-1990</v>
      </c>
      <c r="M562" s="16">
        <f>VLOOKUP($A562,'Hospitalsation Details'!$A$2:$L$2344,6,0)</f>
        <v>17626.240000000002</v>
      </c>
      <c r="N562" s="9" t="str">
        <f>VLOOKUP($A562,'Hospitalsation Details'!$A$2:$L$2344,7,0)</f>
        <v>tier - 1</v>
      </c>
      <c r="O562" s="9" t="str">
        <f>VLOOKUP($A562,'Hospitalsation Details'!$A$2:$L$2344,8,0)</f>
        <v>tier - 3</v>
      </c>
      <c r="P562" s="9" t="str">
        <f>VLOOKUP($A562,'Hospitalsation Details'!$A$2:$L$2344,9,0)</f>
        <v>R1013</v>
      </c>
      <c r="Q562" s="9">
        <f>VLOOKUP($A562,'Hospitalsation Details'!$A$2:$L$2344,12,0)</f>
        <v>32</v>
      </c>
    </row>
    <row r="563" spans="1:17" ht="15.6" x14ac:dyDescent="0.3">
      <c r="A563" s="21" t="s">
        <v>1123</v>
      </c>
      <c r="B563" s="9" t="str">
        <f>VLOOKUP($A563,'Customer Names'!$A$2:$E$2336,4,0)</f>
        <v xml:space="preserve">  Bobby E</v>
      </c>
      <c r="C563" s="9">
        <f>VLOOKUP($A563,'Medical Examination'!$A$2:$J$2336,2,0)</f>
        <v>49.09</v>
      </c>
      <c r="D563" s="9">
        <f>VLOOKUP($A563,'Medical Examination'!$A$2:$J$2336,3,0)</f>
        <v>8.3800000000000008</v>
      </c>
      <c r="E563" s="9" t="str">
        <f>VLOOKUP($A563,'Medical Examination'!$A$2:$J$2336,4,0)</f>
        <v>Yes</v>
      </c>
      <c r="F563" s="9" t="str">
        <f>VLOOKUP($A563,'Medical Examination'!$A$2:$J$2336,5,0)</f>
        <v>No</v>
      </c>
      <c r="G563" s="9" t="str">
        <f>VLOOKUP($A563,'Medical Examination'!$A$2:$J$2336,6,0)</f>
        <v>No</v>
      </c>
      <c r="H563" s="9">
        <f>VLOOKUP($A563,'Medical Examination'!$A$2:$J$2336,7,0)</f>
        <v>2</v>
      </c>
      <c r="I563" s="9" t="str">
        <f>VLOOKUP($A563,'Medical Examination'!$A$2:$J$2336,8,0)</f>
        <v xml:space="preserve"> Non Smoker</v>
      </c>
      <c r="J563" s="9" t="str">
        <f>VLOOKUP($A563,'Medical Examination'!$A$2:$J$2336,9,0)</f>
        <v>Obesity</v>
      </c>
      <c r="K563" s="9" t="str">
        <f>VLOOKUP($A563,'Medical Examination'!$A$2:$J$2336,10,0)</f>
        <v>Diabetes</v>
      </c>
      <c r="L563" s="9" t="str">
        <f>VLOOKUP($A563,'Hospitalsation Details'!$A$2:$L$2344,10,0)</f>
        <v>26-07-1970</v>
      </c>
      <c r="M563" s="16">
        <f>VLOOKUP($A563,'Hospitalsation Details'!$A$2:$L$2344,6,0)</f>
        <v>17584.72</v>
      </c>
      <c r="N563" s="9" t="str">
        <f>VLOOKUP($A563,'Hospitalsation Details'!$A$2:$L$2344,7,0)</f>
        <v>tier - 1</v>
      </c>
      <c r="O563" s="9" t="str">
        <f>VLOOKUP($A563,'Hospitalsation Details'!$A$2:$L$2344,8,0)</f>
        <v>tier - 3</v>
      </c>
      <c r="P563" s="9" t="str">
        <f>VLOOKUP($A563,'Hospitalsation Details'!$A$2:$L$2344,9,0)</f>
        <v>R1012</v>
      </c>
      <c r="Q563" s="9">
        <f>VLOOKUP($A563,'Hospitalsation Details'!$A$2:$L$2344,12,0)</f>
        <v>52</v>
      </c>
    </row>
    <row r="564" spans="1:17" ht="15.6" x14ac:dyDescent="0.3">
      <c r="A564" s="20" t="s">
        <v>1125</v>
      </c>
      <c r="B564" s="9" t="str">
        <f>VLOOKUP($A564,'Customer Names'!$A$2:$E$2336,4,0)</f>
        <v xml:space="preserve">  Daniel P</v>
      </c>
      <c r="C564" s="9">
        <f>VLOOKUP($A564,'Medical Examination'!$A$2:$J$2336,2,0)</f>
        <v>28.024999999999999</v>
      </c>
      <c r="D564" s="9">
        <f>VLOOKUP($A564,'Medical Examination'!$A$2:$J$2336,3,0)</f>
        <v>7.03</v>
      </c>
      <c r="E564" s="9" t="str">
        <f>VLOOKUP($A564,'Medical Examination'!$A$2:$J$2336,4,0)</f>
        <v>No</v>
      </c>
      <c r="F564" s="9" t="str">
        <f>VLOOKUP($A564,'Medical Examination'!$A$2:$J$2336,5,0)</f>
        <v>No</v>
      </c>
      <c r="G564" s="9" t="str">
        <f>VLOOKUP($A564,'Medical Examination'!$A$2:$J$2336,6,0)</f>
        <v>No</v>
      </c>
      <c r="H564" s="9">
        <f>VLOOKUP($A564,'Medical Examination'!$A$2:$J$2336,7,0)</f>
        <v>0</v>
      </c>
      <c r="I564" s="9" t="str">
        <f>VLOOKUP($A564,'Medical Examination'!$A$2:$J$2336,8,0)</f>
        <v>Smoker</v>
      </c>
      <c r="J564" s="9" t="str">
        <f>VLOOKUP($A564,'Medical Examination'!$A$2:$J$2336,9,0)</f>
        <v>Over Weight</v>
      </c>
      <c r="K564" s="9" t="str">
        <f>VLOOKUP($A564,'Medical Examination'!$A$2:$J$2336,10,0)</f>
        <v>Diabetes</v>
      </c>
      <c r="L564" s="9" t="str">
        <f>VLOOKUP($A564,'Hospitalsation Details'!$A$2:$L$2344,10,0)</f>
        <v>25-08-2002</v>
      </c>
      <c r="M564" s="16">
        <f>VLOOKUP($A564,'Hospitalsation Details'!$A$2:$L$2344,6,0)</f>
        <v>17560.38</v>
      </c>
      <c r="N564" s="9" t="str">
        <f>VLOOKUP($A564,'Hospitalsation Details'!$A$2:$L$2344,7,0)</f>
        <v>tier - 1</v>
      </c>
      <c r="O564" s="9" t="str">
        <f>VLOOKUP($A564,'Hospitalsation Details'!$A$2:$L$2344,8,0)</f>
        <v>tier - 1</v>
      </c>
      <c r="P564" s="9" t="str">
        <f>VLOOKUP($A564,'Hospitalsation Details'!$A$2:$L$2344,9,0)</f>
        <v>R1012</v>
      </c>
      <c r="Q564" s="9">
        <f>VLOOKUP($A564,'Hospitalsation Details'!$A$2:$L$2344,12,0)</f>
        <v>20</v>
      </c>
    </row>
    <row r="565" spans="1:17" ht="15.6" x14ac:dyDescent="0.3">
      <c r="A565" s="21" t="s">
        <v>1127</v>
      </c>
      <c r="B565" s="9" t="str">
        <f>VLOOKUP($A565,'Customer Names'!$A$2:$E$2336,4,0)</f>
        <v xml:space="preserve">  Marie E</v>
      </c>
      <c r="C565" s="9">
        <f>VLOOKUP($A565,'Medical Examination'!$A$2:$J$2336,2,0)</f>
        <v>43.32</v>
      </c>
      <c r="D565" s="9">
        <f>VLOOKUP($A565,'Medical Examination'!$A$2:$J$2336,3,0)</f>
        <v>8.75</v>
      </c>
      <c r="E565" s="9" t="str">
        <f>VLOOKUP($A565,'Medical Examination'!$A$2:$J$2336,4,0)</f>
        <v>Yes</v>
      </c>
      <c r="F565" s="9" t="str">
        <f>VLOOKUP($A565,'Medical Examination'!$A$2:$J$2336,5,0)</f>
        <v>No</v>
      </c>
      <c r="G565" s="9" t="str">
        <f>VLOOKUP($A565,'Medical Examination'!$A$2:$J$2336,6,0)</f>
        <v>Yes</v>
      </c>
      <c r="H565" s="9">
        <f>VLOOKUP($A565,'Medical Examination'!$A$2:$J$2336,7,0)</f>
        <v>1</v>
      </c>
      <c r="I565" s="9" t="str">
        <f>VLOOKUP($A565,'Medical Examination'!$A$2:$J$2336,8,0)</f>
        <v xml:space="preserve"> Non Smoker</v>
      </c>
      <c r="J565" s="9" t="str">
        <f>VLOOKUP($A565,'Medical Examination'!$A$2:$J$2336,9,0)</f>
        <v>Obesity</v>
      </c>
      <c r="K565" s="9" t="str">
        <f>VLOOKUP($A565,'Medical Examination'!$A$2:$J$2336,10,0)</f>
        <v>Diabetes</v>
      </c>
      <c r="L565" s="9" t="str">
        <f>VLOOKUP($A565,'Hospitalsation Details'!$A$2:$L$2344,10,0)</f>
        <v>16-11-1963</v>
      </c>
      <c r="M565" s="16">
        <f>VLOOKUP($A565,'Hospitalsation Details'!$A$2:$L$2344,6,0)</f>
        <v>17556.88</v>
      </c>
      <c r="N565" s="9" t="str">
        <f>VLOOKUP($A565,'Hospitalsation Details'!$A$2:$L$2344,7,0)</f>
        <v>tier - 1</v>
      </c>
      <c r="O565" s="9" t="str">
        <f>VLOOKUP($A565,'Hospitalsation Details'!$A$2:$L$2344,8,0)</f>
        <v>tier - 2</v>
      </c>
      <c r="P565" s="9" t="str">
        <f>VLOOKUP($A565,'Hospitalsation Details'!$A$2:$L$2344,9,0)</f>
        <v>R1012</v>
      </c>
      <c r="Q565" s="9">
        <f>VLOOKUP($A565,'Hospitalsation Details'!$A$2:$L$2344,12,0)</f>
        <v>59</v>
      </c>
    </row>
    <row r="566" spans="1:17" ht="15.6" x14ac:dyDescent="0.3">
      <c r="A566" s="20" t="s">
        <v>1129</v>
      </c>
      <c r="B566" s="9" t="str">
        <f>VLOOKUP($A566,'Customer Names'!$A$2:$E$2336,4,0)</f>
        <v xml:space="preserve">  Katie</v>
      </c>
      <c r="C566" s="9">
        <f>VLOOKUP($A566,'Medical Examination'!$A$2:$J$2336,2,0)</f>
        <v>45.92</v>
      </c>
      <c r="D566" s="9">
        <f>VLOOKUP($A566,'Medical Examination'!$A$2:$J$2336,3,0)</f>
        <v>9.51</v>
      </c>
      <c r="E566" s="9" t="str">
        <f>VLOOKUP($A566,'Medical Examination'!$A$2:$J$2336,4,0)</f>
        <v>No</v>
      </c>
      <c r="F566" s="9" t="str">
        <f>VLOOKUP($A566,'Medical Examination'!$A$2:$J$2336,5,0)</f>
        <v>No</v>
      </c>
      <c r="G566" s="9" t="str">
        <f>VLOOKUP($A566,'Medical Examination'!$A$2:$J$2336,6,0)</f>
        <v>No</v>
      </c>
      <c r="H566" s="9">
        <f>VLOOKUP($A566,'Medical Examination'!$A$2:$J$2336,7,0)</f>
        <v>0</v>
      </c>
      <c r="I566" s="9" t="str">
        <f>VLOOKUP($A566,'Medical Examination'!$A$2:$J$2336,8,0)</f>
        <v xml:space="preserve"> Non Smoker</v>
      </c>
      <c r="J566" s="9" t="str">
        <f>VLOOKUP($A566,'Medical Examination'!$A$2:$J$2336,9,0)</f>
        <v>Obesity</v>
      </c>
      <c r="K566" s="9" t="str">
        <f>VLOOKUP($A566,'Medical Examination'!$A$2:$J$2336,10,0)</f>
        <v>Diabetes</v>
      </c>
      <c r="L566" s="9" t="str">
        <f>VLOOKUP($A566,'Hospitalsation Details'!$A$2:$L$2344,10,0)</f>
        <v>12-07-1968</v>
      </c>
      <c r="M566" s="16">
        <f>VLOOKUP($A566,'Hospitalsation Details'!$A$2:$L$2344,6,0)</f>
        <v>17507.47</v>
      </c>
      <c r="N566" s="9" t="str">
        <f>VLOOKUP($A566,'Hospitalsation Details'!$A$2:$L$2344,7,0)</f>
        <v>tier - 1</v>
      </c>
      <c r="O566" s="9" t="str">
        <f>VLOOKUP($A566,'Hospitalsation Details'!$A$2:$L$2344,8,0)</f>
        <v>tier - 1</v>
      </c>
      <c r="P566" s="9" t="str">
        <f>VLOOKUP($A566,'Hospitalsation Details'!$A$2:$L$2344,9,0)</f>
        <v>R1026</v>
      </c>
      <c r="Q566" s="9">
        <f>VLOOKUP($A566,'Hospitalsation Details'!$A$2:$L$2344,12,0)</f>
        <v>54</v>
      </c>
    </row>
    <row r="567" spans="1:17" ht="15.6" x14ac:dyDescent="0.3">
      <c r="A567" s="21" t="s">
        <v>1131</v>
      </c>
      <c r="B567" s="9" t="str">
        <f>VLOOKUP($A567,'Customer Names'!$A$2:$E$2336,4,0)</f>
        <v xml:space="preserve">  Eric D</v>
      </c>
      <c r="C567" s="9">
        <f>VLOOKUP($A567,'Medical Examination'!$A$2:$J$2336,2,0)</f>
        <v>44.03</v>
      </c>
      <c r="D567" s="9">
        <f>VLOOKUP($A567,'Medical Examination'!$A$2:$J$2336,3,0)</f>
        <v>9.36</v>
      </c>
      <c r="E567" s="9" t="str">
        <f>VLOOKUP($A567,'Medical Examination'!$A$2:$J$2336,4,0)</f>
        <v>No</v>
      </c>
      <c r="F567" s="9" t="str">
        <f>VLOOKUP($A567,'Medical Examination'!$A$2:$J$2336,5,0)</f>
        <v>No</v>
      </c>
      <c r="G567" s="9" t="str">
        <f>VLOOKUP($A567,'Medical Examination'!$A$2:$J$2336,6,0)</f>
        <v>No</v>
      </c>
      <c r="H567" s="9">
        <f>VLOOKUP($A567,'Medical Examination'!$A$2:$J$2336,7,0)</f>
        <v>0</v>
      </c>
      <c r="I567" s="9" t="str">
        <f>VLOOKUP($A567,'Medical Examination'!$A$2:$J$2336,8,0)</f>
        <v xml:space="preserve"> Non Smoker</v>
      </c>
      <c r="J567" s="9" t="str">
        <f>VLOOKUP($A567,'Medical Examination'!$A$2:$J$2336,9,0)</f>
        <v>Obesity</v>
      </c>
      <c r="K567" s="9" t="str">
        <f>VLOOKUP($A567,'Medical Examination'!$A$2:$J$2336,10,0)</f>
        <v>Normal</v>
      </c>
      <c r="L567" s="9" t="str">
        <f>VLOOKUP($A567,'Hospitalsation Details'!$A$2:$L$2344,10,0)</f>
        <v>16-06-1965</v>
      </c>
      <c r="M567" s="16">
        <f>VLOOKUP($A567,'Hospitalsation Details'!$A$2:$L$2344,6,0)</f>
        <v>17505.650000000001</v>
      </c>
      <c r="N567" s="9" t="str">
        <f>VLOOKUP($A567,'Hospitalsation Details'!$A$2:$L$2344,7,0)</f>
        <v>tier - 1</v>
      </c>
      <c r="O567" s="9" t="str">
        <f>VLOOKUP($A567,'Hospitalsation Details'!$A$2:$L$2344,8,0)</f>
        <v>tier - 2</v>
      </c>
      <c r="P567" s="9" t="str">
        <f>VLOOKUP($A567,'Hospitalsation Details'!$A$2:$L$2344,9,0)</f>
        <v>R1023</v>
      </c>
      <c r="Q567" s="9">
        <f>VLOOKUP($A567,'Hospitalsation Details'!$A$2:$L$2344,12,0)</f>
        <v>57</v>
      </c>
    </row>
    <row r="568" spans="1:17" ht="15.6" x14ac:dyDescent="0.3">
      <c r="A568" s="20" t="s">
        <v>1133</v>
      </c>
      <c r="B568" s="9" t="str">
        <f>VLOOKUP($A568,'Customer Names'!$A$2:$E$2336,4,0)</f>
        <v xml:space="preserve">  Tara</v>
      </c>
      <c r="C568" s="9">
        <f>VLOOKUP($A568,'Medical Examination'!$A$2:$J$2336,2,0)</f>
        <v>24.6</v>
      </c>
      <c r="D568" s="9">
        <f>VLOOKUP($A568,'Medical Examination'!$A$2:$J$2336,3,0)</f>
        <v>4.8099999999999996</v>
      </c>
      <c r="E568" s="9" t="str">
        <f>VLOOKUP($A568,'Medical Examination'!$A$2:$J$2336,4,0)</f>
        <v>No</v>
      </c>
      <c r="F568" s="9" t="str">
        <f>VLOOKUP($A568,'Medical Examination'!$A$2:$J$2336,5,0)</f>
        <v>No</v>
      </c>
      <c r="G568" s="9" t="str">
        <f>VLOOKUP($A568,'Medical Examination'!$A$2:$J$2336,6,0)</f>
        <v>No</v>
      </c>
      <c r="H568" s="9">
        <f>VLOOKUP($A568,'Medical Examination'!$A$2:$J$2336,7,0)</f>
        <v>0</v>
      </c>
      <c r="I568" s="9" t="str">
        <f>VLOOKUP($A568,'Medical Examination'!$A$2:$J$2336,8,0)</f>
        <v>Smoker</v>
      </c>
      <c r="J568" s="9" t="str">
        <f>VLOOKUP($A568,'Medical Examination'!$A$2:$J$2336,9,0)</f>
        <v>Normal Weight</v>
      </c>
      <c r="K568" s="9" t="str">
        <f>VLOOKUP($A568,'Medical Examination'!$A$2:$J$2336,10,0)</f>
        <v>Diabetes</v>
      </c>
      <c r="L568" s="9" t="str">
        <f>VLOOKUP($A568,'Hospitalsation Details'!$A$2:$L$2344,10,0)</f>
        <v>29-12-1990</v>
      </c>
      <c r="M568" s="16">
        <f>VLOOKUP($A568,'Hospitalsation Details'!$A$2:$L$2344,6,0)</f>
        <v>17496.310000000001</v>
      </c>
      <c r="N568" s="9" t="str">
        <f>VLOOKUP($A568,'Hospitalsation Details'!$A$2:$L$2344,7,0)</f>
        <v>tier - 1</v>
      </c>
      <c r="O568" s="9" t="str">
        <f>VLOOKUP($A568,'Hospitalsation Details'!$A$2:$L$2344,8,0)</f>
        <v>tier - 2</v>
      </c>
      <c r="P568" s="9" t="str">
        <f>VLOOKUP($A568,'Hospitalsation Details'!$A$2:$L$2344,9,0)</f>
        <v>R1011</v>
      </c>
      <c r="Q568" s="9">
        <f>VLOOKUP($A568,'Hospitalsation Details'!$A$2:$L$2344,12,0)</f>
        <v>32</v>
      </c>
    </row>
    <row r="569" spans="1:17" ht="15.6" x14ac:dyDescent="0.3">
      <c r="A569" s="21" t="s">
        <v>1135</v>
      </c>
      <c r="B569" s="9" t="str">
        <f>VLOOKUP($A569,'Customer Names'!$A$2:$E$2336,4,0)</f>
        <v xml:space="preserve">  Haley L</v>
      </c>
      <c r="C569" s="9">
        <f>VLOOKUP($A569,'Medical Examination'!$A$2:$J$2336,2,0)</f>
        <v>49.15</v>
      </c>
      <c r="D569" s="9">
        <f>VLOOKUP($A569,'Medical Examination'!$A$2:$J$2336,3,0)</f>
        <v>8.08</v>
      </c>
      <c r="E569" s="9" t="str">
        <f>VLOOKUP($A569,'Medical Examination'!$A$2:$J$2336,4,0)</f>
        <v>No</v>
      </c>
      <c r="F569" s="9" t="str">
        <f>VLOOKUP($A569,'Medical Examination'!$A$2:$J$2336,5,0)</f>
        <v>No</v>
      </c>
      <c r="G569" s="9" t="str">
        <f>VLOOKUP($A569,'Medical Examination'!$A$2:$J$2336,6,0)</f>
        <v>No</v>
      </c>
      <c r="H569" s="9">
        <f>VLOOKUP($A569,'Medical Examination'!$A$2:$J$2336,7,0)</f>
        <v>0</v>
      </c>
      <c r="I569" s="9" t="str">
        <f>VLOOKUP($A569,'Medical Examination'!$A$2:$J$2336,8,0)</f>
        <v xml:space="preserve"> Non Smoker</v>
      </c>
      <c r="J569" s="9" t="str">
        <f>VLOOKUP($A569,'Medical Examination'!$A$2:$J$2336,9,0)</f>
        <v>Obesity</v>
      </c>
      <c r="K569" s="9" t="str">
        <f>VLOOKUP($A569,'Medical Examination'!$A$2:$J$2336,10,0)</f>
        <v>Prediabetes</v>
      </c>
      <c r="L569" s="9" t="str">
        <f>VLOOKUP($A569,'Hospitalsation Details'!$A$2:$L$2344,10,0)</f>
        <v>08-06-1971</v>
      </c>
      <c r="M569" s="16">
        <f>VLOOKUP($A569,'Hospitalsation Details'!$A$2:$L$2344,6,0)</f>
        <v>17479.53</v>
      </c>
      <c r="N569" s="9" t="str">
        <f>VLOOKUP($A569,'Hospitalsation Details'!$A$2:$L$2344,7,0)</f>
        <v>tier - 1</v>
      </c>
      <c r="O569" s="9" t="str">
        <f>VLOOKUP($A569,'Hospitalsation Details'!$A$2:$L$2344,8,0)</f>
        <v>tier - 1</v>
      </c>
      <c r="P569" s="9" t="str">
        <f>VLOOKUP($A569,'Hospitalsation Details'!$A$2:$L$2344,9,0)</f>
        <v>R1012</v>
      </c>
      <c r="Q569" s="9">
        <f>VLOOKUP($A569,'Hospitalsation Details'!$A$2:$L$2344,12,0)</f>
        <v>52</v>
      </c>
    </row>
    <row r="570" spans="1:17" ht="15.6" x14ac:dyDescent="0.3">
      <c r="A570" s="20" t="s">
        <v>1137</v>
      </c>
      <c r="B570" s="9" t="str">
        <f>VLOOKUP($A570,'Customer Names'!$A$2:$E$2336,4,0)</f>
        <v xml:space="preserve">  Kayla B</v>
      </c>
      <c r="C570" s="9">
        <f>VLOOKUP($A570,'Medical Examination'!$A$2:$J$2336,2,0)</f>
        <v>28.31</v>
      </c>
      <c r="D570" s="9">
        <f>VLOOKUP($A570,'Medical Examination'!$A$2:$J$2336,3,0)</f>
        <v>6.29</v>
      </c>
      <c r="E570" s="9" t="str">
        <f>VLOOKUP($A570,'Medical Examination'!$A$2:$J$2336,4,0)</f>
        <v>No</v>
      </c>
      <c r="F570" s="9" t="str">
        <f>VLOOKUP($A570,'Medical Examination'!$A$2:$J$2336,5,0)</f>
        <v>No</v>
      </c>
      <c r="G570" s="9" t="str">
        <f>VLOOKUP($A570,'Medical Examination'!$A$2:$J$2336,6,0)</f>
        <v>Yes</v>
      </c>
      <c r="H570" s="9">
        <f>VLOOKUP($A570,'Medical Examination'!$A$2:$J$2336,7,0)</f>
        <v>1</v>
      </c>
      <c r="I570" s="9" t="str">
        <f>VLOOKUP($A570,'Medical Examination'!$A$2:$J$2336,8,0)</f>
        <v>Smoker</v>
      </c>
      <c r="J570" s="9" t="str">
        <f>VLOOKUP($A570,'Medical Examination'!$A$2:$J$2336,9,0)</f>
        <v>Over Weight</v>
      </c>
      <c r="K570" s="9" t="str">
        <f>VLOOKUP($A570,'Medical Examination'!$A$2:$J$2336,10,0)</f>
        <v>Prediabetes</v>
      </c>
      <c r="L570" s="9" t="str">
        <f>VLOOKUP($A570,'Hospitalsation Details'!$A$2:$L$2344,10,0)</f>
        <v>02-11-2003</v>
      </c>
      <c r="M570" s="16">
        <f>VLOOKUP($A570,'Hospitalsation Details'!$A$2:$L$2344,6,0)</f>
        <v>17468.98</v>
      </c>
      <c r="N570" s="9" t="str">
        <f>VLOOKUP($A570,'Hospitalsation Details'!$A$2:$L$2344,7,0)</f>
        <v>tier - 2</v>
      </c>
      <c r="O570" s="9" t="str">
        <f>VLOOKUP($A570,'Hospitalsation Details'!$A$2:$L$2344,8,0)</f>
        <v>tier - 1</v>
      </c>
      <c r="P570" s="9" t="str">
        <f>VLOOKUP($A570,'Hospitalsation Details'!$A$2:$L$2344,9,0)</f>
        <v>R1012</v>
      </c>
      <c r="Q570" s="9">
        <f>VLOOKUP($A570,'Hospitalsation Details'!$A$2:$L$2344,12,0)</f>
        <v>19</v>
      </c>
    </row>
    <row r="571" spans="1:17" ht="15.6" x14ac:dyDescent="0.3">
      <c r="A571" s="21" t="s">
        <v>1139</v>
      </c>
      <c r="B571" s="9" t="str">
        <f>VLOOKUP($A571,'Customer Names'!$A$2:$E$2336,4,0)</f>
        <v xml:space="preserve">  Mark D</v>
      </c>
      <c r="C571" s="9">
        <f>VLOOKUP($A571,'Medical Examination'!$A$2:$J$2336,2,0)</f>
        <v>22.99</v>
      </c>
      <c r="D571" s="9">
        <f>VLOOKUP($A571,'Medical Examination'!$A$2:$J$2336,3,0)</f>
        <v>6.29</v>
      </c>
      <c r="E571" s="9" t="str">
        <f>VLOOKUP($A571,'Medical Examination'!$A$2:$J$2336,4,0)</f>
        <v>No</v>
      </c>
      <c r="F571" s="9" t="str">
        <f>VLOOKUP($A571,'Medical Examination'!$A$2:$J$2336,5,0)</f>
        <v>No</v>
      </c>
      <c r="G571" s="9" t="str">
        <f>VLOOKUP($A571,'Medical Examination'!$A$2:$J$2336,6,0)</f>
        <v>No</v>
      </c>
      <c r="H571" s="9">
        <f>VLOOKUP($A571,'Medical Examination'!$A$2:$J$2336,7,0)</f>
        <v>1</v>
      </c>
      <c r="I571" s="9" t="str">
        <f>VLOOKUP($A571,'Medical Examination'!$A$2:$J$2336,8,0)</f>
        <v>Smoker</v>
      </c>
      <c r="J571" s="9" t="str">
        <f>VLOOKUP($A571,'Medical Examination'!$A$2:$J$2336,9,0)</f>
        <v>Normal Weight</v>
      </c>
      <c r="K571" s="9" t="str">
        <f>VLOOKUP($A571,'Medical Examination'!$A$2:$J$2336,10,0)</f>
        <v>Normal</v>
      </c>
      <c r="L571" s="9" t="str">
        <f>VLOOKUP($A571,'Hospitalsation Details'!$A$2:$L$2344,10,0)</f>
        <v>18-10-1992</v>
      </c>
      <c r="M571" s="16">
        <f>VLOOKUP($A571,'Hospitalsation Details'!$A$2:$L$2344,6,0)</f>
        <v>17361.77</v>
      </c>
      <c r="N571" s="9" t="str">
        <f>VLOOKUP($A571,'Hospitalsation Details'!$A$2:$L$2344,7,0)</f>
        <v>tier - 2</v>
      </c>
      <c r="O571" s="9" t="str">
        <f>VLOOKUP($A571,'Hospitalsation Details'!$A$2:$L$2344,8,0)</f>
        <v>tier - 1</v>
      </c>
      <c r="P571" s="9" t="str">
        <f>VLOOKUP($A571,'Hospitalsation Details'!$A$2:$L$2344,9,0)</f>
        <v>R1012</v>
      </c>
      <c r="Q571" s="9">
        <f>VLOOKUP($A571,'Hospitalsation Details'!$A$2:$L$2344,12,0)</f>
        <v>30</v>
      </c>
    </row>
    <row r="572" spans="1:17" ht="15.6" x14ac:dyDescent="0.3">
      <c r="A572" s="20" t="s">
        <v>1141</v>
      </c>
      <c r="B572" s="9" t="str">
        <f>VLOOKUP($A572,'Customer Names'!$A$2:$E$2336,4,0)</f>
        <v xml:space="preserve">  Patrick J</v>
      </c>
      <c r="C572" s="9">
        <f>VLOOKUP($A572,'Medical Examination'!$A$2:$J$2336,2,0)</f>
        <v>29.07</v>
      </c>
      <c r="D572" s="9">
        <f>VLOOKUP($A572,'Medical Examination'!$A$2:$J$2336,3,0)</f>
        <v>5.12</v>
      </c>
      <c r="E572" s="9" t="str">
        <f>VLOOKUP($A572,'Medical Examination'!$A$2:$J$2336,4,0)</f>
        <v>No</v>
      </c>
      <c r="F572" s="9" t="str">
        <f>VLOOKUP($A572,'Medical Examination'!$A$2:$J$2336,5,0)</f>
        <v>No</v>
      </c>
      <c r="G572" s="9" t="str">
        <f>VLOOKUP($A572,'Medical Examination'!$A$2:$J$2336,6,0)</f>
        <v>Yes</v>
      </c>
      <c r="H572" s="9">
        <f>VLOOKUP($A572,'Medical Examination'!$A$2:$J$2336,7,0)</f>
        <v>1</v>
      </c>
      <c r="I572" s="9" t="str">
        <f>VLOOKUP($A572,'Medical Examination'!$A$2:$J$2336,8,0)</f>
        <v>Smoker</v>
      </c>
      <c r="J572" s="9" t="str">
        <f>VLOOKUP($A572,'Medical Examination'!$A$2:$J$2336,9,0)</f>
        <v>Over Weight</v>
      </c>
      <c r="K572" s="9" t="str">
        <f>VLOOKUP($A572,'Medical Examination'!$A$2:$J$2336,10,0)</f>
        <v>Diabetes</v>
      </c>
      <c r="L572" s="9" t="str">
        <f>VLOOKUP($A572,'Hospitalsation Details'!$A$2:$L$2344,10,0)</f>
        <v>01-11-2003</v>
      </c>
      <c r="M572" s="16">
        <f>VLOOKUP($A572,'Hospitalsation Details'!$A$2:$L$2344,6,0)</f>
        <v>17352.68</v>
      </c>
      <c r="N572" s="9" t="str">
        <f>VLOOKUP($A572,'Hospitalsation Details'!$A$2:$L$2344,7,0)</f>
        <v>tier - 2</v>
      </c>
      <c r="O572" s="9" t="str">
        <f>VLOOKUP($A572,'Hospitalsation Details'!$A$2:$L$2344,8,0)</f>
        <v>tier - 3</v>
      </c>
      <c r="P572" s="9" t="str">
        <f>VLOOKUP($A572,'Hospitalsation Details'!$A$2:$L$2344,9,0)</f>
        <v>R1012</v>
      </c>
      <c r="Q572" s="9">
        <f>VLOOKUP($A572,'Hospitalsation Details'!$A$2:$L$2344,12,0)</f>
        <v>19</v>
      </c>
    </row>
    <row r="573" spans="1:17" ht="15.6" x14ac:dyDescent="0.3">
      <c r="A573" s="21" t="s">
        <v>1143</v>
      </c>
      <c r="B573" s="9" t="str">
        <f>VLOOKUP($A573,'Customer Names'!$A$2:$E$2336,4,0)</f>
        <v xml:space="preserve">  Alejandro</v>
      </c>
      <c r="C573" s="9">
        <f>VLOOKUP($A573,'Medical Examination'!$A$2:$J$2336,2,0)</f>
        <v>42.02</v>
      </c>
      <c r="D573" s="9">
        <f>VLOOKUP($A573,'Medical Examination'!$A$2:$J$2336,3,0)</f>
        <v>9.9499999999999993</v>
      </c>
      <c r="E573" s="9" t="str">
        <f>VLOOKUP($A573,'Medical Examination'!$A$2:$J$2336,4,0)</f>
        <v>Yes</v>
      </c>
      <c r="F573" s="9" t="str">
        <f>VLOOKUP($A573,'Medical Examination'!$A$2:$J$2336,5,0)</f>
        <v>No</v>
      </c>
      <c r="G573" s="9" t="str">
        <f>VLOOKUP($A573,'Medical Examination'!$A$2:$J$2336,6,0)</f>
        <v>Yes</v>
      </c>
      <c r="H573" s="9">
        <f>VLOOKUP($A573,'Medical Examination'!$A$2:$J$2336,7,0)</f>
        <v>1</v>
      </c>
      <c r="I573" s="9" t="str">
        <f>VLOOKUP($A573,'Medical Examination'!$A$2:$J$2336,8,0)</f>
        <v xml:space="preserve"> Non Smoker</v>
      </c>
      <c r="J573" s="9" t="str">
        <f>VLOOKUP($A573,'Medical Examination'!$A$2:$J$2336,9,0)</f>
        <v>Obesity</v>
      </c>
      <c r="K573" s="9" t="str">
        <f>VLOOKUP($A573,'Medical Examination'!$A$2:$J$2336,10,0)</f>
        <v>Diabetes</v>
      </c>
      <c r="L573" s="9" t="str">
        <f>VLOOKUP($A573,'Hospitalsation Details'!$A$2:$L$2344,10,0)</f>
        <v>12-07-1963</v>
      </c>
      <c r="M573" s="16">
        <f>VLOOKUP($A573,'Hospitalsation Details'!$A$2:$L$2344,6,0)</f>
        <v>17337.580000000002</v>
      </c>
      <c r="N573" s="9" t="str">
        <f>VLOOKUP($A573,'Hospitalsation Details'!$A$2:$L$2344,7,0)</f>
        <v>tier - 2</v>
      </c>
      <c r="O573" s="9" t="str">
        <f>VLOOKUP($A573,'Hospitalsation Details'!$A$2:$L$2344,8,0)</f>
        <v>tier - 3</v>
      </c>
      <c r="P573" s="9" t="str">
        <f>VLOOKUP($A573,'Hospitalsation Details'!$A$2:$L$2344,9,0)</f>
        <v>R1023</v>
      </c>
      <c r="Q573" s="9">
        <f>VLOOKUP($A573,'Hospitalsation Details'!$A$2:$L$2344,12,0)</f>
        <v>59</v>
      </c>
    </row>
    <row r="574" spans="1:17" ht="15.6" x14ac:dyDescent="0.3">
      <c r="A574" s="20" t="s">
        <v>1145</v>
      </c>
      <c r="B574" s="9" t="str">
        <f>VLOOKUP($A574,'Customer Names'!$A$2:$E$2336,4,0)</f>
        <v xml:space="preserve">  Beth A</v>
      </c>
      <c r="C574" s="9">
        <f>VLOOKUP($A574,'Medical Examination'!$A$2:$J$2336,2,0)</f>
        <v>49.07</v>
      </c>
      <c r="D574" s="9">
        <f>VLOOKUP($A574,'Medical Examination'!$A$2:$J$2336,3,0)</f>
        <v>9.08</v>
      </c>
      <c r="E574" s="9" t="str">
        <f>VLOOKUP($A574,'Medical Examination'!$A$2:$J$2336,4,0)</f>
        <v>Yes</v>
      </c>
      <c r="F574" s="9" t="str">
        <f>VLOOKUP($A574,'Medical Examination'!$A$2:$J$2336,5,0)</f>
        <v>No</v>
      </c>
      <c r="G574" s="9" t="str">
        <f>VLOOKUP($A574,'Medical Examination'!$A$2:$J$2336,6,0)</f>
        <v>No</v>
      </c>
      <c r="H574" s="9">
        <f>VLOOKUP($A574,'Medical Examination'!$A$2:$J$2336,7,0)</f>
        <v>1</v>
      </c>
      <c r="I574" s="9" t="str">
        <f>VLOOKUP($A574,'Medical Examination'!$A$2:$J$2336,8,0)</f>
        <v xml:space="preserve"> Non Smoker</v>
      </c>
      <c r="J574" s="9" t="str">
        <f>VLOOKUP($A574,'Medical Examination'!$A$2:$J$2336,9,0)</f>
        <v>Obesity</v>
      </c>
      <c r="K574" s="9" t="str">
        <f>VLOOKUP($A574,'Medical Examination'!$A$2:$J$2336,10,0)</f>
        <v>Normal</v>
      </c>
      <c r="L574" s="9" t="str">
        <f>VLOOKUP($A574,'Hospitalsation Details'!$A$2:$L$2344,10,0)</f>
        <v>25-08-1975</v>
      </c>
      <c r="M574" s="16">
        <f>VLOOKUP($A574,'Hospitalsation Details'!$A$2:$L$2344,6,0)</f>
        <v>17253.43</v>
      </c>
      <c r="N574" s="9" t="str">
        <f>VLOOKUP($A574,'Hospitalsation Details'!$A$2:$L$2344,7,0)</f>
        <v>tier - 2</v>
      </c>
      <c r="O574" s="9" t="str">
        <f>VLOOKUP($A574,'Hospitalsation Details'!$A$2:$L$2344,8,0)</f>
        <v>tier - 3</v>
      </c>
      <c r="P574" s="9" t="str">
        <f>VLOOKUP($A574,'Hospitalsation Details'!$A$2:$L$2344,9,0)</f>
        <v>R1026</v>
      </c>
      <c r="Q574" s="9">
        <f>VLOOKUP($A574,'Hospitalsation Details'!$A$2:$L$2344,12,0)</f>
        <v>47</v>
      </c>
    </row>
    <row r="575" spans="1:17" ht="15.6" x14ac:dyDescent="0.3">
      <c r="A575" s="21" t="s">
        <v>1147</v>
      </c>
      <c r="B575" s="9" t="str">
        <f>VLOOKUP($A575,'Customer Names'!$A$2:$E$2336,4,0)</f>
        <v xml:space="preserve">  Jason R</v>
      </c>
      <c r="C575" s="9">
        <f>VLOOKUP($A575,'Medical Examination'!$A$2:$J$2336,2,0)</f>
        <v>19.8</v>
      </c>
      <c r="D575" s="9">
        <f>VLOOKUP($A575,'Medical Examination'!$A$2:$J$2336,3,0)</f>
        <v>4.82</v>
      </c>
      <c r="E575" s="9" t="str">
        <f>VLOOKUP($A575,'Medical Examination'!$A$2:$J$2336,4,0)</f>
        <v>No</v>
      </c>
      <c r="F575" s="9" t="str">
        <f>VLOOKUP($A575,'Medical Examination'!$A$2:$J$2336,5,0)</f>
        <v>No</v>
      </c>
      <c r="G575" s="9" t="str">
        <f>VLOOKUP($A575,'Medical Examination'!$A$2:$J$2336,6,0)</f>
        <v>No</v>
      </c>
      <c r="H575" s="9">
        <f>VLOOKUP($A575,'Medical Examination'!$A$2:$J$2336,7,0)</f>
        <v>0</v>
      </c>
      <c r="I575" s="9" t="str">
        <f>VLOOKUP($A575,'Medical Examination'!$A$2:$J$2336,8,0)</f>
        <v>Smoker</v>
      </c>
      <c r="J575" s="9" t="str">
        <f>VLOOKUP($A575,'Medical Examination'!$A$2:$J$2336,9,0)</f>
        <v>Normal Weight</v>
      </c>
      <c r="K575" s="9" t="str">
        <f>VLOOKUP($A575,'Medical Examination'!$A$2:$J$2336,10,0)</f>
        <v>Normal</v>
      </c>
      <c r="L575" s="9" t="str">
        <f>VLOOKUP($A575,'Hospitalsation Details'!$A$2:$L$2344,10,0)</f>
        <v>22-10-1982</v>
      </c>
      <c r="M575" s="16">
        <f>VLOOKUP($A575,'Hospitalsation Details'!$A$2:$L$2344,6,0)</f>
        <v>17179.52</v>
      </c>
      <c r="N575" s="9" t="str">
        <f>VLOOKUP($A575,'Hospitalsation Details'!$A$2:$L$2344,7,0)</f>
        <v>tier - 2</v>
      </c>
      <c r="O575" s="9" t="str">
        <f>VLOOKUP($A575,'Hospitalsation Details'!$A$2:$L$2344,8,0)</f>
        <v>tier - 1</v>
      </c>
      <c r="P575" s="9" t="str">
        <f>VLOOKUP($A575,'Hospitalsation Details'!$A$2:$L$2344,9,0)</f>
        <v>R1013</v>
      </c>
      <c r="Q575" s="9">
        <f>VLOOKUP($A575,'Hospitalsation Details'!$A$2:$L$2344,12,0)</f>
        <v>40</v>
      </c>
    </row>
    <row r="576" spans="1:17" ht="15.6" x14ac:dyDescent="0.3">
      <c r="A576" s="20" t="s">
        <v>1149</v>
      </c>
      <c r="B576" s="9" t="str">
        <f>VLOOKUP($A576,'Customer Names'!$A$2:$E$2336,4,0)</f>
        <v xml:space="preserve">  Yoshinori</v>
      </c>
      <c r="C576" s="9">
        <f>VLOOKUP($A576,'Medical Examination'!$A$2:$J$2336,2,0)</f>
        <v>27.36</v>
      </c>
      <c r="D576" s="9">
        <f>VLOOKUP($A576,'Medical Examination'!$A$2:$J$2336,3,0)</f>
        <v>4.6500000000000004</v>
      </c>
      <c r="E576" s="9" t="str">
        <f>VLOOKUP($A576,'Medical Examination'!$A$2:$J$2336,4,0)</f>
        <v>No</v>
      </c>
      <c r="F576" s="9" t="str">
        <f>VLOOKUP($A576,'Medical Examination'!$A$2:$J$2336,5,0)</f>
        <v>Yes</v>
      </c>
      <c r="G576" s="9" t="str">
        <f>VLOOKUP($A576,'Medical Examination'!$A$2:$J$2336,6,0)</f>
        <v>No</v>
      </c>
      <c r="H576" s="9">
        <f>VLOOKUP($A576,'Medical Examination'!$A$2:$J$2336,7,0)</f>
        <v>1</v>
      </c>
      <c r="I576" s="9" t="str">
        <f>VLOOKUP($A576,'Medical Examination'!$A$2:$J$2336,8,0)</f>
        <v>Smoker</v>
      </c>
      <c r="J576" s="9" t="str">
        <f>VLOOKUP($A576,'Medical Examination'!$A$2:$J$2336,9,0)</f>
        <v>Over Weight</v>
      </c>
      <c r="K576" s="9" t="str">
        <f>VLOOKUP($A576,'Medical Examination'!$A$2:$J$2336,10,0)</f>
        <v>Normal</v>
      </c>
      <c r="L576" s="9" t="str">
        <f>VLOOKUP($A576,'Hospitalsation Details'!$A$2:$L$2344,10,0)</f>
        <v>18-08-2004</v>
      </c>
      <c r="M576" s="16">
        <f>VLOOKUP($A576,'Hospitalsation Details'!$A$2:$L$2344,6,0)</f>
        <v>17178.68</v>
      </c>
      <c r="N576" s="9" t="str">
        <f>VLOOKUP($A576,'Hospitalsation Details'!$A$2:$L$2344,7,0)</f>
        <v>tier - 2</v>
      </c>
      <c r="O576" s="9" t="str">
        <f>VLOOKUP($A576,'Hospitalsation Details'!$A$2:$L$2344,8,0)</f>
        <v>tier - 2</v>
      </c>
      <c r="P576" s="9" t="str">
        <f>VLOOKUP($A576,'Hospitalsation Details'!$A$2:$L$2344,9,0)</f>
        <v>R1019</v>
      </c>
      <c r="Q576" s="9">
        <f>VLOOKUP($A576,'Hospitalsation Details'!$A$2:$L$2344,12,0)</f>
        <v>18</v>
      </c>
    </row>
    <row r="577" spans="1:17" ht="15.6" x14ac:dyDescent="0.3">
      <c r="A577" s="21" t="s">
        <v>1151</v>
      </c>
      <c r="B577" s="9" t="str">
        <f>VLOOKUP($A577,'Customer Names'!$A$2:$E$2336,4,0)</f>
        <v xml:space="preserve">  Adrienne G</v>
      </c>
      <c r="C577" s="9">
        <f>VLOOKUP($A577,'Medical Examination'!$A$2:$J$2336,2,0)</f>
        <v>42.95</v>
      </c>
      <c r="D577" s="9">
        <f>VLOOKUP($A577,'Medical Examination'!$A$2:$J$2336,3,0)</f>
        <v>5.16</v>
      </c>
      <c r="E577" s="9" t="str">
        <f>VLOOKUP($A577,'Medical Examination'!$A$2:$J$2336,4,0)</f>
        <v>Yes</v>
      </c>
      <c r="F577" s="9" t="str">
        <f>VLOOKUP($A577,'Medical Examination'!$A$2:$J$2336,5,0)</f>
        <v>No</v>
      </c>
      <c r="G577" s="9" t="str">
        <f>VLOOKUP($A577,'Medical Examination'!$A$2:$J$2336,6,0)</f>
        <v>No</v>
      </c>
      <c r="H577" s="9">
        <f>VLOOKUP($A577,'Medical Examination'!$A$2:$J$2336,7,0)</f>
        <v>1</v>
      </c>
      <c r="I577" s="9" t="str">
        <f>VLOOKUP($A577,'Medical Examination'!$A$2:$J$2336,8,0)</f>
        <v xml:space="preserve"> Non Smoker</v>
      </c>
      <c r="J577" s="9" t="str">
        <f>VLOOKUP($A577,'Medical Examination'!$A$2:$J$2336,9,0)</f>
        <v>Obesity</v>
      </c>
      <c r="K577" s="9" t="str">
        <f>VLOOKUP($A577,'Medical Examination'!$A$2:$J$2336,10,0)</f>
        <v>Diabetes</v>
      </c>
      <c r="L577" s="9" t="str">
        <f>VLOOKUP($A577,'Hospitalsation Details'!$A$2:$L$2344,10,0)</f>
        <v>07-06-1964</v>
      </c>
      <c r="M577" s="16">
        <f>VLOOKUP($A577,'Hospitalsation Details'!$A$2:$L$2344,6,0)</f>
        <v>17174.52</v>
      </c>
      <c r="N577" s="9" t="str">
        <f>VLOOKUP($A577,'Hospitalsation Details'!$A$2:$L$2344,7,0)</f>
        <v>tier - 2</v>
      </c>
      <c r="O577" s="9" t="str">
        <f>VLOOKUP($A577,'Hospitalsation Details'!$A$2:$L$2344,8,0)</f>
        <v>tier - 2</v>
      </c>
      <c r="P577" s="9" t="str">
        <f>VLOOKUP($A577,'Hospitalsation Details'!$A$2:$L$2344,9,0)</f>
        <v>R1012</v>
      </c>
      <c r="Q577" s="9">
        <f>VLOOKUP($A577,'Hospitalsation Details'!$A$2:$L$2344,12,0)</f>
        <v>59</v>
      </c>
    </row>
    <row r="578" spans="1:17" ht="15.6" x14ac:dyDescent="0.3">
      <c r="A578" s="20" t="s">
        <v>1153</v>
      </c>
      <c r="B578" s="9" t="str">
        <f>VLOOKUP($A578,'Customer Names'!$A$2:$E$2336,4,0)</f>
        <v xml:space="preserve">  Meredith</v>
      </c>
      <c r="C578" s="9">
        <f>VLOOKUP($A578,'Medical Examination'!$A$2:$J$2336,2,0)</f>
        <v>42.66</v>
      </c>
      <c r="D578" s="9">
        <f>VLOOKUP($A578,'Medical Examination'!$A$2:$J$2336,3,0)</f>
        <v>10.44</v>
      </c>
      <c r="E578" s="9" t="str">
        <f>VLOOKUP($A578,'Medical Examination'!$A$2:$J$2336,4,0)</f>
        <v>No</v>
      </c>
      <c r="F578" s="9" t="str">
        <f>VLOOKUP($A578,'Medical Examination'!$A$2:$J$2336,5,0)</f>
        <v>No</v>
      </c>
      <c r="G578" s="9" t="str">
        <f>VLOOKUP($A578,'Medical Examination'!$A$2:$J$2336,6,0)</f>
        <v>No</v>
      </c>
      <c r="H578" s="9">
        <f>VLOOKUP($A578,'Medical Examination'!$A$2:$J$2336,7,0)</f>
        <v>0</v>
      </c>
      <c r="I578" s="9" t="str">
        <f>VLOOKUP($A578,'Medical Examination'!$A$2:$J$2336,8,0)</f>
        <v xml:space="preserve"> Non Smoker</v>
      </c>
      <c r="J578" s="9" t="str">
        <f>VLOOKUP($A578,'Medical Examination'!$A$2:$J$2336,9,0)</f>
        <v>Obesity</v>
      </c>
      <c r="K578" s="9" t="str">
        <f>VLOOKUP($A578,'Medical Examination'!$A$2:$J$2336,10,0)</f>
        <v>Normal</v>
      </c>
      <c r="L578" s="9" t="str">
        <f>VLOOKUP($A578,'Hospitalsation Details'!$A$2:$L$2344,10,0)</f>
        <v>16-09-1965</v>
      </c>
      <c r="M578" s="16">
        <f>VLOOKUP($A578,'Hospitalsation Details'!$A$2:$L$2344,6,0)</f>
        <v>17172.27</v>
      </c>
      <c r="N578" s="9" t="str">
        <f>VLOOKUP($A578,'Hospitalsation Details'!$A$2:$L$2344,7,0)</f>
        <v>tier - 2</v>
      </c>
      <c r="O578" s="9" t="str">
        <f>VLOOKUP($A578,'Hospitalsation Details'!$A$2:$L$2344,8,0)</f>
        <v>tier - 2</v>
      </c>
      <c r="P578" s="9" t="str">
        <f>VLOOKUP($A578,'Hospitalsation Details'!$A$2:$L$2344,9,0)</f>
        <v>R1026</v>
      </c>
      <c r="Q578" s="9">
        <f>VLOOKUP($A578,'Hospitalsation Details'!$A$2:$L$2344,12,0)</f>
        <v>57</v>
      </c>
    </row>
    <row r="579" spans="1:17" ht="15.6" x14ac:dyDescent="0.3">
      <c r="A579" s="21" t="s">
        <v>1155</v>
      </c>
      <c r="B579" s="9" t="str">
        <f>VLOOKUP($A579,'Customer Names'!$A$2:$E$2336,4,0)</f>
        <v xml:space="preserve">  Junyong</v>
      </c>
      <c r="C579" s="9">
        <f>VLOOKUP($A579,'Medical Examination'!$A$2:$J$2336,2,0)</f>
        <v>33.630000000000003</v>
      </c>
      <c r="D579" s="9">
        <f>VLOOKUP($A579,'Medical Examination'!$A$2:$J$2336,3,0)</f>
        <v>5.69</v>
      </c>
      <c r="E579" s="9" t="str">
        <f>VLOOKUP($A579,'Medical Examination'!$A$2:$J$2336,4,0)</f>
        <v>No</v>
      </c>
      <c r="F579" s="9" t="str">
        <f>VLOOKUP($A579,'Medical Examination'!$A$2:$J$2336,5,0)</f>
        <v>No</v>
      </c>
      <c r="G579" s="9" t="str">
        <f>VLOOKUP($A579,'Medical Examination'!$A$2:$J$2336,6,0)</f>
        <v>No</v>
      </c>
      <c r="H579" s="9">
        <f>VLOOKUP($A579,'Medical Examination'!$A$2:$J$2336,7,0)</f>
        <v>1</v>
      </c>
      <c r="I579" s="9" t="str">
        <f>VLOOKUP($A579,'Medical Examination'!$A$2:$J$2336,8,0)</f>
        <v xml:space="preserve"> Non Smoker</v>
      </c>
      <c r="J579" s="9" t="str">
        <f>VLOOKUP($A579,'Medical Examination'!$A$2:$J$2336,9,0)</f>
        <v>Obesity</v>
      </c>
      <c r="K579" s="9" t="str">
        <f>VLOOKUP($A579,'Medical Examination'!$A$2:$J$2336,10,0)</f>
        <v>Diabetes</v>
      </c>
      <c r="L579" s="9" t="str">
        <f>VLOOKUP($A579,'Hospitalsation Details'!$A$2:$L$2344,10,0)</f>
        <v>03-06-1998</v>
      </c>
      <c r="M579" s="16">
        <f>VLOOKUP($A579,'Hospitalsation Details'!$A$2:$L$2344,6,0)</f>
        <v>17128.43</v>
      </c>
      <c r="N579" s="9" t="str">
        <f>VLOOKUP($A579,'Hospitalsation Details'!$A$2:$L$2344,7,0)</f>
        <v>tier - 2</v>
      </c>
      <c r="O579" s="9" t="str">
        <f>VLOOKUP($A579,'Hospitalsation Details'!$A$2:$L$2344,8,0)</f>
        <v>tier - 3</v>
      </c>
      <c r="P579" s="9" t="str">
        <f>VLOOKUP($A579,'Hospitalsation Details'!$A$2:$L$2344,9,0)</f>
        <v>R1016</v>
      </c>
      <c r="Q579" s="9">
        <f>VLOOKUP($A579,'Hospitalsation Details'!$A$2:$L$2344,12,0)</f>
        <v>25</v>
      </c>
    </row>
    <row r="580" spans="1:17" ht="15.6" x14ac:dyDescent="0.3">
      <c r="A580" s="20" t="s">
        <v>1157</v>
      </c>
      <c r="B580" s="9" t="str">
        <f>VLOOKUP($A580,'Customer Names'!$A$2:$E$2336,4,0)</f>
        <v xml:space="preserve">  Kristen A</v>
      </c>
      <c r="C580" s="9">
        <f>VLOOKUP($A580,'Medical Examination'!$A$2:$J$2336,2,0)</f>
        <v>26.84</v>
      </c>
      <c r="D580" s="9">
        <f>VLOOKUP($A580,'Medical Examination'!$A$2:$J$2336,3,0)</f>
        <v>6.5</v>
      </c>
      <c r="E580" s="9" t="str">
        <f>VLOOKUP($A580,'Medical Examination'!$A$2:$J$2336,4,0)</f>
        <v>No</v>
      </c>
      <c r="F580" s="9" t="str">
        <f>VLOOKUP($A580,'Medical Examination'!$A$2:$J$2336,5,0)</f>
        <v>No</v>
      </c>
      <c r="G580" s="9" t="str">
        <f>VLOOKUP($A580,'Medical Examination'!$A$2:$J$2336,6,0)</f>
        <v>No</v>
      </c>
      <c r="H580" s="9">
        <f>VLOOKUP($A580,'Medical Examination'!$A$2:$J$2336,7,0)</f>
        <v>0</v>
      </c>
      <c r="I580" s="9" t="str">
        <f>VLOOKUP($A580,'Medical Examination'!$A$2:$J$2336,8,0)</f>
        <v>Smoker</v>
      </c>
      <c r="J580" s="9" t="str">
        <f>VLOOKUP($A580,'Medical Examination'!$A$2:$J$2336,9,0)</f>
        <v>Over Weight</v>
      </c>
      <c r="K580" s="9" t="str">
        <f>VLOOKUP($A580,'Medical Examination'!$A$2:$J$2336,10,0)</f>
        <v>Prediabetes</v>
      </c>
      <c r="L580" s="9" t="str">
        <f>VLOOKUP($A580,'Hospitalsation Details'!$A$2:$L$2344,10,0)</f>
        <v>28-06-2002</v>
      </c>
      <c r="M580" s="16">
        <f>VLOOKUP($A580,'Hospitalsation Details'!$A$2:$L$2344,6,0)</f>
        <v>17085.27</v>
      </c>
      <c r="N580" s="9" t="str">
        <f>VLOOKUP($A580,'Hospitalsation Details'!$A$2:$L$2344,7,0)</f>
        <v>tier - 2</v>
      </c>
      <c r="O580" s="9" t="str">
        <f>VLOOKUP($A580,'Hospitalsation Details'!$A$2:$L$2344,8,0)</f>
        <v>tier - 3</v>
      </c>
      <c r="P580" s="9" t="str">
        <f>VLOOKUP($A580,'Hospitalsation Details'!$A$2:$L$2344,9,0)</f>
        <v>R1013</v>
      </c>
      <c r="Q580" s="9">
        <f>VLOOKUP($A580,'Hospitalsation Details'!$A$2:$L$2344,12,0)</f>
        <v>20</v>
      </c>
    </row>
    <row r="581" spans="1:17" ht="15.6" x14ac:dyDescent="0.3">
      <c r="A581" s="21" t="s">
        <v>1159</v>
      </c>
      <c r="B581" s="9" t="str">
        <f>VLOOKUP($A581,'Customer Names'!$A$2:$E$2336,4,0)</f>
        <v xml:space="preserve">  Maria I</v>
      </c>
      <c r="C581" s="9">
        <f>VLOOKUP($A581,'Medical Examination'!$A$2:$J$2336,2,0)</f>
        <v>28.3</v>
      </c>
      <c r="D581" s="9">
        <f>VLOOKUP($A581,'Medical Examination'!$A$2:$J$2336,3,0)</f>
        <v>5.73</v>
      </c>
      <c r="E581" s="9" t="str">
        <f>VLOOKUP($A581,'Medical Examination'!$A$2:$J$2336,4,0)</f>
        <v>No</v>
      </c>
      <c r="F581" s="9" t="str">
        <f>VLOOKUP($A581,'Medical Examination'!$A$2:$J$2336,5,0)</f>
        <v>No</v>
      </c>
      <c r="G581" s="9" t="str">
        <f>VLOOKUP($A581,'Medical Examination'!$A$2:$J$2336,6,0)</f>
        <v>Yes</v>
      </c>
      <c r="H581" s="9">
        <f>VLOOKUP($A581,'Medical Examination'!$A$2:$J$2336,7,0)</f>
        <v>1</v>
      </c>
      <c r="I581" s="9" t="str">
        <f>VLOOKUP($A581,'Medical Examination'!$A$2:$J$2336,8,0)</f>
        <v>Smoker</v>
      </c>
      <c r="J581" s="9" t="str">
        <f>VLOOKUP($A581,'Medical Examination'!$A$2:$J$2336,9,0)</f>
        <v>Over Weight</v>
      </c>
      <c r="K581" s="9" t="str">
        <f>VLOOKUP($A581,'Medical Examination'!$A$2:$J$2336,10,0)</f>
        <v>Prediabetes</v>
      </c>
      <c r="L581" s="9" t="str">
        <f>VLOOKUP($A581,'Hospitalsation Details'!$A$2:$L$2344,10,0)</f>
        <v>26-12-2003</v>
      </c>
      <c r="M581" s="16">
        <f>VLOOKUP($A581,'Hospitalsation Details'!$A$2:$L$2344,6,0)</f>
        <v>17081.080000000002</v>
      </c>
      <c r="N581" s="9" t="str">
        <f>VLOOKUP($A581,'Hospitalsation Details'!$A$2:$L$2344,7,0)</f>
        <v>tier - 2</v>
      </c>
      <c r="O581" s="9" t="str">
        <f>VLOOKUP($A581,'Hospitalsation Details'!$A$2:$L$2344,8,0)</f>
        <v>tier - 2</v>
      </c>
      <c r="P581" s="9" t="str">
        <f>VLOOKUP($A581,'Hospitalsation Details'!$A$2:$L$2344,9,0)</f>
        <v>R1011</v>
      </c>
      <c r="Q581" s="9">
        <f>VLOOKUP($A581,'Hospitalsation Details'!$A$2:$L$2344,12,0)</f>
        <v>19</v>
      </c>
    </row>
    <row r="582" spans="1:17" ht="15.6" x14ac:dyDescent="0.3">
      <c r="A582" s="20" t="s">
        <v>1161</v>
      </c>
      <c r="B582" s="9" t="str">
        <f>VLOOKUP($A582,'Customer Names'!$A$2:$E$2336,4,0)</f>
        <v xml:space="preserve">  Jonathan</v>
      </c>
      <c r="C582" s="9">
        <f>VLOOKUP($A582,'Medical Examination'!$A$2:$J$2336,2,0)</f>
        <v>27.06</v>
      </c>
      <c r="D582" s="9">
        <f>VLOOKUP($A582,'Medical Examination'!$A$2:$J$2336,3,0)</f>
        <v>5.74</v>
      </c>
      <c r="E582" s="9" t="str">
        <f>VLOOKUP($A582,'Medical Examination'!$A$2:$J$2336,4,0)</f>
        <v>Yes</v>
      </c>
      <c r="F582" s="9" t="str">
        <f>VLOOKUP($A582,'Medical Examination'!$A$2:$J$2336,5,0)</f>
        <v>No</v>
      </c>
      <c r="G582" s="9" t="str">
        <f>VLOOKUP($A582,'Medical Examination'!$A$2:$J$2336,6,0)</f>
        <v>No</v>
      </c>
      <c r="H582" s="9">
        <f>VLOOKUP($A582,'Medical Examination'!$A$2:$J$2336,7,0)</f>
        <v>0</v>
      </c>
      <c r="I582" s="9" t="str">
        <f>VLOOKUP($A582,'Medical Examination'!$A$2:$J$2336,8,0)</f>
        <v>Smoker</v>
      </c>
      <c r="J582" s="9" t="str">
        <f>VLOOKUP($A582,'Medical Examination'!$A$2:$J$2336,9,0)</f>
        <v>Over Weight</v>
      </c>
      <c r="K582" s="9" t="str">
        <f>VLOOKUP($A582,'Medical Examination'!$A$2:$J$2336,10,0)</f>
        <v>Diabetes</v>
      </c>
      <c r="L582" s="9" t="str">
        <f>VLOOKUP($A582,'Hospitalsation Details'!$A$2:$L$2344,10,0)</f>
        <v>10-06-1996</v>
      </c>
      <c r="M582" s="16">
        <f>VLOOKUP($A582,'Hospitalsation Details'!$A$2:$L$2344,6,0)</f>
        <v>17043.34</v>
      </c>
      <c r="N582" s="9" t="str">
        <f>VLOOKUP($A582,'Hospitalsation Details'!$A$2:$L$2344,7,0)</f>
        <v>tier - 2</v>
      </c>
      <c r="O582" s="9" t="str">
        <f>VLOOKUP($A582,'Hospitalsation Details'!$A$2:$L$2344,8,0)</f>
        <v>tier - 3</v>
      </c>
      <c r="P582" s="9" t="str">
        <f>VLOOKUP($A582,'Hospitalsation Details'!$A$2:$L$2344,9,0)</f>
        <v>R1013</v>
      </c>
      <c r="Q582" s="9">
        <f>VLOOKUP($A582,'Hospitalsation Details'!$A$2:$L$2344,12,0)</f>
        <v>26</v>
      </c>
    </row>
    <row r="583" spans="1:17" ht="15.6" x14ac:dyDescent="0.3">
      <c r="A583" s="21" t="s">
        <v>1163</v>
      </c>
      <c r="B583" s="9" t="str">
        <f>VLOOKUP($A583,'Customer Names'!$A$2:$E$2336,4,0)</f>
        <v xml:space="preserve">  Phil</v>
      </c>
      <c r="C583" s="9">
        <f>VLOOKUP($A583,'Medical Examination'!$A$2:$J$2336,2,0)</f>
        <v>47.13</v>
      </c>
      <c r="D583" s="9">
        <f>VLOOKUP($A583,'Medical Examination'!$A$2:$J$2336,3,0)</f>
        <v>8.6999999999999993</v>
      </c>
      <c r="E583" s="9" t="str">
        <f>VLOOKUP($A583,'Medical Examination'!$A$2:$J$2336,4,0)</f>
        <v>No</v>
      </c>
      <c r="F583" s="9" t="str">
        <f>VLOOKUP($A583,'Medical Examination'!$A$2:$J$2336,5,0)</f>
        <v>No</v>
      </c>
      <c r="G583" s="9" t="str">
        <f>VLOOKUP($A583,'Medical Examination'!$A$2:$J$2336,6,0)</f>
        <v>No</v>
      </c>
      <c r="H583" s="9">
        <f>VLOOKUP($A583,'Medical Examination'!$A$2:$J$2336,7,0)</f>
        <v>0</v>
      </c>
      <c r="I583" s="9" t="str">
        <f>VLOOKUP($A583,'Medical Examination'!$A$2:$J$2336,8,0)</f>
        <v xml:space="preserve"> Non Smoker</v>
      </c>
      <c r="J583" s="9" t="str">
        <f>VLOOKUP($A583,'Medical Examination'!$A$2:$J$2336,9,0)</f>
        <v>Obesity</v>
      </c>
      <c r="K583" s="9" t="str">
        <f>VLOOKUP($A583,'Medical Examination'!$A$2:$J$2336,10,0)</f>
        <v>Normal</v>
      </c>
      <c r="L583" s="9" t="str">
        <f>VLOOKUP($A583,'Hospitalsation Details'!$A$2:$L$2344,10,0)</f>
        <v>22-08-1971</v>
      </c>
      <c r="M583" s="16">
        <f>VLOOKUP($A583,'Hospitalsation Details'!$A$2:$L$2344,6,0)</f>
        <v>17016.009999999998</v>
      </c>
      <c r="N583" s="9" t="str">
        <f>VLOOKUP($A583,'Hospitalsation Details'!$A$2:$L$2344,7,0)</f>
        <v>tier - 2</v>
      </c>
      <c r="O583" s="9" t="str">
        <f>VLOOKUP($A583,'Hospitalsation Details'!$A$2:$L$2344,8,0)</f>
        <v>tier - 2</v>
      </c>
      <c r="P583" s="9" t="str">
        <f>VLOOKUP($A583,'Hospitalsation Details'!$A$2:$L$2344,9,0)</f>
        <v>R1023</v>
      </c>
      <c r="Q583" s="9">
        <f>VLOOKUP($A583,'Hospitalsation Details'!$A$2:$L$2344,12,0)</f>
        <v>51</v>
      </c>
    </row>
    <row r="584" spans="1:17" ht="15.6" x14ac:dyDescent="0.3">
      <c r="A584" s="20" t="s">
        <v>1165</v>
      </c>
      <c r="B584" s="9" t="str">
        <f>VLOOKUP($A584,'Customer Names'!$A$2:$E$2336,4,0)</f>
        <v xml:space="preserve">  Benjamina C</v>
      </c>
      <c r="C584" s="9">
        <f>VLOOKUP($A584,'Medical Examination'!$A$2:$J$2336,2,0)</f>
        <v>51.72</v>
      </c>
      <c r="D584" s="9">
        <f>VLOOKUP($A584,'Medical Examination'!$A$2:$J$2336,3,0)</f>
        <v>5.09</v>
      </c>
      <c r="E584" s="9" t="str">
        <f>VLOOKUP($A584,'Medical Examination'!$A$2:$J$2336,4,0)</f>
        <v>No</v>
      </c>
      <c r="F584" s="9" t="str">
        <f>VLOOKUP($A584,'Medical Examination'!$A$2:$J$2336,5,0)</f>
        <v>No</v>
      </c>
      <c r="G584" s="9" t="str">
        <f>VLOOKUP($A584,'Medical Examination'!$A$2:$J$2336,6,0)</f>
        <v>No</v>
      </c>
      <c r="H584" s="9">
        <f>VLOOKUP($A584,'Medical Examination'!$A$2:$J$2336,7,0)</f>
        <v>0</v>
      </c>
      <c r="I584" s="9" t="str">
        <f>VLOOKUP($A584,'Medical Examination'!$A$2:$J$2336,8,0)</f>
        <v xml:space="preserve"> Non Smoker</v>
      </c>
      <c r="J584" s="9" t="str">
        <f>VLOOKUP($A584,'Medical Examination'!$A$2:$J$2336,9,0)</f>
        <v>Obesity</v>
      </c>
      <c r="K584" s="9" t="str">
        <f>VLOOKUP($A584,'Medical Examination'!$A$2:$J$2336,10,0)</f>
        <v>Normal</v>
      </c>
      <c r="L584" s="9" t="str">
        <f>VLOOKUP($A584,'Hospitalsation Details'!$A$2:$L$2344,10,0)</f>
        <v>16-07-1980</v>
      </c>
      <c r="M584" s="16">
        <f>VLOOKUP($A584,'Hospitalsation Details'!$A$2:$L$2344,6,0)</f>
        <v>16990.55</v>
      </c>
      <c r="N584" s="9" t="str">
        <f>VLOOKUP($A584,'Hospitalsation Details'!$A$2:$L$2344,7,0)</f>
        <v>tier - 2</v>
      </c>
      <c r="O584" s="9" t="str">
        <f>VLOOKUP($A584,'Hospitalsation Details'!$A$2:$L$2344,8,0)</f>
        <v>tier - 3</v>
      </c>
      <c r="P584" s="9" t="str">
        <f>VLOOKUP($A584,'Hospitalsation Details'!$A$2:$L$2344,9,0)</f>
        <v>R1012</v>
      </c>
      <c r="Q584" s="9">
        <f>VLOOKUP($A584,'Hospitalsation Details'!$A$2:$L$2344,12,0)</f>
        <v>42</v>
      </c>
    </row>
    <row r="585" spans="1:17" ht="15.6" x14ac:dyDescent="0.3">
      <c r="A585" s="21" t="s">
        <v>1167</v>
      </c>
      <c r="B585" s="9" t="str">
        <f>VLOOKUP($A585,'Customer Names'!$A$2:$E$2336,4,0)</f>
        <v xml:space="preserve">  Christopher</v>
      </c>
      <c r="C585" s="9">
        <f>VLOOKUP($A585,'Medical Examination'!$A$2:$J$2336,2,0)</f>
        <v>48.59</v>
      </c>
      <c r="D585" s="9">
        <f>VLOOKUP($A585,'Medical Examination'!$A$2:$J$2336,3,0)</f>
        <v>5.57</v>
      </c>
      <c r="E585" s="9" t="str">
        <f>VLOOKUP($A585,'Medical Examination'!$A$2:$J$2336,4,0)</f>
        <v>No</v>
      </c>
      <c r="F585" s="9" t="str">
        <f>VLOOKUP($A585,'Medical Examination'!$A$2:$J$2336,5,0)</f>
        <v>No</v>
      </c>
      <c r="G585" s="9" t="str">
        <f>VLOOKUP($A585,'Medical Examination'!$A$2:$J$2336,6,0)</f>
        <v>No</v>
      </c>
      <c r="H585" s="9">
        <f>VLOOKUP($A585,'Medical Examination'!$A$2:$J$2336,7,0)</f>
        <v>0</v>
      </c>
      <c r="I585" s="9" t="str">
        <f>VLOOKUP($A585,'Medical Examination'!$A$2:$J$2336,8,0)</f>
        <v xml:space="preserve"> Non Smoker</v>
      </c>
      <c r="J585" s="9" t="str">
        <f>VLOOKUP($A585,'Medical Examination'!$A$2:$J$2336,9,0)</f>
        <v>Obesity</v>
      </c>
      <c r="K585" s="9" t="str">
        <f>VLOOKUP($A585,'Medical Examination'!$A$2:$J$2336,10,0)</f>
        <v>Diabetes</v>
      </c>
      <c r="L585" s="9" t="str">
        <f>VLOOKUP($A585,'Hospitalsation Details'!$A$2:$L$2344,10,0)</f>
        <v>25-08-1977</v>
      </c>
      <c r="M585" s="16">
        <f>VLOOKUP($A585,'Hospitalsation Details'!$A$2:$L$2344,6,0)</f>
        <v>16921.09</v>
      </c>
      <c r="N585" s="9" t="str">
        <f>VLOOKUP($A585,'Hospitalsation Details'!$A$2:$L$2344,7,0)</f>
        <v>tier - 2</v>
      </c>
      <c r="O585" s="9" t="str">
        <f>VLOOKUP($A585,'Hospitalsation Details'!$A$2:$L$2344,8,0)</f>
        <v>tier - 3</v>
      </c>
      <c r="P585" s="9" t="str">
        <f>VLOOKUP($A585,'Hospitalsation Details'!$A$2:$L$2344,9,0)</f>
        <v>R1023</v>
      </c>
      <c r="Q585" s="9">
        <f>VLOOKUP($A585,'Hospitalsation Details'!$A$2:$L$2344,12,0)</f>
        <v>45</v>
      </c>
    </row>
    <row r="586" spans="1:17" ht="15.6" x14ac:dyDescent="0.3">
      <c r="A586" s="20" t="s">
        <v>1169</v>
      </c>
      <c r="B586" s="9" t="str">
        <f>VLOOKUP($A586,'Customer Names'!$A$2:$E$2336,4,0)</f>
        <v xml:space="preserve">  Alison B</v>
      </c>
      <c r="C586" s="9">
        <f>VLOOKUP($A586,'Medical Examination'!$A$2:$J$2336,2,0)</f>
        <v>45.18</v>
      </c>
      <c r="D586" s="9">
        <f>VLOOKUP($A586,'Medical Examination'!$A$2:$J$2336,3,0)</f>
        <v>10.87</v>
      </c>
      <c r="E586" s="9" t="str">
        <f>VLOOKUP($A586,'Medical Examination'!$A$2:$J$2336,4,0)</f>
        <v>No</v>
      </c>
      <c r="F586" s="9" t="str">
        <f>VLOOKUP($A586,'Medical Examination'!$A$2:$J$2336,5,0)</f>
        <v>No</v>
      </c>
      <c r="G586" s="9" t="str">
        <f>VLOOKUP($A586,'Medical Examination'!$A$2:$J$2336,6,0)</f>
        <v>No</v>
      </c>
      <c r="H586" s="9">
        <f>VLOOKUP($A586,'Medical Examination'!$A$2:$J$2336,7,0)</f>
        <v>0</v>
      </c>
      <c r="I586" s="9" t="str">
        <f>VLOOKUP($A586,'Medical Examination'!$A$2:$J$2336,8,0)</f>
        <v xml:space="preserve"> Non Smoker</v>
      </c>
      <c r="J586" s="9" t="str">
        <f>VLOOKUP($A586,'Medical Examination'!$A$2:$J$2336,9,0)</f>
        <v>Obesity</v>
      </c>
      <c r="K586" s="9" t="str">
        <f>VLOOKUP($A586,'Medical Examination'!$A$2:$J$2336,10,0)</f>
        <v>Prediabetes</v>
      </c>
      <c r="L586" s="9" t="str">
        <f>VLOOKUP($A586,'Hospitalsation Details'!$A$2:$L$2344,10,0)</f>
        <v>21-10-1968</v>
      </c>
      <c r="M586" s="16">
        <f>VLOOKUP($A586,'Hospitalsation Details'!$A$2:$L$2344,6,0)</f>
        <v>16903.5</v>
      </c>
      <c r="N586" s="9" t="str">
        <f>VLOOKUP($A586,'Hospitalsation Details'!$A$2:$L$2344,7,0)</f>
        <v>tier - 2</v>
      </c>
      <c r="O586" s="9" t="str">
        <f>VLOOKUP($A586,'Hospitalsation Details'!$A$2:$L$2344,8,0)</f>
        <v>tier - 3</v>
      </c>
      <c r="P586" s="9" t="str">
        <f>VLOOKUP($A586,'Hospitalsation Details'!$A$2:$L$2344,9,0)</f>
        <v>R1012</v>
      </c>
      <c r="Q586" s="9">
        <f>VLOOKUP($A586,'Hospitalsation Details'!$A$2:$L$2344,12,0)</f>
        <v>54</v>
      </c>
    </row>
    <row r="587" spans="1:17" ht="15.6" x14ac:dyDescent="0.3">
      <c r="A587" s="21" t="s">
        <v>1171</v>
      </c>
      <c r="B587" s="9" t="str">
        <f>VLOOKUP($A587,'Customer Names'!$A$2:$E$2336,4,0)</f>
        <v xml:space="preserve">  Caroline</v>
      </c>
      <c r="C587" s="9">
        <f>VLOOKUP($A587,'Medical Examination'!$A$2:$J$2336,2,0)</f>
        <v>27.9</v>
      </c>
      <c r="D587" s="9">
        <f>VLOOKUP($A587,'Medical Examination'!$A$2:$J$2336,3,0)</f>
        <v>6.02</v>
      </c>
      <c r="E587" s="9" t="str">
        <f>VLOOKUP($A587,'Medical Examination'!$A$2:$J$2336,4,0)</f>
        <v>No</v>
      </c>
      <c r="F587" s="9" t="str">
        <f>VLOOKUP($A587,'Medical Examination'!$A$2:$J$2336,5,0)</f>
        <v>No</v>
      </c>
      <c r="G587" s="9" t="str">
        <f>VLOOKUP($A587,'Medical Examination'!$A$2:$J$2336,6,0)</f>
        <v>Yes</v>
      </c>
      <c r="H587" s="9">
        <f>VLOOKUP($A587,'Medical Examination'!$A$2:$J$2336,7,0)</f>
        <v>1</v>
      </c>
      <c r="I587" s="9" t="str">
        <f>VLOOKUP($A587,'Medical Examination'!$A$2:$J$2336,8,0)</f>
        <v>Smoker</v>
      </c>
      <c r="J587" s="9" t="str">
        <f>VLOOKUP($A587,'Medical Examination'!$A$2:$J$2336,9,0)</f>
        <v>Over Weight</v>
      </c>
      <c r="K587" s="9" t="str">
        <f>VLOOKUP($A587,'Medical Examination'!$A$2:$J$2336,10,0)</f>
        <v>Diabetes</v>
      </c>
      <c r="L587" s="9" t="str">
        <f>VLOOKUP($A587,'Hospitalsation Details'!$A$2:$L$2344,10,0)</f>
        <v>10-09-2003</v>
      </c>
      <c r="M587" s="16">
        <f>VLOOKUP($A587,'Hospitalsation Details'!$A$2:$L$2344,6,0)</f>
        <v>16884.919999999998</v>
      </c>
      <c r="N587" s="9" t="str">
        <f>VLOOKUP($A587,'Hospitalsation Details'!$A$2:$L$2344,7,0)</f>
        <v>tier - 2</v>
      </c>
      <c r="O587" s="9" t="str">
        <f>VLOOKUP($A587,'Hospitalsation Details'!$A$2:$L$2344,8,0)</f>
        <v>tier - 2</v>
      </c>
      <c r="P587" s="9" t="str">
        <f>VLOOKUP($A587,'Hospitalsation Details'!$A$2:$L$2344,9,0)</f>
        <v>R1011</v>
      </c>
      <c r="Q587" s="9">
        <f>VLOOKUP($A587,'Hospitalsation Details'!$A$2:$L$2344,12,0)</f>
        <v>19</v>
      </c>
    </row>
    <row r="588" spans="1:17" ht="15.6" x14ac:dyDescent="0.3">
      <c r="A588" s="20" t="s">
        <v>1173</v>
      </c>
      <c r="B588" s="9" t="str">
        <f>VLOOKUP($A588,'Customer Names'!$A$2:$E$2336,4,0)</f>
        <v xml:space="preserve">  Alexis N</v>
      </c>
      <c r="C588" s="9">
        <f>VLOOKUP($A588,'Medical Examination'!$A$2:$J$2336,2,0)</f>
        <v>51.33</v>
      </c>
      <c r="D588" s="9">
        <f>VLOOKUP($A588,'Medical Examination'!$A$2:$J$2336,3,0)</f>
        <v>7</v>
      </c>
      <c r="E588" s="9" t="str">
        <f>VLOOKUP($A588,'Medical Examination'!$A$2:$J$2336,4,0)</f>
        <v>No</v>
      </c>
      <c r="F588" s="9" t="str">
        <f>VLOOKUP($A588,'Medical Examination'!$A$2:$J$2336,5,0)</f>
        <v>No</v>
      </c>
      <c r="G588" s="9" t="str">
        <f>VLOOKUP($A588,'Medical Examination'!$A$2:$J$2336,6,0)</f>
        <v>No</v>
      </c>
      <c r="H588" s="9">
        <f>VLOOKUP($A588,'Medical Examination'!$A$2:$J$2336,7,0)</f>
        <v>0</v>
      </c>
      <c r="I588" s="9" t="str">
        <f>VLOOKUP($A588,'Medical Examination'!$A$2:$J$2336,8,0)</f>
        <v xml:space="preserve"> Non Smoker</v>
      </c>
      <c r="J588" s="9" t="str">
        <f>VLOOKUP($A588,'Medical Examination'!$A$2:$J$2336,9,0)</f>
        <v>Obesity</v>
      </c>
      <c r="K588" s="9" t="str">
        <f>VLOOKUP($A588,'Medical Examination'!$A$2:$J$2336,10,0)</f>
        <v>Normal</v>
      </c>
      <c r="L588" s="9" t="str">
        <f>VLOOKUP($A588,'Hospitalsation Details'!$A$2:$L$2344,10,0)</f>
        <v>08-08-1974</v>
      </c>
      <c r="M588" s="16">
        <f>VLOOKUP($A588,'Hospitalsation Details'!$A$2:$L$2344,6,0)</f>
        <v>16841.32</v>
      </c>
      <c r="N588" s="9" t="str">
        <f>VLOOKUP($A588,'Hospitalsation Details'!$A$2:$L$2344,7,0)</f>
        <v>tier - 2</v>
      </c>
      <c r="O588" s="9" t="str">
        <f>VLOOKUP($A588,'Hospitalsation Details'!$A$2:$L$2344,8,0)</f>
        <v>tier - 3</v>
      </c>
      <c r="P588" s="9" t="str">
        <f>VLOOKUP($A588,'Hospitalsation Details'!$A$2:$L$2344,9,0)</f>
        <v>R1011</v>
      </c>
      <c r="Q588" s="9">
        <f>VLOOKUP($A588,'Hospitalsation Details'!$A$2:$L$2344,12,0)</f>
        <v>48</v>
      </c>
    </row>
    <row r="589" spans="1:17" ht="15.6" x14ac:dyDescent="0.3">
      <c r="A589" s="21" t="s">
        <v>1175</v>
      </c>
      <c r="B589" s="9" t="str">
        <f>VLOOKUP($A589,'Customer Names'!$A$2:$E$2336,4,0)</f>
        <v xml:space="preserve">  Shanda L</v>
      </c>
      <c r="C589" s="9">
        <f>VLOOKUP($A589,'Medical Examination'!$A$2:$J$2336,2,0)</f>
        <v>30.59</v>
      </c>
      <c r="D589" s="9">
        <f>VLOOKUP($A589,'Medical Examination'!$A$2:$J$2336,3,0)</f>
        <v>5.56</v>
      </c>
      <c r="E589" s="9" t="str">
        <f>VLOOKUP($A589,'Medical Examination'!$A$2:$J$2336,4,0)</f>
        <v>Yes</v>
      </c>
      <c r="F589" s="9" t="str">
        <f>VLOOKUP($A589,'Medical Examination'!$A$2:$J$2336,5,0)</f>
        <v>No</v>
      </c>
      <c r="G589" s="9" t="str">
        <f>VLOOKUP($A589,'Medical Examination'!$A$2:$J$2336,6,0)</f>
        <v>No</v>
      </c>
      <c r="H589" s="9">
        <f>VLOOKUP($A589,'Medical Examination'!$A$2:$J$2336,7,0)</f>
        <v>1</v>
      </c>
      <c r="I589" s="9" t="str">
        <f>VLOOKUP($A589,'Medical Examination'!$A$2:$J$2336,8,0)</f>
        <v xml:space="preserve"> Non Smoker</v>
      </c>
      <c r="J589" s="9" t="str">
        <f>VLOOKUP($A589,'Medical Examination'!$A$2:$J$2336,9,0)</f>
        <v>Obesity</v>
      </c>
      <c r="K589" s="9" t="str">
        <f>VLOOKUP($A589,'Medical Examination'!$A$2:$J$2336,10,0)</f>
        <v>Diabetes</v>
      </c>
      <c r="L589" s="9" t="str">
        <f>VLOOKUP($A589,'Hospitalsation Details'!$A$2:$L$2344,10,0)</f>
        <v>19-10-1995</v>
      </c>
      <c r="M589" s="16">
        <f>VLOOKUP($A589,'Hospitalsation Details'!$A$2:$L$2344,6,0)</f>
        <v>16796.41</v>
      </c>
      <c r="N589" s="9" t="str">
        <f>VLOOKUP($A589,'Hospitalsation Details'!$A$2:$L$2344,7,0)</f>
        <v>tier - 2</v>
      </c>
      <c r="O589" s="9" t="str">
        <f>VLOOKUP($A589,'Hospitalsation Details'!$A$2:$L$2344,8,0)</f>
        <v>tier - 3</v>
      </c>
      <c r="P589" s="9" t="str">
        <f>VLOOKUP($A589,'Hospitalsation Details'!$A$2:$L$2344,9,0)</f>
        <v>R1024</v>
      </c>
      <c r="Q589" s="9">
        <f>VLOOKUP($A589,'Hospitalsation Details'!$A$2:$L$2344,12,0)</f>
        <v>27</v>
      </c>
    </row>
    <row r="590" spans="1:17" ht="15.6" x14ac:dyDescent="0.3">
      <c r="A590" s="20" t="s">
        <v>1177</v>
      </c>
      <c r="B590" s="9" t="str">
        <f>VLOOKUP($A590,'Customer Names'!$A$2:$E$2336,4,0)</f>
        <v xml:space="preserve">  Lacey</v>
      </c>
      <c r="C590" s="9">
        <f>VLOOKUP($A590,'Medical Examination'!$A$2:$J$2336,2,0)</f>
        <v>39.229999999999997</v>
      </c>
      <c r="D590" s="9">
        <f>VLOOKUP($A590,'Medical Examination'!$A$2:$J$2336,3,0)</f>
        <v>8.4499999999999993</v>
      </c>
      <c r="E590" s="9" t="str">
        <f>VLOOKUP($A590,'Medical Examination'!$A$2:$J$2336,4,0)</f>
        <v>No</v>
      </c>
      <c r="F590" s="9" t="str">
        <f>VLOOKUP($A590,'Medical Examination'!$A$2:$J$2336,5,0)</f>
        <v>No</v>
      </c>
      <c r="G590" s="9" t="str">
        <f>VLOOKUP($A590,'Medical Examination'!$A$2:$J$2336,6,0)</f>
        <v>No</v>
      </c>
      <c r="H590" s="9">
        <f>VLOOKUP($A590,'Medical Examination'!$A$2:$J$2336,7,0)</f>
        <v>0</v>
      </c>
      <c r="I590" s="9" t="str">
        <f>VLOOKUP($A590,'Medical Examination'!$A$2:$J$2336,8,0)</f>
        <v xml:space="preserve"> Non Smoker</v>
      </c>
      <c r="J590" s="9" t="str">
        <f>VLOOKUP($A590,'Medical Examination'!$A$2:$J$2336,9,0)</f>
        <v>Obesity</v>
      </c>
      <c r="K590" s="9" t="str">
        <f>VLOOKUP($A590,'Medical Examination'!$A$2:$J$2336,10,0)</f>
        <v>Prediabetes</v>
      </c>
      <c r="L590" s="9" t="str">
        <f>VLOOKUP($A590,'Hospitalsation Details'!$A$2:$L$2344,10,0)</f>
        <v>29-07-1962</v>
      </c>
      <c r="M590" s="16">
        <f>VLOOKUP($A590,'Hospitalsation Details'!$A$2:$L$2344,6,0)</f>
        <v>16779.400000000001</v>
      </c>
      <c r="N590" s="9" t="str">
        <f>VLOOKUP($A590,'Hospitalsation Details'!$A$2:$L$2344,7,0)</f>
        <v>tier - 2</v>
      </c>
      <c r="O590" s="9" t="str">
        <f>VLOOKUP($A590,'Hospitalsation Details'!$A$2:$L$2344,8,0)</f>
        <v>tier - 2</v>
      </c>
      <c r="P590" s="9" t="str">
        <f>VLOOKUP($A590,'Hospitalsation Details'!$A$2:$L$2344,9,0)</f>
        <v>R1026</v>
      </c>
      <c r="Q590" s="9">
        <f>VLOOKUP($A590,'Hospitalsation Details'!$A$2:$L$2344,12,0)</f>
        <v>60</v>
      </c>
    </row>
    <row r="591" spans="1:17" ht="15.6" x14ac:dyDescent="0.3">
      <c r="A591" s="21" t="s">
        <v>1179</v>
      </c>
      <c r="B591" s="9" t="str">
        <f>VLOOKUP($A591,'Customer Names'!$A$2:$E$2336,4,0)</f>
        <v xml:space="preserve">  Laurette</v>
      </c>
      <c r="C591" s="9">
        <f>VLOOKUP($A591,'Medical Examination'!$A$2:$J$2336,2,0)</f>
        <v>19.094999999999999</v>
      </c>
      <c r="D591" s="9">
        <f>VLOOKUP($A591,'Medical Examination'!$A$2:$J$2336,3,0)</f>
        <v>6.19</v>
      </c>
      <c r="E591" s="9" t="str">
        <f>VLOOKUP($A591,'Medical Examination'!$A$2:$J$2336,4,0)</f>
        <v>No</v>
      </c>
      <c r="F591" s="9" t="str">
        <f>VLOOKUP($A591,'Medical Examination'!$A$2:$J$2336,5,0)</f>
        <v>No</v>
      </c>
      <c r="G591" s="9" t="str">
        <f>VLOOKUP($A591,'Medical Examination'!$A$2:$J$2336,6,0)</f>
        <v>No</v>
      </c>
      <c r="H591" s="9">
        <f>VLOOKUP($A591,'Medical Examination'!$A$2:$J$2336,7,0)</f>
        <v>0</v>
      </c>
      <c r="I591" s="9" t="str">
        <f>VLOOKUP($A591,'Medical Examination'!$A$2:$J$2336,8,0)</f>
        <v>Smoker</v>
      </c>
      <c r="J591" s="9" t="str">
        <f>VLOOKUP($A591,'Medical Examination'!$A$2:$J$2336,9,0)</f>
        <v>Normal Weight</v>
      </c>
      <c r="K591" s="9" t="str">
        <f>VLOOKUP($A591,'Medical Examination'!$A$2:$J$2336,10,0)</f>
        <v>Diabetes</v>
      </c>
      <c r="L591" s="9" t="str">
        <f>VLOOKUP($A591,'Hospitalsation Details'!$A$2:$L$2344,10,0)</f>
        <v>23-09-1989</v>
      </c>
      <c r="M591" s="16">
        <f>VLOOKUP($A591,'Hospitalsation Details'!$A$2:$L$2344,6,0)</f>
        <v>16776.3</v>
      </c>
      <c r="N591" s="9" t="str">
        <f>VLOOKUP($A591,'Hospitalsation Details'!$A$2:$L$2344,7,0)</f>
        <v>tier - 2</v>
      </c>
      <c r="O591" s="9" t="str">
        <f>VLOOKUP($A591,'Hospitalsation Details'!$A$2:$L$2344,8,0)</f>
        <v>tier - 2</v>
      </c>
      <c r="P591" s="9" t="str">
        <f>VLOOKUP($A591,'Hospitalsation Details'!$A$2:$L$2344,9,0)</f>
        <v>R1024</v>
      </c>
      <c r="Q591" s="9">
        <f>VLOOKUP($A591,'Hospitalsation Details'!$A$2:$L$2344,12,0)</f>
        <v>33</v>
      </c>
    </row>
    <row r="592" spans="1:17" ht="15.6" x14ac:dyDescent="0.3">
      <c r="A592" s="20" t="s">
        <v>1181</v>
      </c>
      <c r="B592" s="9" t="str">
        <f>VLOOKUP($A592,'Customer Names'!$A$2:$E$2336,4,0)</f>
        <v xml:space="preserve">  Jason</v>
      </c>
      <c r="C592" s="9">
        <f>VLOOKUP($A592,'Medical Examination'!$A$2:$J$2336,2,0)</f>
        <v>49.72</v>
      </c>
      <c r="D592" s="9">
        <f>VLOOKUP($A592,'Medical Examination'!$A$2:$J$2336,3,0)</f>
        <v>7.71</v>
      </c>
      <c r="E592" s="9" t="str">
        <f>VLOOKUP($A592,'Medical Examination'!$A$2:$J$2336,4,0)</f>
        <v>No</v>
      </c>
      <c r="F592" s="9" t="str">
        <f>VLOOKUP($A592,'Medical Examination'!$A$2:$J$2336,5,0)</f>
        <v>No</v>
      </c>
      <c r="G592" s="9" t="str">
        <f>VLOOKUP($A592,'Medical Examination'!$A$2:$J$2336,6,0)</f>
        <v>No</v>
      </c>
      <c r="H592" s="9">
        <f>VLOOKUP($A592,'Medical Examination'!$A$2:$J$2336,7,0)</f>
        <v>0</v>
      </c>
      <c r="I592" s="9" t="str">
        <f>VLOOKUP($A592,'Medical Examination'!$A$2:$J$2336,8,0)</f>
        <v xml:space="preserve"> Non Smoker</v>
      </c>
      <c r="J592" s="9" t="str">
        <f>VLOOKUP($A592,'Medical Examination'!$A$2:$J$2336,9,0)</f>
        <v>Obesity</v>
      </c>
      <c r="K592" s="9" t="str">
        <f>VLOOKUP($A592,'Medical Examination'!$A$2:$J$2336,10,0)</f>
        <v>Normal</v>
      </c>
      <c r="L592" s="9" t="str">
        <f>VLOOKUP($A592,'Hospitalsation Details'!$A$2:$L$2344,10,0)</f>
        <v>28-08-1974</v>
      </c>
      <c r="M592" s="16">
        <f>VLOOKUP($A592,'Hospitalsation Details'!$A$2:$L$2344,6,0)</f>
        <v>16770.990000000002</v>
      </c>
      <c r="N592" s="9" t="str">
        <f>VLOOKUP($A592,'Hospitalsation Details'!$A$2:$L$2344,7,0)</f>
        <v>tier - 2</v>
      </c>
      <c r="O592" s="9" t="str">
        <f>VLOOKUP($A592,'Hospitalsation Details'!$A$2:$L$2344,8,0)</f>
        <v>tier - 1</v>
      </c>
      <c r="P592" s="9" t="str">
        <f>VLOOKUP($A592,'Hospitalsation Details'!$A$2:$L$2344,9,0)</f>
        <v>R1012</v>
      </c>
      <c r="Q592" s="9">
        <f>VLOOKUP($A592,'Hospitalsation Details'!$A$2:$L$2344,12,0)</f>
        <v>48</v>
      </c>
    </row>
    <row r="593" spans="1:17" ht="15.6" x14ac:dyDescent="0.3">
      <c r="A593" s="21" t="s">
        <v>1183</v>
      </c>
      <c r="B593" s="9" t="str">
        <f>VLOOKUP($A593,'Customer Names'!$A$2:$E$2336,4,0)</f>
        <v xml:space="preserve">  Mary</v>
      </c>
      <c r="C593" s="9">
        <f>VLOOKUP($A593,'Medical Examination'!$A$2:$J$2336,2,0)</f>
        <v>21.754999999999999</v>
      </c>
      <c r="D593" s="9">
        <f>VLOOKUP($A593,'Medical Examination'!$A$2:$J$2336,3,0)</f>
        <v>4.63</v>
      </c>
      <c r="E593" s="9" t="str">
        <f>VLOOKUP($A593,'Medical Examination'!$A$2:$J$2336,4,0)</f>
        <v>No</v>
      </c>
      <c r="F593" s="9" t="str">
        <f>VLOOKUP($A593,'Medical Examination'!$A$2:$J$2336,5,0)</f>
        <v>No</v>
      </c>
      <c r="G593" s="9" t="str">
        <f>VLOOKUP($A593,'Medical Examination'!$A$2:$J$2336,6,0)</f>
        <v>Yes</v>
      </c>
      <c r="H593" s="9">
        <f>VLOOKUP($A593,'Medical Examination'!$A$2:$J$2336,7,0)</f>
        <v>1</v>
      </c>
      <c r="I593" s="9" t="str">
        <f>VLOOKUP($A593,'Medical Examination'!$A$2:$J$2336,8,0)</f>
        <v>Smoker</v>
      </c>
      <c r="J593" s="9" t="str">
        <f>VLOOKUP($A593,'Medical Examination'!$A$2:$J$2336,9,0)</f>
        <v>Normal Weight</v>
      </c>
      <c r="K593" s="9" t="str">
        <f>VLOOKUP($A593,'Medical Examination'!$A$2:$J$2336,10,0)</f>
        <v>Normal</v>
      </c>
      <c r="L593" s="9" t="str">
        <f>VLOOKUP($A593,'Hospitalsation Details'!$A$2:$L$2344,10,0)</f>
        <v>05-11-1993</v>
      </c>
      <c r="M593" s="16">
        <f>VLOOKUP($A593,'Hospitalsation Details'!$A$2:$L$2344,6,0)</f>
        <v>16657.72</v>
      </c>
      <c r="N593" s="9" t="str">
        <f>VLOOKUP($A593,'Hospitalsation Details'!$A$2:$L$2344,7,0)</f>
        <v>tier - 2</v>
      </c>
      <c r="O593" s="9" t="str">
        <f>VLOOKUP($A593,'Hospitalsation Details'!$A$2:$L$2344,8,0)</f>
        <v>tier - 1</v>
      </c>
      <c r="P593" s="9" t="str">
        <f>VLOOKUP($A593,'Hospitalsation Details'!$A$2:$L$2344,9,0)</f>
        <v>R1024</v>
      </c>
      <c r="Q593" s="9">
        <f>VLOOKUP($A593,'Hospitalsation Details'!$A$2:$L$2344,12,0)</f>
        <v>29</v>
      </c>
    </row>
    <row r="594" spans="1:17" ht="15.6" x14ac:dyDescent="0.3">
      <c r="A594" s="20" t="s">
        <v>1185</v>
      </c>
      <c r="B594" s="9" t="str">
        <f>VLOOKUP($A594,'Customer Names'!$A$2:$E$2336,4,0)</f>
        <v xml:space="preserve">  Kati A</v>
      </c>
      <c r="C594" s="9">
        <f>VLOOKUP($A594,'Medical Examination'!$A$2:$J$2336,2,0)</f>
        <v>48.39</v>
      </c>
      <c r="D594" s="9">
        <f>VLOOKUP($A594,'Medical Examination'!$A$2:$J$2336,3,0)</f>
        <v>4.6100000000000003</v>
      </c>
      <c r="E594" s="9" t="str">
        <f>VLOOKUP($A594,'Medical Examination'!$A$2:$J$2336,4,0)</f>
        <v>No</v>
      </c>
      <c r="F594" s="9" t="str">
        <f>VLOOKUP($A594,'Medical Examination'!$A$2:$J$2336,5,0)</f>
        <v>No</v>
      </c>
      <c r="G594" s="9" t="str">
        <f>VLOOKUP($A594,'Medical Examination'!$A$2:$J$2336,6,0)</f>
        <v>No</v>
      </c>
      <c r="H594" s="9">
        <f>VLOOKUP($A594,'Medical Examination'!$A$2:$J$2336,7,0)</f>
        <v>0</v>
      </c>
      <c r="I594" s="9" t="str">
        <f>VLOOKUP($A594,'Medical Examination'!$A$2:$J$2336,8,0)</f>
        <v xml:space="preserve"> Non Smoker</v>
      </c>
      <c r="J594" s="9" t="str">
        <f>VLOOKUP($A594,'Medical Examination'!$A$2:$J$2336,9,0)</f>
        <v>Obesity</v>
      </c>
      <c r="K594" s="9" t="str">
        <f>VLOOKUP($A594,'Medical Examination'!$A$2:$J$2336,10,0)</f>
        <v>Diabetes</v>
      </c>
      <c r="L594" s="9" t="str">
        <f>VLOOKUP($A594,'Hospitalsation Details'!$A$2:$L$2344,10,0)</f>
        <v>25-09-1977</v>
      </c>
      <c r="M594" s="16">
        <f>VLOOKUP($A594,'Hospitalsation Details'!$A$2:$L$2344,6,0)</f>
        <v>16631.61</v>
      </c>
      <c r="N594" s="9" t="str">
        <f>VLOOKUP($A594,'Hospitalsation Details'!$A$2:$L$2344,7,0)</f>
        <v>tier - 2</v>
      </c>
      <c r="O594" s="9" t="str">
        <f>VLOOKUP($A594,'Hospitalsation Details'!$A$2:$L$2344,8,0)</f>
        <v>tier - 1</v>
      </c>
      <c r="P594" s="9" t="str">
        <f>VLOOKUP($A594,'Hospitalsation Details'!$A$2:$L$2344,9,0)</f>
        <v>R1012</v>
      </c>
      <c r="Q594" s="9">
        <f>VLOOKUP($A594,'Hospitalsation Details'!$A$2:$L$2344,12,0)</f>
        <v>45</v>
      </c>
    </row>
    <row r="595" spans="1:17" ht="15.6" x14ac:dyDescent="0.3">
      <c r="A595" s="21" t="s">
        <v>1187</v>
      </c>
      <c r="B595" s="9" t="str">
        <f>VLOOKUP($A595,'Customer Names'!$A$2:$E$2336,4,0)</f>
        <v xml:space="preserve">  Kelly J</v>
      </c>
      <c r="C595" s="9">
        <f>VLOOKUP($A595,'Medical Examination'!$A$2:$J$2336,2,0)</f>
        <v>47.15</v>
      </c>
      <c r="D595" s="9">
        <f>VLOOKUP($A595,'Medical Examination'!$A$2:$J$2336,3,0)</f>
        <v>9.5299999999999994</v>
      </c>
      <c r="E595" s="9" t="str">
        <f>VLOOKUP($A595,'Medical Examination'!$A$2:$J$2336,4,0)</f>
        <v>Yes</v>
      </c>
      <c r="F595" s="9" t="str">
        <f>VLOOKUP($A595,'Medical Examination'!$A$2:$J$2336,5,0)</f>
        <v>No</v>
      </c>
      <c r="G595" s="9" t="str">
        <f>VLOOKUP($A595,'Medical Examination'!$A$2:$J$2336,6,0)</f>
        <v>No</v>
      </c>
      <c r="H595" s="9">
        <f>VLOOKUP($A595,'Medical Examination'!$A$2:$J$2336,7,0)</f>
        <v>1</v>
      </c>
      <c r="I595" s="9" t="str">
        <f>VLOOKUP($A595,'Medical Examination'!$A$2:$J$2336,8,0)</f>
        <v xml:space="preserve"> Non Smoker</v>
      </c>
      <c r="J595" s="9" t="str">
        <f>VLOOKUP($A595,'Medical Examination'!$A$2:$J$2336,9,0)</f>
        <v>Obesity</v>
      </c>
      <c r="K595" s="9" t="str">
        <f>VLOOKUP($A595,'Medical Examination'!$A$2:$J$2336,10,0)</f>
        <v>Diabetes</v>
      </c>
      <c r="L595" s="9" t="str">
        <f>VLOOKUP($A595,'Hospitalsation Details'!$A$2:$L$2344,10,0)</f>
        <v>24-07-1975</v>
      </c>
      <c r="M595" s="16">
        <f>VLOOKUP($A595,'Hospitalsation Details'!$A$2:$L$2344,6,0)</f>
        <v>16602.18</v>
      </c>
      <c r="N595" s="9" t="str">
        <f>VLOOKUP($A595,'Hospitalsation Details'!$A$2:$L$2344,7,0)</f>
        <v>tier - 2</v>
      </c>
      <c r="O595" s="9" t="str">
        <f>VLOOKUP($A595,'Hospitalsation Details'!$A$2:$L$2344,8,0)</f>
        <v>tier - 1</v>
      </c>
      <c r="P595" s="9" t="str">
        <f>VLOOKUP($A595,'Hospitalsation Details'!$A$2:$L$2344,9,0)</f>
        <v>R1026</v>
      </c>
      <c r="Q595" s="9">
        <f>VLOOKUP($A595,'Hospitalsation Details'!$A$2:$L$2344,12,0)</f>
        <v>47</v>
      </c>
    </row>
    <row r="596" spans="1:17" ht="15.6" x14ac:dyDescent="0.3">
      <c r="A596" s="20" t="s">
        <v>1189</v>
      </c>
      <c r="B596" s="9" t="str">
        <f>VLOOKUP($A596,'Customer Names'!$A$2:$E$2336,4,0)</f>
        <v xml:space="preserve">  Greer D</v>
      </c>
      <c r="C596" s="9">
        <f>VLOOKUP($A596,'Medical Examination'!$A$2:$J$2336,2,0)</f>
        <v>47.59</v>
      </c>
      <c r="D596" s="9">
        <f>VLOOKUP($A596,'Medical Examination'!$A$2:$J$2336,3,0)</f>
        <v>11.43</v>
      </c>
      <c r="E596" s="9" t="str">
        <f>VLOOKUP($A596,'Medical Examination'!$A$2:$J$2336,4,0)</f>
        <v>Yes</v>
      </c>
      <c r="F596" s="9" t="str">
        <f>VLOOKUP($A596,'Medical Examination'!$A$2:$J$2336,5,0)</f>
        <v>No</v>
      </c>
      <c r="G596" s="9" t="str">
        <f>VLOOKUP($A596,'Medical Examination'!$A$2:$J$2336,6,0)</f>
        <v>No</v>
      </c>
      <c r="H596" s="9">
        <f>VLOOKUP($A596,'Medical Examination'!$A$2:$J$2336,7,0)</f>
        <v>2</v>
      </c>
      <c r="I596" s="9" t="str">
        <f>VLOOKUP($A596,'Medical Examination'!$A$2:$J$2336,8,0)</f>
        <v xml:space="preserve"> Non Smoker</v>
      </c>
      <c r="J596" s="9" t="str">
        <f>VLOOKUP($A596,'Medical Examination'!$A$2:$J$2336,9,0)</f>
        <v>Obesity</v>
      </c>
      <c r="K596" s="9" t="str">
        <f>VLOOKUP($A596,'Medical Examination'!$A$2:$J$2336,10,0)</f>
        <v>Diabetes</v>
      </c>
      <c r="L596" s="9" t="str">
        <f>VLOOKUP($A596,'Hospitalsation Details'!$A$2:$L$2344,10,0)</f>
        <v>10-07-1970</v>
      </c>
      <c r="M596" s="16">
        <f>VLOOKUP($A596,'Hospitalsation Details'!$A$2:$L$2344,6,0)</f>
        <v>16600.16</v>
      </c>
      <c r="N596" s="9" t="str">
        <f>VLOOKUP($A596,'Hospitalsation Details'!$A$2:$L$2344,7,0)</f>
        <v>tier - 2</v>
      </c>
      <c r="O596" s="9" t="str">
        <f>VLOOKUP($A596,'Hospitalsation Details'!$A$2:$L$2344,8,0)</f>
        <v>tier - 2</v>
      </c>
      <c r="P596" s="9" t="str">
        <f>VLOOKUP($A596,'Hospitalsation Details'!$A$2:$L$2344,9,0)</f>
        <v>R1011</v>
      </c>
      <c r="Q596" s="9">
        <f>VLOOKUP($A596,'Hospitalsation Details'!$A$2:$L$2344,12,0)</f>
        <v>52</v>
      </c>
    </row>
    <row r="597" spans="1:17" ht="15.6" x14ac:dyDescent="0.3">
      <c r="A597" s="21" t="s">
        <v>1191</v>
      </c>
      <c r="B597" s="9" t="str">
        <f>VLOOKUP($A597,'Customer Names'!$A$2:$E$2336,4,0)</f>
        <v xml:space="preserve">  Brent</v>
      </c>
      <c r="C597" s="9">
        <f>VLOOKUP($A597,'Medical Examination'!$A$2:$J$2336,2,0)</f>
        <v>39.81</v>
      </c>
      <c r="D597" s="9">
        <f>VLOOKUP($A597,'Medical Examination'!$A$2:$J$2336,3,0)</f>
        <v>7.65</v>
      </c>
      <c r="E597" s="9" t="str">
        <f>VLOOKUP($A597,'Medical Examination'!$A$2:$J$2336,4,0)</f>
        <v>Yes</v>
      </c>
      <c r="F597" s="9" t="str">
        <f>VLOOKUP($A597,'Medical Examination'!$A$2:$J$2336,5,0)</f>
        <v>No</v>
      </c>
      <c r="G597" s="9" t="str">
        <f>VLOOKUP($A597,'Medical Examination'!$A$2:$J$2336,6,0)</f>
        <v>Yes</v>
      </c>
      <c r="H597" s="9">
        <f>VLOOKUP($A597,'Medical Examination'!$A$2:$J$2336,7,0)</f>
        <v>1</v>
      </c>
      <c r="I597" s="9" t="str">
        <f>VLOOKUP($A597,'Medical Examination'!$A$2:$J$2336,8,0)</f>
        <v xml:space="preserve"> Non Smoker</v>
      </c>
      <c r="J597" s="9" t="str">
        <f>VLOOKUP($A597,'Medical Examination'!$A$2:$J$2336,9,0)</f>
        <v>Obesity</v>
      </c>
      <c r="K597" s="9" t="str">
        <f>VLOOKUP($A597,'Medical Examination'!$A$2:$J$2336,10,0)</f>
        <v>Prediabetes</v>
      </c>
      <c r="L597" s="9" t="str">
        <f>VLOOKUP($A597,'Hospitalsation Details'!$A$2:$L$2344,10,0)</f>
        <v>25-06-1963</v>
      </c>
      <c r="M597" s="16">
        <f>VLOOKUP($A597,'Hospitalsation Details'!$A$2:$L$2344,6,0)</f>
        <v>16587.96</v>
      </c>
      <c r="N597" s="9" t="str">
        <f>VLOOKUP($A597,'Hospitalsation Details'!$A$2:$L$2344,7,0)</f>
        <v>tier - 2</v>
      </c>
      <c r="O597" s="9" t="str">
        <f>VLOOKUP($A597,'Hospitalsation Details'!$A$2:$L$2344,8,0)</f>
        <v>tier - 2</v>
      </c>
      <c r="P597" s="9" t="str">
        <f>VLOOKUP($A597,'Hospitalsation Details'!$A$2:$L$2344,9,0)</f>
        <v>R1023</v>
      </c>
      <c r="Q597" s="9">
        <f>VLOOKUP($A597,'Hospitalsation Details'!$A$2:$L$2344,12,0)</f>
        <v>59</v>
      </c>
    </row>
    <row r="598" spans="1:17" ht="15.6" x14ac:dyDescent="0.3">
      <c r="A598" s="20" t="s">
        <v>1193</v>
      </c>
      <c r="B598" s="9" t="str">
        <f>VLOOKUP($A598,'Customer Names'!$A$2:$E$2336,4,0)</f>
        <v xml:space="preserve">  Eugene M</v>
      </c>
      <c r="C598" s="9">
        <f>VLOOKUP($A598,'Medical Examination'!$A$2:$J$2336,2,0)</f>
        <v>31.02</v>
      </c>
      <c r="D598" s="9">
        <f>VLOOKUP($A598,'Medical Examination'!$A$2:$J$2336,3,0)</f>
        <v>5.87</v>
      </c>
      <c r="E598" s="9" t="str">
        <f>VLOOKUP($A598,'Medical Examination'!$A$2:$J$2336,4,0)</f>
        <v>Yes</v>
      </c>
      <c r="F598" s="9" t="str">
        <f>VLOOKUP($A598,'Medical Examination'!$A$2:$J$2336,5,0)</f>
        <v>No</v>
      </c>
      <c r="G598" s="9" t="str">
        <f>VLOOKUP($A598,'Medical Examination'!$A$2:$J$2336,6,0)</f>
        <v>No</v>
      </c>
      <c r="H598" s="9">
        <f>VLOOKUP($A598,'Medical Examination'!$A$2:$J$2336,7,0)</f>
        <v>0</v>
      </c>
      <c r="I598" s="9" t="str">
        <f>VLOOKUP($A598,'Medical Examination'!$A$2:$J$2336,8,0)</f>
        <v xml:space="preserve"> Non Smoker</v>
      </c>
      <c r="J598" s="9" t="str">
        <f>VLOOKUP($A598,'Medical Examination'!$A$2:$J$2336,9,0)</f>
        <v>Obesity</v>
      </c>
      <c r="K598" s="9" t="str">
        <f>VLOOKUP($A598,'Medical Examination'!$A$2:$J$2336,10,0)</f>
        <v>Normal</v>
      </c>
      <c r="L598" s="9" t="str">
        <f>VLOOKUP($A598,'Hospitalsation Details'!$A$2:$L$2344,10,0)</f>
        <v>25-06-2001</v>
      </c>
      <c r="M598" s="16">
        <f>VLOOKUP($A598,'Hospitalsation Details'!$A$2:$L$2344,6,0)</f>
        <v>16586.5</v>
      </c>
      <c r="N598" s="9" t="str">
        <f>VLOOKUP($A598,'Hospitalsation Details'!$A$2:$L$2344,7,0)</f>
        <v>tier - 2</v>
      </c>
      <c r="O598" s="9" t="str">
        <f>VLOOKUP($A598,'Hospitalsation Details'!$A$2:$L$2344,8,0)</f>
        <v>tier - 1</v>
      </c>
      <c r="P598" s="9" t="str">
        <f>VLOOKUP($A598,'Hospitalsation Details'!$A$2:$L$2344,9,0)</f>
        <v>R1013</v>
      </c>
      <c r="Q598" s="9">
        <f>VLOOKUP($A598,'Hospitalsation Details'!$A$2:$L$2344,12,0)</f>
        <v>21</v>
      </c>
    </row>
    <row r="599" spans="1:17" ht="15.6" x14ac:dyDescent="0.3">
      <c r="A599" s="21" t="s">
        <v>1195</v>
      </c>
      <c r="B599" s="9" t="str">
        <f>VLOOKUP($A599,'Customer Names'!$A$2:$E$2336,4,0)</f>
        <v xml:space="preserve">  Erin D</v>
      </c>
      <c r="C599" s="9">
        <f>VLOOKUP($A599,'Medical Examination'!$A$2:$J$2336,2,0)</f>
        <v>24.75</v>
      </c>
      <c r="D599" s="9">
        <f>VLOOKUP($A599,'Medical Examination'!$A$2:$J$2336,3,0)</f>
        <v>4.3600000000000003</v>
      </c>
      <c r="E599" s="9" t="str">
        <f>VLOOKUP($A599,'Medical Examination'!$A$2:$J$2336,4,0)</f>
        <v>Yes</v>
      </c>
      <c r="F599" s="9" t="str">
        <f>VLOOKUP($A599,'Medical Examination'!$A$2:$J$2336,5,0)</f>
        <v>No</v>
      </c>
      <c r="G599" s="9" t="str">
        <f>VLOOKUP($A599,'Medical Examination'!$A$2:$J$2336,6,0)</f>
        <v>No</v>
      </c>
      <c r="H599" s="9">
        <f>VLOOKUP($A599,'Medical Examination'!$A$2:$J$2336,7,0)</f>
        <v>1</v>
      </c>
      <c r="I599" s="9" t="str">
        <f>VLOOKUP($A599,'Medical Examination'!$A$2:$J$2336,8,0)</f>
        <v>Smoker</v>
      </c>
      <c r="J599" s="9" t="str">
        <f>VLOOKUP($A599,'Medical Examination'!$A$2:$J$2336,9,0)</f>
        <v>Normal Weight</v>
      </c>
      <c r="K599" s="9" t="str">
        <f>VLOOKUP($A599,'Medical Examination'!$A$2:$J$2336,10,0)</f>
        <v>Diabetes</v>
      </c>
      <c r="L599" s="9" t="str">
        <f>VLOOKUP($A599,'Hospitalsation Details'!$A$2:$L$2344,10,0)</f>
        <v>23-12-1995</v>
      </c>
      <c r="M599" s="16">
        <f>VLOOKUP($A599,'Hospitalsation Details'!$A$2:$L$2344,6,0)</f>
        <v>16577.78</v>
      </c>
      <c r="N599" s="9" t="str">
        <f>VLOOKUP($A599,'Hospitalsation Details'!$A$2:$L$2344,7,0)</f>
        <v>tier - 2</v>
      </c>
      <c r="O599" s="9" t="str">
        <f>VLOOKUP($A599,'Hospitalsation Details'!$A$2:$L$2344,8,0)</f>
        <v>tier - 1</v>
      </c>
      <c r="P599" s="9" t="str">
        <f>VLOOKUP($A599,'Hospitalsation Details'!$A$2:$L$2344,9,0)</f>
        <v>R1013</v>
      </c>
      <c r="Q599" s="9">
        <f>VLOOKUP($A599,'Hospitalsation Details'!$A$2:$L$2344,12,0)</f>
        <v>27</v>
      </c>
    </row>
    <row r="600" spans="1:17" ht="15.6" x14ac:dyDescent="0.3">
      <c r="A600" s="20" t="s">
        <v>1197</v>
      </c>
      <c r="B600" s="9" t="str">
        <f>VLOOKUP($A600,'Customer Names'!$A$2:$E$2336,4,0)</f>
        <v xml:space="preserve">  Kamilla</v>
      </c>
      <c r="C600" s="9">
        <f>VLOOKUP($A600,'Medical Examination'!$A$2:$J$2336,2,0)</f>
        <v>30.114999999999998</v>
      </c>
      <c r="D600" s="9">
        <f>VLOOKUP($A600,'Medical Examination'!$A$2:$J$2336,3,0)</f>
        <v>10.119999999999999</v>
      </c>
      <c r="E600" s="9" t="str">
        <f>VLOOKUP($A600,'Medical Examination'!$A$2:$J$2336,4,0)</f>
        <v>No</v>
      </c>
      <c r="F600" s="9" t="str">
        <f>VLOOKUP($A600,'Medical Examination'!$A$2:$J$2336,5,0)</f>
        <v>No</v>
      </c>
      <c r="G600" s="9" t="str">
        <f>VLOOKUP($A600,'Medical Examination'!$A$2:$J$2336,6,0)</f>
        <v>No</v>
      </c>
      <c r="H600" s="9">
        <f>VLOOKUP($A600,'Medical Examination'!$A$2:$J$2336,7,0)</f>
        <v>3</v>
      </c>
      <c r="I600" s="9" t="str">
        <f>VLOOKUP($A600,'Medical Examination'!$A$2:$J$2336,8,0)</f>
        <v xml:space="preserve"> Non Smoker</v>
      </c>
      <c r="J600" s="9" t="str">
        <f>VLOOKUP($A600,'Medical Examination'!$A$2:$J$2336,9,0)</f>
        <v>Obesity</v>
      </c>
      <c r="K600" s="9" t="str">
        <f>VLOOKUP($A600,'Medical Examination'!$A$2:$J$2336,10,0)</f>
        <v>Normal</v>
      </c>
      <c r="L600" s="9" t="str">
        <f>VLOOKUP($A600,'Hospitalsation Details'!$A$2:$L$2344,10,0)</f>
        <v>10-10-1958</v>
      </c>
      <c r="M600" s="16">
        <f>VLOOKUP($A600,'Hospitalsation Details'!$A$2:$L$2344,6,0)</f>
        <v>16455.71</v>
      </c>
      <c r="N600" s="9" t="str">
        <f>VLOOKUP($A600,'Hospitalsation Details'!$A$2:$L$2344,7,0)</f>
        <v>tier - 2</v>
      </c>
      <c r="O600" s="9" t="str">
        <f>VLOOKUP($A600,'Hospitalsation Details'!$A$2:$L$2344,8,0)</f>
        <v>tier - 2</v>
      </c>
      <c r="P600" s="9" t="str">
        <f>VLOOKUP($A600,'Hospitalsation Details'!$A$2:$L$2344,9,0)</f>
        <v>R1012</v>
      </c>
      <c r="Q600" s="9">
        <f>VLOOKUP($A600,'Hospitalsation Details'!$A$2:$L$2344,12,0)</f>
        <v>64</v>
      </c>
    </row>
    <row r="601" spans="1:17" ht="15.6" x14ac:dyDescent="0.3">
      <c r="A601" s="21" t="s">
        <v>1199</v>
      </c>
      <c r="B601" s="9" t="str">
        <f>VLOOKUP($A601,'Customer Names'!$A$2:$E$2336,4,0)</f>
        <v xml:space="preserve">  Wayne I</v>
      </c>
      <c r="C601" s="9">
        <f>VLOOKUP($A601,'Medical Examination'!$A$2:$J$2336,2,0)</f>
        <v>26.03</v>
      </c>
      <c r="D601" s="9">
        <f>VLOOKUP($A601,'Medical Examination'!$A$2:$J$2336,3,0)</f>
        <v>4.01</v>
      </c>
      <c r="E601" s="9" t="str">
        <f>VLOOKUP($A601,'Medical Examination'!$A$2:$J$2336,4,0)</f>
        <v>No</v>
      </c>
      <c r="F601" s="9" t="str">
        <f>VLOOKUP($A601,'Medical Examination'!$A$2:$J$2336,5,0)</f>
        <v>No</v>
      </c>
      <c r="G601" s="9" t="str">
        <f>VLOOKUP($A601,'Medical Examination'!$A$2:$J$2336,6,0)</f>
        <v>Yes</v>
      </c>
      <c r="H601" s="9">
        <f>VLOOKUP($A601,'Medical Examination'!$A$2:$J$2336,7,0)</f>
        <v>1</v>
      </c>
      <c r="I601" s="9" t="str">
        <f>VLOOKUP($A601,'Medical Examination'!$A$2:$J$2336,8,0)</f>
        <v>Smoker</v>
      </c>
      <c r="J601" s="9" t="str">
        <f>VLOOKUP($A601,'Medical Examination'!$A$2:$J$2336,9,0)</f>
        <v>Over Weight</v>
      </c>
      <c r="K601" s="9" t="str">
        <f>VLOOKUP($A601,'Medical Examination'!$A$2:$J$2336,10,0)</f>
        <v>Normal</v>
      </c>
      <c r="L601" s="9" t="str">
        <f>VLOOKUP($A601,'Hospitalsation Details'!$A$2:$L$2344,10,0)</f>
        <v>20-12-2003</v>
      </c>
      <c r="M601" s="16">
        <f>VLOOKUP($A601,'Hospitalsation Details'!$A$2:$L$2344,6,0)</f>
        <v>16450.89</v>
      </c>
      <c r="N601" s="9" t="str">
        <f>VLOOKUP($A601,'Hospitalsation Details'!$A$2:$L$2344,7,0)</f>
        <v>tier - 2</v>
      </c>
      <c r="O601" s="9" t="str">
        <f>VLOOKUP($A601,'Hospitalsation Details'!$A$2:$L$2344,8,0)</f>
        <v>tier - 1</v>
      </c>
      <c r="P601" s="9" t="str">
        <f>VLOOKUP($A601,'Hospitalsation Details'!$A$2:$L$2344,9,0)</f>
        <v>R1012</v>
      </c>
      <c r="Q601" s="9">
        <f>VLOOKUP($A601,'Hospitalsation Details'!$A$2:$L$2344,12,0)</f>
        <v>19</v>
      </c>
    </row>
    <row r="602" spans="1:17" ht="15.6" x14ac:dyDescent="0.3">
      <c r="A602" s="20" t="s">
        <v>1201</v>
      </c>
      <c r="B602" s="9" t="str">
        <f>VLOOKUP($A602,'Customer Names'!$A$2:$E$2336,4,0)</f>
        <v xml:space="preserve">  Tracy L</v>
      </c>
      <c r="C602" s="9">
        <f>VLOOKUP($A602,'Medical Examination'!$A$2:$J$2336,2,0)</f>
        <v>20.045000000000002</v>
      </c>
      <c r="D602" s="9">
        <f>VLOOKUP($A602,'Medical Examination'!$A$2:$J$2336,3,0)</f>
        <v>4.7699999999999996</v>
      </c>
      <c r="E602" s="9" t="str">
        <f>VLOOKUP($A602,'Medical Examination'!$A$2:$J$2336,4,0)</f>
        <v>Yes</v>
      </c>
      <c r="F602" s="9" t="str">
        <f>VLOOKUP($A602,'Medical Examination'!$A$2:$J$2336,5,0)</f>
        <v>No</v>
      </c>
      <c r="G602" s="9" t="str">
        <f>VLOOKUP($A602,'Medical Examination'!$A$2:$J$2336,6,0)</f>
        <v>No</v>
      </c>
      <c r="H602" s="9">
        <f>VLOOKUP($A602,'Medical Examination'!$A$2:$J$2336,7,0)</f>
        <v>1</v>
      </c>
      <c r="I602" s="9" t="str">
        <f>VLOOKUP($A602,'Medical Examination'!$A$2:$J$2336,8,0)</f>
        <v>Smoker</v>
      </c>
      <c r="J602" s="9" t="str">
        <f>VLOOKUP($A602,'Medical Examination'!$A$2:$J$2336,9,0)</f>
        <v>Normal Weight</v>
      </c>
      <c r="K602" s="9" t="str">
        <f>VLOOKUP($A602,'Medical Examination'!$A$2:$J$2336,10,0)</f>
        <v>Diabetes</v>
      </c>
      <c r="L602" s="9" t="str">
        <f>VLOOKUP($A602,'Hospitalsation Details'!$A$2:$L$2344,10,0)</f>
        <v>28-09-1995</v>
      </c>
      <c r="M602" s="16">
        <f>VLOOKUP($A602,'Hospitalsation Details'!$A$2:$L$2344,6,0)</f>
        <v>16420.490000000002</v>
      </c>
      <c r="N602" s="9" t="str">
        <f>VLOOKUP($A602,'Hospitalsation Details'!$A$2:$L$2344,7,0)</f>
        <v>tier - 2</v>
      </c>
      <c r="O602" s="9" t="str">
        <f>VLOOKUP($A602,'Hospitalsation Details'!$A$2:$L$2344,8,0)</f>
        <v>tier - 3</v>
      </c>
      <c r="P602" s="9" t="str">
        <f>VLOOKUP($A602,'Hospitalsation Details'!$A$2:$L$2344,9,0)</f>
        <v>R1012</v>
      </c>
      <c r="Q602" s="9">
        <f>VLOOKUP($A602,'Hospitalsation Details'!$A$2:$L$2344,12,0)</f>
        <v>27</v>
      </c>
    </row>
    <row r="603" spans="1:17" ht="15.6" x14ac:dyDescent="0.3">
      <c r="A603" s="21" t="s">
        <v>1203</v>
      </c>
      <c r="B603" s="9" t="str">
        <f>VLOOKUP($A603,'Customer Names'!$A$2:$E$2336,4,0)</f>
        <v xml:space="preserve">  Heather</v>
      </c>
      <c r="C603" s="9">
        <f>VLOOKUP($A603,'Medical Examination'!$A$2:$J$2336,2,0)</f>
        <v>40.24</v>
      </c>
      <c r="D603" s="9">
        <f>VLOOKUP($A603,'Medical Examination'!$A$2:$J$2336,3,0)</f>
        <v>6.83</v>
      </c>
      <c r="E603" s="9" t="str">
        <f>VLOOKUP($A603,'Medical Examination'!$A$2:$J$2336,4,0)</f>
        <v>No</v>
      </c>
      <c r="F603" s="9" t="str">
        <f>VLOOKUP($A603,'Medical Examination'!$A$2:$J$2336,5,0)</f>
        <v>No</v>
      </c>
      <c r="G603" s="9" t="str">
        <f>VLOOKUP($A603,'Medical Examination'!$A$2:$J$2336,6,0)</f>
        <v>No</v>
      </c>
      <c r="H603" s="9">
        <f>VLOOKUP($A603,'Medical Examination'!$A$2:$J$2336,7,0)</f>
        <v>0</v>
      </c>
      <c r="I603" s="9" t="str">
        <f>VLOOKUP($A603,'Medical Examination'!$A$2:$J$2336,8,0)</f>
        <v xml:space="preserve"> Non Smoker</v>
      </c>
      <c r="J603" s="9" t="str">
        <f>VLOOKUP($A603,'Medical Examination'!$A$2:$J$2336,9,0)</f>
        <v>Obesity</v>
      </c>
      <c r="K603" s="9" t="str">
        <f>VLOOKUP($A603,'Medical Examination'!$A$2:$J$2336,10,0)</f>
        <v>Prediabetes</v>
      </c>
      <c r="L603" s="9" t="str">
        <f>VLOOKUP($A603,'Hospitalsation Details'!$A$2:$L$2344,10,0)</f>
        <v>05-12-1965</v>
      </c>
      <c r="M603" s="16">
        <f>VLOOKUP($A603,'Hospitalsation Details'!$A$2:$L$2344,6,0)</f>
        <v>16351.42</v>
      </c>
      <c r="N603" s="9" t="str">
        <f>VLOOKUP($A603,'Hospitalsation Details'!$A$2:$L$2344,7,0)</f>
        <v>tier - 2</v>
      </c>
      <c r="O603" s="9" t="str">
        <f>VLOOKUP($A603,'Hospitalsation Details'!$A$2:$L$2344,8,0)</f>
        <v>tier - 3</v>
      </c>
      <c r="P603" s="9" t="str">
        <f>VLOOKUP($A603,'Hospitalsation Details'!$A$2:$L$2344,9,0)</f>
        <v>R1026</v>
      </c>
      <c r="Q603" s="9">
        <f>VLOOKUP($A603,'Hospitalsation Details'!$A$2:$L$2344,12,0)</f>
        <v>57</v>
      </c>
    </row>
    <row r="604" spans="1:17" ht="15.6" x14ac:dyDescent="0.3">
      <c r="A604" s="20" t="s">
        <v>1205</v>
      </c>
      <c r="B604" s="9" t="str">
        <f>VLOOKUP($A604,'Customer Names'!$A$2:$E$2336,4,0)</f>
        <v xml:space="preserve">  Megan C</v>
      </c>
      <c r="C604" s="9">
        <f>VLOOKUP($A604,'Medical Examination'!$A$2:$J$2336,2,0)</f>
        <v>43.15</v>
      </c>
      <c r="D604" s="9">
        <f>VLOOKUP($A604,'Medical Examination'!$A$2:$J$2336,3,0)</f>
        <v>6.14</v>
      </c>
      <c r="E604" s="9" t="str">
        <f>VLOOKUP($A604,'Medical Examination'!$A$2:$J$2336,4,0)</f>
        <v>Yes</v>
      </c>
      <c r="F604" s="9" t="str">
        <f>VLOOKUP($A604,'Medical Examination'!$A$2:$J$2336,5,0)</f>
        <v>No</v>
      </c>
      <c r="G604" s="9" t="str">
        <f>VLOOKUP($A604,'Medical Examination'!$A$2:$J$2336,6,0)</f>
        <v>Yes</v>
      </c>
      <c r="H604" s="9">
        <f>VLOOKUP($A604,'Medical Examination'!$A$2:$J$2336,7,0)</f>
        <v>1</v>
      </c>
      <c r="I604" s="9" t="str">
        <f>VLOOKUP($A604,'Medical Examination'!$A$2:$J$2336,8,0)</f>
        <v xml:space="preserve"> Non Smoker</v>
      </c>
      <c r="J604" s="9" t="str">
        <f>VLOOKUP($A604,'Medical Examination'!$A$2:$J$2336,9,0)</f>
        <v>Obesity</v>
      </c>
      <c r="K604" s="9" t="str">
        <f>VLOOKUP($A604,'Medical Examination'!$A$2:$J$2336,10,0)</f>
        <v>Normal</v>
      </c>
      <c r="L604" s="9" t="str">
        <f>VLOOKUP($A604,'Hospitalsation Details'!$A$2:$L$2344,10,0)</f>
        <v>08-08-1969</v>
      </c>
      <c r="M604" s="16">
        <f>VLOOKUP($A604,'Hospitalsation Details'!$A$2:$L$2344,6,0)</f>
        <v>16311.05</v>
      </c>
      <c r="N604" s="9" t="str">
        <f>VLOOKUP($A604,'Hospitalsation Details'!$A$2:$L$2344,7,0)</f>
        <v>tier - 2</v>
      </c>
      <c r="O604" s="9" t="str">
        <f>VLOOKUP($A604,'Hospitalsation Details'!$A$2:$L$2344,8,0)</f>
        <v>tier - 3</v>
      </c>
      <c r="P604" s="9" t="str">
        <f>VLOOKUP($A604,'Hospitalsation Details'!$A$2:$L$2344,9,0)</f>
        <v>R1026</v>
      </c>
      <c r="Q604" s="9">
        <f>VLOOKUP($A604,'Hospitalsation Details'!$A$2:$L$2344,12,0)</f>
        <v>53</v>
      </c>
    </row>
    <row r="605" spans="1:17" ht="15.6" x14ac:dyDescent="0.3">
      <c r="A605" s="21" t="s">
        <v>1207</v>
      </c>
      <c r="B605" s="9" t="str">
        <f>VLOOKUP($A605,'Customer Names'!$A$2:$E$2336,4,0)</f>
        <v xml:space="preserve">  Jonathan</v>
      </c>
      <c r="C605" s="9">
        <f>VLOOKUP($A605,'Medical Examination'!$A$2:$J$2336,2,0)</f>
        <v>27.7</v>
      </c>
      <c r="D605" s="9">
        <f>VLOOKUP($A605,'Medical Examination'!$A$2:$J$2336,3,0)</f>
        <v>5.6</v>
      </c>
      <c r="E605" s="9" t="str">
        <f>VLOOKUP($A605,'Medical Examination'!$A$2:$J$2336,4,0)</f>
        <v>No</v>
      </c>
      <c r="F605" s="9" t="str">
        <f>VLOOKUP($A605,'Medical Examination'!$A$2:$J$2336,5,0)</f>
        <v>No</v>
      </c>
      <c r="G605" s="9" t="str">
        <f>VLOOKUP($A605,'Medical Examination'!$A$2:$J$2336,6,0)</f>
        <v>Yes</v>
      </c>
      <c r="H605" s="9">
        <f>VLOOKUP($A605,'Medical Examination'!$A$2:$J$2336,7,0)</f>
        <v>1</v>
      </c>
      <c r="I605" s="9" t="str">
        <f>VLOOKUP($A605,'Medical Examination'!$A$2:$J$2336,8,0)</f>
        <v>Smoker</v>
      </c>
      <c r="J605" s="9" t="str">
        <f>VLOOKUP($A605,'Medical Examination'!$A$2:$J$2336,9,0)</f>
        <v>Over Weight</v>
      </c>
      <c r="K605" s="9" t="str">
        <f>VLOOKUP($A605,'Medical Examination'!$A$2:$J$2336,10,0)</f>
        <v>Normal</v>
      </c>
      <c r="L605" s="9" t="str">
        <f>VLOOKUP($A605,'Hospitalsation Details'!$A$2:$L$2344,10,0)</f>
        <v>24-08-2003</v>
      </c>
      <c r="M605" s="16">
        <f>VLOOKUP($A605,'Hospitalsation Details'!$A$2:$L$2344,6,0)</f>
        <v>16297.85</v>
      </c>
      <c r="N605" s="9" t="str">
        <f>VLOOKUP($A605,'Hospitalsation Details'!$A$2:$L$2344,7,0)</f>
        <v>tier - 2</v>
      </c>
      <c r="O605" s="9" t="str">
        <f>VLOOKUP($A605,'Hospitalsation Details'!$A$2:$L$2344,8,0)</f>
        <v>tier - 3</v>
      </c>
      <c r="P605" s="9" t="str">
        <f>VLOOKUP($A605,'Hospitalsation Details'!$A$2:$L$2344,9,0)</f>
        <v>R1011</v>
      </c>
      <c r="Q605" s="9">
        <f>VLOOKUP($A605,'Hospitalsation Details'!$A$2:$L$2344,12,0)</f>
        <v>19</v>
      </c>
    </row>
    <row r="606" spans="1:17" ht="15.6" x14ac:dyDescent="0.3">
      <c r="A606" s="20" t="s">
        <v>1209</v>
      </c>
      <c r="B606" s="9" t="str">
        <f>VLOOKUP($A606,'Customer Names'!$A$2:$E$2336,4,0)</f>
        <v xml:space="preserve">  Greg D</v>
      </c>
      <c r="C606" s="9">
        <f>VLOOKUP($A606,'Medical Examination'!$A$2:$J$2336,2,0)</f>
        <v>45.68</v>
      </c>
      <c r="D606" s="9">
        <f>VLOOKUP($A606,'Medical Examination'!$A$2:$J$2336,3,0)</f>
        <v>4.8</v>
      </c>
      <c r="E606" s="9" t="str">
        <f>VLOOKUP($A606,'Medical Examination'!$A$2:$J$2336,4,0)</f>
        <v>No</v>
      </c>
      <c r="F606" s="9" t="str">
        <f>VLOOKUP($A606,'Medical Examination'!$A$2:$J$2336,5,0)</f>
        <v>No</v>
      </c>
      <c r="G606" s="9" t="str">
        <f>VLOOKUP($A606,'Medical Examination'!$A$2:$J$2336,6,0)</f>
        <v>No</v>
      </c>
      <c r="H606" s="9">
        <f>VLOOKUP($A606,'Medical Examination'!$A$2:$J$2336,7,0)</f>
        <v>2</v>
      </c>
      <c r="I606" s="9" t="str">
        <f>VLOOKUP($A606,'Medical Examination'!$A$2:$J$2336,8,0)</f>
        <v xml:space="preserve"> Non Smoker</v>
      </c>
      <c r="J606" s="9" t="str">
        <f>VLOOKUP($A606,'Medical Examination'!$A$2:$J$2336,9,0)</f>
        <v>Obesity</v>
      </c>
      <c r="K606" s="9" t="str">
        <f>VLOOKUP($A606,'Medical Examination'!$A$2:$J$2336,10,0)</f>
        <v>Diabetes</v>
      </c>
      <c r="L606" s="9" t="str">
        <f>VLOOKUP($A606,'Hospitalsation Details'!$A$2:$L$2344,10,0)</f>
        <v>30-07-1972</v>
      </c>
      <c r="M606" s="16">
        <f>VLOOKUP($A606,'Hospitalsation Details'!$A$2:$L$2344,6,0)</f>
        <v>16267.32</v>
      </c>
      <c r="N606" s="9" t="str">
        <f>VLOOKUP($A606,'Hospitalsation Details'!$A$2:$L$2344,7,0)</f>
        <v>tier - 2</v>
      </c>
      <c r="O606" s="9" t="str">
        <f>VLOOKUP($A606,'Hospitalsation Details'!$A$2:$L$2344,8,0)</f>
        <v>tier - 2</v>
      </c>
      <c r="P606" s="9" t="str">
        <f>VLOOKUP($A606,'Hospitalsation Details'!$A$2:$L$2344,9,0)</f>
        <v>R1023</v>
      </c>
      <c r="Q606" s="9">
        <f>VLOOKUP($A606,'Hospitalsation Details'!$A$2:$L$2344,12,0)</f>
        <v>50</v>
      </c>
    </row>
    <row r="607" spans="1:17" ht="15.6" x14ac:dyDescent="0.3">
      <c r="A607" s="21" t="s">
        <v>1211</v>
      </c>
      <c r="B607" s="9" t="str">
        <f>VLOOKUP($A607,'Customer Names'!$A$2:$E$2336,4,0)</f>
        <v xml:space="preserve">  Steven L</v>
      </c>
      <c r="C607" s="9">
        <f>VLOOKUP($A607,'Medical Examination'!$A$2:$J$2336,2,0)</f>
        <v>27.3</v>
      </c>
      <c r="D607" s="9">
        <f>VLOOKUP($A607,'Medical Examination'!$A$2:$J$2336,3,0)</f>
        <v>11.89</v>
      </c>
      <c r="E607" s="9" t="str">
        <f>VLOOKUP($A607,'Medical Examination'!$A$2:$J$2336,4,0)</f>
        <v>No</v>
      </c>
      <c r="F607" s="9" t="str">
        <f>VLOOKUP($A607,'Medical Examination'!$A$2:$J$2336,5,0)</f>
        <v>No</v>
      </c>
      <c r="G607" s="9" t="str">
        <f>VLOOKUP($A607,'Medical Examination'!$A$2:$J$2336,6,0)</f>
        <v>No</v>
      </c>
      <c r="H607" s="9">
        <f>VLOOKUP($A607,'Medical Examination'!$A$2:$J$2336,7,0)</f>
        <v>0</v>
      </c>
      <c r="I607" s="9" t="str">
        <f>VLOOKUP($A607,'Medical Examination'!$A$2:$J$2336,8,0)</f>
        <v>Smoker</v>
      </c>
      <c r="J607" s="9" t="str">
        <f>VLOOKUP($A607,'Medical Examination'!$A$2:$J$2336,9,0)</f>
        <v>Over Weight</v>
      </c>
      <c r="K607" s="9" t="str">
        <f>VLOOKUP($A607,'Medical Examination'!$A$2:$J$2336,10,0)</f>
        <v>Normal</v>
      </c>
      <c r="L607" s="9" t="str">
        <f>VLOOKUP($A607,'Hospitalsation Details'!$A$2:$L$2344,10,0)</f>
        <v>08-09-2002</v>
      </c>
      <c r="M607" s="16">
        <f>VLOOKUP($A607,'Hospitalsation Details'!$A$2:$L$2344,6,0)</f>
        <v>16232.85</v>
      </c>
      <c r="N607" s="9" t="str">
        <f>VLOOKUP($A607,'Hospitalsation Details'!$A$2:$L$2344,7,0)</f>
        <v>tier - 2</v>
      </c>
      <c r="O607" s="9" t="str">
        <f>VLOOKUP($A607,'Hospitalsation Details'!$A$2:$L$2344,8,0)</f>
        <v>tier - 1</v>
      </c>
      <c r="P607" s="9" t="str">
        <f>VLOOKUP($A607,'Hospitalsation Details'!$A$2:$L$2344,9,0)</f>
        <v>R1011</v>
      </c>
      <c r="Q607" s="9">
        <f>VLOOKUP($A607,'Hospitalsation Details'!$A$2:$L$2344,12,0)</f>
        <v>20</v>
      </c>
    </row>
    <row r="608" spans="1:17" ht="15.6" x14ac:dyDescent="0.3">
      <c r="A608" s="20" t="s">
        <v>1213</v>
      </c>
      <c r="B608" s="9" t="str">
        <f>VLOOKUP($A608,'Customer Names'!$A$2:$E$2336,4,0)</f>
        <v xml:space="preserve">  Gianfilippo</v>
      </c>
      <c r="C608" s="9">
        <f>VLOOKUP($A608,'Medical Examination'!$A$2:$J$2336,2,0)</f>
        <v>54.45</v>
      </c>
      <c r="D608" s="9">
        <f>VLOOKUP($A608,'Medical Examination'!$A$2:$J$2336,3,0)</f>
        <v>4.7300000000000004</v>
      </c>
      <c r="E608" s="9" t="str">
        <f>VLOOKUP($A608,'Medical Examination'!$A$2:$J$2336,4,0)</f>
        <v>Yes</v>
      </c>
      <c r="F608" s="9" t="str">
        <f>VLOOKUP($A608,'Medical Examination'!$A$2:$J$2336,5,0)</f>
        <v>No</v>
      </c>
      <c r="G608" s="9" t="str">
        <f>VLOOKUP($A608,'Medical Examination'!$A$2:$J$2336,6,0)</f>
        <v>No</v>
      </c>
      <c r="H608" s="9">
        <f>VLOOKUP($A608,'Medical Examination'!$A$2:$J$2336,7,0)</f>
        <v>1</v>
      </c>
      <c r="I608" s="9" t="str">
        <f>VLOOKUP($A608,'Medical Examination'!$A$2:$J$2336,8,0)</f>
        <v xml:space="preserve"> Non Smoker</v>
      </c>
      <c r="J608" s="9" t="str">
        <f>VLOOKUP($A608,'Medical Examination'!$A$2:$J$2336,9,0)</f>
        <v>Obesity</v>
      </c>
      <c r="K608" s="9" t="str">
        <f>VLOOKUP($A608,'Medical Examination'!$A$2:$J$2336,10,0)</f>
        <v>Normal</v>
      </c>
      <c r="L608" s="9" t="str">
        <f>VLOOKUP($A608,'Hospitalsation Details'!$A$2:$L$2344,10,0)</f>
        <v>21-08-1988</v>
      </c>
      <c r="M608" s="16">
        <f>VLOOKUP($A608,'Hospitalsation Details'!$A$2:$L$2344,6,0)</f>
        <v>16205.88</v>
      </c>
      <c r="N608" s="9" t="str">
        <f>VLOOKUP($A608,'Hospitalsation Details'!$A$2:$L$2344,7,0)</f>
        <v>tier - 2</v>
      </c>
      <c r="O608" s="9" t="str">
        <f>VLOOKUP($A608,'Hospitalsation Details'!$A$2:$L$2344,8,0)</f>
        <v>tier - 1</v>
      </c>
      <c r="P608" s="9" t="str">
        <f>VLOOKUP($A608,'Hospitalsation Details'!$A$2:$L$2344,9,0)</f>
        <v>R1012</v>
      </c>
      <c r="Q608" s="9">
        <f>VLOOKUP($A608,'Hospitalsation Details'!$A$2:$L$2344,12,0)</f>
        <v>34</v>
      </c>
    </row>
    <row r="609" spans="1:17" ht="15.6" x14ac:dyDescent="0.3">
      <c r="A609" s="21" t="s">
        <v>1215</v>
      </c>
      <c r="B609" s="9" t="str">
        <f>VLOOKUP($A609,'Customer Names'!$A$2:$E$2336,4,0)</f>
        <v xml:space="preserve">  Hector</v>
      </c>
      <c r="C609" s="9">
        <f>VLOOKUP($A609,'Medical Examination'!$A$2:$J$2336,2,0)</f>
        <v>54.43</v>
      </c>
      <c r="D609" s="9">
        <f>VLOOKUP($A609,'Medical Examination'!$A$2:$J$2336,3,0)</f>
        <v>4.6100000000000003</v>
      </c>
      <c r="E609" s="9" t="str">
        <f>VLOOKUP($A609,'Medical Examination'!$A$2:$J$2336,4,0)</f>
        <v>Yes</v>
      </c>
      <c r="F609" s="9" t="str">
        <f>VLOOKUP($A609,'Medical Examination'!$A$2:$J$2336,5,0)</f>
        <v>No</v>
      </c>
      <c r="G609" s="9" t="str">
        <f>VLOOKUP($A609,'Medical Examination'!$A$2:$J$2336,6,0)</f>
        <v>No</v>
      </c>
      <c r="H609" s="9">
        <f>VLOOKUP($A609,'Medical Examination'!$A$2:$J$2336,7,0)</f>
        <v>1</v>
      </c>
      <c r="I609" s="9" t="str">
        <f>VLOOKUP($A609,'Medical Examination'!$A$2:$J$2336,8,0)</f>
        <v xml:space="preserve"> Non Smoker</v>
      </c>
      <c r="J609" s="9" t="str">
        <f>VLOOKUP($A609,'Medical Examination'!$A$2:$J$2336,9,0)</f>
        <v>Obesity</v>
      </c>
      <c r="K609" s="9" t="str">
        <f>VLOOKUP($A609,'Medical Examination'!$A$2:$J$2336,10,0)</f>
        <v>Diabetes</v>
      </c>
      <c r="L609" s="9" t="str">
        <f>VLOOKUP($A609,'Hospitalsation Details'!$A$2:$L$2344,10,0)</f>
        <v>06-08-1988</v>
      </c>
      <c r="M609" s="16">
        <f>VLOOKUP($A609,'Hospitalsation Details'!$A$2:$L$2344,6,0)</f>
        <v>16199.1</v>
      </c>
      <c r="N609" s="9" t="str">
        <f>VLOOKUP($A609,'Hospitalsation Details'!$A$2:$L$2344,7,0)</f>
        <v>tier - 2</v>
      </c>
      <c r="O609" s="9" t="str">
        <f>VLOOKUP($A609,'Hospitalsation Details'!$A$2:$L$2344,8,0)</f>
        <v>tier - 2</v>
      </c>
      <c r="P609" s="9" t="str">
        <f>VLOOKUP($A609,'Hospitalsation Details'!$A$2:$L$2344,9,0)</f>
        <v>R1012</v>
      </c>
      <c r="Q609" s="9">
        <f>VLOOKUP($A609,'Hospitalsation Details'!$A$2:$L$2344,12,0)</f>
        <v>34</v>
      </c>
    </row>
    <row r="610" spans="1:17" ht="15.6" x14ac:dyDescent="0.3">
      <c r="A610" s="20" t="s">
        <v>1217</v>
      </c>
      <c r="B610" s="9" t="str">
        <f>VLOOKUP($A610,'Customer Names'!$A$2:$E$2336,4,0)</f>
        <v xml:space="preserve">  Mark W</v>
      </c>
      <c r="C610" s="9">
        <f>VLOOKUP($A610,'Medical Examination'!$A$2:$J$2336,2,0)</f>
        <v>48.01</v>
      </c>
      <c r="D610" s="9">
        <f>VLOOKUP($A610,'Medical Examination'!$A$2:$J$2336,3,0)</f>
        <v>7.3</v>
      </c>
      <c r="E610" s="9" t="str">
        <f>VLOOKUP($A610,'Medical Examination'!$A$2:$J$2336,4,0)</f>
        <v>No</v>
      </c>
      <c r="F610" s="9" t="str">
        <f>VLOOKUP($A610,'Medical Examination'!$A$2:$J$2336,5,0)</f>
        <v>No</v>
      </c>
      <c r="G610" s="9" t="str">
        <f>VLOOKUP($A610,'Medical Examination'!$A$2:$J$2336,6,0)</f>
        <v>No</v>
      </c>
      <c r="H610" s="9">
        <f>VLOOKUP($A610,'Medical Examination'!$A$2:$J$2336,7,0)</f>
        <v>0</v>
      </c>
      <c r="I610" s="9" t="str">
        <f>VLOOKUP($A610,'Medical Examination'!$A$2:$J$2336,8,0)</f>
        <v xml:space="preserve"> Non Smoker</v>
      </c>
      <c r="J610" s="9" t="str">
        <f>VLOOKUP($A610,'Medical Examination'!$A$2:$J$2336,9,0)</f>
        <v>Obesity</v>
      </c>
      <c r="K610" s="9" t="str">
        <f>VLOOKUP($A610,'Medical Examination'!$A$2:$J$2336,10,0)</f>
        <v>Prediabetes</v>
      </c>
      <c r="L610" s="9" t="str">
        <f>VLOOKUP($A610,'Hospitalsation Details'!$A$2:$L$2344,10,0)</f>
        <v>11-09-1974</v>
      </c>
      <c r="M610" s="16">
        <f>VLOOKUP($A610,'Hospitalsation Details'!$A$2:$L$2344,6,0)</f>
        <v>16190.97</v>
      </c>
      <c r="N610" s="9" t="str">
        <f>VLOOKUP($A610,'Hospitalsation Details'!$A$2:$L$2344,7,0)</f>
        <v>tier - 2</v>
      </c>
      <c r="O610" s="9" t="str">
        <f>VLOOKUP($A610,'Hospitalsation Details'!$A$2:$L$2344,8,0)</f>
        <v>tier - 3</v>
      </c>
      <c r="P610" s="9" t="str">
        <f>VLOOKUP($A610,'Hospitalsation Details'!$A$2:$L$2344,9,0)</f>
        <v>R1012</v>
      </c>
      <c r="Q610" s="9">
        <f>VLOOKUP($A610,'Hospitalsation Details'!$A$2:$L$2344,12,0)</f>
        <v>48</v>
      </c>
    </row>
    <row r="611" spans="1:17" ht="15.6" x14ac:dyDescent="0.3">
      <c r="A611" s="21" t="s">
        <v>1219</v>
      </c>
      <c r="B611" s="9" t="str">
        <f>VLOOKUP($A611,'Customer Names'!$A$2:$E$2336,4,0)</f>
        <v xml:space="preserve">  Aubri</v>
      </c>
      <c r="C611" s="9">
        <f>VLOOKUP($A611,'Medical Examination'!$A$2:$J$2336,2,0)</f>
        <v>48.32</v>
      </c>
      <c r="D611" s="9">
        <f>VLOOKUP($A611,'Medical Examination'!$A$2:$J$2336,3,0)</f>
        <v>5.88</v>
      </c>
      <c r="E611" s="9" t="str">
        <f>VLOOKUP($A611,'Medical Examination'!$A$2:$J$2336,4,0)</f>
        <v>No</v>
      </c>
      <c r="F611" s="9" t="str">
        <f>VLOOKUP($A611,'Medical Examination'!$A$2:$J$2336,5,0)</f>
        <v>No</v>
      </c>
      <c r="G611" s="9" t="str">
        <f>VLOOKUP($A611,'Medical Examination'!$A$2:$J$2336,6,0)</f>
        <v>No</v>
      </c>
      <c r="H611" s="9">
        <f>VLOOKUP($A611,'Medical Examination'!$A$2:$J$2336,7,0)</f>
        <v>0</v>
      </c>
      <c r="I611" s="9" t="str">
        <f>VLOOKUP($A611,'Medical Examination'!$A$2:$J$2336,8,0)</f>
        <v xml:space="preserve"> Non Smoker</v>
      </c>
      <c r="J611" s="9" t="str">
        <f>VLOOKUP($A611,'Medical Examination'!$A$2:$J$2336,9,0)</f>
        <v>Obesity</v>
      </c>
      <c r="K611" s="9" t="str">
        <f>VLOOKUP($A611,'Medical Examination'!$A$2:$J$2336,10,0)</f>
        <v>Normal</v>
      </c>
      <c r="L611" s="9" t="str">
        <f>VLOOKUP($A611,'Hospitalsation Details'!$A$2:$L$2344,10,0)</f>
        <v>06-07-1982</v>
      </c>
      <c r="M611" s="16">
        <f>VLOOKUP($A611,'Hospitalsation Details'!$A$2:$L$2344,6,0)</f>
        <v>16152.04</v>
      </c>
      <c r="N611" s="9" t="str">
        <f>VLOOKUP($A611,'Hospitalsation Details'!$A$2:$L$2344,7,0)</f>
        <v>tier - 2</v>
      </c>
      <c r="O611" s="9" t="str">
        <f>VLOOKUP($A611,'Hospitalsation Details'!$A$2:$L$2344,8,0)</f>
        <v>tier - 1</v>
      </c>
      <c r="P611" s="9" t="str">
        <f>VLOOKUP($A611,'Hospitalsation Details'!$A$2:$L$2344,9,0)</f>
        <v>R1026</v>
      </c>
      <c r="Q611" s="9">
        <f>VLOOKUP($A611,'Hospitalsation Details'!$A$2:$L$2344,12,0)</f>
        <v>40</v>
      </c>
    </row>
    <row r="612" spans="1:17" ht="15.6" x14ac:dyDescent="0.3">
      <c r="A612" s="20" t="s">
        <v>1221</v>
      </c>
      <c r="B612" s="9" t="str">
        <f>VLOOKUP($A612,'Customer Names'!$A$2:$E$2336,4,0)</f>
        <v xml:space="preserve">  Justin</v>
      </c>
      <c r="C612" s="9">
        <f>VLOOKUP($A612,'Medical Examination'!$A$2:$J$2336,2,0)</f>
        <v>22.895</v>
      </c>
      <c r="D612" s="9">
        <f>VLOOKUP($A612,'Medical Examination'!$A$2:$J$2336,3,0)</f>
        <v>4.0599999999999996</v>
      </c>
      <c r="E612" s="9" t="str">
        <f>VLOOKUP($A612,'Medical Examination'!$A$2:$J$2336,4,0)</f>
        <v>No</v>
      </c>
      <c r="F612" s="9" t="str">
        <f>VLOOKUP($A612,'Medical Examination'!$A$2:$J$2336,5,0)</f>
        <v>No</v>
      </c>
      <c r="G612" s="9" t="str">
        <f>VLOOKUP($A612,'Medical Examination'!$A$2:$J$2336,6,0)</f>
        <v>Yes</v>
      </c>
      <c r="H612" s="9">
        <f>VLOOKUP($A612,'Medical Examination'!$A$2:$J$2336,7,0)</f>
        <v>1</v>
      </c>
      <c r="I612" s="9" t="str">
        <f>VLOOKUP($A612,'Medical Examination'!$A$2:$J$2336,8,0)</f>
        <v>Smoker</v>
      </c>
      <c r="J612" s="9" t="str">
        <f>VLOOKUP($A612,'Medical Examination'!$A$2:$J$2336,9,0)</f>
        <v>Normal Weight</v>
      </c>
      <c r="K612" s="9" t="str">
        <f>VLOOKUP($A612,'Medical Examination'!$A$2:$J$2336,10,0)</f>
        <v>Normal</v>
      </c>
      <c r="L612" s="9" t="str">
        <f>VLOOKUP($A612,'Hospitalsation Details'!$A$2:$L$2344,10,0)</f>
        <v>12-12-1993</v>
      </c>
      <c r="M612" s="16">
        <f>VLOOKUP($A612,'Hospitalsation Details'!$A$2:$L$2344,6,0)</f>
        <v>16138.76</v>
      </c>
      <c r="N612" s="9" t="str">
        <f>VLOOKUP($A612,'Hospitalsation Details'!$A$2:$L$2344,7,0)</f>
        <v>tier - 2</v>
      </c>
      <c r="O612" s="9" t="str">
        <f>VLOOKUP($A612,'Hospitalsation Details'!$A$2:$L$2344,8,0)</f>
        <v>tier - 3</v>
      </c>
      <c r="P612" s="9" t="str">
        <f>VLOOKUP($A612,'Hospitalsation Details'!$A$2:$L$2344,9,0)</f>
        <v>R1017</v>
      </c>
      <c r="Q612" s="9">
        <f>VLOOKUP($A612,'Hospitalsation Details'!$A$2:$L$2344,12,0)</f>
        <v>29</v>
      </c>
    </row>
    <row r="613" spans="1:17" ht="15.6" x14ac:dyDescent="0.3">
      <c r="A613" s="21" t="s">
        <v>1223</v>
      </c>
      <c r="B613" s="9" t="str">
        <f>VLOOKUP($A613,'Customer Names'!$A$2:$E$2336,4,0)</f>
        <v xml:space="preserve">  Megan A</v>
      </c>
      <c r="C613" s="9">
        <f>VLOOKUP($A613,'Medical Examination'!$A$2:$J$2336,2,0)</f>
        <v>54.85</v>
      </c>
      <c r="D613" s="9">
        <f>VLOOKUP($A613,'Medical Examination'!$A$2:$J$2336,3,0)</f>
        <v>4.9000000000000004</v>
      </c>
      <c r="E613" s="9" t="str">
        <f>VLOOKUP($A613,'Medical Examination'!$A$2:$J$2336,4,0)</f>
        <v>No</v>
      </c>
      <c r="F613" s="9" t="str">
        <f>VLOOKUP($A613,'Medical Examination'!$A$2:$J$2336,5,0)</f>
        <v>No</v>
      </c>
      <c r="G613" s="9" t="str">
        <f>VLOOKUP($A613,'Medical Examination'!$A$2:$J$2336,6,0)</f>
        <v>No</v>
      </c>
      <c r="H613" s="9">
        <f>VLOOKUP($A613,'Medical Examination'!$A$2:$J$2336,7,0)</f>
        <v>1</v>
      </c>
      <c r="I613" s="9" t="str">
        <f>VLOOKUP($A613,'Medical Examination'!$A$2:$J$2336,8,0)</f>
        <v xml:space="preserve"> Non Smoker</v>
      </c>
      <c r="J613" s="9" t="str">
        <f>VLOOKUP($A613,'Medical Examination'!$A$2:$J$2336,9,0)</f>
        <v>Obesity</v>
      </c>
      <c r="K613" s="9" t="str">
        <f>VLOOKUP($A613,'Medical Examination'!$A$2:$J$2336,10,0)</f>
        <v>Normal</v>
      </c>
      <c r="L613" s="9" t="str">
        <f>VLOOKUP($A613,'Hospitalsation Details'!$A$2:$L$2344,10,0)</f>
        <v>06-10-1987</v>
      </c>
      <c r="M613" s="16">
        <f>VLOOKUP($A613,'Hospitalsation Details'!$A$2:$L$2344,6,0)</f>
        <v>16122.65</v>
      </c>
      <c r="N613" s="9" t="str">
        <f>VLOOKUP($A613,'Hospitalsation Details'!$A$2:$L$2344,7,0)</f>
        <v>tier - 2</v>
      </c>
      <c r="O613" s="9" t="str">
        <f>VLOOKUP($A613,'Hospitalsation Details'!$A$2:$L$2344,8,0)</f>
        <v>tier - 1</v>
      </c>
      <c r="P613" s="9" t="str">
        <f>VLOOKUP($A613,'Hospitalsation Details'!$A$2:$L$2344,9,0)</f>
        <v>R1011</v>
      </c>
      <c r="Q613" s="9">
        <f>VLOOKUP($A613,'Hospitalsation Details'!$A$2:$L$2344,12,0)</f>
        <v>35</v>
      </c>
    </row>
    <row r="614" spans="1:17" ht="15.6" x14ac:dyDescent="0.3">
      <c r="A614" s="20" t="s">
        <v>1225</v>
      </c>
      <c r="B614" s="9" t="str">
        <f>VLOOKUP($A614,'Customer Names'!$A$2:$E$2336,4,0)</f>
        <v xml:space="preserve">  Erika M</v>
      </c>
      <c r="C614" s="9">
        <f>VLOOKUP($A614,'Medical Examination'!$A$2:$J$2336,2,0)</f>
        <v>21.85</v>
      </c>
      <c r="D614" s="9">
        <f>VLOOKUP($A614,'Medical Examination'!$A$2:$J$2336,3,0)</f>
        <v>5.52</v>
      </c>
      <c r="E614" s="9" t="str">
        <f>VLOOKUP($A614,'Medical Examination'!$A$2:$J$2336,4,0)</f>
        <v>No</v>
      </c>
      <c r="F614" s="9" t="str">
        <f>VLOOKUP($A614,'Medical Examination'!$A$2:$J$2336,5,0)</f>
        <v>No</v>
      </c>
      <c r="G614" s="9" t="str">
        <f>VLOOKUP($A614,'Medical Examination'!$A$2:$J$2336,6,0)</f>
        <v>Yes</v>
      </c>
      <c r="H614" s="9">
        <f>VLOOKUP($A614,'Medical Examination'!$A$2:$J$2336,7,0)</f>
        <v>1</v>
      </c>
      <c r="I614" s="9" t="str">
        <f>VLOOKUP($A614,'Medical Examination'!$A$2:$J$2336,8,0)</f>
        <v>Smoker</v>
      </c>
      <c r="J614" s="9" t="str">
        <f>VLOOKUP($A614,'Medical Examination'!$A$2:$J$2336,9,0)</f>
        <v>Normal Weight</v>
      </c>
      <c r="K614" s="9" t="str">
        <f>VLOOKUP($A614,'Medical Examination'!$A$2:$J$2336,10,0)</f>
        <v>Normal</v>
      </c>
      <c r="L614" s="9" t="str">
        <f>VLOOKUP($A614,'Hospitalsation Details'!$A$2:$L$2344,10,0)</f>
        <v>08-08-1993</v>
      </c>
      <c r="M614" s="16">
        <f>VLOOKUP($A614,'Hospitalsation Details'!$A$2:$L$2344,6,0)</f>
        <v>16115.3</v>
      </c>
      <c r="N614" s="9" t="str">
        <f>VLOOKUP($A614,'Hospitalsation Details'!$A$2:$L$2344,7,0)</f>
        <v>tier - 2</v>
      </c>
      <c r="O614" s="9" t="str">
        <f>VLOOKUP($A614,'Hospitalsation Details'!$A$2:$L$2344,8,0)</f>
        <v>tier - 1</v>
      </c>
      <c r="P614" s="9" t="str">
        <f>VLOOKUP($A614,'Hospitalsation Details'!$A$2:$L$2344,9,0)</f>
        <v>R1024</v>
      </c>
      <c r="Q614" s="9">
        <f>VLOOKUP($A614,'Hospitalsation Details'!$A$2:$L$2344,12,0)</f>
        <v>29</v>
      </c>
    </row>
    <row r="615" spans="1:17" ht="15.6" x14ac:dyDescent="0.3">
      <c r="A615" s="21" t="s">
        <v>1227</v>
      </c>
      <c r="B615" s="9" t="str">
        <f>VLOOKUP($A615,'Customer Names'!$A$2:$E$2336,4,0)</f>
        <v xml:space="preserve">  Daniel G</v>
      </c>
      <c r="C615" s="9">
        <f>VLOOKUP($A615,'Medical Examination'!$A$2:$J$2336,2,0)</f>
        <v>51.86</v>
      </c>
      <c r="D615" s="9">
        <f>VLOOKUP($A615,'Medical Examination'!$A$2:$J$2336,3,0)</f>
        <v>5.2</v>
      </c>
      <c r="E615" s="9" t="str">
        <f>VLOOKUP($A615,'Medical Examination'!$A$2:$J$2336,4,0)</f>
        <v>Yes</v>
      </c>
      <c r="F615" s="9" t="str">
        <f>VLOOKUP($A615,'Medical Examination'!$A$2:$J$2336,5,0)</f>
        <v>No</v>
      </c>
      <c r="G615" s="9" t="str">
        <f>VLOOKUP($A615,'Medical Examination'!$A$2:$J$2336,6,0)</f>
        <v>No</v>
      </c>
      <c r="H615" s="9">
        <f>VLOOKUP($A615,'Medical Examination'!$A$2:$J$2336,7,0)</f>
        <v>0</v>
      </c>
      <c r="I615" s="9" t="str">
        <f>VLOOKUP($A615,'Medical Examination'!$A$2:$J$2336,8,0)</f>
        <v xml:space="preserve"> Non Smoker</v>
      </c>
      <c r="J615" s="9" t="str">
        <f>VLOOKUP($A615,'Medical Examination'!$A$2:$J$2336,9,0)</f>
        <v>Obesity</v>
      </c>
      <c r="K615" s="9" t="str">
        <f>VLOOKUP($A615,'Medical Examination'!$A$2:$J$2336,10,0)</f>
        <v>Diabetes</v>
      </c>
      <c r="L615" s="9" t="str">
        <f>VLOOKUP($A615,'Hospitalsation Details'!$A$2:$L$2344,10,0)</f>
        <v>27-08-1985</v>
      </c>
      <c r="M615" s="16">
        <f>VLOOKUP($A615,'Hospitalsation Details'!$A$2:$L$2344,6,0)</f>
        <v>16097.94</v>
      </c>
      <c r="N615" s="9" t="str">
        <f>VLOOKUP($A615,'Hospitalsation Details'!$A$2:$L$2344,7,0)</f>
        <v>tier - 2</v>
      </c>
      <c r="O615" s="9" t="str">
        <f>VLOOKUP($A615,'Hospitalsation Details'!$A$2:$L$2344,8,0)</f>
        <v>tier - 3</v>
      </c>
      <c r="P615" s="9" t="str">
        <f>VLOOKUP($A615,'Hospitalsation Details'!$A$2:$L$2344,9,0)</f>
        <v>R1012</v>
      </c>
      <c r="Q615" s="9">
        <f>VLOOKUP($A615,'Hospitalsation Details'!$A$2:$L$2344,12,0)</f>
        <v>37</v>
      </c>
    </row>
    <row r="616" spans="1:17" ht="15.6" x14ac:dyDescent="0.3">
      <c r="A616" s="20" t="s">
        <v>1229</v>
      </c>
      <c r="B616" s="9" t="str">
        <f>VLOOKUP($A616,'Customer Names'!$A$2:$E$2336,4,0)</f>
        <v xml:space="preserve">  Devin C</v>
      </c>
      <c r="C616" s="9">
        <f>VLOOKUP($A616,'Medical Examination'!$A$2:$J$2336,2,0)</f>
        <v>39.049999999999997</v>
      </c>
      <c r="D616" s="9">
        <f>VLOOKUP($A616,'Medical Examination'!$A$2:$J$2336,3,0)</f>
        <v>7.59</v>
      </c>
      <c r="E616" s="9" t="str">
        <f>VLOOKUP($A616,'Medical Examination'!$A$2:$J$2336,4,0)</f>
        <v>No</v>
      </c>
      <c r="F616" s="9" t="str">
        <f>VLOOKUP($A616,'Medical Examination'!$A$2:$J$2336,5,0)</f>
        <v>No</v>
      </c>
      <c r="G616" s="9" t="str">
        <f>VLOOKUP($A616,'Medical Examination'!$A$2:$J$2336,6,0)</f>
        <v>No</v>
      </c>
      <c r="H616" s="9">
        <f>VLOOKUP($A616,'Medical Examination'!$A$2:$J$2336,7,0)</f>
        <v>3</v>
      </c>
      <c r="I616" s="9" t="str">
        <f>VLOOKUP($A616,'Medical Examination'!$A$2:$J$2336,8,0)</f>
        <v xml:space="preserve"> Non Smoker</v>
      </c>
      <c r="J616" s="9" t="str">
        <f>VLOOKUP($A616,'Medical Examination'!$A$2:$J$2336,9,0)</f>
        <v>Obesity</v>
      </c>
      <c r="K616" s="9" t="str">
        <f>VLOOKUP($A616,'Medical Examination'!$A$2:$J$2336,10,0)</f>
        <v>Diabetes</v>
      </c>
      <c r="L616" s="9" t="str">
        <f>VLOOKUP($A616,'Hospitalsation Details'!$A$2:$L$2344,10,0)</f>
        <v>21-06-1958</v>
      </c>
      <c r="M616" s="16">
        <f>VLOOKUP($A616,'Hospitalsation Details'!$A$2:$L$2344,6,0)</f>
        <v>16085.13</v>
      </c>
      <c r="N616" s="9" t="str">
        <f>VLOOKUP($A616,'Hospitalsation Details'!$A$2:$L$2344,7,0)</f>
        <v>tier - 2</v>
      </c>
      <c r="O616" s="9" t="str">
        <f>VLOOKUP($A616,'Hospitalsation Details'!$A$2:$L$2344,8,0)</f>
        <v>tier - 2</v>
      </c>
      <c r="P616" s="9" t="str">
        <f>VLOOKUP($A616,'Hospitalsation Details'!$A$2:$L$2344,9,0)</f>
        <v>R1013</v>
      </c>
      <c r="Q616" s="9">
        <f>VLOOKUP($A616,'Hospitalsation Details'!$A$2:$L$2344,12,0)</f>
        <v>64</v>
      </c>
    </row>
    <row r="617" spans="1:17" ht="15.6" x14ac:dyDescent="0.3">
      <c r="A617" s="21" t="s">
        <v>1231</v>
      </c>
      <c r="B617" s="9" t="str">
        <f>VLOOKUP($A617,'Customer Names'!$A$2:$E$2336,4,0)</f>
        <v xml:space="preserve">  Louise A</v>
      </c>
      <c r="C617" s="9">
        <f>VLOOKUP($A617,'Medical Examination'!$A$2:$J$2336,2,0)</f>
        <v>31.824999999999999</v>
      </c>
      <c r="D617" s="9">
        <f>VLOOKUP($A617,'Medical Examination'!$A$2:$J$2336,3,0)</f>
        <v>8.2799999999999994</v>
      </c>
      <c r="E617" s="9" t="str">
        <f>VLOOKUP($A617,'Medical Examination'!$A$2:$J$2336,4,0)</f>
        <v>No</v>
      </c>
      <c r="F617" s="9" t="str">
        <f>VLOOKUP($A617,'Medical Examination'!$A$2:$J$2336,5,0)</f>
        <v>No</v>
      </c>
      <c r="G617" s="9" t="str">
        <f>VLOOKUP($A617,'Medical Examination'!$A$2:$J$2336,6,0)</f>
        <v>No</v>
      </c>
      <c r="H617" s="9">
        <f>VLOOKUP($A617,'Medical Examination'!$A$2:$J$2336,7,0)</f>
        <v>3</v>
      </c>
      <c r="I617" s="9" t="str">
        <f>VLOOKUP($A617,'Medical Examination'!$A$2:$J$2336,8,0)</f>
        <v xml:space="preserve"> Non Smoker</v>
      </c>
      <c r="J617" s="9" t="str">
        <f>VLOOKUP($A617,'Medical Examination'!$A$2:$J$2336,9,0)</f>
        <v>Obesity</v>
      </c>
      <c r="K617" s="9" t="str">
        <f>VLOOKUP($A617,'Medical Examination'!$A$2:$J$2336,10,0)</f>
        <v>Diabetes</v>
      </c>
      <c r="L617" s="9" t="str">
        <f>VLOOKUP($A617,'Hospitalsation Details'!$A$2:$L$2344,10,0)</f>
        <v>22-10-1958</v>
      </c>
      <c r="M617" s="16">
        <f>VLOOKUP($A617,'Hospitalsation Details'!$A$2:$L$2344,6,0)</f>
        <v>16069.08</v>
      </c>
      <c r="N617" s="9" t="str">
        <f>VLOOKUP($A617,'Hospitalsation Details'!$A$2:$L$2344,7,0)</f>
        <v>tier - 2</v>
      </c>
      <c r="O617" s="9" t="str">
        <f>VLOOKUP($A617,'Hospitalsation Details'!$A$2:$L$2344,8,0)</f>
        <v>tier - 2</v>
      </c>
      <c r="P617" s="9" t="str">
        <f>VLOOKUP($A617,'Hospitalsation Details'!$A$2:$L$2344,9,0)</f>
        <v>R1024</v>
      </c>
      <c r="Q617" s="9">
        <f>VLOOKUP($A617,'Hospitalsation Details'!$A$2:$L$2344,12,0)</f>
        <v>64</v>
      </c>
    </row>
    <row r="618" spans="1:17" ht="15.6" x14ac:dyDescent="0.3">
      <c r="A618" s="20" t="s">
        <v>1233</v>
      </c>
      <c r="B618" s="9" t="str">
        <f>VLOOKUP($A618,'Customer Names'!$A$2:$E$2336,4,0)</f>
        <v xml:space="preserve">  Sarah</v>
      </c>
      <c r="C618" s="9">
        <f>VLOOKUP($A618,'Medical Examination'!$A$2:$J$2336,2,0)</f>
        <v>46.43</v>
      </c>
      <c r="D618" s="9">
        <f>VLOOKUP($A618,'Medical Examination'!$A$2:$J$2336,3,0)</f>
        <v>6.72</v>
      </c>
      <c r="E618" s="9" t="str">
        <f>VLOOKUP($A618,'Medical Examination'!$A$2:$J$2336,4,0)</f>
        <v>No</v>
      </c>
      <c r="F618" s="9" t="str">
        <f>VLOOKUP($A618,'Medical Examination'!$A$2:$J$2336,5,0)</f>
        <v>No</v>
      </c>
      <c r="G618" s="9" t="str">
        <f>VLOOKUP($A618,'Medical Examination'!$A$2:$J$2336,6,0)</f>
        <v>No</v>
      </c>
      <c r="H618" s="9">
        <f>VLOOKUP($A618,'Medical Examination'!$A$2:$J$2336,7,0)</f>
        <v>0</v>
      </c>
      <c r="I618" s="9" t="str">
        <f>VLOOKUP($A618,'Medical Examination'!$A$2:$J$2336,8,0)</f>
        <v xml:space="preserve"> Non Smoker</v>
      </c>
      <c r="J618" s="9" t="str">
        <f>VLOOKUP($A618,'Medical Examination'!$A$2:$J$2336,9,0)</f>
        <v>Obesity</v>
      </c>
      <c r="K618" s="9" t="str">
        <f>VLOOKUP($A618,'Medical Examination'!$A$2:$J$2336,10,0)</f>
        <v>Normal</v>
      </c>
      <c r="L618" s="9" t="str">
        <f>VLOOKUP($A618,'Hospitalsation Details'!$A$2:$L$2344,10,0)</f>
        <v>16-09-1978</v>
      </c>
      <c r="M618" s="16">
        <f>VLOOKUP($A618,'Hospitalsation Details'!$A$2:$L$2344,6,0)</f>
        <v>16062.89</v>
      </c>
      <c r="N618" s="9" t="str">
        <f>VLOOKUP($A618,'Hospitalsation Details'!$A$2:$L$2344,7,0)</f>
        <v>tier - 2</v>
      </c>
      <c r="O618" s="9" t="str">
        <f>VLOOKUP($A618,'Hospitalsation Details'!$A$2:$L$2344,8,0)</f>
        <v>tier - 2</v>
      </c>
      <c r="P618" s="9" t="str">
        <f>VLOOKUP($A618,'Hospitalsation Details'!$A$2:$L$2344,9,0)</f>
        <v>R1026</v>
      </c>
      <c r="Q618" s="9">
        <f>VLOOKUP($A618,'Hospitalsation Details'!$A$2:$L$2344,12,0)</f>
        <v>44</v>
      </c>
    </row>
    <row r="619" spans="1:17" ht="15.6" x14ac:dyDescent="0.3">
      <c r="A619" s="21" t="s">
        <v>1235</v>
      </c>
      <c r="B619" s="9" t="str">
        <f>VLOOKUP($A619,'Customer Names'!$A$2:$E$2336,4,0)</f>
        <v xml:space="preserve">  Amy</v>
      </c>
      <c r="C619" s="9">
        <f>VLOOKUP($A619,'Medical Examination'!$A$2:$J$2336,2,0)</f>
        <v>53.63</v>
      </c>
      <c r="D619" s="9">
        <f>VLOOKUP($A619,'Medical Examination'!$A$2:$J$2336,3,0)</f>
        <v>5.47</v>
      </c>
      <c r="E619" s="9" t="str">
        <f>VLOOKUP($A619,'Medical Examination'!$A$2:$J$2336,4,0)</f>
        <v>Yes</v>
      </c>
      <c r="F619" s="9" t="str">
        <f>VLOOKUP($A619,'Medical Examination'!$A$2:$J$2336,5,0)</f>
        <v>No</v>
      </c>
      <c r="G619" s="9" t="str">
        <f>VLOOKUP($A619,'Medical Examination'!$A$2:$J$2336,6,0)</f>
        <v>No</v>
      </c>
      <c r="H619" s="9">
        <f>VLOOKUP($A619,'Medical Examination'!$A$2:$J$2336,7,0)</f>
        <v>1</v>
      </c>
      <c r="I619" s="9" t="str">
        <f>VLOOKUP($A619,'Medical Examination'!$A$2:$J$2336,8,0)</f>
        <v xml:space="preserve"> Non Smoker</v>
      </c>
      <c r="J619" s="9" t="str">
        <f>VLOOKUP($A619,'Medical Examination'!$A$2:$J$2336,9,0)</f>
        <v>Obesity</v>
      </c>
      <c r="K619" s="9" t="str">
        <f>VLOOKUP($A619,'Medical Examination'!$A$2:$J$2336,10,0)</f>
        <v>Normal</v>
      </c>
      <c r="L619" s="9" t="str">
        <f>VLOOKUP($A619,'Hospitalsation Details'!$A$2:$L$2344,10,0)</f>
        <v>05-12-1988</v>
      </c>
      <c r="M619" s="16">
        <f>VLOOKUP($A619,'Hospitalsation Details'!$A$2:$L$2344,6,0)</f>
        <v>16059.06</v>
      </c>
      <c r="N619" s="9" t="str">
        <f>VLOOKUP($A619,'Hospitalsation Details'!$A$2:$L$2344,7,0)</f>
        <v>tier - 2</v>
      </c>
      <c r="O619" s="9" t="str">
        <f>VLOOKUP($A619,'Hospitalsation Details'!$A$2:$L$2344,8,0)</f>
        <v>tier - 3</v>
      </c>
      <c r="P619" s="9" t="str">
        <f>VLOOKUP($A619,'Hospitalsation Details'!$A$2:$L$2344,9,0)</f>
        <v>R1012</v>
      </c>
      <c r="Q619" s="9">
        <f>VLOOKUP($A619,'Hospitalsation Details'!$A$2:$L$2344,12,0)</f>
        <v>34</v>
      </c>
    </row>
    <row r="620" spans="1:17" ht="15.6" x14ac:dyDescent="0.3">
      <c r="A620" s="20" t="s">
        <v>1237</v>
      </c>
      <c r="B620" s="9" t="str">
        <f>VLOOKUP($A620,'Customer Names'!$A$2:$E$2336,4,0)</f>
        <v xml:space="preserve">  Brittany L</v>
      </c>
      <c r="C620" s="9">
        <f>VLOOKUP($A620,'Medical Examination'!$A$2:$J$2336,2,0)</f>
        <v>48.7</v>
      </c>
      <c r="D620" s="9">
        <f>VLOOKUP($A620,'Medical Examination'!$A$2:$J$2336,3,0)</f>
        <v>4.71</v>
      </c>
      <c r="E620" s="9" t="str">
        <f>VLOOKUP($A620,'Medical Examination'!$A$2:$J$2336,4,0)</f>
        <v>No</v>
      </c>
      <c r="F620" s="9" t="str">
        <f>VLOOKUP($A620,'Medical Examination'!$A$2:$J$2336,5,0)</f>
        <v>No</v>
      </c>
      <c r="G620" s="9" t="str">
        <f>VLOOKUP($A620,'Medical Examination'!$A$2:$J$2336,6,0)</f>
        <v>No</v>
      </c>
      <c r="H620" s="9">
        <f>VLOOKUP($A620,'Medical Examination'!$A$2:$J$2336,7,0)</f>
        <v>0</v>
      </c>
      <c r="I620" s="9" t="str">
        <f>VLOOKUP($A620,'Medical Examination'!$A$2:$J$2336,8,0)</f>
        <v xml:space="preserve"> Non Smoker</v>
      </c>
      <c r="J620" s="9" t="str">
        <f>VLOOKUP($A620,'Medical Examination'!$A$2:$J$2336,9,0)</f>
        <v>Obesity</v>
      </c>
      <c r="K620" s="9" t="str">
        <f>VLOOKUP($A620,'Medical Examination'!$A$2:$J$2336,10,0)</f>
        <v>Normal</v>
      </c>
      <c r="L620" s="9" t="str">
        <f>VLOOKUP($A620,'Hospitalsation Details'!$A$2:$L$2344,10,0)</f>
        <v>19-09-1980</v>
      </c>
      <c r="M620" s="16">
        <f>VLOOKUP($A620,'Hospitalsation Details'!$A$2:$L$2344,6,0)</f>
        <v>15966.19</v>
      </c>
      <c r="N620" s="9" t="str">
        <f>VLOOKUP($A620,'Hospitalsation Details'!$A$2:$L$2344,7,0)</f>
        <v>tier - 2</v>
      </c>
      <c r="O620" s="9" t="str">
        <f>VLOOKUP($A620,'Hospitalsation Details'!$A$2:$L$2344,8,0)</f>
        <v>tier - 2</v>
      </c>
      <c r="P620" s="9" t="str">
        <f>VLOOKUP($A620,'Hospitalsation Details'!$A$2:$L$2344,9,0)</f>
        <v>R1012</v>
      </c>
      <c r="Q620" s="9">
        <f>VLOOKUP($A620,'Hospitalsation Details'!$A$2:$L$2344,12,0)</f>
        <v>42</v>
      </c>
    </row>
    <row r="621" spans="1:17" ht="15.6" x14ac:dyDescent="0.3">
      <c r="A621" s="21" t="s">
        <v>1239</v>
      </c>
      <c r="B621" s="9" t="str">
        <f>VLOOKUP($A621,'Customer Names'!$A$2:$E$2336,4,0)</f>
        <v xml:space="preserve">  Jessica L</v>
      </c>
      <c r="C621" s="9">
        <f>VLOOKUP($A621,'Medical Examination'!$A$2:$J$2336,2,0)</f>
        <v>48.81</v>
      </c>
      <c r="D621" s="9">
        <f>VLOOKUP($A621,'Medical Examination'!$A$2:$J$2336,3,0)</f>
        <v>5.49</v>
      </c>
      <c r="E621" s="9" t="str">
        <f>VLOOKUP($A621,'Medical Examination'!$A$2:$J$2336,4,0)</f>
        <v>No</v>
      </c>
      <c r="F621" s="9" t="str">
        <f>VLOOKUP($A621,'Medical Examination'!$A$2:$J$2336,5,0)</f>
        <v>No</v>
      </c>
      <c r="G621" s="9" t="str">
        <f>VLOOKUP($A621,'Medical Examination'!$A$2:$J$2336,6,0)</f>
        <v>No</v>
      </c>
      <c r="H621" s="9">
        <f>VLOOKUP($A621,'Medical Examination'!$A$2:$J$2336,7,0)</f>
        <v>0</v>
      </c>
      <c r="I621" s="9" t="str">
        <f>VLOOKUP($A621,'Medical Examination'!$A$2:$J$2336,8,0)</f>
        <v xml:space="preserve"> Non Smoker</v>
      </c>
      <c r="J621" s="9" t="str">
        <f>VLOOKUP($A621,'Medical Examination'!$A$2:$J$2336,9,0)</f>
        <v>Obesity</v>
      </c>
      <c r="K621" s="9" t="str">
        <f>VLOOKUP($A621,'Medical Examination'!$A$2:$J$2336,10,0)</f>
        <v>Normal</v>
      </c>
      <c r="L621" s="9" t="str">
        <f>VLOOKUP($A621,'Hospitalsation Details'!$A$2:$L$2344,10,0)</f>
        <v>24-07-1982</v>
      </c>
      <c r="M621" s="16">
        <f>VLOOKUP($A621,'Hospitalsation Details'!$A$2:$L$2344,6,0)</f>
        <v>15965.29</v>
      </c>
      <c r="N621" s="9" t="str">
        <f>VLOOKUP($A621,'Hospitalsation Details'!$A$2:$L$2344,7,0)</f>
        <v>tier - 2</v>
      </c>
      <c r="O621" s="9" t="str">
        <f>VLOOKUP($A621,'Hospitalsation Details'!$A$2:$L$2344,8,0)</f>
        <v>tier - 1</v>
      </c>
      <c r="P621" s="9" t="str">
        <f>VLOOKUP($A621,'Hospitalsation Details'!$A$2:$L$2344,9,0)</f>
        <v>R1012</v>
      </c>
      <c r="Q621" s="9">
        <f>VLOOKUP($A621,'Hospitalsation Details'!$A$2:$L$2344,12,0)</f>
        <v>40</v>
      </c>
    </row>
    <row r="622" spans="1:17" ht="15.6" x14ac:dyDescent="0.3">
      <c r="A622" s="20" t="s">
        <v>1241</v>
      </c>
      <c r="B622" s="9" t="str">
        <f>VLOOKUP($A622,'Customer Names'!$A$2:$E$2336,4,0)</f>
        <v xml:space="preserve">  Kristina K</v>
      </c>
      <c r="C622" s="9">
        <f>VLOOKUP($A622,'Medical Examination'!$A$2:$J$2336,2,0)</f>
        <v>47.53</v>
      </c>
      <c r="D622" s="9">
        <f>VLOOKUP($A622,'Medical Examination'!$A$2:$J$2336,3,0)</f>
        <v>4.72</v>
      </c>
      <c r="E622" s="9" t="str">
        <f>VLOOKUP($A622,'Medical Examination'!$A$2:$J$2336,4,0)</f>
        <v>No</v>
      </c>
      <c r="F622" s="9" t="str">
        <f>VLOOKUP($A622,'Medical Examination'!$A$2:$J$2336,5,0)</f>
        <v>No</v>
      </c>
      <c r="G622" s="9" t="str">
        <f>VLOOKUP($A622,'Medical Examination'!$A$2:$J$2336,6,0)</f>
        <v>No</v>
      </c>
      <c r="H622" s="9">
        <f>VLOOKUP($A622,'Medical Examination'!$A$2:$J$2336,7,0)</f>
        <v>0</v>
      </c>
      <c r="I622" s="9" t="str">
        <f>VLOOKUP($A622,'Medical Examination'!$A$2:$J$2336,8,0)</f>
        <v xml:space="preserve"> Non Smoker</v>
      </c>
      <c r="J622" s="9" t="str">
        <f>VLOOKUP($A622,'Medical Examination'!$A$2:$J$2336,9,0)</f>
        <v>Obesity</v>
      </c>
      <c r="K622" s="9" t="str">
        <f>VLOOKUP($A622,'Medical Examination'!$A$2:$J$2336,10,0)</f>
        <v>Diabetes</v>
      </c>
      <c r="L622" s="9" t="str">
        <f>VLOOKUP($A622,'Hospitalsation Details'!$A$2:$L$2344,10,0)</f>
        <v>12-10-1980</v>
      </c>
      <c r="M622" s="16">
        <f>VLOOKUP($A622,'Hospitalsation Details'!$A$2:$L$2344,6,0)</f>
        <v>15922.29</v>
      </c>
      <c r="N622" s="9" t="str">
        <f>VLOOKUP($A622,'Hospitalsation Details'!$A$2:$L$2344,7,0)</f>
        <v>tier - 2</v>
      </c>
      <c r="O622" s="9" t="str">
        <f>VLOOKUP($A622,'Hospitalsation Details'!$A$2:$L$2344,8,0)</f>
        <v>tier - 3</v>
      </c>
      <c r="P622" s="9" t="str">
        <f>VLOOKUP($A622,'Hospitalsation Details'!$A$2:$L$2344,9,0)</f>
        <v>R1026</v>
      </c>
      <c r="Q622" s="9">
        <f>VLOOKUP($A622,'Hospitalsation Details'!$A$2:$L$2344,12,0)</f>
        <v>42</v>
      </c>
    </row>
    <row r="623" spans="1:17" ht="15.6" x14ac:dyDescent="0.3">
      <c r="A623" s="21" t="s">
        <v>1243</v>
      </c>
      <c r="B623" s="9" t="str">
        <f>VLOOKUP($A623,'Customer Names'!$A$2:$E$2336,4,0)</f>
        <v xml:space="preserve">  Brad</v>
      </c>
      <c r="C623" s="9">
        <f>VLOOKUP($A623,'Medical Examination'!$A$2:$J$2336,2,0)</f>
        <v>36.85</v>
      </c>
      <c r="D623" s="9">
        <f>VLOOKUP($A623,'Medical Examination'!$A$2:$J$2336,3,0)</f>
        <v>6.7</v>
      </c>
      <c r="E623" s="9" t="str">
        <f>VLOOKUP($A623,'Medical Examination'!$A$2:$J$2336,4,0)</f>
        <v>No</v>
      </c>
      <c r="F623" s="9" t="str">
        <f>VLOOKUP($A623,'Medical Examination'!$A$2:$J$2336,5,0)</f>
        <v>No</v>
      </c>
      <c r="G623" s="9" t="str">
        <f>VLOOKUP($A623,'Medical Examination'!$A$2:$J$2336,6,0)</f>
        <v>No</v>
      </c>
      <c r="H623" s="9">
        <f>VLOOKUP($A623,'Medical Examination'!$A$2:$J$2336,7,0)</f>
        <v>0</v>
      </c>
      <c r="I623" s="9" t="str">
        <f>VLOOKUP($A623,'Medical Examination'!$A$2:$J$2336,8,0)</f>
        <v xml:space="preserve"> Non Smoker</v>
      </c>
      <c r="J623" s="9" t="str">
        <f>VLOOKUP($A623,'Medical Examination'!$A$2:$J$2336,9,0)</f>
        <v>Obesity</v>
      </c>
      <c r="K623" s="9" t="str">
        <f>VLOOKUP($A623,'Medical Examination'!$A$2:$J$2336,10,0)</f>
        <v>Normal</v>
      </c>
      <c r="L623" s="9" t="str">
        <f>VLOOKUP($A623,'Hospitalsation Details'!$A$2:$L$2344,10,0)</f>
        <v>25-12-1962</v>
      </c>
      <c r="M623" s="16">
        <f>VLOOKUP($A623,'Hospitalsation Details'!$A$2:$L$2344,6,0)</f>
        <v>15840.81</v>
      </c>
      <c r="N623" s="9" t="str">
        <f>VLOOKUP($A623,'Hospitalsation Details'!$A$2:$L$2344,7,0)</f>
        <v>tier - 2</v>
      </c>
      <c r="O623" s="9" t="str">
        <f>VLOOKUP($A623,'Hospitalsation Details'!$A$2:$L$2344,8,0)</f>
        <v>tier - 1</v>
      </c>
      <c r="P623" s="9" t="str">
        <f>VLOOKUP($A623,'Hospitalsation Details'!$A$2:$L$2344,9,0)</f>
        <v>R1022</v>
      </c>
      <c r="Q623" s="9">
        <f>VLOOKUP($A623,'Hospitalsation Details'!$A$2:$L$2344,12,0)</f>
        <v>60</v>
      </c>
    </row>
    <row r="624" spans="1:17" ht="15.6" x14ac:dyDescent="0.3">
      <c r="A624" s="20" t="s">
        <v>1245</v>
      </c>
      <c r="B624" s="9" t="str">
        <f>VLOOKUP($A624,'Customer Names'!$A$2:$E$2336,4,0)</f>
        <v xml:space="preserve">  Margaret O</v>
      </c>
      <c r="C624" s="9">
        <f>VLOOKUP($A624,'Medical Examination'!$A$2:$J$2336,2,0)</f>
        <v>29.3</v>
      </c>
      <c r="D624" s="9">
        <f>VLOOKUP($A624,'Medical Examination'!$A$2:$J$2336,3,0)</f>
        <v>5.5</v>
      </c>
      <c r="E624" s="9" t="str">
        <f>VLOOKUP($A624,'Medical Examination'!$A$2:$J$2336,4,0)</f>
        <v>No</v>
      </c>
      <c r="F624" s="9" t="str">
        <f>VLOOKUP($A624,'Medical Examination'!$A$2:$J$2336,5,0)</f>
        <v>No</v>
      </c>
      <c r="G624" s="9" t="str">
        <f>VLOOKUP($A624,'Medical Examination'!$A$2:$J$2336,6,0)</f>
        <v>No</v>
      </c>
      <c r="H624" s="9">
        <f>VLOOKUP($A624,'Medical Examination'!$A$2:$J$2336,7,0)</f>
        <v>0</v>
      </c>
      <c r="I624" s="9" t="str">
        <f>VLOOKUP($A624,'Medical Examination'!$A$2:$J$2336,8,0)</f>
        <v xml:space="preserve"> Non Smoker</v>
      </c>
      <c r="J624" s="9" t="str">
        <f>VLOOKUP($A624,'Medical Examination'!$A$2:$J$2336,9,0)</f>
        <v>Over Weight</v>
      </c>
      <c r="K624" s="9" t="str">
        <f>VLOOKUP($A624,'Medical Examination'!$A$2:$J$2336,10,0)</f>
        <v>Normal</v>
      </c>
      <c r="L624" s="9" t="str">
        <f>VLOOKUP($A624,'Hospitalsation Details'!$A$2:$L$2344,10,0)</f>
        <v>11-11-1982</v>
      </c>
      <c r="M624" s="16">
        <f>VLOOKUP($A624,'Hospitalsation Details'!$A$2:$L$2344,6,0)</f>
        <v>15828.82</v>
      </c>
      <c r="N624" s="9" t="str">
        <f>VLOOKUP($A624,'Hospitalsation Details'!$A$2:$L$2344,7,0)</f>
        <v>tier - 2</v>
      </c>
      <c r="O624" s="9" t="str">
        <f>VLOOKUP($A624,'Hospitalsation Details'!$A$2:$L$2344,8,0)</f>
        <v>tier - 3</v>
      </c>
      <c r="P624" s="9" t="str">
        <f>VLOOKUP($A624,'Hospitalsation Details'!$A$2:$L$2344,9,0)</f>
        <v>R1011</v>
      </c>
      <c r="Q624" s="9">
        <f>VLOOKUP($A624,'Hospitalsation Details'!$A$2:$L$2344,12,0)</f>
        <v>40</v>
      </c>
    </row>
    <row r="625" spans="1:17" ht="15.6" x14ac:dyDescent="0.3">
      <c r="A625" s="21" t="s">
        <v>1247</v>
      </c>
      <c r="B625" s="9" t="str">
        <f>VLOOKUP($A625,'Customer Names'!$A$2:$E$2336,4,0)</f>
        <v xml:space="preserve">  Craig R</v>
      </c>
      <c r="C625" s="9">
        <f>VLOOKUP($A625,'Medical Examination'!$A$2:$J$2336,2,0)</f>
        <v>19.3</v>
      </c>
      <c r="D625" s="9">
        <f>VLOOKUP($A625,'Medical Examination'!$A$2:$J$2336,3,0)</f>
        <v>4.46</v>
      </c>
      <c r="E625" s="9" t="str">
        <f>VLOOKUP($A625,'Medical Examination'!$A$2:$J$2336,4,0)</f>
        <v>No</v>
      </c>
      <c r="F625" s="9" t="str">
        <f>VLOOKUP($A625,'Medical Examination'!$A$2:$J$2336,5,0)</f>
        <v>No</v>
      </c>
      <c r="G625" s="9" t="str">
        <f>VLOOKUP($A625,'Medical Examination'!$A$2:$J$2336,6,0)</f>
        <v>No</v>
      </c>
      <c r="H625" s="9">
        <f>VLOOKUP($A625,'Medical Examination'!$A$2:$J$2336,7,0)</f>
        <v>1</v>
      </c>
      <c r="I625" s="9" t="str">
        <f>VLOOKUP($A625,'Medical Examination'!$A$2:$J$2336,8,0)</f>
        <v>Smoker</v>
      </c>
      <c r="J625" s="9" t="str">
        <f>VLOOKUP($A625,'Medical Examination'!$A$2:$J$2336,9,0)</f>
        <v>Normal Weight</v>
      </c>
      <c r="K625" s="9" t="str">
        <f>VLOOKUP($A625,'Medical Examination'!$A$2:$J$2336,10,0)</f>
        <v>Normal</v>
      </c>
      <c r="L625" s="9" t="str">
        <f>VLOOKUP($A625,'Hospitalsation Details'!$A$2:$L$2344,10,0)</f>
        <v>26-06-1984</v>
      </c>
      <c r="M625" s="16">
        <f>VLOOKUP($A625,'Hospitalsation Details'!$A$2:$L$2344,6,0)</f>
        <v>15820.7</v>
      </c>
      <c r="N625" s="9" t="str">
        <f>VLOOKUP($A625,'Hospitalsation Details'!$A$2:$L$2344,7,0)</f>
        <v>tier - 2</v>
      </c>
      <c r="O625" s="9" t="str">
        <f>VLOOKUP($A625,'Hospitalsation Details'!$A$2:$L$2344,8,0)</f>
        <v>tier - 3</v>
      </c>
      <c r="P625" s="9" t="str">
        <f>VLOOKUP($A625,'Hospitalsation Details'!$A$2:$L$2344,9,0)</f>
        <v>R1011</v>
      </c>
      <c r="Q625" s="9">
        <f>VLOOKUP($A625,'Hospitalsation Details'!$A$2:$L$2344,12,0)</f>
        <v>38</v>
      </c>
    </row>
    <row r="626" spans="1:17" ht="15.6" x14ac:dyDescent="0.3">
      <c r="A626" s="20" t="s">
        <v>1249</v>
      </c>
      <c r="B626" s="9" t="str">
        <f>VLOOKUP($A626,'Customer Names'!$A$2:$E$2336,4,0)</f>
        <v xml:space="preserve">  Simo</v>
      </c>
      <c r="C626" s="9">
        <f>VLOOKUP($A626,'Medical Examination'!$A$2:$J$2336,2,0)</f>
        <v>24.13</v>
      </c>
      <c r="D626" s="9">
        <f>VLOOKUP($A626,'Medical Examination'!$A$2:$J$2336,3,0)</f>
        <v>5.29</v>
      </c>
      <c r="E626" s="9" t="str">
        <f>VLOOKUP($A626,'Medical Examination'!$A$2:$J$2336,4,0)</f>
        <v>Yes</v>
      </c>
      <c r="F626" s="9" t="str">
        <f>VLOOKUP($A626,'Medical Examination'!$A$2:$J$2336,5,0)</f>
        <v>No</v>
      </c>
      <c r="G626" s="9" t="str">
        <f>VLOOKUP($A626,'Medical Examination'!$A$2:$J$2336,6,0)</f>
        <v>Yes</v>
      </c>
      <c r="H626" s="9">
        <f>VLOOKUP($A626,'Medical Examination'!$A$2:$J$2336,7,0)</f>
        <v>1</v>
      </c>
      <c r="I626" s="9" t="str">
        <f>VLOOKUP($A626,'Medical Examination'!$A$2:$J$2336,8,0)</f>
        <v>Smoker</v>
      </c>
      <c r="J626" s="9" t="str">
        <f>VLOOKUP($A626,'Medical Examination'!$A$2:$J$2336,9,0)</f>
        <v>Normal Weight</v>
      </c>
      <c r="K626" s="9" t="str">
        <f>VLOOKUP($A626,'Medical Examination'!$A$2:$J$2336,10,0)</f>
        <v>Diabetes</v>
      </c>
      <c r="L626" s="9" t="str">
        <f>VLOOKUP($A626,'Hospitalsation Details'!$A$2:$L$2344,10,0)</f>
        <v>09-10-1997</v>
      </c>
      <c r="M626" s="16">
        <f>VLOOKUP($A626,'Hospitalsation Details'!$A$2:$L$2344,6,0)</f>
        <v>15817.99</v>
      </c>
      <c r="N626" s="9" t="str">
        <f>VLOOKUP($A626,'Hospitalsation Details'!$A$2:$L$2344,7,0)</f>
        <v>tier - 2</v>
      </c>
      <c r="O626" s="9" t="str">
        <f>VLOOKUP($A626,'Hospitalsation Details'!$A$2:$L$2344,8,0)</f>
        <v>tier - 2</v>
      </c>
      <c r="P626" s="9" t="str">
        <f>VLOOKUP($A626,'Hospitalsation Details'!$A$2:$L$2344,9,0)</f>
        <v>R1012</v>
      </c>
      <c r="Q626" s="9">
        <f>VLOOKUP($A626,'Hospitalsation Details'!$A$2:$L$2344,12,0)</f>
        <v>25</v>
      </c>
    </row>
    <row r="627" spans="1:17" ht="15.6" x14ac:dyDescent="0.3">
      <c r="A627" s="21" t="s">
        <v>1251</v>
      </c>
      <c r="B627" s="9" t="str">
        <f>VLOOKUP($A627,'Customer Names'!$A$2:$E$2336,4,0)</f>
        <v xml:space="preserve">  Christopher J</v>
      </c>
      <c r="C627" s="9">
        <f>VLOOKUP($A627,'Medical Examination'!$A$2:$J$2336,2,0)</f>
        <v>46.7</v>
      </c>
      <c r="D627" s="9">
        <f>VLOOKUP($A627,'Medical Examination'!$A$2:$J$2336,3,0)</f>
        <v>10.99</v>
      </c>
      <c r="E627" s="9" t="str">
        <f>VLOOKUP($A627,'Medical Examination'!$A$2:$J$2336,4,0)</f>
        <v>No</v>
      </c>
      <c r="F627" s="9" t="str">
        <f>VLOOKUP($A627,'Medical Examination'!$A$2:$J$2336,5,0)</f>
        <v>No</v>
      </c>
      <c r="G627" s="9" t="str">
        <f>VLOOKUP($A627,'Medical Examination'!$A$2:$J$2336,6,0)</f>
        <v>No</v>
      </c>
      <c r="H627" s="9">
        <f>VLOOKUP($A627,'Medical Examination'!$A$2:$J$2336,7,0)</f>
        <v>0</v>
      </c>
      <c r="I627" s="9" t="str">
        <f>VLOOKUP($A627,'Medical Examination'!$A$2:$J$2336,8,0)</f>
        <v xml:space="preserve"> Non Smoker</v>
      </c>
      <c r="J627" s="9" t="str">
        <f>VLOOKUP($A627,'Medical Examination'!$A$2:$J$2336,9,0)</f>
        <v>Obesity</v>
      </c>
      <c r="K627" s="9" t="str">
        <f>VLOOKUP($A627,'Medical Examination'!$A$2:$J$2336,10,0)</f>
        <v>Normal</v>
      </c>
      <c r="L627" s="9" t="str">
        <f>VLOOKUP($A627,'Hospitalsation Details'!$A$2:$L$2344,10,0)</f>
        <v>29-08-1974</v>
      </c>
      <c r="M627" s="16">
        <f>VLOOKUP($A627,'Hospitalsation Details'!$A$2:$L$2344,6,0)</f>
        <v>15746.62</v>
      </c>
      <c r="N627" s="9" t="str">
        <f>VLOOKUP($A627,'Hospitalsation Details'!$A$2:$L$2344,7,0)</f>
        <v>tier - 2</v>
      </c>
      <c r="O627" s="9" t="str">
        <f>VLOOKUP($A627,'Hospitalsation Details'!$A$2:$L$2344,8,0)</f>
        <v>tier - 1</v>
      </c>
      <c r="P627" s="9" t="str">
        <f>VLOOKUP($A627,'Hospitalsation Details'!$A$2:$L$2344,9,0)</f>
        <v>R1012</v>
      </c>
      <c r="Q627" s="9">
        <f>VLOOKUP($A627,'Hospitalsation Details'!$A$2:$L$2344,12,0)</f>
        <v>48</v>
      </c>
    </row>
    <row r="628" spans="1:17" ht="15.6" x14ac:dyDescent="0.3">
      <c r="A628" s="20" t="s">
        <v>1253</v>
      </c>
      <c r="B628" s="9" t="str">
        <f>VLOOKUP($A628,'Customer Names'!$A$2:$E$2336,4,0)</f>
        <v xml:space="preserve">  Mario Sr</v>
      </c>
      <c r="C628" s="9">
        <f>VLOOKUP($A628,'Medical Examination'!$A$2:$J$2336,2,0)</f>
        <v>45.27</v>
      </c>
      <c r="D628" s="9">
        <f>VLOOKUP($A628,'Medical Examination'!$A$2:$J$2336,3,0)</f>
        <v>5.2</v>
      </c>
      <c r="E628" s="9" t="str">
        <f>VLOOKUP($A628,'Medical Examination'!$A$2:$J$2336,4,0)</f>
        <v>Yes</v>
      </c>
      <c r="F628" s="9" t="str">
        <f>VLOOKUP($A628,'Medical Examination'!$A$2:$J$2336,5,0)</f>
        <v>No</v>
      </c>
      <c r="G628" s="9" t="str">
        <f>VLOOKUP($A628,'Medical Examination'!$A$2:$J$2336,6,0)</f>
        <v>No</v>
      </c>
      <c r="H628" s="9">
        <f>VLOOKUP($A628,'Medical Examination'!$A$2:$J$2336,7,0)</f>
        <v>0</v>
      </c>
      <c r="I628" s="9" t="str">
        <f>VLOOKUP($A628,'Medical Examination'!$A$2:$J$2336,8,0)</f>
        <v xml:space="preserve"> Non Smoker</v>
      </c>
      <c r="J628" s="9" t="str">
        <f>VLOOKUP($A628,'Medical Examination'!$A$2:$J$2336,9,0)</f>
        <v>Obesity</v>
      </c>
      <c r="K628" s="9" t="str">
        <f>VLOOKUP($A628,'Medical Examination'!$A$2:$J$2336,10,0)</f>
        <v>Diabetes</v>
      </c>
      <c r="L628" s="9" t="str">
        <f>VLOOKUP($A628,'Hospitalsation Details'!$A$2:$L$2344,10,0)</f>
        <v>20-09-1976</v>
      </c>
      <c r="M628" s="16">
        <f>VLOOKUP($A628,'Hospitalsation Details'!$A$2:$L$2344,6,0)</f>
        <v>15698.86</v>
      </c>
      <c r="N628" s="9" t="str">
        <f>VLOOKUP($A628,'Hospitalsation Details'!$A$2:$L$2344,7,0)</f>
        <v>tier - 2</v>
      </c>
      <c r="O628" s="9" t="str">
        <f>VLOOKUP($A628,'Hospitalsation Details'!$A$2:$L$2344,8,0)</f>
        <v>tier - 2</v>
      </c>
      <c r="P628" s="9" t="str">
        <f>VLOOKUP($A628,'Hospitalsation Details'!$A$2:$L$2344,9,0)</f>
        <v>R1012</v>
      </c>
      <c r="Q628" s="9">
        <f>VLOOKUP($A628,'Hospitalsation Details'!$A$2:$L$2344,12,0)</f>
        <v>46</v>
      </c>
    </row>
    <row r="629" spans="1:17" ht="15.6" x14ac:dyDescent="0.3">
      <c r="A629" s="21" t="s">
        <v>1255</v>
      </c>
      <c r="B629" s="9" t="str">
        <f>VLOOKUP($A629,'Customer Names'!$A$2:$E$2336,4,0)</f>
        <v xml:space="preserve">  Meghann R</v>
      </c>
      <c r="C629" s="9">
        <f>VLOOKUP($A629,'Medical Examination'!$A$2:$J$2336,2,0)</f>
        <v>44.29</v>
      </c>
      <c r="D629" s="9">
        <f>VLOOKUP($A629,'Medical Examination'!$A$2:$J$2336,3,0)</f>
        <v>9.66</v>
      </c>
      <c r="E629" s="9" t="str">
        <f>VLOOKUP($A629,'Medical Examination'!$A$2:$J$2336,4,0)</f>
        <v>No</v>
      </c>
      <c r="F629" s="9" t="str">
        <f>VLOOKUP($A629,'Medical Examination'!$A$2:$J$2336,5,0)</f>
        <v>No</v>
      </c>
      <c r="G629" s="9" t="str">
        <f>VLOOKUP($A629,'Medical Examination'!$A$2:$J$2336,6,0)</f>
        <v>No</v>
      </c>
      <c r="H629" s="9">
        <f>VLOOKUP($A629,'Medical Examination'!$A$2:$J$2336,7,0)</f>
        <v>2</v>
      </c>
      <c r="I629" s="9" t="str">
        <f>VLOOKUP($A629,'Medical Examination'!$A$2:$J$2336,8,0)</f>
        <v xml:space="preserve"> Non Smoker</v>
      </c>
      <c r="J629" s="9" t="str">
        <f>VLOOKUP($A629,'Medical Examination'!$A$2:$J$2336,9,0)</f>
        <v>Obesity</v>
      </c>
      <c r="K629" s="9" t="str">
        <f>VLOOKUP($A629,'Medical Examination'!$A$2:$J$2336,10,0)</f>
        <v>Normal</v>
      </c>
      <c r="L629" s="9" t="str">
        <f>VLOOKUP($A629,'Hospitalsation Details'!$A$2:$L$2344,10,0)</f>
        <v>26-06-1973</v>
      </c>
      <c r="M629" s="16">
        <f>VLOOKUP($A629,'Hospitalsation Details'!$A$2:$L$2344,6,0)</f>
        <v>15670.3</v>
      </c>
      <c r="N629" s="9" t="str">
        <f>VLOOKUP($A629,'Hospitalsation Details'!$A$2:$L$2344,7,0)</f>
        <v>tier - 2</v>
      </c>
      <c r="O629" s="9" t="str">
        <f>VLOOKUP($A629,'Hospitalsation Details'!$A$2:$L$2344,8,0)</f>
        <v>tier - 2</v>
      </c>
      <c r="P629" s="9" t="str">
        <f>VLOOKUP($A629,'Hospitalsation Details'!$A$2:$L$2344,9,0)</f>
        <v>R1026</v>
      </c>
      <c r="Q629" s="9">
        <f>VLOOKUP($A629,'Hospitalsation Details'!$A$2:$L$2344,12,0)</f>
        <v>49</v>
      </c>
    </row>
    <row r="630" spans="1:17" ht="15.6" x14ac:dyDescent="0.3">
      <c r="A630" s="20" t="s">
        <v>1257</v>
      </c>
      <c r="B630" s="9" t="str">
        <f>VLOOKUP($A630,'Customer Names'!$A$2:$E$2336,4,0)</f>
        <v xml:space="preserve">  Scott M</v>
      </c>
      <c r="C630" s="9">
        <f>VLOOKUP($A630,'Medical Examination'!$A$2:$J$2336,2,0)</f>
        <v>54.59</v>
      </c>
      <c r="D630" s="9">
        <f>VLOOKUP($A630,'Medical Examination'!$A$2:$J$2336,3,0)</f>
        <v>4.22</v>
      </c>
      <c r="E630" s="9" t="str">
        <f>VLOOKUP($A630,'Medical Examination'!$A$2:$J$2336,4,0)</f>
        <v>Yes</v>
      </c>
      <c r="F630" s="9" t="str">
        <f>VLOOKUP($A630,'Medical Examination'!$A$2:$J$2336,5,0)</f>
        <v>No</v>
      </c>
      <c r="G630" s="9" t="str">
        <f>VLOOKUP($A630,'Medical Examination'!$A$2:$J$2336,6,0)</f>
        <v>No</v>
      </c>
      <c r="H630" s="9">
        <f>VLOOKUP($A630,'Medical Examination'!$A$2:$J$2336,7,0)</f>
        <v>1</v>
      </c>
      <c r="I630" s="9" t="str">
        <f>VLOOKUP($A630,'Medical Examination'!$A$2:$J$2336,8,0)</f>
        <v xml:space="preserve"> Non Smoker</v>
      </c>
      <c r="J630" s="9" t="str">
        <f>VLOOKUP($A630,'Medical Examination'!$A$2:$J$2336,9,0)</f>
        <v>Obesity</v>
      </c>
      <c r="K630" s="9" t="str">
        <f>VLOOKUP($A630,'Medical Examination'!$A$2:$J$2336,10,0)</f>
        <v>Diabetes</v>
      </c>
      <c r="L630" s="9" t="str">
        <f>VLOOKUP($A630,'Hospitalsation Details'!$A$2:$L$2344,10,0)</f>
        <v>22-12-1988</v>
      </c>
      <c r="M630" s="16">
        <f>VLOOKUP($A630,'Hospitalsation Details'!$A$2:$L$2344,6,0)</f>
        <v>15646.28</v>
      </c>
      <c r="N630" s="9" t="str">
        <f>VLOOKUP($A630,'Hospitalsation Details'!$A$2:$L$2344,7,0)</f>
        <v>tier - 2</v>
      </c>
      <c r="O630" s="9" t="str">
        <f>VLOOKUP($A630,'Hospitalsation Details'!$A$2:$L$2344,8,0)</f>
        <v>tier - 2</v>
      </c>
      <c r="P630" s="9" t="str">
        <f>VLOOKUP($A630,'Hospitalsation Details'!$A$2:$L$2344,9,0)</f>
        <v>R1011</v>
      </c>
      <c r="Q630" s="9">
        <f>VLOOKUP($A630,'Hospitalsation Details'!$A$2:$L$2344,12,0)</f>
        <v>34</v>
      </c>
    </row>
    <row r="631" spans="1:17" ht="15.6" x14ac:dyDescent="0.3">
      <c r="A631" s="21" t="s">
        <v>1259</v>
      </c>
      <c r="B631" s="9" t="str">
        <f>VLOOKUP($A631,'Customer Names'!$A$2:$E$2336,4,0)</f>
        <v xml:space="preserve">  Caitlin E</v>
      </c>
      <c r="C631" s="9">
        <f>VLOOKUP($A631,'Medical Examination'!$A$2:$J$2336,2,0)</f>
        <v>32.965000000000003</v>
      </c>
      <c r="D631" s="9">
        <f>VLOOKUP($A631,'Medical Examination'!$A$2:$J$2336,3,0)</f>
        <v>11.78</v>
      </c>
      <c r="E631" s="9" t="str">
        <f>VLOOKUP($A631,'Medical Examination'!$A$2:$J$2336,4,0)</f>
        <v>No</v>
      </c>
      <c r="F631" s="9" t="str">
        <f>VLOOKUP($A631,'Medical Examination'!$A$2:$J$2336,5,0)</f>
        <v>No</v>
      </c>
      <c r="G631" s="9" t="str">
        <f>VLOOKUP($A631,'Medical Examination'!$A$2:$J$2336,6,0)</f>
        <v>No</v>
      </c>
      <c r="H631" s="9">
        <f>VLOOKUP($A631,'Medical Examination'!$A$2:$J$2336,7,0)</f>
        <v>0</v>
      </c>
      <c r="I631" s="9" t="str">
        <f>VLOOKUP($A631,'Medical Examination'!$A$2:$J$2336,8,0)</f>
        <v xml:space="preserve"> Non Smoker</v>
      </c>
      <c r="J631" s="9" t="str">
        <f>VLOOKUP($A631,'Medical Examination'!$A$2:$J$2336,9,0)</f>
        <v>Obesity</v>
      </c>
      <c r="K631" s="9" t="str">
        <f>VLOOKUP($A631,'Medical Examination'!$A$2:$J$2336,10,0)</f>
        <v>Diabetes</v>
      </c>
      <c r="L631" s="9" t="str">
        <f>VLOOKUP($A631,'Hospitalsation Details'!$A$2:$L$2344,10,0)</f>
        <v>06-06-1960</v>
      </c>
      <c r="M631" s="16">
        <f>VLOOKUP($A631,'Hospitalsation Details'!$A$2:$L$2344,6,0)</f>
        <v>15612.19</v>
      </c>
      <c r="N631" s="9" t="str">
        <f>VLOOKUP($A631,'Hospitalsation Details'!$A$2:$L$2344,7,0)</f>
        <v>tier - 2</v>
      </c>
      <c r="O631" s="9" t="str">
        <f>VLOOKUP($A631,'Hospitalsation Details'!$A$2:$L$2344,8,0)</f>
        <v>tier - 2</v>
      </c>
      <c r="P631" s="9" t="str">
        <f>VLOOKUP($A631,'Hospitalsation Details'!$A$2:$L$2344,9,0)</f>
        <v>R1012</v>
      </c>
      <c r="Q631" s="9">
        <f>VLOOKUP($A631,'Hospitalsation Details'!$A$2:$L$2344,12,0)</f>
        <v>63</v>
      </c>
    </row>
    <row r="632" spans="1:17" ht="15.6" x14ac:dyDescent="0.3">
      <c r="A632" s="20" t="s">
        <v>1261</v>
      </c>
      <c r="B632" s="9" t="str">
        <f>VLOOKUP($A632,'Customer Names'!$A$2:$E$2336,4,0)</f>
        <v xml:space="preserve">  Samantha A</v>
      </c>
      <c r="C632" s="9">
        <f>VLOOKUP($A632,'Medical Examination'!$A$2:$J$2336,2,0)</f>
        <v>38.049999999999997</v>
      </c>
      <c r="D632" s="9">
        <f>VLOOKUP($A632,'Medical Examination'!$A$2:$J$2336,3,0)</f>
        <v>9.6199999999999992</v>
      </c>
      <c r="E632" s="9" t="str">
        <f>VLOOKUP($A632,'Medical Examination'!$A$2:$J$2336,4,0)</f>
        <v>No</v>
      </c>
      <c r="F632" s="9" t="str">
        <f>VLOOKUP($A632,'Medical Examination'!$A$2:$J$2336,5,0)</f>
        <v>No</v>
      </c>
      <c r="G632" s="9" t="str">
        <f>VLOOKUP($A632,'Medical Examination'!$A$2:$J$2336,6,0)</f>
        <v>No</v>
      </c>
      <c r="H632" s="9">
        <f>VLOOKUP($A632,'Medical Examination'!$A$2:$J$2336,7,0)</f>
        <v>0</v>
      </c>
      <c r="I632" s="9" t="str">
        <f>VLOOKUP($A632,'Medical Examination'!$A$2:$J$2336,8,0)</f>
        <v xml:space="preserve"> Non Smoker</v>
      </c>
      <c r="J632" s="9" t="str">
        <f>VLOOKUP($A632,'Medical Examination'!$A$2:$J$2336,9,0)</f>
        <v>Obesity</v>
      </c>
      <c r="K632" s="9" t="str">
        <f>VLOOKUP($A632,'Medical Examination'!$A$2:$J$2336,10,0)</f>
        <v>Diabetes</v>
      </c>
      <c r="L632" s="9" t="str">
        <f>VLOOKUP($A632,'Hospitalsation Details'!$A$2:$L$2344,10,0)</f>
        <v>28-10-1965</v>
      </c>
      <c r="M632" s="16">
        <f>VLOOKUP($A632,'Hospitalsation Details'!$A$2:$L$2344,6,0)</f>
        <v>15608.58</v>
      </c>
      <c r="N632" s="9" t="str">
        <f>VLOOKUP($A632,'Hospitalsation Details'!$A$2:$L$2344,7,0)</f>
        <v>tier - 2</v>
      </c>
      <c r="O632" s="9" t="str">
        <f>VLOOKUP($A632,'Hospitalsation Details'!$A$2:$L$2344,8,0)</f>
        <v>tier - 2</v>
      </c>
      <c r="P632" s="9" t="str">
        <f>VLOOKUP($A632,'Hospitalsation Details'!$A$2:$L$2344,9,0)</f>
        <v>R1026</v>
      </c>
      <c r="Q632" s="9">
        <f>VLOOKUP($A632,'Hospitalsation Details'!$A$2:$L$2344,12,0)</f>
        <v>57</v>
      </c>
    </row>
    <row r="633" spans="1:17" ht="15.6" x14ac:dyDescent="0.3">
      <c r="A633" s="21" t="s">
        <v>1263</v>
      </c>
      <c r="B633" s="9" t="str">
        <f>VLOOKUP($A633,'Customer Names'!$A$2:$E$2336,4,0)</f>
        <v xml:space="preserve">  Erik</v>
      </c>
      <c r="C633" s="9">
        <f>VLOOKUP($A633,'Medical Examination'!$A$2:$J$2336,2,0)</f>
        <v>46.14</v>
      </c>
      <c r="D633" s="9">
        <f>VLOOKUP($A633,'Medical Examination'!$A$2:$J$2336,3,0)</f>
        <v>10.78</v>
      </c>
      <c r="E633" s="9" t="str">
        <f>VLOOKUP($A633,'Medical Examination'!$A$2:$J$2336,4,0)</f>
        <v>No</v>
      </c>
      <c r="F633" s="9" t="str">
        <f>VLOOKUP($A633,'Medical Examination'!$A$2:$J$2336,5,0)</f>
        <v>No</v>
      </c>
      <c r="G633" s="9" t="str">
        <f>VLOOKUP($A633,'Medical Examination'!$A$2:$J$2336,6,0)</f>
        <v>No</v>
      </c>
      <c r="H633" s="9">
        <f>VLOOKUP($A633,'Medical Examination'!$A$2:$J$2336,7,0)</f>
        <v>0</v>
      </c>
      <c r="I633" s="9" t="str">
        <f>VLOOKUP($A633,'Medical Examination'!$A$2:$J$2336,8,0)</f>
        <v xml:space="preserve"> Non Smoker</v>
      </c>
      <c r="J633" s="9" t="str">
        <f>VLOOKUP($A633,'Medical Examination'!$A$2:$J$2336,9,0)</f>
        <v>Obesity</v>
      </c>
      <c r="K633" s="9" t="str">
        <f>VLOOKUP($A633,'Medical Examination'!$A$2:$J$2336,10,0)</f>
        <v>Normal</v>
      </c>
      <c r="L633" s="9" t="str">
        <f>VLOOKUP($A633,'Hospitalsation Details'!$A$2:$L$2344,10,0)</f>
        <v>30-07-1974</v>
      </c>
      <c r="M633" s="16">
        <f>VLOOKUP($A633,'Hospitalsation Details'!$A$2:$L$2344,6,0)</f>
        <v>15556.67</v>
      </c>
      <c r="N633" s="9" t="str">
        <f>VLOOKUP($A633,'Hospitalsation Details'!$A$2:$L$2344,7,0)</f>
        <v>tier - 2</v>
      </c>
      <c r="O633" s="9" t="str">
        <f>VLOOKUP($A633,'Hospitalsation Details'!$A$2:$L$2344,8,0)</f>
        <v>tier - 2</v>
      </c>
      <c r="P633" s="9" t="str">
        <f>VLOOKUP($A633,'Hospitalsation Details'!$A$2:$L$2344,9,0)</f>
        <v>R1012</v>
      </c>
      <c r="Q633" s="9">
        <f>VLOOKUP($A633,'Hospitalsation Details'!$A$2:$L$2344,12,0)</f>
        <v>48</v>
      </c>
    </row>
    <row r="634" spans="1:17" ht="15.6" x14ac:dyDescent="0.3">
      <c r="A634" s="20" t="s">
        <v>1265</v>
      </c>
      <c r="B634" s="9" t="str">
        <f>VLOOKUP($A634,'Customer Names'!$A$2:$E$2336,4,0)</f>
        <v xml:space="preserve">  Christopher</v>
      </c>
      <c r="C634" s="9">
        <f>VLOOKUP($A634,'Medical Examination'!$A$2:$J$2336,2,0)</f>
        <v>41.325000000000003</v>
      </c>
      <c r="D634" s="9">
        <f>VLOOKUP($A634,'Medical Examination'!$A$2:$J$2336,3,0)</f>
        <v>5.1100000000000003</v>
      </c>
      <c r="E634" s="9" t="str">
        <f>VLOOKUP($A634,'Medical Examination'!$A$2:$J$2336,4,0)</f>
        <v>Yes</v>
      </c>
      <c r="F634" s="9" t="str">
        <f>VLOOKUP($A634,'Medical Examination'!$A$2:$J$2336,5,0)</f>
        <v>No</v>
      </c>
      <c r="G634" s="9" t="str">
        <f>VLOOKUP($A634,'Medical Examination'!$A$2:$J$2336,6,0)</f>
        <v>No</v>
      </c>
      <c r="H634" s="9">
        <f>VLOOKUP($A634,'Medical Examination'!$A$2:$J$2336,7,0)</f>
        <v>2</v>
      </c>
      <c r="I634" s="9" t="str">
        <f>VLOOKUP($A634,'Medical Examination'!$A$2:$J$2336,8,0)</f>
        <v xml:space="preserve"> Non Smoker</v>
      </c>
      <c r="J634" s="9" t="str">
        <f>VLOOKUP($A634,'Medical Examination'!$A$2:$J$2336,9,0)</f>
        <v>Obesity</v>
      </c>
      <c r="K634" s="9" t="str">
        <f>VLOOKUP($A634,'Medical Examination'!$A$2:$J$2336,10,0)</f>
        <v>Diabetes</v>
      </c>
      <c r="L634" s="9" t="str">
        <f>VLOOKUP($A634,'Hospitalsation Details'!$A$2:$L$2344,10,0)</f>
        <v>02-10-1959</v>
      </c>
      <c r="M634" s="16">
        <f>VLOOKUP($A634,'Hospitalsation Details'!$A$2:$L$2344,6,0)</f>
        <v>15555.19</v>
      </c>
      <c r="N634" s="9" t="str">
        <f>VLOOKUP($A634,'Hospitalsation Details'!$A$2:$L$2344,7,0)</f>
        <v>tier - 2</v>
      </c>
      <c r="O634" s="9" t="str">
        <f>VLOOKUP($A634,'Hospitalsation Details'!$A$2:$L$2344,8,0)</f>
        <v>tier - 3</v>
      </c>
      <c r="P634" s="9" t="str">
        <f>VLOOKUP($A634,'Hospitalsation Details'!$A$2:$L$2344,9,0)</f>
        <v>R1012</v>
      </c>
      <c r="Q634" s="9">
        <f>VLOOKUP($A634,'Hospitalsation Details'!$A$2:$L$2344,12,0)</f>
        <v>63</v>
      </c>
    </row>
    <row r="635" spans="1:17" ht="15.6" x14ac:dyDescent="0.3">
      <c r="A635" s="21" t="s">
        <v>1267</v>
      </c>
      <c r="B635" s="9" t="str">
        <f>VLOOKUP($A635,'Customer Names'!$A$2:$E$2336,4,0)</f>
        <v xml:space="preserve">  Maya</v>
      </c>
      <c r="C635" s="9">
        <f>VLOOKUP($A635,'Medical Examination'!$A$2:$J$2336,2,0)</f>
        <v>44.64</v>
      </c>
      <c r="D635" s="9">
        <f>VLOOKUP($A635,'Medical Examination'!$A$2:$J$2336,3,0)</f>
        <v>7.18</v>
      </c>
      <c r="E635" s="9" t="str">
        <f>VLOOKUP($A635,'Medical Examination'!$A$2:$J$2336,4,0)</f>
        <v>No</v>
      </c>
      <c r="F635" s="9" t="str">
        <f>VLOOKUP($A635,'Medical Examination'!$A$2:$J$2336,5,0)</f>
        <v>No</v>
      </c>
      <c r="G635" s="9" t="str">
        <f>VLOOKUP($A635,'Medical Examination'!$A$2:$J$2336,6,0)</f>
        <v>No</v>
      </c>
      <c r="H635" s="9">
        <f>VLOOKUP($A635,'Medical Examination'!$A$2:$J$2336,7,0)</f>
        <v>0</v>
      </c>
      <c r="I635" s="9" t="str">
        <f>VLOOKUP($A635,'Medical Examination'!$A$2:$J$2336,8,0)</f>
        <v xml:space="preserve"> Non Smoker</v>
      </c>
      <c r="J635" s="9" t="str">
        <f>VLOOKUP($A635,'Medical Examination'!$A$2:$J$2336,9,0)</f>
        <v>Obesity</v>
      </c>
      <c r="K635" s="9" t="str">
        <f>VLOOKUP($A635,'Medical Examination'!$A$2:$J$2336,10,0)</f>
        <v>Normal</v>
      </c>
      <c r="L635" s="9" t="str">
        <f>VLOOKUP($A635,'Hospitalsation Details'!$A$2:$L$2344,10,0)</f>
        <v>28-06-1974</v>
      </c>
      <c r="M635" s="16">
        <f>VLOOKUP($A635,'Hospitalsation Details'!$A$2:$L$2344,6,0)</f>
        <v>15532.16</v>
      </c>
      <c r="N635" s="9" t="str">
        <f>VLOOKUP($A635,'Hospitalsation Details'!$A$2:$L$2344,7,0)</f>
        <v>tier - 2</v>
      </c>
      <c r="O635" s="9" t="str">
        <f>VLOOKUP($A635,'Hospitalsation Details'!$A$2:$L$2344,8,0)</f>
        <v>tier - 2</v>
      </c>
      <c r="P635" s="9" t="str">
        <f>VLOOKUP($A635,'Hospitalsation Details'!$A$2:$L$2344,9,0)</f>
        <v>R1026</v>
      </c>
      <c r="Q635" s="9">
        <f>VLOOKUP($A635,'Hospitalsation Details'!$A$2:$L$2344,12,0)</f>
        <v>48</v>
      </c>
    </row>
    <row r="636" spans="1:17" ht="15.6" x14ac:dyDescent="0.3">
      <c r="A636" s="20" t="s">
        <v>1269</v>
      </c>
      <c r="B636" s="9" t="str">
        <f>VLOOKUP($A636,'Customer Names'!$A$2:$E$2336,4,0)</f>
        <v xml:space="preserve">  Zachary T</v>
      </c>
      <c r="C636" s="9">
        <f>VLOOKUP($A636,'Medical Examination'!$A$2:$J$2336,2,0)</f>
        <v>25.175000000000001</v>
      </c>
      <c r="D636" s="9">
        <f>VLOOKUP($A636,'Medical Examination'!$A$2:$J$2336,3,0)</f>
        <v>4.96</v>
      </c>
      <c r="E636" s="9" t="str">
        <f>VLOOKUP($A636,'Medical Examination'!$A$2:$J$2336,4,0)</f>
        <v>No</v>
      </c>
      <c r="F636" s="9" t="str">
        <f>VLOOKUP($A636,'Medical Examination'!$A$2:$J$2336,5,0)</f>
        <v>Yes</v>
      </c>
      <c r="G636" s="9" t="str">
        <f>VLOOKUP($A636,'Medical Examination'!$A$2:$J$2336,6,0)</f>
        <v>No</v>
      </c>
      <c r="H636" s="9">
        <f>VLOOKUP($A636,'Medical Examination'!$A$2:$J$2336,7,0)</f>
        <v>1</v>
      </c>
      <c r="I636" s="9" t="str">
        <f>VLOOKUP($A636,'Medical Examination'!$A$2:$J$2336,8,0)</f>
        <v xml:space="preserve"> Non Smoker</v>
      </c>
      <c r="J636" s="9" t="str">
        <f>VLOOKUP($A636,'Medical Examination'!$A$2:$J$2336,9,0)</f>
        <v>Over Weight</v>
      </c>
      <c r="K636" s="9" t="str">
        <f>VLOOKUP($A636,'Medical Examination'!$A$2:$J$2336,10,0)</f>
        <v>Normal</v>
      </c>
      <c r="L636" s="9" t="str">
        <f>VLOOKUP($A636,'Hospitalsation Details'!$A$2:$L$2344,10,0)</f>
        <v>17-07-2004</v>
      </c>
      <c r="M636" s="16">
        <f>VLOOKUP($A636,'Hospitalsation Details'!$A$2:$L$2344,6,0)</f>
        <v>15518.18</v>
      </c>
      <c r="N636" s="9" t="str">
        <f>VLOOKUP($A636,'Hospitalsation Details'!$A$2:$L$2344,7,0)</f>
        <v>tier - 2</v>
      </c>
      <c r="O636" s="9" t="str">
        <f>VLOOKUP($A636,'Hospitalsation Details'!$A$2:$L$2344,8,0)</f>
        <v>tier - 3</v>
      </c>
      <c r="P636" s="9" t="str">
        <f>VLOOKUP($A636,'Hospitalsation Details'!$A$2:$L$2344,9,0)</f>
        <v>R1015</v>
      </c>
      <c r="Q636" s="9">
        <f>VLOOKUP($A636,'Hospitalsation Details'!$A$2:$L$2344,12,0)</f>
        <v>18</v>
      </c>
    </row>
    <row r="637" spans="1:17" ht="15.6" x14ac:dyDescent="0.3">
      <c r="A637" s="21" t="s">
        <v>1271</v>
      </c>
      <c r="B637" s="9" t="str">
        <f>VLOOKUP($A637,'Customer Names'!$A$2:$E$2336,4,0)</f>
        <v xml:space="preserve">  Hilda</v>
      </c>
      <c r="C637" s="9">
        <f>VLOOKUP($A637,'Medical Examination'!$A$2:$J$2336,2,0)</f>
        <v>43.11</v>
      </c>
      <c r="D637" s="9">
        <f>VLOOKUP($A637,'Medical Examination'!$A$2:$J$2336,3,0)</f>
        <v>4.67</v>
      </c>
      <c r="E637" s="9" t="str">
        <f>VLOOKUP($A637,'Medical Examination'!$A$2:$J$2336,4,0)</f>
        <v>Yes</v>
      </c>
      <c r="F637" s="9" t="str">
        <f>VLOOKUP($A637,'Medical Examination'!$A$2:$J$2336,5,0)</f>
        <v>No</v>
      </c>
      <c r="G637" s="9" t="str">
        <f>VLOOKUP($A637,'Medical Examination'!$A$2:$J$2336,6,0)</f>
        <v>No</v>
      </c>
      <c r="H637" s="9">
        <f>VLOOKUP($A637,'Medical Examination'!$A$2:$J$2336,7,0)</f>
        <v>0</v>
      </c>
      <c r="I637" s="9" t="str">
        <f>VLOOKUP($A637,'Medical Examination'!$A$2:$J$2336,8,0)</f>
        <v xml:space="preserve"> Non Smoker</v>
      </c>
      <c r="J637" s="9" t="str">
        <f>VLOOKUP($A637,'Medical Examination'!$A$2:$J$2336,9,0)</f>
        <v>Obesity</v>
      </c>
      <c r="K637" s="9" t="str">
        <f>VLOOKUP($A637,'Medical Examination'!$A$2:$J$2336,10,0)</f>
        <v>Normal</v>
      </c>
      <c r="L637" s="9" t="str">
        <f>VLOOKUP($A637,'Hospitalsation Details'!$A$2:$L$2344,10,0)</f>
        <v>20-07-1976</v>
      </c>
      <c r="M637" s="16">
        <f>VLOOKUP($A637,'Hospitalsation Details'!$A$2:$L$2344,6,0)</f>
        <v>15450.48</v>
      </c>
      <c r="N637" s="9" t="str">
        <f>VLOOKUP($A637,'Hospitalsation Details'!$A$2:$L$2344,7,0)</f>
        <v>tier - 2</v>
      </c>
      <c r="O637" s="9" t="str">
        <f>VLOOKUP($A637,'Hospitalsation Details'!$A$2:$L$2344,8,0)</f>
        <v>tier - 1</v>
      </c>
      <c r="P637" s="9" t="str">
        <f>VLOOKUP($A637,'Hospitalsation Details'!$A$2:$L$2344,9,0)</f>
        <v>R1026</v>
      </c>
      <c r="Q637" s="9">
        <f>VLOOKUP($A637,'Hospitalsation Details'!$A$2:$L$2344,12,0)</f>
        <v>46</v>
      </c>
    </row>
    <row r="638" spans="1:17" ht="15.6" x14ac:dyDescent="0.3">
      <c r="A638" s="20" t="s">
        <v>1273</v>
      </c>
      <c r="B638" s="9" t="str">
        <f>VLOOKUP($A638,'Customer Names'!$A$2:$E$2336,4,0)</f>
        <v xml:space="preserve">  Stephanie</v>
      </c>
      <c r="C638" s="9">
        <f>VLOOKUP($A638,'Medical Examination'!$A$2:$J$2336,2,0)</f>
        <v>53.32</v>
      </c>
      <c r="D638" s="9">
        <f>VLOOKUP($A638,'Medical Examination'!$A$2:$J$2336,3,0)</f>
        <v>5.0599999999999996</v>
      </c>
      <c r="E638" s="9" t="str">
        <f>VLOOKUP($A638,'Medical Examination'!$A$2:$J$2336,4,0)</f>
        <v>No</v>
      </c>
      <c r="F638" s="9" t="str">
        <f>VLOOKUP($A638,'Medical Examination'!$A$2:$J$2336,5,0)</f>
        <v>No</v>
      </c>
      <c r="G638" s="9" t="str">
        <f>VLOOKUP($A638,'Medical Examination'!$A$2:$J$2336,6,0)</f>
        <v>No</v>
      </c>
      <c r="H638" s="9">
        <f>VLOOKUP($A638,'Medical Examination'!$A$2:$J$2336,7,0)</f>
        <v>0</v>
      </c>
      <c r="I638" s="9" t="str">
        <f>VLOOKUP($A638,'Medical Examination'!$A$2:$J$2336,8,0)</f>
        <v xml:space="preserve"> Non Smoker</v>
      </c>
      <c r="J638" s="9" t="str">
        <f>VLOOKUP($A638,'Medical Examination'!$A$2:$J$2336,9,0)</f>
        <v>Obesity</v>
      </c>
      <c r="K638" s="9" t="str">
        <f>VLOOKUP($A638,'Medical Examination'!$A$2:$J$2336,10,0)</f>
        <v>Normal</v>
      </c>
      <c r="L638" s="9" t="str">
        <f>VLOOKUP($A638,'Hospitalsation Details'!$A$2:$L$2344,10,0)</f>
        <v>25-10-1990</v>
      </c>
      <c r="M638" s="16">
        <f>VLOOKUP($A638,'Hospitalsation Details'!$A$2:$L$2344,6,0)</f>
        <v>15440.2</v>
      </c>
      <c r="N638" s="9" t="str">
        <f>VLOOKUP($A638,'Hospitalsation Details'!$A$2:$L$2344,7,0)</f>
        <v>tier - 2</v>
      </c>
      <c r="O638" s="9" t="str">
        <f>VLOOKUP($A638,'Hospitalsation Details'!$A$2:$L$2344,8,0)</f>
        <v>tier - 1</v>
      </c>
      <c r="P638" s="9" t="str">
        <f>VLOOKUP($A638,'Hospitalsation Details'!$A$2:$L$2344,9,0)</f>
        <v>R1012</v>
      </c>
      <c r="Q638" s="9">
        <f>VLOOKUP($A638,'Hospitalsation Details'!$A$2:$L$2344,12,0)</f>
        <v>32</v>
      </c>
    </row>
    <row r="639" spans="1:17" ht="15.6" x14ac:dyDescent="0.3">
      <c r="A639" s="21" t="s">
        <v>1275</v>
      </c>
      <c r="B639" s="9" t="str">
        <f>VLOOKUP($A639,'Customer Names'!$A$2:$E$2336,4,0)</f>
        <v xml:space="preserve">  Doug</v>
      </c>
      <c r="C639" s="9">
        <f>VLOOKUP($A639,'Medical Examination'!$A$2:$J$2336,2,0)</f>
        <v>38.04</v>
      </c>
      <c r="D639" s="9">
        <f>VLOOKUP($A639,'Medical Examination'!$A$2:$J$2336,3,0)</f>
        <v>5.0199999999999996</v>
      </c>
      <c r="E639" s="9" t="str">
        <f>VLOOKUP($A639,'Medical Examination'!$A$2:$J$2336,4,0)</f>
        <v>Yes</v>
      </c>
      <c r="F639" s="9" t="str">
        <f>VLOOKUP($A639,'Medical Examination'!$A$2:$J$2336,5,0)</f>
        <v>No</v>
      </c>
      <c r="G639" s="9" t="str">
        <f>VLOOKUP($A639,'Medical Examination'!$A$2:$J$2336,6,0)</f>
        <v>No</v>
      </c>
      <c r="H639" s="9">
        <f>VLOOKUP($A639,'Medical Examination'!$A$2:$J$2336,7,0)</f>
        <v>1</v>
      </c>
      <c r="I639" s="9" t="str">
        <f>VLOOKUP($A639,'Medical Examination'!$A$2:$J$2336,8,0)</f>
        <v xml:space="preserve"> Non Smoker</v>
      </c>
      <c r="J639" s="9" t="str">
        <f>VLOOKUP($A639,'Medical Examination'!$A$2:$J$2336,9,0)</f>
        <v>Obesity</v>
      </c>
      <c r="K639" s="9" t="str">
        <f>VLOOKUP($A639,'Medical Examination'!$A$2:$J$2336,10,0)</f>
        <v>Diabetes</v>
      </c>
      <c r="L639" s="9" t="str">
        <f>VLOOKUP($A639,'Hospitalsation Details'!$A$2:$L$2344,10,0)</f>
        <v>04-09-1964</v>
      </c>
      <c r="M639" s="16">
        <f>VLOOKUP($A639,'Hospitalsation Details'!$A$2:$L$2344,6,0)</f>
        <v>15377.77</v>
      </c>
      <c r="N639" s="9" t="str">
        <f>VLOOKUP($A639,'Hospitalsation Details'!$A$2:$L$2344,7,0)</f>
        <v>tier - 2</v>
      </c>
      <c r="O639" s="9" t="str">
        <f>VLOOKUP($A639,'Hospitalsation Details'!$A$2:$L$2344,8,0)</f>
        <v>tier - 2</v>
      </c>
      <c r="P639" s="9" t="str">
        <f>VLOOKUP($A639,'Hospitalsation Details'!$A$2:$L$2344,9,0)</f>
        <v>R1012</v>
      </c>
      <c r="Q639" s="9">
        <f>VLOOKUP($A639,'Hospitalsation Details'!$A$2:$L$2344,12,0)</f>
        <v>58</v>
      </c>
    </row>
    <row r="640" spans="1:17" ht="15.6" x14ac:dyDescent="0.3">
      <c r="A640" s="20" t="s">
        <v>1277</v>
      </c>
      <c r="B640" s="9" t="str">
        <f>VLOOKUP($A640,'Customer Names'!$A$2:$E$2336,4,0)</f>
        <v xml:space="preserve">  Bethany N</v>
      </c>
      <c r="C640" s="9">
        <f>VLOOKUP($A640,'Medical Examination'!$A$2:$J$2336,2,0)</f>
        <v>37.9</v>
      </c>
      <c r="D640" s="9">
        <f>VLOOKUP($A640,'Medical Examination'!$A$2:$J$2336,3,0)</f>
        <v>7.76</v>
      </c>
      <c r="E640" s="9" t="str">
        <f>VLOOKUP($A640,'Medical Examination'!$A$2:$J$2336,4,0)</f>
        <v>No</v>
      </c>
      <c r="F640" s="9" t="str">
        <f>VLOOKUP($A640,'Medical Examination'!$A$2:$J$2336,5,0)</f>
        <v>No</v>
      </c>
      <c r="G640" s="9" t="str">
        <f>VLOOKUP($A640,'Medical Examination'!$A$2:$J$2336,6,0)</f>
        <v>No</v>
      </c>
      <c r="H640" s="9">
        <f>VLOOKUP($A640,'Medical Examination'!$A$2:$J$2336,7,0)</f>
        <v>0</v>
      </c>
      <c r="I640" s="9" t="str">
        <f>VLOOKUP($A640,'Medical Examination'!$A$2:$J$2336,8,0)</f>
        <v xml:space="preserve"> Non Smoker</v>
      </c>
      <c r="J640" s="9" t="str">
        <f>VLOOKUP($A640,'Medical Examination'!$A$2:$J$2336,9,0)</f>
        <v>Obesity</v>
      </c>
      <c r="K640" s="9" t="str">
        <f>VLOOKUP($A640,'Medical Examination'!$A$2:$J$2336,10,0)</f>
        <v>Diabetes</v>
      </c>
      <c r="L640" s="9" t="str">
        <f>VLOOKUP($A640,'Hospitalsation Details'!$A$2:$L$2344,10,0)</f>
        <v>06-09-1962</v>
      </c>
      <c r="M640" s="16">
        <f>VLOOKUP($A640,'Hospitalsation Details'!$A$2:$L$2344,6,0)</f>
        <v>15368.22</v>
      </c>
      <c r="N640" s="9" t="str">
        <f>VLOOKUP($A640,'Hospitalsation Details'!$A$2:$L$2344,7,0)</f>
        <v>tier - 2</v>
      </c>
      <c r="O640" s="9" t="str">
        <f>VLOOKUP($A640,'Hospitalsation Details'!$A$2:$L$2344,8,0)</f>
        <v>tier - 2</v>
      </c>
      <c r="P640" s="9" t="str">
        <f>VLOOKUP($A640,'Hospitalsation Details'!$A$2:$L$2344,9,0)</f>
        <v>R1011</v>
      </c>
      <c r="Q640" s="9">
        <f>VLOOKUP($A640,'Hospitalsation Details'!$A$2:$L$2344,12,0)</f>
        <v>60</v>
      </c>
    </row>
    <row r="641" spans="1:17" ht="15.6" x14ac:dyDescent="0.3">
      <c r="A641" s="21" t="s">
        <v>1279</v>
      </c>
      <c r="B641" s="9" t="str">
        <f>VLOOKUP($A641,'Customer Names'!$A$2:$E$2336,4,0)</f>
        <v xml:space="preserve">  Sandra H</v>
      </c>
      <c r="C641" s="9">
        <f>VLOOKUP($A641,'Medical Examination'!$A$2:$J$2336,2,0)</f>
        <v>39.6</v>
      </c>
      <c r="D641" s="9">
        <f>VLOOKUP($A641,'Medical Examination'!$A$2:$J$2336,3,0)</f>
        <v>9.32</v>
      </c>
      <c r="E641" s="9" t="str">
        <f>VLOOKUP($A641,'Medical Examination'!$A$2:$J$2336,4,0)</f>
        <v>No</v>
      </c>
      <c r="F641" s="9" t="str">
        <f>VLOOKUP($A641,'Medical Examination'!$A$2:$J$2336,5,0)</f>
        <v>No</v>
      </c>
      <c r="G641" s="9" t="str">
        <f>VLOOKUP($A641,'Medical Examination'!$A$2:$J$2336,6,0)</f>
        <v>No</v>
      </c>
      <c r="H641" s="9">
        <f>VLOOKUP($A641,'Medical Examination'!$A$2:$J$2336,7,0)</f>
        <v>0</v>
      </c>
      <c r="I641" s="9" t="str">
        <f>VLOOKUP($A641,'Medical Examination'!$A$2:$J$2336,8,0)</f>
        <v xml:space="preserve"> Non Smoker</v>
      </c>
      <c r="J641" s="9" t="str">
        <f>VLOOKUP($A641,'Medical Examination'!$A$2:$J$2336,9,0)</f>
        <v>Obesity</v>
      </c>
      <c r="K641" s="9" t="str">
        <f>VLOOKUP($A641,'Medical Examination'!$A$2:$J$2336,10,0)</f>
        <v>Normal</v>
      </c>
      <c r="L641" s="9" t="str">
        <f>VLOOKUP($A641,'Hospitalsation Details'!$A$2:$L$2344,10,0)</f>
        <v>18-07-1968</v>
      </c>
      <c r="M641" s="16">
        <f>VLOOKUP($A641,'Hospitalsation Details'!$A$2:$L$2344,6,0)</f>
        <v>15363.77</v>
      </c>
      <c r="N641" s="9" t="str">
        <f>VLOOKUP($A641,'Hospitalsation Details'!$A$2:$L$2344,7,0)</f>
        <v>tier - 2</v>
      </c>
      <c r="O641" s="9" t="str">
        <f>VLOOKUP($A641,'Hospitalsation Details'!$A$2:$L$2344,8,0)</f>
        <v>tier - 1</v>
      </c>
      <c r="P641" s="9" t="str">
        <f>VLOOKUP($A641,'Hospitalsation Details'!$A$2:$L$2344,9,0)</f>
        <v>R1026</v>
      </c>
      <c r="Q641" s="9">
        <f>VLOOKUP($A641,'Hospitalsation Details'!$A$2:$L$2344,12,0)</f>
        <v>54</v>
      </c>
    </row>
    <row r="642" spans="1:17" ht="15.6" x14ac:dyDescent="0.3">
      <c r="A642" s="20" t="s">
        <v>1281</v>
      </c>
      <c r="B642" s="9" t="str">
        <f>VLOOKUP($A642,'Customer Names'!$A$2:$E$2336,4,0)</f>
        <v xml:space="preserve">  Takuo</v>
      </c>
      <c r="C642" s="9">
        <f>VLOOKUP($A642,'Medical Examination'!$A$2:$J$2336,2,0)</f>
        <v>50.92</v>
      </c>
      <c r="D642" s="9">
        <f>VLOOKUP($A642,'Medical Examination'!$A$2:$J$2336,3,0)</f>
        <v>5.31</v>
      </c>
      <c r="E642" s="9" t="str">
        <f>VLOOKUP($A642,'Medical Examination'!$A$2:$J$2336,4,0)</f>
        <v>Yes</v>
      </c>
      <c r="F642" s="9" t="str">
        <f>VLOOKUP($A642,'Medical Examination'!$A$2:$J$2336,5,0)</f>
        <v>No</v>
      </c>
      <c r="G642" s="9" t="str">
        <f>VLOOKUP($A642,'Medical Examination'!$A$2:$J$2336,6,0)</f>
        <v>No</v>
      </c>
      <c r="H642" s="9">
        <f>VLOOKUP($A642,'Medical Examination'!$A$2:$J$2336,7,0)</f>
        <v>1</v>
      </c>
      <c r="I642" s="9" t="str">
        <f>VLOOKUP($A642,'Medical Examination'!$A$2:$J$2336,8,0)</f>
        <v xml:space="preserve"> Non Smoker</v>
      </c>
      <c r="J642" s="9" t="str">
        <f>VLOOKUP($A642,'Medical Examination'!$A$2:$J$2336,9,0)</f>
        <v>Obesity</v>
      </c>
      <c r="K642" s="9" t="str">
        <f>VLOOKUP($A642,'Medical Examination'!$A$2:$J$2336,10,0)</f>
        <v>Normal</v>
      </c>
      <c r="L642" s="9" t="str">
        <f>VLOOKUP($A642,'Hospitalsation Details'!$A$2:$L$2344,10,0)</f>
        <v>17-12-1988</v>
      </c>
      <c r="M642" s="16">
        <f>VLOOKUP($A642,'Hospitalsation Details'!$A$2:$L$2344,6,0)</f>
        <v>15361.5</v>
      </c>
      <c r="N642" s="9" t="str">
        <f>VLOOKUP($A642,'Hospitalsation Details'!$A$2:$L$2344,7,0)</f>
        <v>tier - 2</v>
      </c>
      <c r="O642" s="9" t="str">
        <f>VLOOKUP($A642,'Hospitalsation Details'!$A$2:$L$2344,8,0)</f>
        <v>tier - 3</v>
      </c>
      <c r="P642" s="9" t="str">
        <f>VLOOKUP($A642,'Hospitalsation Details'!$A$2:$L$2344,9,0)</f>
        <v>R1023</v>
      </c>
      <c r="Q642" s="9">
        <f>VLOOKUP($A642,'Hospitalsation Details'!$A$2:$L$2344,12,0)</f>
        <v>34</v>
      </c>
    </row>
    <row r="643" spans="1:17" ht="15.6" x14ac:dyDescent="0.3">
      <c r="A643" s="21" t="s">
        <v>1283</v>
      </c>
      <c r="B643" s="9" t="str">
        <f>VLOOKUP($A643,'Customer Names'!$A$2:$E$2336,4,0)</f>
        <v xml:space="preserve">  Kelly A</v>
      </c>
      <c r="C643" s="9">
        <f>VLOOKUP($A643,'Medical Examination'!$A$2:$J$2336,2,0)</f>
        <v>21.85</v>
      </c>
      <c r="D643" s="9">
        <f>VLOOKUP($A643,'Medical Examination'!$A$2:$J$2336,3,0)</f>
        <v>5.56</v>
      </c>
      <c r="E643" s="9" t="str">
        <f>VLOOKUP($A643,'Medical Examination'!$A$2:$J$2336,4,0)</f>
        <v>Yes</v>
      </c>
      <c r="F643" s="9" t="str">
        <f>VLOOKUP($A643,'Medical Examination'!$A$2:$J$2336,5,0)</f>
        <v>No</v>
      </c>
      <c r="G643" s="9" t="str">
        <f>VLOOKUP($A643,'Medical Examination'!$A$2:$J$2336,6,0)</f>
        <v>No</v>
      </c>
      <c r="H643" s="9">
        <f>VLOOKUP($A643,'Medical Examination'!$A$2:$J$2336,7,0)</f>
        <v>0</v>
      </c>
      <c r="I643" s="9" t="str">
        <f>VLOOKUP($A643,'Medical Examination'!$A$2:$J$2336,8,0)</f>
        <v>Smoker</v>
      </c>
      <c r="J643" s="9" t="str">
        <f>VLOOKUP($A643,'Medical Examination'!$A$2:$J$2336,9,0)</f>
        <v>Normal Weight</v>
      </c>
      <c r="K643" s="9" t="str">
        <f>VLOOKUP($A643,'Medical Examination'!$A$2:$J$2336,10,0)</f>
        <v>Diabetes</v>
      </c>
      <c r="L643" s="9" t="str">
        <f>VLOOKUP($A643,'Hospitalsation Details'!$A$2:$L$2344,10,0)</f>
        <v>14-07-2001</v>
      </c>
      <c r="M643" s="16">
        <f>VLOOKUP($A643,'Hospitalsation Details'!$A$2:$L$2344,6,0)</f>
        <v>15359.1</v>
      </c>
      <c r="N643" s="9" t="str">
        <f>VLOOKUP($A643,'Hospitalsation Details'!$A$2:$L$2344,7,0)</f>
        <v>tier - 2</v>
      </c>
      <c r="O643" s="9" t="str">
        <f>VLOOKUP($A643,'Hospitalsation Details'!$A$2:$L$2344,8,0)</f>
        <v>tier - 3</v>
      </c>
      <c r="P643" s="9" t="str">
        <f>VLOOKUP($A643,'Hospitalsation Details'!$A$2:$L$2344,9,0)</f>
        <v>R1024</v>
      </c>
      <c r="Q643" s="9">
        <f>VLOOKUP($A643,'Hospitalsation Details'!$A$2:$L$2344,12,0)</f>
        <v>21</v>
      </c>
    </row>
    <row r="644" spans="1:17" ht="15.6" x14ac:dyDescent="0.3">
      <c r="A644" s="20" t="s">
        <v>1285</v>
      </c>
      <c r="B644" s="9" t="str">
        <f>VLOOKUP($A644,'Customer Names'!$A$2:$E$2336,4,0)</f>
        <v xml:space="preserve">  Scott</v>
      </c>
      <c r="C644" s="9">
        <f>VLOOKUP($A644,'Medical Examination'!$A$2:$J$2336,2,0)</f>
        <v>36.08</v>
      </c>
      <c r="D644" s="9">
        <f>VLOOKUP($A644,'Medical Examination'!$A$2:$J$2336,3,0)</f>
        <v>7.11</v>
      </c>
      <c r="E644" s="9" t="str">
        <f>VLOOKUP($A644,'Medical Examination'!$A$2:$J$2336,4,0)</f>
        <v>Yes</v>
      </c>
      <c r="F644" s="9" t="str">
        <f>VLOOKUP($A644,'Medical Examination'!$A$2:$J$2336,5,0)</f>
        <v>No</v>
      </c>
      <c r="G644" s="9" t="str">
        <f>VLOOKUP($A644,'Medical Examination'!$A$2:$J$2336,6,0)</f>
        <v>Yes</v>
      </c>
      <c r="H644" s="9">
        <f>VLOOKUP($A644,'Medical Examination'!$A$2:$J$2336,7,0)</f>
        <v>1</v>
      </c>
      <c r="I644" s="9" t="str">
        <f>VLOOKUP($A644,'Medical Examination'!$A$2:$J$2336,8,0)</f>
        <v xml:space="preserve"> Non Smoker</v>
      </c>
      <c r="J644" s="9" t="str">
        <f>VLOOKUP($A644,'Medical Examination'!$A$2:$J$2336,9,0)</f>
        <v>Obesity</v>
      </c>
      <c r="K644" s="9" t="str">
        <f>VLOOKUP($A644,'Medical Examination'!$A$2:$J$2336,10,0)</f>
        <v>Normal</v>
      </c>
      <c r="L644" s="9" t="str">
        <f>VLOOKUP($A644,'Hospitalsation Details'!$A$2:$L$2344,10,0)</f>
        <v>13-12-1963</v>
      </c>
      <c r="M644" s="16">
        <f>VLOOKUP($A644,'Hospitalsation Details'!$A$2:$L$2344,6,0)</f>
        <v>15322.77</v>
      </c>
      <c r="N644" s="9" t="str">
        <f>VLOOKUP($A644,'Hospitalsation Details'!$A$2:$L$2344,7,0)</f>
        <v>tier - 2</v>
      </c>
      <c r="O644" s="9" t="str">
        <f>VLOOKUP($A644,'Hospitalsation Details'!$A$2:$L$2344,8,0)</f>
        <v>tier - 3</v>
      </c>
      <c r="P644" s="9" t="str">
        <f>VLOOKUP($A644,'Hospitalsation Details'!$A$2:$L$2344,9,0)</f>
        <v>R1021</v>
      </c>
      <c r="Q644" s="9">
        <f>VLOOKUP($A644,'Hospitalsation Details'!$A$2:$L$2344,12,0)</f>
        <v>59</v>
      </c>
    </row>
    <row r="645" spans="1:17" ht="15.6" x14ac:dyDescent="0.3">
      <c r="A645" s="21" t="s">
        <v>1287</v>
      </c>
      <c r="B645" s="9" t="str">
        <f>VLOOKUP($A645,'Customer Names'!$A$2:$E$2336,4,0)</f>
        <v xml:space="preserve">  Benoit</v>
      </c>
      <c r="C645" s="9">
        <f>VLOOKUP($A645,'Medical Examination'!$A$2:$J$2336,2,0)</f>
        <v>40.44</v>
      </c>
      <c r="D645" s="9">
        <f>VLOOKUP($A645,'Medical Examination'!$A$2:$J$2336,3,0)</f>
        <v>5.13</v>
      </c>
      <c r="E645" s="9" t="str">
        <f>VLOOKUP($A645,'Medical Examination'!$A$2:$J$2336,4,0)</f>
        <v>Yes</v>
      </c>
      <c r="F645" s="9" t="str">
        <f>VLOOKUP($A645,'Medical Examination'!$A$2:$J$2336,5,0)</f>
        <v>No</v>
      </c>
      <c r="G645" s="9" t="str">
        <f>VLOOKUP($A645,'Medical Examination'!$A$2:$J$2336,6,0)</f>
        <v>Yes</v>
      </c>
      <c r="H645" s="9">
        <f>VLOOKUP($A645,'Medical Examination'!$A$2:$J$2336,7,0)</f>
        <v>1</v>
      </c>
      <c r="I645" s="9" t="str">
        <f>VLOOKUP($A645,'Medical Examination'!$A$2:$J$2336,8,0)</f>
        <v xml:space="preserve"> Non Smoker</v>
      </c>
      <c r="J645" s="9" t="str">
        <f>VLOOKUP($A645,'Medical Examination'!$A$2:$J$2336,9,0)</f>
        <v>Obesity</v>
      </c>
      <c r="K645" s="9" t="str">
        <f>VLOOKUP($A645,'Medical Examination'!$A$2:$J$2336,10,0)</f>
        <v>Diabetes</v>
      </c>
      <c r="L645" s="9" t="str">
        <f>VLOOKUP($A645,'Hospitalsation Details'!$A$2:$L$2344,10,0)</f>
        <v>16-09-1969</v>
      </c>
      <c r="M645" s="16">
        <f>VLOOKUP($A645,'Hospitalsation Details'!$A$2:$L$2344,6,0)</f>
        <v>15260.52</v>
      </c>
      <c r="N645" s="9" t="str">
        <f>VLOOKUP($A645,'Hospitalsation Details'!$A$2:$L$2344,7,0)</f>
        <v>tier - 2</v>
      </c>
      <c r="O645" s="9" t="str">
        <f>VLOOKUP($A645,'Hospitalsation Details'!$A$2:$L$2344,8,0)</f>
        <v>tier - 2</v>
      </c>
      <c r="P645" s="9" t="str">
        <f>VLOOKUP($A645,'Hospitalsation Details'!$A$2:$L$2344,9,0)</f>
        <v>R1023</v>
      </c>
      <c r="Q645" s="9">
        <f>VLOOKUP($A645,'Hospitalsation Details'!$A$2:$L$2344,12,0)</f>
        <v>53</v>
      </c>
    </row>
    <row r="646" spans="1:17" ht="15.6" x14ac:dyDescent="0.3">
      <c r="A646" s="20" t="s">
        <v>1289</v>
      </c>
      <c r="B646" s="9" t="str">
        <f>VLOOKUP($A646,'Customer Names'!$A$2:$E$2336,4,0)</f>
        <v xml:space="preserve">  Elizabeth M</v>
      </c>
      <c r="C646" s="9">
        <f>VLOOKUP($A646,'Medical Examination'!$A$2:$J$2336,2,0)</f>
        <v>38.094999999999999</v>
      </c>
      <c r="D646" s="9">
        <f>VLOOKUP($A646,'Medical Examination'!$A$2:$J$2336,3,0)</f>
        <v>10.199999999999999</v>
      </c>
      <c r="E646" s="9" t="str">
        <f>VLOOKUP($A646,'Medical Examination'!$A$2:$J$2336,4,0)</f>
        <v>No</v>
      </c>
      <c r="F646" s="9" t="str">
        <f>VLOOKUP($A646,'Medical Examination'!$A$2:$J$2336,5,0)</f>
        <v>No</v>
      </c>
      <c r="G646" s="9" t="str">
        <f>VLOOKUP($A646,'Medical Examination'!$A$2:$J$2336,6,0)</f>
        <v>No</v>
      </c>
      <c r="H646" s="9">
        <f>VLOOKUP($A646,'Medical Examination'!$A$2:$J$2336,7,0)</f>
        <v>0</v>
      </c>
      <c r="I646" s="9" t="str">
        <f>VLOOKUP($A646,'Medical Examination'!$A$2:$J$2336,8,0)</f>
        <v xml:space="preserve"> Non Smoker</v>
      </c>
      <c r="J646" s="9" t="str">
        <f>VLOOKUP($A646,'Medical Examination'!$A$2:$J$2336,9,0)</f>
        <v>Obesity</v>
      </c>
      <c r="K646" s="9" t="str">
        <f>VLOOKUP($A646,'Medical Examination'!$A$2:$J$2336,10,0)</f>
        <v>Diabetes</v>
      </c>
      <c r="L646" s="9" t="str">
        <f>VLOOKUP($A646,'Hospitalsation Details'!$A$2:$L$2344,10,0)</f>
        <v>25-07-1960</v>
      </c>
      <c r="M646" s="16">
        <f>VLOOKUP($A646,'Hospitalsation Details'!$A$2:$L$2344,6,0)</f>
        <v>15230.32</v>
      </c>
      <c r="N646" s="9" t="str">
        <f>VLOOKUP($A646,'Hospitalsation Details'!$A$2:$L$2344,7,0)</f>
        <v>tier - 2</v>
      </c>
      <c r="O646" s="9" t="str">
        <f>VLOOKUP($A646,'Hospitalsation Details'!$A$2:$L$2344,8,0)</f>
        <v>tier - 2</v>
      </c>
      <c r="P646" s="9" t="str">
        <f>VLOOKUP($A646,'Hospitalsation Details'!$A$2:$L$2344,9,0)</f>
        <v>R1024</v>
      </c>
      <c r="Q646" s="9">
        <f>VLOOKUP($A646,'Hospitalsation Details'!$A$2:$L$2344,12,0)</f>
        <v>62</v>
      </c>
    </row>
    <row r="647" spans="1:17" ht="15.6" x14ac:dyDescent="0.3">
      <c r="A647" s="21" t="s">
        <v>1291</v>
      </c>
      <c r="B647" s="9" t="str">
        <f>VLOOKUP($A647,'Customer Names'!$A$2:$E$2336,4,0)</f>
        <v xml:space="preserve">  Jessica A</v>
      </c>
      <c r="C647" s="9">
        <f>VLOOKUP($A647,'Medical Examination'!$A$2:$J$2336,2,0)</f>
        <v>44.95</v>
      </c>
      <c r="D647" s="9">
        <f>VLOOKUP($A647,'Medical Examination'!$A$2:$J$2336,3,0)</f>
        <v>10.4</v>
      </c>
      <c r="E647" s="9" t="str">
        <f>VLOOKUP($A647,'Medical Examination'!$A$2:$J$2336,4,0)</f>
        <v>No</v>
      </c>
      <c r="F647" s="9" t="str">
        <f>VLOOKUP($A647,'Medical Examination'!$A$2:$J$2336,5,0)</f>
        <v>No</v>
      </c>
      <c r="G647" s="9" t="str">
        <f>VLOOKUP($A647,'Medical Examination'!$A$2:$J$2336,6,0)</f>
        <v>No</v>
      </c>
      <c r="H647" s="9">
        <f>VLOOKUP($A647,'Medical Examination'!$A$2:$J$2336,7,0)</f>
        <v>0</v>
      </c>
      <c r="I647" s="9" t="str">
        <f>VLOOKUP($A647,'Medical Examination'!$A$2:$J$2336,8,0)</f>
        <v xml:space="preserve"> Non Smoker</v>
      </c>
      <c r="J647" s="9" t="str">
        <f>VLOOKUP($A647,'Medical Examination'!$A$2:$J$2336,9,0)</f>
        <v>Obesity</v>
      </c>
      <c r="K647" s="9" t="str">
        <f>VLOOKUP($A647,'Medical Examination'!$A$2:$J$2336,10,0)</f>
        <v>Diabetes</v>
      </c>
      <c r="L647" s="9" t="str">
        <f>VLOOKUP($A647,'Hospitalsation Details'!$A$2:$L$2344,10,0)</f>
        <v>23-11-1978</v>
      </c>
      <c r="M647" s="16">
        <f>VLOOKUP($A647,'Hospitalsation Details'!$A$2:$L$2344,6,0)</f>
        <v>15207.92</v>
      </c>
      <c r="N647" s="9" t="str">
        <f>VLOOKUP($A647,'Hospitalsation Details'!$A$2:$L$2344,7,0)</f>
        <v>tier - 2</v>
      </c>
      <c r="O647" s="9" t="str">
        <f>VLOOKUP($A647,'Hospitalsation Details'!$A$2:$L$2344,8,0)</f>
        <v>tier - 1</v>
      </c>
      <c r="P647" s="9" t="str">
        <f>VLOOKUP($A647,'Hospitalsation Details'!$A$2:$L$2344,9,0)</f>
        <v>R1012</v>
      </c>
      <c r="Q647" s="9">
        <f>VLOOKUP($A647,'Hospitalsation Details'!$A$2:$L$2344,12,0)</f>
        <v>44</v>
      </c>
    </row>
    <row r="648" spans="1:17" ht="15.6" x14ac:dyDescent="0.3">
      <c r="A648" s="20" t="s">
        <v>1293</v>
      </c>
      <c r="B648" s="9" t="str">
        <f>VLOOKUP($A648,'Customer Names'!$A$2:$E$2336,4,0)</f>
        <v xml:space="preserve">  Monica K</v>
      </c>
      <c r="C648" s="9">
        <f>VLOOKUP($A648,'Medical Examination'!$A$2:$J$2336,2,0)</f>
        <v>35.54</v>
      </c>
      <c r="D648" s="9">
        <f>VLOOKUP($A648,'Medical Examination'!$A$2:$J$2336,3,0)</f>
        <v>10.67</v>
      </c>
      <c r="E648" s="9" t="str">
        <f>VLOOKUP($A648,'Medical Examination'!$A$2:$J$2336,4,0)</f>
        <v>No</v>
      </c>
      <c r="F648" s="9" t="str">
        <f>VLOOKUP($A648,'Medical Examination'!$A$2:$J$2336,5,0)</f>
        <v>No</v>
      </c>
      <c r="G648" s="9" t="str">
        <f>VLOOKUP($A648,'Medical Examination'!$A$2:$J$2336,6,0)</f>
        <v>No</v>
      </c>
      <c r="H648" s="9">
        <f>VLOOKUP($A648,'Medical Examination'!$A$2:$J$2336,7,0)</f>
        <v>0</v>
      </c>
      <c r="I648" s="9" t="str">
        <f>VLOOKUP($A648,'Medical Examination'!$A$2:$J$2336,8,0)</f>
        <v xml:space="preserve"> Non Smoker</v>
      </c>
      <c r="J648" s="9" t="str">
        <f>VLOOKUP($A648,'Medical Examination'!$A$2:$J$2336,9,0)</f>
        <v>Obesity</v>
      </c>
      <c r="K648" s="9" t="str">
        <f>VLOOKUP($A648,'Medical Examination'!$A$2:$J$2336,10,0)</f>
        <v>Normal</v>
      </c>
      <c r="L648" s="9" t="str">
        <f>VLOOKUP($A648,'Hospitalsation Details'!$A$2:$L$2344,10,0)</f>
        <v>17-06-1962</v>
      </c>
      <c r="M648" s="16">
        <f>VLOOKUP($A648,'Hospitalsation Details'!$A$2:$L$2344,6,0)</f>
        <v>15174.81</v>
      </c>
      <c r="N648" s="9" t="str">
        <f>VLOOKUP($A648,'Hospitalsation Details'!$A$2:$L$2344,7,0)</f>
        <v>tier - 2</v>
      </c>
      <c r="O648" s="9" t="str">
        <f>VLOOKUP($A648,'Hospitalsation Details'!$A$2:$L$2344,8,0)</f>
        <v>tier - 1</v>
      </c>
      <c r="P648" s="9" t="str">
        <f>VLOOKUP($A648,'Hospitalsation Details'!$A$2:$L$2344,9,0)</f>
        <v>R1012</v>
      </c>
      <c r="Q648" s="9">
        <f>VLOOKUP($A648,'Hospitalsation Details'!$A$2:$L$2344,12,0)</f>
        <v>60</v>
      </c>
    </row>
    <row r="649" spans="1:17" ht="15.6" x14ac:dyDescent="0.3">
      <c r="A649" s="21" t="s">
        <v>1295</v>
      </c>
      <c r="B649" s="9" t="str">
        <f>VLOOKUP($A649,'Customer Names'!$A$2:$E$2336,4,0)</f>
        <v xml:space="preserve">  Kevin L</v>
      </c>
      <c r="C649" s="9">
        <f>VLOOKUP($A649,'Medical Examination'!$A$2:$J$2336,2,0)</f>
        <v>39.799999999999997</v>
      </c>
      <c r="D649" s="9">
        <f>VLOOKUP($A649,'Medical Examination'!$A$2:$J$2336,3,0)</f>
        <v>4.6500000000000004</v>
      </c>
      <c r="E649" s="9" t="str">
        <f>VLOOKUP($A649,'Medical Examination'!$A$2:$J$2336,4,0)</f>
        <v>Yes</v>
      </c>
      <c r="F649" s="9" t="str">
        <f>VLOOKUP($A649,'Medical Examination'!$A$2:$J$2336,5,0)</f>
        <v>No</v>
      </c>
      <c r="G649" s="9" t="str">
        <f>VLOOKUP($A649,'Medical Examination'!$A$2:$J$2336,6,0)</f>
        <v>No</v>
      </c>
      <c r="H649" s="9">
        <f>VLOOKUP($A649,'Medical Examination'!$A$2:$J$2336,7,0)</f>
        <v>2</v>
      </c>
      <c r="I649" s="9" t="str">
        <f>VLOOKUP($A649,'Medical Examination'!$A$2:$J$2336,8,0)</f>
        <v xml:space="preserve"> Non Smoker</v>
      </c>
      <c r="J649" s="9" t="str">
        <f>VLOOKUP($A649,'Medical Examination'!$A$2:$J$2336,9,0)</f>
        <v>Obesity</v>
      </c>
      <c r="K649" s="9" t="str">
        <f>VLOOKUP($A649,'Medical Examination'!$A$2:$J$2336,10,0)</f>
        <v>Normal</v>
      </c>
      <c r="L649" s="9" t="str">
        <f>VLOOKUP($A649,'Hospitalsation Details'!$A$2:$L$2344,10,0)</f>
        <v>03-12-1959</v>
      </c>
      <c r="M649" s="16">
        <f>VLOOKUP($A649,'Hospitalsation Details'!$A$2:$L$2344,6,0)</f>
        <v>15170.07</v>
      </c>
      <c r="N649" s="9" t="str">
        <f>VLOOKUP($A649,'Hospitalsation Details'!$A$2:$L$2344,7,0)</f>
        <v>tier - 2</v>
      </c>
      <c r="O649" s="9" t="str">
        <f>VLOOKUP($A649,'Hospitalsation Details'!$A$2:$L$2344,8,0)</f>
        <v>tier - 3</v>
      </c>
      <c r="P649" s="9" t="str">
        <f>VLOOKUP($A649,'Hospitalsation Details'!$A$2:$L$2344,9,0)</f>
        <v>R1011</v>
      </c>
      <c r="Q649" s="9">
        <f>VLOOKUP($A649,'Hospitalsation Details'!$A$2:$L$2344,12,0)</f>
        <v>63</v>
      </c>
    </row>
    <row r="650" spans="1:17" ht="15.6" x14ac:dyDescent="0.3">
      <c r="A650" s="20" t="s">
        <v>1297</v>
      </c>
      <c r="B650" s="9" t="str">
        <f>VLOOKUP($A650,'Customer Names'!$A$2:$E$2336,4,0)</f>
        <v xml:space="preserve">  Gregory</v>
      </c>
      <c r="C650" s="9">
        <f>VLOOKUP($A650,'Medical Examination'!$A$2:$J$2336,2,0)</f>
        <v>33.659999999999997</v>
      </c>
      <c r="D650" s="9">
        <f>VLOOKUP($A650,'Medical Examination'!$A$2:$J$2336,3,0)</f>
        <v>5.65</v>
      </c>
      <c r="E650" s="9" t="str">
        <f>VLOOKUP($A650,'Medical Examination'!$A$2:$J$2336,4,0)</f>
        <v>Yes</v>
      </c>
      <c r="F650" s="9" t="str">
        <f>VLOOKUP($A650,'Medical Examination'!$A$2:$J$2336,5,0)</f>
        <v>No</v>
      </c>
      <c r="G650" s="9" t="str">
        <f>VLOOKUP($A650,'Medical Examination'!$A$2:$J$2336,6,0)</f>
        <v>No</v>
      </c>
      <c r="H650" s="9">
        <f>VLOOKUP($A650,'Medical Examination'!$A$2:$J$2336,7,0)</f>
        <v>2</v>
      </c>
      <c r="I650" s="9" t="str">
        <f>VLOOKUP($A650,'Medical Examination'!$A$2:$J$2336,8,0)</f>
        <v xml:space="preserve"> Non Smoker</v>
      </c>
      <c r="J650" s="9" t="str">
        <f>VLOOKUP($A650,'Medical Examination'!$A$2:$J$2336,9,0)</f>
        <v>Obesity</v>
      </c>
      <c r="K650" s="9" t="str">
        <f>VLOOKUP($A650,'Medical Examination'!$A$2:$J$2336,10,0)</f>
        <v>Diabetes</v>
      </c>
      <c r="L650" s="9" t="str">
        <f>VLOOKUP($A650,'Hospitalsation Details'!$A$2:$L$2344,10,0)</f>
        <v>04-06-1959</v>
      </c>
      <c r="M650" s="16">
        <f>VLOOKUP($A650,'Hospitalsation Details'!$A$2:$L$2344,6,0)</f>
        <v>15161.53</v>
      </c>
      <c r="N650" s="9" t="str">
        <f>VLOOKUP($A650,'Hospitalsation Details'!$A$2:$L$2344,7,0)</f>
        <v>tier - 2</v>
      </c>
      <c r="O650" s="9" t="str">
        <f>VLOOKUP($A650,'Hospitalsation Details'!$A$2:$L$2344,8,0)</f>
        <v>tier - 1</v>
      </c>
      <c r="P650" s="9" t="str">
        <f>VLOOKUP($A650,'Hospitalsation Details'!$A$2:$L$2344,9,0)</f>
        <v>R1013</v>
      </c>
      <c r="Q650" s="9">
        <f>VLOOKUP($A650,'Hospitalsation Details'!$A$2:$L$2344,12,0)</f>
        <v>64</v>
      </c>
    </row>
    <row r="651" spans="1:17" ht="15.6" x14ac:dyDescent="0.3">
      <c r="A651" s="21" t="s">
        <v>1299</v>
      </c>
      <c r="B651" s="9" t="str">
        <f>VLOOKUP($A651,'Customer Names'!$A$2:$E$2336,4,0)</f>
        <v xml:space="preserve">  Della</v>
      </c>
      <c r="C651" s="9">
        <f>VLOOKUP($A651,'Medical Examination'!$A$2:$J$2336,2,0)</f>
        <v>35.5</v>
      </c>
      <c r="D651" s="9">
        <f>VLOOKUP($A651,'Medical Examination'!$A$2:$J$2336,3,0)</f>
        <v>11.97</v>
      </c>
      <c r="E651" s="9" t="str">
        <f>VLOOKUP($A651,'Medical Examination'!$A$2:$J$2336,4,0)</f>
        <v>No</v>
      </c>
      <c r="F651" s="9" t="str">
        <f>VLOOKUP($A651,'Medical Examination'!$A$2:$J$2336,5,0)</f>
        <v>No</v>
      </c>
      <c r="G651" s="9" t="str">
        <f>VLOOKUP($A651,'Medical Examination'!$A$2:$J$2336,6,0)</f>
        <v>No</v>
      </c>
      <c r="H651" s="9">
        <f>VLOOKUP($A651,'Medical Examination'!$A$2:$J$2336,7,0)</f>
        <v>0</v>
      </c>
      <c r="I651" s="9" t="str">
        <f>VLOOKUP($A651,'Medical Examination'!$A$2:$J$2336,8,0)</f>
        <v xml:space="preserve"> Non Smoker</v>
      </c>
      <c r="J651" s="9" t="str">
        <f>VLOOKUP($A651,'Medical Examination'!$A$2:$J$2336,9,0)</f>
        <v>Obesity</v>
      </c>
      <c r="K651" s="9" t="str">
        <f>VLOOKUP($A651,'Medical Examination'!$A$2:$J$2336,10,0)</f>
        <v>Diabetes</v>
      </c>
      <c r="L651" s="9" t="str">
        <f>VLOOKUP($A651,'Hospitalsation Details'!$A$2:$L$2344,10,0)</f>
        <v>25-10-1962</v>
      </c>
      <c r="M651" s="16">
        <f>VLOOKUP($A651,'Hospitalsation Details'!$A$2:$L$2344,6,0)</f>
        <v>15161.25</v>
      </c>
      <c r="N651" s="9" t="str">
        <f>VLOOKUP($A651,'Hospitalsation Details'!$A$2:$L$2344,7,0)</f>
        <v>tier - 2</v>
      </c>
      <c r="O651" s="9" t="str">
        <f>VLOOKUP($A651,'Hospitalsation Details'!$A$2:$L$2344,8,0)</f>
        <v>tier - 2</v>
      </c>
      <c r="P651" s="9" t="str">
        <f>VLOOKUP($A651,'Hospitalsation Details'!$A$2:$L$2344,9,0)</f>
        <v>R1012</v>
      </c>
      <c r="Q651" s="9">
        <f>VLOOKUP($A651,'Hospitalsation Details'!$A$2:$L$2344,12,0)</f>
        <v>60</v>
      </c>
    </row>
    <row r="652" spans="1:17" ht="15.6" x14ac:dyDescent="0.3">
      <c r="A652" s="20" t="s">
        <v>1301</v>
      </c>
      <c r="B652" s="9" t="str">
        <f>VLOOKUP($A652,'Customer Names'!$A$2:$E$2336,4,0)</f>
        <v xml:space="preserve">  David</v>
      </c>
      <c r="C652" s="9">
        <f>VLOOKUP($A652,'Medical Examination'!$A$2:$J$2336,2,0)</f>
        <v>41.63</v>
      </c>
      <c r="D652" s="9">
        <f>VLOOKUP($A652,'Medical Examination'!$A$2:$J$2336,3,0)</f>
        <v>6.71</v>
      </c>
      <c r="E652" s="9" t="str">
        <f>VLOOKUP($A652,'Medical Examination'!$A$2:$J$2336,4,0)</f>
        <v>No</v>
      </c>
      <c r="F652" s="9" t="str">
        <f>VLOOKUP($A652,'Medical Examination'!$A$2:$J$2336,5,0)</f>
        <v>No</v>
      </c>
      <c r="G652" s="9" t="str">
        <f>VLOOKUP($A652,'Medical Examination'!$A$2:$J$2336,6,0)</f>
        <v>No</v>
      </c>
      <c r="H652" s="9">
        <f>VLOOKUP($A652,'Medical Examination'!$A$2:$J$2336,7,0)</f>
        <v>0</v>
      </c>
      <c r="I652" s="9" t="str">
        <f>VLOOKUP($A652,'Medical Examination'!$A$2:$J$2336,8,0)</f>
        <v xml:space="preserve"> Non Smoker</v>
      </c>
      <c r="J652" s="9" t="str">
        <f>VLOOKUP($A652,'Medical Examination'!$A$2:$J$2336,9,0)</f>
        <v>Obesity</v>
      </c>
      <c r="K652" s="9" t="str">
        <f>VLOOKUP($A652,'Medical Examination'!$A$2:$J$2336,10,0)</f>
        <v>Diabetes</v>
      </c>
      <c r="L652" s="9" t="str">
        <f>VLOOKUP($A652,'Hospitalsation Details'!$A$2:$L$2344,10,0)</f>
        <v>25-11-1971</v>
      </c>
      <c r="M652" s="16">
        <f>VLOOKUP($A652,'Hospitalsation Details'!$A$2:$L$2344,6,0)</f>
        <v>15150.44</v>
      </c>
      <c r="N652" s="9" t="str">
        <f>VLOOKUP($A652,'Hospitalsation Details'!$A$2:$L$2344,7,0)</f>
        <v>tier - 2</v>
      </c>
      <c r="O652" s="9" t="str">
        <f>VLOOKUP($A652,'Hospitalsation Details'!$A$2:$L$2344,8,0)</f>
        <v>tier - 1</v>
      </c>
      <c r="P652" s="9" t="str">
        <f>VLOOKUP($A652,'Hospitalsation Details'!$A$2:$L$2344,9,0)</f>
        <v>R1023</v>
      </c>
      <c r="Q652" s="9">
        <f>VLOOKUP($A652,'Hospitalsation Details'!$A$2:$L$2344,12,0)</f>
        <v>51</v>
      </c>
    </row>
    <row r="653" spans="1:17" ht="15.6" x14ac:dyDescent="0.3">
      <c r="A653" s="21" t="s">
        <v>1303</v>
      </c>
      <c r="B653" s="9" t="str">
        <f>VLOOKUP($A653,'Customer Names'!$A$2:$E$2336,4,0)</f>
        <v xml:space="preserve">  Victoria</v>
      </c>
      <c r="C653" s="9">
        <f>VLOOKUP($A653,'Medical Examination'!$A$2:$J$2336,2,0)</f>
        <v>46.49</v>
      </c>
      <c r="D653" s="9">
        <f>VLOOKUP($A653,'Medical Examination'!$A$2:$J$2336,3,0)</f>
        <v>11.92</v>
      </c>
      <c r="E653" s="9" t="str">
        <f>VLOOKUP($A653,'Medical Examination'!$A$2:$J$2336,4,0)</f>
        <v>No</v>
      </c>
      <c r="F653" s="9" t="str">
        <f>VLOOKUP($A653,'Medical Examination'!$A$2:$J$2336,5,0)</f>
        <v>No</v>
      </c>
      <c r="G653" s="9" t="str">
        <f>VLOOKUP($A653,'Medical Examination'!$A$2:$J$2336,6,0)</f>
        <v>No</v>
      </c>
      <c r="H653" s="9">
        <f>VLOOKUP($A653,'Medical Examination'!$A$2:$J$2336,7,0)</f>
        <v>0</v>
      </c>
      <c r="I653" s="9" t="str">
        <f>VLOOKUP($A653,'Medical Examination'!$A$2:$J$2336,8,0)</f>
        <v xml:space="preserve"> Non Smoker</v>
      </c>
      <c r="J653" s="9" t="str">
        <f>VLOOKUP($A653,'Medical Examination'!$A$2:$J$2336,9,0)</f>
        <v>Obesity</v>
      </c>
      <c r="K653" s="9" t="str">
        <f>VLOOKUP($A653,'Medical Examination'!$A$2:$J$2336,10,0)</f>
        <v>Normal</v>
      </c>
      <c r="L653" s="9" t="str">
        <f>VLOOKUP($A653,'Hospitalsation Details'!$A$2:$L$2344,10,0)</f>
        <v>05-09-1978</v>
      </c>
      <c r="M653" s="16">
        <f>VLOOKUP($A653,'Hospitalsation Details'!$A$2:$L$2344,6,0)</f>
        <v>15123.19</v>
      </c>
      <c r="N653" s="9" t="str">
        <f>VLOOKUP($A653,'Hospitalsation Details'!$A$2:$L$2344,7,0)</f>
        <v>tier - 2</v>
      </c>
      <c r="O653" s="9" t="str">
        <f>VLOOKUP($A653,'Hospitalsation Details'!$A$2:$L$2344,8,0)</f>
        <v>tier - 1</v>
      </c>
      <c r="P653" s="9" t="str">
        <f>VLOOKUP($A653,'Hospitalsation Details'!$A$2:$L$2344,9,0)</f>
        <v>R1011</v>
      </c>
      <c r="Q653" s="9">
        <f>VLOOKUP($A653,'Hospitalsation Details'!$A$2:$L$2344,12,0)</f>
        <v>44</v>
      </c>
    </row>
    <row r="654" spans="1:17" ht="15.6" x14ac:dyDescent="0.3">
      <c r="A654" s="20" t="s">
        <v>1305</v>
      </c>
      <c r="B654" s="9" t="str">
        <f>VLOOKUP($A654,'Customer Names'!$A$2:$E$2336,4,0)</f>
        <v xml:space="preserve">  Tasos</v>
      </c>
      <c r="C654" s="9">
        <f>VLOOKUP($A654,'Medical Examination'!$A$2:$J$2336,2,0)</f>
        <v>43.29</v>
      </c>
      <c r="D654" s="9">
        <f>VLOOKUP($A654,'Medical Examination'!$A$2:$J$2336,3,0)</f>
        <v>5.35</v>
      </c>
      <c r="E654" s="9" t="str">
        <f>VLOOKUP($A654,'Medical Examination'!$A$2:$J$2336,4,0)</f>
        <v>No</v>
      </c>
      <c r="F654" s="9" t="str">
        <f>VLOOKUP($A654,'Medical Examination'!$A$2:$J$2336,5,0)</f>
        <v>No</v>
      </c>
      <c r="G654" s="9" t="str">
        <f>VLOOKUP($A654,'Medical Examination'!$A$2:$J$2336,6,0)</f>
        <v>No</v>
      </c>
      <c r="H654" s="9">
        <f>VLOOKUP($A654,'Medical Examination'!$A$2:$J$2336,7,0)</f>
        <v>2</v>
      </c>
      <c r="I654" s="9" t="str">
        <f>VLOOKUP($A654,'Medical Examination'!$A$2:$J$2336,8,0)</f>
        <v xml:space="preserve"> Non Smoker</v>
      </c>
      <c r="J654" s="9" t="str">
        <f>VLOOKUP($A654,'Medical Examination'!$A$2:$J$2336,9,0)</f>
        <v>Obesity</v>
      </c>
      <c r="K654" s="9" t="str">
        <f>VLOOKUP($A654,'Medical Examination'!$A$2:$J$2336,10,0)</f>
        <v>Diabetes</v>
      </c>
      <c r="L654" s="9" t="str">
        <f>VLOOKUP($A654,'Hospitalsation Details'!$A$2:$L$2344,10,0)</f>
        <v>07-11-1972</v>
      </c>
      <c r="M654" s="16">
        <f>VLOOKUP($A654,'Hospitalsation Details'!$A$2:$L$2344,6,0)</f>
        <v>15103.69</v>
      </c>
      <c r="N654" s="9" t="str">
        <f>VLOOKUP($A654,'Hospitalsation Details'!$A$2:$L$2344,7,0)</f>
        <v>tier - 2</v>
      </c>
      <c r="O654" s="9" t="str">
        <f>VLOOKUP($A654,'Hospitalsation Details'!$A$2:$L$2344,8,0)</f>
        <v>tier - 1</v>
      </c>
      <c r="P654" s="9" t="str">
        <f>VLOOKUP($A654,'Hospitalsation Details'!$A$2:$L$2344,9,0)</f>
        <v>R1012</v>
      </c>
      <c r="Q654" s="9">
        <f>VLOOKUP($A654,'Hospitalsation Details'!$A$2:$L$2344,12,0)</f>
        <v>50</v>
      </c>
    </row>
    <row r="655" spans="1:17" ht="15.6" x14ac:dyDescent="0.3">
      <c r="A655" s="21" t="s">
        <v>1307</v>
      </c>
      <c r="B655" s="9" t="str">
        <f>VLOOKUP($A655,'Customer Names'!$A$2:$E$2336,4,0)</f>
        <v xml:space="preserve">  Thomas</v>
      </c>
      <c r="C655" s="9">
        <f>VLOOKUP($A655,'Medical Examination'!$A$2:$J$2336,2,0)</f>
        <v>43.08</v>
      </c>
      <c r="D655" s="9">
        <f>VLOOKUP($A655,'Medical Examination'!$A$2:$J$2336,3,0)</f>
        <v>8.9600000000000009</v>
      </c>
      <c r="E655" s="9" t="str">
        <f>VLOOKUP($A655,'Medical Examination'!$A$2:$J$2336,4,0)</f>
        <v>Yes</v>
      </c>
      <c r="F655" s="9" t="str">
        <f>VLOOKUP($A655,'Medical Examination'!$A$2:$J$2336,5,0)</f>
        <v>No</v>
      </c>
      <c r="G655" s="9" t="str">
        <f>VLOOKUP($A655,'Medical Examination'!$A$2:$J$2336,6,0)</f>
        <v>No</v>
      </c>
      <c r="H655" s="9">
        <f>VLOOKUP($A655,'Medical Examination'!$A$2:$J$2336,7,0)</f>
        <v>1</v>
      </c>
      <c r="I655" s="9" t="str">
        <f>VLOOKUP($A655,'Medical Examination'!$A$2:$J$2336,8,0)</f>
        <v xml:space="preserve"> Non Smoker</v>
      </c>
      <c r="J655" s="9" t="str">
        <f>VLOOKUP($A655,'Medical Examination'!$A$2:$J$2336,9,0)</f>
        <v>Obesity</v>
      </c>
      <c r="K655" s="9" t="str">
        <f>VLOOKUP($A655,'Medical Examination'!$A$2:$J$2336,10,0)</f>
        <v>Diabetes</v>
      </c>
      <c r="L655" s="9" t="str">
        <f>VLOOKUP($A655,'Hospitalsation Details'!$A$2:$L$2344,10,0)</f>
        <v>26-10-1975</v>
      </c>
      <c r="M655" s="16">
        <f>VLOOKUP($A655,'Hospitalsation Details'!$A$2:$L$2344,6,0)</f>
        <v>15090.35</v>
      </c>
      <c r="N655" s="9" t="str">
        <f>VLOOKUP($A655,'Hospitalsation Details'!$A$2:$L$2344,7,0)</f>
        <v>tier - 2</v>
      </c>
      <c r="O655" s="9" t="str">
        <f>VLOOKUP($A655,'Hospitalsation Details'!$A$2:$L$2344,8,0)</f>
        <v>tier - 1</v>
      </c>
      <c r="P655" s="9" t="str">
        <f>VLOOKUP($A655,'Hospitalsation Details'!$A$2:$L$2344,9,0)</f>
        <v>R1023</v>
      </c>
      <c r="Q655" s="9">
        <f>VLOOKUP($A655,'Hospitalsation Details'!$A$2:$L$2344,12,0)</f>
        <v>47</v>
      </c>
    </row>
    <row r="656" spans="1:17" ht="15.6" x14ac:dyDescent="0.3">
      <c r="A656" s="20" t="s">
        <v>1309</v>
      </c>
      <c r="B656" s="9" t="str">
        <f>VLOOKUP($A656,'Customer Names'!$A$2:$E$2336,4,0)</f>
        <v xml:space="preserve">  Lukasz</v>
      </c>
      <c r="C656" s="9">
        <f>VLOOKUP($A656,'Medical Examination'!$A$2:$J$2336,2,0)</f>
        <v>39.07</v>
      </c>
      <c r="D656" s="9">
        <f>VLOOKUP($A656,'Medical Examination'!$A$2:$J$2336,3,0)</f>
        <v>11.93</v>
      </c>
      <c r="E656" s="9" t="str">
        <f>VLOOKUP($A656,'Medical Examination'!$A$2:$J$2336,4,0)</f>
        <v>No</v>
      </c>
      <c r="F656" s="9" t="str">
        <f>VLOOKUP($A656,'Medical Examination'!$A$2:$J$2336,5,0)</f>
        <v>No</v>
      </c>
      <c r="G656" s="9" t="str">
        <f>VLOOKUP($A656,'Medical Examination'!$A$2:$J$2336,6,0)</f>
        <v>No</v>
      </c>
      <c r="H656" s="9">
        <f>VLOOKUP($A656,'Medical Examination'!$A$2:$J$2336,7,0)</f>
        <v>0</v>
      </c>
      <c r="I656" s="9" t="str">
        <f>VLOOKUP($A656,'Medical Examination'!$A$2:$J$2336,8,0)</f>
        <v xml:space="preserve"> Non Smoker</v>
      </c>
      <c r="J656" s="9" t="str">
        <f>VLOOKUP($A656,'Medical Examination'!$A$2:$J$2336,9,0)</f>
        <v>Obesity</v>
      </c>
      <c r="K656" s="9" t="str">
        <f>VLOOKUP($A656,'Medical Examination'!$A$2:$J$2336,10,0)</f>
        <v>Diabetes</v>
      </c>
      <c r="L656" s="9" t="str">
        <f>VLOOKUP($A656,'Hospitalsation Details'!$A$2:$L$2344,10,0)</f>
        <v>12-06-1968</v>
      </c>
      <c r="M656" s="16">
        <f>VLOOKUP($A656,'Hospitalsation Details'!$A$2:$L$2344,6,0)</f>
        <v>15052.68</v>
      </c>
      <c r="N656" s="9" t="str">
        <f>VLOOKUP($A656,'Hospitalsation Details'!$A$2:$L$2344,7,0)</f>
        <v>tier - 2</v>
      </c>
      <c r="O656" s="9" t="str">
        <f>VLOOKUP($A656,'Hospitalsation Details'!$A$2:$L$2344,8,0)</f>
        <v>tier - 2</v>
      </c>
      <c r="P656" s="9" t="str">
        <f>VLOOKUP($A656,'Hospitalsation Details'!$A$2:$L$2344,9,0)</f>
        <v>R1022</v>
      </c>
      <c r="Q656" s="9">
        <f>VLOOKUP($A656,'Hospitalsation Details'!$A$2:$L$2344,12,0)</f>
        <v>54</v>
      </c>
    </row>
    <row r="657" spans="1:17" ht="15.6" x14ac:dyDescent="0.3">
      <c r="A657" s="21" t="s">
        <v>1311</v>
      </c>
      <c r="B657" s="9" t="str">
        <f>VLOOKUP($A657,'Customer Names'!$A$2:$E$2336,4,0)</f>
        <v xml:space="preserve">  Matthew A</v>
      </c>
      <c r="C657" s="9">
        <f>VLOOKUP($A657,'Medical Examination'!$A$2:$J$2336,2,0)</f>
        <v>41.3</v>
      </c>
      <c r="D657" s="9">
        <f>VLOOKUP($A657,'Medical Examination'!$A$2:$J$2336,3,0)</f>
        <v>9.59</v>
      </c>
      <c r="E657" s="9" t="str">
        <f>VLOOKUP($A657,'Medical Examination'!$A$2:$J$2336,4,0)</f>
        <v>No</v>
      </c>
      <c r="F657" s="9" t="str">
        <f>VLOOKUP($A657,'Medical Examination'!$A$2:$J$2336,5,0)</f>
        <v>No</v>
      </c>
      <c r="G657" s="9" t="str">
        <f>VLOOKUP($A657,'Medical Examination'!$A$2:$J$2336,6,0)</f>
        <v>No</v>
      </c>
      <c r="H657" s="9">
        <f>VLOOKUP($A657,'Medical Examination'!$A$2:$J$2336,7,0)</f>
        <v>0</v>
      </c>
      <c r="I657" s="9" t="str">
        <f>VLOOKUP($A657,'Medical Examination'!$A$2:$J$2336,8,0)</f>
        <v xml:space="preserve"> Non Smoker</v>
      </c>
      <c r="J657" s="9" t="str">
        <f>VLOOKUP($A657,'Medical Examination'!$A$2:$J$2336,9,0)</f>
        <v>Obesity</v>
      </c>
      <c r="K657" s="9" t="str">
        <f>VLOOKUP($A657,'Medical Examination'!$A$2:$J$2336,10,0)</f>
        <v>Diabetes</v>
      </c>
      <c r="L657" s="9" t="str">
        <f>VLOOKUP($A657,'Hospitalsation Details'!$A$2:$L$2344,10,0)</f>
        <v>15-08-1971</v>
      </c>
      <c r="M657" s="16">
        <f>VLOOKUP($A657,'Hospitalsation Details'!$A$2:$L$2344,6,0)</f>
        <v>15038.51</v>
      </c>
      <c r="N657" s="9" t="str">
        <f>VLOOKUP($A657,'Hospitalsation Details'!$A$2:$L$2344,7,0)</f>
        <v>tier - 2</v>
      </c>
      <c r="O657" s="9" t="str">
        <f>VLOOKUP($A657,'Hospitalsation Details'!$A$2:$L$2344,8,0)</f>
        <v>tier - 3</v>
      </c>
      <c r="P657" s="9" t="str">
        <f>VLOOKUP($A657,'Hospitalsation Details'!$A$2:$L$2344,9,0)</f>
        <v>R1023</v>
      </c>
      <c r="Q657" s="9">
        <f>VLOOKUP($A657,'Hospitalsation Details'!$A$2:$L$2344,12,0)</f>
        <v>51</v>
      </c>
    </row>
    <row r="658" spans="1:17" ht="15.6" x14ac:dyDescent="0.3">
      <c r="A658" s="20" t="s">
        <v>1313</v>
      </c>
      <c r="B658" s="9" t="str">
        <f>VLOOKUP($A658,'Customer Names'!$A$2:$E$2336,4,0)</f>
        <v xml:space="preserve">  Meta</v>
      </c>
      <c r="C658" s="9">
        <f>VLOOKUP($A658,'Medical Examination'!$A$2:$J$2336,2,0)</f>
        <v>42.95</v>
      </c>
      <c r="D658" s="9">
        <f>VLOOKUP($A658,'Medical Examination'!$A$2:$J$2336,3,0)</f>
        <v>11.88</v>
      </c>
      <c r="E658" s="9" t="str">
        <f>VLOOKUP($A658,'Medical Examination'!$A$2:$J$2336,4,0)</f>
        <v>Yes</v>
      </c>
      <c r="F658" s="9" t="str">
        <f>VLOOKUP($A658,'Medical Examination'!$A$2:$J$2336,5,0)</f>
        <v>No</v>
      </c>
      <c r="G658" s="9" t="str">
        <f>VLOOKUP($A658,'Medical Examination'!$A$2:$J$2336,6,0)</f>
        <v>No</v>
      </c>
      <c r="H658" s="9">
        <f>VLOOKUP($A658,'Medical Examination'!$A$2:$J$2336,7,0)</f>
        <v>2</v>
      </c>
      <c r="I658" s="9" t="str">
        <f>VLOOKUP($A658,'Medical Examination'!$A$2:$J$2336,8,0)</f>
        <v xml:space="preserve"> Non Smoker</v>
      </c>
      <c r="J658" s="9" t="str">
        <f>VLOOKUP($A658,'Medical Examination'!$A$2:$J$2336,9,0)</f>
        <v>Obesity</v>
      </c>
      <c r="K658" s="9" t="str">
        <f>VLOOKUP($A658,'Medical Examination'!$A$2:$J$2336,10,0)</f>
        <v>Normal</v>
      </c>
      <c r="L658" s="9" t="str">
        <f>VLOOKUP($A658,'Hospitalsation Details'!$A$2:$L$2344,10,0)</f>
        <v>11-09-1970</v>
      </c>
      <c r="M658" s="16">
        <f>VLOOKUP($A658,'Hospitalsation Details'!$A$2:$L$2344,6,0)</f>
        <v>15026.3</v>
      </c>
      <c r="N658" s="9" t="str">
        <f>VLOOKUP($A658,'Hospitalsation Details'!$A$2:$L$2344,7,0)</f>
        <v>tier - 2</v>
      </c>
      <c r="O658" s="9" t="str">
        <f>VLOOKUP($A658,'Hospitalsation Details'!$A$2:$L$2344,8,0)</f>
        <v>tier - 3</v>
      </c>
      <c r="P658" s="9" t="str">
        <f>VLOOKUP($A658,'Hospitalsation Details'!$A$2:$L$2344,9,0)</f>
        <v>R1011</v>
      </c>
      <c r="Q658" s="9">
        <f>VLOOKUP($A658,'Hospitalsation Details'!$A$2:$L$2344,12,0)</f>
        <v>52</v>
      </c>
    </row>
    <row r="659" spans="1:17" ht="15.6" x14ac:dyDescent="0.3">
      <c r="A659" s="21" t="s">
        <v>1315</v>
      </c>
      <c r="B659" s="9" t="str">
        <f>VLOOKUP($A659,'Customer Names'!$A$2:$E$2336,4,0)</f>
        <v xml:space="preserve">  Rachel E</v>
      </c>
      <c r="C659" s="9">
        <f>VLOOKUP($A659,'Medical Examination'!$A$2:$J$2336,2,0)</f>
        <v>46.96</v>
      </c>
      <c r="D659" s="9">
        <f>VLOOKUP($A659,'Medical Examination'!$A$2:$J$2336,3,0)</f>
        <v>4.6399999999999997</v>
      </c>
      <c r="E659" s="9" t="str">
        <f>VLOOKUP($A659,'Medical Examination'!$A$2:$J$2336,4,0)</f>
        <v>No</v>
      </c>
      <c r="F659" s="9" t="str">
        <f>VLOOKUP($A659,'Medical Examination'!$A$2:$J$2336,5,0)</f>
        <v>No</v>
      </c>
      <c r="G659" s="9" t="str">
        <f>VLOOKUP($A659,'Medical Examination'!$A$2:$J$2336,6,0)</f>
        <v>Yes</v>
      </c>
      <c r="H659" s="9">
        <f>VLOOKUP($A659,'Medical Examination'!$A$2:$J$2336,7,0)</f>
        <v>1</v>
      </c>
      <c r="I659" s="9" t="str">
        <f>VLOOKUP($A659,'Medical Examination'!$A$2:$J$2336,8,0)</f>
        <v xml:space="preserve"> Non Smoker</v>
      </c>
      <c r="J659" s="9" t="str">
        <f>VLOOKUP($A659,'Medical Examination'!$A$2:$J$2336,9,0)</f>
        <v>Obesity</v>
      </c>
      <c r="K659" s="9" t="str">
        <f>VLOOKUP($A659,'Medical Examination'!$A$2:$J$2336,10,0)</f>
        <v>Diabetes</v>
      </c>
      <c r="L659" s="9" t="str">
        <f>VLOOKUP($A659,'Hospitalsation Details'!$A$2:$L$2344,10,0)</f>
        <v>25-11-1979</v>
      </c>
      <c r="M659" s="16">
        <f>VLOOKUP($A659,'Hospitalsation Details'!$A$2:$L$2344,6,0)</f>
        <v>15025.76</v>
      </c>
      <c r="N659" s="9" t="str">
        <f>VLOOKUP($A659,'Hospitalsation Details'!$A$2:$L$2344,7,0)</f>
        <v>tier - 2</v>
      </c>
      <c r="O659" s="9" t="str">
        <f>VLOOKUP($A659,'Hospitalsation Details'!$A$2:$L$2344,8,0)</f>
        <v>tier - 1</v>
      </c>
      <c r="P659" s="9" t="str">
        <f>VLOOKUP($A659,'Hospitalsation Details'!$A$2:$L$2344,9,0)</f>
        <v>R1011</v>
      </c>
      <c r="Q659" s="9">
        <f>VLOOKUP($A659,'Hospitalsation Details'!$A$2:$L$2344,12,0)</f>
        <v>43</v>
      </c>
    </row>
    <row r="660" spans="1:17" ht="15.6" x14ac:dyDescent="0.3">
      <c r="A660" s="20" t="s">
        <v>1317</v>
      </c>
      <c r="B660" s="9" t="str">
        <f>VLOOKUP($A660,'Customer Names'!$A$2:$E$2336,4,0)</f>
        <v xml:space="preserve">  Angelica</v>
      </c>
      <c r="C660" s="9">
        <f>VLOOKUP($A660,'Medical Examination'!$A$2:$J$2336,2,0)</f>
        <v>30.495000000000001</v>
      </c>
      <c r="D660" s="9">
        <f>VLOOKUP($A660,'Medical Examination'!$A$2:$J$2336,3,0)</f>
        <v>9.5299999999999994</v>
      </c>
      <c r="E660" s="9" t="str">
        <f>VLOOKUP($A660,'Medical Examination'!$A$2:$J$2336,4,0)</f>
        <v>No</v>
      </c>
      <c r="F660" s="9" t="str">
        <f>VLOOKUP($A660,'Medical Examination'!$A$2:$J$2336,5,0)</f>
        <v>No</v>
      </c>
      <c r="G660" s="9" t="str">
        <f>VLOOKUP($A660,'Medical Examination'!$A$2:$J$2336,6,0)</f>
        <v>No</v>
      </c>
      <c r="H660" s="9">
        <f>VLOOKUP($A660,'Medical Examination'!$A$2:$J$2336,7,0)</f>
        <v>0</v>
      </c>
      <c r="I660" s="9" t="str">
        <f>VLOOKUP($A660,'Medical Examination'!$A$2:$J$2336,8,0)</f>
        <v xml:space="preserve"> Non Smoker</v>
      </c>
      <c r="J660" s="9" t="str">
        <f>VLOOKUP($A660,'Medical Examination'!$A$2:$J$2336,9,0)</f>
        <v>Obesity</v>
      </c>
      <c r="K660" s="9" t="str">
        <f>VLOOKUP($A660,'Medical Examination'!$A$2:$J$2336,10,0)</f>
        <v>Normal</v>
      </c>
      <c r="L660" s="9" t="str">
        <f>VLOOKUP($A660,'Hospitalsation Details'!$A$2:$L$2344,10,0)</f>
        <v>08-08-1960</v>
      </c>
      <c r="M660" s="16">
        <f>VLOOKUP($A660,'Hospitalsation Details'!$A$2:$L$2344,6,0)</f>
        <v>15019.76</v>
      </c>
      <c r="N660" s="9" t="str">
        <f>VLOOKUP($A660,'Hospitalsation Details'!$A$2:$L$2344,7,0)</f>
        <v>tier - 2</v>
      </c>
      <c r="O660" s="9" t="str">
        <f>VLOOKUP($A660,'Hospitalsation Details'!$A$2:$L$2344,8,0)</f>
        <v>tier - 2</v>
      </c>
      <c r="P660" s="9" t="str">
        <f>VLOOKUP($A660,'Hospitalsation Details'!$A$2:$L$2344,9,0)</f>
        <v>R1012</v>
      </c>
      <c r="Q660" s="9">
        <f>VLOOKUP($A660,'Hospitalsation Details'!$A$2:$L$2344,12,0)</f>
        <v>62</v>
      </c>
    </row>
    <row r="661" spans="1:17" ht="15.6" x14ac:dyDescent="0.3">
      <c r="A661" s="21" t="s">
        <v>1319</v>
      </c>
      <c r="B661" s="9" t="str">
        <f>VLOOKUP($A661,'Customer Names'!$A$2:$E$2336,4,0)</f>
        <v xml:space="preserve">  Kathleen</v>
      </c>
      <c r="C661" s="9">
        <f>VLOOKUP($A661,'Medical Examination'!$A$2:$J$2336,2,0)</f>
        <v>17.954999999999998</v>
      </c>
      <c r="D661" s="9">
        <f>VLOOKUP($A661,'Medical Examination'!$A$2:$J$2336,3,0)</f>
        <v>5.29</v>
      </c>
      <c r="E661" s="9" t="str">
        <f>VLOOKUP($A661,'Medical Examination'!$A$2:$J$2336,4,0)</f>
        <v>Yes</v>
      </c>
      <c r="F661" s="9" t="str">
        <f>VLOOKUP($A661,'Medical Examination'!$A$2:$J$2336,5,0)</f>
        <v>No</v>
      </c>
      <c r="G661" s="9" t="str">
        <f>VLOOKUP($A661,'Medical Examination'!$A$2:$J$2336,6,0)</f>
        <v>No</v>
      </c>
      <c r="H661" s="9">
        <f>VLOOKUP($A661,'Medical Examination'!$A$2:$J$2336,7,0)</f>
        <v>1</v>
      </c>
      <c r="I661" s="9" t="str">
        <f>VLOOKUP($A661,'Medical Examination'!$A$2:$J$2336,8,0)</f>
        <v>Smoker</v>
      </c>
      <c r="J661" s="9" t="str">
        <f>VLOOKUP($A661,'Medical Examination'!$A$2:$J$2336,9,0)</f>
        <v>Under Weight</v>
      </c>
      <c r="K661" s="9" t="str">
        <f>VLOOKUP($A661,'Medical Examination'!$A$2:$J$2336,10,0)</f>
        <v>Diabetes</v>
      </c>
      <c r="L661" s="9" t="str">
        <f>VLOOKUP($A661,'Hospitalsation Details'!$A$2:$L$2344,10,0)</f>
        <v>02-08-1995</v>
      </c>
      <c r="M661" s="16">
        <f>VLOOKUP($A661,'Hospitalsation Details'!$A$2:$L$2344,6,0)</f>
        <v>15006.58</v>
      </c>
      <c r="N661" s="9" t="str">
        <f>VLOOKUP($A661,'Hospitalsation Details'!$A$2:$L$2344,7,0)</f>
        <v>tier - 2</v>
      </c>
      <c r="O661" s="9" t="str">
        <f>VLOOKUP($A661,'Hospitalsation Details'!$A$2:$L$2344,8,0)</f>
        <v>tier - 2</v>
      </c>
      <c r="P661" s="9" t="str">
        <f>VLOOKUP($A661,'Hospitalsation Details'!$A$2:$L$2344,9,0)</f>
        <v>R1024</v>
      </c>
      <c r="Q661" s="9">
        <f>VLOOKUP($A661,'Hospitalsation Details'!$A$2:$L$2344,12,0)</f>
        <v>27</v>
      </c>
    </row>
    <row r="662" spans="1:17" ht="15.6" x14ac:dyDescent="0.3">
      <c r="A662" s="20" t="s">
        <v>1321</v>
      </c>
      <c r="B662" s="9" t="str">
        <f>VLOOKUP($A662,'Customer Names'!$A$2:$E$2336,4,0)</f>
        <v xml:space="preserve">  Gabriel D</v>
      </c>
      <c r="C662" s="9">
        <f>VLOOKUP($A662,'Medical Examination'!$A$2:$J$2336,2,0)</f>
        <v>25.6</v>
      </c>
      <c r="D662" s="9">
        <f>VLOOKUP($A662,'Medical Examination'!$A$2:$J$2336,3,0)</f>
        <v>10.95</v>
      </c>
      <c r="E662" s="9" t="str">
        <f>VLOOKUP($A662,'Medical Examination'!$A$2:$J$2336,4,0)</f>
        <v>No</v>
      </c>
      <c r="F662" s="9" t="str">
        <f>VLOOKUP($A662,'Medical Examination'!$A$2:$J$2336,5,0)</f>
        <v>No</v>
      </c>
      <c r="G662" s="9" t="str">
        <f>VLOOKUP($A662,'Medical Examination'!$A$2:$J$2336,6,0)</f>
        <v>No</v>
      </c>
      <c r="H662" s="9">
        <f>VLOOKUP($A662,'Medical Examination'!$A$2:$J$2336,7,0)</f>
        <v>3</v>
      </c>
      <c r="I662" s="9" t="str">
        <f>VLOOKUP($A662,'Medical Examination'!$A$2:$J$2336,8,0)</f>
        <v xml:space="preserve"> Non Smoker</v>
      </c>
      <c r="J662" s="9" t="str">
        <f>VLOOKUP($A662,'Medical Examination'!$A$2:$J$2336,9,0)</f>
        <v>Over Weight</v>
      </c>
      <c r="K662" s="9" t="str">
        <f>VLOOKUP($A662,'Medical Examination'!$A$2:$J$2336,10,0)</f>
        <v>Diabetes</v>
      </c>
      <c r="L662" s="9" t="str">
        <f>VLOOKUP($A662,'Hospitalsation Details'!$A$2:$L$2344,10,0)</f>
        <v>29-07-1958</v>
      </c>
      <c r="M662" s="16">
        <f>VLOOKUP($A662,'Hospitalsation Details'!$A$2:$L$2344,6,0)</f>
        <v>14988.43</v>
      </c>
      <c r="N662" s="9" t="str">
        <f>VLOOKUP($A662,'Hospitalsation Details'!$A$2:$L$2344,7,0)</f>
        <v>tier - 2</v>
      </c>
      <c r="O662" s="9" t="str">
        <f>VLOOKUP($A662,'Hospitalsation Details'!$A$2:$L$2344,8,0)</f>
        <v>tier - 3</v>
      </c>
      <c r="P662" s="9" t="str">
        <f>VLOOKUP($A662,'Hospitalsation Details'!$A$2:$L$2344,9,0)</f>
        <v>R1011</v>
      </c>
      <c r="Q662" s="9">
        <f>VLOOKUP($A662,'Hospitalsation Details'!$A$2:$L$2344,12,0)</f>
        <v>64</v>
      </c>
    </row>
    <row r="663" spans="1:17" ht="15.6" x14ac:dyDescent="0.3">
      <c r="A663" s="21" t="s">
        <v>1323</v>
      </c>
      <c r="B663" s="9" t="str">
        <f>VLOOKUP($A663,'Customer Names'!$A$2:$E$2336,4,0)</f>
        <v xml:space="preserve">  Jeff T</v>
      </c>
      <c r="C663" s="9">
        <f>VLOOKUP($A663,'Medical Examination'!$A$2:$J$2336,2,0)</f>
        <v>34.21</v>
      </c>
      <c r="D663" s="9">
        <f>VLOOKUP($A663,'Medical Examination'!$A$2:$J$2336,3,0)</f>
        <v>9.17</v>
      </c>
      <c r="E663" s="9" t="str">
        <f>VLOOKUP($A663,'Medical Examination'!$A$2:$J$2336,4,0)</f>
        <v>No</v>
      </c>
      <c r="F663" s="9" t="str">
        <f>VLOOKUP($A663,'Medical Examination'!$A$2:$J$2336,5,0)</f>
        <v>No</v>
      </c>
      <c r="G663" s="9" t="str">
        <f>VLOOKUP($A663,'Medical Examination'!$A$2:$J$2336,6,0)</f>
        <v>No</v>
      </c>
      <c r="H663" s="9">
        <f>VLOOKUP($A663,'Medical Examination'!$A$2:$J$2336,7,0)</f>
        <v>0</v>
      </c>
      <c r="I663" s="9" t="str">
        <f>VLOOKUP($A663,'Medical Examination'!$A$2:$J$2336,8,0)</f>
        <v xml:space="preserve"> Non Smoker</v>
      </c>
      <c r="J663" s="9" t="str">
        <f>VLOOKUP($A663,'Medical Examination'!$A$2:$J$2336,9,0)</f>
        <v>Obesity</v>
      </c>
      <c r="K663" s="9" t="str">
        <f>VLOOKUP($A663,'Medical Examination'!$A$2:$J$2336,10,0)</f>
        <v>Diabetes</v>
      </c>
      <c r="L663" s="9" t="str">
        <f>VLOOKUP($A663,'Hospitalsation Details'!$A$2:$L$2344,10,0)</f>
        <v>29-11-1962</v>
      </c>
      <c r="M663" s="16">
        <f>VLOOKUP($A663,'Hospitalsation Details'!$A$2:$L$2344,6,0)</f>
        <v>14945.34</v>
      </c>
      <c r="N663" s="9" t="str">
        <f>VLOOKUP($A663,'Hospitalsation Details'!$A$2:$L$2344,7,0)</f>
        <v>tier - 2</v>
      </c>
      <c r="O663" s="9" t="str">
        <f>VLOOKUP($A663,'Hospitalsation Details'!$A$2:$L$2344,8,0)</f>
        <v>tier - 1</v>
      </c>
      <c r="P663" s="9" t="str">
        <f>VLOOKUP($A663,'Hospitalsation Details'!$A$2:$L$2344,9,0)</f>
        <v>R1021</v>
      </c>
      <c r="Q663" s="9">
        <f>VLOOKUP($A663,'Hospitalsation Details'!$A$2:$L$2344,12,0)</f>
        <v>60</v>
      </c>
    </row>
    <row r="664" spans="1:17" ht="15.6" x14ac:dyDescent="0.3">
      <c r="A664" s="20" t="s">
        <v>1325</v>
      </c>
      <c r="B664" s="9" t="str">
        <f>VLOOKUP($A664,'Customer Names'!$A$2:$E$2336,4,0)</f>
        <v xml:space="preserve">  Neil D</v>
      </c>
      <c r="C664" s="9">
        <f>VLOOKUP($A664,'Medical Examination'!$A$2:$J$2336,2,0)</f>
        <v>39.74</v>
      </c>
      <c r="D664" s="9">
        <f>VLOOKUP($A664,'Medical Examination'!$A$2:$J$2336,3,0)</f>
        <v>7.39</v>
      </c>
      <c r="E664" s="9" t="str">
        <f>VLOOKUP($A664,'Medical Examination'!$A$2:$J$2336,4,0)</f>
        <v>No</v>
      </c>
      <c r="F664" s="9" t="str">
        <f>VLOOKUP($A664,'Medical Examination'!$A$2:$J$2336,5,0)</f>
        <v>No</v>
      </c>
      <c r="G664" s="9" t="str">
        <f>VLOOKUP($A664,'Medical Examination'!$A$2:$J$2336,6,0)</f>
        <v>No</v>
      </c>
      <c r="H664" s="9">
        <f>VLOOKUP($A664,'Medical Examination'!$A$2:$J$2336,7,0)</f>
        <v>0</v>
      </c>
      <c r="I664" s="9" t="str">
        <f>VLOOKUP($A664,'Medical Examination'!$A$2:$J$2336,8,0)</f>
        <v xml:space="preserve"> Non Smoker</v>
      </c>
      <c r="J664" s="9" t="str">
        <f>VLOOKUP($A664,'Medical Examination'!$A$2:$J$2336,9,0)</f>
        <v>Obesity</v>
      </c>
      <c r="K664" s="9" t="str">
        <f>VLOOKUP($A664,'Medical Examination'!$A$2:$J$2336,10,0)</f>
        <v>Diabetes</v>
      </c>
      <c r="L664" s="9" t="str">
        <f>VLOOKUP($A664,'Hospitalsation Details'!$A$2:$L$2344,10,0)</f>
        <v>08-11-1968</v>
      </c>
      <c r="M664" s="16">
        <f>VLOOKUP($A664,'Hospitalsation Details'!$A$2:$L$2344,6,0)</f>
        <v>14926.97</v>
      </c>
      <c r="N664" s="9" t="str">
        <f>VLOOKUP($A664,'Hospitalsation Details'!$A$2:$L$2344,7,0)</f>
        <v>tier - 2</v>
      </c>
      <c r="O664" s="9" t="str">
        <f>VLOOKUP($A664,'Hospitalsation Details'!$A$2:$L$2344,8,0)</f>
        <v>tier - 2</v>
      </c>
      <c r="P664" s="9" t="str">
        <f>VLOOKUP($A664,'Hospitalsation Details'!$A$2:$L$2344,9,0)</f>
        <v>R1012</v>
      </c>
      <c r="Q664" s="9">
        <f>VLOOKUP($A664,'Hospitalsation Details'!$A$2:$L$2344,12,0)</f>
        <v>54</v>
      </c>
    </row>
    <row r="665" spans="1:17" ht="15.6" x14ac:dyDescent="0.3">
      <c r="A665" s="21" t="s">
        <v>1327</v>
      </c>
      <c r="B665" s="9" t="str">
        <f>VLOOKUP($A665,'Customer Names'!$A$2:$E$2336,4,0)</f>
        <v xml:space="preserve">  Katherine L</v>
      </c>
      <c r="C665" s="9">
        <f>VLOOKUP($A665,'Medical Examination'!$A$2:$J$2336,2,0)</f>
        <v>49.53</v>
      </c>
      <c r="D665" s="9">
        <f>VLOOKUP($A665,'Medical Examination'!$A$2:$J$2336,3,0)</f>
        <v>9.1300000000000008</v>
      </c>
      <c r="E665" s="9" t="str">
        <f>VLOOKUP($A665,'Medical Examination'!$A$2:$J$2336,4,0)</f>
        <v>Yes</v>
      </c>
      <c r="F665" s="9" t="str">
        <f>VLOOKUP($A665,'Medical Examination'!$A$2:$J$2336,5,0)</f>
        <v>No</v>
      </c>
      <c r="G665" s="9" t="str">
        <f>VLOOKUP($A665,'Medical Examination'!$A$2:$J$2336,6,0)</f>
        <v>No</v>
      </c>
      <c r="H665" s="9">
        <f>VLOOKUP($A665,'Medical Examination'!$A$2:$J$2336,7,0)</f>
        <v>0</v>
      </c>
      <c r="I665" s="9" t="str">
        <f>VLOOKUP($A665,'Medical Examination'!$A$2:$J$2336,8,0)</f>
        <v xml:space="preserve"> Non Smoker</v>
      </c>
      <c r="J665" s="9" t="str">
        <f>VLOOKUP($A665,'Medical Examination'!$A$2:$J$2336,9,0)</f>
        <v>Obesity</v>
      </c>
      <c r="K665" s="9" t="str">
        <f>VLOOKUP($A665,'Medical Examination'!$A$2:$J$2336,10,0)</f>
        <v>Diabetes</v>
      </c>
      <c r="L665" s="9" t="str">
        <f>VLOOKUP($A665,'Hospitalsation Details'!$A$2:$L$2344,10,0)</f>
        <v>04-07-1981</v>
      </c>
      <c r="M665" s="16">
        <f>VLOOKUP($A665,'Hospitalsation Details'!$A$2:$L$2344,6,0)</f>
        <v>14908.27</v>
      </c>
      <c r="N665" s="9" t="str">
        <f>VLOOKUP($A665,'Hospitalsation Details'!$A$2:$L$2344,7,0)</f>
        <v>tier - 2</v>
      </c>
      <c r="O665" s="9" t="str">
        <f>VLOOKUP($A665,'Hospitalsation Details'!$A$2:$L$2344,8,0)</f>
        <v>tier - 1</v>
      </c>
      <c r="P665" s="9" t="str">
        <f>VLOOKUP($A665,'Hospitalsation Details'!$A$2:$L$2344,9,0)</f>
        <v>R1011</v>
      </c>
      <c r="Q665" s="9">
        <f>VLOOKUP($A665,'Hospitalsation Details'!$A$2:$L$2344,12,0)</f>
        <v>41</v>
      </c>
    </row>
    <row r="666" spans="1:17" ht="15.6" x14ac:dyDescent="0.3">
      <c r="A666" s="20" t="s">
        <v>1329</v>
      </c>
      <c r="B666" s="9" t="str">
        <f>VLOOKUP($A666,'Customer Names'!$A$2:$E$2336,4,0)</f>
        <v xml:space="preserve">  Ariel E</v>
      </c>
      <c r="C666" s="9">
        <f>VLOOKUP($A666,'Medical Examination'!$A$2:$J$2336,2,0)</f>
        <v>39.33</v>
      </c>
      <c r="D666" s="9">
        <f>VLOOKUP($A666,'Medical Examination'!$A$2:$J$2336,3,0)</f>
        <v>10.4</v>
      </c>
      <c r="E666" s="9" t="str">
        <f>VLOOKUP($A666,'Medical Examination'!$A$2:$J$2336,4,0)</f>
        <v>No</v>
      </c>
      <c r="F666" s="9" t="str">
        <f>VLOOKUP($A666,'Medical Examination'!$A$2:$J$2336,5,0)</f>
        <v>No</v>
      </c>
      <c r="G666" s="9" t="str">
        <f>VLOOKUP($A666,'Medical Examination'!$A$2:$J$2336,6,0)</f>
        <v>No</v>
      </c>
      <c r="H666" s="9">
        <f>VLOOKUP($A666,'Medical Examination'!$A$2:$J$2336,7,0)</f>
        <v>3</v>
      </c>
      <c r="I666" s="9" t="str">
        <f>VLOOKUP($A666,'Medical Examination'!$A$2:$J$2336,8,0)</f>
        <v xml:space="preserve"> Non Smoker</v>
      </c>
      <c r="J666" s="9" t="str">
        <f>VLOOKUP($A666,'Medical Examination'!$A$2:$J$2336,9,0)</f>
        <v>Obesity</v>
      </c>
      <c r="K666" s="9" t="str">
        <f>VLOOKUP($A666,'Medical Examination'!$A$2:$J$2336,10,0)</f>
        <v>Diabetes</v>
      </c>
      <c r="L666" s="9" t="str">
        <f>VLOOKUP($A666,'Hospitalsation Details'!$A$2:$L$2344,10,0)</f>
        <v>17-10-1958</v>
      </c>
      <c r="M666" s="16">
        <f>VLOOKUP($A666,'Hospitalsation Details'!$A$2:$L$2344,6,0)</f>
        <v>14901.52</v>
      </c>
      <c r="N666" s="9" t="str">
        <f>VLOOKUP($A666,'Hospitalsation Details'!$A$2:$L$2344,7,0)</f>
        <v>tier - 2</v>
      </c>
      <c r="O666" s="9" t="str">
        <f>VLOOKUP($A666,'Hospitalsation Details'!$A$2:$L$2344,8,0)</f>
        <v>tier - 2</v>
      </c>
      <c r="P666" s="9" t="str">
        <f>VLOOKUP($A666,'Hospitalsation Details'!$A$2:$L$2344,9,0)</f>
        <v>R1024</v>
      </c>
      <c r="Q666" s="9">
        <f>VLOOKUP($A666,'Hospitalsation Details'!$A$2:$L$2344,12,0)</f>
        <v>64</v>
      </c>
    </row>
    <row r="667" spans="1:17" ht="15.6" x14ac:dyDescent="0.3">
      <c r="A667" s="21" t="s">
        <v>1331</v>
      </c>
      <c r="B667" s="9" t="str">
        <f>VLOOKUP($A667,'Customer Names'!$A$2:$E$2336,4,0)</f>
        <v xml:space="preserve">  Christopher P</v>
      </c>
      <c r="C667" s="9">
        <f>VLOOKUP($A667,'Medical Examination'!$A$2:$J$2336,2,0)</f>
        <v>39.979999999999997</v>
      </c>
      <c r="D667" s="9">
        <f>VLOOKUP($A667,'Medical Examination'!$A$2:$J$2336,3,0)</f>
        <v>9.4600000000000009</v>
      </c>
      <c r="E667" s="9" t="str">
        <f>VLOOKUP($A667,'Medical Examination'!$A$2:$J$2336,4,0)</f>
        <v>Yes</v>
      </c>
      <c r="F667" s="9" t="str">
        <f>VLOOKUP($A667,'Medical Examination'!$A$2:$J$2336,5,0)</f>
        <v>No</v>
      </c>
      <c r="G667" s="9" t="str">
        <f>VLOOKUP($A667,'Medical Examination'!$A$2:$J$2336,6,0)</f>
        <v>No</v>
      </c>
      <c r="H667" s="9">
        <f>VLOOKUP($A667,'Medical Examination'!$A$2:$J$2336,7,0)</f>
        <v>2</v>
      </c>
      <c r="I667" s="9" t="str">
        <f>VLOOKUP($A667,'Medical Examination'!$A$2:$J$2336,8,0)</f>
        <v xml:space="preserve"> Non Smoker</v>
      </c>
      <c r="J667" s="9" t="str">
        <f>VLOOKUP($A667,'Medical Examination'!$A$2:$J$2336,9,0)</f>
        <v>Obesity</v>
      </c>
      <c r="K667" s="9" t="str">
        <f>VLOOKUP($A667,'Medical Examination'!$A$2:$J$2336,10,0)</f>
        <v>Diabetes</v>
      </c>
      <c r="L667" s="9" t="str">
        <f>VLOOKUP($A667,'Hospitalsation Details'!$A$2:$L$2344,10,0)</f>
        <v>11-11-1970</v>
      </c>
      <c r="M667" s="16">
        <f>VLOOKUP($A667,'Hospitalsation Details'!$A$2:$L$2344,6,0)</f>
        <v>14847.63</v>
      </c>
      <c r="N667" s="9" t="str">
        <f>VLOOKUP($A667,'Hospitalsation Details'!$A$2:$L$2344,7,0)</f>
        <v>tier - 2</v>
      </c>
      <c r="O667" s="9" t="str">
        <f>VLOOKUP($A667,'Hospitalsation Details'!$A$2:$L$2344,8,0)</f>
        <v>tier - 2</v>
      </c>
      <c r="P667" s="9" t="str">
        <f>VLOOKUP($A667,'Hospitalsation Details'!$A$2:$L$2344,9,0)</f>
        <v>R1023</v>
      </c>
      <c r="Q667" s="9">
        <f>VLOOKUP($A667,'Hospitalsation Details'!$A$2:$L$2344,12,0)</f>
        <v>52</v>
      </c>
    </row>
    <row r="668" spans="1:17" ht="15.6" x14ac:dyDescent="0.3">
      <c r="A668" s="20" t="s">
        <v>1333</v>
      </c>
      <c r="B668" s="9" t="str">
        <f>VLOOKUP($A668,'Customer Names'!$A$2:$E$2336,4,0)</f>
        <v xml:space="preserve">  Erin M</v>
      </c>
      <c r="C668" s="9">
        <f>VLOOKUP($A668,'Medical Examination'!$A$2:$J$2336,2,0)</f>
        <v>46.51</v>
      </c>
      <c r="D668" s="9">
        <f>VLOOKUP($A668,'Medical Examination'!$A$2:$J$2336,3,0)</f>
        <v>8.69</v>
      </c>
      <c r="E668" s="9" t="str">
        <f>VLOOKUP($A668,'Medical Examination'!$A$2:$J$2336,4,0)</f>
        <v>Yes</v>
      </c>
      <c r="F668" s="9" t="str">
        <f>VLOOKUP($A668,'Medical Examination'!$A$2:$J$2336,5,0)</f>
        <v>No</v>
      </c>
      <c r="G668" s="9" t="str">
        <f>VLOOKUP($A668,'Medical Examination'!$A$2:$J$2336,6,0)</f>
        <v>No</v>
      </c>
      <c r="H668" s="9">
        <f>VLOOKUP($A668,'Medical Examination'!$A$2:$J$2336,7,0)</f>
        <v>0</v>
      </c>
      <c r="I668" s="9" t="str">
        <f>VLOOKUP($A668,'Medical Examination'!$A$2:$J$2336,8,0)</f>
        <v xml:space="preserve"> Non Smoker</v>
      </c>
      <c r="J668" s="9" t="str">
        <f>VLOOKUP($A668,'Medical Examination'!$A$2:$J$2336,9,0)</f>
        <v>Obesity</v>
      </c>
      <c r="K668" s="9" t="str">
        <f>VLOOKUP($A668,'Medical Examination'!$A$2:$J$2336,10,0)</f>
        <v>Normal</v>
      </c>
      <c r="L668" s="9" t="str">
        <f>VLOOKUP($A668,'Hospitalsation Details'!$A$2:$L$2344,10,0)</f>
        <v>05-06-1981</v>
      </c>
      <c r="M668" s="16">
        <f>VLOOKUP($A668,'Hospitalsation Details'!$A$2:$L$2344,6,0)</f>
        <v>14843.96</v>
      </c>
      <c r="N668" s="9" t="str">
        <f>VLOOKUP($A668,'Hospitalsation Details'!$A$2:$L$2344,7,0)</f>
        <v>tier - 2</v>
      </c>
      <c r="O668" s="9" t="str">
        <f>VLOOKUP($A668,'Hospitalsation Details'!$A$2:$L$2344,8,0)</f>
        <v>tier - 3</v>
      </c>
      <c r="P668" s="9" t="str">
        <f>VLOOKUP($A668,'Hospitalsation Details'!$A$2:$L$2344,9,0)</f>
        <v>R1026</v>
      </c>
      <c r="Q668" s="9">
        <f>VLOOKUP($A668,'Hospitalsation Details'!$A$2:$L$2344,12,0)</f>
        <v>42</v>
      </c>
    </row>
    <row r="669" spans="1:17" ht="15.6" x14ac:dyDescent="0.3">
      <c r="A669" s="21" t="s">
        <v>1335</v>
      </c>
      <c r="B669" s="9" t="str">
        <f>VLOOKUP($A669,'Customer Names'!$A$2:$E$2336,4,0)</f>
        <v xml:space="preserve">  Molly K</v>
      </c>
      <c r="C669" s="9">
        <f>VLOOKUP($A669,'Medical Examination'!$A$2:$J$2336,2,0)</f>
        <v>43.58</v>
      </c>
      <c r="D669" s="9">
        <f>VLOOKUP($A669,'Medical Examination'!$A$2:$J$2336,3,0)</f>
        <v>4.2300000000000004</v>
      </c>
      <c r="E669" s="9" t="str">
        <f>VLOOKUP($A669,'Medical Examination'!$A$2:$J$2336,4,0)</f>
        <v>No</v>
      </c>
      <c r="F669" s="9" t="str">
        <f>VLOOKUP($A669,'Medical Examination'!$A$2:$J$2336,5,0)</f>
        <v>No</v>
      </c>
      <c r="G669" s="9" t="str">
        <f>VLOOKUP($A669,'Medical Examination'!$A$2:$J$2336,6,0)</f>
        <v>Yes</v>
      </c>
      <c r="H669" s="9">
        <f>VLOOKUP($A669,'Medical Examination'!$A$2:$J$2336,7,0)</f>
        <v>1</v>
      </c>
      <c r="I669" s="9" t="str">
        <f>VLOOKUP($A669,'Medical Examination'!$A$2:$J$2336,8,0)</f>
        <v xml:space="preserve"> Non Smoker</v>
      </c>
      <c r="J669" s="9" t="str">
        <f>VLOOKUP($A669,'Medical Examination'!$A$2:$J$2336,9,0)</f>
        <v>Obesity</v>
      </c>
      <c r="K669" s="9" t="str">
        <f>VLOOKUP($A669,'Medical Examination'!$A$2:$J$2336,10,0)</f>
        <v>Diabetes</v>
      </c>
      <c r="L669" s="9" t="str">
        <f>VLOOKUP($A669,'Hospitalsation Details'!$A$2:$L$2344,10,0)</f>
        <v>18-10-1979</v>
      </c>
      <c r="M669" s="16">
        <f>VLOOKUP($A669,'Hospitalsation Details'!$A$2:$L$2344,6,0)</f>
        <v>14839.34</v>
      </c>
      <c r="N669" s="9" t="str">
        <f>VLOOKUP($A669,'Hospitalsation Details'!$A$2:$L$2344,7,0)</f>
        <v>tier - 2</v>
      </c>
      <c r="O669" s="9" t="str">
        <f>VLOOKUP($A669,'Hospitalsation Details'!$A$2:$L$2344,8,0)</f>
        <v>tier - 3</v>
      </c>
      <c r="P669" s="9" t="str">
        <f>VLOOKUP($A669,'Hospitalsation Details'!$A$2:$L$2344,9,0)</f>
        <v>R1026</v>
      </c>
      <c r="Q669" s="9">
        <f>VLOOKUP($A669,'Hospitalsation Details'!$A$2:$L$2344,12,0)</f>
        <v>43</v>
      </c>
    </row>
    <row r="670" spans="1:17" ht="15.6" x14ac:dyDescent="0.3">
      <c r="A670" s="20" t="s">
        <v>1337</v>
      </c>
      <c r="B670" s="9" t="str">
        <f>VLOOKUP($A670,'Customer Names'!$A$2:$E$2336,4,0)</f>
        <v xml:space="preserve">  Ryan J</v>
      </c>
      <c r="C670" s="9">
        <f>VLOOKUP($A670,'Medical Examination'!$A$2:$J$2336,2,0)</f>
        <v>42.28</v>
      </c>
      <c r="D670" s="9">
        <f>VLOOKUP($A670,'Medical Examination'!$A$2:$J$2336,3,0)</f>
        <v>9.16</v>
      </c>
      <c r="E670" s="9" t="str">
        <f>VLOOKUP($A670,'Medical Examination'!$A$2:$J$2336,4,0)</f>
        <v>Yes</v>
      </c>
      <c r="F670" s="9" t="str">
        <f>VLOOKUP($A670,'Medical Examination'!$A$2:$J$2336,5,0)</f>
        <v>No</v>
      </c>
      <c r="G670" s="9" t="str">
        <f>VLOOKUP($A670,'Medical Examination'!$A$2:$J$2336,6,0)</f>
        <v>No</v>
      </c>
      <c r="H670" s="9">
        <f>VLOOKUP($A670,'Medical Examination'!$A$2:$J$2336,7,0)</f>
        <v>1</v>
      </c>
      <c r="I670" s="9" t="str">
        <f>VLOOKUP($A670,'Medical Examination'!$A$2:$J$2336,8,0)</f>
        <v xml:space="preserve"> Non Smoker</v>
      </c>
      <c r="J670" s="9" t="str">
        <f>VLOOKUP($A670,'Medical Examination'!$A$2:$J$2336,9,0)</f>
        <v>Obesity</v>
      </c>
      <c r="K670" s="9" t="str">
        <f>VLOOKUP($A670,'Medical Examination'!$A$2:$J$2336,10,0)</f>
        <v>Diabetes</v>
      </c>
      <c r="L670" s="9" t="str">
        <f>VLOOKUP($A670,'Hospitalsation Details'!$A$2:$L$2344,10,0)</f>
        <v>10-12-1975</v>
      </c>
      <c r="M670" s="16">
        <f>VLOOKUP($A670,'Hospitalsation Details'!$A$2:$L$2344,6,0)</f>
        <v>14819</v>
      </c>
      <c r="N670" s="9" t="str">
        <f>VLOOKUP($A670,'Hospitalsation Details'!$A$2:$L$2344,7,0)</f>
        <v>tier - 2</v>
      </c>
      <c r="O670" s="9" t="str">
        <f>VLOOKUP($A670,'Hospitalsation Details'!$A$2:$L$2344,8,0)</f>
        <v>tier - 3</v>
      </c>
      <c r="P670" s="9" t="str">
        <f>VLOOKUP($A670,'Hospitalsation Details'!$A$2:$L$2344,9,0)</f>
        <v>R1023</v>
      </c>
      <c r="Q670" s="9">
        <f>VLOOKUP($A670,'Hospitalsation Details'!$A$2:$L$2344,12,0)</f>
        <v>47</v>
      </c>
    </row>
    <row r="671" spans="1:17" ht="15.6" x14ac:dyDescent="0.3">
      <c r="A671" s="21" t="s">
        <v>1339</v>
      </c>
      <c r="B671" s="9" t="str">
        <f>VLOOKUP($A671,'Customer Names'!$A$2:$E$2336,4,0)</f>
        <v xml:space="preserve">  Jennifer</v>
      </c>
      <c r="C671" s="9">
        <f>VLOOKUP($A671,'Medical Examination'!$A$2:$J$2336,2,0)</f>
        <v>35.520000000000003</v>
      </c>
      <c r="D671" s="9">
        <f>VLOOKUP($A671,'Medical Examination'!$A$2:$J$2336,3,0)</f>
        <v>8.26</v>
      </c>
      <c r="E671" s="9" t="str">
        <f>VLOOKUP($A671,'Medical Examination'!$A$2:$J$2336,4,0)</f>
        <v>No</v>
      </c>
      <c r="F671" s="9" t="str">
        <f>VLOOKUP($A671,'Medical Examination'!$A$2:$J$2336,5,0)</f>
        <v>No</v>
      </c>
      <c r="G671" s="9" t="str">
        <f>VLOOKUP($A671,'Medical Examination'!$A$2:$J$2336,6,0)</f>
        <v>No</v>
      </c>
      <c r="H671" s="9">
        <f>VLOOKUP($A671,'Medical Examination'!$A$2:$J$2336,7,0)</f>
        <v>0</v>
      </c>
      <c r="I671" s="9" t="str">
        <f>VLOOKUP($A671,'Medical Examination'!$A$2:$J$2336,8,0)</f>
        <v xml:space="preserve"> Non Smoker</v>
      </c>
      <c r="J671" s="9" t="str">
        <f>VLOOKUP($A671,'Medical Examination'!$A$2:$J$2336,9,0)</f>
        <v>Obesity</v>
      </c>
      <c r="K671" s="9" t="str">
        <f>VLOOKUP($A671,'Medical Examination'!$A$2:$J$2336,10,0)</f>
        <v>Diabetes</v>
      </c>
      <c r="L671" s="9" t="str">
        <f>VLOOKUP($A671,'Hospitalsation Details'!$A$2:$L$2344,10,0)</f>
        <v>27-07-1965</v>
      </c>
      <c r="M671" s="16">
        <f>VLOOKUP($A671,'Hospitalsation Details'!$A$2:$L$2344,6,0)</f>
        <v>14750.42</v>
      </c>
      <c r="N671" s="9" t="str">
        <f>VLOOKUP($A671,'Hospitalsation Details'!$A$2:$L$2344,7,0)</f>
        <v>tier - 2</v>
      </c>
      <c r="O671" s="9" t="str">
        <f>VLOOKUP($A671,'Hospitalsation Details'!$A$2:$L$2344,8,0)</f>
        <v>tier - 2</v>
      </c>
      <c r="P671" s="9" t="str">
        <f>VLOOKUP($A671,'Hospitalsation Details'!$A$2:$L$2344,9,0)</f>
        <v>R1026</v>
      </c>
      <c r="Q671" s="9">
        <f>VLOOKUP($A671,'Hospitalsation Details'!$A$2:$L$2344,12,0)</f>
        <v>57</v>
      </c>
    </row>
    <row r="672" spans="1:17" ht="15.6" x14ac:dyDescent="0.3">
      <c r="A672" s="20" t="s">
        <v>1341</v>
      </c>
      <c r="B672" s="9" t="str">
        <f>VLOOKUP($A672,'Customer Names'!$A$2:$E$2336,4,0)</f>
        <v xml:space="preserve">  Daniel M</v>
      </c>
      <c r="C672" s="9">
        <f>VLOOKUP($A672,'Medical Examination'!$A$2:$J$2336,2,0)</f>
        <v>33.6</v>
      </c>
      <c r="D672" s="9">
        <f>VLOOKUP($A672,'Medical Examination'!$A$2:$J$2336,3,0)</f>
        <v>11.25</v>
      </c>
      <c r="E672" s="9" t="str">
        <f>VLOOKUP($A672,'Medical Examination'!$A$2:$J$2336,4,0)</f>
        <v>No</v>
      </c>
      <c r="F672" s="9" t="str">
        <f>VLOOKUP($A672,'Medical Examination'!$A$2:$J$2336,5,0)</f>
        <v>No</v>
      </c>
      <c r="G672" s="9" t="str">
        <f>VLOOKUP($A672,'Medical Examination'!$A$2:$J$2336,6,0)</f>
        <v>No</v>
      </c>
      <c r="H672" s="9">
        <f>VLOOKUP($A672,'Medical Examination'!$A$2:$J$2336,7,0)</f>
        <v>0</v>
      </c>
      <c r="I672" s="9" t="str">
        <f>VLOOKUP($A672,'Medical Examination'!$A$2:$J$2336,8,0)</f>
        <v xml:space="preserve"> Non Smoker</v>
      </c>
      <c r="J672" s="9" t="str">
        <f>VLOOKUP($A672,'Medical Examination'!$A$2:$J$2336,9,0)</f>
        <v>Obesity</v>
      </c>
      <c r="K672" s="9" t="str">
        <f>VLOOKUP($A672,'Medical Examination'!$A$2:$J$2336,10,0)</f>
        <v>Diabetes</v>
      </c>
      <c r="L672" s="9" t="str">
        <f>VLOOKUP($A672,'Hospitalsation Details'!$A$2:$L$2344,10,0)</f>
        <v>29-07-1962</v>
      </c>
      <c r="M672" s="16">
        <f>VLOOKUP($A672,'Hospitalsation Details'!$A$2:$L$2344,6,0)</f>
        <v>14738.43</v>
      </c>
      <c r="N672" s="9" t="str">
        <f>VLOOKUP($A672,'Hospitalsation Details'!$A$2:$L$2344,7,0)</f>
        <v>tier - 2</v>
      </c>
      <c r="O672" s="9" t="str">
        <f>VLOOKUP($A672,'Hospitalsation Details'!$A$2:$L$2344,8,0)</f>
        <v>tier - 3</v>
      </c>
      <c r="P672" s="9" t="str">
        <f>VLOOKUP($A672,'Hospitalsation Details'!$A$2:$L$2344,9,0)</f>
        <v>R1021</v>
      </c>
      <c r="Q672" s="9">
        <f>VLOOKUP($A672,'Hospitalsation Details'!$A$2:$L$2344,12,0)</f>
        <v>60</v>
      </c>
    </row>
    <row r="673" spans="1:17" ht="15.6" x14ac:dyDescent="0.3">
      <c r="A673" s="21" t="s">
        <v>1343</v>
      </c>
      <c r="B673" s="9" t="str">
        <f>VLOOKUP($A673,'Customer Names'!$A$2:$E$2336,4,0)</f>
        <v xml:space="preserve">  Hiruni</v>
      </c>
      <c r="C673" s="9">
        <f>VLOOKUP($A673,'Medical Examination'!$A$2:$J$2336,2,0)</f>
        <v>22.42</v>
      </c>
      <c r="D673" s="9">
        <f>VLOOKUP($A673,'Medical Examination'!$A$2:$J$2336,3,0)</f>
        <v>6.74</v>
      </c>
      <c r="E673" s="9" t="str">
        <f>VLOOKUP($A673,'Medical Examination'!$A$2:$J$2336,4,0)</f>
        <v>No</v>
      </c>
      <c r="F673" s="9" t="str">
        <f>VLOOKUP($A673,'Medical Examination'!$A$2:$J$2336,5,0)</f>
        <v>No</v>
      </c>
      <c r="G673" s="9" t="str">
        <f>VLOOKUP($A673,'Medical Examination'!$A$2:$J$2336,6,0)</f>
        <v>No</v>
      </c>
      <c r="H673" s="9">
        <f>VLOOKUP($A673,'Medical Examination'!$A$2:$J$2336,7,0)</f>
        <v>0</v>
      </c>
      <c r="I673" s="9" t="str">
        <f>VLOOKUP($A673,'Medical Examination'!$A$2:$J$2336,8,0)</f>
        <v>Smoker</v>
      </c>
      <c r="J673" s="9" t="str">
        <f>VLOOKUP($A673,'Medical Examination'!$A$2:$J$2336,9,0)</f>
        <v>Normal Weight</v>
      </c>
      <c r="K673" s="9" t="str">
        <f>VLOOKUP($A673,'Medical Examination'!$A$2:$J$2336,10,0)</f>
        <v>Normal</v>
      </c>
      <c r="L673" s="9" t="str">
        <f>VLOOKUP($A673,'Hospitalsation Details'!$A$2:$L$2344,10,0)</f>
        <v>24-09-2002</v>
      </c>
      <c r="M673" s="16">
        <f>VLOOKUP($A673,'Hospitalsation Details'!$A$2:$L$2344,6,0)</f>
        <v>14711.74</v>
      </c>
      <c r="N673" s="9" t="str">
        <f>VLOOKUP($A673,'Hospitalsation Details'!$A$2:$L$2344,7,0)</f>
        <v>tier - 2</v>
      </c>
      <c r="O673" s="9" t="str">
        <f>VLOOKUP($A673,'Hospitalsation Details'!$A$2:$L$2344,8,0)</f>
        <v>tier - 2</v>
      </c>
      <c r="P673" s="9" t="str">
        <f>VLOOKUP($A673,'Hospitalsation Details'!$A$2:$L$2344,9,0)</f>
        <v>R1012</v>
      </c>
      <c r="Q673" s="9">
        <f>VLOOKUP($A673,'Hospitalsation Details'!$A$2:$L$2344,12,0)</f>
        <v>20</v>
      </c>
    </row>
    <row r="674" spans="1:17" ht="15.6" x14ac:dyDescent="0.3">
      <c r="A674" s="20" t="s">
        <v>1345</v>
      </c>
      <c r="B674" s="9" t="str">
        <f>VLOOKUP($A674,'Customer Names'!$A$2:$E$2336,4,0)</f>
        <v xml:space="preserve">  Reina H</v>
      </c>
      <c r="C674" s="9">
        <f>VLOOKUP($A674,'Medical Examination'!$A$2:$J$2336,2,0)</f>
        <v>46.86</v>
      </c>
      <c r="D674" s="9">
        <f>VLOOKUP($A674,'Medical Examination'!$A$2:$J$2336,3,0)</f>
        <v>4.87</v>
      </c>
      <c r="E674" s="9" t="str">
        <f>VLOOKUP($A674,'Medical Examination'!$A$2:$J$2336,4,0)</f>
        <v>No</v>
      </c>
      <c r="F674" s="9" t="str">
        <f>VLOOKUP($A674,'Medical Examination'!$A$2:$J$2336,5,0)</f>
        <v>No</v>
      </c>
      <c r="G674" s="9" t="str">
        <f>VLOOKUP($A674,'Medical Examination'!$A$2:$J$2336,6,0)</f>
        <v>No</v>
      </c>
      <c r="H674" s="9">
        <f>VLOOKUP($A674,'Medical Examination'!$A$2:$J$2336,7,0)</f>
        <v>0</v>
      </c>
      <c r="I674" s="9" t="str">
        <f>VLOOKUP($A674,'Medical Examination'!$A$2:$J$2336,8,0)</f>
        <v xml:space="preserve"> Non Smoker</v>
      </c>
      <c r="J674" s="9" t="str">
        <f>VLOOKUP($A674,'Medical Examination'!$A$2:$J$2336,9,0)</f>
        <v>Obesity</v>
      </c>
      <c r="K674" s="9" t="str">
        <f>VLOOKUP($A674,'Medical Examination'!$A$2:$J$2336,10,0)</f>
        <v>Diabetes</v>
      </c>
      <c r="L674" s="9" t="str">
        <f>VLOOKUP($A674,'Hospitalsation Details'!$A$2:$L$2344,10,0)</f>
        <v>04-09-1982</v>
      </c>
      <c r="M674" s="16">
        <f>VLOOKUP($A674,'Hospitalsation Details'!$A$2:$L$2344,6,0)</f>
        <v>14696.77</v>
      </c>
      <c r="N674" s="9" t="str">
        <f>VLOOKUP($A674,'Hospitalsation Details'!$A$2:$L$2344,7,0)</f>
        <v>tier - 2</v>
      </c>
      <c r="O674" s="9" t="str">
        <f>VLOOKUP($A674,'Hospitalsation Details'!$A$2:$L$2344,8,0)</f>
        <v>tier - 2</v>
      </c>
      <c r="P674" s="9" t="str">
        <f>VLOOKUP($A674,'Hospitalsation Details'!$A$2:$L$2344,9,0)</f>
        <v>R1011</v>
      </c>
      <c r="Q674" s="9">
        <f>VLOOKUP($A674,'Hospitalsation Details'!$A$2:$L$2344,12,0)</f>
        <v>40</v>
      </c>
    </row>
    <row r="675" spans="1:17" ht="15.6" x14ac:dyDescent="0.3">
      <c r="A675" s="21" t="s">
        <v>1347</v>
      </c>
      <c r="B675" s="9" t="str">
        <f>VLOOKUP($A675,'Customer Names'!$A$2:$E$2336,4,0)</f>
        <v xml:space="preserve">  Kristi</v>
      </c>
      <c r="C675" s="9">
        <f>VLOOKUP($A675,'Medical Examination'!$A$2:$J$2336,2,0)</f>
        <v>32.965000000000003</v>
      </c>
      <c r="D675" s="9">
        <f>VLOOKUP($A675,'Medical Examination'!$A$2:$J$2336,3,0)</f>
        <v>6.68</v>
      </c>
      <c r="E675" s="9" t="str">
        <f>VLOOKUP($A675,'Medical Examination'!$A$2:$J$2336,4,0)</f>
        <v>No</v>
      </c>
      <c r="F675" s="9" t="str">
        <f>VLOOKUP($A675,'Medical Examination'!$A$2:$J$2336,5,0)</f>
        <v>No</v>
      </c>
      <c r="G675" s="9" t="str">
        <f>VLOOKUP($A675,'Medical Examination'!$A$2:$J$2336,6,0)</f>
        <v>No</v>
      </c>
      <c r="H675" s="9">
        <f>VLOOKUP($A675,'Medical Examination'!$A$2:$J$2336,7,0)</f>
        <v>3</v>
      </c>
      <c r="I675" s="9" t="str">
        <f>VLOOKUP($A675,'Medical Examination'!$A$2:$J$2336,8,0)</f>
        <v xml:space="preserve"> Non Smoker</v>
      </c>
      <c r="J675" s="9" t="str">
        <f>VLOOKUP($A675,'Medical Examination'!$A$2:$J$2336,9,0)</f>
        <v>Obesity</v>
      </c>
      <c r="K675" s="9" t="str">
        <f>VLOOKUP($A675,'Medical Examination'!$A$2:$J$2336,10,0)</f>
        <v>Normal</v>
      </c>
      <c r="L675" s="9" t="str">
        <f>VLOOKUP($A675,'Hospitalsation Details'!$A$2:$L$2344,10,0)</f>
        <v>23-07-1958</v>
      </c>
      <c r="M675" s="16">
        <f>VLOOKUP($A675,'Hospitalsation Details'!$A$2:$L$2344,6,0)</f>
        <v>14692.67</v>
      </c>
      <c r="N675" s="9" t="str">
        <f>VLOOKUP($A675,'Hospitalsation Details'!$A$2:$L$2344,7,0)</f>
        <v>tier - 2</v>
      </c>
      <c r="O675" s="9" t="str">
        <f>VLOOKUP($A675,'Hospitalsation Details'!$A$2:$L$2344,8,0)</f>
        <v>tier - 1</v>
      </c>
      <c r="P675" s="9" t="str">
        <f>VLOOKUP($A675,'Hospitalsation Details'!$A$2:$L$2344,9,0)</f>
        <v>R1012</v>
      </c>
      <c r="Q675" s="9">
        <f>VLOOKUP($A675,'Hospitalsation Details'!$A$2:$L$2344,12,0)</f>
        <v>64</v>
      </c>
    </row>
    <row r="676" spans="1:17" ht="15.6" x14ac:dyDescent="0.3">
      <c r="A676" s="20" t="s">
        <v>1349</v>
      </c>
      <c r="B676" s="9" t="str">
        <f>VLOOKUP($A676,'Customer Names'!$A$2:$E$2336,4,0)</f>
        <v xml:space="preserve">  Meredith L</v>
      </c>
      <c r="C676" s="9">
        <f>VLOOKUP($A676,'Medical Examination'!$A$2:$J$2336,2,0)</f>
        <v>39.340000000000003</v>
      </c>
      <c r="D676" s="9">
        <f>VLOOKUP($A676,'Medical Examination'!$A$2:$J$2336,3,0)</f>
        <v>5.0199999999999996</v>
      </c>
      <c r="E676" s="9" t="str">
        <f>VLOOKUP($A676,'Medical Examination'!$A$2:$J$2336,4,0)</f>
        <v>Yes</v>
      </c>
      <c r="F676" s="9" t="str">
        <f>VLOOKUP($A676,'Medical Examination'!$A$2:$J$2336,5,0)</f>
        <v>No</v>
      </c>
      <c r="G676" s="9" t="str">
        <f>VLOOKUP($A676,'Medical Examination'!$A$2:$J$2336,6,0)</f>
        <v>Yes</v>
      </c>
      <c r="H676" s="9">
        <f>VLOOKUP($A676,'Medical Examination'!$A$2:$J$2336,7,0)</f>
        <v>1</v>
      </c>
      <c r="I676" s="9" t="str">
        <f>VLOOKUP($A676,'Medical Examination'!$A$2:$J$2336,8,0)</f>
        <v xml:space="preserve"> Non Smoker</v>
      </c>
      <c r="J676" s="9" t="str">
        <f>VLOOKUP($A676,'Medical Examination'!$A$2:$J$2336,9,0)</f>
        <v>Obesity</v>
      </c>
      <c r="K676" s="9" t="str">
        <f>VLOOKUP($A676,'Medical Examination'!$A$2:$J$2336,10,0)</f>
        <v>Diabetes</v>
      </c>
      <c r="L676" s="9" t="str">
        <f>VLOOKUP($A676,'Hospitalsation Details'!$A$2:$L$2344,10,0)</f>
        <v>20-10-1969</v>
      </c>
      <c r="M676" s="16">
        <f>VLOOKUP($A676,'Hospitalsation Details'!$A$2:$L$2344,6,0)</f>
        <v>14665.75</v>
      </c>
      <c r="N676" s="9" t="str">
        <f>VLOOKUP($A676,'Hospitalsation Details'!$A$2:$L$2344,7,0)</f>
        <v>tier - 2</v>
      </c>
      <c r="O676" s="9" t="str">
        <f>VLOOKUP($A676,'Hospitalsation Details'!$A$2:$L$2344,8,0)</f>
        <v>tier - 1</v>
      </c>
      <c r="P676" s="9" t="str">
        <f>VLOOKUP($A676,'Hospitalsation Details'!$A$2:$L$2344,9,0)</f>
        <v>R1012</v>
      </c>
      <c r="Q676" s="9">
        <f>VLOOKUP($A676,'Hospitalsation Details'!$A$2:$L$2344,12,0)</f>
        <v>53</v>
      </c>
    </row>
    <row r="677" spans="1:17" ht="15.6" x14ac:dyDescent="0.3">
      <c r="A677" s="21" t="s">
        <v>1351</v>
      </c>
      <c r="B677" s="9" t="str">
        <f>VLOOKUP($A677,'Customer Names'!$A$2:$E$2336,4,0)</f>
        <v xml:space="preserve">  Jocelyn</v>
      </c>
      <c r="C677" s="9">
        <f>VLOOKUP($A677,'Medical Examination'!$A$2:$J$2336,2,0)</f>
        <v>47</v>
      </c>
      <c r="D677" s="9">
        <f>VLOOKUP($A677,'Medical Examination'!$A$2:$J$2336,3,0)</f>
        <v>10.64</v>
      </c>
      <c r="E677" s="9" t="str">
        <f>VLOOKUP($A677,'Medical Examination'!$A$2:$J$2336,4,0)</f>
        <v>Yes</v>
      </c>
      <c r="F677" s="9" t="str">
        <f>VLOOKUP($A677,'Medical Examination'!$A$2:$J$2336,5,0)</f>
        <v>No</v>
      </c>
      <c r="G677" s="9" t="str">
        <f>VLOOKUP($A677,'Medical Examination'!$A$2:$J$2336,6,0)</f>
        <v>No</v>
      </c>
      <c r="H677" s="9">
        <f>VLOOKUP($A677,'Medical Examination'!$A$2:$J$2336,7,0)</f>
        <v>0</v>
      </c>
      <c r="I677" s="9" t="str">
        <f>VLOOKUP($A677,'Medical Examination'!$A$2:$J$2336,8,0)</f>
        <v xml:space="preserve"> Non Smoker</v>
      </c>
      <c r="J677" s="9" t="str">
        <f>VLOOKUP($A677,'Medical Examination'!$A$2:$J$2336,9,0)</f>
        <v>Obesity</v>
      </c>
      <c r="K677" s="9" t="str">
        <f>VLOOKUP($A677,'Medical Examination'!$A$2:$J$2336,10,0)</f>
        <v>Diabetes</v>
      </c>
      <c r="L677" s="9" t="str">
        <f>VLOOKUP($A677,'Hospitalsation Details'!$A$2:$L$2344,10,0)</f>
        <v>13-11-1981</v>
      </c>
      <c r="M677" s="16">
        <f>VLOOKUP($A677,'Hospitalsation Details'!$A$2:$L$2344,6,0)</f>
        <v>14657.2</v>
      </c>
      <c r="N677" s="9" t="str">
        <f>VLOOKUP($A677,'Hospitalsation Details'!$A$2:$L$2344,7,0)</f>
        <v>tier - 2</v>
      </c>
      <c r="O677" s="9" t="str">
        <f>VLOOKUP($A677,'Hospitalsation Details'!$A$2:$L$2344,8,0)</f>
        <v>tier - 1</v>
      </c>
      <c r="P677" s="9" t="str">
        <f>VLOOKUP($A677,'Hospitalsation Details'!$A$2:$L$2344,9,0)</f>
        <v>R1012</v>
      </c>
      <c r="Q677" s="9">
        <f>VLOOKUP($A677,'Hospitalsation Details'!$A$2:$L$2344,12,0)</f>
        <v>41</v>
      </c>
    </row>
    <row r="678" spans="1:17" ht="15.6" x14ac:dyDescent="0.3">
      <c r="A678" s="20" t="s">
        <v>1353</v>
      </c>
      <c r="B678" s="9" t="str">
        <f>VLOOKUP($A678,'Customer Names'!$A$2:$E$2336,4,0)</f>
        <v xml:space="preserve">  Daphne</v>
      </c>
      <c r="C678" s="9">
        <f>VLOOKUP($A678,'Medical Examination'!$A$2:$J$2336,2,0)</f>
        <v>36.71</v>
      </c>
      <c r="D678" s="9">
        <f>VLOOKUP($A678,'Medical Examination'!$A$2:$J$2336,3,0)</f>
        <v>8.74</v>
      </c>
      <c r="E678" s="9" t="str">
        <f>VLOOKUP($A678,'Medical Examination'!$A$2:$J$2336,4,0)</f>
        <v>Yes</v>
      </c>
      <c r="F678" s="9" t="str">
        <f>VLOOKUP($A678,'Medical Examination'!$A$2:$J$2336,5,0)</f>
        <v>No</v>
      </c>
      <c r="G678" s="9" t="str">
        <f>VLOOKUP($A678,'Medical Examination'!$A$2:$J$2336,6,0)</f>
        <v>No</v>
      </c>
      <c r="H678" s="9">
        <f>VLOOKUP($A678,'Medical Examination'!$A$2:$J$2336,7,0)</f>
        <v>0</v>
      </c>
      <c r="I678" s="9" t="str">
        <f>VLOOKUP($A678,'Medical Examination'!$A$2:$J$2336,8,0)</f>
        <v xml:space="preserve"> Non Smoker</v>
      </c>
      <c r="J678" s="9" t="str">
        <f>VLOOKUP($A678,'Medical Examination'!$A$2:$J$2336,9,0)</f>
        <v>Obesity</v>
      </c>
      <c r="K678" s="9" t="str">
        <f>VLOOKUP($A678,'Medical Examination'!$A$2:$J$2336,10,0)</f>
        <v>Normal</v>
      </c>
      <c r="L678" s="9" t="str">
        <f>VLOOKUP($A678,'Hospitalsation Details'!$A$2:$L$2344,10,0)</f>
        <v>01-09-1967</v>
      </c>
      <c r="M678" s="16">
        <f>VLOOKUP($A678,'Hospitalsation Details'!$A$2:$L$2344,6,0)</f>
        <v>14640.35</v>
      </c>
      <c r="N678" s="9" t="str">
        <f>VLOOKUP($A678,'Hospitalsation Details'!$A$2:$L$2344,7,0)</f>
        <v>tier - 2</v>
      </c>
      <c r="O678" s="9" t="str">
        <f>VLOOKUP($A678,'Hospitalsation Details'!$A$2:$L$2344,8,0)</f>
        <v>tier - 3</v>
      </c>
      <c r="P678" s="9" t="str">
        <f>VLOOKUP($A678,'Hospitalsation Details'!$A$2:$L$2344,9,0)</f>
        <v>R1026</v>
      </c>
      <c r="Q678" s="9">
        <f>VLOOKUP($A678,'Hospitalsation Details'!$A$2:$L$2344,12,0)</f>
        <v>55</v>
      </c>
    </row>
    <row r="679" spans="1:17" ht="15.6" x14ac:dyDescent="0.3">
      <c r="A679" s="21" t="s">
        <v>1355</v>
      </c>
      <c r="B679" s="9" t="str">
        <f>VLOOKUP($A679,'Customer Names'!$A$2:$E$2336,4,0)</f>
        <v xml:space="preserve">  Margaret E</v>
      </c>
      <c r="C679" s="9">
        <f>VLOOKUP($A679,'Medical Examination'!$A$2:$J$2336,2,0)</f>
        <v>53.48</v>
      </c>
      <c r="D679" s="9">
        <f>VLOOKUP($A679,'Medical Examination'!$A$2:$J$2336,3,0)</f>
        <v>5.64</v>
      </c>
      <c r="E679" s="9" t="str">
        <f>VLOOKUP($A679,'Medical Examination'!$A$2:$J$2336,4,0)</f>
        <v>No</v>
      </c>
      <c r="F679" s="9" t="str">
        <f>VLOOKUP($A679,'Medical Examination'!$A$2:$J$2336,5,0)</f>
        <v>No</v>
      </c>
      <c r="G679" s="9" t="str">
        <f>VLOOKUP($A679,'Medical Examination'!$A$2:$J$2336,6,0)</f>
        <v>No</v>
      </c>
      <c r="H679" s="9">
        <f>VLOOKUP($A679,'Medical Examination'!$A$2:$J$2336,7,0)</f>
        <v>0</v>
      </c>
      <c r="I679" s="9" t="str">
        <f>VLOOKUP($A679,'Medical Examination'!$A$2:$J$2336,8,0)</f>
        <v xml:space="preserve"> Non Smoker</v>
      </c>
      <c r="J679" s="9" t="str">
        <f>VLOOKUP($A679,'Medical Examination'!$A$2:$J$2336,9,0)</f>
        <v>Obesity</v>
      </c>
      <c r="K679" s="9" t="str">
        <f>VLOOKUP($A679,'Medical Examination'!$A$2:$J$2336,10,0)</f>
        <v>Diabetes</v>
      </c>
      <c r="L679" s="9" t="str">
        <f>VLOOKUP($A679,'Hospitalsation Details'!$A$2:$L$2344,10,0)</f>
        <v>21-08-1991</v>
      </c>
      <c r="M679" s="16">
        <f>VLOOKUP($A679,'Hospitalsation Details'!$A$2:$L$2344,6,0)</f>
        <v>14630.52</v>
      </c>
      <c r="N679" s="9" t="str">
        <f>VLOOKUP($A679,'Hospitalsation Details'!$A$2:$L$2344,7,0)</f>
        <v>tier - 2</v>
      </c>
      <c r="O679" s="9" t="str">
        <f>VLOOKUP($A679,'Hospitalsation Details'!$A$2:$L$2344,8,0)</f>
        <v>tier - 3</v>
      </c>
      <c r="P679" s="9" t="str">
        <f>VLOOKUP($A679,'Hospitalsation Details'!$A$2:$L$2344,9,0)</f>
        <v>R1011</v>
      </c>
      <c r="Q679" s="9">
        <f>VLOOKUP($A679,'Hospitalsation Details'!$A$2:$L$2344,12,0)</f>
        <v>31</v>
      </c>
    </row>
    <row r="680" spans="1:17" ht="15.6" x14ac:dyDescent="0.3">
      <c r="A680" s="20" t="s">
        <v>1357</v>
      </c>
      <c r="B680" s="9" t="str">
        <f>VLOOKUP($A680,'Customer Names'!$A$2:$E$2336,4,0)</f>
        <v xml:space="preserve">  Mario J</v>
      </c>
      <c r="C680" s="9">
        <f>VLOOKUP($A680,'Medical Examination'!$A$2:$J$2336,2,0)</f>
        <v>35.5</v>
      </c>
      <c r="D680" s="9">
        <f>VLOOKUP($A680,'Medical Examination'!$A$2:$J$2336,3,0)</f>
        <v>10.37</v>
      </c>
      <c r="E680" s="9" t="str">
        <f>VLOOKUP($A680,'Medical Examination'!$A$2:$J$2336,4,0)</f>
        <v>No</v>
      </c>
      <c r="F680" s="9" t="str">
        <f>VLOOKUP($A680,'Medical Examination'!$A$2:$J$2336,5,0)</f>
        <v>No</v>
      </c>
      <c r="G680" s="9" t="str">
        <f>VLOOKUP($A680,'Medical Examination'!$A$2:$J$2336,6,0)</f>
        <v>No</v>
      </c>
      <c r="H680" s="9">
        <f>VLOOKUP($A680,'Medical Examination'!$A$2:$J$2336,7,0)</f>
        <v>0</v>
      </c>
      <c r="I680" s="9" t="str">
        <f>VLOOKUP($A680,'Medical Examination'!$A$2:$J$2336,8,0)</f>
        <v xml:space="preserve"> Non Smoker</v>
      </c>
      <c r="J680" s="9" t="str">
        <f>VLOOKUP($A680,'Medical Examination'!$A$2:$J$2336,9,0)</f>
        <v>Obesity</v>
      </c>
      <c r="K680" s="9" t="str">
        <f>VLOOKUP($A680,'Medical Examination'!$A$2:$J$2336,10,0)</f>
        <v>Diabetes</v>
      </c>
      <c r="L680" s="9" t="str">
        <f>VLOOKUP($A680,'Hospitalsation Details'!$A$2:$L$2344,10,0)</f>
        <v>08-11-1965</v>
      </c>
      <c r="M680" s="16">
        <f>VLOOKUP($A680,'Hospitalsation Details'!$A$2:$L$2344,6,0)</f>
        <v>14612.33</v>
      </c>
      <c r="N680" s="9" t="str">
        <f>VLOOKUP($A680,'Hospitalsation Details'!$A$2:$L$2344,7,0)</f>
        <v>tier - 2</v>
      </c>
      <c r="O680" s="9" t="str">
        <f>VLOOKUP($A680,'Hospitalsation Details'!$A$2:$L$2344,8,0)</f>
        <v>tier - 3</v>
      </c>
      <c r="P680" s="9" t="str">
        <f>VLOOKUP($A680,'Hospitalsation Details'!$A$2:$L$2344,9,0)</f>
        <v>R1021</v>
      </c>
      <c r="Q680" s="9">
        <f>VLOOKUP($A680,'Hospitalsation Details'!$A$2:$L$2344,12,0)</f>
        <v>57</v>
      </c>
    </row>
    <row r="681" spans="1:17" ht="15.6" x14ac:dyDescent="0.3">
      <c r="A681" s="21" t="s">
        <v>1359</v>
      </c>
      <c r="B681" s="9" t="str">
        <f>VLOOKUP($A681,'Customer Names'!$A$2:$E$2336,4,0)</f>
        <v xml:space="preserve">  Peter</v>
      </c>
      <c r="C681" s="9">
        <f>VLOOKUP($A681,'Medical Examination'!$A$2:$J$2336,2,0)</f>
        <v>36.979999999999997</v>
      </c>
      <c r="D681" s="9">
        <f>VLOOKUP($A681,'Medical Examination'!$A$2:$J$2336,3,0)</f>
        <v>9.56</v>
      </c>
      <c r="E681" s="9" t="str">
        <f>VLOOKUP($A681,'Medical Examination'!$A$2:$J$2336,4,0)</f>
        <v>Yes</v>
      </c>
      <c r="F681" s="9" t="str">
        <f>VLOOKUP($A681,'Medical Examination'!$A$2:$J$2336,5,0)</f>
        <v>No</v>
      </c>
      <c r="G681" s="9" t="str">
        <f>VLOOKUP($A681,'Medical Examination'!$A$2:$J$2336,6,0)</f>
        <v>No</v>
      </c>
      <c r="H681" s="9">
        <f>VLOOKUP($A681,'Medical Examination'!$A$2:$J$2336,7,0)</f>
        <v>0</v>
      </c>
      <c r="I681" s="9" t="str">
        <f>VLOOKUP($A681,'Medical Examination'!$A$2:$J$2336,8,0)</f>
        <v xml:space="preserve"> Non Smoker</v>
      </c>
      <c r="J681" s="9" t="str">
        <f>VLOOKUP($A681,'Medical Examination'!$A$2:$J$2336,9,0)</f>
        <v>Obesity</v>
      </c>
      <c r="K681" s="9" t="str">
        <f>VLOOKUP($A681,'Medical Examination'!$A$2:$J$2336,10,0)</f>
        <v>Diabetes</v>
      </c>
      <c r="L681" s="9" t="str">
        <f>VLOOKUP($A681,'Hospitalsation Details'!$A$2:$L$2344,10,0)</f>
        <v>18-07-1967</v>
      </c>
      <c r="M681" s="16">
        <f>VLOOKUP($A681,'Hospitalsation Details'!$A$2:$L$2344,6,0)</f>
        <v>14600.62</v>
      </c>
      <c r="N681" s="9" t="str">
        <f>VLOOKUP($A681,'Hospitalsation Details'!$A$2:$L$2344,7,0)</f>
        <v>tier - 2</v>
      </c>
      <c r="O681" s="9" t="str">
        <f>VLOOKUP($A681,'Hospitalsation Details'!$A$2:$L$2344,8,0)</f>
        <v>tier - 3</v>
      </c>
      <c r="P681" s="9" t="str">
        <f>VLOOKUP($A681,'Hospitalsation Details'!$A$2:$L$2344,9,0)</f>
        <v>R1022</v>
      </c>
      <c r="Q681" s="9">
        <f>VLOOKUP($A681,'Hospitalsation Details'!$A$2:$L$2344,12,0)</f>
        <v>55</v>
      </c>
    </row>
    <row r="682" spans="1:17" ht="15.6" x14ac:dyDescent="0.3">
      <c r="A682" s="20" t="s">
        <v>1361</v>
      </c>
      <c r="B682" s="9" t="str">
        <f>VLOOKUP($A682,'Customer Names'!$A$2:$E$2336,4,0)</f>
        <v xml:space="preserve">  Carolina</v>
      </c>
      <c r="C682" s="9">
        <f>VLOOKUP($A682,'Medical Examination'!$A$2:$J$2336,2,0)</f>
        <v>32.395000000000003</v>
      </c>
      <c r="D682" s="9">
        <f>VLOOKUP($A682,'Medical Examination'!$A$2:$J$2336,3,0)</f>
        <v>8.23</v>
      </c>
      <c r="E682" s="9" t="str">
        <f>VLOOKUP($A682,'Medical Examination'!$A$2:$J$2336,4,0)</f>
        <v>Yes</v>
      </c>
      <c r="F682" s="9" t="str">
        <f>VLOOKUP($A682,'Medical Examination'!$A$2:$J$2336,5,0)</f>
        <v>No</v>
      </c>
      <c r="G682" s="9" t="str">
        <f>VLOOKUP($A682,'Medical Examination'!$A$2:$J$2336,6,0)</f>
        <v>Yes</v>
      </c>
      <c r="H682" s="9">
        <f>VLOOKUP($A682,'Medical Examination'!$A$2:$J$2336,7,0)</f>
        <v>1</v>
      </c>
      <c r="I682" s="9" t="str">
        <f>VLOOKUP($A682,'Medical Examination'!$A$2:$J$2336,8,0)</f>
        <v xml:space="preserve"> Non Smoker</v>
      </c>
      <c r="J682" s="9" t="str">
        <f>VLOOKUP($A682,'Medical Examination'!$A$2:$J$2336,9,0)</f>
        <v>Obesity</v>
      </c>
      <c r="K682" s="9" t="str">
        <f>VLOOKUP($A682,'Medical Examination'!$A$2:$J$2336,10,0)</f>
        <v>Diabetes</v>
      </c>
      <c r="L682" s="9" t="str">
        <f>VLOOKUP($A682,'Hospitalsation Details'!$A$2:$L$2344,10,0)</f>
        <v>14-10-1963</v>
      </c>
      <c r="M682" s="16">
        <f>VLOOKUP($A682,'Hospitalsation Details'!$A$2:$L$2344,6,0)</f>
        <v>14590.63</v>
      </c>
      <c r="N682" s="9" t="str">
        <f>VLOOKUP($A682,'Hospitalsation Details'!$A$2:$L$2344,7,0)</f>
        <v>tier - 2</v>
      </c>
      <c r="O682" s="9" t="str">
        <f>VLOOKUP($A682,'Hospitalsation Details'!$A$2:$L$2344,8,0)</f>
        <v>tier - 1</v>
      </c>
      <c r="P682" s="9" t="str">
        <f>VLOOKUP($A682,'Hospitalsation Details'!$A$2:$L$2344,9,0)</f>
        <v>R1024</v>
      </c>
      <c r="Q682" s="9">
        <f>VLOOKUP($A682,'Hospitalsation Details'!$A$2:$L$2344,12,0)</f>
        <v>59</v>
      </c>
    </row>
    <row r="683" spans="1:17" ht="15.6" x14ac:dyDescent="0.3">
      <c r="A683" s="21" t="s">
        <v>1363</v>
      </c>
      <c r="B683" s="9" t="str">
        <f>VLOOKUP($A683,'Customer Names'!$A$2:$E$2336,4,0)</f>
        <v xml:space="preserve">  Jenny K</v>
      </c>
      <c r="C683" s="9">
        <f>VLOOKUP($A683,'Medical Examination'!$A$2:$J$2336,2,0)</f>
        <v>32.729999999999997</v>
      </c>
      <c r="D683" s="9">
        <f>VLOOKUP($A683,'Medical Examination'!$A$2:$J$2336,3,0)</f>
        <v>7.03</v>
      </c>
      <c r="E683" s="9" t="str">
        <f>VLOOKUP($A683,'Medical Examination'!$A$2:$J$2336,4,0)</f>
        <v>No</v>
      </c>
      <c r="F683" s="9" t="str">
        <f>VLOOKUP($A683,'Medical Examination'!$A$2:$J$2336,5,0)</f>
        <v>No</v>
      </c>
      <c r="G683" s="9" t="str">
        <f>VLOOKUP($A683,'Medical Examination'!$A$2:$J$2336,6,0)</f>
        <v>No</v>
      </c>
      <c r="H683" s="9">
        <f>VLOOKUP($A683,'Medical Examination'!$A$2:$J$2336,7,0)</f>
        <v>0</v>
      </c>
      <c r="I683" s="9" t="str">
        <f>VLOOKUP($A683,'Medical Examination'!$A$2:$J$2336,8,0)</f>
        <v xml:space="preserve"> Non Smoker</v>
      </c>
      <c r="J683" s="9" t="str">
        <f>VLOOKUP($A683,'Medical Examination'!$A$2:$J$2336,9,0)</f>
        <v>Obesity</v>
      </c>
      <c r="K683" s="9" t="str">
        <f>VLOOKUP($A683,'Medical Examination'!$A$2:$J$2336,10,0)</f>
        <v>Normal</v>
      </c>
      <c r="L683" s="9" t="str">
        <f>VLOOKUP($A683,'Hospitalsation Details'!$A$2:$L$2344,10,0)</f>
        <v>03-12-1962</v>
      </c>
      <c r="M683" s="16">
        <f>VLOOKUP($A683,'Hospitalsation Details'!$A$2:$L$2344,6,0)</f>
        <v>14574.64</v>
      </c>
      <c r="N683" s="9" t="str">
        <f>VLOOKUP($A683,'Hospitalsation Details'!$A$2:$L$2344,7,0)</f>
        <v>tier - 2</v>
      </c>
      <c r="O683" s="9" t="str">
        <f>VLOOKUP($A683,'Hospitalsation Details'!$A$2:$L$2344,8,0)</f>
        <v>tier - 1</v>
      </c>
      <c r="P683" s="9" t="str">
        <f>VLOOKUP($A683,'Hospitalsation Details'!$A$2:$L$2344,9,0)</f>
        <v>R1025</v>
      </c>
      <c r="Q683" s="9">
        <f>VLOOKUP($A683,'Hospitalsation Details'!$A$2:$L$2344,12,0)</f>
        <v>60</v>
      </c>
    </row>
    <row r="684" spans="1:17" ht="15.6" x14ac:dyDescent="0.3">
      <c r="A684" s="20" t="s">
        <v>1365</v>
      </c>
      <c r="B684" s="9" t="str">
        <f>VLOOKUP($A684,'Customer Names'!$A$2:$E$2336,4,0)</f>
        <v xml:space="preserve">  Jessica</v>
      </c>
      <c r="C684" s="9">
        <f>VLOOKUP($A684,'Medical Examination'!$A$2:$J$2336,2,0)</f>
        <v>20.52</v>
      </c>
      <c r="D684" s="9">
        <f>VLOOKUP($A684,'Medical Examination'!$A$2:$J$2336,3,0)</f>
        <v>5.45</v>
      </c>
      <c r="E684" s="9" t="str">
        <f>VLOOKUP($A684,'Medical Examination'!$A$2:$J$2336,4,0)</f>
        <v>No</v>
      </c>
      <c r="F684" s="9" t="str">
        <f>VLOOKUP($A684,'Medical Examination'!$A$2:$J$2336,5,0)</f>
        <v>No</v>
      </c>
      <c r="G684" s="9" t="str">
        <f>VLOOKUP($A684,'Medical Examination'!$A$2:$J$2336,6,0)</f>
        <v>No</v>
      </c>
      <c r="H684" s="9">
        <f>VLOOKUP($A684,'Medical Examination'!$A$2:$J$2336,7,0)</f>
        <v>1</v>
      </c>
      <c r="I684" s="9" t="str">
        <f>VLOOKUP($A684,'Medical Examination'!$A$2:$J$2336,8,0)</f>
        <v>Smoker</v>
      </c>
      <c r="J684" s="9" t="str">
        <f>VLOOKUP($A684,'Medical Examination'!$A$2:$J$2336,9,0)</f>
        <v>Normal Weight</v>
      </c>
      <c r="K684" s="9" t="str">
        <f>VLOOKUP($A684,'Medical Examination'!$A$2:$J$2336,10,0)</f>
        <v>Prediabetes</v>
      </c>
      <c r="L684" s="9" t="str">
        <f>VLOOKUP($A684,'Hospitalsation Details'!$A$2:$L$2344,10,0)</f>
        <v>12-09-1998</v>
      </c>
      <c r="M684" s="16">
        <f>VLOOKUP($A684,'Hospitalsation Details'!$A$2:$L$2344,6,0)</f>
        <v>14571.89</v>
      </c>
      <c r="N684" s="9" t="str">
        <f>VLOOKUP($A684,'Hospitalsation Details'!$A$2:$L$2344,7,0)</f>
        <v>tier - 2</v>
      </c>
      <c r="O684" s="9" t="str">
        <f>VLOOKUP($A684,'Hospitalsation Details'!$A$2:$L$2344,8,0)</f>
        <v>tier - 1</v>
      </c>
      <c r="P684" s="9" t="str">
        <f>VLOOKUP($A684,'Hospitalsation Details'!$A$2:$L$2344,9,0)</f>
        <v>R1024</v>
      </c>
      <c r="Q684" s="9">
        <f>VLOOKUP($A684,'Hospitalsation Details'!$A$2:$L$2344,12,0)</f>
        <v>24</v>
      </c>
    </row>
    <row r="685" spans="1:17" ht="15.6" x14ac:dyDescent="0.3">
      <c r="A685" s="21" t="s">
        <v>1367</v>
      </c>
      <c r="B685" s="9" t="str">
        <f>VLOOKUP($A685,'Customer Names'!$A$2:$E$2336,4,0)</f>
        <v xml:space="preserve">  Kimberly D</v>
      </c>
      <c r="C685" s="9">
        <f>VLOOKUP($A685,'Medical Examination'!$A$2:$J$2336,2,0)</f>
        <v>51.72</v>
      </c>
      <c r="D685" s="9">
        <f>VLOOKUP($A685,'Medical Examination'!$A$2:$J$2336,3,0)</f>
        <v>5.76</v>
      </c>
      <c r="E685" s="9" t="str">
        <f>VLOOKUP($A685,'Medical Examination'!$A$2:$J$2336,4,0)</f>
        <v>No</v>
      </c>
      <c r="F685" s="9" t="str">
        <f>VLOOKUP($A685,'Medical Examination'!$A$2:$J$2336,5,0)</f>
        <v>No</v>
      </c>
      <c r="G685" s="9" t="str">
        <f>VLOOKUP($A685,'Medical Examination'!$A$2:$J$2336,6,0)</f>
        <v>No</v>
      </c>
      <c r="H685" s="9">
        <f>VLOOKUP($A685,'Medical Examination'!$A$2:$J$2336,7,0)</f>
        <v>0</v>
      </c>
      <c r="I685" s="9" t="str">
        <f>VLOOKUP($A685,'Medical Examination'!$A$2:$J$2336,8,0)</f>
        <v xml:space="preserve"> Non Smoker</v>
      </c>
      <c r="J685" s="9" t="str">
        <f>VLOOKUP($A685,'Medical Examination'!$A$2:$J$2336,9,0)</f>
        <v>Obesity</v>
      </c>
      <c r="K685" s="9" t="str">
        <f>VLOOKUP($A685,'Medical Examination'!$A$2:$J$2336,10,0)</f>
        <v>Normal</v>
      </c>
      <c r="L685" s="9" t="str">
        <f>VLOOKUP($A685,'Hospitalsation Details'!$A$2:$L$2344,10,0)</f>
        <v>14-07-1989</v>
      </c>
      <c r="M685" s="16">
        <f>VLOOKUP($A685,'Hospitalsation Details'!$A$2:$L$2344,6,0)</f>
        <v>14547.26</v>
      </c>
      <c r="N685" s="9" t="str">
        <f>VLOOKUP($A685,'Hospitalsation Details'!$A$2:$L$2344,7,0)</f>
        <v>tier - 2</v>
      </c>
      <c r="O685" s="9" t="str">
        <f>VLOOKUP($A685,'Hospitalsation Details'!$A$2:$L$2344,8,0)</f>
        <v>tier - 3</v>
      </c>
      <c r="P685" s="9" t="str">
        <f>VLOOKUP($A685,'Hospitalsation Details'!$A$2:$L$2344,9,0)</f>
        <v>R1011</v>
      </c>
      <c r="Q685" s="9">
        <f>VLOOKUP($A685,'Hospitalsation Details'!$A$2:$L$2344,12,0)</f>
        <v>33</v>
      </c>
    </row>
    <row r="686" spans="1:17" ht="15.6" x14ac:dyDescent="0.3">
      <c r="A686" s="20" t="s">
        <v>1369</v>
      </c>
      <c r="B686" s="9" t="str">
        <f>VLOOKUP($A686,'Customer Names'!$A$2:$E$2336,4,0)</f>
        <v xml:space="preserve">  Marc-Olivier</v>
      </c>
      <c r="C686" s="9">
        <f>VLOOKUP($A686,'Medical Examination'!$A$2:$J$2336,2,0)</f>
        <v>50.2</v>
      </c>
      <c r="D686" s="9">
        <f>VLOOKUP($A686,'Medical Examination'!$A$2:$J$2336,3,0)</f>
        <v>5.4</v>
      </c>
      <c r="E686" s="9" t="str">
        <f>VLOOKUP($A686,'Medical Examination'!$A$2:$J$2336,4,0)</f>
        <v>No</v>
      </c>
      <c r="F686" s="9" t="str">
        <f>VLOOKUP($A686,'Medical Examination'!$A$2:$J$2336,5,0)</f>
        <v>No</v>
      </c>
      <c r="G686" s="9" t="str">
        <f>VLOOKUP($A686,'Medical Examination'!$A$2:$J$2336,6,0)</f>
        <v>No</v>
      </c>
      <c r="H686" s="9">
        <f>VLOOKUP($A686,'Medical Examination'!$A$2:$J$2336,7,0)</f>
        <v>0</v>
      </c>
      <c r="I686" s="9" t="str">
        <f>VLOOKUP($A686,'Medical Examination'!$A$2:$J$2336,8,0)</f>
        <v xml:space="preserve"> Non Smoker</v>
      </c>
      <c r="J686" s="9" t="str">
        <f>VLOOKUP($A686,'Medical Examination'!$A$2:$J$2336,9,0)</f>
        <v>Obesity</v>
      </c>
      <c r="K686" s="9" t="str">
        <f>VLOOKUP($A686,'Medical Examination'!$A$2:$J$2336,10,0)</f>
        <v>Prediabetes</v>
      </c>
      <c r="L686" s="9" t="str">
        <f>VLOOKUP($A686,'Hospitalsation Details'!$A$2:$L$2344,10,0)</f>
        <v>22-07-1989</v>
      </c>
      <c r="M686" s="16">
        <f>VLOOKUP($A686,'Hospitalsation Details'!$A$2:$L$2344,6,0)</f>
        <v>14507.46</v>
      </c>
      <c r="N686" s="9" t="str">
        <f>VLOOKUP($A686,'Hospitalsation Details'!$A$2:$L$2344,7,0)</f>
        <v>tier - 2</v>
      </c>
      <c r="O686" s="9" t="str">
        <f>VLOOKUP($A686,'Hospitalsation Details'!$A$2:$L$2344,8,0)</f>
        <v>tier - 3</v>
      </c>
      <c r="P686" s="9" t="str">
        <f>VLOOKUP($A686,'Hospitalsation Details'!$A$2:$L$2344,9,0)</f>
        <v>R1012</v>
      </c>
      <c r="Q686" s="9">
        <f>VLOOKUP($A686,'Hospitalsation Details'!$A$2:$L$2344,12,0)</f>
        <v>33</v>
      </c>
    </row>
    <row r="687" spans="1:17" ht="15.6" x14ac:dyDescent="0.3">
      <c r="A687" s="21" t="s">
        <v>1371</v>
      </c>
      <c r="B687" s="9" t="str">
        <f>VLOOKUP($A687,'Customer Names'!$A$2:$E$2336,4,0)</f>
        <v xml:space="preserve">  Russell J</v>
      </c>
      <c r="C687" s="9">
        <f>VLOOKUP($A687,'Medical Examination'!$A$2:$J$2336,2,0)</f>
        <v>25.52</v>
      </c>
      <c r="D687" s="9">
        <f>VLOOKUP($A687,'Medical Examination'!$A$2:$J$2336,3,0)</f>
        <v>6.35</v>
      </c>
      <c r="E687" s="9" t="str">
        <f>VLOOKUP($A687,'Medical Examination'!$A$2:$J$2336,4,0)</f>
        <v>No</v>
      </c>
      <c r="F687" s="9" t="str">
        <f>VLOOKUP($A687,'Medical Examination'!$A$2:$J$2336,5,0)</f>
        <v>No</v>
      </c>
      <c r="G687" s="9" t="str">
        <f>VLOOKUP($A687,'Medical Examination'!$A$2:$J$2336,6,0)</f>
        <v>Yes</v>
      </c>
      <c r="H687" s="9">
        <f>VLOOKUP($A687,'Medical Examination'!$A$2:$J$2336,7,0)</f>
        <v>1</v>
      </c>
      <c r="I687" s="9" t="str">
        <f>VLOOKUP($A687,'Medical Examination'!$A$2:$J$2336,8,0)</f>
        <v xml:space="preserve"> Non Smoker</v>
      </c>
      <c r="J687" s="9" t="str">
        <f>VLOOKUP($A687,'Medical Examination'!$A$2:$J$2336,9,0)</f>
        <v>Over Weight</v>
      </c>
      <c r="K687" s="9" t="str">
        <f>VLOOKUP($A687,'Medical Examination'!$A$2:$J$2336,10,0)</f>
        <v>Prediabetes</v>
      </c>
      <c r="L687" s="9" t="str">
        <f>VLOOKUP($A687,'Hospitalsation Details'!$A$2:$L$2344,10,0)</f>
        <v>20-10-1979</v>
      </c>
      <c r="M687" s="16">
        <f>VLOOKUP($A687,'Hospitalsation Details'!$A$2:$L$2344,6,0)</f>
        <v>14478.33</v>
      </c>
      <c r="N687" s="9" t="str">
        <f>VLOOKUP($A687,'Hospitalsation Details'!$A$2:$L$2344,7,0)</f>
        <v>tier - 2</v>
      </c>
      <c r="O687" s="9" t="str">
        <f>VLOOKUP($A687,'Hospitalsation Details'!$A$2:$L$2344,8,0)</f>
        <v>tier - 2</v>
      </c>
      <c r="P687" s="9" t="str">
        <f>VLOOKUP($A687,'Hospitalsation Details'!$A$2:$L$2344,9,0)</f>
        <v>R1013</v>
      </c>
      <c r="Q687" s="9">
        <f>VLOOKUP($A687,'Hospitalsation Details'!$A$2:$L$2344,12,0)</f>
        <v>43</v>
      </c>
    </row>
    <row r="688" spans="1:17" ht="15.6" x14ac:dyDescent="0.3">
      <c r="A688" s="20" t="s">
        <v>1373</v>
      </c>
      <c r="B688" s="9" t="str">
        <f>VLOOKUP($A688,'Customer Names'!$A$2:$E$2336,4,0)</f>
        <v xml:space="preserve">  Karine</v>
      </c>
      <c r="C688" s="9">
        <f>VLOOKUP($A688,'Medical Examination'!$A$2:$J$2336,2,0)</f>
        <v>35.200000000000003</v>
      </c>
      <c r="D688" s="9">
        <f>VLOOKUP($A688,'Medical Examination'!$A$2:$J$2336,3,0)</f>
        <v>6.26</v>
      </c>
      <c r="E688" s="9" t="str">
        <f>VLOOKUP($A688,'Medical Examination'!$A$2:$J$2336,4,0)</f>
        <v>Yes</v>
      </c>
      <c r="F688" s="9" t="str">
        <f>VLOOKUP($A688,'Medical Examination'!$A$2:$J$2336,5,0)</f>
        <v>No</v>
      </c>
      <c r="G688" s="9" t="str">
        <f>VLOOKUP($A688,'Medical Examination'!$A$2:$J$2336,6,0)</f>
        <v>No</v>
      </c>
      <c r="H688" s="9">
        <f>VLOOKUP($A688,'Medical Examination'!$A$2:$J$2336,7,0)</f>
        <v>2</v>
      </c>
      <c r="I688" s="9" t="str">
        <f>VLOOKUP($A688,'Medical Examination'!$A$2:$J$2336,8,0)</f>
        <v xml:space="preserve"> Non Smoker</v>
      </c>
      <c r="J688" s="9" t="str">
        <f>VLOOKUP($A688,'Medical Examination'!$A$2:$J$2336,9,0)</f>
        <v>Obesity</v>
      </c>
      <c r="K688" s="9" t="str">
        <f>VLOOKUP($A688,'Medical Examination'!$A$2:$J$2336,10,0)</f>
        <v>Prediabetes</v>
      </c>
      <c r="L688" s="9" t="str">
        <f>VLOOKUP($A688,'Hospitalsation Details'!$A$2:$L$2344,10,0)</f>
        <v>20-11-1959</v>
      </c>
      <c r="M688" s="16">
        <f>VLOOKUP($A688,'Hospitalsation Details'!$A$2:$L$2344,6,0)</f>
        <v>14474.68</v>
      </c>
      <c r="N688" s="9" t="str">
        <f>VLOOKUP($A688,'Hospitalsation Details'!$A$2:$L$2344,7,0)</f>
        <v>tier - 2</v>
      </c>
      <c r="O688" s="9" t="str">
        <f>VLOOKUP($A688,'Hospitalsation Details'!$A$2:$L$2344,8,0)</f>
        <v>tier - 2</v>
      </c>
      <c r="P688" s="9" t="str">
        <f>VLOOKUP($A688,'Hospitalsation Details'!$A$2:$L$2344,9,0)</f>
        <v>R1013</v>
      </c>
      <c r="Q688" s="9">
        <f>VLOOKUP($A688,'Hospitalsation Details'!$A$2:$L$2344,12,0)</f>
        <v>63</v>
      </c>
    </row>
    <row r="689" spans="1:17" ht="15.6" x14ac:dyDescent="0.3">
      <c r="A689" s="21" t="s">
        <v>1375</v>
      </c>
      <c r="B689" s="9" t="str">
        <f>VLOOKUP($A689,'Customer Names'!$A$2:$E$2336,4,0)</f>
        <v xml:space="preserve">  Cheryl</v>
      </c>
      <c r="C689" s="9">
        <f>VLOOKUP($A689,'Medical Examination'!$A$2:$J$2336,2,0)</f>
        <v>41.26</v>
      </c>
      <c r="D689" s="9">
        <f>VLOOKUP($A689,'Medical Examination'!$A$2:$J$2336,3,0)</f>
        <v>5.97</v>
      </c>
      <c r="E689" s="9" t="str">
        <f>VLOOKUP($A689,'Medical Examination'!$A$2:$J$2336,4,0)</f>
        <v>Yes</v>
      </c>
      <c r="F689" s="9" t="str">
        <f>VLOOKUP($A689,'Medical Examination'!$A$2:$J$2336,5,0)</f>
        <v>No</v>
      </c>
      <c r="G689" s="9" t="str">
        <f>VLOOKUP($A689,'Medical Examination'!$A$2:$J$2336,6,0)</f>
        <v>No</v>
      </c>
      <c r="H689" s="9">
        <f>VLOOKUP($A689,'Medical Examination'!$A$2:$J$2336,7,0)</f>
        <v>0</v>
      </c>
      <c r="I689" s="9" t="str">
        <f>VLOOKUP($A689,'Medical Examination'!$A$2:$J$2336,8,0)</f>
        <v xml:space="preserve"> Non Smoker</v>
      </c>
      <c r="J689" s="9" t="str">
        <f>VLOOKUP($A689,'Medical Examination'!$A$2:$J$2336,9,0)</f>
        <v>Obesity</v>
      </c>
      <c r="K689" s="9" t="str">
        <f>VLOOKUP($A689,'Medical Examination'!$A$2:$J$2336,10,0)</f>
        <v>Normal</v>
      </c>
      <c r="L689" s="9" t="str">
        <f>VLOOKUP($A689,'Hospitalsation Details'!$A$2:$L$2344,10,0)</f>
        <v>27-11-1976</v>
      </c>
      <c r="M689" s="16">
        <f>VLOOKUP($A689,'Hospitalsation Details'!$A$2:$L$2344,6,0)</f>
        <v>14470.01</v>
      </c>
      <c r="N689" s="9" t="str">
        <f>VLOOKUP($A689,'Hospitalsation Details'!$A$2:$L$2344,7,0)</f>
        <v>tier - 2</v>
      </c>
      <c r="O689" s="9" t="str">
        <f>VLOOKUP($A689,'Hospitalsation Details'!$A$2:$L$2344,8,0)</f>
        <v>tier - 3</v>
      </c>
      <c r="P689" s="9" t="str">
        <f>VLOOKUP($A689,'Hospitalsation Details'!$A$2:$L$2344,9,0)</f>
        <v>R1012</v>
      </c>
      <c r="Q689" s="9">
        <f>VLOOKUP($A689,'Hospitalsation Details'!$A$2:$L$2344,12,0)</f>
        <v>46</v>
      </c>
    </row>
    <row r="690" spans="1:17" ht="15.6" x14ac:dyDescent="0.3">
      <c r="A690" s="20" t="s">
        <v>1377</v>
      </c>
      <c r="B690" s="9" t="str">
        <f>VLOOKUP($A690,'Customer Names'!$A$2:$E$2336,4,0)</f>
        <v xml:space="preserve">  Allison M</v>
      </c>
      <c r="C690" s="9">
        <f>VLOOKUP($A690,'Medical Examination'!$A$2:$J$2336,2,0)</f>
        <v>17.195</v>
      </c>
      <c r="D690" s="9">
        <f>VLOOKUP($A690,'Medical Examination'!$A$2:$J$2336,3,0)</f>
        <v>5.29</v>
      </c>
      <c r="E690" s="9" t="str">
        <f>VLOOKUP($A690,'Medical Examination'!$A$2:$J$2336,4,0)</f>
        <v>Yes</v>
      </c>
      <c r="F690" s="9" t="str">
        <f>VLOOKUP($A690,'Medical Examination'!$A$2:$J$2336,5,0)</f>
        <v>No</v>
      </c>
      <c r="G690" s="9" t="str">
        <f>VLOOKUP($A690,'Medical Examination'!$A$2:$J$2336,6,0)</f>
        <v>No</v>
      </c>
      <c r="H690" s="9">
        <f>VLOOKUP($A690,'Medical Examination'!$A$2:$J$2336,7,0)</f>
        <v>0</v>
      </c>
      <c r="I690" s="9" t="str">
        <f>VLOOKUP($A690,'Medical Examination'!$A$2:$J$2336,8,0)</f>
        <v>Smoker</v>
      </c>
      <c r="J690" s="9" t="str">
        <f>VLOOKUP($A690,'Medical Examination'!$A$2:$J$2336,9,0)</f>
        <v>Under Weight</v>
      </c>
      <c r="K690" s="9" t="str">
        <f>VLOOKUP($A690,'Medical Examination'!$A$2:$J$2336,10,0)</f>
        <v>Normal</v>
      </c>
      <c r="L690" s="9" t="str">
        <f>VLOOKUP($A690,'Hospitalsation Details'!$A$2:$L$2344,10,0)</f>
        <v>10-11-1996</v>
      </c>
      <c r="M690" s="16">
        <f>VLOOKUP($A690,'Hospitalsation Details'!$A$2:$L$2344,6,0)</f>
        <v>14455.64</v>
      </c>
      <c r="N690" s="9" t="str">
        <f>VLOOKUP($A690,'Hospitalsation Details'!$A$2:$L$2344,7,0)</f>
        <v>tier - 2</v>
      </c>
      <c r="O690" s="9" t="str">
        <f>VLOOKUP($A690,'Hospitalsation Details'!$A$2:$L$2344,8,0)</f>
        <v>tier - 3</v>
      </c>
      <c r="P690" s="9" t="str">
        <f>VLOOKUP($A690,'Hospitalsation Details'!$A$2:$L$2344,9,0)</f>
        <v>R1024</v>
      </c>
      <c r="Q690" s="9">
        <f>VLOOKUP($A690,'Hospitalsation Details'!$A$2:$L$2344,12,0)</f>
        <v>26</v>
      </c>
    </row>
    <row r="691" spans="1:17" ht="15.6" x14ac:dyDescent="0.3">
      <c r="A691" s="21" t="s">
        <v>1379</v>
      </c>
      <c r="B691" s="9" t="str">
        <f>VLOOKUP($A691,'Customer Names'!$A$2:$E$2336,4,0)</f>
        <v xml:space="preserve">  Adriana</v>
      </c>
      <c r="C691" s="9">
        <f>VLOOKUP($A691,'Medical Examination'!$A$2:$J$2336,2,0)</f>
        <v>23.085000000000001</v>
      </c>
      <c r="D691" s="9">
        <f>VLOOKUP($A691,'Medical Examination'!$A$2:$J$2336,3,0)</f>
        <v>4.2699999999999996</v>
      </c>
      <c r="E691" s="9" t="str">
        <f>VLOOKUP($A691,'Medical Examination'!$A$2:$J$2336,4,0)</f>
        <v>Yes</v>
      </c>
      <c r="F691" s="9" t="str">
        <f>VLOOKUP($A691,'Medical Examination'!$A$2:$J$2336,5,0)</f>
        <v>No</v>
      </c>
      <c r="G691" s="9" t="str">
        <f>VLOOKUP($A691,'Medical Examination'!$A$2:$J$2336,6,0)</f>
        <v>No</v>
      </c>
      <c r="H691" s="9">
        <f>VLOOKUP($A691,'Medical Examination'!$A$2:$J$2336,7,0)</f>
        <v>2</v>
      </c>
      <c r="I691" s="9" t="str">
        <f>VLOOKUP($A691,'Medical Examination'!$A$2:$J$2336,8,0)</f>
        <v xml:space="preserve"> Non Smoker</v>
      </c>
      <c r="J691" s="9" t="str">
        <f>VLOOKUP($A691,'Medical Examination'!$A$2:$J$2336,9,0)</f>
        <v>Normal Weight</v>
      </c>
      <c r="K691" s="9" t="str">
        <f>VLOOKUP($A691,'Medical Examination'!$A$2:$J$2336,10,0)</f>
        <v>Normal</v>
      </c>
      <c r="L691" s="9" t="str">
        <f>VLOOKUP($A691,'Hospitalsation Details'!$A$2:$L$2344,10,0)</f>
        <v>03-08-1959</v>
      </c>
      <c r="M691" s="16">
        <f>VLOOKUP($A691,'Hospitalsation Details'!$A$2:$L$2344,6,0)</f>
        <v>14451.84</v>
      </c>
      <c r="N691" s="9" t="str">
        <f>VLOOKUP($A691,'Hospitalsation Details'!$A$2:$L$2344,7,0)</f>
        <v>tier - 2</v>
      </c>
      <c r="O691" s="9" t="str">
        <f>VLOOKUP($A691,'Hospitalsation Details'!$A$2:$L$2344,8,0)</f>
        <v>tier - 3</v>
      </c>
      <c r="P691" s="9" t="str">
        <f>VLOOKUP($A691,'Hospitalsation Details'!$A$2:$L$2344,9,0)</f>
        <v>R1023</v>
      </c>
      <c r="Q691" s="9">
        <f>VLOOKUP($A691,'Hospitalsation Details'!$A$2:$L$2344,12,0)</f>
        <v>63</v>
      </c>
    </row>
    <row r="692" spans="1:17" ht="15.6" x14ac:dyDescent="0.3">
      <c r="A692" s="20" t="s">
        <v>1381</v>
      </c>
      <c r="B692" s="9" t="str">
        <f>VLOOKUP($A692,'Customer Names'!$A$2:$E$2336,4,0)</f>
        <v xml:space="preserve">  Miranda J</v>
      </c>
      <c r="C692" s="9">
        <f>VLOOKUP($A692,'Medical Examination'!$A$2:$J$2336,2,0)</f>
        <v>21.66</v>
      </c>
      <c r="D692" s="9">
        <f>VLOOKUP($A692,'Medical Examination'!$A$2:$J$2336,3,0)</f>
        <v>5.2</v>
      </c>
      <c r="E692" s="9" t="str">
        <f>VLOOKUP($A692,'Medical Examination'!$A$2:$J$2336,4,0)</f>
        <v>Yes</v>
      </c>
      <c r="F692" s="9" t="str">
        <f>VLOOKUP($A692,'Medical Examination'!$A$2:$J$2336,5,0)</f>
        <v>No</v>
      </c>
      <c r="G692" s="9" t="str">
        <f>VLOOKUP($A692,'Medical Examination'!$A$2:$J$2336,6,0)</f>
        <v>No</v>
      </c>
      <c r="H692" s="9">
        <f>VLOOKUP($A692,'Medical Examination'!$A$2:$J$2336,7,0)</f>
        <v>2</v>
      </c>
      <c r="I692" s="9" t="str">
        <f>VLOOKUP($A692,'Medical Examination'!$A$2:$J$2336,8,0)</f>
        <v xml:space="preserve"> Non Smoker</v>
      </c>
      <c r="J692" s="9" t="str">
        <f>VLOOKUP($A692,'Medical Examination'!$A$2:$J$2336,9,0)</f>
        <v>Normal Weight</v>
      </c>
      <c r="K692" s="9" t="str">
        <f>VLOOKUP($A692,'Medical Examination'!$A$2:$J$2336,10,0)</f>
        <v>Diabetes</v>
      </c>
      <c r="L692" s="9" t="str">
        <f>VLOOKUP($A692,'Hospitalsation Details'!$A$2:$L$2344,10,0)</f>
        <v>29-06-1959</v>
      </c>
      <c r="M692" s="16">
        <f>VLOOKUP($A692,'Hospitalsation Details'!$A$2:$L$2344,6,0)</f>
        <v>14449.85</v>
      </c>
      <c r="N692" s="9" t="str">
        <f>VLOOKUP($A692,'Hospitalsation Details'!$A$2:$L$2344,7,0)</f>
        <v>tier - 2</v>
      </c>
      <c r="O692" s="9" t="str">
        <f>VLOOKUP($A692,'Hospitalsation Details'!$A$2:$L$2344,8,0)</f>
        <v>tier - 1</v>
      </c>
      <c r="P692" s="9" t="str">
        <f>VLOOKUP($A692,'Hospitalsation Details'!$A$2:$L$2344,9,0)</f>
        <v>R1024</v>
      </c>
      <c r="Q692" s="9">
        <f>VLOOKUP($A692,'Hospitalsation Details'!$A$2:$L$2344,12,0)</f>
        <v>63</v>
      </c>
    </row>
    <row r="693" spans="1:17" ht="15.6" x14ac:dyDescent="0.3">
      <c r="A693" s="21" t="s">
        <v>1383</v>
      </c>
      <c r="B693" s="9" t="str">
        <f>VLOOKUP($A693,'Customer Names'!$A$2:$E$2336,4,0)</f>
        <v xml:space="preserve">  Roberto</v>
      </c>
      <c r="C693" s="9">
        <f>VLOOKUP($A693,'Medical Examination'!$A$2:$J$2336,2,0)</f>
        <v>36.47</v>
      </c>
      <c r="D693" s="9">
        <f>VLOOKUP($A693,'Medical Examination'!$A$2:$J$2336,3,0)</f>
        <v>8.23</v>
      </c>
      <c r="E693" s="9" t="str">
        <f>VLOOKUP($A693,'Medical Examination'!$A$2:$J$2336,4,0)</f>
        <v>Yes</v>
      </c>
      <c r="F693" s="9" t="str">
        <f>VLOOKUP($A693,'Medical Examination'!$A$2:$J$2336,5,0)</f>
        <v>No</v>
      </c>
      <c r="G693" s="9" t="str">
        <f>VLOOKUP($A693,'Medical Examination'!$A$2:$J$2336,6,0)</f>
        <v>No</v>
      </c>
      <c r="H693" s="9">
        <f>VLOOKUP($A693,'Medical Examination'!$A$2:$J$2336,7,0)</f>
        <v>0</v>
      </c>
      <c r="I693" s="9" t="str">
        <f>VLOOKUP($A693,'Medical Examination'!$A$2:$J$2336,8,0)</f>
        <v xml:space="preserve"> Non Smoker</v>
      </c>
      <c r="J693" s="9" t="str">
        <f>VLOOKUP($A693,'Medical Examination'!$A$2:$J$2336,9,0)</f>
        <v>Obesity</v>
      </c>
      <c r="K693" s="9" t="str">
        <f>VLOOKUP($A693,'Medical Examination'!$A$2:$J$2336,10,0)</f>
        <v>Diabetes</v>
      </c>
      <c r="L693" s="9" t="str">
        <f>VLOOKUP($A693,'Hospitalsation Details'!$A$2:$L$2344,10,0)</f>
        <v>04-11-1967</v>
      </c>
      <c r="M693" s="16">
        <f>VLOOKUP($A693,'Hospitalsation Details'!$A$2:$L$2344,6,0)</f>
        <v>14427.63</v>
      </c>
      <c r="N693" s="9" t="str">
        <f>VLOOKUP($A693,'Hospitalsation Details'!$A$2:$L$2344,7,0)</f>
        <v>tier - 2</v>
      </c>
      <c r="O693" s="9" t="str">
        <f>VLOOKUP($A693,'Hospitalsation Details'!$A$2:$L$2344,8,0)</f>
        <v>tier - 2</v>
      </c>
      <c r="P693" s="9" t="str">
        <f>VLOOKUP($A693,'Hospitalsation Details'!$A$2:$L$2344,9,0)</f>
        <v>R1021</v>
      </c>
      <c r="Q693" s="9">
        <f>VLOOKUP($A693,'Hospitalsation Details'!$A$2:$L$2344,12,0)</f>
        <v>55</v>
      </c>
    </row>
    <row r="694" spans="1:17" ht="15.6" x14ac:dyDescent="0.3">
      <c r="A694" s="20" t="s">
        <v>1385</v>
      </c>
      <c r="B694" s="9" t="str">
        <f>VLOOKUP($A694,'Customer Names'!$A$2:$E$2336,4,0)</f>
        <v xml:space="preserve">  Rebecca B</v>
      </c>
      <c r="C694" s="9">
        <f>VLOOKUP($A694,'Medical Examination'!$A$2:$J$2336,2,0)</f>
        <v>36.08</v>
      </c>
      <c r="D694" s="9">
        <f>VLOOKUP($A694,'Medical Examination'!$A$2:$J$2336,3,0)</f>
        <v>10.33</v>
      </c>
      <c r="E694" s="9" t="str">
        <f>VLOOKUP($A694,'Medical Examination'!$A$2:$J$2336,4,0)</f>
        <v>Yes</v>
      </c>
      <c r="F694" s="9" t="str">
        <f>VLOOKUP($A694,'Medical Examination'!$A$2:$J$2336,5,0)</f>
        <v>No</v>
      </c>
      <c r="G694" s="9" t="str">
        <f>VLOOKUP($A694,'Medical Examination'!$A$2:$J$2336,6,0)</f>
        <v>No</v>
      </c>
      <c r="H694" s="9">
        <f>VLOOKUP($A694,'Medical Examination'!$A$2:$J$2336,7,0)</f>
        <v>0</v>
      </c>
      <c r="I694" s="9" t="str">
        <f>VLOOKUP($A694,'Medical Examination'!$A$2:$J$2336,8,0)</f>
        <v xml:space="preserve"> Non Smoker</v>
      </c>
      <c r="J694" s="9" t="str">
        <f>VLOOKUP($A694,'Medical Examination'!$A$2:$J$2336,9,0)</f>
        <v>Obesity</v>
      </c>
      <c r="K694" s="9" t="str">
        <f>VLOOKUP($A694,'Medical Examination'!$A$2:$J$2336,10,0)</f>
        <v>Prediabetes</v>
      </c>
      <c r="L694" s="9" t="str">
        <f>VLOOKUP($A694,'Hospitalsation Details'!$A$2:$L$2344,10,0)</f>
        <v>15-08-1967</v>
      </c>
      <c r="M694" s="16">
        <f>VLOOKUP($A694,'Hospitalsation Details'!$A$2:$L$2344,6,0)</f>
        <v>14426.66</v>
      </c>
      <c r="N694" s="9" t="str">
        <f>VLOOKUP($A694,'Hospitalsation Details'!$A$2:$L$2344,7,0)</f>
        <v>tier - 2</v>
      </c>
      <c r="O694" s="9" t="str">
        <f>VLOOKUP($A694,'Hospitalsation Details'!$A$2:$L$2344,8,0)</f>
        <v>tier - 2</v>
      </c>
      <c r="P694" s="9" t="str">
        <f>VLOOKUP($A694,'Hospitalsation Details'!$A$2:$L$2344,9,0)</f>
        <v>R1026</v>
      </c>
      <c r="Q694" s="9">
        <f>VLOOKUP($A694,'Hospitalsation Details'!$A$2:$L$2344,12,0)</f>
        <v>55</v>
      </c>
    </row>
    <row r="695" spans="1:17" ht="15.6" x14ac:dyDescent="0.3">
      <c r="A695" s="21" t="s">
        <v>1387</v>
      </c>
      <c r="B695" s="9" t="str">
        <f>VLOOKUP($A695,'Customer Names'!$A$2:$E$2336,4,0)</f>
        <v xml:space="preserve">  Tiffany</v>
      </c>
      <c r="C695" s="9">
        <f>VLOOKUP($A695,'Medical Examination'!$A$2:$J$2336,2,0)</f>
        <v>23.18</v>
      </c>
      <c r="D695" s="9">
        <f>VLOOKUP($A695,'Medical Examination'!$A$2:$J$2336,3,0)</f>
        <v>6.13</v>
      </c>
      <c r="E695" s="9" t="str">
        <f>VLOOKUP($A695,'Medical Examination'!$A$2:$J$2336,4,0)</f>
        <v>No</v>
      </c>
      <c r="F695" s="9" t="str">
        <f>VLOOKUP($A695,'Medical Examination'!$A$2:$J$2336,5,0)</f>
        <v>No</v>
      </c>
      <c r="G695" s="9" t="str">
        <f>VLOOKUP($A695,'Medical Examination'!$A$2:$J$2336,6,0)</f>
        <v>No</v>
      </c>
      <c r="H695" s="9">
        <f>VLOOKUP($A695,'Medical Examination'!$A$2:$J$2336,7,0)</f>
        <v>0</v>
      </c>
      <c r="I695" s="9" t="str">
        <f>VLOOKUP($A695,'Medical Examination'!$A$2:$J$2336,8,0)</f>
        <v xml:space="preserve"> Non Smoker</v>
      </c>
      <c r="J695" s="9" t="str">
        <f>VLOOKUP($A695,'Medical Examination'!$A$2:$J$2336,9,0)</f>
        <v>Normal Weight</v>
      </c>
      <c r="K695" s="9" t="str">
        <f>VLOOKUP($A695,'Medical Examination'!$A$2:$J$2336,10,0)</f>
        <v>Diabetes</v>
      </c>
      <c r="L695" s="9" t="str">
        <f>VLOOKUP($A695,'Hospitalsation Details'!$A$2:$L$2344,10,0)</f>
        <v>10-08-1999</v>
      </c>
      <c r="M695" s="16">
        <f>VLOOKUP($A695,'Hospitalsation Details'!$A$2:$L$2344,6,0)</f>
        <v>14426.07</v>
      </c>
      <c r="N695" s="9" t="str">
        <f>VLOOKUP($A695,'Hospitalsation Details'!$A$2:$L$2344,7,0)</f>
        <v>tier - 2</v>
      </c>
      <c r="O695" s="9" t="str">
        <f>VLOOKUP($A695,'Hospitalsation Details'!$A$2:$L$2344,8,0)</f>
        <v>tier - 1</v>
      </c>
      <c r="P695" s="9" t="str">
        <f>VLOOKUP($A695,'Hospitalsation Details'!$A$2:$L$2344,9,0)</f>
        <v>R1012</v>
      </c>
      <c r="Q695" s="9">
        <f>VLOOKUP($A695,'Hospitalsation Details'!$A$2:$L$2344,12,0)</f>
        <v>23</v>
      </c>
    </row>
    <row r="696" spans="1:17" ht="15.6" x14ac:dyDescent="0.3">
      <c r="A696" s="20" t="s">
        <v>1389</v>
      </c>
      <c r="B696" s="9" t="str">
        <f>VLOOKUP($A696,'Customer Names'!$A$2:$E$2336,4,0)</f>
        <v xml:space="preserve">  Alexander</v>
      </c>
      <c r="C696" s="9">
        <f>VLOOKUP($A696,'Medical Examination'!$A$2:$J$2336,2,0)</f>
        <v>39.159999999999997</v>
      </c>
      <c r="D696" s="9">
        <f>VLOOKUP($A696,'Medical Examination'!$A$2:$J$2336,3,0)</f>
        <v>8.08</v>
      </c>
      <c r="E696" s="9" t="str">
        <f>VLOOKUP($A696,'Medical Examination'!$A$2:$J$2336,4,0)</f>
        <v>No</v>
      </c>
      <c r="F696" s="9" t="str">
        <f>VLOOKUP($A696,'Medical Examination'!$A$2:$J$2336,5,0)</f>
        <v>No</v>
      </c>
      <c r="G696" s="9" t="str">
        <f>VLOOKUP($A696,'Medical Examination'!$A$2:$J$2336,6,0)</f>
        <v>No</v>
      </c>
      <c r="H696" s="9">
        <f>VLOOKUP($A696,'Medical Examination'!$A$2:$J$2336,7,0)</f>
        <v>3</v>
      </c>
      <c r="I696" s="9" t="str">
        <f>VLOOKUP($A696,'Medical Examination'!$A$2:$J$2336,8,0)</f>
        <v xml:space="preserve"> Non Smoker</v>
      </c>
      <c r="J696" s="9" t="str">
        <f>VLOOKUP($A696,'Medical Examination'!$A$2:$J$2336,9,0)</f>
        <v>Obesity</v>
      </c>
      <c r="K696" s="9" t="str">
        <f>VLOOKUP($A696,'Medical Examination'!$A$2:$J$2336,10,0)</f>
        <v>Diabetes</v>
      </c>
      <c r="L696" s="9" t="str">
        <f>VLOOKUP($A696,'Hospitalsation Details'!$A$2:$L$2344,10,0)</f>
        <v>20-09-1958</v>
      </c>
      <c r="M696" s="16">
        <f>VLOOKUP($A696,'Hospitalsation Details'!$A$2:$L$2344,6,0)</f>
        <v>14418.28</v>
      </c>
      <c r="N696" s="9" t="str">
        <f>VLOOKUP($A696,'Hospitalsation Details'!$A$2:$L$2344,7,0)</f>
        <v>tier - 2</v>
      </c>
      <c r="O696" s="9" t="str">
        <f>VLOOKUP($A696,'Hospitalsation Details'!$A$2:$L$2344,8,0)</f>
        <v>tier - 3</v>
      </c>
      <c r="P696" s="9" t="str">
        <f>VLOOKUP($A696,'Hospitalsation Details'!$A$2:$L$2344,9,0)</f>
        <v>R1013</v>
      </c>
      <c r="Q696" s="9">
        <f>VLOOKUP($A696,'Hospitalsation Details'!$A$2:$L$2344,12,0)</f>
        <v>64</v>
      </c>
    </row>
    <row r="697" spans="1:17" ht="15.6" x14ac:dyDescent="0.3">
      <c r="A697" s="21" t="s">
        <v>1391</v>
      </c>
      <c r="B697" s="9" t="str">
        <f>VLOOKUP($A697,'Customer Names'!$A$2:$E$2336,4,0)</f>
        <v xml:space="preserve">  Rich M</v>
      </c>
      <c r="C697" s="9">
        <f>VLOOKUP($A697,'Medical Examination'!$A$2:$J$2336,2,0)</f>
        <v>38.19</v>
      </c>
      <c r="D697" s="9">
        <f>VLOOKUP($A697,'Medical Examination'!$A$2:$J$2336,3,0)</f>
        <v>10.49</v>
      </c>
      <c r="E697" s="9" t="str">
        <f>VLOOKUP($A697,'Medical Examination'!$A$2:$J$2336,4,0)</f>
        <v>No</v>
      </c>
      <c r="F697" s="9" t="str">
        <f>VLOOKUP($A697,'Medical Examination'!$A$2:$J$2336,5,0)</f>
        <v>No</v>
      </c>
      <c r="G697" s="9" t="str">
        <f>VLOOKUP($A697,'Medical Examination'!$A$2:$J$2336,6,0)</f>
        <v>No</v>
      </c>
      <c r="H697" s="9">
        <f>VLOOKUP($A697,'Medical Examination'!$A$2:$J$2336,7,0)</f>
        <v>3</v>
      </c>
      <c r="I697" s="9" t="str">
        <f>VLOOKUP($A697,'Medical Examination'!$A$2:$J$2336,8,0)</f>
        <v xml:space="preserve"> Non Smoker</v>
      </c>
      <c r="J697" s="9" t="str">
        <f>VLOOKUP($A697,'Medical Examination'!$A$2:$J$2336,9,0)</f>
        <v>Obesity</v>
      </c>
      <c r="K697" s="9" t="str">
        <f>VLOOKUP($A697,'Medical Examination'!$A$2:$J$2336,10,0)</f>
        <v>Diabetes</v>
      </c>
      <c r="L697" s="9" t="str">
        <f>VLOOKUP($A697,'Hospitalsation Details'!$A$2:$L$2344,10,0)</f>
        <v>29-07-1958</v>
      </c>
      <c r="M697" s="16">
        <f>VLOOKUP($A697,'Hospitalsation Details'!$A$2:$L$2344,6,0)</f>
        <v>14410.93</v>
      </c>
      <c r="N697" s="9" t="str">
        <f>VLOOKUP($A697,'Hospitalsation Details'!$A$2:$L$2344,7,0)</f>
        <v>tier - 2</v>
      </c>
      <c r="O697" s="9" t="str">
        <f>VLOOKUP($A697,'Hospitalsation Details'!$A$2:$L$2344,8,0)</f>
        <v>tier - 2</v>
      </c>
      <c r="P697" s="9" t="str">
        <f>VLOOKUP($A697,'Hospitalsation Details'!$A$2:$L$2344,9,0)</f>
        <v>R1016</v>
      </c>
      <c r="Q697" s="9">
        <f>VLOOKUP($A697,'Hospitalsation Details'!$A$2:$L$2344,12,0)</f>
        <v>64</v>
      </c>
    </row>
    <row r="698" spans="1:17" ht="15.6" x14ac:dyDescent="0.3">
      <c r="A698" s="20" t="s">
        <v>1393</v>
      </c>
      <c r="B698" s="9" t="str">
        <f>VLOOKUP($A698,'Customer Names'!$A$2:$E$2336,4,0)</f>
        <v xml:space="preserve">  Aaron C</v>
      </c>
      <c r="C698" s="9">
        <f>VLOOKUP($A698,'Medical Examination'!$A$2:$J$2336,2,0)</f>
        <v>26.41</v>
      </c>
      <c r="D698" s="9">
        <f>VLOOKUP($A698,'Medical Examination'!$A$2:$J$2336,3,0)</f>
        <v>8.11</v>
      </c>
      <c r="E698" s="9" t="str">
        <f>VLOOKUP($A698,'Medical Examination'!$A$2:$J$2336,4,0)</f>
        <v>No</v>
      </c>
      <c r="F698" s="9" t="str">
        <f>VLOOKUP($A698,'Medical Examination'!$A$2:$J$2336,5,0)</f>
        <v>No</v>
      </c>
      <c r="G698" s="9" t="str">
        <f>VLOOKUP($A698,'Medical Examination'!$A$2:$J$2336,6,0)</f>
        <v>No</v>
      </c>
      <c r="H698" s="9">
        <f>VLOOKUP($A698,'Medical Examination'!$A$2:$J$2336,7,0)</f>
        <v>3</v>
      </c>
      <c r="I698" s="9" t="str">
        <f>VLOOKUP($A698,'Medical Examination'!$A$2:$J$2336,8,0)</f>
        <v xml:space="preserve"> Non Smoker</v>
      </c>
      <c r="J698" s="9" t="str">
        <f>VLOOKUP($A698,'Medical Examination'!$A$2:$J$2336,9,0)</f>
        <v>Over Weight</v>
      </c>
      <c r="K698" s="9" t="str">
        <f>VLOOKUP($A698,'Medical Examination'!$A$2:$J$2336,10,0)</f>
        <v>Diabetes</v>
      </c>
      <c r="L698" s="9" t="str">
        <f>VLOOKUP($A698,'Hospitalsation Details'!$A$2:$L$2344,10,0)</f>
        <v>14-09-1958</v>
      </c>
      <c r="M698" s="16">
        <f>VLOOKUP($A698,'Hospitalsation Details'!$A$2:$L$2344,6,0)</f>
        <v>14394.56</v>
      </c>
      <c r="N698" s="9" t="str">
        <f>VLOOKUP($A698,'Hospitalsation Details'!$A$2:$L$2344,7,0)</f>
        <v>tier - 2</v>
      </c>
      <c r="O698" s="9" t="str">
        <f>VLOOKUP($A698,'Hospitalsation Details'!$A$2:$L$2344,8,0)</f>
        <v>tier - 1</v>
      </c>
      <c r="P698" s="9" t="str">
        <f>VLOOKUP($A698,'Hospitalsation Details'!$A$2:$L$2344,9,0)</f>
        <v>R1018</v>
      </c>
      <c r="Q698" s="9">
        <f>VLOOKUP($A698,'Hospitalsation Details'!$A$2:$L$2344,12,0)</f>
        <v>64</v>
      </c>
    </row>
    <row r="699" spans="1:17" ht="15.6" x14ac:dyDescent="0.3">
      <c r="A699" s="21" t="s">
        <v>1395</v>
      </c>
      <c r="B699" s="9" t="str">
        <f>VLOOKUP($A699,'Customer Names'!$A$2:$E$2336,4,0)</f>
        <v xml:space="preserve">  Kate</v>
      </c>
      <c r="C699" s="9">
        <f>VLOOKUP($A699,'Medical Examination'!$A$2:$J$2336,2,0)</f>
        <v>28.785</v>
      </c>
      <c r="D699" s="9">
        <f>VLOOKUP($A699,'Medical Examination'!$A$2:$J$2336,3,0)</f>
        <v>6.6</v>
      </c>
      <c r="E699" s="9" t="str">
        <f>VLOOKUP($A699,'Medical Examination'!$A$2:$J$2336,4,0)</f>
        <v>No</v>
      </c>
      <c r="F699" s="9" t="str">
        <f>VLOOKUP($A699,'Medical Examination'!$A$2:$J$2336,5,0)</f>
        <v>No</v>
      </c>
      <c r="G699" s="9" t="str">
        <f>VLOOKUP($A699,'Medical Examination'!$A$2:$J$2336,6,0)</f>
        <v>No</v>
      </c>
      <c r="H699" s="9">
        <f>VLOOKUP($A699,'Medical Examination'!$A$2:$J$2336,7,0)</f>
        <v>0</v>
      </c>
      <c r="I699" s="9" t="str">
        <f>VLOOKUP($A699,'Medical Examination'!$A$2:$J$2336,8,0)</f>
        <v xml:space="preserve"> Non Smoker</v>
      </c>
      <c r="J699" s="9" t="str">
        <f>VLOOKUP($A699,'Medical Examination'!$A$2:$J$2336,9,0)</f>
        <v>Over Weight</v>
      </c>
      <c r="K699" s="9" t="str">
        <f>VLOOKUP($A699,'Medical Examination'!$A$2:$J$2336,10,0)</f>
        <v>Diabetes</v>
      </c>
      <c r="L699" s="9" t="str">
        <f>VLOOKUP($A699,'Hospitalsation Details'!$A$2:$L$2344,10,0)</f>
        <v>22-06-1965</v>
      </c>
      <c r="M699" s="16">
        <f>VLOOKUP($A699,'Hospitalsation Details'!$A$2:$L$2344,6,0)</f>
        <v>14394.4</v>
      </c>
      <c r="N699" s="9" t="str">
        <f>VLOOKUP($A699,'Hospitalsation Details'!$A$2:$L$2344,7,0)</f>
        <v>tier - 2</v>
      </c>
      <c r="O699" s="9" t="str">
        <f>VLOOKUP($A699,'Hospitalsation Details'!$A$2:$L$2344,8,0)</f>
        <v>tier - 3</v>
      </c>
      <c r="P699" s="9" t="str">
        <f>VLOOKUP($A699,'Hospitalsation Details'!$A$2:$L$2344,9,0)</f>
        <v>R1024</v>
      </c>
      <c r="Q699" s="9">
        <f>VLOOKUP($A699,'Hospitalsation Details'!$A$2:$L$2344,12,0)</f>
        <v>57</v>
      </c>
    </row>
    <row r="700" spans="1:17" ht="15.6" x14ac:dyDescent="0.3">
      <c r="A700" s="20" t="s">
        <v>1397</v>
      </c>
      <c r="B700" s="9" t="str">
        <f>VLOOKUP($A700,'Customer Names'!$A$2:$E$2336,4,0)</f>
        <v xml:space="preserve">  Maria M</v>
      </c>
      <c r="C700" s="9">
        <f>VLOOKUP($A700,'Medical Examination'!$A$2:$J$2336,2,0)</f>
        <v>26.695</v>
      </c>
      <c r="D700" s="9">
        <f>VLOOKUP($A700,'Medical Examination'!$A$2:$J$2336,3,0)</f>
        <v>10.14</v>
      </c>
      <c r="E700" s="9" t="str">
        <f>VLOOKUP($A700,'Medical Examination'!$A$2:$J$2336,4,0)</f>
        <v>Yes</v>
      </c>
      <c r="F700" s="9" t="str">
        <f>VLOOKUP($A700,'Medical Examination'!$A$2:$J$2336,5,0)</f>
        <v>No</v>
      </c>
      <c r="G700" s="9" t="str">
        <f>VLOOKUP($A700,'Medical Examination'!$A$2:$J$2336,6,0)</f>
        <v>Yes</v>
      </c>
      <c r="H700" s="9">
        <f>VLOOKUP($A700,'Medical Examination'!$A$2:$J$2336,7,0)</f>
        <v>1</v>
      </c>
      <c r="I700" s="9" t="str">
        <f>VLOOKUP($A700,'Medical Examination'!$A$2:$J$2336,8,0)</f>
        <v xml:space="preserve"> Non Smoker</v>
      </c>
      <c r="J700" s="9" t="str">
        <f>VLOOKUP($A700,'Medical Examination'!$A$2:$J$2336,9,0)</f>
        <v>Over Weight</v>
      </c>
      <c r="K700" s="9" t="str">
        <f>VLOOKUP($A700,'Medical Examination'!$A$2:$J$2336,10,0)</f>
        <v>Prediabetes</v>
      </c>
      <c r="L700" s="9" t="str">
        <f>VLOOKUP($A700,'Hospitalsation Details'!$A$2:$L$2344,10,0)</f>
        <v>16-07-1963</v>
      </c>
      <c r="M700" s="16">
        <f>VLOOKUP($A700,'Hospitalsation Details'!$A$2:$L$2344,6,0)</f>
        <v>14382.71</v>
      </c>
      <c r="N700" s="9" t="str">
        <f>VLOOKUP($A700,'Hospitalsation Details'!$A$2:$L$2344,7,0)</f>
        <v>tier - 2</v>
      </c>
      <c r="O700" s="9" t="str">
        <f>VLOOKUP($A700,'Hospitalsation Details'!$A$2:$L$2344,8,0)</f>
        <v>tier - 2</v>
      </c>
      <c r="P700" s="9" t="str">
        <f>VLOOKUP($A700,'Hospitalsation Details'!$A$2:$L$2344,9,0)</f>
        <v>R1012</v>
      </c>
      <c r="Q700" s="9">
        <f>VLOOKUP($A700,'Hospitalsation Details'!$A$2:$L$2344,12,0)</f>
        <v>59</v>
      </c>
    </row>
    <row r="701" spans="1:17" ht="15.6" x14ac:dyDescent="0.3">
      <c r="A701" s="21" t="s">
        <v>1399</v>
      </c>
      <c r="B701" s="9" t="str">
        <f>VLOOKUP($A701,'Customer Names'!$A$2:$E$2336,4,0)</f>
        <v xml:space="preserve">  Daven W</v>
      </c>
      <c r="C701" s="9">
        <f>VLOOKUP($A701,'Medical Examination'!$A$2:$J$2336,2,0)</f>
        <v>32.799999999999997</v>
      </c>
      <c r="D701" s="9">
        <f>VLOOKUP($A701,'Medical Examination'!$A$2:$J$2336,3,0)</f>
        <v>6.06</v>
      </c>
      <c r="E701" s="9" t="str">
        <f>VLOOKUP($A701,'Medical Examination'!$A$2:$J$2336,4,0)</f>
        <v>Yes</v>
      </c>
      <c r="F701" s="9" t="str">
        <f>VLOOKUP($A701,'Medical Examination'!$A$2:$J$2336,5,0)</f>
        <v>No</v>
      </c>
      <c r="G701" s="9" t="str">
        <f>VLOOKUP($A701,'Medical Examination'!$A$2:$J$2336,6,0)</f>
        <v>No</v>
      </c>
      <c r="H701" s="9">
        <f>VLOOKUP($A701,'Medical Examination'!$A$2:$J$2336,7,0)</f>
        <v>1</v>
      </c>
      <c r="I701" s="9" t="str">
        <f>VLOOKUP($A701,'Medical Examination'!$A$2:$J$2336,8,0)</f>
        <v xml:space="preserve"> Non Smoker</v>
      </c>
      <c r="J701" s="9" t="str">
        <f>VLOOKUP($A701,'Medical Examination'!$A$2:$J$2336,9,0)</f>
        <v>Obesity</v>
      </c>
      <c r="K701" s="9" t="str">
        <f>VLOOKUP($A701,'Medical Examination'!$A$2:$J$2336,10,0)</f>
        <v>Diabetes</v>
      </c>
      <c r="L701" s="9" t="str">
        <f>VLOOKUP($A701,'Hospitalsation Details'!$A$2:$L$2344,10,0)</f>
        <v>16-11-1988</v>
      </c>
      <c r="M701" s="16">
        <f>VLOOKUP($A701,'Hospitalsation Details'!$A$2:$L$2344,6,0)</f>
        <v>14358.36</v>
      </c>
      <c r="N701" s="9" t="str">
        <f>VLOOKUP($A701,'Hospitalsation Details'!$A$2:$L$2344,7,0)</f>
        <v>tier - 2</v>
      </c>
      <c r="O701" s="9" t="str">
        <f>VLOOKUP($A701,'Hospitalsation Details'!$A$2:$L$2344,8,0)</f>
        <v>tier - 2</v>
      </c>
      <c r="P701" s="9" t="str">
        <f>VLOOKUP($A701,'Hospitalsation Details'!$A$2:$L$2344,9,0)</f>
        <v>R1011</v>
      </c>
      <c r="Q701" s="9">
        <f>VLOOKUP($A701,'Hospitalsation Details'!$A$2:$L$2344,12,0)</f>
        <v>34</v>
      </c>
    </row>
    <row r="702" spans="1:17" ht="15.6" x14ac:dyDescent="0.3">
      <c r="A702" s="20" t="s">
        <v>1401</v>
      </c>
      <c r="B702" s="9" t="str">
        <f>VLOOKUP($A702,'Customer Names'!$A$2:$E$2336,4,0)</f>
        <v xml:space="preserve">  Brianne</v>
      </c>
      <c r="C702" s="9">
        <f>VLOOKUP($A702,'Medical Examination'!$A$2:$J$2336,2,0)</f>
        <v>35.869999999999997</v>
      </c>
      <c r="D702" s="9">
        <f>VLOOKUP($A702,'Medical Examination'!$A$2:$J$2336,3,0)</f>
        <v>9.91</v>
      </c>
      <c r="E702" s="9" t="str">
        <f>VLOOKUP($A702,'Medical Examination'!$A$2:$J$2336,4,0)</f>
        <v>Yes</v>
      </c>
      <c r="F702" s="9" t="str">
        <f>VLOOKUP($A702,'Medical Examination'!$A$2:$J$2336,5,0)</f>
        <v>No</v>
      </c>
      <c r="G702" s="9" t="str">
        <f>VLOOKUP($A702,'Medical Examination'!$A$2:$J$2336,6,0)</f>
        <v>No</v>
      </c>
      <c r="H702" s="9">
        <f>VLOOKUP($A702,'Medical Examination'!$A$2:$J$2336,7,0)</f>
        <v>0</v>
      </c>
      <c r="I702" s="9" t="str">
        <f>VLOOKUP($A702,'Medical Examination'!$A$2:$J$2336,8,0)</f>
        <v xml:space="preserve"> Non Smoker</v>
      </c>
      <c r="J702" s="9" t="str">
        <f>VLOOKUP($A702,'Medical Examination'!$A$2:$J$2336,9,0)</f>
        <v>Obesity</v>
      </c>
      <c r="K702" s="9" t="str">
        <f>VLOOKUP($A702,'Medical Examination'!$A$2:$J$2336,10,0)</f>
        <v>Normal</v>
      </c>
      <c r="L702" s="9" t="str">
        <f>VLOOKUP($A702,'Hospitalsation Details'!$A$2:$L$2344,10,0)</f>
        <v>10-10-1967</v>
      </c>
      <c r="M702" s="16">
        <f>VLOOKUP($A702,'Hospitalsation Details'!$A$2:$L$2344,6,0)</f>
        <v>14355.43</v>
      </c>
      <c r="N702" s="9" t="str">
        <f>VLOOKUP($A702,'Hospitalsation Details'!$A$2:$L$2344,7,0)</f>
        <v>tier - 2</v>
      </c>
      <c r="O702" s="9" t="str">
        <f>VLOOKUP($A702,'Hospitalsation Details'!$A$2:$L$2344,8,0)</f>
        <v>tier - 1</v>
      </c>
      <c r="P702" s="9" t="str">
        <f>VLOOKUP($A702,'Hospitalsation Details'!$A$2:$L$2344,9,0)</f>
        <v>R1026</v>
      </c>
      <c r="Q702" s="9">
        <f>VLOOKUP($A702,'Hospitalsation Details'!$A$2:$L$2344,12,0)</f>
        <v>55</v>
      </c>
    </row>
    <row r="703" spans="1:17" ht="15.6" x14ac:dyDescent="0.3">
      <c r="A703" s="21" t="s">
        <v>1403</v>
      </c>
      <c r="B703" s="9" t="str">
        <f>VLOOKUP($A703,'Customer Names'!$A$2:$E$2336,4,0)</f>
        <v xml:space="preserve">  Hiroki</v>
      </c>
      <c r="C703" s="9">
        <f>VLOOKUP($A703,'Medical Examination'!$A$2:$J$2336,2,0)</f>
        <v>21.66</v>
      </c>
      <c r="D703" s="9">
        <f>VLOOKUP($A703,'Medical Examination'!$A$2:$J$2336,3,0)</f>
        <v>4.1399999999999997</v>
      </c>
      <c r="E703" s="9" t="str">
        <f>VLOOKUP($A703,'Medical Examination'!$A$2:$J$2336,4,0)</f>
        <v>Yes</v>
      </c>
      <c r="F703" s="9" t="str">
        <f>VLOOKUP($A703,'Medical Examination'!$A$2:$J$2336,5,0)</f>
        <v>No</v>
      </c>
      <c r="G703" s="9" t="str">
        <f>VLOOKUP($A703,'Medical Examination'!$A$2:$J$2336,6,0)</f>
        <v>No</v>
      </c>
      <c r="H703" s="9">
        <f>VLOOKUP($A703,'Medical Examination'!$A$2:$J$2336,7,0)</f>
        <v>2</v>
      </c>
      <c r="I703" s="9" t="str">
        <f>VLOOKUP($A703,'Medical Examination'!$A$2:$J$2336,8,0)</f>
        <v xml:space="preserve"> Non Smoker</v>
      </c>
      <c r="J703" s="9" t="str">
        <f>VLOOKUP($A703,'Medical Examination'!$A$2:$J$2336,9,0)</f>
        <v>Normal Weight</v>
      </c>
      <c r="K703" s="9" t="str">
        <f>VLOOKUP($A703,'Medical Examination'!$A$2:$J$2336,10,0)</f>
        <v>Normal</v>
      </c>
      <c r="L703" s="9" t="str">
        <f>VLOOKUP($A703,'Hospitalsation Details'!$A$2:$L$2344,10,0)</f>
        <v>24-12-1959</v>
      </c>
      <c r="M703" s="16">
        <f>VLOOKUP($A703,'Hospitalsation Details'!$A$2:$L$2344,6,0)</f>
        <v>14349.85</v>
      </c>
      <c r="N703" s="9" t="str">
        <f>VLOOKUP($A703,'Hospitalsation Details'!$A$2:$L$2344,7,0)</f>
        <v>tier - 2</v>
      </c>
      <c r="O703" s="9" t="str">
        <f>VLOOKUP($A703,'Hospitalsation Details'!$A$2:$L$2344,8,0)</f>
        <v>tier - 2</v>
      </c>
      <c r="P703" s="9" t="str">
        <f>VLOOKUP($A703,'Hospitalsation Details'!$A$2:$L$2344,9,0)</f>
        <v>R1012</v>
      </c>
      <c r="Q703" s="9">
        <f>VLOOKUP($A703,'Hospitalsation Details'!$A$2:$L$2344,12,0)</f>
        <v>63</v>
      </c>
    </row>
    <row r="704" spans="1:17" ht="15.6" x14ac:dyDescent="0.3">
      <c r="A704" s="20" t="s">
        <v>1405</v>
      </c>
      <c r="B704" s="9" t="str">
        <f>VLOOKUP($A704,'Customer Names'!$A$2:$E$2336,4,0)</f>
        <v xml:space="preserve">  Anders</v>
      </c>
      <c r="C704" s="9">
        <f>VLOOKUP($A704,'Medical Examination'!$A$2:$J$2336,2,0)</f>
        <v>37.72</v>
      </c>
      <c r="D704" s="9">
        <f>VLOOKUP($A704,'Medical Examination'!$A$2:$J$2336,3,0)</f>
        <v>4.38</v>
      </c>
      <c r="E704" s="9" t="str">
        <f>VLOOKUP($A704,'Medical Examination'!$A$2:$J$2336,4,0)</f>
        <v>Yes</v>
      </c>
      <c r="F704" s="9" t="str">
        <f>VLOOKUP($A704,'Medical Examination'!$A$2:$J$2336,5,0)</f>
        <v>No</v>
      </c>
      <c r="G704" s="9" t="str">
        <f>VLOOKUP($A704,'Medical Examination'!$A$2:$J$2336,6,0)</f>
        <v>Yes</v>
      </c>
      <c r="H704" s="9">
        <f>VLOOKUP($A704,'Medical Examination'!$A$2:$J$2336,7,0)</f>
        <v>1</v>
      </c>
      <c r="I704" s="9" t="str">
        <f>VLOOKUP($A704,'Medical Examination'!$A$2:$J$2336,8,0)</f>
        <v xml:space="preserve"> Non Smoker</v>
      </c>
      <c r="J704" s="9" t="str">
        <f>VLOOKUP($A704,'Medical Examination'!$A$2:$J$2336,9,0)</f>
        <v>Obesity</v>
      </c>
      <c r="K704" s="9" t="str">
        <f>VLOOKUP($A704,'Medical Examination'!$A$2:$J$2336,10,0)</f>
        <v>Diabetes</v>
      </c>
      <c r="L704" s="9" t="str">
        <f>VLOOKUP($A704,'Hospitalsation Details'!$A$2:$L$2344,10,0)</f>
        <v>26-09-1969</v>
      </c>
      <c r="M704" s="16">
        <f>VLOOKUP($A704,'Hospitalsation Details'!$A$2:$L$2344,6,0)</f>
        <v>14337.91</v>
      </c>
      <c r="N704" s="9" t="str">
        <f>VLOOKUP($A704,'Hospitalsation Details'!$A$2:$L$2344,7,0)</f>
        <v>tier - 2</v>
      </c>
      <c r="O704" s="9" t="str">
        <f>VLOOKUP($A704,'Hospitalsation Details'!$A$2:$L$2344,8,0)</f>
        <v>tier - 3</v>
      </c>
      <c r="P704" s="9" t="str">
        <f>VLOOKUP($A704,'Hospitalsation Details'!$A$2:$L$2344,9,0)</f>
        <v>R1022</v>
      </c>
      <c r="Q704" s="9">
        <f>VLOOKUP($A704,'Hospitalsation Details'!$A$2:$L$2344,12,0)</f>
        <v>53</v>
      </c>
    </row>
    <row r="705" spans="1:17" ht="15.6" x14ac:dyDescent="0.3">
      <c r="A705" s="21" t="s">
        <v>1407</v>
      </c>
      <c r="B705" s="9" t="str">
        <f>VLOOKUP($A705,'Customer Names'!$A$2:$E$2336,4,0)</f>
        <v xml:space="preserve">  Danielle</v>
      </c>
      <c r="C705" s="9">
        <f>VLOOKUP($A705,'Medical Examination'!$A$2:$J$2336,2,0)</f>
        <v>39.700000000000003</v>
      </c>
      <c r="D705" s="9">
        <f>VLOOKUP($A705,'Medical Examination'!$A$2:$J$2336,3,0)</f>
        <v>9.83</v>
      </c>
      <c r="E705" s="9" t="str">
        <f>VLOOKUP($A705,'Medical Examination'!$A$2:$J$2336,4,0)</f>
        <v>No</v>
      </c>
      <c r="F705" s="9" t="str">
        <f>VLOOKUP($A705,'Medical Examination'!$A$2:$J$2336,5,0)</f>
        <v>No</v>
      </c>
      <c r="G705" s="9" t="str">
        <f>VLOOKUP($A705,'Medical Examination'!$A$2:$J$2336,6,0)</f>
        <v>No</v>
      </c>
      <c r="H705" s="9">
        <f>VLOOKUP($A705,'Medical Examination'!$A$2:$J$2336,7,0)</f>
        <v>3</v>
      </c>
      <c r="I705" s="9" t="str">
        <f>VLOOKUP($A705,'Medical Examination'!$A$2:$J$2336,8,0)</f>
        <v xml:space="preserve"> Non Smoker</v>
      </c>
      <c r="J705" s="9" t="str">
        <f>VLOOKUP($A705,'Medical Examination'!$A$2:$J$2336,9,0)</f>
        <v>Obesity</v>
      </c>
      <c r="K705" s="9" t="str">
        <f>VLOOKUP($A705,'Medical Examination'!$A$2:$J$2336,10,0)</f>
        <v>Diabetes</v>
      </c>
      <c r="L705" s="9" t="str">
        <f>VLOOKUP($A705,'Hospitalsation Details'!$A$2:$L$2344,10,0)</f>
        <v>10-07-1958</v>
      </c>
      <c r="M705" s="16">
        <f>VLOOKUP($A705,'Hospitalsation Details'!$A$2:$L$2344,6,0)</f>
        <v>14319.03</v>
      </c>
      <c r="N705" s="9" t="str">
        <f>VLOOKUP($A705,'Hospitalsation Details'!$A$2:$L$2344,7,0)</f>
        <v>tier - 2</v>
      </c>
      <c r="O705" s="9" t="str">
        <f>VLOOKUP($A705,'Hospitalsation Details'!$A$2:$L$2344,8,0)</f>
        <v>tier - 2</v>
      </c>
      <c r="P705" s="9" t="str">
        <f>VLOOKUP($A705,'Hospitalsation Details'!$A$2:$L$2344,9,0)</f>
        <v>R1011</v>
      </c>
      <c r="Q705" s="9">
        <f>VLOOKUP($A705,'Hospitalsation Details'!$A$2:$L$2344,12,0)</f>
        <v>64</v>
      </c>
    </row>
    <row r="706" spans="1:17" ht="15.6" x14ac:dyDescent="0.3">
      <c r="A706" s="20" t="s">
        <v>1409</v>
      </c>
      <c r="B706" s="9" t="str">
        <f>VLOOKUP($A706,'Customer Names'!$A$2:$E$2336,4,0)</f>
        <v xml:space="preserve">  Candace N</v>
      </c>
      <c r="C706" s="9">
        <f>VLOOKUP($A706,'Medical Examination'!$A$2:$J$2336,2,0)</f>
        <v>35.97</v>
      </c>
      <c r="D706" s="9">
        <f>VLOOKUP($A706,'Medical Examination'!$A$2:$J$2336,3,0)</f>
        <v>11.08</v>
      </c>
      <c r="E706" s="9" t="str">
        <f>VLOOKUP($A706,'Medical Examination'!$A$2:$J$2336,4,0)</f>
        <v>No</v>
      </c>
      <c r="F706" s="9" t="str">
        <f>VLOOKUP($A706,'Medical Examination'!$A$2:$J$2336,5,0)</f>
        <v>No</v>
      </c>
      <c r="G706" s="9" t="str">
        <f>VLOOKUP($A706,'Medical Examination'!$A$2:$J$2336,6,0)</f>
        <v>No</v>
      </c>
      <c r="H706" s="9">
        <f>VLOOKUP($A706,'Medical Examination'!$A$2:$J$2336,7,0)</f>
        <v>3</v>
      </c>
      <c r="I706" s="9" t="str">
        <f>VLOOKUP($A706,'Medical Examination'!$A$2:$J$2336,8,0)</f>
        <v xml:space="preserve"> Non Smoker</v>
      </c>
      <c r="J706" s="9" t="str">
        <f>VLOOKUP($A706,'Medical Examination'!$A$2:$J$2336,9,0)</f>
        <v>Obesity</v>
      </c>
      <c r="K706" s="9" t="str">
        <f>VLOOKUP($A706,'Medical Examination'!$A$2:$J$2336,10,0)</f>
        <v>Diabetes</v>
      </c>
      <c r="L706" s="9" t="str">
        <f>VLOOKUP($A706,'Hospitalsation Details'!$A$2:$L$2344,10,0)</f>
        <v>15-10-1958</v>
      </c>
      <c r="M706" s="16">
        <f>VLOOKUP($A706,'Hospitalsation Details'!$A$2:$L$2344,6,0)</f>
        <v>14313.85</v>
      </c>
      <c r="N706" s="9" t="str">
        <f>VLOOKUP($A706,'Hospitalsation Details'!$A$2:$L$2344,7,0)</f>
        <v>tier - 2</v>
      </c>
      <c r="O706" s="9" t="str">
        <f>VLOOKUP($A706,'Hospitalsation Details'!$A$2:$L$2344,8,0)</f>
        <v>tier - 3</v>
      </c>
      <c r="P706" s="9" t="str">
        <f>VLOOKUP($A706,'Hospitalsation Details'!$A$2:$L$2344,9,0)</f>
        <v>R1013</v>
      </c>
      <c r="Q706" s="9">
        <f>VLOOKUP($A706,'Hospitalsation Details'!$A$2:$L$2344,12,0)</f>
        <v>64</v>
      </c>
    </row>
    <row r="707" spans="1:17" ht="15.6" x14ac:dyDescent="0.3">
      <c r="A707" s="21" t="s">
        <v>1411</v>
      </c>
      <c r="B707" s="9" t="str">
        <f>VLOOKUP($A707,'Customer Names'!$A$2:$E$2336,4,0)</f>
        <v xml:space="preserve">  Bruno F</v>
      </c>
      <c r="C707" s="9">
        <f>VLOOKUP($A707,'Medical Examination'!$A$2:$J$2336,2,0)</f>
        <v>37.85</v>
      </c>
      <c r="D707" s="9">
        <f>VLOOKUP($A707,'Medical Examination'!$A$2:$J$2336,3,0)</f>
        <v>11.01</v>
      </c>
      <c r="E707" s="9" t="str">
        <f>VLOOKUP($A707,'Medical Examination'!$A$2:$J$2336,4,0)</f>
        <v>No</v>
      </c>
      <c r="F707" s="9" t="str">
        <f>VLOOKUP($A707,'Medical Examination'!$A$2:$J$2336,5,0)</f>
        <v>No</v>
      </c>
      <c r="G707" s="9" t="str">
        <f>VLOOKUP($A707,'Medical Examination'!$A$2:$J$2336,6,0)</f>
        <v>No</v>
      </c>
      <c r="H707" s="9">
        <f>VLOOKUP($A707,'Medical Examination'!$A$2:$J$2336,7,0)</f>
        <v>0</v>
      </c>
      <c r="I707" s="9" t="str">
        <f>VLOOKUP($A707,'Medical Examination'!$A$2:$J$2336,8,0)</f>
        <v xml:space="preserve"> Non Smoker</v>
      </c>
      <c r="J707" s="9" t="str">
        <f>VLOOKUP($A707,'Medical Examination'!$A$2:$J$2336,9,0)</f>
        <v>Obesity</v>
      </c>
      <c r="K707" s="9" t="str">
        <f>VLOOKUP($A707,'Medical Examination'!$A$2:$J$2336,10,0)</f>
        <v>Normal</v>
      </c>
      <c r="L707" s="9" t="str">
        <f>VLOOKUP($A707,'Hospitalsation Details'!$A$2:$L$2344,10,0)</f>
        <v>15-12-1968</v>
      </c>
      <c r="M707" s="16">
        <f>VLOOKUP($A707,'Hospitalsation Details'!$A$2:$L$2344,6,0)</f>
        <v>14285.9</v>
      </c>
      <c r="N707" s="9" t="str">
        <f>VLOOKUP($A707,'Hospitalsation Details'!$A$2:$L$2344,7,0)</f>
        <v>tier - 2</v>
      </c>
      <c r="O707" s="9" t="str">
        <f>VLOOKUP($A707,'Hospitalsation Details'!$A$2:$L$2344,8,0)</f>
        <v>tier - 3</v>
      </c>
      <c r="P707" s="9" t="str">
        <f>VLOOKUP($A707,'Hospitalsation Details'!$A$2:$L$2344,9,0)</f>
        <v>R1012</v>
      </c>
      <c r="Q707" s="9">
        <f>VLOOKUP($A707,'Hospitalsation Details'!$A$2:$L$2344,12,0)</f>
        <v>54</v>
      </c>
    </row>
    <row r="708" spans="1:17" ht="15.6" x14ac:dyDescent="0.3">
      <c r="A708" s="20" t="s">
        <v>1413</v>
      </c>
      <c r="B708" s="9" t="str">
        <f>VLOOKUP($A708,'Customer Names'!$A$2:$E$2336,4,0)</f>
        <v xml:space="preserve">  Emily</v>
      </c>
      <c r="C708" s="9">
        <f>VLOOKUP($A708,'Medical Examination'!$A$2:$J$2336,2,0)</f>
        <v>21.66</v>
      </c>
      <c r="D708" s="9">
        <f>VLOOKUP($A708,'Medical Examination'!$A$2:$J$2336,3,0)</f>
        <v>4.37</v>
      </c>
      <c r="E708" s="9" t="str">
        <f>VLOOKUP($A708,'Medical Examination'!$A$2:$J$2336,4,0)</f>
        <v>No</v>
      </c>
      <c r="F708" s="9" t="str">
        <f>VLOOKUP($A708,'Medical Examination'!$A$2:$J$2336,5,0)</f>
        <v>Yes</v>
      </c>
      <c r="G708" s="9" t="str">
        <f>VLOOKUP($A708,'Medical Examination'!$A$2:$J$2336,6,0)</f>
        <v>No</v>
      </c>
      <c r="H708" s="9">
        <f>VLOOKUP($A708,'Medical Examination'!$A$2:$J$2336,7,0)</f>
        <v>1</v>
      </c>
      <c r="I708" s="9" t="str">
        <f>VLOOKUP($A708,'Medical Examination'!$A$2:$J$2336,8,0)</f>
        <v>Smoker</v>
      </c>
      <c r="J708" s="9" t="str">
        <f>VLOOKUP($A708,'Medical Examination'!$A$2:$J$2336,9,0)</f>
        <v>Normal Weight</v>
      </c>
      <c r="K708" s="9" t="str">
        <f>VLOOKUP($A708,'Medical Examination'!$A$2:$J$2336,10,0)</f>
        <v>Prediabetes</v>
      </c>
      <c r="L708" s="9" t="str">
        <f>VLOOKUP($A708,'Hospitalsation Details'!$A$2:$L$2344,10,0)</f>
        <v>06-09-2004</v>
      </c>
      <c r="M708" s="16">
        <f>VLOOKUP($A708,'Hospitalsation Details'!$A$2:$L$2344,6,0)</f>
        <v>14283.46</v>
      </c>
      <c r="N708" s="9" t="str">
        <f>VLOOKUP($A708,'Hospitalsation Details'!$A$2:$L$2344,7,0)</f>
        <v>tier - 2</v>
      </c>
      <c r="O708" s="9" t="str">
        <f>VLOOKUP($A708,'Hospitalsation Details'!$A$2:$L$2344,8,0)</f>
        <v>tier - 2</v>
      </c>
      <c r="P708" s="9" t="str">
        <f>VLOOKUP($A708,'Hospitalsation Details'!$A$2:$L$2344,9,0)</f>
        <v>R1024</v>
      </c>
      <c r="Q708" s="9">
        <f>VLOOKUP($A708,'Hospitalsation Details'!$A$2:$L$2344,12,0)</f>
        <v>18</v>
      </c>
    </row>
    <row r="709" spans="1:17" ht="15.6" x14ac:dyDescent="0.3">
      <c r="A709" s="21" t="s">
        <v>1415</v>
      </c>
      <c r="B709" s="9" t="str">
        <f>VLOOKUP($A709,'Customer Names'!$A$2:$E$2336,4,0)</f>
        <v xml:space="preserve">  Katie</v>
      </c>
      <c r="C709" s="9">
        <f>VLOOKUP($A709,'Medical Examination'!$A$2:$J$2336,2,0)</f>
        <v>39.369999999999997</v>
      </c>
      <c r="D709" s="9">
        <f>VLOOKUP($A709,'Medical Examination'!$A$2:$J$2336,3,0)</f>
        <v>5.91</v>
      </c>
      <c r="E709" s="9" t="str">
        <f>VLOOKUP($A709,'Medical Examination'!$A$2:$J$2336,4,0)</f>
        <v>No</v>
      </c>
      <c r="F709" s="9" t="str">
        <f>VLOOKUP($A709,'Medical Examination'!$A$2:$J$2336,5,0)</f>
        <v>No</v>
      </c>
      <c r="G709" s="9" t="str">
        <f>VLOOKUP($A709,'Medical Examination'!$A$2:$J$2336,6,0)</f>
        <v>No</v>
      </c>
      <c r="H709" s="9">
        <f>VLOOKUP($A709,'Medical Examination'!$A$2:$J$2336,7,0)</f>
        <v>2</v>
      </c>
      <c r="I709" s="9" t="str">
        <f>VLOOKUP($A709,'Medical Examination'!$A$2:$J$2336,8,0)</f>
        <v xml:space="preserve"> Non Smoker</v>
      </c>
      <c r="J709" s="9" t="str">
        <f>VLOOKUP($A709,'Medical Examination'!$A$2:$J$2336,9,0)</f>
        <v>Obesity</v>
      </c>
      <c r="K709" s="9" t="str">
        <f>VLOOKUP($A709,'Medical Examination'!$A$2:$J$2336,10,0)</f>
        <v>Diabetes</v>
      </c>
      <c r="L709" s="9" t="str">
        <f>VLOOKUP($A709,'Hospitalsation Details'!$A$2:$L$2344,10,0)</f>
        <v>13-07-1972</v>
      </c>
      <c r="M709" s="16">
        <f>VLOOKUP($A709,'Hospitalsation Details'!$A$2:$L$2344,6,0)</f>
        <v>14258.33</v>
      </c>
      <c r="N709" s="9" t="str">
        <f>VLOOKUP($A709,'Hospitalsation Details'!$A$2:$L$2344,7,0)</f>
        <v>tier - 2</v>
      </c>
      <c r="O709" s="9" t="str">
        <f>VLOOKUP($A709,'Hospitalsation Details'!$A$2:$L$2344,8,0)</f>
        <v>tier - 2</v>
      </c>
      <c r="P709" s="9" t="str">
        <f>VLOOKUP($A709,'Hospitalsation Details'!$A$2:$L$2344,9,0)</f>
        <v>R1026</v>
      </c>
      <c r="Q709" s="9">
        <f>VLOOKUP($A709,'Hospitalsation Details'!$A$2:$L$2344,12,0)</f>
        <v>50</v>
      </c>
    </row>
    <row r="710" spans="1:17" ht="15.6" x14ac:dyDescent="0.3">
      <c r="A710" s="20" t="s">
        <v>1417</v>
      </c>
      <c r="B710" s="9" t="str">
        <f>VLOOKUP($A710,'Customer Names'!$A$2:$E$2336,4,0)</f>
        <v xml:space="preserve">  Sally</v>
      </c>
      <c r="C710" s="9">
        <f>VLOOKUP($A710,'Medical Examination'!$A$2:$J$2336,2,0)</f>
        <v>40.880000000000003</v>
      </c>
      <c r="D710" s="9">
        <f>VLOOKUP($A710,'Medical Examination'!$A$2:$J$2336,3,0)</f>
        <v>7.65</v>
      </c>
      <c r="E710" s="9" t="str">
        <f>VLOOKUP($A710,'Medical Examination'!$A$2:$J$2336,4,0)</f>
        <v>No</v>
      </c>
      <c r="F710" s="9" t="str">
        <f>VLOOKUP($A710,'Medical Examination'!$A$2:$J$2336,5,0)</f>
        <v>No</v>
      </c>
      <c r="G710" s="9" t="str">
        <f>VLOOKUP($A710,'Medical Examination'!$A$2:$J$2336,6,0)</f>
        <v>No</v>
      </c>
      <c r="H710" s="9">
        <f>VLOOKUP($A710,'Medical Examination'!$A$2:$J$2336,7,0)</f>
        <v>0</v>
      </c>
      <c r="I710" s="9" t="str">
        <f>VLOOKUP($A710,'Medical Examination'!$A$2:$J$2336,8,0)</f>
        <v xml:space="preserve"> Non Smoker</v>
      </c>
      <c r="J710" s="9" t="str">
        <f>VLOOKUP($A710,'Medical Examination'!$A$2:$J$2336,9,0)</f>
        <v>Obesity</v>
      </c>
      <c r="K710" s="9" t="str">
        <f>VLOOKUP($A710,'Medical Examination'!$A$2:$J$2336,10,0)</f>
        <v>Normal</v>
      </c>
      <c r="L710" s="9" t="str">
        <f>VLOOKUP($A710,'Hospitalsation Details'!$A$2:$L$2344,10,0)</f>
        <v>26-12-1974</v>
      </c>
      <c r="M710" s="16">
        <f>VLOOKUP($A710,'Hospitalsation Details'!$A$2:$L$2344,6,0)</f>
        <v>14256.79</v>
      </c>
      <c r="N710" s="9" t="str">
        <f>VLOOKUP($A710,'Hospitalsation Details'!$A$2:$L$2344,7,0)</f>
        <v>tier - 2</v>
      </c>
      <c r="O710" s="9" t="str">
        <f>VLOOKUP($A710,'Hospitalsation Details'!$A$2:$L$2344,8,0)</f>
        <v>tier - 2</v>
      </c>
      <c r="P710" s="9" t="str">
        <f>VLOOKUP($A710,'Hospitalsation Details'!$A$2:$L$2344,9,0)</f>
        <v>R1026</v>
      </c>
      <c r="Q710" s="9">
        <f>VLOOKUP($A710,'Hospitalsation Details'!$A$2:$L$2344,12,0)</f>
        <v>48</v>
      </c>
    </row>
    <row r="711" spans="1:17" ht="15.6" x14ac:dyDescent="0.3">
      <c r="A711" s="21" t="s">
        <v>1419</v>
      </c>
      <c r="B711" s="9" t="str">
        <f>VLOOKUP($A711,'Customer Names'!$A$2:$E$2336,4,0)</f>
        <v xml:space="preserve">  Meaghan J</v>
      </c>
      <c r="C711" s="9">
        <f>VLOOKUP($A711,'Medical Examination'!$A$2:$J$2336,2,0)</f>
        <v>26.22</v>
      </c>
      <c r="D711" s="9">
        <f>VLOOKUP($A711,'Medical Examination'!$A$2:$J$2336,3,0)</f>
        <v>5.37</v>
      </c>
      <c r="E711" s="9" t="str">
        <f>VLOOKUP($A711,'Medical Examination'!$A$2:$J$2336,4,0)</f>
        <v>Yes</v>
      </c>
      <c r="F711" s="9" t="str">
        <f>VLOOKUP($A711,'Medical Examination'!$A$2:$J$2336,5,0)</f>
        <v>No</v>
      </c>
      <c r="G711" s="9" t="str">
        <f>VLOOKUP($A711,'Medical Examination'!$A$2:$J$2336,6,0)</f>
        <v>No</v>
      </c>
      <c r="H711" s="9">
        <f>VLOOKUP($A711,'Medical Examination'!$A$2:$J$2336,7,0)</f>
        <v>2</v>
      </c>
      <c r="I711" s="9" t="str">
        <f>VLOOKUP($A711,'Medical Examination'!$A$2:$J$2336,8,0)</f>
        <v xml:space="preserve"> Non Smoker</v>
      </c>
      <c r="J711" s="9" t="str">
        <f>VLOOKUP($A711,'Medical Examination'!$A$2:$J$2336,9,0)</f>
        <v>Over Weight</v>
      </c>
      <c r="K711" s="9" t="str">
        <f>VLOOKUP($A711,'Medical Examination'!$A$2:$J$2336,10,0)</f>
        <v>Prediabetes</v>
      </c>
      <c r="L711" s="9" t="str">
        <f>VLOOKUP($A711,'Hospitalsation Details'!$A$2:$L$2344,10,0)</f>
        <v>08-11-1959</v>
      </c>
      <c r="M711" s="16">
        <f>VLOOKUP($A711,'Hospitalsation Details'!$A$2:$L$2344,6,0)</f>
        <v>14256.19</v>
      </c>
      <c r="N711" s="9" t="str">
        <f>VLOOKUP($A711,'Hospitalsation Details'!$A$2:$L$2344,7,0)</f>
        <v>tier - 2</v>
      </c>
      <c r="O711" s="9" t="str">
        <f>VLOOKUP($A711,'Hospitalsation Details'!$A$2:$L$2344,8,0)</f>
        <v>tier - 3</v>
      </c>
      <c r="P711" s="9" t="str">
        <f>VLOOKUP($A711,'Hospitalsation Details'!$A$2:$L$2344,9,0)</f>
        <v>R1012</v>
      </c>
      <c r="Q711" s="9">
        <f>VLOOKUP($A711,'Hospitalsation Details'!$A$2:$L$2344,12,0)</f>
        <v>63</v>
      </c>
    </row>
    <row r="712" spans="1:17" ht="15.6" x14ac:dyDescent="0.3">
      <c r="A712" s="20" t="s">
        <v>1421</v>
      </c>
      <c r="B712" s="9" t="str">
        <f>VLOOKUP($A712,'Customer Names'!$A$2:$E$2336,4,0)</f>
        <v xml:space="preserve">  Rina</v>
      </c>
      <c r="C712" s="9">
        <f>VLOOKUP($A712,'Medical Examination'!$A$2:$J$2336,2,0)</f>
        <v>25.08</v>
      </c>
      <c r="D712" s="9">
        <f>VLOOKUP($A712,'Medical Examination'!$A$2:$J$2336,3,0)</f>
        <v>5.75</v>
      </c>
      <c r="E712" s="9" t="str">
        <f>VLOOKUP($A712,'Medical Examination'!$A$2:$J$2336,4,0)</f>
        <v>Yes</v>
      </c>
      <c r="F712" s="9" t="str">
        <f>VLOOKUP($A712,'Medical Examination'!$A$2:$J$2336,5,0)</f>
        <v>No</v>
      </c>
      <c r="G712" s="9" t="str">
        <f>VLOOKUP($A712,'Medical Examination'!$A$2:$J$2336,6,0)</f>
        <v>No</v>
      </c>
      <c r="H712" s="9">
        <f>VLOOKUP($A712,'Medical Examination'!$A$2:$J$2336,7,0)</f>
        <v>2</v>
      </c>
      <c r="I712" s="9" t="str">
        <f>VLOOKUP($A712,'Medical Examination'!$A$2:$J$2336,8,0)</f>
        <v xml:space="preserve"> Non Smoker</v>
      </c>
      <c r="J712" s="9" t="str">
        <f>VLOOKUP($A712,'Medical Examination'!$A$2:$J$2336,9,0)</f>
        <v>Over Weight</v>
      </c>
      <c r="K712" s="9" t="str">
        <f>VLOOKUP($A712,'Medical Examination'!$A$2:$J$2336,10,0)</f>
        <v>Diabetes</v>
      </c>
      <c r="L712" s="9" t="str">
        <f>VLOOKUP($A712,'Hospitalsation Details'!$A$2:$L$2344,10,0)</f>
        <v>10-10-1959</v>
      </c>
      <c r="M712" s="16">
        <f>VLOOKUP($A712,'Hospitalsation Details'!$A$2:$L$2344,6,0)</f>
        <v>14254.61</v>
      </c>
      <c r="N712" s="9" t="str">
        <f>VLOOKUP($A712,'Hospitalsation Details'!$A$2:$L$2344,7,0)</f>
        <v>tier - 2</v>
      </c>
      <c r="O712" s="9" t="str">
        <f>VLOOKUP($A712,'Hospitalsation Details'!$A$2:$L$2344,8,0)</f>
        <v>tier - 1</v>
      </c>
      <c r="P712" s="9" t="str">
        <f>VLOOKUP($A712,'Hospitalsation Details'!$A$2:$L$2344,9,0)</f>
        <v>R1012</v>
      </c>
      <c r="Q712" s="9">
        <f>VLOOKUP($A712,'Hospitalsation Details'!$A$2:$L$2344,12,0)</f>
        <v>63</v>
      </c>
    </row>
    <row r="713" spans="1:17" ht="15.6" x14ac:dyDescent="0.3">
      <c r="A713" s="21" t="s">
        <v>1423</v>
      </c>
      <c r="B713" s="9" t="str">
        <f>VLOOKUP($A713,'Customer Names'!$A$2:$E$2336,4,0)</f>
        <v xml:space="preserve">  Kristin P</v>
      </c>
      <c r="C713" s="9">
        <f>VLOOKUP($A713,'Medical Examination'!$A$2:$J$2336,2,0)</f>
        <v>39.1</v>
      </c>
      <c r="D713" s="9">
        <f>VLOOKUP($A713,'Medical Examination'!$A$2:$J$2336,3,0)</f>
        <v>6.79</v>
      </c>
      <c r="E713" s="9" t="str">
        <f>VLOOKUP($A713,'Medical Examination'!$A$2:$J$2336,4,0)</f>
        <v>Yes</v>
      </c>
      <c r="F713" s="9" t="str">
        <f>VLOOKUP($A713,'Medical Examination'!$A$2:$J$2336,5,0)</f>
        <v>No</v>
      </c>
      <c r="G713" s="9" t="str">
        <f>VLOOKUP($A713,'Medical Examination'!$A$2:$J$2336,6,0)</f>
        <v>No</v>
      </c>
      <c r="H713" s="9">
        <f>VLOOKUP($A713,'Medical Examination'!$A$2:$J$2336,7,0)</f>
        <v>2</v>
      </c>
      <c r="I713" s="9" t="str">
        <f>VLOOKUP($A713,'Medical Examination'!$A$2:$J$2336,8,0)</f>
        <v xml:space="preserve"> Non Smoker</v>
      </c>
      <c r="J713" s="9" t="str">
        <f>VLOOKUP($A713,'Medical Examination'!$A$2:$J$2336,9,0)</f>
        <v>Obesity</v>
      </c>
      <c r="K713" s="9" t="str">
        <f>VLOOKUP($A713,'Medical Examination'!$A$2:$J$2336,10,0)</f>
        <v>Diabetes</v>
      </c>
      <c r="L713" s="9" t="str">
        <f>VLOOKUP($A713,'Hospitalsation Details'!$A$2:$L$2344,10,0)</f>
        <v>25-09-1961</v>
      </c>
      <c r="M713" s="16">
        <f>VLOOKUP($A713,'Hospitalsation Details'!$A$2:$L$2344,6,0)</f>
        <v>14235.07</v>
      </c>
      <c r="N713" s="9" t="str">
        <f>VLOOKUP($A713,'Hospitalsation Details'!$A$2:$L$2344,7,0)</f>
        <v>tier - 2</v>
      </c>
      <c r="O713" s="9" t="str">
        <f>VLOOKUP($A713,'Hospitalsation Details'!$A$2:$L$2344,8,0)</f>
        <v>tier - 1</v>
      </c>
      <c r="P713" s="9" t="str">
        <f>VLOOKUP($A713,'Hospitalsation Details'!$A$2:$L$2344,9,0)</f>
        <v>R1011</v>
      </c>
      <c r="Q713" s="9">
        <f>VLOOKUP($A713,'Hospitalsation Details'!$A$2:$L$2344,12,0)</f>
        <v>61</v>
      </c>
    </row>
    <row r="714" spans="1:17" ht="15.6" x14ac:dyDescent="0.3">
      <c r="A714" s="20" t="s">
        <v>1425</v>
      </c>
      <c r="B714" s="9" t="str">
        <f>VLOOKUP($A714,'Customer Names'!$A$2:$E$2336,4,0)</f>
        <v xml:space="preserve">  Albert</v>
      </c>
      <c r="C714" s="9">
        <f>VLOOKUP($A714,'Medical Examination'!$A$2:$J$2336,2,0)</f>
        <v>37.905000000000001</v>
      </c>
      <c r="D714" s="9">
        <f>VLOOKUP($A714,'Medical Examination'!$A$2:$J$2336,3,0)</f>
        <v>7.03</v>
      </c>
      <c r="E714" s="9" t="str">
        <f>VLOOKUP($A714,'Medical Examination'!$A$2:$J$2336,4,0)</f>
        <v>No</v>
      </c>
      <c r="F714" s="9" t="str">
        <f>VLOOKUP($A714,'Medical Examination'!$A$2:$J$2336,5,0)</f>
        <v>No</v>
      </c>
      <c r="G714" s="9" t="str">
        <f>VLOOKUP($A714,'Medical Examination'!$A$2:$J$2336,6,0)</f>
        <v>No</v>
      </c>
      <c r="H714" s="9">
        <f>VLOOKUP($A714,'Medical Examination'!$A$2:$J$2336,7,0)</f>
        <v>3</v>
      </c>
      <c r="I714" s="9" t="str">
        <f>VLOOKUP($A714,'Medical Examination'!$A$2:$J$2336,8,0)</f>
        <v xml:space="preserve"> Non Smoker</v>
      </c>
      <c r="J714" s="9" t="str">
        <f>VLOOKUP($A714,'Medical Examination'!$A$2:$J$2336,9,0)</f>
        <v>Obesity</v>
      </c>
      <c r="K714" s="9" t="str">
        <f>VLOOKUP($A714,'Medical Examination'!$A$2:$J$2336,10,0)</f>
        <v>Normal</v>
      </c>
      <c r="L714" s="9" t="str">
        <f>VLOOKUP($A714,'Hospitalsation Details'!$A$2:$L$2344,10,0)</f>
        <v>21-09-1958</v>
      </c>
      <c r="M714" s="16">
        <f>VLOOKUP($A714,'Hospitalsation Details'!$A$2:$L$2344,6,0)</f>
        <v>14210.54</v>
      </c>
      <c r="N714" s="9" t="str">
        <f>VLOOKUP($A714,'Hospitalsation Details'!$A$2:$L$2344,7,0)</f>
        <v>tier - 2</v>
      </c>
      <c r="O714" s="9" t="str">
        <f>VLOOKUP($A714,'Hospitalsation Details'!$A$2:$L$2344,8,0)</f>
        <v>tier - 2</v>
      </c>
      <c r="P714" s="9" t="str">
        <f>VLOOKUP($A714,'Hospitalsation Details'!$A$2:$L$2344,9,0)</f>
        <v>R1012</v>
      </c>
      <c r="Q714" s="9">
        <f>VLOOKUP($A714,'Hospitalsation Details'!$A$2:$L$2344,12,0)</f>
        <v>64</v>
      </c>
    </row>
    <row r="715" spans="1:17" ht="15.6" x14ac:dyDescent="0.3">
      <c r="A715" s="21" t="s">
        <v>1427</v>
      </c>
      <c r="B715" s="9" t="str">
        <f>VLOOKUP($A715,'Customer Names'!$A$2:$E$2336,4,0)</f>
        <v xml:space="preserve">  Ashley</v>
      </c>
      <c r="C715" s="9">
        <f>VLOOKUP($A715,'Medical Examination'!$A$2:$J$2336,2,0)</f>
        <v>43.35</v>
      </c>
      <c r="D715" s="9">
        <f>VLOOKUP($A715,'Medical Examination'!$A$2:$J$2336,3,0)</f>
        <v>5.41</v>
      </c>
      <c r="E715" s="9" t="str">
        <f>VLOOKUP($A715,'Medical Examination'!$A$2:$J$2336,4,0)</f>
        <v>Yes</v>
      </c>
      <c r="F715" s="9" t="str">
        <f>VLOOKUP($A715,'Medical Examination'!$A$2:$J$2336,5,0)</f>
        <v>No</v>
      </c>
      <c r="G715" s="9" t="str">
        <f>VLOOKUP($A715,'Medical Examination'!$A$2:$J$2336,6,0)</f>
        <v>Yes</v>
      </c>
      <c r="H715" s="9">
        <f>VLOOKUP($A715,'Medical Examination'!$A$2:$J$2336,7,0)</f>
        <v>1</v>
      </c>
      <c r="I715" s="9" t="str">
        <f>VLOOKUP($A715,'Medical Examination'!$A$2:$J$2336,8,0)</f>
        <v xml:space="preserve"> Non Smoker</v>
      </c>
      <c r="J715" s="9" t="str">
        <f>VLOOKUP($A715,'Medical Examination'!$A$2:$J$2336,9,0)</f>
        <v>Obesity</v>
      </c>
      <c r="K715" s="9" t="str">
        <f>VLOOKUP($A715,'Medical Examination'!$A$2:$J$2336,10,0)</f>
        <v>Diabetes</v>
      </c>
      <c r="L715" s="9" t="str">
        <f>VLOOKUP($A715,'Hospitalsation Details'!$A$2:$L$2344,10,0)</f>
        <v>17-11-1983</v>
      </c>
      <c r="M715" s="16">
        <f>VLOOKUP($A715,'Hospitalsation Details'!$A$2:$L$2344,6,0)</f>
        <v>14209.4</v>
      </c>
      <c r="N715" s="9" t="str">
        <f>VLOOKUP($A715,'Hospitalsation Details'!$A$2:$L$2344,7,0)</f>
        <v>tier - 2</v>
      </c>
      <c r="O715" s="9" t="str">
        <f>VLOOKUP($A715,'Hospitalsation Details'!$A$2:$L$2344,8,0)</f>
        <v>tier - 1</v>
      </c>
      <c r="P715" s="9" t="str">
        <f>VLOOKUP($A715,'Hospitalsation Details'!$A$2:$L$2344,9,0)</f>
        <v>R1026</v>
      </c>
      <c r="Q715" s="9">
        <f>VLOOKUP($A715,'Hospitalsation Details'!$A$2:$L$2344,12,0)</f>
        <v>39</v>
      </c>
    </row>
    <row r="716" spans="1:17" ht="15.6" x14ac:dyDescent="0.3">
      <c r="A716" s="20" t="s">
        <v>1429</v>
      </c>
      <c r="B716" s="9" t="str">
        <f>VLOOKUP($A716,'Customer Names'!$A$2:$E$2336,4,0)</f>
        <v xml:space="preserve">  Shannon L</v>
      </c>
      <c r="C716" s="9">
        <f>VLOOKUP($A716,'Medical Examination'!$A$2:$J$2336,2,0)</f>
        <v>36.15</v>
      </c>
      <c r="D716" s="9">
        <f>VLOOKUP($A716,'Medical Examination'!$A$2:$J$2336,3,0)</f>
        <v>8.0500000000000007</v>
      </c>
      <c r="E716" s="9" t="str">
        <f>VLOOKUP($A716,'Medical Examination'!$A$2:$J$2336,4,0)</f>
        <v>No</v>
      </c>
      <c r="F716" s="9" t="str">
        <f>VLOOKUP($A716,'Medical Examination'!$A$2:$J$2336,5,0)</f>
        <v>No</v>
      </c>
      <c r="G716" s="9" t="str">
        <f>VLOOKUP($A716,'Medical Examination'!$A$2:$J$2336,6,0)</f>
        <v>No</v>
      </c>
      <c r="H716" s="9">
        <f>VLOOKUP($A716,'Medical Examination'!$A$2:$J$2336,7,0)</f>
        <v>0</v>
      </c>
      <c r="I716" s="9" t="str">
        <f>VLOOKUP($A716,'Medical Examination'!$A$2:$J$2336,8,0)</f>
        <v xml:space="preserve"> Non Smoker</v>
      </c>
      <c r="J716" s="9" t="str">
        <f>VLOOKUP($A716,'Medical Examination'!$A$2:$J$2336,9,0)</f>
        <v>Obesity</v>
      </c>
      <c r="K716" s="9" t="str">
        <f>VLOOKUP($A716,'Medical Examination'!$A$2:$J$2336,10,0)</f>
        <v>Prediabetes</v>
      </c>
      <c r="L716" s="9" t="str">
        <f>VLOOKUP($A716,'Hospitalsation Details'!$A$2:$L$2344,10,0)</f>
        <v>25-12-1968</v>
      </c>
      <c r="M716" s="16">
        <f>VLOOKUP($A716,'Hospitalsation Details'!$A$2:$L$2344,6,0)</f>
        <v>14193.55</v>
      </c>
      <c r="N716" s="9" t="str">
        <f>VLOOKUP($A716,'Hospitalsation Details'!$A$2:$L$2344,7,0)</f>
        <v>tier - 2</v>
      </c>
      <c r="O716" s="9" t="str">
        <f>VLOOKUP($A716,'Hospitalsation Details'!$A$2:$L$2344,8,0)</f>
        <v>tier - 1</v>
      </c>
      <c r="P716" s="9" t="str">
        <f>VLOOKUP($A716,'Hospitalsation Details'!$A$2:$L$2344,9,0)</f>
        <v>R1026</v>
      </c>
      <c r="Q716" s="9">
        <f>VLOOKUP($A716,'Hospitalsation Details'!$A$2:$L$2344,12,0)</f>
        <v>54</v>
      </c>
    </row>
    <row r="717" spans="1:17" ht="15.6" x14ac:dyDescent="0.3">
      <c r="A717" s="21" t="s">
        <v>1431</v>
      </c>
      <c r="B717" s="9" t="str">
        <f>VLOOKUP($A717,'Customer Names'!$A$2:$E$2336,4,0)</f>
        <v xml:space="preserve">  Amy B</v>
      </c>
      <c r="C717" s="9">
        <f>VLOOKUP($A717,'Medical Examination'!$A$2:$J$2336,2,0)</f>
        <v>44.98</v>
      </c>
      <c r="D717" s="9">
        <f>VLOOKUP($A717,'Medical Examination'!$A$2:$J$2336,3,0)</f>
        <v>5.94</v>
      </c>
      <c r="E717" s="9" t="str">
        <f>VLOOKUP($A717,'Medical Examination'!$A$2:$J$2336,4,0)</f>
        <v>No</v>
      </c>
      <c r="F717" s="9" t="str">
        <f>VLOOKUP($A717,'Medical Examination'!$A$2:$J$2336,5,0)</f>
        <v>No</v>
      </c>
      <c r="G717" s="9" t="str">
        <f>VLOOKUP($A717,'Medical Examination'!$A$2:$J$2336,6,0)</f>
        <v>No</v>
      </c>
      <c r="H717" s="9">
        <f>VLOOKUP($A717,'Medical Examination'!$A$2:$J$2336,7,0)</f>
        <v>1</v>
      </c>
      <c r="I717" s="9" t="str">
        <f>VLOOKUP($A717,'Medical Examination'!$A$2:$J$2336,8,0)</f>
        <v xml:space="preserve"> Non Smoker</v>
      </c>
      <c r="J717" s="9" t="str">
        <f>VLOOKUP($A717,'Medical Examination'!$A$2:$J$2336,9,0)</f>
        <v>Obesity</v>
      </c>
      <c r="K717" s="9" t="str">
        <f>VLOOKUP($A717,'Medical Examination'!$A$2:$J$2336,10,0)</f>
        <v>Normal</v>
      </c>
      <c r="L717" s="9" t="str">
        <f>VLOOKUP($A717,'Hospitalsation Details'!$A$2:$L$2344,10,0)</f>
        <v>07-07-1984</v>
      </c>
      <c r="M717" s="16">
        <f>VLOOKUP($A717,'Hospitalsation Details'!$A$2:$L$2344,6,0)</f>
        <v>14152.46</v>
      </c>
      <c r="N717" s="9" t="str">
        <f>VLOOKUP($A717,'Hospitalsation Details'!$A$2:$L$2344,7,0)</f>
        <v>tier - 2</v>
      </c>
      <c r="O717" s="9" t="str">
        <f>VLOOKUP($A717,'Hospitalsation Details'!$A$2:$L$2344,8,0)</f>
        <v>tier - 1</v>
      </c>
      <c r="P717" s="9" t="str">
        <f>VLOOKUP($A717,'Hospitalsation Details'!$A$2:$L$2344,9,0)</f>
        <v>R1012</v>
      </c>
      <c r="Q717" s="9">
        <f>VLOOKUP($A717,'Hospitalsation Details'!$A$2:$L$2344,12,0)</f>
        <v>38</v>
      </c>
    </row>
    <row r="718" spans="1:17" ht="15.6" x14ac:dyDescent="0.3">
      <c r="A718" s="20" t="s">
        <v>1433</v>
      </c>
      <c r="B718" s="9" t="str">
        <f>VLOOKUP($A718,'Customer Names'!$A$2:$E$2336,4,0)</f>
        <v xml:space="preserve">  A Danielle</v>
      </c>
      <c r="C718" s="9">
        <f>VLOOKUP($A718,'Medical Examination'!$A$2:$J$2336,2,0)</f>
        <v>38.28</v>
      </c>
      <c r="D718" s="9">
        <f>VLOOKUP($A718,'Medical Examination'!$A$2:$J$2336,3,0)</f>
        <v>5.51</v>
      </c>
      <c r="E718" s="9" t="str">
        <f>VLOOKUP($A718,'Medical Examination'!$A$2:$J$2336,4,0)</f>
        <v>No</v>
      </c>
      <c r="F718" s="9" t="str">
        <f>VLOOKUP($A718,'Medical Examination'!$A$2:$J$2336,5,0)</f>
        <v>Yes</v>
      </c>
      <c r="G718" s="9" t="str">
        <f>VLOOKUP($A718,'Medical Examination'!$A$2:$J$2336,6,0)</f>
        <v>No</v>
      </c>
      <c r="H718" s="9">
        <f>VLOOKUP($A718,'Medical Examination'!$A$2:$J$2336,7,0)</f>
        <v>1</v>
      </c>
      <c r="I718" s="9" t="str">
        <f>VLOOKUP($A718,'Medical Examination'!$A$2:$J$2336,8,0)</f>
        <v xml:space="preserve"> Non Smoker</v>
      </c>
      <c r="J718" s="9" t="str">
        <f>VLOOKUP($A718,'Medical Examination'!$A$2:$J$2336,9,0)</f>
        <v>Obesity</v>
      </c>
      <c r="K718" s="9" t="str">
        <f>VLOOKUP($A718,'Medical Examination'!$A$2:$J$2336,10,0)</f>
        <v>Diabetes</v>
      </c>
      <c r="L718" s="9" t="str">
        <f>VLOOKUP($A718,'Hospitalsation Details'!$A$2:$L$2344,10,0)</f>
        <v>06-07-2004</v>
      </c>
      <c r="M718" s="16">
        <f>VLOOKUP($A718,'Hospitalsation Details'!$A$2:$L$2344,6,0)</f>
        <v>14133.04</v>
      </c>
      <c r="N718" s="9" t="str">
        <f>VLOOKUP($A718,'Hospitalsation Details'!$A$2:$L$2344,7,0)</f>
        <v>tier - 2</v>
      </c>
      <c r="O718" s="9" t="str">
        <f>VLOOKUP($A718,'Hospitalsation Details'!$A$2:$L$2344,8,0)</f>
        <v>tier - 3</v>
      </c>
      <c r="P718" s="9" t="str">
        <f>VLOOKUP($A718,'Hospitalsation Details'!$A$2:$L$2344,9,0)</f>
        <v>R1013</v>
      </c>
      <c r="Q718" s="9">
        <f>VLOOKUP($A718,'Hospitalsation Details'!$A$2:$L$2344,12,0)</f>
        <v>18</v>
      </c>
    </row>
    <row r="719" spans="1:17" ht="15.6" x14ac:dyDescent="0.3">
      <c r="A719" s="21" t="s">
        <v>1435</v>
      </c>
      <c r="B719" s="9" t="str">
        <f>VLOOKUP($A719,'Customer Names'!$A$2:$E$2336,4,0)</f>
        <v xml:space="preserve">  Conrad F</v>
      </c>
      <c r="C719" s="9">
        <f>VLOOKUP($A719,'Medical Examination'!$A$2:$J$2336,2,0)</f>
        <v>32.299999999999997</v>
      </c>
      <c r="D719" s="9">
        <f>VLOOKUP($A719,'Medical Examination'!$A$2:$J$2336,3,0)</f>
        <v>6.55</v>
      </c>
      <c r="E719" s="9" t="str">
        <f>VLOOKUP($A719,'Medical Examination'!$A$2:$J$2336,4,0)</f>
        <v>Yes</v>
      </c>
      <c r="F719" s="9" t="str">
        <f>VLOOKUP($A719,'Medical Examination'!$A$2:$J$2336,5,0)</f>
        <v>No</v>
      </c>
      <c r="G719" s="9" t="str">
        <f>VLOOKUP($A719,'Medical Examination'!$A$2:$J$2336,6,0)</f>
        <v>No</v>
      </c>
      <c r="H719" s="9">
        <f>VLOOKUP($A719,'Medical Examination'!$A$2:$J$2336,7,0)</f>
        <v>2</v>
      </c>
      <c r="I719" s="9" t="str">
        <f>VLOOKUP($A719,'Medical Examination'!$A$2:$J$2336,8,0)</f>
        <v xml:space="preserve"> Non Smoker</v>
      </c>
      <c r="J719" s="9" t="str">
        <f>VLOOKUP($A719,'Medical Examination'!$A$2:$J$2336,9,0)</f>
        <v>Obesity</v>
      </c>
      <c r="K719" s="9" t="str">
        <f>VLOOKUP($A719,'Medical Examination'!$A$2:$J$2336,10,0)</f>
        <v>Prediabetes</v>
      </c>
      <c r="L719" s="9" t="str">
        <f>VLOOKUP($A719,'Hospitalsation Details'!$A$2:$L$2344,10,0)</f>
        <v>14-06-1961</v>
      </c>
      <c r="M719" s="16">
        <f>VLOOKUP($A719,'Hospitalsation Details'!$A$2:$L$2344,6,0)</f>
        <v>14119.62</v>
      </c>
      <c r="N719" s="9" t="str">
        <f>VLOOKUP($A719,'Hospitalsation Details'!$A$2:$L$2344,7,0)</f>
        <v>tier - 2</v>
      </c>
      <c r="O719" s="9" t="str">
        <f>VLOOKUP($A719,'Hospitalsation Details'!$A$2:$L$2344,8,0)</f>
        <v>tier - 1</v>
      </c>
      <c r="P719" s="9" t="str">
        <f>VLOOKUP($A719,'Hospitalsation Details'!$A$2:$L$2344,9,0)</f>
        <v>R1012</v>
      </c>
      <c r="Q719" s="9">
        <f>VLOOKUP($A719,'Hospitalsation Details'!$A$2:$L$2344,12,0)</f>
        <v>61</v>
      </c>
    </row>
    <row r="720" spans="1:17" ht="15.6" x14ac:dyDescent="0.3">
      <c r="A720" s="20" t="s">
        <v>1437</v>
      </c>
      <c r="B720" s="9" t="str">
        <f>VLOOKUP($A720,'Customer Names'!$A$2:$E$2336,4,0)</f>
        <v xml:space="preserve">  Josh</v>
      </c>
      <c r="C720" s="9">
        <f>VLOOKUP($A720,'Medical Examination'!$A$2:$J$2336,2,0)</f>
        <v>39.51</v>
      </c>
      <c r="D720" s="9">
        <f>VLOOKUP($A720,'Medical Examination'!$A$2:$J$2336,3,0)</f>
        <v>5.79</v>
      </c>
      <c r="E720" s="9" t="str">
        <f>VLOOKUP($A720,'Medical Examination'!$A$2:$J$2336,4,0)</f>
        <v>Yes</v>
      </c>
      <c r="F720" s="9" t="str">
        <f>VLOOKUP($A720,'Medical Examination'!$A$2:$J$2336,5,0)</f>
        <v>No</v>
      </c>
      <c r="G720" s="9" t="str">
        <f>VLOOKUP($A720,'Medical Examination'!$A$2:$J$2336,6,0)</f>
        <v>No</v>
      </c>
      <c r="H720" s="9">
        <f>VLOOKUP($A720,'Medical Examination'!$A$2:$J$2336,7,0)</f>
        <v>0</v>
      </c>
      <c r="I720" s="9" t="str">
        <f>VLOOKUP($A720,'Medical Examination'!$A$2:$J$2336,8,0)</f>
        <v xml:space="preserve"> Non Smoker</v>
      </c>
      <c r="J720" s="9" t="str">
        <f>VLOOKUP($A720,'Medical Examination'!$A$2:$J$2336,9,0)</f>
        <v>Obesity</v>
      </c>
      <c r="K720" s="9" t="str">
        <f>VLOOKUP($A720,'Medical Examination'!$A$2:$J$2336,10,0)</f>
        <v>Normal</v>
      </c>
      <c r="L720" s="9" t="str">
        <f>VLOOKUP($A720,'Hospitalsation Details'!$A$2:$L$2344,10,0)</f>
        <v>26-09-1976</v>
      </c>
      <c r="M720" s="16">
        <f>VLOOKUP($A720,'Hospitalsation Details'!$A$2:$L$2344,6,0)</f>
        <v>14098.07</v>
      </c>
      <c r="N720" s="9" t="str">
        <f>VLOOKUP($A720,'Hospitalsation Details'!$A$2:$L$2344,7,0)</f>
        <v>tier - 2</v>
      </c>
      <c r="O720" s="9" t="str">
        <f>VLOOKUP($A720,'Hospitalsation Details'!$A$2:$L$2344,8,0)</f>
        <v>tier - 3</v>
      </c>
      <c r="P720" s="9" t="str">
        <f>VLOOKUP($A720,'Hospitalsation Details'!$A$2:$L$2344,9,0)</f>
        <v>R1023</v>
      </c>
      <c r="Q720" s="9">
        <f>VLOOKUP($A720,'Hospitalsation Details'!$A$2:$L$2344,12,0)</f>
        <v>46</v>
      </c>
    </row>
    <row r="721" spans="1:17" ht="15.6" x14ac:dyDescent="0.3">
      <c r="A721" s="21" t="s">
        <v>1439</v>
      </c>
      <c r="B721" s="9" t="str">
        <f>VLOOKUP($A721,'Customer Names'!$A$2:$E$2336,4,0)</f>
        <v xml:space="preserve">  Maxime</v>
      </c>
      <c r="C721" s="9">
        <f>VLOOKUP($A721,'Medical Examination'!$A$2:$J$2336,2,0)</f>
        <v>50.46</v>
      </c>
      <c r="D721" s="9">
        <f>VLOOKUP($A721,'Medical Examination'!$A$2:$J$2336,3,0)</f>
        <v>4.5599999999999996</v>
      </c>
      <c r="E721" s="9" t="str">
        <f>VLOOKUP($A721,'Medical Examination'!$A$2:$J$2336,4,0)</f>
        <v>No</v>
      </c>
      <c r="F721" s="9" t="str">
        <f>VLOOKUP($A721,'Medical Examination'!$A$2:$J$2336,5,0)</f>
        <v>No</v>
      </c>
      <c r="G721" s="9" t="str">
        <f>VLOOKUP($A721,'Medical Examination'!$A$2:$J$2336,6,0)</f>
        <v>No</v>
      </c>
      <c r="H721" s="9">
        <f>VLOOKUP($A721,'Medical Examination'!$A$2:$J$2336,7,0)</f>
        <v>0</v>
      </c>
      <c r="I721" s="9" t="str">
        <f>VLOOKUP($A721,'Medical Examination'!$A$2:$J$2336,8,0)</f>
        <v xml:space="preserve"> Non Smoker</v>
      </c>
      <c r="J721" s="9" t="str">
        <f>VLOOKUP($A721,'Medical Examination'!$A$2:$J$2336,9,0)</f>
        <v>Obesity</v>
      </c>
      <c r="K721" s="9" t="str">
        <f>VLOOKUP($A721,'Medical Examination'!$A$2:$J$2336,10,0)</f>
        <v>Diabetes</v>
      </c>
      <c r="L721" s="9" t="str">
        <f>VLOOKUP($A721,'Hospitalsation Details'!$A$2:$L$2344,10,0)</f>
        <v>12-09-1991</v>
      </c>
      <c r="M721" s="16">
        <f>VLOOKUP($A721,'Hospitalsation Details'!$A$2:$L$2344,6,0)</f>
        <v>14081.93</v>
      </c>
      <c r="N721" s="9" t="str">
        <f>VLOOKUP($A721,'Hospitalsation Details'!$A$2:$L$2344,7,0)</f>
        <v>tier - 2</v>
      </c>
      <c r="O721" s="9" t="str">
        <f>VLOOKUP($A721,'Hospitalsation Details'!$A$2:$L$2344,8,0)</f>
        <v>tier - 3</v>
      </c>
      <c r="P721" s="9" t="str">
        <f>VLOOKUP($A721,'Hospitalsation Details'!$A$2:$L$2344,9,0)</f>
        <v>R1012</v>
      </c>
      <c r="Q721" s="9">
        <f>VLOOKUP($A721,'Hospitalsation Details'!$A$2:$L$2344,12,0)</f>
        <v>31</v>
      </c>
    </row>
    <row r="722" spans="1:17" ht="15.6" x14ac:dyDescent="0.3">
      <c r="A722" s="20" t="s">
        <v>1441</v>
      </c>
      <c r="B722" s="9" t="str">
        <f>VLOOKUP($A722,'Customer Names'!$A$2:$E$2336,4,0)</f>
        <v xml:space="preserve">  Natalie</v>
      </c>
      <c r="C722" s="9">
        <f>VLOOKUP($A722,'Medical Examination'!$A$2:$J$2336,2,0)</f>
        <v>31.73</v>
      </c>
      <c r="D722" s="9">
        <f>VLOOKUP($A722,'Medical Examination'!$A$2:$J$2336,3,0)</f>
        <v>7</v>
      </c>
      <c r="E722" s="9" t="str">
        <f>VLOOKUP($A722,'Medical Examination'!$A$2:$J$2336,4,0)</f>
        <v>No</v>
      </c>
      <c r="F722" s="9" t="str">
        <f>VLOOKUP($A722,'Medical Examination'!$A$2:$J$2336,5,0)</f>
        <v>No</v>
      </c>
      <c r="G722" s="9" t="str">
        <f>VLOOKUP($A722,'Medical Examination'!$A$2:$J$2336,6,0)</f>
        <v>No</v>
      </c>
      <c r="H722" s="9">
        <f>VLOOKUP($A722,'Medical Examination'!$A$2:$J$2336,7,0)</f>
        <v>0</v>
      </c>
      <c r="I722" s="9" t="str">
        <f>VLOOKUP($A722,'Medical Examination'!$A$2:$J$2336,8,0)</f>
        <v xml:space="preserve"> Non Smoker</v>
      </c>
      <c r="J722" s="9" t="str">
        <f>VLOOKUP($A722,'Medical Examination'!$A$2:$J$2336,9,0)</f>
        <v>Obesity</v>
      </c>
      <c r="K722" s="9" t="str">
        <f>VLOOKUP($A722,'Medical Examination'!$A$2:$J$2336,10,0)</f>
        <v>Diabetes</v>
      </c>
      <c r="L722" s="9" t="str">
        <f>VLOOKUP($A722,'Hospitalsation Details'!$A$2:$L$2344,10,0)</f>
        <v>08-11-1960</v>
      </c>
      <c r="M722" s="16">
        <f>VLOOKUP($A722,'Hospitalsation Details'!$A$2:$L$2344,6,0)</f>
        <v>14043.48</v>
      </c>
      <c r="N722" s="9" t="str">
        <f>VLOOKUP($A722,'Hospitalsation Details'!$A$2:$L$2344,7,0)</f>
        <v>tier - 2</v>
      </c>
      <c r="O722" s="9" t="str">
        <f>VLOOKUP($A722,'Hospitalsation Details'!$A$2:$L$2344,8,0)</f>
        <v>tier - 3</v>
      </c>
      <c r="P722" s="9" t="str">
        <f>VLOOKUP($A722,'Hospitalsation Details'!$A$2:$L$2344,9,0)</f>
        <v>R1024</v>
      </c>
      <c r="Q722" s="9">
        <f>VLOOKUP($A722,'Hospitalsation Details'!$A$2:$L$2344,12,0)</f>
        <v>62</v>
      </c>
    </row>
    <row r="723" spans="1:17" ht="15.6" x14ac:dyDescent="0.3">
      <c r="A723" s="21" t="s">
        <v>1443</v>
      </c>
      <c r="B723" s="9" t="str">
        <f>VLOOKUP($A723,'Customer Names'!$A$2:$E$2336,4,0)</f>
        <v xml:space="preserve">  Melissa</v>
      </c>
      <c r="C723" s="9">
        <f>VLOOKUP($A723,'Medical Examination'!$A$2:$J$2336,2,0)</f>
        <v>32.1</v>
      </c>
      <c r="D723" s="9">
        <f>VLOOKUP($A723,'Medical Examination'!$A$2:$J$2336,3,0)</f>
        <v>6.57</v>
      </c>
      <c r="E723" s="9" t="str">
        <f>VLOOKUP($A723,'Medical Examination'!$A$2:$J$2336,4,0)</f>
        <v>Yes</v>
      </c>
      <c r="F723" s="9" t="str">
        <f>VLOOKUP($A723,'Medical Examination'!$A$2:$J$2336,5,0)</f>
        <v>No</v>
      </c>
      <c r="G723" s="9" t="str">
        <f>VLOOKUP($A723,'Medical Examination'!$A$2:$J$2336,6,0)</f>
        <v>Yes</v>
      </c>
      <c r="H723" s="9">
        <f>VLOOKUP($A723,'Medical Examination'!$A$2:$J$2336,7,0)</f>
        <v>1</v>
      </c>
      <c r="I723" s="9" t="str">
        <f>VLOOKUP($A723,'Medical Examination'!$A$2:$J$2336,8,0)</f>
        <v xml:space="preserve"> Non Smoker</v>
      </c>
      <c r="J723" s="9" t="str">
        <f>VLOOKUP($A723,'Medical Examination'!$A$2:$J$2336,9,0)</f>
        <v>Obesity</v>
      </c>
      <c r="K723" s="9" t="str">
        <f>VLOOKUP($A723,'Medical Examination'!$A$2:$J$2336,10,0)</f>
        <v>Diabetes</v>
      </c>
      <c r="L723" s="9" t="str">
        <f>VLOOKUP($A723,'Hospitalsation Details'!$A$2:$L$2344,10,0)</f>
        <v>08-07-1963</v>
      </c>
      <c r="M723" s="16">
        <f>VLOOKUP($A723,'Hospitalsation Details'!$A$2:$L$2344,6,0)</f>
        <v>14007.22</v>
      </c>
      <c r="N723" s="9" t="str">
        <f>VLOOKUP($A723,'Hospitalsation Details'!$A$2:$L$2344,7,0)</f>
        <v>tier - 2</v>
      </c>
      <c r="O723" s="9" t="str">
        <f>VLOOKUP($A723,'Hospitalsation Details'!$A$2:$L$2344,8,0)</f>
        <v>tier - 3</v>
      </c>
      <c r="P723" s="9" t="str">
        <f>VLOOKUP($A723,'Hospitalsation Details'!$A$2:$L$2344,9,0)</f>
        <v>R1011</v>
      </c>
      <c r="Q723" s="9">
        <f>VLOOKUP($A723,'Hospitalsation Details'!$A$2:$L$2344,12,0)</f>
        <v>59</v>
      </c>
    </row>
    <row r="724" spans="1:17" ht="15.6" x14ac:dyDescent="0.3">
      <c r="A724" s="20" t="s">
        <v>1445</v>
      </c>
      <c r="B724" s="9" t="str">
        <f>VLOOKUP($A724,'Customer Names'!$A$2:$E$2336,4,0)</f>
        <v xml:space="preserve">  Laura P</v>
      </c>
      <c r="C724" s="9">
        <f>VLOOKUP($A724,'Medical Examination'!$A$2:$J$2336,2,0)</f>
        <v>27.83</v>
      </c>
      <c r="D724" s="9">
        <f>VLOOKUP($A724,'Medical Examination'!$A$2:$J$2336,3,0)</f>
        <v>11.61</v>
      </c>
      <c r="E724" s="9" t="str">
        <f>VLOOKUP($A724,'Medical Examination'!$A$2:$J$2336,4,0)</f>
        <v>Yes</v>
      </c>
      <c r="F724" s="9" t="str">
        <f>VLOOKUP($A724,'Medical Examination'!$A$2:$J$2336,5,0)</f>
        <v>No</v>
      </c>
      <c r="G724" s="9" t="str">
        <f>VLOOKUP($A724,'Medical Examination'!$A$2:$J$2336,6,0)</f>
        <v>Yes</v>
      </c>
      <c r="H724" s="9">
        <f>VLOOKUP($A724,'Medical Examination'!$A$2:$J$2336,7,0)</f>
        <v>1</v>
      </c>
      <c r="I724" s="9" t="str">
        <f>VLOOKUP($A724,'Medical Examination'!$A$2:$J$2336,8,0)</f>
        <v xml:space="preserve"> Non Smoker</v>
      </c>
      <c r="J724" s="9" t="str">
        <f>VLOOKUP($A724,'Medical Examination'!$A$2:$J$2336,9,0)</f>
        <v>Over Weight</v>
      </c>
      <c r="K724" s="9" t="str">
        <f>VLOOKUP($A724,'Medical Examination'!$A$2:$J$2336,10,0)</f>
        <v>Diabetes</v>
      </c>
      <c r="L724" s="9" t="str">
        <f>VLOOKUP($A724,'Hospitalsation Details'!$A$2:$L$2344,10,0)</f>
        <v>06-07-1963</v>
      </c>
      <c r="M724" s="16">
        <f>VLOOKUP($A724,'Hospitalsation Details'!$A$2:$L$2344,6,0)</f>
        <v>14001.29</v>
      </c>
      <c r="N724" s="9" t="str">
        <f>VLOOKUP($A724,'Hospitalsation Details'!$A$2:$L$2344,7,0)</f>
        <v>tier - 2</v>
      </c>
      <c r="O724" s="9" t="str">
        <f>VLOOKUP($A724,'Hospitalsation Details'!$A$2:$L$2344,8,0)</f>
        <v>tier - 2</v>
      </c>
      <c r="P724" s="9" t="str">
        <f>VLOOKUP($A724,'Hospitalsation Details'!$A$2:$L$2344,9,0)</f>
        <v>R1013</v>
      </c>
      <c r="Q724" s="9">
        <f>VLOOKUP($A724,'Hospitalsation Details'!$A$2:$L$2344,12,0)</f>
        <v>59</v>
      </c>
    </row>
    <row r="725" spans="1:17" ht="15.6" x14ac:dyDescent="0.3">
      <c r="A725" s="21" t="s">
        <v>1447</v>
      </c>
      <c r="B725" s="9" t="str">
        <f>VLOOKUP($A725,'Customer Names'!$A$2:$E$2336,4,0)</f>
        <v xml:space="preserve">  Lisa</v>
      </c>
      <c r="C725" s="9">
        <f>VLOOKUP($A725,'Medical Examination'!$A$2:$J$2336,2,0)</f>
        <v>27.72</v>
      </c>
      <c r="D725" s="9">
        <f>VLOOKUP($A725,'Medical Examination'!$A$2:$J$2336,3,0)</f>
        <v>8.16</v>
      </c>
      <c r="E725" s="9" t="str">
        <f>VLOOKUP($A725,'Medical Examination'!$A$2:$J$2336,4,0)</f>
        <v>Yes</v>
      </c>
      <c r="F725" s="9" t="str">
        <f>VLOOKUP($A725,'Medical Examination'!$A$2:$J$2336,5,0)</f>
        <v>No</v>
      </c>
      <c r="G725" s="9" t="str">
        <f>VLOOKUP($A725,'Medical Examination'!$A$2:$J$2336,6,0)</f>
        <v>Yes</v>
      </c>
      <c r="H725" s="9">
        <f>VLOOKUP($A725,'Medical Examination'!$A$2:$J$2336,7,0)</f>
        <v>1</v>
      </c>
      <c r="I725" s="9" t="str">
        <f>VLOOKUP($A725,'Medical Examination'!$A$2:$J$2336,8,0)</f>
        <v xml:space="preserve"> Non Smoker</v>
      </c>
      <c r="J725" s="9" t="str">
        <f>VLOOKUP($A725,'Medical Examination'!$A$2:$J$2336,9,0)</f>
        <v>Over Weight</v>
      </c>
      <c r="K725" s="9" t="str">
        <f>VLOOKUP($A725,'Medical Examination'!$A$2:$J$2336,10,0)</f>
        <v>Normal</v>
      </c>
      <c r="L725" s="9" t="str">
        <f>VLOOKUP($A725,'Hospitalsation Details'!$A$2:$L$2344,10,0)</f>
        <v>23-12-1963</v>
      </c>
      <c r="M725" s="16">
        <f>VLOOKUP($A725,'Hospitalsation Details'!$A$2:$L$2344,6,0)</f>
        <v>14001.13</v>
      </c>
      <c r="N725" s="9" t="str">
        <f>VLOOKUP($A725,'Hospitalsation Details'!$A$2:$L$2344,7,0)</f>
        <v>tier - 2</v>
      </c>
      <c r="O725" s="9" t="str">
        <f>VLOOKUP($A725,'Hospitalsation Details'!$A$2:$L$2344,8,0)</f>
        <v>tier - 1</v>
      </c>
      <c r="P725" s="9" t="str">
        <f>VLOOKUP($A725,'Hospitalsation Details'!$A$2:$L$2344,9,0)</f>
        <v>R1013</v>
      </c>
      <c r="Q725" s="9">
        <f>VLOOKUP($A725,'Hospitalsation Details'!$A$2:$L$2344,12,0)</f>
        <v>59</v>
      </c>
    </row>
    <row r="726" spans="1:17" ht="15.6" x14ac:dyDescent="0.3">
      <c r="A726" s="20" t="s">
        <v>1449</v>
      </c>
      <c r="B726" s="9" t="str">
        <f>VLOOKUP($A726,'Customer Names'!$A$2:$E$2336,4,0)</f>
        <v xml:space="preserve">  William D</v>
      </c>
      <c r="C726" s="9">
        <f>VLOOKUP($A726,'Medical Examination'!$A$2:$J$2336,2,0)</f>
        <v>36.765000000000001</v>
      </c>
      <c r="D726" s="9">
        <f>VLOOKUP($A726,'Medical Examination'!$A$2:$J$2336,3,0)</f>
        <v>4.4800000000000004</v>
      </c>
      <c r="E726" s="9" t="str">
        <f>VLOOKUP($A726,'Medical Examination'!$A$2:$J$2336,4,0)</f>
        <v>Yes</v>
      </c>
      <c r="F726" s="9" t="str">
        <f>VLOOKUP($A726,'Medical Examination'!$A$2:$J$2336,5,0)</f>
        <v>No</v>
      </c>
      <c r="G726" s="9" t="str">
        <f>VLOOKUP($A726,'Medical Examination'!$A$2:$J$2336,6,0)</f>
        <v>No</v>
      </c>
      <c r="H726" s="9">
        <f>VLOOKUP($A726,'Medical Examination'!$A$2:$J$2336,7,0)</f>
        <v>2</v>
      </c>
      <c r="I726" s="9" t="str">
        <f>VLOOKUP($A726,'Medical Examination'!$A$2:$J$2336,8,0)</f>
        <v xml:space="preserve"> Non Smoker</v>
      </c>
      <c r="J726" s="9" t="str">
        <f>VLOOKUP($A726,'Medical Examination'!$A$2:$J$2336,9,0)</f>
        <v>Obesity</v>
      </c>
      <c r="K726" s="9" t="str">
        <f>VLOOKUP($A726,'Medical Examination'!$A$2:$J$2336,10,0)</f>
        <v>Normal</v>
      </c>
      <c r="L726" s="9" t="str">
        <f>VLOOKUP($A726,'Hospitalsation Details'!$A$2:$L$2344,10,0)</f>
        <v>06-09-1959</v>
      </c>
      <c r="M726" s="16">
        <f>VLOOKUP($A726,'Hospitalsation Details'!$A$2:$L$2344,6,0)</f>
        <v>13981.85</v>
      </c>
      <c r="N726" s="9" t="str">
        <f>VLOOKUP($A726,'Hospitalsation Details'!$A$2:$L$2344,7,0)</f>
        <v>tier - 2</v>
      </c>
      <c r="O726" s="9" t="str">
        <f>VLOOKUP($A726,'Hospitalsation Details'!$A$2:$L$2344,8,0)</f>
        <v>tier - 1</v>
      </c>
      <c r="P726" s="9" t="str">
        <f>VLOOKUP($A726,'Hospitalsation Details'!$A$2:$L$2344,9,0)</f>
        <v>R1016</v>
      </c>
      <c r="Q726" s="9">
        <f>VLOOKUP($A726,'Hospitalsation Details'!$A$2:$L$2344,12,0)</f>
        <v>63</v>
      </c>
    </row>
    <row r="727" spans="1:17" ht="15.6" x14ac:dyDescent="0.3">
      <c r="A727" s="21" t="s">
        <v>1451</v>
      </c>
      <c r="B727" s="9" t="str">
        <f>VLOOKUP($A727,'Customer Names'!$A$2:$E$2336,4,0)</f>
        <v xml:space="preserve">  James</v>
      </c>
      <c r="C727" s="9">
        <f>VLOOKUP($A727,'Medical Examination'!$A$2:$J$2336,2,0)</f>
        <v>48.36</v>
      </c>
      <c r="D727" s="9">
        <f>VLOOKUP($A727,'Medical Examination'!$A$2:$J$2336,3,0)</f>
        <v>4.08</v>
      </c>
      <c r="E727" s="9" t="str">
        <f>VLOOKUP($A727,'Medical Examination'!$A$2:$J$2336,4,0)</f>
        <v>No</v>
      </c>
      <c r="F727" s="9" t="str">
        <f>VLOOKUP($A727,'Medical Examination'!$A$2:$J$2336,5,0)</f>
        <v>No</v>
      </c>
      <c r="G727" s="9" t="str">
        <f>VLOOKUP($A727,'Medical Examination'!$A$2:$J$2336,6,0)</f>
        <v>No</v>
      </c>
      <c r="H727" s="9">
        <f>VLOOKUP($A727,'Medical Examination'!$A$2:$J$2336,7,0)</f>
        <v>0</v>
      </c>
      <c r="I727" s="9" t="str">
        <f>VLOOKUP($A727,'Medical Examination'!$A$2:$J$2336,8,0)</f>
        <v xml:space="preserve"> Non Smoker</v>
      </c>
      <c r="J727" s="9" t="str">
        <f>VLOOKUP($A727,'Medical Examination'!$A$2:$J$2336,9,0)</f>
        <v>Obesity</v>
      </c>
      <c r="K727" s="9" t="str">
        <f>VLOOKUP($A727,'Medical Examination'!$A$2:$J$2336,10,0)</f>
        <v>Normal</v>
      </c>
      <c r="L727" s="9" t="str">
        <f>VLOOKUP($A727,'Hospitalsation Details'!$A$2:$L$2344,10,0)</f>
        <v>13-07-1990</v>
      </c>
      <c r="M727" s="16">
        <f>VLOOKUP($A727,'Hospitalsation Details'!$A$2:$L$2344,6,0)</f>
        <v>13979.45</v>
      </c>
      <c r="N727" s="9" t="str">
        <f>VLOOKUP($A727,'Hospitalsation Details'!$A$2:$L$2344,7,0)</f>
        <v>tier - 2</v>
      </c>
      <c r="O727" s="9" t="str">
        <f>VLOOKUP($A727,'Hospitalsation Details'!$A$2:$L$2344,8,0)</f>
        <v>tier - 1</v>
      </c>
      <c r="P727" s="9" t="str">
        <f>VLOOKUP($A727,'Hospitalsation Details'!$A$2:$L$2344,9,0)</f>
        <v>R1023</v>
      </c>
      <c r="Q727" s="9">
        <f>VLOOKUP($A727,'Hospitalsation Details'!$A$2:$L$2344,12,0)</f>
        <v>32</v>
      </c>
    </row>
    <row r="728" spans="1:17" ht="15.6" x14ac:dyDescent="0.3">
      <c r="A728" s="20" t="s">
        <v>1453</v>
      </c>
      <c r="B728" s="9" t="str">
        <f>VLOOKUP($A728,'Customer Names'!$A$2:$E$2336,4,0)</f>
        <v xml:space="preserve">  John</v>
      </c>
      <c r="C728" s="9">
        <f>VLOOKUP($A728,'Medical Examination'!$A$2:$J$2336,2,0)</f>
        <v>31.445</v>
      </c>
      <c r="D728" s="9">
        <f>VLOOKUP($A728,'Medical Examination'!$A$2:$J$2336,3,0)</f>
        <v>4.4000000000000004</v>
      </c>
      <c r="E728" s="9" t="str">
        <f>VLOOKUP($A728,'Medical Examination'!$A$2:$J$2336,4,0)</f>
        <v>Yes</v>
      </c>
      <c r="F728" s="9" t="str">
        <f>VLOOKUP($A728,'Medical Examination'!$A$2:$J$2336,5,0)</f>
        <v>No</v>
      </c>
      <c r="G728" s="9" t="str">
        <f>VLOOKUP($A728,'Medical Examination'!$A$2:$J$2336,6,0)</f>
        <v>No</v>
      </c>
      <c r="H728" s="9">
        <f>VLOOKUP($A728,'Medical Examination'!$A$2:$J$2336,7,0)</f>
        <v>2</v>
      </c>
      <c r="I728" s="9" t="str">
        <f>VLOOKUP($A728,'Medical Examination'!$A$2:$J$2336,8,0)</f>
        <v xml:space="preserve"> Non Smoker</v>
      </c>
      <c r="J728" s="9" t="str">
        <f>VLOOKUP($A728,'Medical Examination'!$A$2:$J$2336,9,0)</f>
        <v>Obesity</v>
      </c>
      <c r="K728" s="9" t="str">
        <f>VLOOKUP($A728,'Medical Examination'!$A$2:$J$2336,10,0)</f>
        <v>Diabetes</v>
      </c>
      <c r="L728" s="9" t="str">
        <f>VLOOKUP($A728,'Hospitalsation Details'!$A$2:$L$2344,10,0)</f>
        <v>29-08-1959</v>
      </c>
      <c r="M728" s="16">
        <f>VLOOKUP($A728,'Hospitalsation Details'!$A$2:$L$2344,6,0)</f>
        <v>13974.46</v>
      </c>
      <c r="N728" s="9" t="str">
        <f>VLOOKUP($A728,'Hospitalsation Details'!$A$2:$L$2344,7,0)</f>
        <v>tier - 2</v>
      </c>
      <c r="O728" s="9" t="str">
        <f>VLOOKUP($A728,'Hospitalsation Details'!$A$2:$L$2344,8,0)</f>
        <v>tier - 2</v>
      </c>
      <c r="P728" s="9" t="str">
        <f>VLOOKUP($A728,'Hospitalsation Details'!$A$2:$L$2344,9,0)</f>
        <v>R1019</v>
      </c>
      <c r="Q728" s="9">
        <f>VLOOKUP($A728,'Hospitalsation Details'!$A$2:$L$2344,12,0)</f>
        <v>63</v>
      </c>
    </row>
    <row r="729" spans="1:17" ht="15.6" x14ac:dyDescent="0.3">
      <c r="A729" s="21" t="s">
        <v>1455</v>
      </c>
      <c r="B729" s="9" t="str">
        <f>VLOOKUP($A729,'Customer Names'!$A$2:$E$2336,4,0)</f>
        <v xml:space="preserve">  Adam S</v>
      </c>
      <c r="C729" s="9">
        <f>VLOOKUP($A729,'Medical Examination'!$A$2:$J$2336,2,0)</f>
        <v>27.55</v>
      </c>
      <c r="D729" s="9">
        <f>VLOOKUP($A729,'Medical Examination'!$A$2:$J$2336,3,0)</f>
        <v>9.02</v>
      </c>
      <c r="E729" s="9" t="str">
        <f>VLOOKUP($A729,'Medical Examination'!$A$2:$J$2336,4,0)</f>
        <v>No</v>
      </c>
      <c r="F729" s="9" t="str">
        <f>VLOOKUP($A729,'Medical Examination'!$A$2:$J$2336,5,0)</f>
        <v>No</v>
      </c>
      <c r="G729" s="9" t="str">
        <f>VLOOKUP($A729,'Medical Examination'!$A$2:$J$2336,6,0)</f>
        <v>No</v>
      </c>
      <c r="H729" s="9">
        <f>VLOOKUP($A729,'Medical Examination'!$A$2:$J$2336,7,0)</f>
        <v>0</v>
      </c>
      <c r="I729" s="9" t="str">
        <f>VLOOKUP($A729,'Medical Examination'!$A$2:$J$2336,8,0)</f>
        <v xml:space="preserve"> Non Smoker</v>
      </c>
      <c r="J729" s="9" t="str">
        <f>VLOOKUP($A729,'Medical Examination'!$A$2:$J$2336,9,0)</f>
        <v>Over Weight</v>
      </c>
      <c r="K729" s="9" t="str">
        <f>VLOOKUP($A729,'Medical Examination'!$A$2:$J$2336,10,0)</f>
        <v>Diabetes</v>
      </c>
      <c r="L729" s="9" t="str">
        <f>VLOOKUP($A729,'Hospitalsation Details'!$A$2:$L$2344,10,0)</f>
        <v>18-06-1960</v>
      </c>
      <c r="M729" s="16">
        <f>VLOOKUP($A729,'Hospitalsation Details'!$A$2:$L$2344,6,0)</f>
        <v>13937.67</v>
      </c>
      <c r="N729" s="9" t="str">
        <f>VLOOKUP($A729,'Hospitalsation Details'!$A$2:$L$2344,7,0)</f>
        <v>tier - 2</v>
      </c>
      <c r="O729" s="9" t="str">
        <f>VLOOKUP($A729,'Hospitalsation Details'!$A$2:$L$2344,8,0)</f>
        <v>tier - 1</v>
      </c>
      <c r="P729" s="9" t="str">
        <f>VLOOKUP($A729,'Hospitalsation Details'!$A$2:$L$2344,9,0)</f>
        <v>R1012</v>
      </c>
      <c r="Q729" s="9">
        <f>VLOOKUP($A729,'Hospitalsation Details'!$A$2:$L$2344,12,0)</f>
        <v>62</v>
      </c>
    </row>
    <row r="730" spans="1:17" ht="15.6" x14ac:dyDescent="0.3">
      <c r="A730" s="20" t="s">
        <v>1457</v>
      </c>
      <c r="B730" s="9" t="str">
        <f>VLOOKUP($A730,'Customer Names'!$A$2:$E$2336,4,0)</f>
        <v xml:space="preserve">  Armando</v>
      </c>
      <c r="C730" s="9">
        <f>VLOOKUP($A730,'Medical Examination'!$A$2:$J$2336,2,0)</f>
        <v>33.11</v>
      </c>
      <c r="D730" s="9">
        <f>VLOOKUP($A730,'Medical Examination'!$A$2:$J$2336,3,0)</f>
        <v>8.06</v>
      </c>
      <c r="E730" s="9" t="str">
        <f>VLOOKUP($A730,'Medical Examination'!$A$2:$J$2336,4,0)</f>
        <v>No</v>
      </c>
      <c r="F730" s="9" t="str">
        <f>VLOOKUP($A730,'Medical Examination'!$A$2:$J$2336,5,0)</f>
        <v>No</v>
      </c>
      <c r="G730" s="9" t="str">
        <f>VLOOKUP($A730,'Medical Examination'!$A$2:$J$2336,6,0)</f>
        <v>No</v>
      </c>
      <c r="H730" s="9">
        <f>VLOOKUP($A730,'Medical Examination'!$A$2:$J$2336,7,0)</f>
        <v>0</v>
      </c>
      <c r="I730" s="9" t="str">
        <f>VLOOKUP($A730,'Medical Examination'!$A$2:$J$2336,8,0)</f>
        <v xml:space="preserve"> Non Smoker</v>
      </c>
      <c r="J730" s="9" t="str">
        <f>VLOOKUP($A730,'Medical Examination'!$A$2:$J$2336,9,0)</f>
        <v>Obesity</v>
      </c>
      <c r="K730" s="9" t="str">
        <f>VLOOKUP($A730,'Medical Examination'!$A$2:$J$2336,10,0)</f>
        <v>Prediabetes</v>
      </c>
      <c r="L730" s="9" t="str">
        <f>VLOOKUP($A730,'Hospitalsation Details'!$A$2:$L$2344,10,0)</f>
        <v>27-07-1962</v>
      </c>
      <c r="M730" s="16">
        <f>VLOOKUP($A730,'Hospitalsation Details'!$A$2:$L$2344,6,0)</f>
        <v>13919.82</v>
      </c>
      <c r="N730" s="9" t="str">
        <f>VLOOKUP($A730,'Hospitalsation Details'!$A$2:$L$2344,7,0)</f>
        <v>tier - 2</v>
      </c>
      <c r="O730" s="9" t="str">
        <f>VLOOKUP($A730,'Hospitalsation Details'!$A$2:$L$2344,8,0)</f>
        <v>tier - 2</v>
      </c>
      <c r="P730" s="9" t="str">
        <f>VLOOKUP($A730,'Hospitalsation Details'!$A$2:$L$2344,9,0)</f>
        <v>R1013</v>
      </c>
      <c r="Q730" s="9">
        <f>VLOOKUP($A730,'Hospitalsation Details'!$A$2:$L$2344,12,0)</f>
        <v>60</v>
      </c>
    </row>
    <row r="731" spans="1:17" ht="15.6" x14ac:dyDescent="0.3">
      <c r="A731" s="21" t="s">
        <v>1459</v>
      </c>
      <c r="B731" s="9" t="str">
        <f>VLOOKUP($A731,'Customer Names'!$A$2:$E$2336,4,0)</f>
        <v xml:space="preserve">  Dana</v>
      </c>
      <c r="C731" s="9">
        <f>VLOOKUP($A731,'Medical Examination'!$A$2:$J$2336,2,0)</f>
        <v>36.85</v>
      </c>
      <c r="D731" s="9">
        <f>VLOOKUP($A731,'Medical Examination'!$A$2:$J$2336,3,0)</f>
        <v>6.21</v>
      </c>
      <c r="E731" s="9" t="str">
        <f>VLOOKUP($A731,'Medical Examination'!$A$2:$J$2336,4,0)</f>
        <v>Yes</v>
      </c>
      <c r="F731" s="9" t="str">
        <f>VLOOKUP($A731,'Medical Examination'!$A$2:$J$2336,5,0)</f>
        <v>No</v>
      </c>
      <c r="G731" s="9" t="str">
        <f>VLOOKUP($A731,'Medical Examination'!$A$2:$J$2336,6,0)</f>
        <v>No</v>
      </c>
      <c r="H731" s="9">
        <f>VLOOKUP($A731,'Medical Examination'!$A$2:$J$2336,7,0)</f>
        <v>2</v>
      </c>
      <c r="I731" s="9" t="str">
        <f>VLOOKUP($A731,'Medical Examination'!$A$2:$J$2336,8,0)</f>
        <v xml:space="preserve"> Non Smoker</v>
      </c>
      <c r="J731" s="9" t="str">
        <f>VLOOKUP($A731,'Medical Examination'!$A$2:$J$2336,9,0)</f>
        <v>Obesity</v>
      </c>
      <c r="K731" s="9" t="str">
        <f>VLOOKUP($A731,'Medical Examination'!$A$2:$J$2336,10,0)</f>
        <v>Prediabetes</v>
      </c>
      <c r="L731" s="9" t="str">
        <f>VLOOKUP($A731,'Hospitalsation Details'!$A$2:$L$2344,10,0)</f>
        <v>07-07-1959</v>
      </c>
      <c r="M731" s="16">
        <f>VLOOKUP($A731,'Hospitalsation Details'!$A$2:$L$2344,6,0)</f>
        <v>13887.97</v>
      </c>
      <c r="N731" s="9" t="str">
        <f>VLOOKUP($A731,'Hospitalsation Details'!$A$2:$L$2344,7,0)</f>
        <v>tier - 2</v>
      </c>
      <c r="O731" s="9" t="str">
        <f>VLOOKUP($A731,'Hospitalsation Details'!$A$2:$L$2344,8,0)</f>
        <v>tier - 2</v>
      </c>
      <c r="P731" s="9" t="str">
        <f>VLOOKUP($A731,'Hospitalsation Details'!$A$2:$L$2344,9,0)</f>
        <v>R1013</v>
      </c>
      <c r="Q731" s="9">
        <f>VLOOKUP($A731,'Hospitalsation Details'!$A$2:$L$2344,12,0)</f>
        <v>63</v>
      </c>
    </row>
    <row r="732" spans="1:17" ht="15.6" x14ac:dyDescent="0.3">
      <c r="A732" s="20" t="s">
        <v>1461</v>
      </c>
      <c r="B732" s="9" t="str">
        <f>VLOOKUP($A732,'Customer Names'!$A$2:$E$2336,4,0)</f>
        <v xml:space="preserve">  Jennifer L</v>
      </c>
      <c r="C732" s="9">
        <f>VLOOKUP($A732,'Medical Examination'!$A$2:$J$2336,2,0)</f>
        <v>36.299999999999997</v>
      </c>
      <c r="D732" s="9">
        <f>VLOOKUP($A732,'Medical Examination'!$A$2:$J$2336,3,0)</f>
        <v>5.79</v>
      </c>
      <c r="E732" s="9" t="str">
        <f>VLOOKUP($A732,'Medical Examination'!$A$2:$J$2336,4,0)</f>
        <v>Yes</v>
      </c>
      <c r="F732" s="9" t="str">
        <f>VLOOKUP($A732,'Medical Examination'!$A$2:$J$2336,5,0)</f>
        <v>No</v>
      </c>
      <c r="G732" s="9" t="str">
        <f>VLOOKUP($A732,'Medical Examination'!$A$2:$J$2336,6,0)</f>
        <v>No</v>
      </c>
      <c r="H732" s="9">
        <f>VLOOKUP($A732,'Medical Examination'!$A$2:$J$2336,7,0)</f>
        <v>2</v>
      </c>
      <c r="I732" s="9" t="str">
        <f>VLOOKUP($A732,'Medical Examination'!$A$2:$J$2336,8,0)</f>
        <v xml:space="preserve"> Non Smoker</v>
      </c>
      <c r="J732" s="9" t="str">
        <f>VLOOKUP($A732,'Medical Examination'!$A$2:$J$2336,9,0)</f>
        <v>Obesity</v>
      </c>
      <c r="K732" s="9" t="str">
        <f>VLOOKUP($A732,'Medical Examination'!$A$2:$J$2336,10,0)</f>
        <v>Normal</v>
      </c>
      <c r="L732" s="9" t="str">
        <f>VLOOKUP($A732,'Hospitalsation Details'!$A$2:$L$2344,10,0)</f>
        <v>29-12-1959</v>
      </c>
      <c r="M732" s="16">
        <f>VLOOKUP($A732,'Hospitalsation Details'!$A$2:$L$2344,6,0)</f>
        <v>13887.2</v>
      </c>
      <c r="N732" s="9" t="str">
        <f>VLOOKUP($A732,'Hospitalsation Details'!$A$2:$L$2344,7,0)</f>
        <v>tier - 2</v>
      </c>
      <c r="O732" s="9" t="str">
        <f>VLOOKUP($A732,'Hospitalsation Details'!$A$2:$L$2344,8,0)</f>
        <v>tier - 3</v>
      </c>
      <c r="P732" s="9" t="str">
        <f>VLOOKUP($A732,'Hospitalsation Details'!$A$2:$L$2344,9,0)</f>
        <v>R1013</v>
      </c>
      <c r="Q732" s="9">
        <f>VLOOKUP($A732,'Hospitalsation Details'!$A$2:$L$2344,12,0)</f>
        <v>63</v>
      </c>
    </row>
    <row r="733" spans="1:17" ht="15.6" x14ac:dyDescent="0.3">
      <c r="A733" s="21" t="s">
        <v>1463</v>
      </c>
      <c r="B733" s="9" t="str">
        <f>VLOOKUP($A733,'Customer Names'!$A$2:$E$2336,4,0)</f>
        <v xml:space="preserve">  Benjamin</v>
      </c>
      <c r="C733" s="9">
        <f>VLOOKUP($A733,'Medical Examination'!$A$2:$J$2336,2,0)</f>
        <v>45.34</v>
      </c>
      <c r="D733" s="9">
        <f>VLOOKUP($A733,'Medical Examination'!$A$2:$J$2336,3,0)</f>
        <v>5.69</v>
      </c>
      <c r="E733" s="9" t="str">
        <f>VLOOKUP($A733,'Medical Examination'!$A$2:$J$2336,4,0)</f>
        <v>Yes</v>
      </c>
      <c r="F733" s="9" t="str">
        <f>VLOOKUP($A733,'Medical Examination'!$A$2:$J$2336,5,0)</f>
        <v>No</v>
      </c>
      <c r="G733" s="9" t="str">
        <f>VLOOKUP($A733,'Medical Examination'!$A$2:$J$2336,6,0)</f>
        <v>No</v>
      </c>
      <c r="H733" s="9">
        <f>VLOOKUP($A733,'Medical Examination'!$A$2:$J$2336,7,0)</f>
        <v>0</v>
      </c>
      <c r="I733" s="9" t="str">
        <f>VLOOKUP($A733,'Medical Examination'!$A$2:$J$2336,8,0)</f>
        <v xml:space="preserve"> Non Smoker</v>
      </c>
      <c r="J733" s="9" t="str">
        <f>VLOOKUP($A733,'Medical Examination'!$A$2:$J$2336,9,0)</f>
        <v>Obesity</v>
      </c>
      <c r="K733" s="9" t="str">
        <f>VLOOKUP($A733,'Medical Examination'!$A$2:$J$2336,10,0)</f>
        <v>Normal</v>
      </c>
      <c r="L733" s="9" t="str">
        <f>VLOOKUP($A733,'Hospitalsation Details'!$A$2:$L$2344,10,0)</f>
        <v>25-09-1985</v>
      </c>
      <c r="M733" s="16">
        <f>VLOOKUP($A733,'Hospitalsation Details'!$A$2:$L$2344,6,0)</f>
        <v>13886.4</v>
      </c>
      <c r="N733" s="9" t="str">
        <f>VLOOKUP($A733,'Hospitalsation Details'!$A$2:$L$2344,7,0)</f>
        <v>tier - 2</v>
      </c>
      <c r="O733" s="9" t="str">
        <f>VLOOKUP($A733,'Hospitalsation Details'!$A$2:$L$2344,8,0)</f>
        <v>tier - 2</v>
      </c>
      <c r="P733" s="9" t="str">
        <f>VLOOKUP($A733,'Hospitalsation Details'!$A$2:$L$2344,9,0)</f>
        <v>R1012</v>
      </c>
      <c r="Q733" s="9">
        <f>VLOOKUP($A733,'Hospitalsation Details'!$A$2:$L$2344,12,0)</f>
        <v>37</v>
      </c>
    </row>
    <row r="734" spans="1:17" ht="15.6" x14ac:dyDescent="0.3">
      <c r="A734" s="20" t="s">
        <v>1465</v>
      </c>
      <c r="B734" s="9" t="str">
        <f>VLOOKUP($A734,'Customer Names'!$A$2:$E$2336,4,0)</f>
        <v xml:space="preserve">  Tanya</v>
      </c>
      <c r="C734" s="9">
        <f>VLOOKUP($A734,'Medical Examination'!$A$2:$J$2336,2,0)</f>
        <v>31.8</v>
      </c>
      <c r="D734" s="9">
        <f>VLOOKUP($A734,'Medical Examination'!$A$2:$J$2336,3,0)</f>
        <v>5.36</v>
      </c>
      <c r="E734" s="9" t="str">
        <f>VLOOKUP($A734,'Medical Examination'!$A$2:$J$2336,4,0)</f>
        <v>Yes</v>
      </c>
      <c r="F734" s="9" t="str">
        <f>VLOOKUP($A734,'Medical Examination'!$A$2:$J$2336,5,0)</f>
        <v>No</v>
      </c>
      <c r="G734" s="9" t="str">
        <f>VLOOKUP($A734,'Medical Examination'!$A$2:$J$2336,6,0)</f>
        <v>No</v>
      </c>
      <c r="H734" s="9">
        <f>VLOOKUP($A734,'Medical Examination'!$A$2:$J$2336,7,0)</f>
        <v>2</v>
      </c>
      <c r="I734" s="9" t="str">
        <f>VLOOKUP($A734,'Medical Examination'!$A$2:$J$2336,8,0)</f>
        <v xml:space="preserve"> Non Smoker</v>
      </c>
      <c r="J734" s="9" t="str">
        <f>VLOOKUP($A734,'Medical Examination'!$A$2:$J$2336,9,0)</f>
        <v>Obesity</v>
      </c>
      <c r="K734" s="9" t="str">
        <f>VLOOKUP($A734,'Medical Examination'!$A$2:$J$2336,10,0)</f>
        <v>Diabetes</v>
      </c>
      <c r="L734" s="9" t="str">
        <f>VLOOKUP($A734,'Hospitalsation Details'!$A$2:$L$2344,10,0)</f>
        <v>05-10-1959</v>
      </c>
      <c r="M734" s="16">
        <f>VLOOKUP($A734,'Hospitalsation Details'!$A$2:$L$2344,6,0)</f>
        <v>13880.95</v>
      </c>
      <c r="N734" s="9" t="str">
        <f>VLOOKUP($A734,'Hospitalsation Details'!$A$2:$L$2344,7,0)</f>
        <v>tier - 2</v>
      </c>
      <c r="O734" s="9" t="str">
        <f>VLOOKUP($A734,'Hospitalsation Details'!$A$2:$L$2344,8,0)</f>
        <v>tier - 2</v>
      </c>
      <c r="P734" s="9" t="str">
        <f>VLOOKUP($A734,'Hospitalsation Details'!$A$2:$L$2344,9,0)</f>
        <v>R1011</v>
      </c>
      <c r="Q734" s="9">
        <f>VLOOKUP($A734,'Hospitalsation Details'!$A$2:$L$2344,12,0)</f>
        <v>63</v>
      </c>
    </row>
    <row r="735" spans="1:17" ht="15.6" x14ac:dyDescent="0.3">
      <c r="A735" s="21" t="s">
        <v>1467</v>
      </c>
      <c r="B735" s="9" t="str">
        <f>VLOOKUP($A735,'Customer Names'!$A$2:$E$2336,4,0)</f>
        <v xml:space="preserve">  Tracy</v>
      </c>
      <c r="C735" s="9">
        <f>VLOOKUP($A735,'Medical Examination'!$A$2:$J$2336,2,0)</f>
        <v>41.02</v>
      </c>
      <c r="D735" s="9">
        <f>VLOOKUP($A735,'Medical Examination'!$A$2:$J$2336,3,0)</f>
        <v>11.37</v>
      </c>
      <c r="E735" s="9" t="str">
        <f>VLOOKUP($A735,'Medical Examination'!$A$2:$J$2336,4,0)</f>
        <v>No</v>
      </c>
      <c r="F735" s="9" t="str">
        <f>VLOOKUP($A735,'Medical Examination'!$A$2:$J$2336,5,0)</f>
        <v>No</v>
      </c>
      <c r="G735" s="9" t="str">
        <f>VLOOKUP($A735,'Medical Examination'!$A$2:$J$2336,6,0)</f>
        <v>No</v>
      </c>
      <c r="H735" s="9">
        <f>VLOOKUP($A735,'Medical Examination'!$A$2:$J$2336,7,0)</f>
        <v>0</v>
      </c>
      <c r="I735" s="9" t="str">
        <f>VLOOKUP($A735,'Medical Examination'!$A$2:$J$2336,8,0)</f>
        <v xml:space="preserve"> Non Smoker</v>
      </c>
      <c r="J735" s="9" t="str">
        <f>VLOOKUP($A735,'Medical Examination'!$A$2:$J$2336,9,0)</f>
        <v>Obesity</v>
      </c>
      <c r="K735" s="9" t="str">
        <f>VLOOKUP($A735,'Medical Examination'!$A$2:$J$2336,10,0)</f>
        <v>Diabetes</v>
      </c>
      <c r="L735" s="9" t="str">
        <f>VLOOKUP($A735,'Hospitalsation Details'!$A$2:$L$2344,10,0)</f>
        <v>19-12-1978</v>
      </c>
      <c r="M735" s="16">
        <f>VLOOKUP($A735,'Hospitalsation Details'!$A$2:$L$2344,6,0)</f>
        <v>13874.89</v>
      </c>
      <c r="N735" s="9" t="str">
        <f>VLOOKUP($A735,'Hospitalsation Details'!$A$2:$L$2344,7,0)</f>
        <v>tier - 2</v>
      </c>
      <c r="O735" s="9" t="str">
        <f>VLOOKUP($A735,'Hospitalsation Details'!$A$2:$L$2344,8,0)</f>
        <v>tier - 1</v>
      </c>
      <c r="P735" s="9" t="str">
        <f>VLOOKUP($A735,'Hospitalsation Details'!$A$2:$L$2344,9,0)</f>
        <v>R1012</v>
      </c>
      <c r="Q735" s="9">
        <f>VLOOKUP($A735,'Hospitalsation Details'!$A$2:$L$2344,12,0)</f>
        <v>44</v>
      </c>
    </row>
    <row r="736" spans="1:17" ht="15.6" x14ac:dyDescent="0.3">
      <c r="A736" s="20" t="s">
        <v>1469</v>
      </c>
      <c r="B736" s="9" t="str">
        <f>VLOOKUP($A736,'Customer Names'!$A$2:$E$2336,4,0)</f>
        <v xml:space="preserve">  Emily S</v>
      </c>
      <c r="C736" s="9">
        <f>VLOOKUP($A736,'Medical Examination'!$A$2:$J$2336,2,0)</f>
        <v>32.68</v>
      </c>
      <c r="D736" s="9">
        <f>VLOOKUP($A736,'Medical Examination'!$A$2:$J$2336,3,0)</f>
        <v>11.87</v>
      </c>
      <c r="E736" s="9" t="str">
        <f>VLOOKUP($A736,'Medical Examination'!$A$2:$J$2336,4,0)</f>
        <v>No</v>
      </c>
      <c r="F736" s="9" t="str">
        <f>VLOOKUP($A736,'Medical Examination'!$A$2:$J$2336,5,0)</f>
        <v>No</v>
      </c>
      <c r="G736" s="9" t="str">
        <f>VLOOKUP($A736,'Medical Examination'!$A$2:$J$2336,6,0)</f>
        <v>No</v>
      </c>
      <c r="H736" s="9">
        <f>VLOOKUP($A736,'Medical Examination'!$A$2:$J$2336,7,0)</f>
        <v>0</v>
      </c>
      <c r="I736" s="9" t="str">
        <f>VLOOKUP($A736,'Medical Examination'!$A$2:$J$2336,8,0)</f>
        <v xml:space="preserve"> Non Smoker</v>
      </c>
      <c r="J736" s="9" t="str">
        <f>VLOOKUP($A736,'Medical Examination'!$A$2:$J$2336,9,0)</f>
        <v>Obesity</v>
      </c>
      <c r="K736" s="9" t="str">
        <f>VLOOKUP($A736,'Medical Examination'!$A$2:$J$2336,10,0)</f>
        <v>Normal</v>
      </c>
      <c r="L736" s="9" t="str">
        <f>VLOOKUP($A736,'Hospitalsation Details'!$A$2:$L$2344,10,0)</f>
        <v>21-07-1960</v>
      </c>
      <c r="M736" s="16">
        <f>VLOOKUP($A736,'Hospitalsation Details'!$A$2:$L$2344,6,0)</f>
        <v>13844.8</v>
      </c>
      <c r="N736" s="9" t="str">
        <f>VLOOKUP($A736,'Hospitalsation Details'!$A$2:$L$2344,7,0)</f>
        <v>tier - 2</v>
      </c>
      <c r="O736" s="9" t="str">
        <f>VLOOKUP($A736,'Hospitalsation Details'!$A$2:$L$2344,8,0)</f>
        <v>tier - 2</v>
      </c>
      <c r="P736" s="9" t="str">
        <f>VLOOKUP($A736,'Hospitalsation Details'!$A$2:$L$2344,9,0)</f>
        <v>R1012</v>
      </c>
      <c r="Q736" s="9">
        <f>VLOOKUP($A736,'Hospitalsation Details'!$A$2:$L$2344,12,0)</f>
        <v>62</v>
      </c>
    </row>
    <row r="737" spans="1:17" ht="15.6" x14ac:dyDescent="0.3">
      <c r="A737" s="21" t="s">
        <v>1471</v>
      </c>
      <c r="B737" s="9" t="str">
        <f>VLOOKUP($A737,'Customer Names'!$A$2:$E$2336,4,0)</f>
        <v xml:space="preserve">  Kelly R</v>
      </c>
      <c r="C737" s="9">
        <f>VLOOKUP($A737,'Medical Examination'!$A$2:$J$2336,2,0)</f>
        <v>21.7</v>
      </c>
      <c r="D737" s="9">
        <f>VLOOKUP($A737,'Medical Examination'!$A$2:$J$2336,3,0)</f>
        <v>4.9000000000000004</v>
      </c>
      <c r="E737" s="9" t="str">
        <f>VLOOKUP($A737,'Medical Examination'!$A$2:$J$2336,4,0)</f>
        <v>No</v>
      </c>
      <c r="F737" s="9" t="str">
        <f>VLOOKUP($A737,'Medical Examination'!$A$2:$J$2336,5,0)</f>
        <v>No</v>
      </c>
      <c r="G737" s="9" t="str">
        <f>VLOOKUP($A737,'Medical Examination'!$A$2:$J$2336,6,0)</f>
        <v>Yes</v>
      </c>
      <c r="H737" s="9">
        <f>VLOOKUP($A737,'Medical Examination'!$A$2:$J$2336,7,0)</f>
        <v>1</v>
      </c>
      <c r="I737" s="9" t="str">
        <f>VLOOKUP($A737,'Medical Examination'!$A$2:$J$2336,8,0)</f>
        <v>Smoker</v>
      </c>
      <c r="J737" s="9" t="str">
        <f>VLOOKUP($A737,'Medical Examination'!$A$2:$J$2336,9,0)</f>
        <v>Normal Weight</v>
      </c>
      <c r="K737" s="9" t="str">
        <f>VLOOKUP($A737,'Medical Examination'!$A$2:$J$2336,10,0)</f>
        <v>Diabetes</v>
      </c>
      <c r="L737" s="9" t="str">
        <f>VLOOKUP($A737,'Hospitalsation Details'!$A$2:$L$2344,10,0)</f>
        <v>07-06-2003</v>
      </c>
      <c r="M737" s="16">
        <f>VLOOKUP($A737,'Hospitalsation Details'!$A$2:$L$2344,6,0)</f>
        <v>13844.51</v>
      </c>
      <c r="N737" s="9" t="str">
        <f>VLOOKUP($A737,'Hospitalsation Details'!$A$2:$L$2344,7,0)</f>
        <v>tier - 2</v>
      </c>
      <c r="O737" s="9" t="str">
        <f>VLOOKUP($A737,'Hospitalsation Details'!$A$2:$L$2344,8,0)</f>
        <v>tier - 1</v>
      </c>
      <c r="P737" s="9" t="str">
        <f>VLOOKUP($A737,'Hospitalsation Details'!$A$2:$L$2344,9,0)</f>
        <v>R1011</v>
      </c>
      <c r="Q737" s="9">
        <f>VLOOKUP($A737,'Hospitalsation Details'!$A$2:$L$2344,12,0)</f>
        <v>20</v>
      </c>
    </row>
    <row r="738" spans="1:17" ht="15.6" x14ac:dyDescent="0.3">
      <c r="A738" s="20" t="s">
        <v>1473</v>
      </c>
      <c r="B738" s="9" t="str">
        <f>VLOOKUP($A738,'Customer Names'!$A$2:$E$2336,4,0)</f>
        <v xml:space="preserve">  Kyle</v>
      </c>
      <c r="C738" s="9">
        <f>VLOOKUP($A738,'Medical Examination'!$A$2:$J$2336,2,0)</f>
        <v>40.479999999999997</v>
      </c>
      <c r="D738" s="9">
        <f>VLOOKUP($A738,'Medical Examination'!$A$2:$J$2336,3,0)</f>
        <v>6.7</v>
      </c>
      <c r="E738" s="9" t="str">
        <f>VLOOKUP($A738,'Medical Examination'!$A$2:$J$2336,4,0)</f>
        <v>No</v>
      </c>
      <c r="F738" s="9" t="str">
        <f>VLOOKUP($A738,'Medical Examination'!$A$2:$J$2336,5,0)</f>
        <v>No</v>
      </c>
      <c r="G738" s="9" t="str">
        <f>VLOOKUP($A738,'Medical Examination'!$A$2:$J$2336,6,0)</f>
        <v>No</v>
      </c>
      <c r="H738" s="9">
        <f>VLOOKUP($A738,'Medical Examination'!$A$2:$J$2336,7,0)</f>
        <v>3</v>
      </c>
      <c r="I738" s="9" t="str">
        <f>VLOOKUP($A738,'Medical Examination'!$A$2:$J$2336,8,0)</f>
        <v xml:space="preserve"> Non Smoker</v>
      </c>
      <c r="J738" s="9" t="str">
        <f>VLOOKUP($A738,'Medical Examination'!$A$2:$J$2336,9,0)</f>
        <v>Obesity</v>
      </c>
      <c r="K738" s="9" t="str">
        <f>VLOOKUP($A738,'Medical Examination'!$A$2:$J$2336,10,0)</f>
        <v>Diabetes</v>
      </c>
      <c r="L738" s="9" t="str">
        <f>VLOOKUP($A738,'Hospitalsation Details'!$A$2:$L$2344,10,0)</f>
        <v>10-12-1958</v>
      </c>
      <c r="M738" s="16">
        <f>VLOOKUP($A738,'Hospitalsation Details'!$A$2:$L$2344,6,0)</f>
        <v>13831.12</v>
      </c>
      <c r="N738" s="9" t="str">
        <f>VLOOKUP($A738,'Hospitalsation Details'!$A$2:$L$2344,7,0)</f>
        <v>tier - 3</v>
      </c>
      <c r="O738" s="9" t="str">
        <f>VLOOKUP($A738,'Hospitalsation Details'!$A$2:$L$2344,8,0)</f>
        <v>tier - 1</v>
      </c>
      <c r="P738" s="9" t="str">
        <f>VLOOKUP($A738,'Hospitalsation Details'!$A$2:$L$2344,9,0)</f>
        <v>R1013</v>
      </c>
      <c r="Q738" s="9">
        <f>VLOOKUP($A738,'Hospitalsation Details'!$A$2:$L$2344,12,0)</f>
        <v>64</v>
      </c>
    </row>
    <row r="739" spans="1:17" ht="15.6" x14ac:dyDescent="0.3">
      <c r="A739" s="21" t="s">
        <v>1475</v>
      </c>
      <c r="B739" s="9" t="str">
        <f>VLOOKUP($A739,'Customer Names'!$A$2:$E$2336,4,0)</f>
        <v xml:space="preserve">  Bruce A Jr</v>
      </c>
      <c r="C739" s="9">
        <f>VLOOKUP($A739,'Medical Examination'!$A$2:$J$2336,2,0)</f>
        <v>34.5</v>
      </c>
      <c r="D739" s="9">
        <f>VLOOKUP($A739,'Medical Examination'!$A$2:$J$2336,3,0)</f>
        <v>10.3</v>
      </c>
      <c r="E739" s="9" t="str">
        <f>VLOOKUP($A739,'Medical Examination'!$A$2:$J$2336,4,0)</f>
        <v>No</v>
      </c>
      <c r="F739" s="9" t="str">
        <f>VLOOKUP($A739,'Medical Examination'!$A$2:$J$2336,5,0)</f>
        <v>No</v>
      </c>
      <c r="G739" s="9" t="str">
        <f>VLOOKUP($A739,'Medical Examination'!$A$2:$J$2336,6,0)</f>
        <v>No</v>
      </c>
      <c r="H739" s="9">
        <f>VLOOKUP($A739,'Medical Examination'!$A$2:$J$2336,7,0)</f>
        <v>3</v>
      </c>
      <c r="I739" s="9" t="str">
        <f>VLOOKUP($A739,'Medical Examination'!$A$2:$J$2336,8,0)</f>
        <v xml:space="preserve"> Non Smoker</v>
      </c>
      <c r="J739" s="9" t="str">
        <f>VLOOKUP($A739,'Medical Examination'!$A$2:$J$2336,9,0)</f>
        <v>Obesity</v>
      </c>
      <c r="K739" s="9" t="str">
        <f>VLOOKUP($A739,'Medical Examination'!$A$2:$J$2336,10,0)</f>
        <v>Diabetes</v>
      </c>
      <c r="L739" s="9" t="str">
        <f>VLOOKUP($A739,'Hospitalsation Details'!$A$2:$L$2344,10,0)</f>
        <v>25-11-1958</v>
      </c>
      <c r="M739" s="16">
        <f>VLOOKUP($A739,'Hospitalsation Details'!$A$2:$L$2344,6,0)</f>
        <v>13822.8</v>
      </c>
      <c r="N739" s="9" t="str">
        <f>VLOOKUP($A739,'Hospitalsation Details'!$A$2:$L$2344,7,0)</f>
        <v>tier - 3</v>
      </c>
      <c r="O739" s="9" t="str">
        <f>VLOOKUP($A739,'Hospitalsation Details'!$A$2:$L$2344,8,0)</f>
        <v>tier - 3</v>
      </c>
      <c r="P739" s="9" t="str">
        <f>VLOOKUP($A739,'Hospitalsation Details'!$A$2:$L$2344,9,0)</f>
        <v>R1011</v>
      </c>
      <c r="Q739" s="9">
        <f>VLOOKUP($A739,'Hospitalsation Details'!$A$2:$L$2344,12,0)</f>
        <v>64</v>
      </c>
    </row>
    <row r="740" spans="1:17" ht="15.6" x14ac:dyDescent="0.3">
      <c r="A740" s="20" t="s">
        <v>1477</v>
      </c>
      <c r="B740" s="9" t="str">
        <f>VLOOKUP($A740,'Customer Names'!$A$2:$E$2336,4,0)</f>
        <v xml:space="preserve">  Cary J</v>
      </c>
      <c r="C740" s="9">
        <f>VLOOKUP($A740,'Medical Examination'!$A$2:$J$2336,2,0)</f>
        <v>45.9</v>
      </c>
      <c r="D740" s="9">
        <f>VLOOKUP($A740,'Medical Examination'!$A$2:$J$2336,3,0)</f>
        <v>11.14</v>
      </c>
      <c r="E740" s="9" t="str">
        <f>VLOOKUP($A740,'Medical Examination'!$A$2:$J$2336,4,0)</f>
        <v>Yes</v>
      </c>
      <c r="F740" s="9" t="str">
        <f>VLOOKUP($A740,'Medical Examination'!$A$2:$J$2336,5,0)</f>
        <v>No</v>
      </c>
      <c r="G740" s="9" t="str">
        <f>VLOOKUP($A740,'Medical Examination'!$A$2:$J$2336,6,0)</f>
        <v>No</v>
      </c>
      <c r="H740" s="9">
        <f>VLOOKUP($A740,'Medical Examination'!$A$2:$J$2336,7,0)</f>
        <v>1</v>
      </c>
      <c r="I740" s="9" t="str">
        <f>VLOOKUP($A740,'Medical Examination'!$A$2:$J$2336,8,0)</f>
        <v xml:space="preserve"> Non Smoker</v>
      </c>
      <c r="J740" s="9" t="str">
        <f>VLOOKUP($A740,'Medical Examination'!$A$2:$J$2336,9,0)</f>
        <v>Obesity</v>
      </c>
      <c r="K740" s="9" t="str">
        <f>VLOOKUP($A740,'Medical Examination'!$A$2:$J$2336,10,0)</f>
        <v>Normal</v>
      </c>
      <c r="L740" s="9" t="str">
        <f>VLOOKUP($A740,'Hospitalsation Details'!$A$2:$L$2344,10,0)</f>
        <v>08-12-1986</v>
      </c>
      <c r="M740" s="16">
        <f>VLOOKUP($A740,'Hospitalsation Details'!$A$2:$L$2344,6,0)</f>
        <v>13819.49</v>
      </c>
      <c r="N740" s="9" t="str">
        <f>VLOOKUP($A740,'Hospitalsation Details'!$A$2:$L$2344,7,0)</f>
        <v>tier - 3</v>
      </c>
      <c r="O740" s="9" t="str">
        <f>VLOOKUP($A740,'Hospitalsation Details'!$A$2:$L$2344,8,0)</f>
        <v>tier - 2</v>
      </c>
      <c r="P740" s="9" t="str">
        <f>VLOOKUP($A740,'Hospitalsation Details'!$A$2:$L$2344,9,0)</f>
        <v>R1012</v>
      </c>
      <c r="Q740" s="9">
        <f>VLOOKUP($A740,'Hospitalsation Details'!$A$2:$L$2344,12,0)</f>
        <v>36</v>
      </c>
    </row>
    <row r="741" spans="1:17" ht="15.6" x14ac:dyDescent="0.3">
      <c r="A741" s="21" t="s">
        <v>1479</v>
      </c>
      <c r="B741" s="9" t="str">
        <f>VLOOKUP($A741,'Customer Names'!$A$2:$E$2336,4,0)</f>
        <v xml:space="preserve">  Jill M</v>
      </c>
      <c r="C741" s="9">
        <f>VLOOKUP($A741,'Medical Examination'!$A$2:$J$2336,2,0)</f>
        <v>33.479999999999997</v>
      </c>
      <c r="D741" s="9">
        <f>VLOOKUP($A741,'Medical Examination'!$A$2:$J$2336,3,0)</f>
        <v>4.74</v>
      </c>
      <c r="E741" s="9" t="str">
        <f>VLOOKUP($A741,'Medical Examination'!$A$2:$J$2336,4,0)</f>
        <v>Yes</v>
      </c>
      <c r="F741" s="9" t="str">
        <f>VLOOKUP($A741,'Medical Examination'!$A$2:$J$2336,5,0)</f>
        <v>No</v>
      </c>
      <c r="G741" s="9" t="str">
        <f>VLOOKUP($A741,'Medical Examination'!$A$2:$J$2336,6,0)</f>
        <v>No</v>
      </c>
      <c r="H741" s="9">
        <f>VLOOKUP($A741,'Medical Examination'!$A$2:$J$2336,7,0)</f>
        <v>2</v>
      </c>
      <c r="I741" s="9" t="str">
        <f>VLOOKUP($A741,'Medical Examination'!$A$2:$J$2336,8,0)</f>
        <v xml:space="preserve"> Non Smoker</v>
      </c>
      <c r="J741" s="9" t="str">
        <f>VLOOKUP($A741,'Medical Examination'!$A$2:$J$2336,9,0)</f>
        <v>Obesity</v>
      </c>
      <c r="K741" s="9" t="str">
        <f>VLOOKUP($A741,'Medical Examination'!$A$2:$J$2336,10,0)</f>
        <v>Prediabetes</v>
      </c>
      <c r="L741" s="9" t="str">
        <f>VLOOKUP($A741,'Hospitalsation Details'!$A$2:$L$2344,10,0)</f>
        <v>10-11-1966</v>
      </c>
      <c r="M741" s="16">
        <f>VLOOKUP($A741,'Hospitalsation Details'!$A$2:$L$2344,6,0)</f>
        <v>13801.61</v>
      </c>
      <c r="N741" s="9" t="str">
        <f>VLOOKUP($A741,'Hospitalsation Details'!$A$2:$L$2344,7,0)</f>
        <v>tier - 3</v>
      </c>
      <c r="O741" s="9" t="str">
        <f>VLOOKUP($A741,'Hospitalsation Details'!$A$2:$L$2344,8,0)</f>
        <v>tier - 3</v>
      </c>
      <c r="P741" s="9" t="str">
        <f>VLOOKUP($A741,'Hospitalsation Details'!$A$2:$L$2344,9,0)</f>
        <v>R1026</v>
      </c>
      <c r="Q741" s="9">
        <f>VLOOKUP($A741,'Hospitalsation Details'!$A$2:$L$2344,12,0)</f>
        <v>56</v>
      </c>
    </row>
    <row r="742" spans="1:17" ht="15.6" x14ac:dyDescent="0.3">
      <c r="A742" s="20" t="s">
        <v>1481</v>
      </c>
      <c r="B742" s="9" t="str">
        <f>VLOOKUP($A742,'Customer Names'!$A$2:$E$2336,4,0)</f>
        <v xml:space="preserve">  Chris</v>
      </c>
      <c r="C742" s="9">
        <f>VLOOKUP($A742,'Medical Examination'!$A$2:$J$2336,2,0)</f>
        <v>28.31</v>
      </c>
      <c r="D742" s="9">
        <f>VLOOKUP($A742,'Medical Examination'!$A$2:$J$2336,3,0)</f>
        <v>5.96</v>
      </c>
      <c r="E742" s="9" t="str">
        <f>VLOOKUP($A742,'Medical Examination'!$A$2:$J$2336,4,0)</f>
        <v>Yes</v>
      </c>
      <c r="F742" s="9" t="str">
        <f>VLOOKUP($A742,'Medical Examination'!$A$2:$J$2336,5,0)</f>
        <v>No</v>
      </c>
      <c r="G742" s="9" t="str">
        <f>VLOOKUP($A742,'Medical Examination'!$A$2:$J$2336,6,0)</f>
        <v>No</v>
      </c>
      <c r="H742" s="9">
        <f>VLOOKUP($A742,'Medical Examination'!$A$2:$J$2336,7,0)</f>
        <v>2</v>
      </c>
      <c r="I742" s="9" t="str">
        <f>VLOOKUP($A742,'Medical Examination'!$A$2:$J$2336,8,0)</f>
        <v xml:space="preserve"> Non Smoker</v>
      </c>
      <c r="J742" s="9" t="str">
        <f>VLOOKUP($A742,'Medical Examination'!$A$2:$J$2336,9,0)</f>
        <v>Over Weight</v>
      </c>
      <c r="K742" s="9" t="str">
        <f>VLOOKUP($A742,'Medical Examination'!$A$2:$J$2336,10,0)</f>
        <v>Normal</v>
      </c>
      <c r="L742" s="9" t="str">
        <f>VLOOKUP($A742,'Hospitalsation Details'!$A$2:$L$2344,10,0)</f>
        <v>06-08-1959</v>
      </c>
      <c r="M742" s="16">
        <f>VLOOKUP($A742,'Hospitalsation Details'!$A$2:$L$2344,6,0)</f>
        <v>13770.1</v>
      </c>
      <c r="N742" s="9" t="str">
        <f>VLOOKUP($A742,'Hospitalsation Details'!$A$2:$L$2344,7,0)</f>
        <v>tier - 3</v>
      </c>
      <c r="O742" s="9" t="str">
        <f>VLOOKUP($A742,'Hospitalsation Details'!$A$2:$L$2344,8,0)</f>
        <v>tier - 1</v>
      </c>
      <c r="P742" s="9" t="str">
        <f>VLOOKUP($A742,'Hospitalsation Details'!$A$2:$L$2344,9,0)</f>
        <v>R1012</v>
      </c>
      <c r="Q742" s="9">
        <f>VLOOKUP($A742,'Hospitalsation Details'!$A$2:$L$2344,12,0)</f>
        <v>63</v>
      </c>
    </row>
    <row r="743" spans="1:17" ht="15.6" x14ac:dyDescent="0.3">
      <c r="A743" s="21" t="s">
        <v>1483</v>
      </c>
      <c r="B743" s="9" t="str">
        <f>VLOOKUP($A743,'Customer Names'!$A$2:$E$2336,4,0)</f>
        <v xml:space="preserve">  Michael E</v>
      </c>
      <c r="C743" s="9">
        <f>VLOOKUP($A743,'Medical Examination'!$A$2:$J$2336,2,0)</f>
        <v>21.565000000000001</v>
      </c>
      <c r="D743" s="9">
        <f>VLOOKUP($A743,'Medical Examination'!$A$2:$J$2336,3,0)</f>
        <v>4.95</v>
      </c>
      <c r="E743" s="9" t="str">
        <f>VLOOKUP($A743,'Medical Examination'!$A$2:$J$2336,4,0)</f>
        <v>No</v>
      </c>
      <c r="F743" s="9" t="str">
        <f>VLOOKUP($A743,'Medical Examination'!$A$2:$J$2336,5,0)</f>
        <v>Yes</v>
      </c>
      <c r="G743" s="9" t="str">
        <f>VLOOKUP($A743,'Medical Examination'!$A$2:$J$2336,6,0)</f>
        <v>No</v>
      </c>
      <c r="H743" s="9">
        <f>VLOOKUP($A743,'Medical Examination'!$A$2:$J$2336,7,0)</f>
        <v>1</v>
      </c>
      <c r="I743" s="9" t="str">
        <f>VLOOKUP($A743,'Medical Examination'!$A$2:$J$2336,8,0)</f>
        <v>Smoker</v>
      </c>
      <c r="J743" s="9" t="str">
        <f>VLOOKUP($A743,'Medical Examination'!$A$2:$J$2336,9,0)</f>
        <v>Normal Weight</v>
      </c>
      <c r="K743" s="9" t="str">
        <f>VLOOKUP($A743,'Medical Examination'!$A$2:$J$2336,10,0)</f>
        <v>Normal</v>
      </c>
      <c r="L743" s="9" t="str">
        <f>VLOOKUP($A743,'Hospitalsation Details'!$A$2:$L$2344,10,0)</f>
        <v>16-07-2004</v>
      </c>
      <c r="M743" s="16">
        <f>VLOOKUP($A743,'Hospitalsation Details'!$A$2:$L$2344,6,0)</f>
        <v>13747.87</v>
      </c>
      <c r="N743" s="9" t="str">
        <f>VLOOKUP($A743,'Hospitalsation Details'!$A$2:$L$2344,7,0)</f>
        <v>tier - 3</v>
      </c>
      <c r="O743" s="9" t="str">
        <f>VLOOKUP($A743,'Hospitalsation Details'!$A$2:$L$2344,8,0)</f>
        <v>tier - 2</v>
      </c>
      <c r="P743" s="9" t="str">
        <f>VLOOKUP($A743,'Hospitalsation Details'!$A$2:$L$2344,9,0)</f>
        <v>R1018</v>
      </c>
      <c r="Q743" s="9">
        <f>VLOOKUP($A743,'Hospitalsation Details'!$A$2:$L$2344,12,0)</f>
        <v>18</v>
      </c>
    </row>
    <row r="744" spans="1:17" ht="15.6" x14ac:dyDescent="0.3">
      <c r="A744" s="20" t="s">
        <v>1485</v>
      </c>
      <c r="B744" s="9" t="str">
        <f>VLOOKUP($A744,'Customer Names'!$A$2:$E$2336,4,0)</f>
        <v xml:space="preserve">  Lauren</v>
      </c>
      <c r="C744" s="9">
        <f>VLOOKUP($A744,'Medical Examination'!$A$2:$J$2336,2,0)</f>
        <v>35.590000000000003</v>
      </c>
      <c r="D744" s="9">
        <f>VLOOKUP($A744,'Medical Examination'!$A$2:$J$2336,3,0)</f>
        <v>5.21</v>
      </c>
      <c r="E744" s="9" t="str">
        <f>VLOOKUP($A744,'Medical Examination'!$A$2:$J$2336,4,0)</f>
        <v>Yes</v>
      </c>
      <c r="F744" s="9" t="str">
        <f>VLOOKUP($A744,'Medical Examination'!$A$2:$J$2336,5,0)</f>
        <v>No</v>
      </c>
      <c r="G744" s="9" t="str">
        <f>VLOOKUP($A744,'Medical Examination'!$A$2:$J$2336,6,0)</f>
        <v>Yes</v>
      </c>
      <c r="H744" s="9">
        <f>VLOOKUP($A744,'Medical Examination'!$A$2:$J$2336,7,0)</f>
        <v>1</v>
      </c>
      <c r="I744" s="9" t="str">
        <f>VLOOKUP($A744,'Medical Examination'!$A$2:$J$2336,8,0)</f>
        <v xml:space="preserve"> Non Smoker</v>
      </c>
      <c r="J744" s="9" t="str">
        <f>VLOOKUP($A744,'Medical Examination'!$A$2:$J$2336,9,0)</f>
        <v>Obesity</v>
      </c>
      <c r="K744" s="9" t="str">
        <f>VLOOKUP($A744,'Medical Examination'!$A$2:$J$2336,10,0)</f>
        <v>Normal</v>
      </c>
      <c r="L744" s="9" t="str">
        <f>VLOOKUP($A744,'Hospitalsation Details'!$A$2:$L$2344,10,0)</f>
        <v>23-10-1969</v>
      </c>
      <c r="M744" s="16">
        <f>VLOOKUP($A744,'Hospitalsation Details'!$A$2:$L$2344,6,0)</f>
        <v>13746.74</v>
      </c>
      <c r="N744" s="9" t="str">
        <f>VLOOKUP($A744,'Hospitalsation Details'!$A$2:$L$2344,7,0)</f>
        <v>tier - 3</v>
      </c>
      <c r="O744" s="9" t="str">
        <f>VLOOKUP($A744,'Hospitalsation Details'!$A$2:$L$2344,8,0)</f>
        <v>tier - 2</v>
      </c>
      <c r="P744" s="9" t="str">
        <f>VLOOKUP($A744,'Hospitalsation Details'!$A$2:$L$2344,9,0)</f>
        <v>R1026</v>
      </c>
      <c r="Q744" s="9">
        <f>VLOOKUP($A744,'Hospitalsation Details'!$A$2:$L$2344,12,0)</f>
        <v>53</v>
      </c>
    </row>
    <row r="745" spans="1:17" ht="15.6" x14ac:dyDescent="0.3">
      <c r="A745" s="21" t="s">
        <v>1487</v>
      </c>
      <c r="B745" s="9" t="str">
        <f>VLOOKUP($A745,'Customer Names'!$A$2:$E$2336,4,0)</f>
        <v xml:space="preserve">  Kathryn E</v>
      </c>
      <c r="C745" s="9">
        <f>VLOOKUP($A745,'Medical Examination'!$A$2:$J$2336,2,0)</f>
        <v>43.44</v>
      </c>
      <c r="D745" s="9">
        <f>VLOOKUP($A745,'Medical Examination'!$A$2:$J$2336,3,0)</f>
        <v>4.8600000000000003</v>
      </c>
      <c r="E745" s="9" t="str">
        <f>VLOOKUP($A745,'Medical Examination'!$A$2:$J$2336,4,0)</f>
        <v>Yes</v>
      </c>
      <c r="F745" s="9" t="str">
        <f>VLOOKUP($A745,'Medical Examination'!$A$2:$J$2336,5,0)</f>
        <v>No</v>
      </c>
      <c r="G745" s="9" t="str">
        <f>VLOOKUP($A745,'Medical Examination'!$A$2:$J$2336,6,0)</f>
        <v>No</v>
      </c>
      <c r="H745" s="9">
        <f>VLOOKUP($A745,'Medical Examination'!$A$2:$J$2336,7,0)</f>
        <v>0</v>
      </c>
      <c r="I745" s="9" t="str">
        <f>VLOOKUP($A745,'Medical Examination'!$A$2:$J$2336,8,0)</f>
        <v xml:space="preserve"> Non Smoker</v>
      </c>
      <c r="J745" s="9" t="str">
        <f>VLOOKUP($A745,'Medical Examination'!$A$2:$J$2336,9,0)</f>
        <v>Obesity</v>
      </c>
      <c r="K745" s="9" t="str">
        <f>VLOOKUP($A745,'Medical Examination'!$A$2:$J$2336,10,0)</f>
        <v>Diabetes</v>
      </c>
      <c r="L745" s="9" t="str">
        <f>VLOOKUP($A745,'Hospitalsation Details'!$A$2:$L$2344,10,0)</f>
        <v>29-08-1985</v>
      </c>
      <c r="M745" s="16">
        <f>VLOOKUP($A745,'Hospitalsation Details'!$A$2:$L$2344,6,0)</f>
        <v>13726.21</v>
      </c>
      <c r="N745" s="9" t="str">
        <f>VLOOKUP($A745,'Hospitalsation Details'!$A$2:$L$2344,7,0)</f>
        <v>tier - 3</v>
      </c>
      <c r="O745" s="9" t="str">
        <f>VLOOKUP($A745,'Hospitalsation Details'!$A$2:$L$2344,8,0)</f>
        <v>tier - 3</v>
      </c>
      <c r="P745" s="9" t="str">
        <f>VLOOKUP($A745,'Hospitalsation Details'!$A$2:$L$2344,9,0)</f>
        <v>R1026</v>
      </c>
      <c r="Q745" s="9">
        <f>VLOOKUP($A745,'Hospitalsation Details'!$A$2:$L$2344,12,0)</f>
        <v>37</v>
      </c>
    </row>
    <row r="746" spans="1:17" ht="15.6" x14ac:dyDescent="0.3">
      <c r="A746" s="20" t="s">
        <v>1489</v>
      </c>
      <c r="B746" s="9" t="str">
        <f>VLOOKUP($A746,'Customer Names'!$A$2:$E$2336,4,0)</f>
        <v xml:space="preserve">  Polly</v>
      </c>
      <c r="C746" s="9">
        <f>VLOOKUP($A746,'Medical Examination'!$A$2:$J$2336,2,0)</f>
        <v>21.754999999999999</v>
      </c>
      <c r="D746" s="9">
        <f>VLOOKUP($A746,'Medical Examination'!$A$2:$J$2336,3,0)</f>
        <v>7.79</v>
      </c>
      <c r="E746" s="9" t="str">
        <f>VLOOKUP($A746,'Medical Examination'!$A$2:$J$2336,4,0)</f>
        <v>Yes</v>
      </c>
      <c r="F746" s="9" t="str">
        <f>VLOOKUP($A746,'Medical Examination'!$A$2:$J$2336,5,0)</f>
        <v>No</v>
      </c>
      <c r="G746" s="9" t="str">
        <f>VLOOKUP($A746,'Medical Examination'!$A$2:$J$2336,6,0)</f>
        <v>No</v>
      </c>
      <c r="H746" s="9">
        <f>VLOOKUP($A746,'Medical Examination'!$A$2:$J$2336,7,0)</f>
        <v>0</v>
      </c>
      <c r="I746" s="9" t="str">
        <f>VLOOKUP($A746,'Medical Examination'!$A$2:$J$2336,8,0)</f>
        <v xml:space="preserve"> Non Smoker</v>
      </c>
      <c r="J746" s="9" t="str">
        <f>VLOOKUP($A746,'Medical Examination'!$A$2:$J$2336,9,0)</f>
        <v>Normal Weight</v>
      </c>
      <c r="K746" s="9" t="str">
        <f>VLOOKUP($A746,'Medical Examination'!$A$2:$J$2336,10,0)</f>
        <v>Diabetes</v>
      </c>
      <c r="L746" s="9" t="str">
        <f>VLOOKUP($A746,'Hospitalsation Details'!$A$2:$L$2344,10,0)</f>
        <v>02-08-1981</v>
      </c>
      <c r="M746" s="16">
        <f>VLOOKUP($A746,'Hospitalsation Details'!$A$2:$L$2344,6,0)</f>
        <v>13725.47</v>
      </c>
      <c r="N746" s="9" t="str">
        <f>VLOOKUP($A746,'Hospitalsation Details'!$A$2:$L$2344,7,0)</f>
        <v>tier - 3</v>
      </c>
      <c r="O746" s="9" t="str">
        <f>VLOOKUP($A746,'Hospitalsation Details'!$A$2:$L$2344,8,0)</f>
        <v>tier - 2</v>
      </c>
      <c r="P746" s="9" t="str">
        <f>VLOOKUP($A746,'Hospitalsation Details'!$A$2:$L$2344,9,0)</f>
        <v>R1024</v>
      </c>
      <c r="Q746" s="9">
        <f>VLOOKUP($A746,'Hospitalsation Details'!$A$2:$L$2344,12,0)</f>
        <v>41</v>
      </c>
    </row>
    <row r="747" spans="1:17" ht="15.6" x14ac:dyDescent="0.3">
      <c r="A747" s="21" t="s">
        <v>1491</v>
      </c>
      <c r="B747" s="9" t="str">
        <f>VLOOKUP($A747,'Customer Names'!$A$2:$E$2336,4,0)</f>
        <v xml:space="preserve">  Mark H</v>
      </c>
      <c r="C747" s="9">
        <f>VLOOKUP($A747,'Medical Examination'!$A$2:$J$2336,2,0)</f>
        <v>44.55</v>
      </c>
      <c r="D747" s="9">
        <f>VLOOKUP($A747,'Medical Examination'!$A$2:$J$2336,3,0)</f>
        <v>7.12</v>
      </c>
      <c r="E747" s="9" t="str">
        <f>VLOOKUP($A747,'Medical Examination'!$A$2:$J$2336,4,0)</f>
        <v>Yes</v>
      </c>
      <c r="F747" s="9" t="str">
        <f>VLOOKUP($A747,'Medical Examination'!$A$2:$J$2336,5,0)</f>
        <v>No</v>
      </c>
      <c r="G747" s="9" t="str">
        <f>VLOOKUP($A747,'Medical Examination'!$A$2:$J$2336,6,0)</f>
        <v>No</v>
      </c>
      <c r="H747" s="9">
        <f>VLOOKUP($A747,'Medical Examination'!$A$2:$J$2336,7,0)</f>
        <v>1</v>
      </c>
      <c r="I747" s="9" t="str">
        <f>VLOOKUP($A747,'Medical Examination'!$A$2:$J$2336,8,0)</f>
        <v xml:space="preserve"> Non Smoker</v>
      </c>
      <c r="J747" s="9" t="str">
        <f>VLOOKUP($A747,'Medical Examination'!$A$2:$J$2336,9,0)</f>
        <v>Obesity</v>
      </c>
      <c r="K747" s="9" t="str">
        <f>VLOOKUP($A747,'Medical Examination'!$A$2:$J$2336,10,0)</f>
        <v>Normal</v>
      </c>
      <c r="L747" s="9" t="str">
        <f>VLOOKUP($A747,'Hospitalsation Details'!$A$2:$L$2344,10,0)</f>
        <v>24-11-1986</v>
      </c>
      <c r="M747" s="16">
        <f>VLOOKUP($A747,'Hospitalsation Details'!$A$2:$L$2344,6,0)</f>
        <v>13714.55</v>
      </c>
      <c r="N747" s="9" t="str">
        <f>VLOOKUP($A747,'Hospitalsation Details'!$A$2:$L$2344,7,0)</f>
        <v>tier - 3</v>
      </c>
      <c r="O747" s="9" t="str">
        <f>VLOOKUP($A747,'Hospitalsation Details'!$A$2:$L$2344,8,0)</f>
        <v>tier - 2</v>
      </c>
      <c r="P747" s="9" t="str">
        <f>VLOOKUP($A747,'Hospitalsation Details'!$A$2:$L$2344,9,0)</f>
        <v>R1023</v>
      </c>
      <c r="Q747" s="9">
        <f>VLOOKUP($A747,'Hospitalsation Details'!$A$2:$L$2344,12,0)</f>
        <v>36</v>
      </c>
    </row>
    <row r="748" spans="1:17" ht="15.6" x14ac:dyDescent="0.3">
      <c r="A748" s="20" t="s">
        <v>1493</v>
      </c>
      <c r="B748" s="9" t="str">
        <f>VLOOKUP($A748,'Customer Names'!$A$2:$E$2336,4,0)</f>
        <v xml:space="preserve">  Jessie M</v>
      </c>
      <c r="C748" s="9">
        <f>VLOOKUP($A748,'Medical Examination'!$A$2:$J$2336,2,0)</f>
        <v>43.32</v>
      </c>
      <c r="D748" s="9">
        <f>VLOOKUP($A748,'Medical Examination'!$A$2:$J$2336,3,0)</f>
        <v>4.67</v>
      </c>
      <c r="E748" s="9" t="str">
        <f>VLOOKUP($A748,'Medical Examination'!$A$2:$J$2336,4,0)</f>
        <v>Yes</v>
      </c>
      <c r="F748" s="9" t="str">
        <f>VLOOKUP($A748,'Medical Examination'!$A$2:$J$2336,5,0)</f>
        <v>No</v>
      </c>
      <c r="G748" s="9" t="str">
        <f>VLOOKUP($A748,'Medical Examination'!$A$2:$J$2336,6,0)</f>
        <v>No</v>
      </c>
      <c r="H748" s="9">
        <f>VLOOKUP($A748,'Medical Examination'!$A$2:$J$2336,7,0)</f>
        <v>0</v>
      </c>
      <c r="I748" s="9" t="str">
        <f>VLOOKUP($A748,'Medical Examination'!$A$2:$J$2336,8,0)</f>
        <v xml:space="preserve"> Non Smoker</v>
      </c>
      <c r="J748" s="9" t="str">
        <f>VLOOKUP($A748,'Medical Examination'!$A$2:$J$2336,9,0)</f>
        <v>Obesity</v>
      </c>
      <c r="K748" s="9" t="str">
        <f>VLOOKUP($A748,'Medical Examination'!$A$2:$J$2336,10,0)</f>
        <v>Diabetes</v>
      </c>
      <c r="L748" s="9" t="str">
        <f>VLOOKUP($A748,'Hospitalsation Details'!$A$2:$L$2344,10,0)</f>
        <v>14-09-1985</v>
      </c>
      <c r="M748" s="16">
        <f>VLOOKUP($A748,'Hospitalsation Details'!$A$2:$L$2344,6,0)</f>
        <v>13685.51</v>
      </c>
      <c r="N748" s="9" t="str">
        <f>VLOOKUP($A748,'Hospitalsation Details'!$A$2:$L$2344,7,0)</f>
        <v>tier - 3</v>
      </c>
      <c r="O748" s="9" t="str">
        <f>VLOOKUP($A748,'Hospitalsation Details'!$A$2:$L$2344,8,0)</f>
        <v>tier - 1</v>
      </c>
      <c r="P748" s="9" t="str">
        <f>VLOOKUP($A748,'Hospitalsation Details'!$A$2:$L$2344,9,0)</f>
        <v>R1026</v>
      </c>
      <c r="Q748" s="9">
        <f>VLOOKUP($A748,'Hospitalsation Details'!$A$2:$L$2344,12,0)</f>
        <v>37</v>
      </c>
    </row>
    <row r="749" spans="1:17" ht="15.6" x14ac:dyDescent="0.3">
      <c r="A749" s="21" t="s">
        <v>1495</v>
      </c>
      <c r="B749" s="9" t="str">
        <f>VLOOKUP($A749,'Customer Names'!$A$2:$E$2336,4,0)</f>
        <v xml:space="preserve">  Chris</v>
      </c>
      <c r="C749" s="9">
        <f>VLOOKUP($A749,'Medical Examination'!$A$2:$J$2336,2,0)</f>
        <v>31.23</v>
      </c>
      <c r="D749" s="9">
        <f>VLOOKUP($A749,'Medical Examination'!$A$2:$J$2336,3,0)</f>
        <v>9.1199999999999992</v>
      </c>
      <c r="E749" s="9" t="str">
        <f>VLOOKUP($A749,'Medical Examination'!$A$2:$J$2336,4,0)</f>
        <v>Yes</v>
      </c>
      <c r="F749" s="9" t="str">
        <f>VLOOKUP($A749,'Medical Examination'!$A$2:$J$2336,5,0)</f>
        <v>No</v>
      </c>
      <c r="G749" s="9" t="str">
        <f>VLOOKUP($A749,'Medical Examination'!$A$2:$J$2336,6,0)</f>
        <v>Yes</v>
      </c>
      <c r="H749" s="9">
        <f>VLOOKUP($A749,'Medical Examination'!$A$2:$J$2336,7,0)</f>
        <v>1</v>
      </c>
      <c r="I749" s="9" t="str">
        <f>VLOOKUP($A749,'Medical Examination'!$A$2:$J$2336,8,0)</f>
        <v xml:space="preserve"> Non Smoker</v>
      </c>
      <c r="J749" s="9" t="str">
        <f>VLOOKUP($A749,'Medical Examination'!$A$2:$J$2336,9,0)</f>
        <v>Obesity</v>
      </c>
      <c r="K749" s="9" t="str">
        <f>VLOOKUP($A749,'Medical Examination'!$A$2:$J$2336,10,0)</f>
        <v>Normal</v>
      </c>
      <c r="L749" s="9" t="str">
        <f>VLOOKUP($A749,'Hospitalsation Details'!$A$2:$L$2344,10,0)</f>
        <v>04-08-1963</v>
      </c>
      <c r="M749" s="16">
        <f>VLOOKUP($A749,'Hospitalsation Details'!$A$2:$L$2344,6,0)</f>
        <v>13677.68</v>
      </c>
      <c r="N749" s="9" t="str">
        <f>VLOOKUP($A749,'Hospitalsation Details'!$A$2:$L$2344,7,0)</f>
        <v>tier - 3</v>
      </c>
      <c r="O749" s="9" t="str">
        <f>VLOOKUP($A749,'Hospitalsation Details'!$A$2:$L$2344,8,0)</f>
        <v>tier - 2</v>
      </c>
      <c r="P749" s="9" t="str">
        <f>VLOOKUP($A749,'Hospitalsation Details'!$A$2:$L$2344,9,0)</f>
        <v>R1021</v>
      </c>
      <c r="Q749" s="9">
        <f>VLOOKUP($A749,'Hospitalsation Details'!$A$2:$L$2344,12,0)</f>
        <v>59</v>
      </c>
    </row>
    <row r="750" spans="1:17" ht="15.6" x14ac:dyDescent="0.3">
      <c r="A750" s="20" t="s">
        <v>1497</v>
      </c>
      <c r="B750" s="9" t="str">
        <f>VLOOKUP($A750,'Customer Names'!$A$2:$E$2336,4,0)</f>
        <v xml:space="preserve">  Daniel</v>
      </c>
      <c r="C750" s="9">
        <f>VLOOKUP($A750,'Medical Examination'!$A$2:$J$2336,2,0)</f>
        <v>42.81</v>
      </c>
      <c r="D750" s="9">
        <f>VLOOKUP($A750,'Medical Examination'!$A$2:$J$2336,3,0)</f>
        <v>4.1500000000000004</v>
      </c>
      <c r="E750" s="9" t="str">
        <f>VLOOKUP($A750,'Medical Examination'!$A$2:$J$2336,4,0)</f>
        <v>No</v>
      </c>
      <c r="F750" s="9" t="str">
        <f>VLOOKUP($A750,'Medical Examination'!$A$2:$J$2336,5,0)</f>
        <v>No</v>
      </c>
      <c r="G750" s="9" t="str">
        <f>VLOOKUP($A750,'Medical Examination'!$A$2:$J$2336,6,0)</f>
        <v>No</v>
      </c>
      <c r="H750" s="9">
        <f>VLOOKUP($A750,'Medical Examination'!$A$2:$J$2336,7,0)</f>
        <v>1</v>
      </c>
      <c r="I750" s="9" t="str">
        <f>VLOOKUP($A750,'Medical Examination'!$A$2:$J$2336,8,0)</f>
        <v xml:space="preserve"> Non Smoker</v>
      </c>
      <c r="J750" s="9" t="str">
        <f>VLOOKUP($A750,'Medical Examination'!$A$2:$J$2336,9,0)</f>
        <v>Obesity</v>
      </c>
      <c r="K750" s="9" t="str">
        <f>VLOOKUP($A750,'Medical Examination'!$A$2:$J$2336,10,0)</f>
        <v>Diabetes</v>
      </c>
      <c r="L750" s="9" t="str">
        <f>VLOOKUP($A750,'Hospitalsation Details'!$A$2:$L$2344,10,0)</f>
        <v>20-07-1984</v>
      </c>
      <c r="M750" s="16">
        <f>VLOOKUP($A750,'Hospitalsation Details'!$A$2:$L$2344,6,0)</f>
        <v>13638.06</v>
      </c>
      <c r="N750" s="9" t="str">
        <f>VLOOKUP($A750,'Hospitalsation Details'!$A$2:$L$2344,7,0)</f>
        <v>tier - 3</v>
      </c>
      <c r="O750" s="9" t="str">
        <f>VLOOKUP($A750,'Hospitalsation Details'!$A$2:$L$2344,8,0)</f>
        <v>tier - 3</v>
      </c>
      <c r="P750" s="9" t="str">
        <f>VLOOKUP($A750,'Hospitalsation Details'!$A$2:$L$2344,9,0)</f>
        <v>R1023</v>
      </c>
      <c r="Q750" s="9">
        <f>VLOOKUP($A750,'Hospitalsation Details'!$A$2:$L$2344,12,0)</f>
        <v>38</v>
      </c>
    </row>
    <row r="751" spans="1:17" ht="15.6" x14ac:dyDescent="0.3">
      <c r="A751" s="21" t="s">
        <v>1499</v>
      </c>
      <c r="B751" s="9" t="str">
        <f>VLOOKUP($A751,'Customer Names'!$A$2:$E$2336,4,0)</f>
        <v xml:space="preserve">  Megan</v>
      </c>
      <c r="C751" s="9">
        <f>VLOOKUP($A751,'Medical Examination'!$A$2:$J$2336,2,0)</f>
        <v>35.909999999999997</v>
      </c>
      <c r="D751" s="9">
        <f>VLOOKUP($A751,'Medical Examination'!$A$2:$J$2336,3,0)</f>
        <v>6.72</v>
      </c>
      <c r="E751" s="9" t="str">
        <f>VLOOKUP($A751,'Medical Examination'!$A$2:$J$2336,4,0)</f>
        <v>Yes</v>
      </c>
      <c r="F751" s="9" t="str">
        <f>VLOOKUP($A751,'Medical Examination'!$A$2:$J$2336,5,0)</f>
        <v>No</v>
      </c>
      <c r="G751" s="9" t="str">
        <f>VLOOKUP($A751,'Medical Examination'!$A$2:$J$2336,6,0)</f>
        <v>No</v>
      </c>
      <c r="H751" s="9">
        <f>VLOOKUP($A751,'Medical Examination'!$A$2:$J$2336,7,0)</f>
        <v>2</v>
      </c>
      <c r="I751" s="9" t="str">
        <f>VLOOKUP($A751,'Medical Examination'!$A$2:$J$2336,8,0)</f>
        <v xml:space="preserve"> Non Smoker</v>
      </c>
      <c r="J751" s="9" t="str">
        <f>VLOOKUP($A751,'Medical Examination'!$A$2:$J$2336,9,0)</f>
        <v>Obesity</v>
      </c>
      <c r="K751" s="9" t="str">
        <f>VLOOKUP($A751,'Medical Examination'!$A$2:$J$2336,10,0)</f>
        <v>Normal</v>
      </c>
      <c r="L751" s="9" t="str">
        <f>VLOOKUP($A751,'Hospitalsation Details'!$A$2:$L$2344,10,0)</f>
        <v>24-12-1961</v>
      </c>
      <c r="M751" s="16">
        <f>VLOOKUP($A751,'Hospitalsation Details'!$A$2:$L$2344,6,0)</f>
        <v>13635.64</v>
      </c>
      <c r="N751" s="9" t="str">
        <f>VLOOKUP($A751,'Hospitalsation Details'!$A$2:$L$2344,7,0)</f>
        <v>tier - 3</v>
      </c>
      <c r="O751" s="9" t="str">
        <f>VLOOKUP($A751,'Hospitalsation Details'!$A$2:$L$2344,8,0)</f>
        <v>tier - 3</v>
      </c>
      <c r="P751" s="9" t="str">
        <f>VLOOKUP($A751,'Hospitalsation Details'!$A$2:$L$2344,9,0)</f>
        <v>R1024</v>
      </c>
      <c r="Q751" s="9">
        <f>VLOOKUP($A751,'Hospitalsation Details'!$A$2:$L$2344,12,0)</f>
        <v>61</v>
      </c>
    </row>
    <row r="752" spans="1:17" ht="15.6" x14ac:dyDescent="0.3">
      <c r="A752" s="20" t="s">
        <v>1501</v>
      </c>
      <c r="B752" s="9" t="str">
        <f>VLOOKUP($A752,'Customer Names'!$A$2:$E$2336,4,0)</f>
        <v xml:space="preserve">  Kevin</v>
      </c>
      <c r="C752" s="9">
        <f>VLOOKUP($A752,'Medical Examination'!$A$2:$J$2336,2,0)</f>
        <v>36.65</v>
      </c>
      <c r="D752" s="9">
        <f>VLOOKUP($A752,'Medical Examination'!$A$2:$J$2336,3,0)</f>
        <v>5.01</v>
      </c>
      <c r="E752" s="9" t="str">
        <f>VLOOKUP($A752,'Medical Examination'!$A$2:$J$2336,4,0)</f>
        <v>Yes</v>
      </c>
      <c r="F752" s="9" t="str">
        <f>VLOOKUP($A752,'Medical Examination'!$A$2:$J$2336,5,0)</f>
        <v>No</v>
      </c>
      <c r="G752" s="9" t="str">
        <f>VLOOKUP($A752,'Medical Examination'!$A$2:$J$2336,6,0)</f>
        <v>Yes</v>
      </c>
      <c r="H752" s="9">
        <f>VLOOKUP($A752,'Medical Examination'!$A$2:$J$2336,7,0)</f>
        <v>1</v>
      </c>
      <c r="I752" s="9" t="str">
        <f>VLOOKUP($A752,'Medical Examination'!$A$2:$J$2336,8,0)</f>
        <v xml:space="preserve"> Non Smoker</v>
      </c>
      <c r="J752" s="9" t="str">
        <f>VLOOKUP($A752,'Medical Examination'!$A$2:$J$2336,9,0)</f>
        <v>Obesity</v>
      </c>
      <c r="K752" s="9" t="str">
        <f>VLOOKUP($A752,'Medical Examination'!$A$2:$J$2336,10,0)</f>
        <v>Diabetes</v>
      </c>
      <c r="L752" s="9" t="str">
        <f>VLOOKUP($A752,'Hospitalsation Details'!$A$2:$L$2344,10,0)</f>
        <v>26-07-1969</v>
      </c>
      <c r="M752" s="16">
        <f>VLOOKUP($A752,'Hospitalsation Details'!$A$2:$L$2344,6,0)</f>
        <v>13622.01</v>
      </c>
      <c r="N752" s="9" t="str">
        <f>VLOOKUP($A752,'Hospitalsation Details'!$A$2:$L$2344,7,0)</f>
        <v>tier - 3</v>
      </c>
      <c r="O752" s="9" t="str">
        <f>VLOOKUP($A752,'Hospitalsation Details'!$A$2:$L$2344,8,0)</f>
        <v>tier - 3</v>
      </c>
      <c r="P752" s="9" t="str">
        <f>VLOOKUP($A752,'Hospitalsation Details'!$A$2:$L$2344,9,0)</f>
        <v>R1012</v>
      </c>
      <c r="Q752" s="9">
        <f>VLOOKUP($A752,'Hospitalsation Details'!$A$2:$L$2344,12,0)</f>
        <v>53</v>
      </c>
    </row>
    <row r="753" spans="1:17" ht="15.6" x14ac:dyDescent="0.3">
      <c r="A753" s="21" t="s">
        <v>1503</v>
      </c>
      <c r="B753" s="9" t="str">
        <f>VLOOKUP($A753,'Customer Names'!$A$2:$E$2336,4,0)</f>
        <v xml:space="preserve">  Caroline S</v>
      </c>
      <c r="C753" s="9">
        <f>VLOOKUP($A753,'Medical Examination'!$A$2:$J$2336,2,0)</f>
        <v>22.04</v>
      </c>
      <c r="D753" s="9">
        <f>VLOOKUP($A753,'Medical Examination'!$A$2:$J$2336,3,0)</f>
        <v>10.9</v>
      </c>
      <c r="E753" s="9" t="str">
        <f>VLOOKUP($A753,'Medical Examination'!$A$2:$J$2336,4,0)</f>
        <v>Yes</v>
      </c>
      <c r="F753" s="9" t="str">
        <f>VLOOKUP($A753,'Medical Examination'!$A$2:$J$2336,5,0)</f>
        <v>No</v>
      </c>
      <c r="G753" s="9" t="str">
        <f>VLOOKUP($A753,'Medical Examination'!$A$2:$J$2336,6,0)</f>
        <v>No</v>
      </c>
      <c r="H753" s="9">
        <f>VLOOKUP($A753,'Medical Examination'!$A$2:$J$2336,7,0)</f>
        <v>2</v>
      </c>
      <c r="I753" s="9" t="str">
        <f>VLOOKUP($A753,'Medical Examination'!$A$2:$J$2336,8,0)</f>
        <v xml:space="preserve"> Non Smoker</v>
      </c>
      <c r="J753" s="9" t="str">
        <f>VLOOKUP($A753,'Medical Examination'!$A$2:$J$2336,9,0)</f>
        <v>Normal Weight</v>
      </c>
      <c r="K753" s="9" t="str">
        <f>VLOOKUP($A753,'Medical Examination'!$A$2:$J$2336,10,0)</f>
        <v>Normal</v>
      </c>
      <c r="L753" s="9" t="str">
        <f>VLOOKUP($A753,'Hospitalsation Details'!$A$2:$L$2344,10,0)</f>
        <v>18-11-1961</v>
      </c>
      <c r="M753" s="16">
        <f>VLOOKUP($A753,'Hospitalsation Details'!$A$2:$L$2344,6,0)</f>
        <v>13616.36</v>
      </c>
      <c r="N753" s="9" t="str">
        <f>VLOOKUP($A753,'Hospitalsation Details'!$A$2:$L$2344,7,0)</f>
        <v>tier - 3</v>
      </c>
      <c r="O753" s="9" t="str">
        <f>VLOOKUP($A753,'Hospitalsation Details'!$A$2:$L$2344,8,0)</f>
        <v>tier - 3</v>
      </c>
      <c r="P753" s="9" t="str">
        <f>VLOOKUP($A753,'Hospitalsation Details'!$A$2:$L$2344,9,0)</f>
        <v>R1024</v>
      </c>
      <c r="Q753" s="9">
        <f>VLOOKUP($A753,'Hospitalsation Details'!$A$2:$L$2344,12,0)</f>
        <v>61</v>
      </c>
    </row>
    <row r="754" spans="1:17" ht="15.6" x14ac:dyDescent="0.3">
      <c r="A754" s="20" t="s">
        <v>1505</v>
      </c>
      <c r="B754" s="9" t="str">
        <f>VLOOKUP($A754,'Customer Names'!$A$2:$E$2336,4,0)</f>
        <v xml:space="preserve">  Nuta</v>
      </c>
      <c r="C754" s="9">
        <f>VLOOKUP($A754,'Medical Examination'!$A$2:$J$2336,2,0)</f>
        <v>31.824999999999999</v>
      </c>
      <c r="D754" s="9">
        <f>VLOOKUP($A754,'Medical Examination'!$A$2:$J$2336,3,0)</f>
        <v>5.52</v>
      </c>
      <c r="E754" s="9" t="str">
        <f>VLOOKUP($A754,'Medical Examination'!$A$2:$J$2336,4,0)</f>
        <v>Yes</v>
      </c>
      <c r="F754" s="9" t="str">
        <f>VLOOKUP($A754,'Medical Examination'!$A$2:$J$2336,5,0)</f>
        <v>No</v>
      </c>
      <c r="G754" s="9" t="str">
        <f>VLOOKUP($A754,'Medical Examination'!$A$2:$J$2336,6,0)</f>
        <v>No</v>
      </c>
      <c r="H754" s="9">
        <f>VLOOKUP($A754,'Medical Examination'!$A$2:$J$2336,7,0)</f>
        <v>1</v>
      </c>
      <c r="I754" s="9" t="str">
        <f>VLOOKUP($A754,'Medical Examination'!$A$2:$J$2336,8,0)</f>
        <v xml:space="preserve"> Non Smoker</v>
      </c>
      <c r="J754" s="9" t="str">
        <f>VLOOKUP($A754,'Medical Examination'!$A$2:$J$2336,9,0)</f>
        <v>Obesity</v>
      </c>
      <c r="K754" s="9" t="str">
        <f>VLOOKUP($A754,'Medical Examination'!$A$2:$J$2336,10,0)</f>
        <v>Normal</v>
      </c>
      <c r="L754" s="9" t="str">
        <f>VLOOKUP($A754,'Hospitalsation Details'!$A$2:$L$2344,10,0)</f>
        <v>10-09-1964</v>
      </c>
      <c r="M754" s="16">
        <f>VLOOKUP($A754,'Hospitalsation Details'!$A$2:$L$2344,6,0)</f>
        <v>13607.37</v>
      </c>
      <c r="N754" s="9" t="str">
        <f>VLOOKUP($A754,'Hospitalsation Details'!$A$2:$L$2344,7,0)</f>
        <v>tier - 3</v>
      </c>
      <c r="O754" s="9" t="str">
        <f>VLOOKUP($A754,'Hospitalsation Details'!$A$2:$L$2344,8,0)</f>
        <v>tier - 1</v>
      </c>
      <c r="P754" s="9" t="str">
        <f>VLOOKUP($A754,'Hospitalsation Details'!$A$2:$L$2344,9,0)</f>
        <v>R1024</v>
      </c>
      <c r="Q754" s="9">
        <f>VLOOKUP($A754,'Hospitalsation Details'!$A$2:$L$2344,12,0)</f>
        <v>58</v>
      </c>
    </row>
    <row r="755" spans="1:17" ht="15.6" x14ac:dyDescent="0.3">
      <c r="A755" s="21" t="s">
        <v>1507</v>
      </c>
      <c r="B755" s="9" t="str">
        <f>VLOOKUP($A755,'Customer Names'!$A$2:$E$2336,4,0)</f>
        <v xml:space="preserve">  Margie</v>
      </c>
      <c r="C755" s="9">
        <f>VLOOKUP($A755,'Medical Examination'!$A$2:$J$2336,2,0)</f>
        <v>53.58</v>
      </c>
      <c r="D755" s="9">
        <f>VLOOKUP($A755,'Medical Examination'!$A$2:$J$2336,3,0)</f>
        <v>4.55</v>
      </c>
      <c r="E755" s="9" t="str">
        <f>VLOOKUP($A755,'Medical Examination'!$A$2:$J$2336,4,0)</f>
        <v>No</v>
      </c>
      <c r="F755" s="9" t="str">
        <f>VLOOKUP($A755,'Medical Examination'!$A$2:$J$2336,5,0)</f>
        <v>No</v>
      </c>
      <c r="G755" s="9" t="str">
        <f>VLOOKUP($A755,'Medical Examination'!$A$2:$J$2336,6,0)</f>
        <v>No</v>
      </c>
      <c r="H755" s="9">
        <f>VLOOKUP($A755,'Medical Examination'!$A$2:$J$2336,7,0)</f>
        <v>1</v>
      </c>
      <c r="I755" s="9" t="str">
        <f>VLOOKUP($A755,'Medical Examination'!$A$2:$J$2336,8,0)</f>
        <v xml:space="preserve"> Non Smoker</v>
      </c>
      <c r="J755" s="9" t="str">
        <f>VLOOKUP($A755,'Medical Examination'!$A$2:$J$2336,9,0)</f>
        <v>Obesity</v>
      </c>
      <c r="K755" s="9" t="str">
        <f>VLOOKUP($A755,'Medical Examination'!$A$2:$J$2336,10,0)</f>
        <v>Diabetes</v>
      </c>
      <c r="L755" s="9" t="str">
        <f>VLOOKUP($A755,'Hospitalsation Details'!$A$2:$L$2344,10,0)</f>
        <v>14-08-1992</v>
      </c>
      <c r="M755" s="16">
        <f>VLOOKUP($A755,'Hospitalsation Details'!$A$2:$L$2344,6,0)</f>
        <v>13588.17</v>
      </c>
      <c r="N755" s="9" t="str">
        <f>VLOOKUP($A755,'Hospitalsation Details'!$A$2:$L$2344,7,0)</f>
        <v>tier - 3</v>
      </c>
      <c r="O755" s="9" t="str">
        <f>VLOOKUP($A755,'Hospitalsation Details'!$A$2:$L$2344,8,0)</f>
        <v>tier - 1</v>
      </c>
      <c r="P755" s="9" t="str">
        <f>VLOOKUP($A755,'Hospitalsation Details'!$A$2:$L$2344,9,0)</f>
        <v>R1012</v>
      </c>
      <c r="Q755" s="9">
        <f>VLOOKUP($A755,'Hospitalsation Details'!$A$2:$L$2344,12,0)</f>
        <v>30</v>
      </c>
    </row>
    <row r="756" spans="1:17" ht="15.6" x14ac:dyDescent="0.3">
      <c r="A756" s="20" t="s">
        <v>1509</v>
      </c>
      <c r="B756" s="9" t="str">
        <f>VLOOKUP($A756,'Customer Names'!$A$2:$E$2336,4,0)</f>
        <v xml:space="preserve">  Heidi</v>
      </c>
      <c r="C756" s="9">
        <f>VLOOKUP($A756,'Medical Examination'!$A$2:$J$2336,2,0)</f>
        <v>34.299999999999997</v>
      </c>
      <c r="D756" s="9">
        <f>VLOOKUP($A756,'Medical Examination'!$A$2:$J$2336,3,0)</f>
        <v>11.76</v>
      </c>
      <c r="E756" s="9" t="str">
        <f>VLOOKUP($A756,'Medical Examination'!$A$2:$J$2336,4,0)</f>
        <v>No</v>
      </c>
      <c r="F756" s="9" t="str">
        <f>VLOOKUP($A756,'Medical Examination'!$A$2:$J$2336,5,0)</f>
        <v>No</v>
      </c>
      <c r="G756" s="9" t="str">
        <f>VLOOKUP($A756,'Medical Examination'!$A$2:$J$2336,6,0)</f>
        <v>No</v>
      </c>
      <c r="H756" s="9">
        <f>VLOOKUP($A756,'Medical Examination'!$A$2:$J$2336,7,0)</f>
        <v>0</v>
      </c>
      <c r="I756" s="9" t="str">
        <f>VLOOKUP($A756,'Medical Examination'!$A$2:$J$2336,8,0)</f>
        <v xml:space="preserve"> Non Smoker</v>
      </c>
      <c r="J756" s="9" t="str">
        <f>VLOOKUP($A756,'Medical Examination'!$A$2:$J$2336,9,0)</f>
        <v>Obesity</v>
      </c>
      <c r="K756" s="9" t="str">
        <f>VLOOKUP($A756,'Medical Examination'!$A$2:$J$2336,10,0)</f>
        <v>Diabetes</v>
      </c>
      <c r="L756" s="9" t="str">
        <f>VLOOKUP($A756,'Hospitalsation Details'!$A$2:$L$2344,10,0)</f>
        <v>15-07-1968</v>
      </c>
      <c r="M756" s="16">
        <f>VLOOKUP($A756,'Hospitalsation Details'!$A$2:$L$2344,6,0)</f>
        <v>13566.04</v>
      </c>
      <c r="N756" s="9" t="str">
        <f>VLOOKUP($A756,'Hospitalsation Details'!$A$2:$L$2344,7,0)</f>
        <v>tier - 3</v>
      </c>
      <c r="O756" s="9" t="str">
        <f>VLOOKUP($A756,'Hospitalsation Details'!$A$2:$L$2344,8,0)</f>
        <v>tier - 3</v>
      </c>
      <c r="P756" s="9" t="str">
        <f>VLOOKUP($A756,'Hospitalsation Details'!$A$2:$L$2344,9,0)</f>
        <v>R1026</v>
      </c>
      <c r="Q756" s="9">
        <f>VLOOKUP($A756,'Hospitalsation Details'!$A$2:$L$2344,12,0)</f>
        <v>54</v>
      </c>
    </row>
    <row r="757" spans="1:17" ht="15.6" x14ac:dyDescent="0.3">
      <c r="A757" s="21" t="s">
        <v>1511</v>
      </c>
      <c r="B757" s="9" t="str">
        <f>VLOOKUP($A757,'Customer Names'!$A$2:$E$2336,4,0)</f>
        <v xml:space="preserve">  Diego J</v>
      </c>
      <c r="C757" s="9">
        <f>VLOOKUP($A757,'Medical Examination'!$A$2:$J$2336,2,0)</f>
        <v>32.11</v>
      </c>
      <c r="D757" s="9">
        <f>VLOOKUP($A757,'Medical Examination'!$A$2:$J$2336,3,0)</f>
        <v>7.06</v>
      </c>
      <c r="E757" s="9" t="str">
        <f>VLOOKUP($A757,'Medical Examination'!$A$2:$J$2336,4,0)</f>
        <v>No</v>
      </c>
      <c r="F757" s="9" t="str">
        <f>VLOOKUP($A757,'Medical Examination'!$A$2:$J$2336,5,0)</f>
        <v>No</v>
      </c>
      <c r="G757" s="9" t="str">
        <f>VLOOKUP($A757,'Medical Examination'!$A$2:$J$2336,6,0)</f>
        <v>No</v>
      </c>
      <c r="H757" s="9">
        <f>VLOOKUP($A757,'Medical Examination'!$A$2:$J$2336,7,0)</f>
        <v>0</v>
      </c>
      <c r="I757" s="9" t="str">
        <f>VLOOKUP($A757,'Medical Examination'!$A$2:$J$2336,8,0)</f>
        <v xml:space="preserve"> Non Smoker</v>
      </c>
      <c r="J757" s="9" t="str">
        <f>VLOOKUP($A757,'Medical Examination'!$A$2:$J$2336,9,0)</f>
        <v>Obesity</v>
      </c>
      <c r="K757" s="9" t="str">
        <f>VLOOKUP($A757,'Medical Examination'!$A$2:$J$2336,10,0)</f>
        <v>Diabetes</v>
      </c>
      <c r="L757" s="9" t="str">
        <f>VLOOKUP($A757,'Hospitalsation Details'!$A$2:$L$2344,10,0)</f>
        <v>11-07-1960</v>
      </c>
      <c r="M757" s="16">
        <f>VLOOKUP($A757,'Hospitalsation Details'!$A$2:$L$2344,6,0)</f>
        <v>13555</v>
      </c>
      <c r="N757" s="9" t="str">
        <f>VLOOKUP($A757,'Hospitalsation Details'!$A$2:$L$2344,7,0)</f>
        <v>tier - 3</v>
      </c>
      <c r="O757" s="9" t="str">
        <f>VLOOKUP($A757,'Hospitalsation Details'!$A$2:$L$2344,8,0)</f>
        <v>tier - 3</v>
      </c>
      <c r="P757" s="9" t="str">
        <f>VLOOKUP($A757,'Hospitalsation Details'!$A$2:$L$2344,9,0)</f>
        <v>R1017</v>
      </c>
      <c r="Q757" s="9">
        <f>VLOOKUP($A757,'Hospitalsation Details'!$A$2:$L$2344,12,0)</f>
        <v>62</v>
      </c>
    </row>
    <row r="758" spans="1:17" ht="15.6" x14ac:dyDescent="0.3">
      <c r="A758" s="20" t="s">
        <v>1513</v>
      </c>
      <c r="B758" s="9" t="str">
        <f>VLOOKUP($A758,'Customer Names'!$A$2:$E$2336,4,0)</f>
        <v xml:space="preserve">  Enrique M Sr</v>
      </c>
      <c r="C758" s="9">
        <f>VLOOKUP($A758,'Medical Examination'!$A$2:$J$2336,2,0)</f>
        <v>31.78</v>
      </c>
      <c r="D758" s="9">
        <f>VLOOKUP($A758,'Medical Examination'!$A$2:$J$2336,3,0)</f>
        <v>11.35</v>
      </c>
      <c r="E758" s="9" t="str">
        <f>VLOOKUP($A758,'Medical Examination'!$A$2:$J$2336,4,0)</f>
        <v>Yes</v>
      </c>
      <c r="F758" s="9" t="str">
        <f>VLOOKUP($A758,'Medical Examination'!$A$2:$J$2336,5,0)</f>
        <v>No</v>
      </c>
      <c r="G758" s="9" t="str">
        <f>VLOOKUP($A758,'Medical Examination'!$A$2:$J$2336,6,0)</f>
        <v>Yes</v>
      </c>
      <c r="H758" s="9">
        <f>VLOOKUP($A758,'Medical Examination'!$A$2:$J$2336,7,0)</f>
        <v>1</v>
      </c>
      <c r="I758" s="9" t="str">
        <f>VLOOKUP($A758,'Medical Examination'!$A$2:$J$2336,8,0)</f>
        <v xml:space="preserve"> Non Smoker</v>
      </c>
      <c r="J758" s="9" t="str">
        <f>VLOOKUP($A758,'Medical Examination'!$A$2:$J$2336,9,0)</f>
        <v>Obesity</v>
      </c>
      <c r="K758" s="9" t="str">
        <f>VLOOKUP($A758,'Medical Examination'!$A$2:$J$2336,10,0)</f>
        <v>Normal</v>
      </c>
      <c r="L758" s="9" t="str">
        <f>VLOOKUP($A758,'Hospitalsation Details'!$A$2:$L$2344,10,0)</f>
        <v>14-10-1963</v>
      </c>
      <c r="M758" s="16">
        <f>VLOOKUP($A758,'Hospitalsation Details'!$A$2:$L$2344,6,0)</f>
        <v>13511.28</v>
      </c>
      <c r="N758" s="9" t="str">
        <f>VLOOKUP($A758,'Hospitalsation Details'!$A$2:$L$2344,7,0)</f>
        <v>tier - 3</v>
      </c>
      <c r="O758" s="9" t="str">
        <f>VLOOKUP($A758,'Hospitalsation Details'!$A$2:$L$2344,8,0)</f>
        <v>tier - 1</v>
      </c>
      <c r="P758" s="9" t="str">
        <f>VLOOKUP($A758,'Hospitalsation Details'!$A$2:$L$2344,9,0)</f>
        <v>R1012</v>
      </c>
      <c r="Q758" s="9">
        <f>VLOOKUP($A758,'Hospitalsation Details'!$A$2:$L$2344,12,0)</f>
        <v>59</v>
      </c>
    </row>
    <row r="759" spans="1:17" ht="15.6" x14ac:dyDescent="0.3">
      <c r="A759" s="21" t="s">
        <v>1515</v>
      </c>
      <c r="B759" s="9" t="str">
        <f>VLOOKUP($A759,'Customer Names'!$A$2:$E$2336,4,0)</f>
        <v xml:space="preserve">  Greg</v>
      </c>
      <c r="C759" s="9">
        <f>VLOOKUP($A759,'Medical Examination'!$A$2:$J$2336,2,0)</f>
        <v>46.89</v>
      </c>
      <c r="D759" s="9">
        <f>VLOOKUP($A759,'Medical Examination'!$A$2:$J$2336,3,0)</f>
        <v>5.52</v>
      </c>
      <c r="E759" s="9" t="str">
        <f>VLOOKUP($A759,'Medical Examination'!$A$2:$J$2336,4,0)</f>
        <v>No</v>
      </c>
      <c r="F759" s="9" t="str">
        <f>VLOOKUP($A759,'Medical Examination'!$A$2:$J$2336,5,0)</f>
        <v>No</v>
      </c>
      <c r="G759" s="9" t="str">
        <f>VLOOKUP($A759,'Medical Examination'!$A$2:$J$2336,6,0)</f>
        <v>No</v>
      </c>
      <c r="H759" s="9">
        <f>VLOOKUP($A759,'Medical Examination'!$A$2:$J$2336,7,0)</f>
        <v>0</v>
      </c>
      <c r="I759" s="9" t="str">
        <f>VLOOKUP($A759,'Medical Examination'!$A$2:$J$2336,8,0)</f>
        <v xml:space="preserve"> Non Smoker</v>
      </c>
      <c r="J759" s="9" t="str">
        <f>VLOOKUP($A759,'Medical Examination'!$A$2:$J$2336,9,0)</f>
        <v>Obesity</v>
      </c>
      <c r="K759" s="9" t="str">
        <f>VLOOKUP($A759,'Medical Examination'!$A$2:$J$2336,10,0)</f>
        <v>Diabetes</v>
      </c>
      <c r="L759" s="9" t="str">
        <f>VLOOKUP($A759,'Hospitalsation Details'!$A$2:$L$2344,10,0)</f>
        <v>30-08-1990</v>
      </c>
      <c r="M759" s="16">
        <f>VLOOKUP($A759,'Hospitalsation Details'!$A$2:$L$2344,6,0)</f>
        <v>13480.83</v>
      </c>
      <c r="N759" s="9" t="str">
        <f>VLOOKUP($A759,'Hospitalsation Details'!$A$2:$L$2344,7,0)</f>
        <v>tier - 3</v>
      </c>
      <c r="O759" s="9" t="str">
        <f>VLOOKUP($A759,'Hospitalsation Details'!$A$2:$L$2344,8,0)</f>
        <v>tier - 2</v>
      </c>
      <c r="P759" s="9" t="str">
        <f>VLOOKUP($A759,'Hospitalsation Details'!$A$2:$L$2344,9,0)</f>
        <v>R1023</v>
      </c>
      <c r="Q759" s="9">
        <f>VLOOKUP($A759,'Hospitalsation Details'!$A$2:$L$2344,12,0)</f>
        <v>32</v>
      </c>
    </row>
    <row r="760" spans="1:17" ht="15.6" x14ac:dyDescent="0.3">
      <c r="A760" s="20" t="s">
        <v>1517</v>
      </c>
      <c r="B760" s="9" t="str">
        <f>VLOOKUP($A760,'Customer Names'!$A$2:$E$2336,4,0)</f>
        <v xml:space="preserve">  Filip</v>
      </c>
      <c r="C760" s="9">
        <f>VLOOKUP($A760,'Medical Examination'!$A$2:$J$2336,2,0)</f>
        <v>39.35</v>
      </c>
      <c r="D760" s="9">
        <f>VLOOKUP($A760,'Medical Examination'!$A$2:$J$2336,3,0)</f>
        <v>7.86</v>
      </c>
      <c r="E760" s="9" t="str">
        <f>VLOOKUP($A760,'Medical Examination'!$A$2:$J$2336,4,0)</f>
        <v>Yes</v>
      </c>
      <c r="F760" s="9" t="str">
        <f>VLOOKUP($A760,'Medical Examination'!$A$2:$J$2336,5,0)</f>
        <v>No</v>
      </c>
      <c r="G760" s="9" t="str">
        <f>VLOOKUP($A760,'Medical Examination'!$A$2:$J$2336,6,0)</f>
        <v>No</v>
      </c>
      <c r="H760" s="9">
        <f>VLOOKUP($A760,'Medical Examination'!$A$2:$J$2336,7,0)</f>
        <v>1</v>
      </c>
      <c r="I760" s="9" t="str">
        <f>VLOOKUP($A760,'Medical Examination'!$A$2:$J$2336,8,0)</f>
        <v xml:space="preserve"> Non Smoker</v>
      </c>
      <c r="J760" s="9" t="str">
        <f>VLOOKUP($A760,'Medical Examination'!$A$2:$J$2336,9,0)</f>
        <v>Obesity</v>
      </c>
      <c r="K760" s="9" t="str">
        <f>VLOOKUP($A760,'Medical Examination'!$A$2:$J$2336,10,0)</f>
        <v>Diabetes</v>
      </c>
      <c r="L760" s="9" t="str">
        <f>VLOOKUP($A760,'Hospitalsation Details'!$A$2:$L$2344,10,0)</f>
        <v>07-08-1975</v>
      </c>
      <c r="M760" s="16">
        <f>VLOOKUP($A760,'Hospitalsation Details'!$A$2:$L$2344,6,0)</f>
        <v>13472.19</v>
      </c>
      <c r="N760" s="9" t="str">
        <f>VLOOKUP($A760,'Hospitalsation Details'!$A$2:$L$2344,7,0)</f>
        <v>tier - 3</v>
      </c>
      <c r="O760" s="9" t="str">
        <f>VLOOKUP($A760,'Hospitalsation Details'!$A$2:$L$2344,8,0)</f>
        <v>tier - 2</v>
      </c>
      <c r="P760" s="9" t="str">
        <f>VLOOKUP($A760,'Hospitalsation Details'!$A$2:$L$2344,9,0)</f>
        <v>R1012</v>
      </c>
      <c r="Q760" s="9">
        <f>VLOOKUP($A760,'Hospitalsation Details'!$A$2:$L$2344,12,0)</f>
        <v>47</v>
      </c>
    </row>
    <row r="761" spans="1:17" ht="15.6" x14ac:dyDescent="0.3">
      <c r="A761" s="21" t="s">
        <v>1519</v>
      </c>
      <c r="B761" s="9" t="str">
        <f>VLOOKUP($A761,'Customer Names'!$A$2:$E$2336,4,0)</f>
        <v xml:space="preserve">  Rosemary E</v>
      </c>
      <c r="C761" s="9">
        <f>VLOOKUP($A761,'Medical Examination'!$A$2:$J$2336,2,0)</f>
        <v>39.200000000000003</v>
      </c>
      <c r="D761" s="9">
        <f>VLOOKUP($A761,'Medical Examination'!$A$2:$J$2336,3,0)</f>
        <v>11.38</v>
      </c>
      <c r="E761" s="9" t="str">
        <f>VLOOKUP($A761,'Medical Examination'!$A$2:$J$2336,4,0)</f>
        <v>No</v>
      </c>
      <c r="F761" s="9" t="str">
        <f>VLOOKUP($A761,'Medical Examination'!$A$2:$J$2336,5,0)</f>
        <v>No</v>
      </c>
      <c r="G761" s="9" t="str">
        <f>VLOOKUP($A761,'Medical Examination'!$A$2:$J$2336,6,0)</f>
        <v>No</v>
      </c>
      <c r="H761" s="9">
        <f>VLOOKUP($A761,'Medical Examination'!$A$2:$J$2336,7,0)</f>
        <v>0</v>
      </c>
      <c r="I761" s="9" t="str">
        <f>VLOOKUP($A761,'Medical Examination'!$A$2:$J$2336,8,0)</f>
        <v xml:space="preserve"> Non Smoker</v>
      </c>
      <c r="J761" s="9" t="str">
        <f>VLOOKUP($A761,'Medical Examination'!$A$2:$J$2336,9,0)</f>
        <v>Obesity</v>
      </c>
      <c r="K761" s="9" t="str">
        <f>VLOOKUP($A761,'Medical Examination'!$A$2:$J$2336,10,0)</f>
        <v>Diabetes</v>
      </c>
      <c r="L761" s="9" t="str">
        <f>VLOOKUP($A761,'Hospitalsation Details'!$A$2:$L$2344,10,0)</f>
        <v>24-07-1960</v>
      </c>
      <c r="M761" s="16">
        <f>VLOOKUP($A761,'Hospitalsation Details'!$A$2:$L$2344,6,0)</f>
        <v>13470.86</v>
      </c>
      <c r="N761" s="9" t="str">
        <f>VLOOKUP($A761,'Hospitalsation Details'!$A$2:$L$2344,7,0)</f>
        <v>tier - 3</v>
      </c>
      <c r="O761" s="9" t="str">
        <f>VLOOKUP($A761,'Hospitalsation Details'!$A$2:$L$2344,8,0)</f>
        <v>tier - 3</v>
      </c>
      <c r="P761" s="9" t="str">
        <f>VLOOKUP($A761,'Hospitalsation Details'!$A$2:$L$2344,9,0)</f>
        <v>R1011</v>
      </c>
      <c r="Q761" s="9">
        <f>VLOOKUP($A761,'Hospitalsation Details'!$A$2:$L$2344,12,0)</f>
        <v>62</v>
      </c>
    </row>
    <row r="762" spans="1:17" ht="15.6" x14ac:dyDescent="0.3">
      <c r="A762" s="20" t="s">
        <v>1521</v>
      </c>
      <c r="B762" s="9" t="str">
        <f>VLOOKUP($A762,'Customer Names'!$A$2:$E$2336,4,0)</f>
        <v xml:space="preserve">  Lisa</v>
      </c>
      <c r="C762" s="9">
        <f>VLOOKUP($A762,'Medical Examination'!$A$2:$J$2336,2,0)</f>
        <v>39.159999999999997</v>
      </c>
      <c r="D762" s="9">
        <f>VLOOKUP($A762,'Medical Examination'!$A$2:$J$2336,3,0)</f>
        <v>10.48</v>
      </c>
      <c r="E762" s="9" t="str">
        <f>VLOOKUP($A762,'Medical Examination'!$A$2:$J$2336,4,0)</f>
        <v>No</v>
      </c>
      <c r="F762" s="9" t="str">
        <f>VLOOKUP($A762,'Medical Examination'!$A$2:$J$2336,5,0)</f>
        <v>No</v>
      </c>
      <c r="G762" s="9" t="str">
        <f>VLOOKUP($A762,'Medical Examination'!$A$2:$J$2336,6,0)</f>
        <v>No</v>
      </c>
      <c r="H762" s="9">
        <f>VLOOKUP($A762,'Medical Examination'!$A$2:$J$2336,7,0)</f>
        <v>0</v>
      </c>
      <c r="I762" s="9" t="str">
        <f>VLOOKUP($A762,'Medical Examination'!$A$2:$J$2336,8,0)</f>
        <v xml:space="preserve"> Non Smoker</v>
      </c>
      <c r="J762" s="9" t="str">
        <f>VLOOKUP($A762,'Medical Examination'!$A$2:$J$2336,9,0)</f>
        <v>Obesity</v>
      </c>
      <c r="K762" s="9" t="str">
        <f>VLOOKUP($A762,'Medical Examination'!$A$2:$J$2336,10,0)</f>
        <v>Normal</v>
      </c>
      <c r="L762" s="9" t="str">
        <f>VLOOKUP($A762,'Hospitalsation Details'!$A$2:$L$2344,10,0)</f>
        <v>28-07-1960</v>
      </c>
      <c r="M762" s="16">
        <f>VLOOKUP($A762,'Hospitalsation Details'!$A$2:$L$2344,6,0)</f>
        <v>13470.8</v>
      </c>
      <c r="N762" s="9" t="str">
        <f>VLOOKUP($A762,'Hospitalsation Details'!$A$2:$L$2344,7,0)</f>
        <v>tier - 3</v>
      </c>
      <c r="O762" s="9" t="str">
        <f>VLOOKUP($A762,'Hospitalsation Details'!$A$2:$L$2344,8,0)</f>
        <v>tier - 2</v>
      </c>
      <c r="P762" s="9" t="str">
        <f>VLOOKUP($A762,'Hospitalsation Details'!$A$2:$L$2344,9,0)</f>
        <v>R1013</v>
      </c>
      <c r="Q762" s="9">
        <f>VLOOKUP($A762,'Hospitalsation Details'!$A$2:$L$2344,12,0)</f>
        <v>62</v>
      </c>
    </row>
    <row r="763" spans="1:17" ht="15.6" x14ac:dyDescent="0.3">
      <c r="A763" s="21" t="s">
        <v>1523</v>
      </c>
      <c r="B763" s="9" t="str">
        <f>VLOOKUP($A763,'Customer Names'!$A$2:$E$2336,4,0)</f>
        <v xml:space="preserve">  Jason</v>
      </c>
      <c r="C763" s="9">
        <f>VLOOKUP($A763,'Medical Examination'!$A$2:$J$2336,2,0)</f>
        <v>44.1</v>
      </c>
      <c r="D763" s="9">
        <f>VLOOKUP($A763,'Medical Examination'!$A$2:$J$2336,3,0)</f>
        <v>5.04</v>
      </c>
      <c r="E763" s="9" t="str">
        <f>VLOOKUP($A763,'Medical Examination'!$A$2:$J$2336,4,0)</f>
        <v>Yes</v>
      </c>
      <c r="F763" s="9" t="str">
        <f>VLOOKUP($A763,'Medical Examination'!$A$2:$J$2336,5,0)</f>
        <v>No</v>
      </c>
      <c r="G763" s="9" t="str">
        <f>VLOOKUP($A763,'Medical Examination'!$A$2:$J$2336,6,0)</f>
        <v>No</v>
      </c>
      <c r="H763" s="9">
        <f>VLOOKUP($A763,'Medical Examination'!$A$2:$J$2336,7,0)</f>
        <v>0</v>
      </c>
      <c r="I763" s="9" t="str">
        <f>VLOOKUP($A763,'Medical Examination'!$A$2:$J$2336,8,0)</f>
        <v xml:space="preserve"> Non Smoker</v>
      </c>
      <c r="J763" s="9" t="str">
        <f>VLOOKUP($A763,'Medical Examination'!$A$2:$J$2336,9,0)</f>
        <v>Obesity</v>
      </c>
      <c r="K763" s="9" t="str">
        <f>VLOOKUP($A763,'Medical Examination'!$A$2:$J$2336,10,0)</f>
        <v>Diabetes</v>
      </c>
      <c r="L763" s="9" t="str">
        <f>VLOOKUP($A763,'Hospitalsation Details'!$A$2:$L$2344,10,0)</f>
        <v>19-08-1985</v>
      </c>
      <c r="M763" s="16">
        <f>VLOOKUP($A763,'Hospitalsation Details'!$A$2:$L$2344,6,0)</f>
        <v>13465.8</v>
      </c>
      <c r="N763" s="9" t="str">
        <f>VLOOKUP($A763,'Hospitalsation Details'!$A$2:$L$2344,7,0)</f>
        <v>tier - 3</v>
      </c>
      <c r="O763" s="9" t="str">
        <f>VLOOKUP($A763,'Hospitalsation Details'!$A$2:$L$2344,8,0)</f>
        <v>tier - 1</v>
      </c>
      <c r="P763" s="9" t="str">
        <f>VLOOKUP($A763,'Hospitalsation Details'!$A$2:$L$2344,9,0)</f>
        <v>R1012</v>
      </c>
      <c r="Q763" s="9">
        <f>VLOOKUP($A763,'Hospitalsation Details'!$A$2:$L$2344,12,0)</f>
        <v>37</v>
      </c>
    </row>
    <row r="764" spans="1:17" ht="15.6" x14ac:dyDescent="0.3">
      <c r="A764" s="20" t="s">
        <v>1525</v>
      </c>
      <c r="B764" s="9" t="str">
        <f>VLOOKUP($A764,'Customer Names'!$A$2:$E$2336,4,0)</f>
        <v xml:space="preserve">  Courtney</v>
      </c>
      <c r="C764" s="9">
        <f>VLOOKUP($A764,'Medical Examination'!$A$2:$J$2336,2,0)</f>
        <v>33.200000000000003</v>
      </c>
      <c r="D764" s="9">
        <f>VLOOKUP($A764,'Medical Examination'!$A$2:$J$2336,3,0)</f>
        <v>9.06</v>
      </c>
      <c r="E764" s="9" t="str">
        <f>VLOOKUP($A764,'Medical Examination'!$A$2:$J$2336,4,0)</f>
        <v>No</v>
      </c>
      <c r="F764" s="9" t="str">
        <f>VLOOKUP($A764,'Medical Examination'!$A$2:$J$2336,5,0)</f>
        <v>No</v>
      </c>
      <c r="G764" s="9" t="str">
        <f>VLOOKUP($A764,'Medical Examination'!$A$2:$J$2336,6,0)</f>
        <v>No</v>
      </c>
      <c r="H764" s="9">
        <f>VLOOKUP($A764,'Medical Examination'!$A$2:$J$2336,7,0)</f>
        <v>0</v>
      </c>
      <c r="I764" s="9" t="str">
        <f>VLOOKUP($A764,'Medical Examination'!$A$2:$J$2336,8,0)</f>
        <v xml:space="preserve"> Non Smoker</v>
      </c>
      <c r="J764" s="9" t="str">
        <f>VLOOKUP($A764,'Medical Examination'!$A$2:$J$2336,9,0)</f>
        <v>Obesity</v>
      </c>
      <c r="K764" s="9" t="str">
        <f>VLOOKUP($A764,'Medical Examination'!$A$2:$J$2336,10,0)</f>
        <v>Diabetes</v>
      </c>
      <c r="L764" s="9" t="str">
        <f>VLOOKUP($A764,'Hospitalsation Details'!$A$2:$L$2344,10,0)</f>
        <v>16-12-1960</v>
      </c>
      <c r="M764" s="16">
        <f>VLOOKUP($A764,'Hospitalsation Details'!$A$2:$L$2344,6,0)</f>
        <v>13462.52</v>
      </c>
      <c r="N764" s="9" t="str">
        <f>VLOOKUP($A764,'Hospitalsation Details'!$A$2:$L$2344,7,0)</f>
        <v>tier - 3</v>
      </c>
      <c r="O764" s="9" t="str">
        <f>VLOOKUP($A764,'Hospitalsation Details'!$A$2:$L$2344,8,0)</f>
        <v>tier - 2</v>
      </c>
      <c r="P764" s="9" t="str">
        <f>VLOOKUP($A764,'Hospitalsation Details'!$A$2:$L$2344,9,0)</f>
        <v>R1011</v>
      </c>
      <c r="Q764" s="9">
        <f>VLOOKUP($A764,'Hospitalsation Details'!$A$2:$L$2344,12,0)</f>
        <v>62</v>
      </c>
    </row>
    <row r="765" spans="1:17" ht="15.6" x14ac:dyDescent="0.3">
      <c r="A765" s="21" t="s">
        <v>1527</v>
      </c>
      <c r="B765" s="9" t="str">
        <f>VLOOKUP($A765,'Customer Names'!$A$2:$E$2336,4,0)</f>
        <v xml:space="preserve">  Jennifer R</v>
      </c>
      <c r="C765" s="9">
        <f>VLOOKUP($A765,'Medical Examination'!$A$2:$J$2336,2,0)</f>
        <v>29.92</v>
      </c>
      <c r="D765" s="9">
        <f>VLOOKUP($A765,'Medical Examination'!$A$2:$J$2336,3,0)</f>
        <v>11.07</v>
      </c>
      <c r="E765" s="9" t="str">
        <f>VLOOKUP($A765,'Medical Examination'!$A$2:$J$2336,4,0)</f>
        <v>No</v>
      </c>
      <c r="F765" s="9" t="str">
        <f>VLOOKUP($A765,'Medical Examination'!$A$2:$J$2336,5,0)</f>
        <v>No</v>
      </c>
      <c r="G765" s="9" t="str">
        <f>VLOOKUP($A765,'Medical Examination'!$A$2:$J$2336,6,0)</f>
        <v>No</v>
      </c>
      <c r="H765" s="9">
        <f>VLOOKUP($A765,'Medical Examination'!$A$2:$J$2336,7,0)</f>
        <v>0</v>
      </c>
      <c r="I765" s="9" t="str">
        <f>VLOOKUP($A765,'Medical Examination'!$A$2:$J$2336,8,0)</f>
        <v xml:space="preserve"> Non Smoker</v>
      </c>
      <c r="J765" s="9" t="str">
        <f>VLOOKUP($A765,'Medical Examination'!$A$2:$J$2336,9,0)</f>
        <v>Obesity</v>
      </c>
      <c r="K765" s="9" t="str">
        <f>VLOOKUP($A765,'Medical Examination'!$A$2:$J$2336,10,0)</f>
        <v>Diabetes</v>
      </c>
      <c r="L765" s="9" t="str">
        <f>VLOOKUP($A765,'Hospitalsation Details'!$A$2:$L$2344,10,0)</f>
        <v>11-07-1960</v>
      </c>
      <c r="M765" s="16">
        <f>VLOOKUP($A765,'Hospitalsation Details'!$A$2:$L$2344,6,0)</f>
        <v>13457.96</v>
      </c>
      <c r="N765" s="9" t="str">
        <f>VLOOKUP($A765,'Hospitalsation Details'!$A$2:$L$2344,7,0)</f>
        <v>tier - 3</v>
      </c>
      <c r="O765" s="9" t="str">
        <f>VLOOKUP($A765,'Hospitalsation Details'!$A$2:$L$2344,8,0)</f>
        <v>tier - 1</v>
      </c>
      <c r="P765" s="9" t="str">
        <f>VLOOKUP($A765,'Hospitalsation Details'!$A$2:$L$2344,9,0)</f>
        <v>R1013</v>
      </c>
      <c r="Q765" s="9">
        <f>VLOOKUP($A765,'Hospitalsation Details'!$A$2:$L$2344,12,0)</f>
        <v>62</v>
      </c>
    </row>
    <row r="766" spans="1:17" ht="15.6" x14ac:dyDescent="0.3">
      <c r="A766" s="20" t="s">
        <v>1529</v>
      </c>
      <c r="B766" s="9" t="str">
        <f>VLOOKUP($A766,'Customer Names'!$A$2:$E$2336,4,0)</f>
        <v xml:space="preserve">  Lauren E</v>
      </c>
      <c r="C766" s="9">
        <f>VLOOKUP($A766,'Medical Examination'!$A$2:$J$2336,2,0)</f>
        <v>25</v>
      </c>
      <c r="D766" s="9">
        <f>VLOOKUP($A766,'Medical Examination'!$A$2:$J$2336,3,0)</f>
        <v>10.45</v>
      </c>
      <c r="E766" s="9" t="str">
        <f>VLOOKUP($A766,'Medical Examination'!$A$2:$J$2336,4,0)</f>
        <v>No</v>
      </c>
      <c r="F766" s="9" t="str">
        <f>VLOOKUP($A766,'Medical Examination'!$A$2:$J$2336,5,0)</f>
        <v>No</v>
      </c>
      <c r="G766" s="9" t="str">
        <f>VLOOKUP($A766,'Medical Examination'!$A$2:$J$2336,6,0)</f>
        <v>No</v>
      </c>
      <c r="H766" s="9">
        <f>VLOOKUP($A766,'Medical Examination'!$A$2:$J$2336,7,0)</f>
        <v>0</v>
      </c>
      <c r="I766" s="9" t="str">
        <f>VLOOKUP($A766,'Medical Examination'!$A$2:$J$2336,8,0)</f>
        <v xml:space="preserve"> Non Smoker</v>
      </c>
      <c r="J766" s="9" t="str">
        <f>VLOOKUP($A766,'Medical Examination'!$A$2:$J$2336,9,0)</f>
        <v>Over Weight</v>
      </c>
      <c r="K766" s="9" t="str">
        <f>VLOOKUP($A766,'Medical Examination'!$A$2:$J$2336,10,0)</f>
        <v>Diabetes</v>
      </c>
      <c r="L766" s="9" t="str">
        <f>VLOOKUP($A766,'Hospitalsation Details'!$A$2:$L$2344,10,0)</f>
        <v>13-08-1960</v>
      </c>
      <c r="M766" s="16">
        <f>VLOOKUP($A766,'Hospitalsation Details'!$A$2:$L$2344,6,0)</f>
        <v>13451.12</v>
      </c>
      <c r="N766" s="9" t="str">
        <f>VLOOKUP($A766,'Hospitalsation Details'!$A$2:$L$2344,7,0)</f>
        <v>tier - 3</v>
      </c>
      <c r="O766" s="9" t="str">
        <f>VLOOKUP($A766,'Hospitalsation Details'!$A$2:$L$2344,8,0)</f>
        <v>tier - 1</v>
      </c>
      <c r="P766" s="9" t="str">
        <f>VLOOKUP($A766,'Hospitalsation Details'!$A$2:$L$2344,9,0)</f>
        <v>R1011</v>
      </c>
      <c r="Q766" s="9">
        <f>VLOOKUP($A766,'Hospitalsation Details'!$A$2:$L$2344,12,0)</f>
        <v>62</v>
      </c>
    </row>
    <row r="767" spans="1:17" ht="15.6" x14ac:dyDescent="0.3">
      <c r="A767" s="21" t="s">
        <v>1531</v>
      </c>
      <c r="B767" s="9" t="str">
        <f>VLOOKUP($A767,'Customer Names'!$A$2:$E$2336,4,0)</f>
        <v xml:space="preserve">  Ashley M</v>
      </c>
      <c r="C767" s="9">
        <f>VLOOKUP($A767,'Medical Examination'!$A$2:$J$2336,2,0)</f>
        <v>38.869999999999997</v>
      </c>
      <c r="D767" s="9">
        <f>VLOOKUP($A767,'Medical Examination'!$A$2:$J$2336,3,0)</f>
        <v>8.6300000000000008</v>
      </c>
      <c r="E767" s="9" t="str">
        <f>VLOOKUP($A767,'Medical Examination'!$A$2:$J$2336,4,0)</f>
        <v>Yes</v>
      </c>
      <c r="F767" s="9" t="str">
        <f>VLOOKUP($A767,'Medical Examination'!$A$2:$J$2336,5,0)</f>
        <v>No</v>
      </c>
      <c r="G767" s="9" t="str">
        <f>VLOOKUP($A767,'Medical Examination'!$A$2:$J$2336,6,0)</f>
        <v>No</v>
      </c>
      <c r="H767" s="9">
        <f>VLOOKUP($A767,'Medical Examination'!$A$2:$J$2336,7,0)</f>
        <v>1</v>
      </c>
      <c r="I767" s="9" t="str">
        <f>VLOOKUP($A767,'Medical Examination'!$A$2:$J$2336,8,0)</f>
        <v xml:space="preserve"> Non Smoker</v>
      </c>
      <c r="J767" s="9" t="str">
        <f>VLOOKUP($A767,'Medical Examination'!$A$2:$J$2336,9,0)</f>
        <v>Obesity</v>
      </c>
      <c r="K767" s="9" t="str">
        <f>VLOOKUP($A767,'Medical Examination'!$A$2:$J$2336,10,0)</f>
        <v>Normal</v>
      </c>
      <c r="L767" s="9" t="str">
        <f>VLOOKUP($A767,'Hospitalsation Details'!$A$2:$L$2344,10,0)</f>
        <v>29-06-1975</v>
      </c>
      <c r="M767" s="16">
        <f>VLOOKUP($A767,'Hospitalsation Details'!$A$2:$L$2344,6,0)</f>
        <v>13440.7</v>
      </c>
      <c r="N767" s="9" t="str">
        <f>VLOOKUP($A767,'Hospitalsation Details'!$A$2:$L$2344,7,0)</f>
        <v>tier - 3</v>
      </c>
      <c r="O767" s="9" t="str">
        <f>VLOOKUP($A767,'Hospitalsation Details'!$A$2:$L$2344,8,0)</f>
        <v>tier - 2</v>
      </c>
      <c r="P767" s="9" t="str">
        <f>VLOOKUP($A767,'Hospitalsation Details'!$A$2:$L$2344,9,0)</f>
        <v>R1012</v>
      </c>
      <c r="Q767" s="9">
        <f>VLOOKUP($A767,'Hospitalsation Details'!$A$2:$L$2344,12,0)</f>
        <v>47</v>
      </c>
    </row>
    <row r="768" spans="1:17" ht="15.6" x14ac:dyDescent="0.3">
      <c r="A768" s="20" t="s">
        <v>1533</v>
      </c>
      <c r="B768" s="9" t="str">
        <f>VLOOKUP($A768,'Customer Names'!$A$2:$E$2336,4,0)</f>
        <v xml:space="preserve">  Alison R</v>
      </c>
      <c r="C768" s="9">
        <f>VLOOKUP($A768,'Medical Examination'!$A$2:$J$2336,2,0)</f>
        <v>32.299999999999997</v>
      </c>
      <c r="D768" s="9">
        <f>VLOOKUP($A768,'Medical Examination'!$A$2:$J$2336,3,0)</f>
        <v>5.28</v>
      </c>
      <c r="E768" s="9" t="str">
        <f>VLOOKUP($A768,'Medical Examination'!$A$2:$J$2336,4,0)</f>
        <v>Yes</v>
      </c>
      <c r="F768" s="9" t="str">
        <f>VLOOKUP($A768,'Medical Examination'!$A$2:$J$2336,5,0)</f>
        <v>No</v>
      </c>
      <c r="G768" s="9" t="str">
        <f>VLOOKUP($A768,'Medical Examination'!$A$2:$J$2336,6,0)</f>
        <v>No</v>
      </c>
      <c r="H768" s="9">
        <f>VLOOKUP($A768,'Medical Examination'!$A$2:$J$2336,7,0)</f>
        <v>2</v>
      </c>
      <c r="I768" s="9" t="str">
        <f>VLOOKUP($A768,'Medical Examination'!$A$2:$J$2336,8,0)</f>
        <v xml:space="preserve"> Non Smoker</v>
      </c>
      <c r="J768" s="9" t="str">
        <f>VLOOKUP($A768,'Medical Examination'!$A$2:$J$2336,9,0)</f>
        <v>Obesity</v>
      </c>
      <c r="K768" s="9" t="str">
        <f>VLOOKUP($A768,'Medical Examination'!$A$2:$J$2336,10,0)</f>
        <v>Diabetes</v>
      </c>
      <c r="L768" s="9" t="str">
        <f>VLOOKUP($A768,'Hospitalsation Details'!$A$2:$L$2344,10,0)</f>
        <v>14-11-1966</v>
      </c>
      <c r="M768" s="16">
        <f>VLOOKUP($A768,'Hospitalsation Details'!$A$2:$L$2344,6,0)</f>
        <v>13430.27</v>
      </c>
      <c r="N768" s="9" t="str">
        <f>VLOOKUP($A768,'Hospitalsation Details'!$A$2:$L$2344,7,0)</f>
        <v>tier - 3</v>
      </c>
      <c r="O768" s="9" t="str">
        <f>VLOOKUP($A768,'Hospitalsation Details'!$A$2:$L$2344,8,0)</f>
        <v>tier - 3</v>
      </c>
      <c r="P768" s="9" t="str">
        <f>VLOOKUP($A768,'Hospitalsation Details'!$A$2:$L$2344,9,0)</f>
        <v>R1024</v>
      </c>
      <c r="Q768" s="9">
        <f>VLOOKUP($A768,'Hospitalsation Details'!$A$2:$L$2344,12,0)</f>
        <v>56</v>
      </c>
    </row>
    <row r="769" spans="1:17" ht="15.6" x14ac:dyDescent="0.3">
      <c r="A769" s="21" t="s">
        <v>1535</v>
      </c>
      <c r="B769" s="9" t="str">
        <f>VLOOKUP($A769,'Customer Names'!$A$2:$E$2336,4,0)</f>
        <v xml:space="preserve">  Madeleine</v>
      </c>
      <c r="C769" s="9">
        <f>VLOOKUP($A769,'Medical Examination'!$A$2:$J$2336,2,0)</f>
        <v>31.16</v>
      </c>
      <c r="D769" s="9">
        <f>VLOOKUP($A769,'Medical Examination'!$A$2:$J$2336,3,0)</f>
        <v>7.49</v>
      </c>
      <c r="E769" s="9" t="str">
        <f>VLOOKUP($A769,'Medical Examination'!$A$2:$J$2336,4,0)</f>
        <v>Yes</v>
      </c>
      <c r="F769" s="9" t="str">
        <f>VLOOKUP($A769,'Medical Examination'!$A$2:$J$2336,5,0)</f>
        <v>No</v>
      </c>
      <c r="G769" s="9" t="str">
        <f>VLOOKUP($A769,'Medical Examination'!$A$2:$J$2336,6,0)</f>
        <v>No</v>
      </c>
      <c r="H769" s="9">
        <f>VLOOKUP($A769,'Medical Examination'!$A$2:$J$2336,7,0)</f>
        <v>2</v>
      </c>
      <c r="I769" s="9" t="str">
        <f>VLOOKUP($A769,'Medical Examination'!$A$2:$J$2336,8,0)</f>
        <v xml:space="preserve"> Non Smoker</v>
      </c>
      <c r="J769" s="9" t="str">
        <f>VLOOKUP($A769,'Medical Examination'!$A$2:$J$2336,9,0)</f>
        <v>Obesity</v>
      </c>
      <c r="K769" s="9" t="str">
        <f>VLOOKUP($A769,'Medical Examination'!$A$2:$J$2336,10,0)</f>
        <v>Normal</v>
      </c>
      <c r="L769" s="9" t="str">
        <f>VLOOKUP($A769,'Hospitalsation Details'!$A$2:$L$2344,10,0)</f>
        <v>03-11-1961</v>
      </c>
      <c r="M769" s="16">
        <f>VLOOKUP($A769,'Hospitalsation Details'!$A$2:$L$2344,6,0)</f>
        <v>13429.04</v>
      </c>
      <c r="N769" s="9" t="str">
        <f>VLOOKUP($A769,'Hospitalsation Details'!$A$2:$L$2344,7,0)</f>
        <v>tier - 3</v>
      </c>
      <c r="O769" s="9" t="str">
        <f>VLOOKUP($A769,'Hospitalsation Details'!$A$2:$L$2344,8,0)</f>
        <v>tier - 3</v>
      </c>
      <c r="P769" s="9" t="str">
        <f>VLOOKUP($A769,'Hospitalsation Details'!$A$2:$L$2344,9,0)</f>
        <v>R1012</v>
      </c>
      <c r="Q769" s="9">
        <f>VLOOKUP($A769,'Hospitalsation Details'!$A$2:$L$2344,12,0)</f>
        <v>61</v>
      </c>
    </row>
    <row r="770" spans="1:17" ht="15.6" x14ac:dyDescent="0.3">
      <c r="A770" s="20" t="s">
        <v>1537</v>
      </c>
      <c r="B770" s="9" t="str">
        <f>VLOOKUP($A770,'Customer Names'!$A$2:$E$2336,4,0)</f>
        <v xml:space="preserve">  Stacey</v>
      </c>
      <c r="C770" s="9">
        <f>VLOOKUP($A770,'Medical Examination'!$A$2:$J$2336,2,0)</f>
        <v>54.59</v>
      </c>
      <c r="D770" s="9">
        <f>VLOOKUP($A770,'Medical Examination'!$A$2:$J$2336,3,0)</f>
        <v>4.2699999999999996</v>
      </c>
      <c r="E770" s="9" t="str">
        <f>VLOOKUP($A770,'Medical Examination'!$A$2:$J$2336,4,0)</f>
        <v>No</v>
      </c>
      <c r="F770" s="9" t="str">
        <f>VLOOKUP($A770,'Medical Examination'!$A$2:$J$2336,5,0)</f>
        <v>No</v>
      </c>
      <c r="G770" s="9" t="str">
        <f>VLOOKUP($A770,'Medical Examination'!$A$2:$J$2336,6,0)</f>
        <v>No</v>
      </c>
      <c r="H770" s="9">
        <f>VLOOKUP($A770,'Medical Examination'!$A$2:$J$2336,7,0)</f>
        <v>0</v>
      </c>
      <c r="I770" s="9" t="str">
        <f>VLOOKUP($A770,'Medical Examination'!$A$2:$J$2336,8,0)</f>
        <v xml:space="preserve"> Non Smoker</v>
      </c>
      <c r="J770" s="9" t="str">
        <f>VLOOKUP($A770,'Medical Examination'!$A$2:$J$2336,9,0)</f>
        <v>Obesity</v>
      </c>
      <c r="K770" s="9" t="str">
        <f>VLOOKUP($A770,'Medical Examination'!$A$2:$J$2336,10,0)</f>
        <v>Diabetes</v>
      </c>
      <c r="L770" s="9" t="str">
        <f>VLOOKUP($A770,'Hospitalsation Details'!$A$2:$L$2344,10,0)</f>
        <v>17-06-1994</v>
      </c>
      <c r="M770" s="16">
        <f>VLOOKUP($A770,'Hospitalsation Details'!$A$2:$L$2344,6,0)</f>
        <v>13417.05</v>
      </c>
      <c r="N770" s="9" t="str">
        <f>VLOOKUP($A770,'Hospitalsation Details'!$A$2:$L$2344,7,0)</f>
        <v>tier - 3</v>
      </c>
      <c r="O770" s="9" t="str">
        <f>VLOOKUP($A770,'Hospitalsation Details'!$A$2:$L$2344,8,0)</f>
        <v>tier - 3</v>
      </c>
      <c r="P770" s="9" t="str">
        <f>VLOOKUP($A770,'Hospitalsation Details'!$A$2:$L$2344,9,0)</f>
        <v>R1012</v>
      </c>
      <c r="Q770" s="9">
        <f>VLOOKUP($A770,'Hospitalsation Details'!$A$2:$L$2344,12,0)</f>
        <v>28</v>
      </c>
    </row>
    <row r="771" spans="1:17" ht="15.6" x14ac:dyDescent="0.3">
      <c r="A771" s="21" t="s">
        <v>1539</v>
      </c>
      <c r="B771" s="9" t="str">
        <f>VLOOKUP($A771,'Customer Names'!$A$2:$E$2336,4,0)</f>
        <v xml:space="preserve">  Kimberly</v>
      </c>
      <c r="C771" s="9">
        <f>VLOOKUP($A771,'Medical Examination'!$A$2:$J$2336,2,0)</f>
        <v>21.09</v>
      </c>
      <c r="D771" s="9">
        <f>VLOOKUP($A771,'Medical Examination'!$A$2:$J$2336,3,0)</f>
        <v>9.2200000000000006</v>
      </c>
      <c r="E771" s="9" t="str">
        <f>VLOOKUP($A771,'Medical Examination'!$A$2:$J$2336,4,0)</f>
        <v>Yes</v>
      </c>
      <c r="F771" s="9" t="str">
        <f>VLOOKUP($A771,'Medical Examination'!$A$2:$J$2336,5,0)</f>
        <v>No</v>
      </c>
      <c r="G771" s="9" t="str">
        <f>VLOOKUP($A771,'Medical Examination'!$A$2:$J$2336,6,0)</f>
        <v>No</v>
      </c>
      <c r="H771" s="9">
        <f>VLOOKUP($A771,'Medical Examination'!$A$2:$J$2336,7,0)</f>
        <v>2</v>
      </c>
      <c r="I771" s="9" t="str">
        <f>VLOOKUP($A771,'Medical Examination'!$A$2:$J$2336,8,0)</f>
        <v xml:space="preserve"> Non Smoker</v>
      </c>
      <c r="J771" s="9" t="str">
        <f>VLOOKUP($A771,'Medical Examination'!$A$2:$J$2336,9,0)</f>
        <v>Normal Weight</v>
      </c>
      <c r="K771" s="9" t="str">
        <f>VLOOKUP($A771,'Medical Examination'!$A$2:$J$2336,10,0)</f>
        <v>Prediabetes</v>
      </c>
      <c r="L771" s="9" t="str">
        <f>VLOOKUP($A771,'Hospitalsation Details'!$A$2:$L$2344,10,0)</f>
        <v>22-07-1961</v>
      </c>
      <c r="M771" s="16">
        <f>VLOOKUP($A771,'Hospitalsation Details'!$A$2:$L$2344,6,0)</f>
        <v>13415.04</v>
      </c>
      <c r="N771" s="9" t="str">
        <f>VLOOKUP($A771,'Hospitalsation Details'!$A$2:$L$2344,7,0)</f>
        <v>tier - 3</v>
      </c>
      <c r="O771" s="9" t="str">
        <f>VLOOKUP($A771,'Hospitalsation Details'!$A$2:$L$2344,8,0)</f>
        <v>tier - 2</v>
      </c>
      <c r="P771" s="9" t="str">
        <f>VLOOKUP($A771,'Hospitalsation Details'!$A$2:$L$2344,9,0)</f>
        <v>R1012</v>
      </c>
      <c r="Q771" s="9">
        <f>VLOOKUP($A771,'Hospitalsation Details'!$A$2:$L$2344,12,0)</f>
        <v>61</v>
      </c>
    </row>
    <row r="772" spans="1:17" ht="15.6" x14ac:dyDescent="0.3">
      <c r="A772" s="20" t="s">
        <v>1541</v>
      </c>
      <c r="B772" s="9" t="str">
        <f>VLOOKUP($A772,'Customer Names'!$A$2:$E$2336,4,0)</f>
        <v xml:space="preserve">  Matthew D</v>
      </c>
      <c r="C772" s="9">
        <f>VLOOKUP($A772,'Medical Examination'!$A$2:$J$2336,2,0)</f>
        <v>52.41</v>
      </c>
      <c r="D772" s="9">
        <f>VLOOKUP($A772,'Medical Examination'!$A$2:$J$2336,3,0)</f>
        <v>5.99</v>
      </c>
      <c r="E772" s="9" t="str">
        <f>VLOOKUP($A772,'Medical Examination'!$A$2:$J$2336,4,0)</f>
        <v>No</v>
      </c>
      <c r="F772" s="9" t="str">
        <f>VLOOKUP($A772,'Medical Examination'!$A$2:$J$2336,5,0)</f>
        <v>No</v>
      </c>
      <c r="G772" s="9" t="str">
        <f>VLOOKUP($A772,'Medical Examination'!$A$2:$J$2336,6,0)</f>
        <v>No</v>
      </c>
      <c r="H772" s="9">
        <f>VLOOKUP($A772,'Medical Examination'!$A$2:$J$2336,7,0)</f>
        <v>1</v>
      </c>
      <c r="I772" s="9" t="str">
        <f>VLOOKUP($A772,'Medical Examination'!$A$2:$J$2336,8,0)</f>
        <v xml:space="preserve"> Non Smoker</v>
      </c>
      <c r="J772" s="9" t="str">
        <f>VLOOKUP($A772,'Medical Examination'!$A$2:$J$2336,9,0)</f>
        <v>Obesity</v>
      </c>
      <c r="K772" s="9" t="str">
        <f>VLOOKUP($A772,'Medical Examination'!$A$2:$J$2336,10,0)</f>
        <v>Prediabetes</v>
      </c>
      <c r="L772" s="9" t="str">
        <f>VLOOKUP($A772,'Hospitalsation Details'!$A$2:$L$2344,10,0)</f>
        <v>19-12-1992</v>
      </c>
      <c r="M772" s="16">
        <f>VLOOKUP($A772,'Hospitalsation Details'!$A$2:$L$2344,6,0)</f>
        <v>13412.97</v>
      </c>
      <c r="N772" s="9" t="str">
        <f>VLOOKUP($A772,'Hospitalsation Details'!$A$2:$L$2344,7,0)</f>
        <v>tier - 3</v>
      </c>
      <c r="O772" s="9" t="str">
        <f>VLOOKUP($A772,'Hospitalsation Details'!$A$2:$L$2344,8,0)</f>
        <v>tier - 3</v>
      </c>
      <c r="P772" s="9" t="str">
        <f>VLOOKUP($A772,'Hospitalsation Details'!$A$2:$L$2344,9,0)</f>
        <v>R1023</v>
      </c>
      <c r="Q772" s="9">
        <f>VLOOKUP($A772,'Hospitalsation Details'!$A$2:$L$2344,12,0)</f>
        <v>30</v>
      </c>
    </row>
    <row r="773" spans="1:17" ht="15.6" x14ac:dyDescent="0.3">
      <c r="A773" s="21" t="s">
        <v>1543</v>
      </c>
      <c r="B773" s="9" t="str">
        <f>VLOOKUP($A773,'Customer Names'!$A$2:$E$2336,4,0)</f>
        <v xml:space="preserve">  Michael</v>
      </c>
      <c r="C773" s="9">
        <f>VLOOKUP($A773,'Medical Examination'!$A$2:$J$2336,2,0)</f>
        <v>41.47</v>
      </c>
      <c r="D773" s="9">
        <f>VLOOKUP($A773,'Medical Examination'!$A$2:$J$2336,3,0)</f>
        <v>5.86</v>
      </c>
      <c r="E773" s="9" t="str">
        <f>VLOOKUP($A773,'Medical Examination'!$A$2:$J$2336,4,0)</f>
        <v>Yes</v>
      </c>
      <c r="F773" s="9" t="str">
        <f>VLOOKUP($A773,'Medical Examination'!$A$2:$J$2336,5,0)</f>
        <v>No</v>
      </c>
      <c r="G773" s="9" t="str">
        <f>VLOOKUP($A773,'Medical Examination'!$A$2:$J$2336,6,0)</f>
        <v>No</v>
      </c>
      <c r="H773" s="9">
        <f>VLOOKUP($A773,'Medical Examination'!$A$2:$J$2336,7,0)</f>
        <v>2</v>
      </c>
      <c r="I773" s="9" t="str">
        <f>VLOOKUP($A773,'Medical Examination'!$A$2:$J$2336,8,0)</f>
        <v xml:space="preserve"> Non Smoker</v>
      </c>
      <c r="J773" s="9" t="str">
        <f>VLOOKUP($A773,'Medical Examination'!$A$2:$J$2336,9,0)</f>
        <v>Obesity</v>
      </c>
      <c r="K773" s="9" t="str">
        <f>VLOOKUP($A773,'Medical Examination'!$A$2:$J$2336,10,0)</f>
        <v>Normal</v>
      </c>
      <c r="L773" s="9" t="str">
        <f>VLOOKUP($A773,'Hospitalsation Details'!$A$2:$L$2344,10,0)</f>
        <v>20-12-1959</v>
      </c>
      <c r="M773" s="16">
        <f>VLOOKUP($A773,'Hospitalsation Details'!$A$2:$L$2344,6,0)</f>
        <v>13405.39</v>
      </c>
      <c r="N773" s="9" t="str">
        <f>VLOOKUP($A773,'Hospitalsation Details'!$A$2:$L$2344,7,0)</f>
        <v>tier - 3</v>
      </c>
      <c r="O773" s="9" t="str">
        <f>VLOOKUP($A773,'Hospitalsation Details'!$A$2:$L$2344,8,0)</f>
        <v>tier - 3</v>
      </c>
      <c r="P773" s="9" t="str">
        <f>VLOOKUP($A773,'Hospitalsation Details'!$A$2:$L$2344,9,0)</f>
        <v>R1013</v>
      </c>
      <c r="Q773" s="9">
        <f>VLOOKUP($A773,'Hospitalsation Details'!$A$2:$L$2344,12,0)</f>
        <v>63</v>
      </c>
    </row>
    <row r="774" spans="1:17" ht="15.6" x14ac:dyDescent="0.3">
      <c r="A774" s="20" t="s">
        <v>1545</v>
      </c>
      <c r="B774" s="9" t="str">
        <f>VLOOKUP($A774,'Customer Names'!$A$2:$E$2336,4,0)</f>
        <v xml:space="preserve">  Ben</v>
      </c>
      <c r="C774" s="9">
        <f>VLOOKUP($A774,'Medical Examination'!$A$2:$J$2336,2,0)</f>
        <v>33.1</v>
      </c>
      <c r="D774" s="9">
        <f>VLOOKUP($A774,'Medical Examination'!$A$2:$J$2336,3,0)</f>
        <v>5.19</v>
      </c>
      <c r="E774" s="9" t="str">
        <f>VLOOKUP($A774,'Medical Examination'!$A$2:$J$2336,4,0)</f>
        <v>Yes</v>
      </c>
      <c r="F774" s="9" t="str">
        <f>VLOOKUP($A774,'Medical Examination'!$A$2:$J$2336,5,0)</f>
        <v>No</v>
      </c>
      <c r="G774" s="9" t="str">
        <f>VLOOKUP($A774,'Medical Examination'!$A$2:$J$2336,6,0)</f>
        <v>No</v>
      </c>
      <c r="H774" s="9">
        <f>VLOOKUP($A774,'Medical Examination'!$A$2:$J$2336,7,0)</f>
        <v>2</v>
      </c>
      <c r="I774" s="9" t="str">
        <f>VLOOKUP($A774,'Medical Examination'!$A$2:$J$2336,8,0)</f>
        <v xml:space="preserve"> Non Smoker</v>
      </c>
      <c r="J774" s="9" t="str">
        <f>VLOOKUP($A774,'Medical Examination'!$A$2:$J$2336,9,0)</f>
        <v>Obesity</v>
      </c>
      <c r="K774" s="9" t="str">
        <f>VLOOKUP($A774,'Medical Examination'!$A$2:$J$2336,10,0)</f>
        <v>Normal</v>
      </c>
      <c r="L774" s="9" t="str">
        <f>VLOOKUP($A774,'Hospitalsation Details'!$A$2:$L$2344,10,0)</f>
        <v>25-11-1959</v>
      </c>
      <c r="M774" s="16">
        <f>VLOOKUP($A774,'Hospitalsation Details'!$A$2:$L$2344,6,0)</f>
        <v>13393.76</v>
      </c>
      <c r="N774" s="9" t="str">
        <f>VLOOKUP($A774,'Hospitalsation Details'!$A$2:$L$2344,7,0)</f>
        <v>tier - 3</v>
      </c>
      <c r="O774" s="9" t="str">
        <f>VLOOKUP($A774,'Hospitalsation Details'!$A$2:$L$2344,8,0)</f>
        <v>tier - 1</v>
      </c>
      <c r="P774" s="9" t="str">
        <f>VLOOKUP($A774,'Hospitalsation Details'!$A$2:$L$2344,9,0)</f>
        <v>R1011</v>
      </c>
      <c r="Q774" s="9">
        <f>VLOOKUP($A774,'Hospitalsation Details'!$A$2:$L$2344,12,0)</f>
        <v>63</v>
      </c>
    </row>
    <row r="775" spans="1:17" ht="15.6" x14ac:dyDescent="0.3">
      <c r="A775" s="21" t="s">
        <v>1547</v>
      </c>
      <c r="B775" s="9" t="str">
        <f>VLOOKUP($A775,'Customer Names'!$A$2:$E$2336,4,0)</f>
        <v xml:space="preserve">  Chris</v>
      </c>
      <c r="C775" s="9">
        <f>VLOOKUP($A775,'Medical Examination'!$A$2:$J$2336,2,0)</f>
        <v>30.8</v>
      </c>
      <c r="D775" s="9">
        <f>VLOOKUP($A775,'Medical Examination'!$A$2:$J$2336,3,0)</f>
        <v>4.37</v>
      </c>
      <c r="E775" s="9" t="str">
        <f>VLOOKUP($A775,'Medical Examination'!$A$2:$J$2336,4,0)</f>
        <v>Yes</v>
      </c>
      <c r="F775" s="9" t="str">
        <f>VLOOKUP($A775,'Medical Examination'!$A$2:$J$2336,5,0)</f>
        <v>No</v>
      </c>
      <c r="G775" s="9" t="str">
        <f>VLOOKUP($A775,'Medical Examination'!$A$2:$J$2336,6,0)</f>
        <v>No</v>
      </c>
      <c r="H775" s="9">
        <f>VLOOKUP($A775,'Medical Examination'!$A$2:$J$2336,7,0)</f>
        <v>2</v>
      </c>
      <c r="I775" s="9" t="str">
        <f>VLOOKUP($A775,'Medical Examination'!$A$2:$J$2336,8,0)</f>
        <v xml:space="preserve"> Non Smoker</v>
      </c>
      <c r="J775" s="9" t="str">
        <f>VLOOKUP($A775,'Medical Examination'!$A$2:$J$2336,9,0)</f>
        <v>Obesity</v>
      </c>
      <c r="K775" s="9" t="str">
        <f>VLOOKUP($A775,'Medical Examination'!$A$2:$J$2336,10,0)</f>
        <v>Normal</v>
      </c>
      <c r="L775" s="9" t="str">
        <f>VLOOKUP($A775,'Hospitalsation Details'!$A$2:$L$2344,10,0)</f>
        <v>09-12-1959</v>
      </c>
      <c r="M775" s="16">
        <f>VLOOKUP($A775,'Hospitalsation Details'!$A$2:$L$2344,6,0)</f>
        <v>13390.56</v>
      </c>
      <c r="N775" s="9" t="str">
        <f>VLOOKUP($A775,'Hospitalsation Details'!$A$2:$L$2344,7,0)</f>
        <v>tier - 3</v>
      </c>
      <c r="O775" s="9" t="str">
        <f>VLOOKUP($A775,'Hospitalsation Details'!$A$2:$L$2344,8,0)</f>
        <v>tier - 3</v>
      </c>
      <c r="P775" s="9" t="str">
        <f>VLOOKUP($A775,'Hospitalsation Details'!$A$2:$L$2344,9,0)</f>
        <v>R1011</v>
      </c>
      <c r="Q775" s="9">
        <f>VLOOKUP($A775,'Hospitalsation Details'!$A$2:$L$2344,12,0)</f>
        <v>63</v>
      </c>
    </row>
    <row r="776" spans="1:17" ht="15.6" x14ac:dyDescent="0.3">
      <c r="A776" s="20" t="s">
        <v>1549</v>
      </c>
      <c r="B776" s="9" t="str">
        <f>VLOOKUP($A776,'Customer Names'!$A$2:$E$2336,4,0)</f>
        <v xml:space="preserve">  Jeremy J</v>
      </c>
      <c r="C776" s="9">
        <f>VLOOKUP($A776,'Medical Examination'!$A$2:$J$2336,2,0)</f>
        <v>42.06</v>
      </c>
      <c r="D776" s="9">
        <f>VLOOKUP($A776,'Medical Examination'!$A$2:$J$2336,3,0)</f>
        <v>5.32</v>
      </c>
      <c r="E776" s="9" t="str">
        <f>VLOOKUP($A776,'Medical Examination'!$A$2:$J$2336,4,0)</f>
        <v>No</v>
      </c>
      <c r="F776" s="9" t="str">
        <f>VLOOKUP($A776,'Medical Examination'!$A$2:$J$2336,5,0)</f>
        <v>No</v>
      </c>
      <c r="G776" s="9" t="str">
        <f>VLOOKUP($A776,'Medical Examination'!$A$2:$J$2336,6,0)</f>
        <v>No</v>
      </c>
      <c r="H776" s="9">
        <f>VLOOKUP($A776,'Medical Examination'!$A$2:$J$2336,7,0)</f>
        <v>1</v>
      </c>
      <c r="I776" s="9" t="str">
        <f>VLOOKUP($A776,'Medical Examination'!$A$2:$J$2336,8,0)</f>
        <v xml:space="preserve"> Non Smoker</v>
      </c>
      <c r="J776" s="9" t="str">
        <f>VLOOKUP($A776,'Medical Examination'!$A$2:$J$2336,9,0)</f>
        <v>Obesity</v>
      </c>
      <c r="K776" s="9" t="str">
        <f>VLOOKUP($A776,'Medical Examination'!$A$2:$J$2336,10,0)</f>
        <v>Normal</v>
      </c>
      <c r="L776" s="9" t="str">
        <f>VLOOKUP($A776,'Hospitalsation Details'!$A$2:$L$2344,10,0)</f>
        <v>06-06-1984</v>
      </c>
      <c r="M776" s="16">
        <f>VLOOKUP($A776,'Hospitalsation Details'!$A$2:$L$2344,6,0)</f>
        <v>13383.67</v>
      </c>
      <c r="N776" s="9" t="str">
        <f>VLOOKUP($A776,'Hospitalsation Details'!$A$2:$L$2344,7,0)</f>
        <v>tier - 3</v>
      </c>
      <c r="O776" s="9" t="str">
        <f>VLOOKUP($A776,'Hospitalsation Details'!$A$2:$L$2344,8,0)</f>
        <v>tier - 2</v>
      </c>
      <c r="P776" s="9" t="str">
        <f>VLOOKUP($A776,'Hospitalsation Details'!$A$2:$L$2344,9,0)</f>
        <v>R1023</v>
      </c>
      <c r="Q776" s="9">
        <f>VLOOKUP($A776,'Hospitalsation Details'!$A$2:$L$2344,12,0)</f>
        <v>39</v>
      </c>
    </row>
    <row r="777" spans="1:17" ht="15.6" x14ac:dyDescent="0.3">
      <c r="A777" s="21" t="s">
        <v>1551</v>
      </c>
      <c r="B777" s="9" t="str">
        <f>VLOOKUP($A777,'Customer Names'!$A$2:$E$2336,4,0)</f>
        <v xml:space="preserve">  Amy L</v>
      </c>
      <c r="C777" s="9">
        <f>VLOOKUP($A777,'Medical Examination'!$A$2:$J$2336,2,0)</f>
        <v>39.270000000000003</v>
      </c>
      <c r="D777" s="9">
        <f>VLOOKUP($A777,'Medical Examination'!$A$2:$J$2336,3,0)</f>
        <v>5.64</v>
      </c>
      <c r="E777" s="9" t="str">
        <f>VLOOKUP($A777,'Medical Examination'!$A$2:$J$2336,4,0)</f>
        <v>No</v>
      </c>
      <c r="F777" s="9" t="str">
        <f>VLOOKUP($A777,'Medical Examination'!$A$2:$J$2336,5,0)</f>
        <v>No</v>
      </c>
      <c r="G777" s="9" t="str">
        <f>VLOOKUP($A777,'Medical Examination'!$A$2:$J$2336,6,0)</f>
        <v>Yes</v>
      </c>
      <c r="H777" s="9">
        <f>VLOOKUP($A777,'Medical Examination'!$A$2:$J$2336,7,0)</f>
        <v>1</v>
      </c>
      <c r="I777" s="9" t="str">
        <f>VLOOKUP($A777,'Medical Examination'!$A$2:$J$2336,8,0)</f>
        <v xml:space="preserve"> Non Smoker</v>
      </c>
      <c r="J777" s="9" t="str">
        <f>VLOOKUP($A777,'Medical Examination'!$A$2:$J$2336,9,0)</f>
        <v>Obesity</v>
      </c>
      <c r="K777" s="9" t="str">
        <f>VLOOKUP($A777,'Medical Examination'!$A$2:$J$2336,10,0)</f>
        <v>Normal</v>
      </c>
      <c r="L777" s="9" t="str">
        <f>VLOOKUP($A777,'Hospitalsation Details'!$A$2:$L$2344,10,0)</f>
        <v>30-09-1979</v>
      </c>
      <c r="M777" s="16">
        <f>VLOOKUP($A777,'Hospitalsation Details'!$A$2:$L$2344,6,0)</f>
        <v>13377.41</v>
      </c>
      <c r="N777" s="9" t="str">
        <f>VLOOKUP($A777,'Hospitalsation Details'!$A$2:$L$2344,7,0)</f>
        <v>tier - 3</v>
      </c>
      <c r="O777" s="9" t="str">
        <f>VLOOKUP($A777,'Hospitalsation Details'!$A$2:$L$2344,8,0)</f>
        <v>tier - 3</v>
      </c>
      <c r="P777" s="9" t="str">
        <f>VLOOKUP($A777,'Hospitalsation Details'!$A$2:$L$2344,9,0)</f>
        <v>R1026</v>
      </c>
      <c r="Q777" s="9">
        <f>VLOOKUP($A777,'Hospitalsation Details'!$A$2:$L$2344,12,0)</f>
        <v>43</v>
      </c>
    </row>
    <row r="778" spans="1:17" ht="15.6" x14ac:dyDescent="0.3">
      <c r="A778" s="20" t="s">
        <v>1553</v>
      </c>
      <c r="B778" s="9" t="str">
        <f>VLOOKUP($A778,'Customer Names'!$A$2:$E$2336,4,0)</f>
        <v xml:space="preserve">  Karen L</v>
      </c>
      <c r="C778" s="9">
        <f>VLOOKUP($A778,'Medical Examination'!$A$2:$J$2336,2,0)</f>
        <v>30.71</v>
      </c>
      <c r="D778" s="9">
        <f>VLOOKUP($A778,'Medical Examination'!$A$2:$J$2336,3,0)</f>
        <v>5.59</v>
      </c>
      <c r="E778" s="9" t="str">
        <f>VLOOKUP($A778,'Medical Examination'!$A$2:$J$2336,4,0)</f>
        <v>Yes</v>
      </c>
      <c r="F778" s="9" t="str">
        <f>VLOOKUP($A778,'Medical Examination'!$A$2:$J$2336,5,0)</f>
        <v>No</v>
      </c>
      <c r="G778" s="9" t="str">
        <f>VLOOKUP($A778,'Medical Examination'!$A$2:$J$2336,6,0)</f>
        <v>No</v>
      </c>
      <c r="H778" s="9">
        <f>VLOOKUP($A778,'Medical Examination'!$A$2:$J$2336,7,0)</f>
        <v>1</v>
      </c>
      <c r="I778" s="9" t="str">
        <f>VLOOKUP($A778,'Medical Examination'!$A$2:$J$2336,8,0)</f>
        <v xml:space="preserve"> Non Smoker</v>
      </c>
      <c r="J778" s="9" t="str">
        <f>VLOOKUP($A778,'Medical Examination'!$A$2:$J$2336,9,0)</f>
        <v>Obesity</v>
      </c>
      <c r="K778" s="9" t="str">
        <f>VLOOKUP($A778,'Medical Examination'!$A$2:$J$2336,10,0)</f>
        <v>Normal</v>
      </c>
      <c r="L778" s="9" t="str">
        <f>VLOOKUP($A778,'Hospitalsation Details'!$A$2:$L$2344,10,0)</f>
        <v>24-09-1964</v>
      </c>
      <c r="M778" s="16">
        <f>VLOOKUP($A778,'Hospitalsation Details'!$A$2:$L$2344,6,0)</f>
        <v>13375.76</v>
      </c>
      <c r="N778" s="9" t="str">
        <f>VLOOKUP($A778,'Hospitalsation Details'!$A$2:$L$2344,7,0)</f>
        <v>tier - 3</v>
      </c>
      <c r="O778" s="9" t="str">
        <f>VLOOKUP($A778,'Hospitalsation Details'!$A$2:$L$2344,8,0)</f>
        <v>tier - 2</v>
      </c>
      <c r="P778" s="9" t="str">
        <f>VLOOKUP($A778,'Hospitalsation Details'!$A$2:$L$2344,9,0)</f>
        <v>R1025</v>
      </c>
      <c r="Q778" s="9">
        <f>VLOOKUP($A778,'Hospitalsation Details'!$A$2:$L$2344,12,0)</f>
        <v>58</v>
      </c>
    </row>
    <row r="779" spans="1:17" ht="15.6" x14ac:dyDescent="0.3">
      <c r="A779" s="21" t="s">
        <v>1555</v>
      </c>
      <c r="B779" s="9" t="str">
        <f>VLOOKUP($A779,'Customer Names'!$A$2:$E$2336,4,0)</f>
        <v xml:space="preserve">  Tennille</v>
      </c>
      <c r="C779" s="9">
        <f>VLOOKUP($A779,'Medical Examination'!$A$2:$J$2336,2,0)</f>
        <v>47.19</v>
      </c>
      <c r="D779" s="9">
        <f>VLOOKUP($A779,'Medical Examination'!$A$2:$J$2336,3,0)</f>
        <v>5.29</v>
      </c>
      <c r="E779" s="9" t="str">
        <f>VLOOKUP($A779,'Medical Examination'!$A$2:$J$2336,4,0)</f>
        <v>No</v>
      </c>
      <c r="F779" s="9" t="str">
        <f>VLOOKUP($A779,'Medical Examination'!$A$2:$J$2336,5,0)</f>
        <v>No</v>
      </c>
      <c r="G779" s="9" t="str">
        <f>VLOOKUP($A779,'Medical Examination'!$A$2:$J$2336,6,0)</f>
        <v>No</v>
      </c>
      <c r="H779" s="9">
        <f>VLOOKUP($A779,'Medical Examination'!$A$2:$J$2336,7,0)</f>
        <v>0</v>
      </c>
      <c r="I779" s="9" t="str">
        <f>VLOOKUP($A779,'Medical Examination'!$A$2:$J$2336,8,0)</f>
        <v xml:space="preserve"> Non Smoker</v>
      </c>
      <c r="J779" s="9" t="str">
        <f>VLOOKUP($A779,'Medical Examination'!$A$2:$J$2336,9,0)</f>
        <v>Obesity</v>
      </c>
      <c r="K779" s="9" t="str">
        <f>VLOOKUP($A779,'Medical Examination'!$A$2:$J$2336,10,0)</f>
        <v>Diabetes</v>
      </c>
      <c r="L779" s="9" t="str">
        <f>VLOOKUP($A779,'Hospitalsation Details'!$A$2:$L$2344,10,0)</f>
        <v>02-10-1990</v>
      </c>
      <c r="M779" s="16">
        <f>VLOOKUP($A779,'Hospitalsation Details'!$A$2:$L$2344,6,0)</f>
        <v>13360.94</v>
      </c>
      <c r="N779" s="9" t="str">
        <f>VLOOKUP($A779,'Hospitalsation Details'!$A$2:$L$2344,7,0)</f>
        <v>tier - 3</v>
      </c>
      <c r="O779" s="9" t="str">
        <f>VLOOKUP($A779,'Hospitalsation Details'!$A$2:$L$2344,8,0)</f>
        <v>tier - 1</v>
      </c>
      <c r="P779" s="9" t="str">
        <f>VLOOKUP($A779,'Hospitalsation Details'!$A$2:$L$2344,9,0)</f>
        <v>R1012</v>
      </c>
      <c r="Q779" s="9">
        <f>VLOOKUP($A779,'Hospitalsation Details'!$A$2:$L$2344,12,0)</f>
        <v>32</v>
      </c>
    </row>
    <row r="780" spans="1:17" ht="15.6" x14ac:dyDescent="0.3">
      <c r="A780" s="20" t="s">
        <v>1557</v>
      </c>
      <c r="B780" s="9" t="str">
        <f>VLOOKUP($A780,'Customer Names'!$A$2:$E$2336,4,0)</f>
        <v xml:space="preserve">  Matt</v>
      </c>
      <c r="C780" s="9">
        <f>VLOOKUP($A780,'Medical Examination'!$A$2:$J$2336,2,0)</f>
        <v>30.02</v>
      </c>
      <c r="D780" s="9">
        <f>VLOOKUP($A780,'Medical Examination'!$A$2:$J$2336,3,0)</f>
        <v>6.65</v>
      </c>
      <c r="E780" s="9" t="str">
        <f>VLOOKUP($A780,'Medical Examination'!$A$2:$J$2336,4,0)</f>
        <v>No</v>
      </c>
      <c r="F780" s="9" t="str">
        <f>VLOOKUP($A780,'Medical Examination'!$A$2:$J$2336,5,0)</f>
        <v>No</v>
      </c>
      <c r="G780" s="9" t="str">
        <f>VLOOKUP($A780,'Medical Examination'!$A$2:$J$2336,6,0)</f>
        <v>No</v>
      </c>
      <c r="H780" s="9">
        <f>VLOOKUP($A780,'Medical Examination'!$A$2:$J$2336,7,0)</f>
        <v>0</v>
      </c>
      <c r="I780" s="9" t="str">
        <f>VLOOKUP($A780,'Medical Examination'!$A$2:$J$2336,8,0)</f>
        <v xml:space="preserve"> Non Smoker</v>
      </c>
      <c r="J780" s="9" t="str">
        <f>VLOOKUP($A780,'Medical Examination'!$A$2:$J$2336,9,0)</f>
        <v>Obesity</v>
      </c>
      <c r="K780" s="9" t="str">
        <f>VLOOKUP($A780,'Medical Examination'!$A$2:$J$2336,10,0)</f>
        <v>Normal</v>
      </c>
      <c r="L780" s="9" t="str">
        <f>VLOOKUP($A780,'Hospitalsation Details'!$A$2:$L$2344,10,0)</f>
        <v>11-11-1960</v>
      </c>
      <c r="M780" s="16">
        <f>VLOOKUP($A780,'Hospitalsation Details'!$A$2:$L$2344,6,0)</f>
        <v>13352.1</v>
      </c>
      <c r="N780" s="9" t="str">
        <f>VLOOKUP($A780,'Hospitalsation Details'!$A$2:$L$2344,7,0)</f>
        <v>tier - 3</v>
      </c>
      <c r="O780" s="9" t="str">
        <f>VLOOKUP($A780,'Hospitalsation Details'!$A$2:$L$2344,8,0)</f>
        <v>tier - 1</v>
      </c>
      <c r="P780" s="9" t="str">
        <f>VLOOKUP($A780,'Hospitalsation Details'!$A$2:$L$2344,9,0)</f>
        <v>R1012</v>
      </c>
      <c r="Q780" s="9">
        <f>VLOOKUP($A780,'Hospitalsation Details'!$A$2:$L$2344,12,0)</f>
        <v>62</v>
      </c>
    </row>
    <row r="781" spans="1:17" ht="15.6" x14ac:dyDescent="0.3">
      <c r="A781" s="21" t="s">
        <v>1559</v>
      </c>
      <c r="B781" s="9" t="str">
        <f>VLOOKUP($A781,'Customer Names'!$A$2:$E$2336,4,0)</f>
        <v xml:space="preserve">  Emily</v>
      </c>
      <c r="C781" s="9">
        <f>VLOOKUP($A781,'Medical Examination'!$A$2:$J$2336,2,0)</f>
        <v>37.909999999999997</v>
      </c>
      <c r="D781" s="9">
        <f>VLOOKUP($A781,'Medical Examination'!$A$2:$J$2336,3,0)</f>
        <v>5.68</v>
      </c>
      <c r="E781" s="9" t="str">
        <f>VLOOKUP($A781,'Medical Examination'!$A$2:$J$2336,4,0)</f>
        <v>Yes</v>
      </c>
      <c r="F781" s="9" t="str">
        <f>VLOOKUP($A781,'Medical Examination'!$A$2:$J$2336,5,0)</f>
        <v>No</v>
      </c>
      <c r="G781" s="9" t="str">
        <f>VLOOKUP($A781,'Medical Examination'!$A$2:$J$2336,6,0)</f>
        <v>No</v>
      </c>
      <c r="H781" s="9">
        <f>VLOOKUP($A781,'Medical Examination'!$A$2:$J$2336,7,0)</f>
        <v>0</v>
      </c>
      <c r="I781" s="9" t="str">
        <f>VLOOKUP($A781,'Medical Examination'!$A$2:$J$2336,8,0)</f>
        <v xml:space="preserve"> Non Smoker</v>
      </c>
      <c r="J781" s="9" t="str">
        <f>VLOOKUP($A781,'Medical Examination'!$A$2:$J$2336,9,0)</f>
        <v>Obesity</v>
      </c>
      <c r="K781" s="9" t="str">
        <f>VLOOKUP($A781,'Medical Examination'!$A$2:$J$2336,10,0)</f>
        <v>Normal</v>
      </c>
      <c r="L781" s="9" t="str">
        <f>VLOOKUP($A781,'Hospitalsation Details'!$A$2:$L$2344,10,0)</f>
        <v>23-08-1976</v>
      </c>
      <c r="M781" s="16">
        <f>VLOOKUP($A781,'Hospitalsation Details'!$A$2:$L$2344,6,0)</f>
        <v>13333.71</v>
      </c>
      <c r="N781" s="9" t="str">
        <f>VLOOKUP($A781,'Hospitalsation Details'!$A$2:$L$2344,7,0)</f>
        <v>tier - 3</v>
      </c>
      <c r="O781" s="9" t="str">
        <f>VLOOKUP($A781,'Hospitalsation Details'!$A$2:$L$2344,8,0)</f>
        <v>tier - 2</v>
      </c>
      <c r="P781" s="9" t="str">
        <f>VLOOKUP($A781,'Hospitalsation Details'!$A$2:$L$2344,9,0)</f>
        <v>R1012</v>
      </c>
      <c r="Q781" s="9">
        <f>VLOOKUP($A781,'Hospitalsation Details'!$A$2:$L$2344,12,0)</f>
        <v>46</v>
      </c>
    </row>
    <row r="782" spans="1:17" ht="15.6" x14ac:dyDescent="0.3">
      <c r="A782" s="20" t="s">
        <v>1561</v>
      </c>
      <c r="B782" s="9" t="str">
        <f>VLOOKUP($A782,'Customer Names'!$A$2:$E$2336,4,0)</f>
        <v xml:space="preserve">  Justin E</v>
      </c>
      <c r="C782" s="9">
        <f>VLOOKUP($A782,'Medical Examination'!$A$2:$J$2336,2,0)</f>
        <v>54.61</v>
      </c>
      <c r="D782" s="9">
        <f>VLOOKUP($A782,'Medical Examination'!$A$2:$J$2336,3,0)</f>
        <v>4.49</v>
      </c>
      <c r="E782" s="9" t="str">
        <f>VLOOKUP($A782,'Medical Examination'!$A$2:$J$2336,4,0)</f>
        <v>No</v>
      </c>
      <c r="F782" s="9" t="str">
        <f>VLOOKUP($A782,'Medical Examination'!$A$2:$J$2336,5,0)</f>
        <v>No</v>
      </c>
      <c r="G782" s="9" t="str">
        <f>VLOOKUP($A782,'Medical Examination'!$A$2:$J$2336,6,0)</f>
        <v>No</v>
      </c>
      <c r="H782" s="9">
        <f>VLOOKUP($A782,'Medical Examination'!$A$2:$J$2336,7,0)</f>
        <v>0</v>
      </c>
      <c r="I782" s="9" t="str">
        <f>VLOOKUP($A782,'Medical Examination'!$A$2:$J$2336,8,0)</f>
        <v xml:space="preserve"> Non Smoker</v>
      </c>
      <c r="J782" s="9" t="str">
        <f>VLOOKUP($A782,'Medical Examination'!$A$2:$J$2336,9,0)</f>
        <v>Obesity</v>
      </c>
      <c r="K782" s="9" t="str">
        <f>VLOOKUP($A782,'Medical Examination'!$A$2:$J$2336,10,0)</f>
        <v>Diabetes</v>
      </c>
      <c r="L782" s="9" t="str">
        <f>VLOOKUP($A782,'Hospitalsation Details'!$A$2:$L$2344,10,0)</f>
        <v>01-07-1994</v>
      </c>
      <c r="M782" s="16">
        <f>VLOOKUP($A782,'Hospitalsation Details'!$A$2:$L$2344,6,0)</f>
        <v>13292.52</v>
      </c>
      <c r="N782" s="9" t="str">
        <f>VLOOKUP($A782,'Hospitalsation Details'!$A$2:$L$2344,7,0)</f>
        <v>tier - 3</v>
      </c>
      <c r="O782" s="9" t="str">
        <f>VLOOKUP($A782,'Hospitalsation Details'!$A$2:$L$2344,8,0)</f>
        <v>tier - 3</v>
      </c>
      <c r="P782" s="9" t="str">
        <f>VLOOKUP($A782,'Hospitalsation Details'!$A$2:$L$2344,9,0)</f>
        <v>R1012</v>
      </c>
      <c r="Q782" s="9">
        <f>VLOOKUP($A782,'Hospitalsation Details'!$A$2:$L$2344,12,0)</f>
        <v>28</v>
      </c>
    </row>
    <row r="783" spans="1:17" ht="15.6" x14ac:dyDescent="0.3">
      <c r="A783" s="21" t="s">
        <v>1563</v>
      </c>
      <c r="B783" s="9" t="str">
        <f>VLOOKUP($A783,'Customer Names'!$A$2:$E$2336,4,0)</f>
        <v xml:space="preserve">  Shalane</v>
      </c>
      <c r="C783" s="9">
        <f>VLOOKUP($A783,'Medical Examination'!$A$2:$J$2336,2,0)</f>
        <v>36.005000000000003</v>
      </c>
      <c r="D783" s="9">
        <f>VLOOKUP($A783,'Medical Examination'!$A$2:$J$2336,3,0)</f>
        <v>6.9</v>
      </c>
      <c r="E783" s="9" t="str">
        <f>VLOOKUP($A783,'Medical Examination'!$A$2:$J$2336,4,0)</f>
        <v>No</v>
      </c>
      <c r="F783" s="9" t="str">
        <f>VLOOKUP($A783,'Medical Examination'!$A$2:$J$2336,5,0)</f>
        <v>No</v>
      </c>
      <c r="G783" s="9" t="str">
        <f>VLOOKUP($A783,'Medical Examination'!$A$2:$J$2336,6,0)</f>
        <v>No</v>
      </c>
      <c r="H783" s="9">
        <f>VLOOKUP($A783,'Medical Examination'!$A$2:$J$2336,7,0)</f>
        <v>0</v>
      </c>
      <c r="I783" s="9" t="str">
        <f>VLOOKUP($A783,'Medical Examination'!$A$2:$J$2336,8,0)</f>
        <v xml:space="preserve"> Non Smoker</v>
      </c>
      <c r="J783" s="9" t="str">
        <f>VLOOKUP($A783,'Medical Examination'!$A$2:$J$2336,9,0)</f>
        <v>Obesity</v>
      </c>
      <c r="K783" s="9" t="str">
        <f>VLOOKUP($A783,'Medical Examination'!$A$2:$J$2336,10,0)</f>
        <v>Diabetes</v>
      </c>
      <c r="L783" s="9" t="str">
        <f>VLOOKUP($A783,'Hospitalsation Details'!$A$2:$L$2344,10,0)</f>
        <v>11-10-1962</v>
      </c>
      <c r="M783" s="16">
        <f>VLOOKUP($A783,'Hospitalsation Details'!$A$2:$L$2344,6,0)</f>
        <v>13228.85</v>
      </c>
      <c r="N783" s="9" t="str">
        <f>VLOOKUP($A783,'Hospitalsation Details'!$A$2:$L$2344,7,0)</f>
        <v>tier - 3</v>
      </c>
      <c r="O783" s="9" t="str">
        <f>VLOOKUP($A783,'Hospitalsation Details'!$A$2:$L$2344,8,0)</f>
        <v>tier - 3</v>
      </c>
      <c r="P783" s="9" t="str">
        <f>VLOOKUP($A783,'Hospitalsation Details'!$A$2:$L$2344,9,0)</f>
        <v>R1023</v>
      </c>
      <c r="Q783" s="9">
        <f>VLOOKUP($A783,'Hospitalsation Details'!$A$2:$L$2344,12,0)</f>
        <v>60</v>
      </c>
    </row>
    <row r="784" spans="1:17" ht="15.6" x14ac:dyDescent="0.3">
      <c r="A784" s="20" t="s">
        <v>1565</v>
      </c>
      <c r="B784" s="9" t="str">
        <f>VLOOKUP($A784,'Customer Names'!$A$2:$E$2336,4,0)</f>
        <v xml:space="preserve">  Jessica N</v>
      </c>
      <c r="C784" s="9">
        <f>VLOOKUP($A784,'Medical Examination'!$A$2:$J$2336,2,0)</f>
        <v>28.7</v>
      </c>
      <c r="D784" s="9">
        <f>VLOOKUP($A784,'Medical Examination'!$A$2:$J$2336,3,0)</f>
        <v>11.52</v>
      </c>
      <c r="E784" s="9" t="str">
        <f>VLOOKUP($A784,'Medical Examination'!$A$2:$J$2336,4,0)</f>
        <v>No</v>
      </c>
      <c r="F784" s="9" t="str">
        <f>VLOOKUP($A784,'Medical Examination'!$A$2:$J$2336,5,0)</f>
        <v>No</v>
      </c>
      <c r="G784" s="9" t="str">
        <f>VLOOKUP($A784,'Medical Examination'!$A$2:$J$2336,6,0)</f>
        <v>No</v>
      </c>
      <c r="H784" s="9">
        <f>VLOOKUP($A784,'Medical Examination'!$A$2:$J$2336,7,0)</f>
        <v>0</v>
      </c>
      <c r="I784" s="9" t="str">
        <f>VLOOKUP($A784,'Medical Examination'!$A$2:$J$2336,8,0)</f>
        <v xml:space="preserve"> Non Smoker</v>
      </c>
      <c r="J784" s="9" t="str">
        <f>VLOOKUP($A784,'Medical Examination'!$A$2:$J$2336,9,0)</f>
        <v>Over Weight</v>
      </c>
      <c r="K784" s="9" t="str">
        <f>VLOOKUP($A784,'Medical Examination'!$A$2:$J$2336,10,0)</f>
        <v>Diabetes</v>
      </c>
      <c r="L784" s="9" t="str">
        <f>VLOOKUP($A784,'Hospitalsation Details'!$A$2:$L$2344,10,0)</f>
        <v>24-11-1962</v>
      </c>
      <c r="M784" s="16">
        <f>VLOOKUP($A784,'Hospitalsation Details'!$A$2:$L$2344,6,0)</f>
        <v>13224.69</v>
      </c>
      <c r="N784" s="9" t="str">
        <f>VLOOKUP($A784,'Hospitalsation Details'!$A$2:$L$2344,7,0)</f>
        <v>tier - 3</v>
      </c>
      <c r="O784" s="9" t="str">
        <f>VLOOKUP($A784,'Hospitalsation Details'!$A$2:$L$2344,8,0)</f>
        <v>tier - 2</v>
      </c>
      <c r="P784" s="9" t="str">
        <f>VLOOKUP($A784,'Hospitalsation Details'!$A$2:$L$2344,9,0)</f>
        <v>R1011</v>
      </c>
      <c r="Q784" s="9">
        <f>VLOOKUP($A784,'Hospitalsation Details'!$A$2:$L$2344,12,0)</f>
        <v>60</v>
      </c>
    </row>
    <row r="785" spans="1:17" ht="15.6" x14ac:dyDescent="0.3">
      <c r="A785" s="21" t="s">
        <v>1567</v>
      </c>
      <c r="B785" s="9" t="str">
        <f>VLOOKUP($A785,'Customer Names'!$A$2:$E$2336,4,0)</f>
        <v xml:space="preserve">  Melanie</v>
      </c>
      <c r="C785" s="9">
        <f>VLOOKUP($A785,'Medical Examination'!$A$2:$J$2336,2,0)</f>
        <v>34.295000000000002</v>
      </c>
      <c r="D785" s="9">
        <f>VLOOKUP($A785,'Medical Examination'!$A$2:$J$2336,3,0)</f>
        <v>11.24</v>
      </c>
      <c r="E785" s="9" t="str">
        <f>VLOOKUP($A785,'Medical Examination'!$A$2:$J$2336,4,0)</f>
        <v>No</v>
      </c>
      <c r="F785" s="9" t="str">
        <f>VLOOKUP($A785,'Medical Examination'!$A$2:$J$2336,5,0)</f>
        <v>No</v>
      </c>
      <c r="G785" s="9" t="str">
        <f>VLOOKUP($A785,'Medical Examination'!$A$2:$J$2336,6,0)</f>
        <v>No</v>
      </c>
      <c r="H785" s="9">
        <f>VLOOKUP($A785,'Medical Examination'!$A$2:$J$2336,7,0)</f>
        <v>0</v>
      </c>
      <c r="I785" s="9" t="str">
        <f>VLOOKUP($A785,'Medical Examination'!$A$2:$J$2336,8,0)</f>
        <v xml:space="preserve"> Non Smoker</v>
      </c>
      <c r="J785" s="9" t="str">
        <f>VLOOKUP($A785,'Medical Examination'!$A$2:$J$2336,9,0)</f>
        <v>Obesity</v>
      </c>
      <c r="K785" s="9" t="str">
        <f>VLOOKUP($A785,'Medical Examination'!$A$2:$J$2336,10,0)</f>
        <v>Diabetes</v>
      </c>
      <c r="L785" s="9" t="str">
        <f>VLOOKUP($A785,'Hospitalsation Details'!$A$2:$L$2344,10,0)</f>
        <v>13-11-1965</v>
      </c>
      <c r="M785" s="16">
        <f>VLOOKUP($A785,'Hospitalsation Details'!$A$2:$L$2344,6,0)</f>
        <v>13224.06</v>
      </c>
      <c r="N785" s="9" t="str">
        <f>VLOOKUP($A785,'Hospitalsation Details'!$A$2:$L$2344,7,0)</f>
        <v>tier - 3</v>
      </c>
      <c r="O785" s="9" t="str">
        <f>VLOOKUP($A785,'Hospitalsation Details'!$A$2:$L$2344,8,0)</f>
        <v>tier - 3</v>
      </c>
      <c r="P785" s="9" t="str">
        <f>VLOOKUP($A785,'Hospitalsation Details'!$A$2:$L$2344,9,0)</f>
        <v>R1024</v>
      </c>
      <c r="Q785" s="9">
        <f>VLOOKUP($A785,'Hospitalsation Details'!$A$2:$L$2344,12,0)</f>
        <v>57</v>
      </c>
    </row>
    <row r="786" spans="1:17" ht="15.6" x14ac:dyDescent="0.3">
      <c r="A786" s="20" t="s">
        <v>1569</v>
      </c>
      <c r="B786" s="9" t="str">
        <f>VLOOKUP($A786,'Customer Names'!$A$2:$E$2336,4,0)</f>
        <v xml:space="preserve">  Ruth Angelica</v>
      </c>
      <c r="C786" s="9">
        <f>VLOOKUP($A786,'Medical Examination'!$A$2:$J$2336,2,0)</f>
        <v>27.55</v>
      </c>
      <c r="D786" s="9">
        <f>VLOOKUP($A786,'Medical Examination'!$A$2:$J$2336,3,0)</f>
        <v>10.98</v>
      </c>
      <c r="E786" s="9" t="str">
        <f>VLOOKUP($A786,'Medical Examination'!$A$2:$J$2336,4,0)</f>
        <v>No</v>
      </c>
      <c r="F786" s="9" t="str">
        <f>VLOOKUP($A786,'Medical Examination'!$A$2:$J$2336,5,0)</f>
        <v>No</v>
      </c>
      <c r="G786" s="9" t="str">
        <f>VLOOKUP($A786,'Medical Examination'!$A$2:$J$2336,6,0)</f>
        <v>No</v>
      </c>
      <c r="H786" s="9">
        <f>VLOOKUP($A786,'Medical Examination'!$A$2:$J$2336,7,0)</f>
        <v>0</v>
      </c>
      <c r="I786" s="9" t="str">
        <f>VLOOKUP($A786,'Medical Examination'!$A$2:$J$2336,8,0)</f>
        <v xml:space="preserve"> Non Smoker</v>
      </c>
      <c r="J786" s="9" t="str">
        <f>VLOOKUP($A786,'Medical Examination'!$A$2:$J$2336,9,0)</f>
        <v>Over Weight</v>
      </c>
      <c r="K786" s="9" t="str">
        <f>VLOOKUP($A786,'Medical Examination'!$A$2:$J$2336,10,0)</f>
        <v>Normal</v>
      </c>
      <c r="L786" s="9" t="str">
        <f>VLOOKUP($A786,'Hospitalsation Details'!$A$2:$L$2344,10,0)</f>
        <v>07-12-1962</v>
      </c>
      <c r="M786" s="16">
        <f>VLOOKUP($A786,'Hospitalsation Details'!$A$2:$L$2344,6,0)</f>
        <v>13217.09</v>
      </c>
      <c r="N786" s="9" t="str">
        <f>VLOOKUP($A786,'Hospitalsation Details'!$A$2:$L$2344,7,0)</f>
        <v>tier - 3</v>
      </c>
      <c r="O786" s="9" t="str">
        <f>VLOOKUP($A786,'Hospitalsation Details'!$A$2:$L$2344,8,0)</f>
        <v>tier - 1</v>
      </c>
      <c r="P786" s="9" t="str">
        <f>VLOOKUP($A786,'Hospitalsation Details'!$A$2:$L$2344,9,0)</f>
        <v>R1024</v>
      </c>
      <c r="Q786" s="9">
        <f>VLOOKUP($A786,'Hospitalsation Details'!$A$2:$L$2344,12,0)</f>
        <v>60</v>
      </c>
    </row>
    <row r="787" spans="1:17" ht="15.6" x14ac:dyDescent="0.3">
      <c r="A787" s="21" t="s">
        <v>1571</v>
      </c>
      <c r="B787" s="9" t="str">
        <f>VLOOKUP($A787,'Customer Names'!$A$2:$E$2336,4,0)</f>
        <v xml:space="preserve">  Una M</v>
      </c>
      <c r="C787" s="9">
        <f>VLOOKUP($A787,'Medical Examination'!$A$2:$J$2336,2,0)</f>
        <v>40.700000000000003</v>
      </c>
      <c r="D787" s="9">
        <f>VLOOKUP($A787,'Medical Examination'!$A$2:$J$2336,3,0)</f>
        <v>5.42</v>
      </c>
      <c r="E787" s="9" t="str">
        <f>VLOOKUP($A787,'Medical Examination'!$A$2:$J$2336,4,0)</f>
        <v>No</v>
      </c>
      <c r="F787" s="9" t="str">
        <f>VLOOKUP($A787,'Medical Examination'!$A$2:$J$2336,5,0)</f>
        <v>No</v>
      </c>
      <c r="G787" s="9" t="str">
        <f>VLOOKUP($A787,'Medical Examination'!$A$2:$J$2336,6,0)</f>
        <v>No</v>
      </c>
      <c r="H787" s="9">
        <f>VLOOKUP($A787,'Medical Examination'!$A$2:$J$2336,7,0)</f>
        <v>0</v>
      </c>
      <c r="I787" s="9" t="str">
        <f>VLOOKUP($A787,'Medical Examination'!$A$2:$J$2336,8,0)</f>
        <v xml:space="preserve"> Non Smoker</v>
      </c>
      <c r="J787" s="9" t="str">
        <f>VLOOKUP($A787,'Medical Examination'!$A$2:$J$2336,9,0)</f>
        <v>Obesity</v>
      </c>
      <c r="K787" s="9" t="str">
        <f>VLOOKUP($A787,'Medical Examination'!$A$2:$J$2336,10,0)</f>
        <v>Diabetes</v>
      </c>
      <c r="L787" s="9" t="str">
        <f>VLOOKUP($A787,'Hospitalsation Details'!$A$2:$L$2344,10,0)</f>
        <v>15-10-1982</v>
      </c>
      <c r="M787" s="16">
        <f>VLOOKUP($A787,'Hospitalsation Details'!$A$2:$L$2344,6,0)</f>
        <v>13214.43</v>
      </c>
      <c r="N787" s="9" t="str">
        <f>VLOOKUP($A787,'Hospitalsation Details'!$A$2:$L$2344,7,0)</f>
        <v>tier - 3</v>
      </c>
      <c r="O787" s="9" t="str">
        <f>VLOOKUP($A787,'Hospitalsation Details'!$A$2:$L$2344,8,0)</f>
        <v>tier - 2</v>
      </c>
      <c r="P787" s="9" t="str">
        <f>VLOOKUP($A787,'Hospitalsation Details'!$A$2:$L$2344,9,0)</f>
        <v>R1012</v>
      </c>
      <c r="Q787" s="9">
        <f>VLOOKUP($A787,'Hospitalsation Details'!$A$2:$L$2344,12,0)</f>
        <v>40</v>
      </c>
    </row>
    <row r="788" spans="1:17" ht="15.6" x14ac:dyDescent="0.3">
      <c r="A788" s="20" t="s">
        <v>1573</v>
      </c>
      <c r="B788" s="9" t="str">
        <f>VLOOKUP($A788,'Customer Names'!$A$2:$E$2336,4,0)</f>
        <v xml:space="preserve">  Taralyn</v>
      </c>
      <c r="C788" s="9">
        <f>VLOOKUP($A788,'Medical Examination'!$A$2:$J$2336,2,0)</f>
        <v>18.335000000000001</v>
      </c>
      <c r="D788" s="9">
        <f>VLOOKUP($A788,'Medical Examination'!$A$2:$J$2336,3,0)</f>
        <v>10.97</v>
      </c>
      <c r="E788" s="9" t="str">
        <f>VLOOKUP($A788,'Medical Examination'!$A$2:$J$2336,4,0)</f>
        <v>No</v>
      </c>
      <c r="F788" s="9" t="str">
        <f>VLOOKUP($A788,'Medical Examination'!$A$2:$J$2336,5,0)</f>
        <v>No</v>
      </c>
      <c r="G788" s="9" t="str">
        <f>VLOOKUP($A788,'Medical Examination'!$A$2:$J$2336,6,0)</f>
        <v>No</v>
      </c>
      <c r="H788" s="9">
        <f>VLOOKUP($A788,'Medical Examination'!$A$2:$J$2336,7,0)</f>
        <v>0</v>
      </c>
      <c r="I788" s="9" t="str">
        <f>VLOOKUP($A788,'Medical Examination'!$A$2:$J$2336,8,0)</f>
        <v xml:space="preserve"> Non Smoker</v>
      </c>
      <c r="J788" s="9" t="str">
        <f>VLOOKUP($A788,'Medical Examination'!$A$2:$J$2336,9,0)</f>
        <v>Under Weight</v>
      </c>
      <c r="K788" s="9" t="str">
        <f>VLOOKUP($A788,'Medical Examination'!$A$2:$J$2336,10,0)</f>
        <v>Diabetes</v>
      </c>
      <c r="L788" s="9" t="str">
        <f>VLOOKUP($A788,'Hospitalsation Details'!$A$2:$L$2344,10,0)</f>
        <v>05-08-1962</v>
      </c>
      <c r="M788" s="16">
        <f>VLOOKUP($A788,'Hospitalsation Details'!$A$2:$L$2344,6,0)</f>
        <v>13204.29</v>
      </c>
      <c r="N788" s="9" t="str">
        <f>VLOOKUP($A788,'Hospitalsation Details'!$A$2:$L$2344,7,0)</f>
        <v>tier - 3</v>
      </c>
      <c r="O788" s="9" t="str">
        <f>VLOOKUP($A788,'Hospitalsation Details'!$A$2:$L$2344,8,0)</f>
        <v>tier - 1</v>
      </c>
      <c r="P788" s="9" t="str">
        <f>VLOOKUP($A788,'Hospitalsation Details'!$A$2:$L$2344,9,0)</f>
        <v>R1024</v>
      </c>
      <c r="Q788" s="9">
        <f>VLOOKUP($A788,'Hospitalsation Details'!$A$2:$L$2344,12,0)</f>
        <v>60</v>
      </c>
    </row>
    <row r="789" spans="1:17" ht="15.6" x14ac:dyDescent="0.3">
      <c r="A789" s="21" t="s">
        <v>1575</v>
      </c>
      <c r="B789" s="9" t="str">
        <f>VLOOKUP($A789,'Customer Names'!$A$2:$E$2336,4,0)</f>
        <v xml:space="preserve">  James A</v>
      </c>
      <c r="C789" s="9">
        <f>VLOOKUP($A789,'Medical Examination'!$A$2:$J$2336,2,0)</f>
        <v>33.914999999999999</v>
      </c>
      <c r="D789" s="9">
        <f>VLOOKUP($A789,'Medical Examination'!$A$2:$J$2336,3,0)</f>
        <v>9.56</v>
      </c>
      <c r="E789" s="9" t="str">
        <f>VLOOKUP($A789,'Medical Examination'!$A$2:$J$2336,4,0)</f>
        <v>Yes</v>
      </c>
      <c r="F789" s="9" t="str">
        <f>VLOOKUP($A789,'Medical Examination'!$A$2:$J$2336,5,0)</f>
        <v>No</v>
      </c>
      <c r="G789" s="9" t="str">
        <f>VLOOKUP($A789,'Medical Examination'!$A$2:$J$2336,6,0)</f>
        <v>No</v>
      </c>
      <c r="H789" s="9">
        <f>VLOOKUP($A789,'Medical Examination'!$A$2:$J$2336,7,0)</f>
        <v>2</v>
      </c>
      <c r="I789" s="9" t="str">
        <f>VLOOKUP($A789,'Medical Examination'!$A$2:$J$2336,8,0)</f>
        <v xml:space="preserve"> Non Smoker</v>
      </c>
      <c r="J789" s="9" t="str">
        <f>VLOOKUP($A789,'Medical Examination'!$A$2:$J$2336,9,0)</f>
        <v>Obesity</v>
      </c>
      <c r="K789" s="9" t="str">
        <f>VLOOKUP($A789,'Medical Examination'!$A$2:$J$2336,10,0)</f>
        <v>Diabetes</v>
      </c>
      <c r="L789" s="9" t="str">
        <f>VLOOKUP($A789,'Hospitalsation Details'!$A$2:$L$2344,10,0)</f>
        <v>06-12-1961</v>
      </c>
      <c r="M789" s="16">
        <f>VLOOKUP($A789,'Hospitalsation Details'!$A$2:$L$2344,6,0)</f>
        <v>13143.86</v>
      </c>
      <c r="N789" s="9" t="str">
        <f>VLOOKUP($A789,'Hospitalsation Details'!$A$2:$L$2344,7,0)</f>
        <v>tier - 3</v>
      </c>
      <c r="O789" s="9" t="str">
        <f>VLOOKUP($A789,'Hospitalsation Details'!$A$2:$L$2344,8,0)</f>
        <v>tier - 2</v>
      </c>
      <c r="P789" s="9" t="str">
        <f>VLOOKUP($A789,'Hospitalsation Details'!$A$2:$L$2344,9,0)</f>
        <v>R1016</v>
      </c>
      <c r="Q789" s="9">
        <f>VLOOKUP($A789,'Hospitalsation Details'!$A$2:$L$2344,12,0)</f>
        <v>61</v>
      </c>
    </row>
    <row r="790" spans="1:17" ht="15.6" x14ac:dyDescent="0.3">
      <c r="A790" s="20" t="s">
        <v>1577</v>
      </c>
      <c r="B790" s="9" t="str">
        <f>VLOOKUP($A790,'Customer Names'!$A$2:$E$2336,4,0)</f>
        <v xml:space="preserve">  Ning</v>
      </c>
      <c r="C790" s="9">
        <f>VLOOKUP($A790,'Medical Examination'!$A$2:$J$2336,2,0)</f>
        <v>33.534999999999997</v>
      </c>
      <c r="D790" s="9">
        <f>VLOOKUP($A790,'Medical Examination'!$A$2:$J$2336,3,0)</f>
        <v>9.4</v>
      </c>
      <c r="E790" s="9" t="str">
        <f>VLOOKUP($A790,'Medical Examination'!$A$2:$J$2336,4,0)</f>
        <v>Yes</v>
      </c>
      <c r="F790" s="9" t="str">
        <f>VLOOKUP($A790,'Medical Examination'!$A$2:$J$2336,5,0)</f>
        <v>No</v>
      </c>
      <c r="G790" s="9" t="str">
        <f>VLOOKUP($A790,'Medical Examination'!$A$2:$J$2336,6,0)</f>
        <v>No</v>
      </c>
      <c r="H790" s="9">
        <f>VLOOKUP($A790,'Medical Examination'!$A$2:$J$2336,7,0)</f>
        <v>2</v>
      </c>
      <c r="I790" s="9" t="str">
        <f>VLOOKUP($A790,'Medical Examination'!$A$2:$J$2336,8,0)</f>
        <v xml:space="preserve"> Non Smoker</v>
      </c>
      <c r="J790" s="9" t="str">
        <f>VLOOKUP($A790,'Medical Examination'!$A$2:$J$2336,9,0)</f>
        <v>Obesity</v>
      </c>
      <c r="K790" s="9" t="str">
        <f>VLOOKUP($A790,'Medical Examination'!$A$2:$J$2336,10,0)</f>
        <v>Diabetes</v>
      </c>
      <c r="L790" s="9" t="str">
        <f>VLOOKUP($A790,'Hospitalsation Details'!$A$2:$L$2344,10,0)</f>
        <v>06-12-1961</v>
      </c>
      <c r="M790" s="16">
        <f>VLOOKUP($A790,'Hospitalsation Details'!$A$2:$L$2344,6,0)</f>
        <v>13143.34</v>
      </c>
      <c r="N790" s="9" t="str">
        <f>VLOOKUP($A790,'Hospitalsation Details'!$A$2:$L$2344,7,0)</f>
        <v>tier - 3</v>
      </c>
      <c r="O790" s="9" t="str">
        <f>VLOOKUP($A790,'Hospitalsation Details'!$A$2:$L$2344,8,0)</f>
        <v>tier - 2</v>
      </c>
      <c r="P790" s="9" t="str">
        <f>VLOOKUP($A790,'Hospitalsation Details'!$A$2:$L$2344,9,0)</f>
        <v>R1020</v>
      </c>
      <c r="Q790" s="9">
        <f>VLOOKUP($A790,'Hospitalsation Details'!$A$2:$L$2344,12,0)</f>
        <v>61</v>
      </c>
    </row>
    <row r="791" spans="1:17" ht="15.6" x14ac:dyDescent="0.3">
      <c r="A791" s="21" t="s">
        <v>1579</v>
      </c>
      <c r="B791" s="9" t="str">
        <f>VLOOKUP($A791,'Customer Names'!$A$2:$E$2336,4,0)</f>
        <v xml:space="preserve">  Joel</v>
      </c>
      <c r="C791" s="9">
        <f>VLOOKUP($A791,'Medical Examination'!$A$2:$J$2336,2,0)</f>
        <v>23.655000000000001</v>
      </c>
      <c r="D791" s="9">
        <f>VLOOKUP($A791,'Medical Examination'!$A$2:$J$2336,3,0)</f>
        <v>8.48</v>
      </c>
      <c r="E791" s="9" t="str">
        <f>VLOOKUP($A791,'Medical Examination'!$A$2:$J$2336,4,0)</f>
        <v>Yes</v>
      </c>
      <c r="F791" s="9" t="str">
        <f>VLOOKUP($A791,'Medical Examination'!$A$2:$J$2336,5,0)</f>
        <v>No</v>
      </c>
      <c r="G791" s="9" t="str">
        <f>VLOOKUP($A791,'Medical Examination'!$A$2:$J$2336,6,0)</f>
        <v>No</v>
      </c>
      <c r="H791" s="9">
        <f>VLOOKUP($A791,'Medical Examination'!$A$2:$J$2336,7,0)</f>
        <v>2</v>
      </c>
      <c r="I791" s="9" t="str">
        <f>VLOOKUP($A791,'Medical Examination'!$A$2:$J$2336,8,0)</f>
        <v xml:space="preserve"> Non Smoker</v>
      </c>
      <c r="J791" s="9" t="str">
        <f>VLOOKUP($A791,'Medical Examination'!$A$2:$J$2336,9,0)</f>
        <v>Normal Weight</v>
      </c>
      <c r="K791" s="9" t="str">
        <f>VLOOKUP($A791,'Medical Examination'!$A$2:$J$2336,10,0)</f>
        <v>Normal</v>
      </c>
      <c r="L791" s="9" t="str">
        <f>VLOOKUP($A791,'Hospitalsation Details'!$A$2:$L$2344,10,0)</f>
        <v>07-09-1961</v>
      </c>
      <c r="M791" s="16">
        <f>VLOOKUP($A791,'Hospitalsation Details'!$A$2:$L$2344,6,0)</f>
        <v>13129.6</v>
      </c>
      <c r="N791" s="9" t="str">
        <f>VLOOKUP($A791,'Hospitalsation Details'!$A$2:$L$2344,7,0)</f>
        <v>tier - 3</v>
      </c>
      <c r="O791" s="9" t="str">
        <f>VLOOKUP($A791,'Hospitalsation Details'!$A$2:$L$2344,8,0)</f>
        <v>tier - 2</v>
      </c>
      <c r="P791" s="9" t="str">
        <f>VLOOKUP($A791,'Hospitalsation Details'!$A$2:$L$2344,9,0)</f>
        <v>R1017</v>
      </c>
      <c r="Q791" s="9">
        <f>VLOOKUP($A791,'Hospitalsation Details'!$A$2:$L$2344,12,0)</f>
        <v>61</v>
      </c>
    </row>
    <row r="792" spans="1:17" ht="15.6" x14ac:dyDescent="0.3">
      <c r="A792" s="20" t="s">
        <v>1581</v>
      </c>
      <c r="B792" s="9" t="str">
        <f>VLOOKUP($A792,'Customer Names'!$A$2:$E$2336,4,0)</f>
        <v xml:space="preserve">  Pamela J</v>
      </c>
      <c r="C792" s="9">
        <f>VLOOKUP($A792,'Medical Examination'!$A$2:$J$2336,2,0)</f>
        <v>28</v>
      </c>
      <c r="D792" s="9">
        <f>VLOOKUP($A792,'Medical Examination'!$A$2:$J$2336,3,0)</f>
        <v>5.57</v>
      </c>
      <c r="E792" s="9" t="str">
        <f>VLOOKUP($A792,'Medical Examination'!$A$2:$J$2336,4,0)</f>
        <v>No</v>
      </c>
      <c r="F792" s="9" t="str">
        <f>VLOOKUP($A792,'Medical Examination'!$A$2:$J$2336,5,0)</f>
        <v>No</v>
      </c>
      <c r="G792" s="9" t="str">
        <f>VLOOKUP($A792,'Medical Examination'!$A$2:$J$2336,6,0)</f>
        <v>No</v>
      </c>
      <c r="H792" s="9">
        <f>VLOOKUP($A792,'Medical Examination'!$A$2:$J$2336,7,0)</f>
        <v>0</v>
      </c>
      <c r="I792" s="9" t="str">
        <f>VLOOKUP($A792,'Medical Examination'!$A$2:$J$2336,8,0)</f>
        <v xml:space="preserve"> Non Smoker</v>
      </c>
      <c r="J792" s="9" t="str">
        <f>VLOOKUP($A792,'Medical Examination'!$A$2:$J$2336,9,0)</f>
        <v>Over Weight</v>
      </c>
      <c r="K792" s="9" t="str">
        <f>VLOOKUP($A792,'Medical Examination'!$A$2:$J$2336,10,0)</f>
        <v>Diabetes</v>
      </c>
      <c r="L792" s="9" t="str">
        <f>VLOOKUP($A792,'Hospitalsation Details'!$A$2:$L$2344,10,0)</f>
        <v>16-08-1999</v>
      </c>
      <c r="M792" s="16">
        <f>VLOOKUP($A792,'Hospitalsation Details'!$A$2:$L$2344,6,0)</f>
        <v>13126.68</v>
      </c>
      <c r="N792" s="9" t="str">
        <f>VLOOKUP($A792,'Hospitalsation Details'!$A$2:$L$2344,7,0)</f>
        <v>tier - 3</v>
      </c>
      <c r="O792" s="9" t="str">
        <f>VLOOKUP($A792,'Hospitalsation Details'!$A$2:$L$2344,8,0)</f>
        <v>tier - 3</v>
      </c>
      <c r="P792" s="9" t="str">
        <f>VLOOKUP($A792,'Hospitalsation Details'!$A$2:$L$2344,9,0)</f>
        <v>R1011</v>
      </c>
      <c r="Q792" s="9">
        <f>VLOOKUP($A792,'Hospitalsation Details'!$A$2:$L$2344,12,0)</f>
        <v>23</v>
      </c>
    </row>
    <row r="793" spans="1:17" ht="15.6" x14ac:dyDescent="0.3">
      <c r="A793" s="21" t="s">
        <v>1583</v>
      </c>
      <c r="B793" s="9" t="str">
        <f>VLOOKUP($A793,'Customer Names'!$A$2:$E$2336,4,0)</f>
        <v xml:space="preserve">  Brittney</v>
      </c>
      <c r="C793" s="9">
        <f>VLOOKUP($A793,'Medical Examination'!$A$2:$J$2336,2,0)</f>
        <v>30.23</v>
      </c>
      <c r="D793" s="9">
        <f>VLOOKUP($A793,'Medical Examination'!$A$2:$J$2336,3,0)</f>
        <v>6.94</v>
      </c>
      <c r="E793" s="9" t="str">
        <f>VLOOKUP($A793,'Medical Examination'!$A$2:$J$2336,4,0)</f>
        <v>Yes</v>
      </c>
      <c r="F793" s="9" t="str">
        <f>VLOOKUP($A793,'Medical Examination'!$A$2:$J$2336,5,0)</f>
        <v>No</v>
      </c>
      <c r="G793" s="9" t="str">
        <f>VLOOKUP($A793,'Medical Examination'!$A$2:$J$2336,6,0)</f>
        <v>Yes</v>
      </c>
      <c r="H793" s="9">
        <f>VLOOKUP($A793,'Medical Examination'!$A$2:$J$2336,7,0)</f>
        <v>1</v>
      </c>
      <c r="I793" s="9" t="str">
        <f>VLOOKUP($A793,'Medical Examination'!$A$2:$J$2336,8,0)</f>
        <v xml:space="preserve"> Non Smoker</v>
      </c>
      <c r="J793" s="9" t="str">
        <f>VLOOKUP($A793,'Medical Examination'!$A$2:$J$2336,9,0)</f>
        <v>Obesity</v>
      </c>
      <c r="K793" s="9" t="str">
        <f>VLOOKUP($A793,'Medical Examination'!$A$2:$J$2336,10,0)</f>
        <v>Normal</v>
      </c>
      <c r="L793" s="9" t="str">
        <f>VLOOKUP($A793,'Hospitalsation Details'!$A$2:$L$2344,10,0)</f>
        <v>14-09-1963</v>
      </c>
      <c r="M793" s="16">
        <f>VLOOKUP($A793,'Hospitalsation Details'!$A$2:$L$2344,6,0)</f>
        <v>13116.84</v>
      </c>
      <c r="N793" s="9" t="str">
        <f>VLOOKUP($A793,'Hospitalsation Details'!$A$2:$L$2344,7,0)</f>
        <v>tier - 3</v>
      </c>
      <c r="O793" s="9" t="str">
        <f>VLOOKUP($A793,'Hospitalsation Details'!$A$2:$L$2344,8,0)</f>
        <v>tier - 1</v>
      </c>
      <c r="P793" s="9" t="str">
        <f>VLOOKUP($A793,'Hospitalsation Details'!$A$2:$L$2344,9,0)</f>
        <v>R1012</v>
      </c>
      <c r="Q793" s="9">
        <f>VLOOKUP($A793,'Hospitalsation Details'!$A$2:$L$2344,12,0)</f>
        <v>59</v>
      </c>
    </row>
    <row r="794" spans="1:17" ht="15.6" x14ac:dyDescent="0.3">
      <c r="A794" s="20" t="s">
        <v>1585</v>
      </c>
      <c r="B794" s="9" t="str">
        <f>VLOOKUP($A794,'Customer Names'!$A$2:$E$2336,4,0)</f>
        <v xml:space="preserve">  Sheila</v>
      </c>
      <c r="C794" s="9">
        <f>VLOOKUP($A794,'Medical Examination'!$A$2:$J$2336,2,0)</f>
        <v>51.14</v>
      </c>
      <c r="D794" s="9">
        <f>VLOOKUP($A794,'Medical Examination'!$A$2:$J$2336,3,0)</f>
        <v>4.05</v>
      </c>
      <c r="E794" s="9" t="str">
        <f>VLOOKUP($A794,'Medical Examination'!$A$2:$J$2336,4,0)</f>
        <v>No</v>
      </c>
      <c r="F794" s="9" t="str">
        <f>VLOOKUP($A794,'Medical Examination'!$A$2:$J$2336,5,0)</f>
        <v>No</v>
      </c>
      <c r="G794" s="9" t="str">
        <f>VLOOKUP($A794,'Medical Examination'!$A$2:$J$2336,6,0)</f>
        <v>No</v>
      </c>
      <c r="H794" s="9">
        <f>VLOOKUP($A794,'Medical Examination'!$A$2:$J$2336,7,0)</f>
        <v>1</v>
      </c>
      <c r="I794" s="9" t="str">
        <f>VLOOKUP($A794,'Medical Examination'!$A$2:$J$2336,8,0)</f>
        <v xml:space="preserve"> Non Smoker</v>
      </c>
      <c r="J794" s="9" t="str">
        <f>VLOOKUP($A794,'Medical Examination'!$A$2:$J$2336,9,0)</f>
        <v>Obesity</v>
      </c>
      <c r="K794" s="9" t="str">
        <f>VLOOKUP($A794,'Medical Examination'!$A$2:$J$2336,10,0)</f>
        <v>Diabetes</v>
      </c>
      <c r="L794" s="9" t="str">
        <f>VLOOKUP($A794,'Hospitalsation Details'!$A$2:$L$2344,10,0)</f>
        <v>12-08-1992</v>
      </c>
      <c r="M794" s="16">
        <f>VLOOKUP($A794,'Hospitalsation Details'!$A$2:$L$2344,6,0)</f>
        <v>13113.51</v>
      </c>
      <c r="N794" s="9" t="str">
        <f>VLOOKUP($A794,'Hospitalsation Details'!$A$2:$L$2344,7,0)</f>
        <v>tier - 3</v>
      </c>
      <c r="O794" s="9" t="str">
        <f>VLOOKUP($A794,'Hospitalsation Details'!$A$2:$L$2344,8,0)</f>
        <v>tier - 2</v>
      </c>
      <c r="P794" s="9" t="str">
        <f>VLOOKUP($A794,'Hospitalsation Details'!$A$2:$L$2344,9,0)</f>
        <v>R1026</v>
      </c>
      <c r="Q794" s="9">
        <f>VLOOKUP($A794,'Hospitalsation Details'!$A$2:$L$2344,12,0)</f>
        <v>30</v>
      </c>
    </row>
    <row r="795" spans="1:17" ht="15.6" x14ac:dyDescent="0.3">
      <c r="A795" s="21" t="s">
        <v>1587</v>
      </c>
      <c r="B795" s="9" t="str">
        <f>VLOOKUP($A795,'Customer Names'!$A$2:$E$2336,4,0)</f>
        <v xml:space="preserve">  Koji</v>
      </c>
      <c r="C795" s="9">
        <f>VLOOKUP($A795,'Medical Examination'!$A$2:$J$2336,2,0)</f>
        <v>24.32</v>
      </c>
      <c r="D795" s="9">
        <f>VLOOKUP($A795,'Medical Examination'!$A$2:$J$2336,3,0)</f>
        <v>10.220000000000001</v>
      </c>
      <c r="E795" s="9" t="str">
        <f>VLOOKUP($A795,'Medical Examination'!$A$2:$J$2336,4,0)</f>
        <v>No</v>
      </c>
      <c r="F795" s="9" t="str">
        <f>VLOOKUP($A795,'Medical Examination'!$A$2:$J$2336,5,0)</f>
        <v>No</v>
      </c>
      <c r="G795" s="9" t="str">
        <f>VLOOKUP($A795,'Medical Examination'!$A$2:$J$2336,6,0)</f>
        <v>No</v>
      </c>
      <c r="H795" s="9">
        <f>VLOOKUP($A795,'Medical Examination'!$A$2:$J$2336,7,0)</f>
        <v>0</v>
      </c>
      <c r="I795" s="9" t="str">
        <f>VLOOKUP($A795,'Medical Examination'!$A$2:$J$2336,8,0)</f>
        <v xml:space="preserve"> Non Smoker</v>
      </c>
      <c r="J795" s="9" t="str">
        <f>VLOOKUP($A795,'Medical Examination'!$A$2:$J$2336,9,0)</f>
        <v>Normal Weight</v>
      </c>
      <c r="K795" s="9" t="str">
        <f>VLOOKUP($A795,'Medical Examination'!$A$2:$J$2336,10,0)</f>
        <v>Diabetes</v>
      </c>
      <c r="L795" s="9" t="str">
        <f>VLOOKUP($A795,'Hospitalsation Details'!$A$2:$L$2344,10,0)</f>
        <v>02-08-1962</v>
      </c>
      <c r="M795" s="16">
        <f>VLOOKUP($A795,'Hospitalsation Details'!$A$2:$L$2344,6,0)</f>
        <v>13112.6</v>
      </c>
      <c r="N795" s="9" t="str">
        <f>VLOOKUP($A795,'Hospitalsation Details'!$A$2:$L$2344,7,0)</f>
        <v>tier - 3</v>
      </c>
      <c r="O795" s="9" t="str">
        <f>VLOOKUP($A795,'Hospitalsation Details'!$A$2:$L$2344,8,0)</f>
        <v>tier - 3</v>
      </c>
      <c r="P795" s="9" t="str">
        <f>VLOOKUP($A795,'Hospitalsation Details'!$A$2:$L$2344,9,0)</f>
        <v>R1012</v>
      </c>
      <c r="Q795" s="9">
        <f>VLOOKUP($A795,'Hospitalsation Details'!$A$2:$L$2344,12,0)</f>
        <v>60</v>
      </c>
    </row>
    <row r="796" spans="1:17" ht="15.6" x14ac:dyDescent="0.3">
      <c r="A796" s="20" t="s">
        <v>1589</v>
      </c>
      <c r="B796" s="9" t="str">
        <f>VLOOKUP($A796,'Customer Names'!$A$2:$E$2336,4,0)</f>
        <v xml:space="preserve">  Sarah</v>
      </c>
      <c r="C796" s="9">
        <f>VLOOKUP($A796,'Medical Examination'!$A$2:$J$2336,2,0)</f>
        <v>38.06</v>
      </c>
      <c r="D796" s="9">
        <f>VLOOKUP($A796,'Medical Examination'!$A$2:$J$2336,3,0)</f>
        <v>9.24</v>
      </c>
      <c r="E796" s="9" t="str">
        <f>VLOOKUP($A796,'Medical Examination'!$A$2:$J$2336,4,0)</f>
        <v>No</v>
      </c>
      <c r="F796" s="9" t="str">
        <f>VLOOKUP($A796,'Medical Examination'!$A$2:$J$2336,5,0)</f>
        <v>No</v>
      </c>
      <c r="G796" s="9" t="str">
        <f>VLOOKUP($A796,'Medical Examination'!$A$2:$J$2336,6,0)</f>
        <v>No</v>
      </c>
      <c r="H796" s="9">
        <f>VLOOKUP($A796,'Medical Examination'!$A$2:$J$2336,7,0)</f>
        <v>0</v>
      </c>
      <c r="I796" s="9" t="str">
        <f>VLOOKUP($A796,'Medical Examination'!$A$2:$J$2336,8,0)</f>
        <v xml:space="preserve"> Non Smoker</v>
      </c>
      <c r="J796" s="9" t="str">
        <f>VLOOKUP($A796,'Medical Examination'!$A$2:$J$2336,9,0)</f>
        <v>Obesity</v>
      </c>
      <c r="K796" s="9" t="str">
        <f>VLOOKUP($A796,'Medical Examination'!$A$2:$J$2336,10,0)</f>
        <v>Diabetes</v>
      </c>
      <c r="L796" s="9" t="str">
        <f>VLOOKUP($A796,'Hospitalsation Details'!$A$2:$L$2344,10,0)</f>
        <v>30-10-1971</v>
      </c>
      <c r="M796" s="16">
        <f>VLOOKUP($A796,'Hospitalsation Details'!$A$2:$L$2344,6,0)</f>
        <v>13110.79</v>
      </c>
      <c r="N796" s="9" t="str">
        <f>VLOOKUP($A796,'Hospitalsation Details'!$A$2:$L$2344,7,0)</f>
        <v>tier - 3</v>
      </c>
      <c r="O796" s="9" t="str">
        <f>VLOOKUP($A796,'Hospitalsation Details'!$A$2:$L$2344,8,0)</f>
        <v>tier - 2</v>
      </c>
      <c r="P796" s="9" t="str">
        <f>VLOOKUP($A796,'Hospitalsation Details'!$A$2:$L$2344,9,0)</f>
        <v>R1011</v>
      </c>
      <c r="Q796" s="9">
        <f>VLOOKUP($A796,'Hospitalsation Details'!$A$2:$L$2344,12,0)</f>
        <v>51</v>
      </c>
    </row>
    <row r="797" spans="1:17" ht="15.6" x14ac:dyDescent="0.3">
      <c r="A797" s="21" t="s">
        <v>1591</v>
      </c>
      <c r="B797" s="9" t="str">
        <f>VLOOKUP($A797,'Customer Names'!$A$2:$E$2336,4,0)</f>
        <v xml:space="preserve">  Colleen M</v>
      </c>
      <c r="C797" s="9">
        <f>VLOOKUP($A797,'Medical Examination'!$A$2:$J$2336,2,0)</f>
        <v>37.700000000000003</v>
      </c>
      <c r="D797" s="9">
        <f>VLOOKUP($A797,'Medical Examination'!$A$2:$J$2336,3,0)</f>
        <v>8.6</v>
      </c>
      <c r="E797" s="9" t="str">
        <f>VLOOKUP($A797,'Medical Examination'!$A$2:$J$2336,4,0)</f>
        <v>No</v>
      </c>
      <c r="F797" s="9" t="str">
        <f>VLOOKUP($A797,'Medical Examination'!$A$2:$J$2336,5,0)</f>
        <v>No</v>
      </c>
      <c r="G797" s="9" t="str">
        <f>VLOOKUP($A797,'Medical Examination'!$A$2:$J$2336,6,0)</f>
        <v>No</v>
      </c>
      <c r="H797" s="9">
        <f>VLOOKUP($A797,'Medical Examination'!$A$2:$J$2336,7,0)</f>
        <v>0</v>
      </c>
      <c r="I797" s="9" t="str">
        <f>VLOOKUP($A797,'Medical Examination'!$A$2:$J$2336,8,0)</f>
        <v xml:space="preserve"> Non Smoker</v>
      </c>
      <c r="J797" s="9" t="str">
        <f>VLOOKUP($A797,'Medical Examination'!$A$2:$J$2336,9,0)</f>
        <v>Obesity</v>
      </c>
      <c r="K797" s="9" t="str">
        <f>VLOOKUP($A797,'Medical Examination'!$A$2:$J$2336,10,0)</f>
        <v>Diabetes</v>
      </c>
      <c r="L797" s="9" t="str">
        <f>VLOOKUP($A797,'Hospitalsation Details'!$A$2:$L$2344,10,0)</f>
        <v>17-07-1978</v>
      </c>
      <c r="M797" s="16">
        <f>VLOOKUP($A797,'Hospitalsation Details'!$A$2:$L$2344,6,0)</f>
        <v>13101.74</v>
      </c>
      <c r="N797" s="9" t="str">
        <f>VLOOKUP($A797,'Hospitalsation Details'!$A$2:$L$2344,7,0)</f>
        <v>tier - 3</v>
      </c>
      <c r="O797" s="9" t="str">
        <f>VLOOKUP($A797,'Hospitalsation Details'!$A$2:$L$2344,8,0)</f>
        <v>tier - 2</v>
      </c>
      <c r="P797" s="9" t="str">
        <f>VLOOKUP($A797,'Hospitalsation Details'!$A$2:$L$2344,9,0)</f>
        <v>R1026</v>
      </c>
      <c r="Q797" s="9">
        <f>VLOOKUP($A797,'Hospitalsation Details'!$A$2:$L$2344,12,0)</f>
        <v>44</v>
      </c>
    </row>
    <row r="798" spans="1:17" ht="15.6" x14ac:dyDescent="0.3">
      <c r="A798" s="20" t="s">
        <v>1593</v>
      </c>
      <c r="B798" s="9" t="str">
        <f>VLOOKUP($A798,'Customer Names'!$A$2:$E$2336,4,0)</f>
        <v xml:space="preserve">  Deedra G</v>
      </c>
      <c r="C798" s="9">
        <f>VLOOKUP($A798,'Medical Examination'!$A$2:$J$2336,2,0)</f>
        <v>44</v>
      </c>
      <c r="D798" s="9">
        <f>VLOOKUP($A798,'Medical Examination'!$A$2:$J$2336,3,0)</f>
        <v>9.32</v>
      </c>
      <c r="E798" s="9" t="str">
        <f>VLOOKUP($A798,'Medical Examination'!$A$2:$J$2336,4,0)</f>
        <v>Yes</v>
      </c>
      <c r="F798" s="9" t="str">
        <f>VLOOKUP($A798,'Medical Examination'!$A$2:$J$2336,5,0)</f>
        <v>No</v>
      </c>
      <c r="G798" s="9" t="str">
        <f>VLOOKUP($A798,'Medical Examination'!$A$2:$J$2336,6,0)</f>
        <v>No</v>
      </c>
      <c r="H798" s="9">
        <f>VLOOKUP($A798,'Medical Examination'!$A$2:$J$2336,7,0)</f>
        <v>2</v>
      </c>
      <c r="I798" s="9" t="str">
        <f>VLOOKUP($A798,'Medical Examination'!$A$2:$J$2336,8,0)</f>
        <v xml:space="preserve"> Non Smoker</v>
      </c>
      <c r="J798" s="9" t="str">
        <f>VLOOKUP($A798,'Medical Examination'!$A$2:$J$2336,9,0)</f>
        <v>Obesity</v>
      </c>
      <c r="K798" s="9" t="str">
        <f>VLOOKUP($A798,'Medical Examination'!$A$2:$J$2336,10,0)</f>
        <v>Prediabetes</v>
      </c>
      <c r="L798" s="9" t="str">
        <f>VLOOKUP($A798,'Hospitalsation Details'!$A$2:$L$2344,10,0)</f>
        <v>06-11-1961</v>
      </c>
      <c r="M798" s="16">
        <f>VLOOKUP($A798,'Hospitalsation Details'!$A$2:$L$2344,6,0)</f>
        <v>13063.88</v>
      </c>
      <c r="N798" s="9" t="str">
        <f>VLOOKUP($A798,'Hospitalsation Details'!$A$2:$L$2344,7,0)</f>
        <v>tier - 3</v>
      </c>
      <c r="O798" s="9" t="str">
        <f>VLOOKUP($A798,'Hospitalsation Details'!$A$2:$L$2344,8,0)</f>
        <v>tier - 2</v>
      </c>
      <c r="P798" s="9" t="str">
        <f>VLOOKUP($A798,'Hospitalsation Details'!$A$2:$L$2344,9,0)</f>
        <v>R1011</v>
      </c>
      <c r="Q798" s="9">
        <f>VLOOKUP($A798,'Hospitalsation Details'!$A$2:$L$2344,12,0)</f>
        <v>61</v>
      </c>
    </row>
    <row r="799" spans="1:17" ht="15.6" x14ac:dyDescent="0.3">
      <c r="A799" s="21" t="s">
        <v>1595</v>
      </c>
      <c r="B799" s="9" t="str">
        <f>VLOOKUP($A799,'Customer Names'!$A$2:$E$2336,4,0)</f>
        <v xml:space="preserve">  Kulwinder</v>
      </c>
      <c r="C799" s="9">
        <f>VLOOKUP($A799,'Medical Examination'!$A$2:$J$2336,2,0)</f>
        <v>41.45</v>
      </c>
      <c r="D799" s="9">
        <f>VLOOKUP($A799,'Medical Examination'!$A$2:$J$2336,3,0)</f>
        <v>6.12</v>
      </c>
      <c r="E799" s="9" t="str">
        <f>VLOOKUP($A799,'Medical Examination'!$A$2:$J$2336,4,0)</f>
        <v>Yes</v>
      </c>
      <c r="F799" s="9" t="str">
        <f>VLOOKUP($A799,'Medical Examination'!$A$2:$J$2336,5,0)</f>
        <v>No</v>
      </c>
      <c r="G799" s="9" t="str">
        <f>VLOOKUP($A799,'Medical Examination'!$A$2:$J$2336,6,0)</f>
        <v>No</v>
      </c>
      <c r="H799" s="9">
        <f>VLOOKUP($A799,'Medical Examination'!$A$2:$J$2336,7,0)</f>
        <v>0</v>
      </c>
      <c r="I799" s="9" t="str">
        <f>VLOOKUP($A799,'Medical Examination'!$A$2:$J$2336,8,0)</f>
        <v xml:space="preserve"> Non Smoker</v>
      </c>
      <c r="J799" s="9" t="str">
        <f>VLOOKUP($A799,'Medical Examination'!$A$2:$J$2336,9,0)</f>
        <v>Obesity</v>
      </c>
      <c r="K799" s="9" t="str">
        <f>VLOOKUP($A799,'Medical Examination'!$A$2:$J$2336,10,0)</f>
        <v>Diabetes</v>
      </c>
      <c r="L799" s="9" t="str">
        <f>VLOOKUP($A799,'Hospitalsation Details'!$A$2:$L$2344,10,0)</f>
        <v>26-10-1985</v>
      </c>
      <c r="M799" s="16">
        <f>VLOOKUP($A799,'Hospitalsation Details'!$A$2:$L$2344,6,0)</f>
        <v>13051.22</v>
      </c>
      <c r="N799" s="9" t="str">
        <f>VLOOKUP($A799,'Hospitalsation Details'!$A$2:$L$2344,7,0)</f>
        <v>tier - 3</v>
      </c>
      <c r="O799" s="9" t="str">
        <f>VLOOKUP($A799,'Hospitalsation Details'!$A$2:$L$2344,8,0)</f>
        <v>tier - 1</v>
      </c>
      <c r="P799" s="9" t="str">
        <f>VLOOKUP($A799,'Hospitalsation Details'!$A$2:$L$2344,9,0)</f>
        <v>R1026</v>
      </c>
      <c r="Q799" s="9">
        <f>VLOOKUP($A799,'Hospitalsation Details'!$A$2:$L$2344,12,0)</f>
        <v>37</v>
      </c>
    </row>
    <row r="800" spans="1:17" ht="15.6" x14ac:dyDescent="0.3">
      <c r="A800" s="20" t="s">
        <v>1597</v>
      </c>
      <c r="B800" s="9" t="str">
        <f>VLOOKUP($A800,'Customer Names'!$A$2:$E$2336,4,0)</f>
        <v xml:space="preserve">  Ann M</v>
      </c>
      <c r="C800" s="9">
        <f>VLOOKUP($A800,'Medical Examination'!$A$2:$J$2336,2,0)</f>
        <v>25.364999999999998</v>
      </c>
      <c r="D800" s="9">
        <f>VLOOKUP($A800,'Medical Examination'!$A$2:$J$2336,3,0)</f>
        <v>9.19</v>
      </c>
      <c r="E800" s="9" t="str">
        <f>VLOOKUP($A800,'Medical Examination'!$A$2:$J$2336,4,0)</f>
        <v>Yes</v>
      </c>
      <c r="F800" s="9" t="str">
        <f>VLOOKUP($A800,'Medical Examination'!$A$2:$J$2336,5,0)</f>
        <v>No</v>
      </c>
      <c r="G800" s="9" t="str">
        <f>VLOOKUP($A800,'Medical Examination'!$A$2:$J$2336,6,0)</f>
        <v>No</v>
      </c>
      <c r="H800" s="9">
        <f>VLOOKUP($A800,'Medical Examination'!$A$2:$J$2336,7,0)</f>
        <v>0</v>
      </c>
      <c r="I800" s="9" t="str">
        <f>VLOOKUP($A800,'Medical Examination'!$A$2:$J$2336,8,0)</f>
        <v xml:space="preserve"> Non Smoker</v>
      </c>
      <c r="J800" s="9" t="str">
        <f>VLOOKUP($A800,'Medical Examination'!$A$2:$J$2336,9,0)</f>
        <v>Over Weight</v>
      </c>
      <c r="K800" s="9" t="str">
        <f>VLOOKUP($A800,'Medical Examination'!$A$2:$J$2336,10,0)</f>
        <v>Prediabetes</v>
      </c>
      <c r="L800" s="9" t="str">
        <f>VLOOKUP($A800,'Hospitalsation Details'!$A$2:$L$2344,10,0)</f>
        <v>06-08-1967</v>
      </c>
      <c r="M800" s="16">
        <f>VLOOKUP($A800,'Hospitalsation Details'!$A$2:$L$2344,6,0)</f>
        <v>13047.33</v>
      </c>
      <c r="N800" s="9" t="str">
        <f>VLOOKUP($A800,'Hospitalsation Details'!$A$2:$L$2344,7,0)</f>
        <v>tier - 3</v>
      </c>
      <c r="O800" s="9" t="str">
        <f>VLOOKUP($A800,'Hospitalsation Details'!$A$2:$L$2344,8,0)</f>
        <v>tier - 3</v>
      </c>
      <c r="P800" s="9" t="str">
        <f>VLOOKUP($A800,'Hospitalsation Details'!$A$2:$L$2344,9,0)</f>
        <v>R1024</v>
      </c>
      <c r="Q800" s="9">
        <f>VLOOKUP($A800,'Hospitalsation Details'!$A$2:$L$2344,12,0)</f>
        <v>55</v>
      </c>
    </row>
    <row r="801" spans="1:17" ht="15.6" x14ac:dyDescent="0.3">
      <c r="A801" s="21" t="s">
        <v>1599</v>
      </c>
      <c r="B801" s="9" t="str">
        <f>VLOOKUP($A801,'Customer Names'!$A$2:$E$2336,4,0)</f>
        <v xml:space="preserve">  Sarah E</v>
      </c>
      <c r="C801" s="9">
        <f>VLOOKUP($A801,'Medical Examination'!$A$2:$J$2336,2,0)</f>
        <v>34.56</v>
      </c>
      <c r="D801" s="9">
        <f>VLOOKUP($A801,'Medical Examination'!$A$2:$J$2336,3,0)</f>
        <v>5.84</v>
      </c>
      <c r="E801" s="9" t="str">
        <f>VLOOKUP($A801,'Medical Examination'!$A$2:$J$2336,4,0)</f>
        <v>Yes</v>
      </c>
      <c r="F801" s="9" t="str">
        <f>VLOOKUP($A801,'Medical Examination'!$A$2:$J$2336,5,0)</f>
        <v>No</v>
      </c>
      <c r="G801" s="9" t="str">
        <f>VLOOKUP($A801,'Medical Examination'!$A$2:$J$2336,6,0)</f>
        <v>Yes</v>
      </c>
      <c r="H801" s="9">
        <f>VLOOKUP($A801,'Medical Examination'!$A$2:$J$2336,7,0)</f>
        <v>1</v>
      </c>
      <c r="I801" s="9" t="str">
        <f>VLOOKUP($A801,'Medical Examination'!$A$2:$J$2336,8,0)</f>
        <v xml:space="preserve"> Non Smoker</v>
      </c>
      <c r="J801" s="9" t="str">
        <f>VLOOKUP($A801,'Medical Examination'!$A$2:$J$2336,9,0)</f>
        <v>Obesity</v>
      </c>
      <c r="K801" s="9" t="str">
        <f>VLOOKUP($A801,'Medical Examination'!$A$2:$J$2336,10,0)</f>
        <v>Diabetes</v>
      </c>
      <c r="L801" s="9" t="str">
        <f>VLOOKUP($A801,'Hospitalsation Details'!$A$2:$L$2344,10,0)</f>
        <v>23-09-1969</v>
      </c>
      <c r="M801" s="16">
        <f>VLOOKUP($A801,'Hospitalsation Details'!$A$2:$L$2344,6,0)</f>
        <v>13044.41</v>
      </c>
      <c r="N801" s="9" t="str">
        <f>VLOOKUP($A801,'Hospitalsation Details'!$A$2:$L$2344,7,0)</f>
        <v>tier - 3</v>
      </c>
      <c r="O801" s="9" t="str">
        <f>VLOOKUP($A801,'Hospitalsation Details'!$A$2:$L$2344,8,0)</f>
        <v>tier - 1</v>
      </c>
      <c r="P801" s="9" t="str">
        <f>VLOOKUP($A801,'Hospitalsation Details'!$A$2:$L$2344,9,0)</f>
        <v>R1012</v>
      </c>
      <c r="Q801" s="9">
        <f>VLOOKUP($A801,'Hospitalsation Details'!$A$2:$L$2344,12,0)</f>
        <v>53</v>
      </c>
    </row>
    <row r="802" spans="1:17" ht="15.6" x14ac:dyDescent="0.3">
      <c r="A802" s="20" t="s">
        <v>1601</v>
      </c>
      <c r="B802" s="9" t="str">
        <f>VLOOKUP($A802,'Customer Names'!$A$2:$E$2336,4,0)</f>
        <v xml:space="preserve">  Apryl J</v>
      </c>
      <c r="C802" s="9">
        <f>VLOOKUP($A802,'Medical Examination'!$A$2:$J$2336,2,0)</f>
        <v>28.2</v>
      </c>
      <c r="D802" s="9">
        <f>VLOOKUP($A802,'Medical Examination'!$A$2:$J$2336,3,0)</f>
        <v>7.19</v>
      </c>
      <c r="E802" s="9" t="str">
        <f>VLOOKUP($A802,'Medical Examination'!$A$2:$J$2336,4,0)</f>
        <v>Yes</v>
      </c>
      <c r="F802" s="9" t="str">
        <f>VLOOKUP($A802,'Medical Examination'!$A$2:$J$2336,5,0)</f>
        <v>No</v>
      </c>
      <c r="G802" s="9" t="str">
        <f>VLOOKUP($A802,'Medical Examination'!$A$2:$J$2336,6,0)</f>
        <v>No</v>
      </c>
      <c r="H802" s="9">
        <f>VLOOKUP($A802,'Medical Examination'!$A$2:$J$2336,7,0)</f>
        <v>2</v>
      </c>
      <c r="I802" s="9" t="str">
        <f>VLOOKUP($A802,'Medical Examination'!$A$2:$J$2336,8,0)</f>
        <v xml:space="preserve"> Non Smoker</v>
      </c>
      <c r="J802" s="9" t="str">
        <f>VLOOKUP($A802,'Medical Examination'!$A$2:$J$2336,9,0)</f>
        <v>Over Weight</v>
      </c>
      <c r="K802" s="9" t="str">
        <f>VLOOKUP($A802,'Medical Examination'!$A$2:$J$2336,10,0)</f>
        <v>Diabetes</v>
      </c>
      <c r="L802" s="9" t="str">
        <f>VLOOKUP($A802,'Hospitalsation Details'!$A$2:$L$2344,10,0)</f>
        <v>09-11-1961</v>
      </c>
      <c r="M802" s="16">
        <f>VLOOKUP($A802,'Hospitalsation Details'!$A$2:$L$2344,6,0)</f>
        <v>13041.92</v>
      </c>
      <c r="N802" s="9" t="str">
        <f>VLOOKUP($A802,'Hospitalsation Details'!$A$2:$L$2344,7,0)</f>
        <v>tier - 3</v>
      </c>
      <c r="O802" s="9" t="str">
        <f>VLOOKUP($A802,'Hospitalsation Details'!$A$2:$L$2344,8,0)</f>
        <v>tier - 1</v>
      </c>
      <c r="P802" s="9" t="str">
        <f>VLOOKUP($A802,'Hospitalsation Details'!$A$2:$L$2344,9,0)</f>
        <v>R1011</v>
      </c>
      <c r="Q802" s="9">
        <f>VLOOKUP($A802,'Hospitalsation Details'!$A$2:$L$2344,12,0)</f>
        <v>61</v>
      </c>
    </row>
    <row r="803" spans="1:17" ht="15.6" x14ac:dyDescent="0.3">
      <c r="A803" s="21" t="s">
        <v>1603</v>
      </c>
      <c r="B803" s="9" t="str">
        <f>VLOOKUP($A803,'Customer Names'!$A$2:$E$2336,4,0)</f>
        <v xml:space="preserve">  Ilana</v>
      </c>
      <c r="C803" s="9">
        <f>VLOOKUP($A803,'Medical Examination'!$A$2:$J$2336,2,0)</f>
        <v>30.43</v>
      </c>
      <c r="D803" s="9">
        <f>VLOOKUP($A803,'Medical Examination'!$A$2:$J$2336,3,0)</f>
        <v>9.39</v>
      </c>
      <c r="E803" s="9" t="str">
        <f>VLOOKUP($A803,'Medical Examination'!$A$2:$J$2336,4,0)</f>
        <v>No</v>
      </c>
      <c r="F803" s="9" t="str">
        <f>VLOOKUP($A803,'Medical Examination'!$A$2:$J$2336,5,0)</f>
        <v>No</v>
      </c>
      <c r="G803" s="9" t="str">
        <f>VLOOKUP($A803,'Medical Examination'!$A$2:$J$2336,6,0)</f>
        <v>No</v>
      </c>
      <c r="H803" s="9">
        <f>VLOOKUP($A803,'Medical Examination'!$A$2:$J$2336,7,0)</f>
        <v>0</v>
      </c>
      <c r="I803" s="9" t="str">
        <f>VLOOKUP($A803,'Medical Examination'!$A$2:$J$2336,8,0)</f>
        <v xml:space="preserve"> Non Smoker</v>
      </c>
      <c r="J803" s="9" t="str">
        <f>VLOOKUP($A803,'Medical Examination'!$A$2:$J$2336,9,0)</f>
        <v>Obesity</v>
      </c>
      <c r="K803" s="9" t="str">
        <f>VLOOKUP($A803,'Medical Examination'!$A$2:$J$2336,10,0)</f>
        <v>Normal</v>
      </c>
      <c r="L803" s="9" t="str">
        <f>VLOOKUP($A803,'Hospitalsation Details'!$A$2:$L$2344,10,0)</f>
        <v>04-11-1965</v>
      </c>
      <c r="M803" s="16">
        <f>VLOOKUP($A803,'Hospitalsation Details'!$A$2:$L$2344,6,0)</f>
        <v>13023.93</v>
      </c>
      <c r="N803" s="9" t="str">
        <f>VLOOKUP($A803,'Hospitalsation Details'!$A$2:$L$2344,7,0)</f>
        <v>tier - 3</v>
      </c>
      <c r="O803" s="9" t="str">
        <f>VLOOKUP($A803,'Hospitalsation Details'!$A$2:$L$2344,8,0)</f>
        <v>tier - 2</v>
      </c>
      <c r="P803" s="9" t="str">
        <f>VLOOKUP($A803,'Hospitalsation Details'!$A$2:$L$2344,9,0)</f>
        <v>R1025</v>
      </c>
      <c r="Q803" s="9">
        <f>VLOOKUP($A803,'Hospitalsation Details'!$A$2:$L$2344,12,0)</f>
        <v>57</v>
      </c>
    </row>
    <row r="804" spans="1:17" ht="15.6" x14ac:dyDescent="0.3">
      <c r="A804" s="20" t="s">
        <v>1605</v>
      </c>
      <c r="B804" s="9" t="str">
        <f>VLOOKUP($A804,'Customer Names'!$A$2:$E$2336,4,0)</f>
        <v xml:space="preserve">  Katherine</v>
      </c>
      <c r="C804" s="9">
        <f>VLOOKUP($A804,'Medical Examination'!$A$2:$J$2336,2,0)</f>
        <v>32.395000000000003</v>
      </c>
      <c r="D804" s="9">
        <f>VLOOKUP($A804,'Medical Examination'!$A$2:$J$2336,3,0)</f>
        <v>4.2699999999999996</v>
      </c>
      <c r="E804" s="9" t="str">
        <f>VLOOKUP($A804,'Medical Examination'!$A$2:$J$2336,4,0)</f>
        <v>Yes</v>
      </c>
      <c r="F804" s="9" t="str">
        <f>VLOOKUP($A804,'Medical Examination'!$A$2:$J$2336,5,0)</f>
        <v>No</v>
      </c>
      <c r="G804" s="9" t="str">
        <f>VLOOKUP($A804,'Medical Examination'!$A$2:$J$2336,6,0)</f>
        <v>No</v>
      </c>
      <c r="H804" s="9">
        <f>VLOOKUP($A804,'Medical Examination'!$A$2:$J$2336,7,0)</f>
        <v>1</v>
      </c>
      <c r="I804" s="9" t="str">
        <f>VLOOKUP($A804,'Medical Examination'!$A$2:$J$2336,8,0)</f>
        <v xml:space="preserve"> Non Smoker</v>
      </c>
      <c r="J804" s="9" t="str">
        <f>VLOOKUP($A804,'Medical Examination'!$A$2:$J$2336,9,0)</f>
        <v>Obesity</v>
      </c>
      <c r="K804" s="9" t="str">
        <f>VLOOKUP($A804,'Medical Examination'!$A$2:$J$2336,10,0)</f>
        <v>Diabetes</v>
      </c>
      <c r="L804" s="9" t="str">
        <f>VLOOKUP($A804,'Hospitalsation Details'!$A$2:$L$2344,10,0)</f>
        <v>23-09-1964</v>
      </c>
      <c r="M804" s="16">
        <f>VLOOKUP($A804,'Hospitalsation Details'!$A$2:$L$2344,6,0)</f>
        <v>13019.16</v>
      </c>
      <c r="N804" s="9" t="str">
        <f>VLOOKUP($A804,'Hospitalsation Details'!$A$2:$L$2344,7,0)</f>
        <v>tier - 3</v>
      </c>
      <c r="O804" s="9" t="str">
        <f>VLOOKUP($A804,'Hospitalsation Details'!$A$2:$L$2344,8,0)</f>
        <v>tier - 1</v>
      </c>
      <c r="P804" s="9" t="str">
        <f>VLOOKUP($A804,'Hospitalsation Details'!$A$2:$L$2344,9,0)</f>
        <v>R1024</v>
      </c>
      <c r="Q804" s="9">
        <f>VLOOKUP($A804,'Hospitalsation Details'!$A$2:$L$2344,12,0)</f>
        <v>58</v>
      </c>
    </row>
    <row r="805" spans="1:17" ht="15.6" x14ac:dyDescent="0.3">
      <c r="A805" s="21" t="s">
        <v>1607</v>
      </c>
      <c r="B805" s="9" t="str">
        <f>VLOOKUP($A805,'Customer Names'!$A$2:$E$2336,4,0)</f>
        <v xml:space="preserve">  Katherine</v>
      </c>
      <c r="C805" s="9">
        <f>VLOOKUP($A805,'Medical Examination'!$A$2:$J$2336,2,0)</f>
        <v>24.035</v>
      </c>
      <c r="D805" s="9">
        <f>VLOOKUP($A805,'Medical Examination'!$A$2:$J$2336,3,0)</f>
        <v>11.71</v>
      </c>
      <c r="E805" s="9" t="str">
        <f>VLOOKUP($A805,'Medical Examination'!$A$2:$J$2336,4,0)</f>
        <v>No</v>
      </c>
      <c r="F805" s="9" t="str">
        <f>VLOOKUP($A805,'Medical Examination'!$A$2:$J$2336,5,0)</f>
        <v>No</v>
      </c>
      <c r="G805" s="9" t="str">
        <f>VLOOKUP($A805,'Medical Examination'!$A$2:$J$2336,6,0)</f>
        <v>No</v>
      </c>
      <c r="H805" s="9">
        <f>VLOOKUP($A805,'Medical Examination'!$A$2:$J$2336,7,0)</f>
        <v>0</v>
      </c>
      <c r="I805" s="9" t="str">
        <f>VLOOKUP($A805,'Medical Examination'!$A$2:$J$2336,8,0)</f>
        <v xml:space="preserve"> Non Smoker</v>
      </c>
      <c r="J805" s="9" t="str">
        <f>VLOOKUP($A805,'Medical Examination'!$A$2:$J$2336,9,0)</f>
        <v>Normal Weight</v>
      </c>
      <c r="K805" s="9" t="str">
        <f>VLOOKUP($A805,'Medical Examination'!$A$2:$J$2336,10,0)</f>
        <v>Normal</v>
      </c>
      <c r="L805" s="9" t="str">
        <f>VLOOKUP($A805,'Hospitalsation Details'!$A$2:$L$2344,10,0)</f>
        <v>20-07-1962</v>
      </c>
      <c r="M805" s="16">
        <f>VLOOKUP($A805,'Hospitalsation Details'!$A$2:$L$2344,6,0)</f>
        <v>13012.21</v>
      </c>
      <c r="N805" s="9" t="str">
        <f>VLOOKUP($A805,'Hospitalsation Details'!$A$2:$L$2344,7,0)</f>
        <v>tier - 3</v>
      </c>
      <c r="O805" s="9" t="str">
        <f>VLOOKUP($A805,'Hospitalsation Details'!$A$2:$L$2344,8,0)</f>
        <v>tier - 1</v>
      </c>
      <c r="P805" s="9" t="str">
        <f>VLOOKUP($A805,'Hospitalsation Details'!$A$2:$L$2344,9,0)</f>
        <v>R1012</v>
      </c>
      <c r="Q805" s="9">
        <f>VLOOKUP($A805,'Hospitalsation Details'!$A$2:$L$2344,12,0)</f>
        <v>60</v>
      </c>
    </row>
    <row r="806" spans="1:17" ht="15.6" x14ac:dyDescent="0.3">
      <c r="A806" s="20" t="s">
        <v>1609</v>
      </c>
      <c r="B806" s="9" t="str">
        <f>VLOOKUP($A806,'Customer Names'!$A$2:$E$2336,4,0)</f>
        <v xml:space="preserve">  Karl</v>
      </c>
      <c r="C806" s="9">
        <f>VLOOKUP($A806,'Medical Examination'!$A$2:$J$2336,2,0)</f>
        <v>37.119999999999997</v>
      </c>
      <c r="D806" s="9">
        <f>VLOOKUP($A806,'Medical Examination'!$A$2:$J$2336,3,0)</f>
        <v>5.29</v>
      </c>
      <c r="E806" s="9" t="str">
        <f>VLOOKUP($A806,'Medical Examination'!$A$2:$J$2336,4,0)</f>
        <v>No</v>
      </c>
      <c r="F806" s="9" t="str">
        <f>VLOOKUP($A806,'Medical Examination'!$A$2:$J$2336,5,0)</f>
        <v>No</v>
      </c>
      <c r="G806" s="9" t="str">
        <f>VLOOKUP($A806,'Medical Examination'!$A$2:$J$2336,6,0)</f>
        <v>No</v>
      </c>
      <c r="H806" s="9">
        <f>VLOOKUP($A806,'Medical Examination'!$A$2:$J$2336,7,0)</f>
        <v>2</v>
      </c>
      <c r="I806" s="9" t="str">
        <f>VLOOKUP($A806,'Medical Examination'!$A$2:$J$2336,8,0)</f>
        <v xml:space="preserve"> Non Smoker</v>
      </c>
      <c r="J806" s="9" t="str">
        <f>VLOOKUP($A806,'Medical Examination'!$A$2:$J$2336,9,0)</f>
        <v>Obesity</v>
      </c>
      <c r="K806" s="9" t="str">
        <f>VLOOKUP($A806,'Medical Examination'!$A$2:$J$2336,10,0)</f>
        <v>Prediabetes</v>
      </c>
      <c r="L806" s="9" t="str">
        <f>VLOOKUP($A806,'Hospitalsation Details'!$A$2:$L$2344,10,0)</f>
        <v>27-09-1972</v>
      </c>
      <c r="M806" s="16">
        <f>VLOOKUP($A806,'Hospitalsation Details'!$A$2:$L$2344,6,0)</f>
        <v>13010.86</v>
      </c>
      <c r="N806" s="9" t="str">
        <f>VLOOKUP($A806,'Hospitalsation Details'!$A$2:$L$2344,7,0)</f>
        <v>tier - 3</v>
      </c>
      <c r="O806" s="9" t="str">
        <f>VLOOKUP($A806,'Hospitalsation Details'!$A$2:$L$2344,8,0)</f>
        <v>tier - 2</v>
      </c>
      <c r="P806" s="9" t="str">
        <f>VLOOKUP($A806,'Hospitalsation Details'!$A$2:$L$2344,9,0)</f>
        <v>R1012</v>
      </c>
      <c r="Q806" s="9">
        <f>VLOOKUP($A806,'Hospitalsation Details'!$A$2:$L$2344,12,0)</f>
        <v>50</v>
      </c>
    </row>
    <row r="807" spans="1:17" ht="15.6" x14ac:dyDescent="0.3">
      <c r="A807" s="21" t="s">
        <v>1611</v>
      </c>
      <c r="B807" s="9" t="str">
        <f>VLOOKUP($A807,'Customer Names'!$A$2:$E$2336,4,0)</f>
        <v xml:space="preserve">  Stephen</v>
      </c>
      <c r="C807" s="9">
        <f>VLOOKUP($A807,'Medical Examination'!$A$2:$J$2336,2,0)</f>
        <v>34.840000000000003</v>
      </c>
      <c r="D807" s="9">
        <f>VLOOKUP($A807,'Medical Examination'!$A$2:$J$2336,3,0)</f>
        <v>6</v>
      </c>
      <c r="E807" s="9" t="str">
        <f>VLOOKUP($A807,'Medical Examination'!$A$2:$J$2336,4,0)</f>
        <v>Yes</v>
      </c>
      <c r="F807" s="9" t="str">
        <f>VLOOKUP($A807,'Medical Examination'!$A$2:$J$2336,5,0)</f>
        <v>No</v>
      </c>
      <c r="G807" s="9" t="str">
        <f>VLOOKUP($A807,'Medical Examination'!$A$2:$J$2336,6,0)</f>
        <v>Yes</v>
      </c>
      <c r="H807" s="9">
        <f>VLOOKUP($A807,'Medical Examination'!$A$2:$J$2336,7,0)</f>
        <v>1</v>
      </c>
      <c r="I807" s="9" t="str">
        <f>VLOOKUP($A807,'Medical Examination'!$A$2:$J$2336,8,0)</f>
        <v xml:space="preserve"> Non Smoker</v>
      </c>
      <c r="J807" s="9" t="str">
        <f>VLOOKUP($A807,'Medical Examination'!$A$2:$J$2336,9,0)</f>
        <v>Obesity</v>
      </c>
      <c r="K807" s="9" t="str">
        <f>VLOOKUP($A807,'Medical Examination'!$A$2:$J$2336,10,0)</f>
        <v>Diabetes</v>
      </c>
      <c r="L807" s="9" t="str">
        <f>VLOOKUP($A807,'Hospitalsation Details'!$A$2:$L$2344,10,0)</f>
        <v>13-12-1969</v>
      </c>
      <c r="M807" s="16">
        <f>VLOOKUP($A807,'Hospitalsation Details'!$A$2:$L$2344,6,0)</f>
        <v>13008.07</v>
      </c>
      <c r="N807" s="9" t="str">
        <f>VLOOKUP($A807,'Hospitalsation Details'!$A$2:$L$2344,7,0)</f>
        <v>tier - 3</v>
      </c>
      <c r="O807" s="9" t="str">
        <f>VLOOKUP($A807,'Hospitalsation Details'!$A$2:$L$2344,8,0)</f>
        <v>tier - 3</v>
      </c>
      <c r="P807" s="9" t="str">
        <f>VLOOKUP($A807,'Hospitalsation Details'!$A$2:$L$2344,9,0)</f>
        <v>R1012</v>
      </c>
      <c r="Q807" s="9">
        <f>VLOOKUP($A807,'Hospitalsation Details'!$A$2:$L$2344,12,0)</f>
        <v>53</v>
      </c>
    </row>
    <row r="808" spans="1:17" ht="15.6" x14ac:dyDescent="0.3">
      <c r="A808" s="20" t="s">
        <v>1613</v>
      </c>
      <c r="B808" s="9" t="str">
        <f>VLOOKUP($A808,'Customer Names'!$A$2:$E$2336,4,0)</f>
        <v xml:space="preserve">  Will</v>
      </c>
      <c r="C808" s="9">
        <f>VLOOKUP($A808,'Medical Examination'!$A$2:$J$2336,2,0)</f>
        <v>29.53</v>
      </c>
      <c r="D808" s="9">
        <f>VLOOKUP($A808,'Medical Examination'!$A$2:$J$2336,3,0)</f>
        <v>10.64</v>
      </c>
      <c r="E808" s="9" t="str">
        <f>VLOOKUP($A808,'Medical Examination'!$A$2:$J$2336,4,0)</f>
        <v>No</v>
      </c>
      <c r="F808" s="9" t="str">
        <f>VLOOKUP($A808,'Medical Examination'!$A$2:$J$2336,5,0)</f>
        <v>No</v>
      </c>
      <c r="G808" s="9" t="str">
        <f>VLOOKUP($A808,'Medical Examination'!$A$2:$J$2336,6,0)</f>
        <v>No</v>
      </c>
      <c r="H808" s="9">
        <f>VLOOKUP($A808,'Medical Examination'!$A$2:$J$2336,7,0)</f>
        <v>0</v>
      </c>
      <c r="I808" s="9" t="str">
        <f>VLOOKUP($A808,'Medical Examination'!$A$2:$J$2336,8,0)</f>
        <v xml:space="preserve"> Non Smoker</v>
      </c>
      <c r="J808" s="9" t="str">
        <f>VLOOKUP($A808,'Medical Examination'!$A$2:$J$2336,9,0)</f>
        <v>Over Weight</v>
      </c>
      <c r="K808" s="9" t="str">
        <f>VLOOKUP($A808,'Medical Examination'!$A$2:$J$2336,10,0)</f>
        <v>Diabetes</v>
      </c>
      <c r="L808" s="9" t="str">
        <f>VLOOKUP($A808,'Hospitalsation Details'!$A$2:$L$2344,10,0)</f>
        <v>24-06-1962</v>
      </c>
      <c r="M808" s="16">
        <f>VLOOKUP($A808,'Hospitalsation Details'!$A$2:$L$2344,6,0)</f>
        <v>13004.95</v>
      </c>
      <c r="N808" s="9" t="str">
        <f>VLOOKUP($A808,'Hospitalsation Details'!$A$2:$L$2344,7,0)</f>
        <v>tier - 3</v>
      </c>
      <c r="O808" s="9" t="str">
        <f>VLOOKUP($A808,'Hospitalsation Details'!$A$2:$L$2344,8,0)</f>
        <v>tier - 1</v>
      </c>
      <c r="P808" s="9" t="str">
        <f>VLOOKUP($A808,'Hospitalsation Details'!$A$2:$L$2344,9,0)</f>
        <v>R1012</v>
      </c>
      <c r="Q808" s="9">
        <f>VLOOKUP($A808,'Hospitalsation Details'!$A$2:$L$2344,12,0)</f>
        <v>60</v>
      </c>
    </row>
    <row r="809" spans="1:17" ht="15.6" x14ac:dyDescent="0.3">
      <c r="A809" s="21" t="s">
        <v>1615</v>
      </c>
      <c r="B809" s="9" t="str">
        <f>VLOOKUP($A809,'Customer Names'!$A$2:$E$2336,4,0)</f>
        <v xml:space="preserve">  Bradley D</v>
      </c>
      <c r="C809" s="9">
        <f>VLOOKUP($A809,'Medical Examination'!$A$2:$J$2336,2,0)</f>
        <v>42.51</v>
      </c>
      <c r="D809" s="9">
        <f>VLOOKUP($A809,'Medical Examination'!$A$2:$J$2336,3,0)</f>
        <v>8.2100000000000009</v>
      </c>
      <c r="E809" s="9" t="str">
        <f>VLOOKUP($A809,'Medical Examination'!$A$2:$J$2336,4,0)</f>
        <v>Yes</v>
      </c>
      <c r="F809" s="9" t="str">
        <f>VLOOKUP($A809,'Medical Examination'!$A$2:$J$2336,5,0)</f>
        <v>No</v>
      </c>
      <c r="G809" s="9" t="str">
        <f>VLOOKUP($A809,'Medical Examination'!$A$2:$J$2336,6,0)</f>
        <v>No</v>
      </c>
      <c r="H809" s="9">
        <f>VLOOKUP($A809,'Medical Examination'!$A$2:$J$2336,7,0)</f>
        <v>0</v>
      </c>
      <c r="I809" s="9" t="str">
        <f>VLOOKUP($A809,'Medical Examination'!$A$2:$J$2336,8,0)</f>
        <v xml:space="preserve"> Non Smoker</v>
      </c>
      <c r="J809" s="9" t="str">
        <f>VLOOKUP($A809,'Medical Examination'!$A$2:$J$2336,9,0)</f>
        <v>Obesity</v>
      </c>
      <c r="K809" s="9" t="str">
        <f>VLOOKUP($A809,'Medical Examination'!$A$2:$J$2336,10,0)</f>
        <v>Normal</v>
      </c>
      <c r="L809" s="9" t="str">
        <f>VLOOKUP($A809,'Hospitalsation Details'!$A$2:$L$2344,10,0)</f>
        <v>30-10-1981</v>
      </c>
      <c r="M809" s="16">
        <f>VLOOKUP($A809,'Hospitalsation Details'!$A$2:$L$2344,6,0)</f>
        <v>13002.91</v>
      </c>
      <c r="N809" s="9" t="str">
        <f>VLOOKUP($A809,'Hospitalsation Details'!$A$2:$L$2344,7,0)</f>
        <v>tier - 3</v>
      </c>
      <c r="O809" s="9" t="str">
        <f>VLOOKUP($A809,'Hospitalsation Details'!$A$2:$L$2344,8,0)</f>
        <v>tier - 1</v>
      </c>
      <c r="P809" s="9" t="str">
        <f>VLOOKUP($A809,'Hospitalsation Details'!$A$2:$L$2344,9,0)</f>
        <v>R1012</v>
      </c>
      <c r="Q809" s="9">
        <f>VLOOKUP($A809,'Hospitalsation Details'!$A$2:$L$2344,12,0)</f>
        <v>41</v>
      </c>
    </row>
    <row r="810" spans="1:17" ht="15.6" x14ac:dyDescent="0.3">
      <c r="A810" s="20" t="s">
        <v>1617</v>
      </c>
      <c r="B810" s="9" t="str">
        <f>VLOOKUP($A810,'Customer Names'!$A$2:$E$2336,4,0)</f>
        <v xml:space="preserve">  Amy M</v>
      </c>
      <c r="C810" s="9">
        <f>VLOOKUP($A810,'Medical Examination'!$A$2:$J$2336,2,0)</f>
        <v>38.14</v>
      </c>
      <c r="D810" s="9">
        <f>VLOOKUP($A810,'Medical Examination'!$A$2:$J$2336,3,0)</f>
        <v>5.58</v>
      </c>
      <c r="E810" s="9" t="str">
        <f>VLOOKUP($A810,'Medical Examination'!$A$2:$J$2336,4,0)</f>
        <v>No</v>
      </c>
      <c r="F810" s="9" t="str">
        <f>VLOOKUP($A810,'Medical Examination'!$A$2:$J$2336,5,0)</f>
        <v>No</v>
      </c>
      <c r="G810" s="9" t="str">
        <f>VLOOKUP($A810,'Medical Examination'!$A$2:$J$2336,6,0)</f>
        <v>Yes</v>
      </c>
      <c r="H810" s="9">
        <f>VLOOKUP($A810,'Medical Examination'!$A$2:$J$2336,7,0)</f>
        <v>1</v>
      </c>
      <c r="I810" s="9" t="str">
        <f>VLOOKUP($A810,'Medical Examination'!$A$2:$J$2336,8,0)</f>
        <v xml:space="preserve"> Non Smoker</v>
      </c>
      <c r="J810" s="9" t="str">
        <f>VLOOKUP($A810,'Medical Examination'!$A$2:$J$2336,9,0)</f>
        <v>Obesity</v>
      </c>
      <c r="K810" s="9" t="str">
        <f>VLOOKUP($A810,'Medical Examination'!$A$2:$J$2336,10,0)</f>
        <v>Diabetes</v>
      </c>
      <c r="L810" s="9" t="str">
        <f>VLOOKUP($A810,'Hospitalsation Details'!$A$2:$L$2344,10,0)</f>
        <v>27-11-1979</v>
      </c>
      <c r="M810" s="16">
        <f>VLOOKUP($A810,'Hospitalsation Details'!$A$2:$L$2344,6,0)</f>
        <v>12994.12</v>
      </c>
      <c r="N810" s="9" t="str">
        <f>VLOOKUP($A810,'Hospitalsation Details'!$A$2:$L$2344,7,0)</f>
        <v>tier - 3</v>
      </c>
      <c r="O810" s="9" t="str">
        <f>VLOOKUP($A810,'Hospitalsation Details'!$A$2:$L$2344,8,0)</f>
        <v>tier - 2</v>
      </c>
      <c r="P810" s="9" t="str">
        <f>VLOOKUP($A810,'Hospitalsation Details'!$A$2:$L$2344,9,0)</f>
        <v>R1026</v>
      </c>
      <c r="Q810" s="9">
        <f>VLOOKUP($A810,'Hospitalsation Details'!$A$2:$L$2344,12,0)</f>
        <v>43</v>
      </c>
    </row>
    <row r="811" spans="1:17" ht="15.6" x14ac:dyDescent="0.3">
      <c r="A811" s="21" t="s">
        <v>1619</v>
      </c>
      <c r="B811" s="9" t="str">
        <f>VLOOKUP($A811,'Customer Names'!$A$2:$E$2336,4,0)</f>
        <v xml:space="preserve">  Matthew W</v>
      </c>
      <c r="C811" s="9">
        <f>VLOOKUP($A811,'Medical Examination'!$A$2:$J$2336,2,0)</f>
        <v>39.93</v>
      </c>
      <c r="D811" s="9">
        <f>VLOOKUP($A811,'Medical Examination'!$A$2:$J$2336,3,0)</f>
        <v>8.75</v>
      </c>
      <c r="E811" s="9" t="str">
        <f>VLOOKUP($A811,'Medical Examination'!$A$2:$J$2336,4,0)</f>
        <v>No</v>
      </c>
      <c r="F811" s="9" t="str">
        <f>VLOOKUP($A811,'Medical Examination'!$A$2:$J$2336,5,0)</f>
        <v>No</v>
      </c>
      <c r="G811" s="9" t="str">
        <f>VLOOKUP($A811,'Medical Examination'!$A$2:$J$2336,6,0)</f>
        <v>No</v>
      </c>
      <c r="H811" s="9">
        <f>VLOOKUP($A811,'Medical Examination'!$A$2:$J$2336,7,0)</f>
        <v>0</v>
      </c>
      <c r="I811" s="9" t="str">
        <f>VLOOKUP($A811,'Medical Examination'!$A$2:$J$2336,8,0)</f>
        <v xml:space="preserve"> Non Smoker</v>
      </c>
      <c r="J811" s="9" t="str">
        <f>VLOOKUP($A811,'Medical Examination'!$A$2:$J$2336,9,0)</f>
        <v>Obesity</v>
      </c>
      <c r="K811" s="9" t="str">
        <f>VLOOKUP($A811,'Medical Examination'!$A$2:$J$2336,10,0)</f>
        <v>Diabetes</v>
      </c>
      <c r="L811" s="9" t="str">
        <f>VLOOKUP($A811,'Hospitalsation Details'!$A$2:$L$2344,10,0)</f>
        <v>28-11-1960</v>
      </c>
      <c r="M811" s="16">
        <f>VLOOKUP($A811,'Hospitalsation Details'!$A$2:$L$2344,6,0)</f>
        <v>12982.87</v>
      </c>
      <c r="N811" s="9" t="str">
        <f>VLOOKUP($A811,'Hospitalsation Details'!$A$2:$L$2344,7,0)</f>
        <v>tier - 3</v>
      </c>
      <c r="O811" s="9" t="str">
        <f>VLOOKUP($A811,'Hospitalsation Details'!$A$2:$L$2344,8,0)</f>
        <v>tier - 1</v>
      </c>
      <c r="P811" s="9" t="str">
        <f>VLOOKUP($A811,'Hospitalsation Details'!$A$2:$L$2344,9,0)</f>
        <v>R1013</v>
      </c>
      <c r="Q811" s="9">
        <f>VLOOKUP($A811,'Hospitalsation Details'!$A$2:$L$2344,12,0)</f>
        <v>62</v>
      </c>
    </row>
    <row r="812" spans="1:17" ht="15.6" x14ac:dyDescent="0.3">
      <c r="A812" s="20" t="s">
        <v>1621</v>
      </c>
      <c r="B812" s="9" t="str">
        <f>VLOOKUP($A812,'Customer Names'!$A$2:$E$2336,4,0)</f>
        <v xml:space="preserve">  Doug</v>
      </c>
      <c r="C812" s="9">
        <f>VLOOKUP($A812,'Medical Examination'!$A$2:$J$2336,2,0)</f>
        <v>38.83</v>
      </c>
      <c r="D812" s="9">
        <f>VLOOKUP($A812,'Medical Examination'!$A$2:$J$2336,3,0)</f>
        <v>11.86</v>
      </c>
      <c r="E812" s="9" t="str">
        <f>VLOOKUP($A812,'Medical Examination'!$A$2:$J$2336,4,0)</f>
        <v>No</v>
      </c>
      <c r="F812" s="9" t="str">
        <f>VLOOKUP($A812,'Medical Examination'!$A$2:$J$2336,5,0)</f>
        <v>No</v>
      </c>
      <c r="G812" s="9" t="str">
        <f>VLOOKUP($A812,'Medical Examination'!$A$2:$J$2336,6,0)</f>
        <v>No</v>
      </c>
      <c r="H812" s="9">
        <f>VLOOKUP($A812,'Medical Examination'!$A$2:$J$2336,7,0)</f>
        <v>0</v>
      </c>
      <c r="I812" s="9" t="str">
        <f>VLOOKUP($A812,'Medical Examination'!$A$2:$J$2336,8,0)</f>
        <v xml:space="preserve"> Non Smoker</v>
      </c>
      <c r="J812" s="9" t="str">
        <f>VLOOKUP($A812,'Medical Examination'!$A$2:$J$2336,9,0)</f>
        <v>Obesity</v>
      </c>
      <c r="K812" s="9" t="str">
        <f>VLOOKUP($A812,'Medical Examination'!$A$2:$J$2336,10,0)</f>
        <v>Diabetes</v>
      </c>
      <c r="L812" s="9" t="str">
        <f>VLOOKUP($A812,'Hospitalsation Details'!$A$2:$L$2344,10,0)</f>
        <v>23-09-1960</v>
      </c>
      <c r="M812" s="16">
        <f>VLOOKUP($A812,'Hospitalsation Details'!$A$2:$L$2344,6,0)</f>
        <v>12981.35</v>
      </c>
      <c r="N812" s="9" t="str">
        <f>VLOOKUP($A812,'Hospitalsation Details'!$A$2:$L$2344,7,0)</f>
        <v>tier - 3</v>
      </c>
      <c r="O812" s="9" t="str">
        <f>VLOOKUP($A812,'Hospitalsation Details'!$A$2:$L$2344,8,0)</f>
        <v>tier - 3</v>
      </c>
      <c r="P812" s="9" t="str">
        <f>VLOOKUP($A812,'Hospitalsation Details'!$A$2:$L$2344,9,0)</f>
        <v>R1013</v>
      </c>
      <c r="Q812" s="9">
        <f>VLOOKUP($A812,'Hospitalsation Details'!$A$2:$L$2344,12,0)</f>
        <v>62</v>
      </c>
    </row>
    <row r="813" spans="1:17" ht="15.6" x14ac:dyDescent="0.3">
      <c r="A813" s="21" t="s">
        <v>1623</v>
      </c>
      <c r="B813" s="9" t="str">
        <f>VLOOKUP($A813,'Customer Names'!$A$2:$E$2336,4,0)</f>
        <v xml:space="preserve">  Tom</v>
      </c>
      <c r="C813" s="9">
        <f>VLOOKUP($A813,'Medical Examination'!$A$2:$J$2336,2,0)</f>
        <v>37.4</v>
      </c>
      <c r="D813" s="9">
        <f>VLOOKUP($A813,'Medical Examination'!$A$2:$J$2336,3,0)</f>
        <v>11.46</v>
      </c>
      <c r="E813" s="9" t="str">
        <f>VLOOKUP($A813,'Medical Examination'!$A$2:$J$2336,4,0)</f>
        <v>No</v>
      </c>
      <c r="F813" s="9" t="str">
        <f>VLOOKUP($A813,'Medical Examination'!$A$2:$J$2336,5,0)</f>
        <v>No</v>
      </c>
      <c r="G813" s="9" t="str">
        <f>VLOOKUP($A813,'Medical Examination'!$A$2:$J$2336,6,0)</f>
        <v>No</v>
      </c>
      <c r="H813" s="9">
        <f>VLOOKUP($A813,'Medical Examination'!$A$2:$J$2336,7,0)</f>
        <v>0</v>
      </c>
      <c r="I813" s="9" t="str">
        <f>VLOOKUP($A813,'Medical Examination'!$A$2:$J$2336,8,0)</f>
        <v xml:space="preserve"> Non Smoker</v>
      </c>
      <c r="J813" s="9" t="str">
        <f>VLOOKUP($A813,'Medical Examination'!$A$2:$J$2336,9,0)</f>
        <v>Obesity</v>
      </c>
      <c r="K813" s="9" t="str">
        <f>VLOOKUP($A813,'Medical Examination'!$A$2:$J$2336,10,0)</f>
        <v>Diabetes</v>
      </c>
      <c r="L813" s="9" t="str">
        <f>VLOOKUP($A813,'Hospitalsation Details'!$A$2:$L$2344,10,0)</f>
        <v>22-06-1960</v>
      </c>
      <c r="M813" s="16">
        <f>VLOOKUP($A813,'Hospitalsation Details'!$A$2:$L$2344,6,0)</f>
        <v>12979.36</v>
      </c>
      <c r="N813" s="9" t="str">
        <f>VLOOKUP($A813,'Hospitalsation Details'!$A$2:$L$2344,7,0)</f>
        <v>tier - 3</v>
      </c>
      <c r="O813" s="9" t="str">
        <f>VLOOKUP($A813,'Hospitalsation Details'!$A$2:$L$2344,8,0)</f>
        <v>tier - 1</v>
      </c>
      <c r="P813" s="9" t="str">
        <f>VLOOKUP($A813,'Hospitalsation Details'!$A$2:$L$2344,9,0)</f>
        <v>R1011</v>
      </c>
      <c r="Q813" s="9">
        <f>VLOOKUP($A813,'Hospitalsation Details'!$A$2:$L$2344,12,0)</f>
        <v>62</v>
      </c>
    </row>
    <row r="814" spans="1:17" ht="15.6" x14ac:dyDescent="0.3">
      <c r="A814" s="20" t="s">
        <v>1625</v>
      </c>
      <c r="B814" s="9" t="str">
        <f>VLOOKUP($A814,'Customer Names'!$A$2:$E$2336,4,0)</f>
        <v xml:space="preserve">  Jonathan</v>
      </c>
      <c r="C814" s="9">
        <f>VLOOKUP($A814,'Medical Examination'!$A$2:$J$2336,2,0)</f>
        <v>21.4</v>
      </c>
      <c r="D814" s="9">
        <f>VLOOKUP($A814,'Medical Examination'!$A$2:$J$2336,3,0)</f>
        <v>9.0299999999999994</v>
      </c>
      <c r="E814" s="9" t="str">
        <f>VLOOKUP($A814,'Medical Examination'!$A$2:$J$2336,4,0)</f>
        <v>No</v>
      </c>
      <c r="F814" s="9" t="str">
        <f>VLOOKUP($A814,'Medical Examination'!$A$2:$J$2336,5,0)</f>
        <v>No</v>
      </c>
      <c r="G814" s="9" t="str">
        <f>VLOOKUP($A814,'Medical Examination'!$A$2:$J$2336,6,0)</f>
        <v>No</v>
      </c>
      <c r="H814" s="9">
        <f>VLOOKUP($A814,'Medical Examination'!$A$2:$J$2336,7,0)</f>
        <v>0</v>
      </c>
      <c r="I814" s="9" t="str">
        <f>VLOOKUP($A814,'Medical Examination'!$A$2:$J$2336,8,0)</f>
        <v xml:space="preserve"> Non Smoker</v>
      </c>
      <c r="J814" s="9" t="str">
        <f>VLOOKUP($A814,'Medical Examination'!$A$2:$J$2336,9,0)</f>
        <v>Normal Weight</v>
      </c>
      <c r="K814" s="9" t="str">
        <f>VLOOKUP($A814,'Medical Examination'!$A$2:$J$2336,10,0)</f>
        <v>Diabetes</v>
      </c>
      <c r="L814" s="9" t="str">
        <f>VLOOKUP($A814,'Hospitalsation Details'!$A$2:$L$2344,10,0)</f>
        <v>04-11-1960</v>
      </c>
      <c r="M814" s="16">
        <f>VLOOKUP($A814,'Hospitalsation Details'!$A$2:$L$2344,6,0)</f>
        <v>12957.12</v>
      </c>
      <c r="N814" s="9" t="str">
        <f>VLOOKUP($A814,'Hospitalsation Details'!$A$2:$L$2344,7,0)</f>
        <v>tier - 3</v>
      </c>
      <c r="O814" s="9" t="str">
        <f>VLOOKUP($A814,'Hospitalsation Details'!$A$2:$L$2344,8,0)</f>
        <v>tier - 1</v>
      </c>
      <c r="P814" s="9" t="str">
        <f>VLOOKUP($A814,'Hospitalsation Details'!$A$2:$L$2344,9,0)</f>
        <v>R1011</v>
      </c>
      <c r="Q814" s="9">
        <f>VLOOKUP($A814,'Hospitalsation Details'!$A$2:$L$2344,12,0)</f>
        <v>62</v>
      </c>
    </row>
    <row r="815" spans="1:17" ht="15.6" x14ac:dyDescent="0.3">
      <c r="A815" s="21" t="s">
        <v>1627</v>
      </c>
      <c r="B815" s="9" t="str">
        <f>VLOOKUP($A815,'Customer Names'!$A$2:$E$2336,4,0)</f>
        <v xml:space="preserve">  Wayne A</v>
      </c>
      <c r="C815" s="9">
        <f>VLOOKUP($A815,'Medical Examination'!$A$2:$J$2336,2,0)</f>
        <v>38.380000000000003</v>
      </c>
      <c r="D815" s="9">
        <f>VLOOKUP($A815,'Medical Examination'!$A$2:$J$2336,3,0)</f>
        <v>8.26</v>
      </c>
      <c r="E815" s="9" t="str">
        <f>VLOOKUP($A815,'Medical Examination'!$A$2:$J$2336,4,0)</f>
        <v>Yes</v>
      </c>
      <c r="F815" s="9" t="str">
        <f>VLOOKUP($A815,'Medical Examination'!$A$2:$J$2336,5,0)</f>
        <v>No</v>
      </c>
      <c r="G815" s="9" t="str">
        <f>VLOOKUP($A815,'Medical Examination'!$A$2:$J$2336,6,0)</f>
        <v>No</v>
      </c>
      <c r="H815" s="9">
        <f>VLOOKUP($A815,'Medical Examination'!$A$2:$J$2336,7,0)</f>
        <v>2</v>
      </c>
      <c r="I815" s="9" t="str">
        <f>VLOOKUP($A815,'Medical Examination'!$A$2:$J$2336,8,0)</f>
        <v xml:space="preserve"> Non Smoker</v>
      </c>
      <c r="J815" s="9" t="str">
        <f>VLOOKUP($A815,'Medical Examination'!$A$2:$J$2336,9,0)</f>
        <v>Obesity</v>
      </c>
      <c r="K815" s="9" t="str">
        <f>VLOOKUP($A815,'Medical Examination'!$A$2:$J$2336,10,0)</f>
        <v>Normal</v>
      </c>
      <c r="L815" s="9" t="str">
        <f>VLOOKUP($A815,'Hospitalsation Details'!$A$2:$L$2344,10,0)</f>
        <v>20-08-1961</v>
      </c>
      <c r="M815" s="16">
        <f>VLOOKUP($A815,'Hospitalsation Details'!$A$2:$L$2344,6,0)</f>
        <v>12950.07</v>
      </c>
      <c r="N815" s="9" t="str">
        <f>VLOOKUP($A815,'Hospitalsation Details'!$A$2:$L$2344,7,0)</f>
        <v>tier - 3</v>
      </c>
      <c r="O815" s="9" t="str">
        <f>VLOOKUP($A815,'Hospitalsation Details'!$A$2:$L$2344,8,0)</f>
        <v>tier - 1</v>
      </c>
      <c r="P815" s="9" t="str">
        <f>VLOOKUP($A815,'Hospitalsation Details'!$A$2:$L$2344,9,0)</f>
        <v>R1012</v>
      </c>
      <c r="Q815" s="9">
        <f>VLOOKUP($A815,'Hospitalsation Details'!$A$2:$L$2344,12,0)</f>
        <v>61</v>
      </c>
    </row>
    <row r="816" spans="1:17" ht="15.6" x14ac:dyDescent="0.3">
      <c r="A816" s="20" t="s">
        <v>1629</v>
      </c>
      <c r="B816" s="9" t="str">
        <f>VLOOKUP($A816,'Customer Names'!$A$2:$E$2336,4,0)</f>
        <v xml:space="preserve">  Nobuyori</v>
      </c>
      <c r="C816" s="9">
        <f>VLOOKUP($A816,'Medical Examination'!$A$2:$J$2336,2,0)</f>
        <v>33.659999999999997</v>
      </c>
      <c r="D816" s="9">
        <f>VLOOKUP($A816,'Medical Examination'!$A$2:$J$2336,3,0)</f>
        <v>5.42</v>
      </c>
      <c r="E816" s="9" t="str">
        <f>VLOOKUP($A816,'Medical Examination'!$A$2:$J$2336,4,0)</f>
        <v>Yes</v>
      </c>
      <c r="F816" s="9" t="str">
        <f>VLOOKUP($A816,'Medical Examination'!$A$2:$J$2336,5,0)</f>
        <v>No</v>
      </c>
      <c r="G816" s="9" t="str">
        <f>VLOOKUP($A816,'Medical Examination'!$A$2:$J$2336,6,0)</f>
        <v>No</v>
      </c>
      <c r="H816" s="9">
        <f>VLOOKUP($A816,'Medical Examination'!$A$2:$J$2336,7,0)</f>
        <v>2</v>
      </c>
      <c r="I816" s="9" t="str">
        <f>VLOOKUP($A816,'Medical Examination'!$A$2:$J$2336,8,0)</f>
        <v xml:space="preserve"> Non Smoker</v>
      </c>
      <c r="J816" s="9" t="str">
        <f>VLOOKUP($A816,'Medical Examination'!$A$2:$J$2336,9,0)</f>
        <v>Obesity</v>
      </c>
      <c r="K816" s="9" t="str">
        <f>VLOOKUP($A816,'Medical Examination'!$A$2:$J$2336,10,0)</f>
        <v>Diabetes</v>
      </c>
      <c r="L816" s="9" t="str">
        <f>VLOOKUP($A816,'Hospitalsation Details'!$A$2:$L$2344,10,0)</f>
        <v>22-12-1966</v>
      </c>
      <c r="M816" s="16">
        <f>VLOOKUP($A816,'Hospitalsation Details'!$A$2:$L$2344,6,0)</f>
        <v>12949.16</v>
      </c>
      <c r="N816" s="9" t="str">
        <f>VLOOKUP($A816,'Hospitalsation Details'!$A$2:$L$2344,7,0)</f>
        <v>tier - 3</v>
      </c>
      <c r="O816" s="9" t="str">
        <f>VLOOKUP($A816,'Hospitalsation Details'!$A$2:$L$2344,8,0)</f>
        <v>tier - 3</v>
      </c>
      <c r="P816" s="9" t="str">
        <f>VLOOKUP($A816,'Hospitalsation Details'!$A$2:$L$2344,9,0)</f>
        <v>R1013</v>
      </c>
      <c r="Q816" s="9">
        <f>VLOOKUP($A816,'Hospitalsation Details'!$A$2:$L$2344,12,0)</f>
        <v>56</v>
      </c>
    </row>
    <row r="817" spans="1:17" ht="15.6" x14ac:dyDescent="0.3">
      <c r="A817" s="21" t="s">
        <v>1631</v>
      </c>
      <c r="B817" s="9" t="str">
        <f>VLOOKUP($A817,'Customer Names'!$A$2:$E$2336,4,0)</f>
        <v xml:space="preserve">  Rich</v>
      </c>
      <c r="C817" s="9">
        <f>VLOOKUP($A817,'Medical Examination'!$A$2:$J$2336,2,0)</f>
        <v>31.79</v>
      </c>
      <c r="D817" s="9">
        <f>VLOOKUP($A817,'Medical Examination'!$A$2:$J$2336,3,0)</f>
        <v>11.33</v>
      </c>
      <c r="E817" s="9" t="str">
        <f>VLOOKUP($A817,'Medical Examination'!$A$2:$J$2336,4,0)</f>
        <v>Yes</v>
      </c>
      <c r="F817" s="9" t="str">
        <f>VLOOKUP($A817,'Medical Examination'!$A$2:$J$2336,5,0)</f>
        <v>No</v>
      </c>
      <c r="G817" s="9" t="str">
        <f>VLOOKUP($A817,'Medical Examination'!$A$2:$J$2336,6,0)</f>
        <v>Yes</v>
      </c>
      <c r="H817" s="9">
        <f>VLOOKUP($A817,'Medical Examination'!$A$2:$J$2336,7,0)</f>
        <v>1</v>
      </c>
      <c r="I817" s="9" t="str">
        <f>VLOOKUP($A817,'Medical Examination'!$A$2:$J$2336,8,0)</f>
        <v xml:space="preserve"> Non Smoker</v>
      </c>
      <c r="J817" s="9" t="str">
        <f>VLOOKUP($A817,'Medical Examination'!$A$2:$J$2336,9,0)</f>
        <v>Obesity</v>
      </c>
      <c r="K817" s="9" t="str">
        <f>VLOOKUP($A817,'Medical Examination'!$A$2:$J$2336,10,0)</f>
        <v>Diabetes</v>
      </c>
      <c r="L817" s="9" t="str">
        <f>VLOOKUP($A817,'Hospitalsation Details'!$A$2:$L$2344,10,0)</f>
        <v>14-08-1963</v>
      </c>
      <c r="M817" s="16">
        <f>VLOOKUP($A817,'Hospitalsation Details'!$A$2:$L$2344,6,0)</f>
        <v>12928.79</v>
      </c>
      <c r="N817" s="9" t="str">
        <f>VLOOKUP($A817,'Hospitalsation Details'!$A$2:$L$2344,7,0)</f>
        <v>tier - 3</v>
      </c>
      <c r="O817" s="9" t="str">
        <f>VLOOKUP($A817,'Hospitalsation Details'!$A$2:$L$2344,8,0)</f>
        <v>tier - 2</v>
      </c>
      <c r="P817" s="9" t="str">
        <f>VLOOKUP($A817,'Hospitalsation Details'!$A$2:$L$2344,9,0)</f>
        <v>R1013</v>
      </c>
      <c r="Q817" s="9">
        <f>VLOOKUP($A817,'Hospitalsation Details'!$A$2:$L$2344,12,0)</f>
        <v>59</v>
      </c>
    </row>
    <row r="818" spans="1:17" ht="15.6" x14ac:dyDescent="0.3">
      <c r="A818" s="20" t="s">
        <v>1633</v>
      </c>
      <c r="B818" s="9" t="str">
        <f>VLOOKUP($A818,'Customer Names'!$A$2:$E$2336,4,0)</f>
        <v xml:space="preserve">  Marcos S</v>
      </c>
      <c r="C818" s="9">
        <f>VLOOKUP($A818,'Medical Examination'!$A$2:$J$2336,2,0)</f>
        <v>29.7</v>
      </c>
      <c r="D818" s="9">
        <f>VLOOKUP($A818,'Medical Examination'!$A$2:$J$2336,3,0)</f>
        <v>7.69</v>
      </c>
      <c r="E818" s="9" t="str">
        <f>VLOOKUP($A818,'Medical Examination'!$A$2:$J$2336,4,0)</f>
        <v>Yes</v>
      </c>
      <c r="F818" s="9" t="str">
        <f>VLOOKUP($A818,'Medical Examination'!$A$2:$J$2336,5,0)</f>
        <v>No</v>
      </c>
      <c r="G818" s="9" t="str">
        <f>VLOOKUP($A818,'Medical Examination'!$A$2:$J$2336,6,0)</f>
        <v>Yes</v>
      </c>
      <c r="H818" s="9">
        <f>VLOOKUP($A818,'Medical Examination'!$A$2:$J$2336,7,0)</f>
        <v>1</v>
      </c>
      <c r="I818" s="9" t="str">
        <f>VLOOKUP($A818,'Medical Examination'!$A$2:$J$2336,8,0)</f>
        <v xml:space="preserve"> Non Smoker</v>
      </c>
      <c r="J818" s="9" t="str">
        <f>VLOOKUP($A818,'Medical Examination'!$A$2:$J$2336,9,0)</f>
        <v>Over Weight</v>
      </c>
      <c r="K818" s="9" t="str">
        <f>VLOOKUP($A818,'Medical Examination'!$A$2:$J$2336,10,0)</f>
        <v>Diabetes</v>
      </c>
      <c r="L818" s="9" t="str">
        <f>VLOOKUP($A818,'Hospitalsation Details'!$A$2:$L$2344,10,0)</f>
        <v>01-09-1963</v>
      </c>
      <c r="M818" s="16">
        <f>VLOOKUP($A818,'Hospitalsation Details'!$A$2:$L$2344,6,0)</f>
        <v>12925.89</v>
      </c>
      <c r="N818" s="9" t="str">
        <f>VLOOKUP($A818,'Hospitalsation Details'!$A$2:$L$2344,7,0)</f>
        <v>tier - 3</v>
      </c>
      <c r="O818" s="9" t="str">
        <f>VLOOKUP($A818,'Hospitalsation Details'!$A$2:$L$2344,8,0)</f>
        <v>tier - 2</v>
      </c>
      <c r="P818" s="9" t="str">
        <f>VLOOKUP($A818,'Hospitalsation Details'!$A$2:$L$2344,9,0)</f>
        <v>R1013</v>
      </c>
      <c r="Q818" s="9">
        <f>VLOOKUP($A818,'Hospitalsation Details'!$A$2:$L$2344,12,0)</f>
        <v>59</v>
      </c>
    </row>
    <row r="819" spans="1:17" ht="15.6" x14ac:dyDescent="0.3">
      <c r="A819" s="21" t="s">
        <v>1635</v>
      </c>
      <c r="B819" s="9" t="str">
        <f>VLOOKUP($A819,'Customer Names'!$A$2:$E$2336,4,0)</f>
        <v xml:space="preserve">  Dave</v>
      </c>
      <c r="C819" s="9">
        <f>VLOOKUP($A819,'Medical Examination'!$A$2:$J$2336,2,0)</f>
        <v>25.46</v>
      </c>
      <c r="D819" s="9">
        <f>VLOOKUP($A819,'Medical Examination'!$A$2:$J$2336,3,0)</f>
        <v>8.77</v>
      </c>
      <c r="E819" s="9" t="str">
        <f>VLOOKUP($A819,'Medical Examination'!$A$2:$J$2336,4,0)</f>
        <v>Yes</v>
      </c>
      <c r="F819" s="9" t="str">
        <f>VLOOKUP($A819,'Medical Examination'!$A$2:$J$2336,5,0)</f>
        <v>No</v>
      </c>
      <c r="G819" s="9" t="str">
        <f>VLOOKUP($A819,'Medical Examination'!$A$2:$J$2336,6,0)</f>
        <v>Yes</v>
      </c>
      <c r="H819" s="9">
        <f>VLOOKUP($A819,'Medical Examination'!$A$2:$J$2336,7,0)</f>
        <v>1</v>
      </c>
      <c r="I819" s="9" t="str">
        <f>VLOOKUP($A819,'Medical Examination'!$A$2:$J$2336,8,0)</f>
        <v xml:space="preserve"> Non Smoker</v>
      </c>
      <c r="J819" s="9" t="str">
        <f>VLOOKUP($A819,'Medical Examination'!$A$2:$J$2336,9,0)</f>
        <v>Over Weight</v>
      </c>
      <c r="K819" s="9" t="str">
        <f>VLOOKUP($A819,'Medical Examination'!$A$2:$J$2336,10,0)</f>
        <v>Normal</v>
      </c>
      <c r="L819" s="9" t="str">
        <f>VLOOKUP($A819,'Hospitalsation Details'!$A$2:$L$2344,10,0)</f>
        <v>16-08-1963</v>
      </c>
      <c r="M819" s="16">
        <f>VLOOKUP($A819,'Hospitalsation Details'!$A$2:$L$2344,6,0)</f>
        <v>12913.99</v>
      </c>
      <c r="N819" s="9" t="str">
        <f>VLOOKUP($A819,'Hospitalsation Details'!$A$2:$L$2344,7,0)</f>
        <v>tier - 3</v>
      </c>
      <c r="O819" s="9" t="str">
        <f>VLOOKUP($A819,'Hospitalsation Details'!$A$2:$L$2344,8,0)</f>
        <v>tier - 2</v>
      </c>
      <c r="P819" s="9" t="str">
        <f>VLOOKUP($A819,'Hospitalsation Details'!$A$2:$L$2344,9,0)</f>
        <v>R1016</v>
      </c>
      <c r="Q819" s="9">
        <f>VLOOKUP($A819,'Hospitalsation Details'!$A$2:$L$2344,12,0)</f>
        <v>59</v>
      </c>
    </row>
    <row r="820" spans="1:17" ht="15.6" x14ac:dyDescent="0.3">
      <c r="A820" s="20" t="s">
        <v>1637</v>
      </c>
      <c r="B820" s="9" t="str">
        <f>VLOOKUP($A820,'Customer Names'!$A$2:$E$2336,4,0)</f>
        <v xml:space="preserve">  Andy</v>
      </c>
      <c r="C820" s="9">
        <f>VLOOKUP($A820,'Medical Examination'!$A$2:$J$2336,2,0)</f>
        <v>39.14</v>
      </c>
      <c r="D820" s="9">
        <f>VLOOKUP($A820,'Medical Examination'!$A$2:$J$2336,3,0)</f>
        <v>4.91</v>
      </c>
      <c r="E820" s="9" t="str">
        <f>VLOOKUP($A820,'Medical Examination'!$A$2:$J$2336,4,0)</f>
        <v>No</v>
      </c>
      <c r="F820" s="9" t="str">
        <f>VLOOKUP($A820,'Medical Examination'!$A$2:$J$2336,5,0)</f>
        <v>Yes</v>
      </c>
      <c r="G820" s="9" t="str">
        <f>VLOOKUP($A820,'Medical Examination'!$A$2:$J$2336,6,0)</f>
        <v>No</v>
      </c>
      <c r="H820" s="9">
        <f>VLOOKUP($A820,'Medical Examination'!$A$2:$J$2336,7,0)</f>
        <v>1</v>
      </c>
      <c r="I820" s="9" t="str">
        <f>VLOOKUP($A820,'Medical Examination'!$A$2:$J$2336,8,0)</f>
        <v xml:space="preserve"> Non Smoker</v>
      </c>
      <c r="J820" s="9" t="str">
        <f>VLOOKUP($A820,'Medical Examination'!$A$2:$J$2336,9,0)</f>
        <v>Obesity</v>
      </c>
      <c r="K820" s="9" t="str">
        <f>VLOOKUP($A820,'Medical Examination'!$A$2:$J$2336,10,0)</f>
        <v>Normal</v>
      </c>
      <c r="L820" s="9" t="str">
        <f>VLOOKUP($A820,'Hospitalsation Details'!$A$2:$L$2344,10,0)</f>
        <v>09-07-2004</v>
      </c>
      <c r="M820" s="16">
        <f>VLOOKUP($A820,'Hospitalsation Details'!$A$2:$L$2344,6,0)</f>
        <v>12890.06</v>
      </c>
      <c r="N820" s="9" t="str">
        <f>VLOOKUP($A820,'Hospitalsation Details'!$A$2:$L$2344,7,0)</f>
        <v>tier - 3</v>
      </c>
      <c r="O820" s="9" t="str">
        <f>VLOOKUP($A820,'Hospitalsation Details'!$A$2:$L$2344,8,0)</f>
        <v>tier - 1</v>
      </c>
      <c r="P820" s="9" t="str">
        <f>VLOOKUP($A820,'Hospitalsation Details'!$A$2:$L$2344,9,0)</f>
        <v>R1019</v>
      </c>
      <c r="Q820" s="9">
        <f>VLOOKUP($A820,'Hospitalsation Details'!$A$2:$L$2344,12,0)</f>
        <v>18</v>
      </c>
    </row>
    <row r="821" spans="1:17" ht="15.6" x14ac:dyDescent="0.3">
      <c r="A821" s="21" t="s">
        <v>1639</v>
      </c>
      <c r="B821" s="9" t="str">
        <f>VLOOKUP($A821,'Customer Names'!$A$2:$E$2336,4,0)</f>
        <v xml:space="preserve">  Mary</v>
      </c>
      <c r="C821" s="9">
        <f>VLOOKUP($A821,'Medical Examination'!$A$2:$J$2336,2,0)</f>
        <v>41.2</v>
      </c>
      <c r="D821" s="9">
        <f>VLOOKUP($A821,'Medical Examination'!$A$2:$J$2336,3,0)</f>
        <v>4.95</v>
      </c>
      <c r="E821" s="9" t="str">
        <f>VLOOKUP($A821,'Medical Examination'!$A$2:$J$2336,4,0)</f>
        <v>No</v>
      </c>
      <c r="F821" s="9" t="str">
        <f>VLOOKUP($A821,'Medical Examination'!$A$2:$J$2336,5,0)</f>
        <v>No</v>
      </c>
      <c r="G821" s="9" t="str">
        <f>VLOOKUP($A821,'Medical Examination'!$A$2:$J$2336,6,0)</f>
        <v>No</v>
      </c>
      <c r="H821" s="9">
        <f>VLOOKUP($A821,'Medical Examination'!$A$2:$J$2336,7,0)</f>
        <v>1</v>
      </c>
      <c r="I821" s="9" t="str">
        <f>VLOOKUP($A821,'Medical Examination'!$A$2:$J$2336,8,0)</f>
        <v xml:space="preserve"> Non Smoker</v>
      </c>
      <c r="J821" s="9" t="str">
        <f>VLOOKUP($A821,'Medical Examination'!$A$2:$J$2336,9,0)</f>
        <v>Obesity</v>
      </c>
      <c r="K821" s="9" t="str">
        <f>VLOOKUP($A821,'Medical Examination'!$A$2:$J$2336,10,0)</f>
        <v>Diabetes</v>
      </c>
      <c r="L821" s="9" t="str">
        <f>VLOOKUP($A821,'Hospitalsation Details'!$A$2:$L$2344,10,0)</f>
        <v>06-08-1984</v>
      </c>
      <c r="M821" s="16">
        <f>VLOOKUP($A821,'Hospitalsation Details'!$A$2:$L$2344,6,0)</f>
        <v>12870.31</v>
      </c>
      <c r="N821" s="9" t="str">
        <f>VLOOKUP($A821,'Hospitalsation Details'!$A$2:$L$2344,7,0)</f>
        <v>tier - 3</v>
      </c>
      <c r="O821" s="9" t="str">
        <f>VLOOKUP($A821,'Hospitalsation Details'!$A$2:$L$2344,8,0)</f>
        <v>tier - 3</v>
      </c>
      <c r="P821" s="9" t="str">
        <f>VLOOKUP($A821,'Hospitalsation Details'!$A$2:$L$2344,9,0)</f>
        <v>R1012</v>
      </c>
      <c r="Q821" s="9">
        <f>VLOOKUP($A821,'Hospitalsation Details'!$A$2:$L$2344,12,0)</f>
        <v>38</v>
      </c>
    </row>
    <row r="822" spans="1:17" ht="15.6" x14ac:dyDescent="0.3">
      <c r="A822" s="20" t="s">
        <v>1641</v>
      </c>
      <c r="B822" s="9" t="str">
        <f>VLOOKUP($A822,'Customer Names'!$A$2:$E$2336,4,0)</f>
        <v xml:space="preserve">  Marcus B</v>
      </c>
      <c r="C822" s="9">
        <f>VLOOKUP($A822,'Medical Examination'!$A$2:$J$2336,2,0)</f>
        <v>28.81</v>
      </c>
      <c r="D822" s="9">
        <f>VLOOKUP($A822,'Medical Examination'!$A$2:$J$2336,3,0)</f>
        <v>10.8</v>
      </c>
      <c r="E822" s="9" t="str">
        <f>VLOOKUP($A822,'Medical Examination'!$A$2:$J$2336,4,0)</f>
        <v>Yes</v>
      </c>
      <c r="F822" s="9" t="str">
        <f>VLOOKUP($A822,'Medical Examination'!$A$2:$J$2336,5,0)</f>
        <v>No</v>
      </c>
      <c r="G822" s="9" t="str">
        <f>VLOOKUP($A822,'Medical Examination'!$A$2:$J$2336,6,0)</f>
        <v>Yes</v>
      </c>
      <c r="H822" s="9">
        <f>VLOOKUP($A822,'Medical Examination'!$A$2:$J$2336,7,0)</f>
        <v>1</v>
      </c>
      <c r="I822" s="9" t="str">
        <f>VLOOKUP($A822,'Medical Examination'!$A$2:$J$2336,8,0)</f>
        <v xml:space="preserve"> Non Smoker</v>
      </c>
      <c r="J822" s="9" t="str">
        <f>VLOOKUP($A822,'Medical Examination'!$A$2:$J$2336,9,0)</f>
        <v>Over Weight</v>
      </c>
      <c r="K822" s="9" t="str">
        <f>VLOOKUP($A822,'Medical Examination'!$A$2:$J$2336,10,0)</f>
        <v>Diabetes</v>
      </c>
      <c r="L822" s="9" t="str">
        <f>VLOOKUP($A822,'Hospitalsation Details'!$A$2:$L$2344,10,0)</f>
        <v>27-09-1963</v>
      </c>
      <c r="M822" s="16">
        <f>VLOOKUP($A822,'Hospitalsation Details'!$A$2:$L$2344,6,0)</f>
        <v>12856.84</v>
      </c>
      <c r="N822" s="9" t="str">
        <f>VLOOKUP($A822,'Hospitalsation Details'!$A$2:$L$2344,7,0)</f>
        <v>tier - 3</v>
      </c>
      <c r="O822" s="9" t="str">
        <f>VLOOKUP($A822,'Hospitalsation Details'!$A$2:$L$2344,8,0)</f>
        <v>tier - 3</v>
      </c>
      <c r="P822" s="9" t="str">
        <f>VLOOKUP($A822,'Hospitalsation Details'!$A$2:$L$2344,9,0)</f>
        <v>R1021</v>
      </c>
      <c r="Q822" s="9">
        <f>VLOOKUP($A822,'Hospitalsation Details'!$A$2:$L$2344,12,0)</f>
        <v>59</v>
      </c>
    </row>
    <row r="823" spans="1:17" ht="15.6" x14ac:dyDescent="0.3">
      <c r="A823" s="21" t="s">
        <v>1643</v>
      </c>
      <c r="B823" s="9" t="str">
        <f>VLOOKUP($A823,'Customer Names'!$A$2:$E$2336,4,0)</f>
        <v xml:space="preserve">  Thomas K</v>
      </c>
      <c r="C823" s="9">
        <f>VLOOKUP($A823,'Medical Examination'!$A$2:$J$2336,2,0)</f>
        <v>37.409999999999997</v>
      </c>
      <c r="D823" s="9">
        <f>VLOOKUP($A823,'Medical Examination'!$A$2:$J$2336,3,0)</f>
        <v>7.21</v>
      </c>
      <c r="E823" s="9" t="str">
        <f>VLOOKUP($A823,'Medical Examination'!$A$2:$J$2336,4,0)</f>
        <v>No</v>
      </c>
      <c r="F823" s="9" t="str">
        <f>VLOOKUP($A823,'Medical Examination'!$A$2:$J$2336,5,0)</f>
        <v>No</v>
      </c>
      <c r="G823" s="9" t="str">
        <f>VLOOKUP($A823,'Medical Examination'!$A$2:$J$2336,6,0)</f>
        <v>No</v>
      </c>
      <c r="H823" s="9">
        <f>VLOOKUP($A823,'Medical Examination'!$A$2:$J$2336,7,0)</f>
        <v>2</v>
      </c>
      <c r="I823" s="9" t="str">
        <f>VLOOKUP($A823,'Medical Examination'!$A$2:$J$2336,8,0)</f>
        <v xml:space="preserve"> Non Smoker</v>
      </c>
      <c r="J823" s="9" t="str">
        <f>VLOOKUP($A823,'Medical Examination'!$A$2:$J$2336,9,0)</f>
        <v>Obesity</v>
      </c>
      <c r="K823" s="9" t="str">
        <f>VLOOKUP($A823,'Medical Examination'!$A$2:$J$2336,10,0)</f>
        <v>Normal</v>
      </c>
      <c r="L823" s="9" t="str">
        <f>VLOOKUP($A823,'Hospitalsation Details'!$A$2:$L$2344,10,0)</f>
        <v>22-09-1973</v>
      </c>
      <c r="M823" s="16">
        <f>VLOOKUP($A823,'Hospitalsation Details'!$A$2:$L$2344,6,0)</f>
        <v>12852.37</v>
      </c>
      <c r="N823" s="9" t="str">
        <f>VLOOKUP($A823,'Hospitalsation Details'!$A$2:$L$2344,7,0)</f>
        <v>tier - 3</v>
      </c>
      <c r="O823" s="9" t="str">
        <f>VLOOKUP($A823,'Hospitalsation Details'!$A$2:$L$2344,8,0)</f>
        <v>tier - 1</v>
      </c>
      <c r="P823" s="9" t="str">
        <f>VLOOKUP($A823,'Hospitalsation Details'!$A$2:$L$2344,9,0)</f>
        <v>R1012</v>
      </c>
      <c r="Q823" s="9">
        <f>VLOOKUP($A823,'Hospitalsation Details'!$A$2:$L$2344,12,0)</f>
        <v>49</v>
      </c>
    </row>
    <row r="824" spans="1:17" ht="15.6" x14ac:dyDescent="0.3">
      <c r="A824" s="20" t="s">
        <v>1645</v>
      </c>
      <c r="B824" s="9" t="str">
        <f>VLOOKUP($A824,'Customer Names'!$A$2:$E$2336,4,0)</f>
        <v xml:space="preserve">  Robert</v>
      </c>
      <c r="C824" s="9">
        <f>VLOOKUP($A824,'Medical Examination'!$A$2:$J$2336,2,0)</f>
        <v>52.54</v>
      </c>
      <c r="D824" s="9">
        <f>VLOOKUP($A824,'Medical Examination'!$A$2:$J$2336,3,0)</f>
        <v>5.12</v>
      </c>
      <c r="E824" s="9" t="str">
        <f>VLOOKUP($A824,'Medical Examination'!$A$2:$J$2336,4,0)</f>
        <v>No</v>
      </c>
      <c r="F824" s="9" t="str">
        <f>VLOOKUP($A824,'Medical Examination'!$A$2:$J$2336,5,0)</f>
        <v>No</v>
      </c>
      <c r="G824" s="9" t="str">
        <f>VLOOKUP($A824,'Medical Examination'!$A$2:$J$2336,6,0)</f>
        <v>Yes</v>
      </c>
      <c r="H824" s="9">
        <f>VLOOKUP($A824,'Medical Examination'!$A$2:$J$2336,7,0)</f>
        <v>1</v>
      </c>
      <c r="I824" s="9" t="str">
        <f>VLOOKUP($A824,'Medical Examination'!$A$2:$J$2336,8,0)</f>
        <v xml:space="preserve"> Non Smoker</v>
      </c>
      <c r="J824" s="9" t="str">
        <f>VLOOKUP($A824,'Medical Examination'!$A$2:$J$2336,9,0)</f>
        <v>Obesity</v>
      </c>
      <c r="K824" s="9" t="str">
        <f>VLOOKUP($A824,'Medical Examination'!$A$2:$J$2336,10,0)</f>
        <v>Normal</v>
      </c>
      <c r="L824" s="9" t="str">
        <f>VLOOKUP($A824,'Hospitalsation Details'!$A$2:$L$2344,10,0)</f>
        <v>27-09-1993</v>
      </c>
      <c r="M824" s="16">
        <f>VLOOKUP($A824,'Hospitalsation Details'!$A$2:$L$2344,6,0)</f>
        <v>12847.24</v>
      </c>
      <c r="N824" s="9" t="str">
        <f>VLOOKUP($A824,'Hospitalsation Details'!$A$2:$L$2344,7,0)</f>
        <v>tier - 3</v>
      </c>
      <c r="O824" s="9" t="str">
        <f>VLOOKUP($A824,'Hospitalsation Details'!$A$2:$L$2344,8,0)</f>
        <v>tier - 2</v>
      </c>
      <c r="P824" s="9" t="str">
        <f>VLOOKUP($A824,'Hospitalsation Details'!$A$2:$L$2344,9,0)</f>
        <v>R1012</v>
      </c>
      <c r="Q824" s="9">
        <f>VLOOKUP($A824,'Hospitalsation Details'!$A$2:$L$2344,12,0)</f>
        <v>29</v>
      </c>
    </row>
    <row r="825" spans="1:17" ht="15.6" x14ac:dyDescent="0.3">
      <c r="A825" s="21" t="s">
        <v>1647</v>
      </c>
      <c r="B825" s="9" t="str">
        <f>VLOOKUP($A825,'Customer Names'!$A$2:$E$2336,4,0)</f>
        <v xml:space="preserve">  Geoff</v>
      </c>
      <c r="C825" s="9">
        <f>VLOOKUP($A825,'Medical Examination'!$A$2:$J$2336,2,0)</f>
        <v>17.29</v>
      </c>
      <c r="D825" s="9">
        <f>VLOOKUP($A825,'Medical Examination'!$A$2:$J$2336,3,0)</f>
        <v>4.62</v>
      </c>
      <c r="E825" s="9" t="str">
        <f>VLOOKUP($A825,'Medical Examination'!$A$2:$J$2336,4,0)</f>
        <v>No</v>
      </c>
      <c r="F825" s="9" t="str">
        <f>VLOOKUP($A825,'Medical Examination'!$A$2:$J$2336,5,0)</f>
        <v>Yes</v>
      </c>
      <c r="G825" s="9" t="str">
        <f>VLOOKUP($A825,'Medical Examination'!$A$2:$J$2336,6,0)</f>
        <v>No</v>
      </c>
      <c r="H825" s="9">
        <f>VLOOKUP($A825,'Medical Examination'!$A$2:$J$2336,7,0)</f>
        <v>1</v>
      </c>
      <c r="I825" s="9" t="str">
        <f>VLOOKUP($A825,'Medical Examination'!$A$2:$J$2336,8,0)</f>
        <v>Smoker</v>
      </c>
      <c r="J825" s="9" t="str">
        <f>VLOOKUP($A825,'Medical Examination'!$A$2:$J$2336,9,0)</f>
        <v>Under Weight</v>
      </c>
      <c r="K825" s="9" t="str">
        <f>VLOOKUP($A825,'Medical Examination'!$A$2:$J$2336,10,0)</f>
        <v>Diabetes</v>
      </c>
      <c r="L825" s="9" t="str">
        <f>VLOOKUP($A825,'Hospitalsation Details'!$A$2:$L$2344,10,0)</f>
        <v>09-11-2004</v>
      </c>
      <c r="M825" s="16">
        <f>VLOOKUP($A825,'Hospitalsation Details'!$A$2:$L$2344,6,0)</f>
        <v>12829.46</v>
      </c>
      <c r="N825" s="9" t="str">
        <f>VLOOKUP($A825,'Hospitalsation Details'!$A$2:$L$2344,7,0)</f>
        <v>tier - 3</v>
      </c>
      <c r="O825" s="9" t="str">
        <f>VLOOKUP($A825,'Hospitalsation Details'!$A$2:$L$2344,8,0)</f>
        <v>tier - 3</v>
      </c>
      <c r="P825" s="9" t="str">
        <f>VLOOKUP($A825,'Hospitalsation Details'!$A$2:$L$2344,9,0)</f>
        <v>R1016</v>
      </c>
      <c r="Q825" s="9">
        <f>VLOOKUP($A825,'Hospitalsation Details'!$A$2:$L$2344,12,0)</f>
        <v>18</v>
      </c>
    </row>
    <row r="826" spans="1:17" ht="15.6" x14ac:dyDescent="0.3">
      <c r="A826" s="20" t="s">
        <v>1649</v>
      </c>
      <c r="B826" s="9" t="str">
        <f>VLOOKUP($A826,'Customer Names'!$A$2:$E$2336,4,0)</f>
        <v xml:space="preserve">  Chris J</v>
      </c>
      <c r="C826" s="9">
        <f>VLOOKUP($A826,'Medical Examination'!$A$2:$J$2336,2,0)</f>
        <v>31.74</v>
      </c>
      <c r="D826" s="9">
        <f>VLOOKUP($A826,'Medical Examination'!$A$2:$J$2336,3,0)</f>
        <v>7.68</v>
      </c>
      <c r="E826" s="9" t="str">
        <f>VLOOKUP($A826,'Medical Examination'!$A$2:$J$2336,4,0)</f>
        <v>Yes</v>
      </c>
      <c r="F826" s="9" t="str">
        <f>VLOOKUP($A826,'Medical Examination'!$A$2:$J$2336,5,0)</f>
        <v>No</v>
      </c>
      <c r="G826" s="9" t="str">
        <f>VLOOKUP($A826,'Medical Examination'!$A$2:$J$2336,6,0)</f>
        <v>No</v>
      </c>
      <c r="H826" s="9">
        <f>VLOOKUP($A826,'Medical Examination'!$A$2:$J$2336,7,0)</f>
        <v>0</v>
      </c>
      <c r="I826" s="9" t="str">
        <f>VLOOKUP($A826,'Medical Examination'!$A$2:$J$2336,8,0)</f>
        <v xml:space="preserve"> Non Smoker</v>
      </c>
      <c r="J826" s="9" t="str">
        <f>VLOOKUP($A826,'Medical Examination'!$A$2:$J$2336,9,0)</f>
        <v>Obesity</v>
      </c>
      <c r="K826" s="9" t="str">
        <f>VLOOKUP($A826,'Medical Examination'!$A$2:$J$2336,10,0)</f>
        <v>Diabetes</v>
      </c>
      <c r="L826" s="9" t="str">
        <f>VLOOKUP($A826,'Hospitalsation Details'!$A$2:$L$2344,10,0)</f>
        <v>25-09-1967</v>
      </c>
      <c r="M826" s="16">
        <f>VLOOKUP($A826,'Hospitalsation Details'!$A$2:$L$2344,6,0)</f>
        <v>12823.25</v>
      </c>
      <c r="N826" s="9" t="str">
        <f>VLOOKUP($A826,'Hospitalsation Details'!$A$2:$L$2344,7,0)</f>
        <v>tier - 3</v>
      </c>
      <c r="O826" s="9" t="str">
        <f>VLOOKUP($A826,'Hospitalsation Details'!$A$2:$L$2344,8,0)</f>
        <v>tier - 3</v>
      </c>
      <c r="P826" s="9" t="str">
        <f>VLOOKUP($A826,'Hospitalsation Details'!$A$2:$L$2344,9,0)</f>
        <v>R1021</v>
      </c>
      <c r="Q826" s="9">
        <f>VLOOKUP($A826,'Hospitalsation Details'!$A$2:$L$2344,12,0)</f>
        <v>55</v>
      </c>
    </row>
    <row r="827" spans="1:17" ht="15.6" x14ac:dyDescent="0.3">
      <c r="A827" s="21" t="s">
        <v>1651</v>
      </c>
      <c r="B827" s="9" t="str">
        <f>VLOOKUP($A827,'Customer Names'!$A$2:$E$2336,4,0)</f>
        <v xml:space="preserve">  Kate A</v>
      </c>
      <c r="C827" s="9">
        <f>VLOOKUP($A827,'Medical Examination'!$A$2:$J$2336,2,0)</f>
        <v>26.504999999999999</v>
      </c>
      <c r="D827" s="9">
        <f>VLOOKUP($A827,'Medical Examination'!$A$2:$J$2336,3,0)</f>
        <v>6.79</v>
      </c>
      <c r="E827" s="9" t="str">
        <f>VLOOKUP($A827,'Medical Examination'!$A$2:$J$2336,4,0)</f>
        <v>Yes</v>
      </c>
      <c r="F827" s="9" t="str">
        <f>VLOOKUP($A827,'Medical Examination'!$A$2:$J$2336,5,0)</f>
        <v>No</v>
      </c>
      <c r="G827" s="9" t="str">
        <f>VLOOKUP($A827,'Medical Examination'!$A$2:$J$2336,6,0)</f>
        <v>Yes</v>
      </c>
      <c r="H827" s="9">
        <f>VLOOKUP($A827,'Medical Examination'!$A$2:$J$2336,7,0)</f>
        <v>1</v>
      </c>
      <c r="I827" s="9" t="str">
        <f>VLOOKUP($A827,'Medical Examination'!$A$2:$J$2336,8,0)</f>
        <v xml:space="preserve"> Non Smoker</v>
      </c>
      <c r="J827" s="9" t="str">
        <f>VLOOKUP($A827,'Medical Examination'!$A$2:$J$2336,9,0)</f>
        <v>Over Weight</v>
      </c>
      <c r="K827" s="9" t="str">
        <f>VLOOKUP($A827,'Medical Examination'!$A$2:$J$2336,10,0)</f>
        <v>Diabetes</v>
      </c>
      <c r="L827" s="9" t="str">
        <f>VLOOKUP($A827,'Hospitalsation Details'!$A$2:$L$2344,10,0)</f>
        <v>20-07-1963</v>
      </c>
      <c r="M827" s="16">
        <f>VLOOKUP($A827,'Hospitalsation Details'!$A$2:$L$2344,6,0)</f>
        <v>12815.44</v>
      </c>
      <c r="N827" s="9" t="str">
        <f>VLOOKUP($A827,'Hospitalsation Details'!$A$2:$L$2344,7,0)</f>
        <v>tier - 3</v>
      </c>
      <c r="O827" s="9" t="str">
        <f>VLOOKUP($A827,'Hospitalsation Details'!$A$2:$L$2344,8,0)</f>
        <v>tier - 3</v>
      </c>
      <c r="P827" s="9" t="str">
        <f>VLOOKUP($A827,'Hospitalsation Details'!$A$2:$L$2344,9,0)</f>
        <v>R1024</v>
      </c>
      <c r="Q827" s="9">
        <f>VLOOKUP($A827,'Hospitalsation Details'!$A$2:$L$2344,12,0)</f>
        <v>59</v>
      </c>
    </row>
    <row r="828" spans="1:17" ht="15.6" x14ac:dyDescent="0.3">
      <c r="A828" s="20" t="s">
        <v>1653</v>
      </c>
      <c r="B828" s="9" t="str">
        <f>VLOOKUP($A828,'Customer Names'!$A$2:$E$2336,4,0)</f>
        <v xml:space="preserve">  Kelli</v>
      </c>
      <c r="C828" s="9">
        <f>VLOOKUP($A828,'Medical Examination'!$A$2:$J$2336,2,0)</f>
        <v>36.479999999999997</v>
      </c>
      <c r="D828" s="9">
        <f>VLOOKUP($A828,'Medical Examination'!$A$2:$J$2336,3,0)</f>
        <v>11.09</v>
      </c>
      <c r="E828" s="9" t="str">
        <f>VLOOKUP($A828,'Medical Examination'!$A$2:$J$2336,4,0)</f>
        <v>No</v>
      </c>
      <c r="F828" s="9" t="str">
        <f>VLOOKUP($A828,'Medical Examination'!$A$2:$J$2336,5,0)</f>
        <v>No</v>
      </c>
      <c r="G828" s="9" t="str">
        <f>VLOOKUP($A828,'Medical Examination'!$A$2:$J$2336,6,0)</f>
        <v>No</v>
      </c>
      <c r="H828" s="9">
        <f>VLOOKUP($A828,'Medical Examination'!$A$2:$J$2336,7,0)</f>
        <v>0</v>
      </c>
      <c r="I828" s="9" t="str">
        <f>VLOOKUP($A828,'Medical Examination'!$A$2:$J$2336,8,0)</f>
        <v xml:space="preserve"> Non Smoker</v>
      </c>
      <c r="J828" s="9" t="str">
        <f>VLOOKUP($A828,'Medical Examination'!$A$2:$J$2336,9,0)</f>
        <v>Obesity</v>
      </c>
      <c r="K828" s="9" t="str">
        <f>VLOOKUP($A828,'Medical Examination'!$A$2:$J$2336,10,0)</f>
        <v>Normal</v>
      </c>
      <c r="L828" s="9" t="str">
        <f>VLOOKUP($A828,'Hospitalsation Details'!$A$2:$L$2344,10,0)</f>
        <v>24-07-1978</v>
      </c>
      <c r="M828" s="16">
        <f>VLOOKUP($A828,'Hospitalsation Details'!$A$2:$L$2344,6,0)</f>
        <v>12797.21</v>
      </c>
      <c r="N828" s="9" t="str">
        <f>VLOOKUP($A828,'Hospitalsation Details'!$A$2:$L$2344,7,0)</f>
        <v>tier - 3</v>
      </c>
      <c r="O828" s="9" t="str">
        <f>VLOOKUP($A828,'Hospitalsation Details'!$A$2:$L$2344,8,0)</f>
        <v>tier - 1</v>
      </c>
      <c r="P828" s="9" t="str">
        <f>VLOOKUP($A828,'Hospitalsation Details'!$A$2:$L$2344,9,0)</f>
        <v>R1024</v>
      </c>
      <c r="Q828" s="9">
        <f>VLOOKUP($A828,'Hospitalsation Details'!$A$2:$L$2344,12,0)</f>
        <v>44</v>
      </c>
    </row>
    <row r="829" spans="1:17" ht="15.6" x14ac:dyDescent="0.3">
      <c r="A829" s="21" t="s">
        <v>1655</v>
      </c>
      <c r="B829" s="9" t="str">
        <f>VLOOKUP($A829,'Customer Names'!$A$2:$E$2336,4,0)</f>
        <v xml:space="preserve">  Maggie M</v>
      </c>
      <c r="C829" s="9">
        <f>VLOOKUP($A829,'Medical Examination'!$A$2:$J$2336,2,0)</f>
        <v>39.159999999999997</v>
      </c>
      <c r="D829" s="9">
        <f>VLOOKUP($A829,'Medical Examination'!$A$2:$J$2336,3,0)</f>
        <v>5.24</v>
      </c>
      <c r="E829" s="9" t="str">
        <f>VLOOKUP($A829,'Medical Examination'!$A$2:$J$2336,4,0)</f>
        <v>Yes</v>
      </c>
      <c r="F829" s="9" t="str">
        <f>VLOOKUP($A829,'Medical Examination'!$A$2:$J$2336,5,0)</f>
        <v>No</v>
      </c>
      <c r="G829" s="9" t="str">
        <f>VLOOKUP($A829,'Medical Examination'!$A$2:$J$2336,6,0)</f>
        <v>Yes</v>
      </c>
      <c r="H829" s="9">
        <f>VLOOKUP($A829,'Medical Examination'!$A$2:$J$2336,7,0)</f>
        <v>1</v>
      </c>
      <c r="I829" s="9" t="str">
        <f>VLOOKUP($A829,'Medical Examination'!$A$2:$J$2336,8,0)</f>
        <v xml:space="preserve"> Non Smoker</v>
      </c>
      <c r="J829" s="9" t="str">
        <f>VLOOKUP($A829,'Medical Examination'!$A$2:$J$2336,9,0)</f>
        <v>Obesity</v>
      </c>
      <c r="K829" s="9" t="str">
        <f>VLOOKUP($A829,'Medical Examination'!$A$2:$J$2336,10,0)</f>
        <v>Diabetes</v>
      </c>
      <c r="L829" s="9" t="str">
        <f>VLOOKUP($A829,'Hospitalsation Details'!$A$2:$L$2344,10,0)</f>
        <v>29-10-1983</v>
      </c>
      <c r="M829" s="16">
        <f>VLOOKUP($A829,'Hospitalsation Details'!$A$2:$L$2344,6,0)</f>
        <v>12788.18</v>
      </c>
      <c r="N829" s="9" t="str">
        <f>VLOOKUP($A829,'Hospitalsation Details'!$A$2:$L$2344,7,0)</f>
        <v>tier - 3</v>
      </c>
      <c r="O829" s="9" t="str">
        <f>VLOOKUP($A829,'Hospitalsation Details'!$A$2:$L$2344,8,0)</f>
        <v>tier - 1</v>
      </c>
      <c r="P829" s="9" t="str">
        <f>VLOOKUP($A829,'Hospitalsation Details'!$A$2:$L$2344,9,0)</f>
        <v>R1026</v>
      </c>
      <c r="Q829" s="9">
        <f>VLOOKUP($A829,'Hospitalsation Details'!$A$2:$L$2344,12,0)</f>
        <v>39</v>
      </c>
    </row>
    <row r="830" spans="1:17" ht="15.6" x14ac:dyDescent="0.3">
      <c r="A830" s="20" t="s">
        <v>1657</v>
      </c>
      <c r="B830" s="9" t="str">
        <f>VLOOKUP($A830,'Customer Names'!$A$2:$E$2336,4,0)</f>
        <v xml:space="preserve">  Michelle L</v>
      </c>
      <c r="C830" s="9">
        <f>VLOOKUP($A830,'Medical Examination'!$A$2:$J$2336,2,0)</f>
        <v>28.22</v>
      </c>
      <c r="D830" s="9">
        <f>VLOOKUP($A830,'Medical Examination'!$A$2:$J$2336,3,0)</f>
        <v>7.51</v>
      </c>
      <c r="E830" s="9" t="str">
        <f>VLOOKUP($A830,'Medical Examination'!$A$2:$J$2336,4,0)</f>
        <v>Yes</v>
      </c>
      <c r="F830" s="9" t="str">
        <f>VLOOKUP($A830,'Medical Examination'!$A$2:$J$2336,5,0)</f>
        <v>No</v>
      </c>
      <c r="G830" s="9" t="str">
        <f>VLOOKUP($A830,'Medical Examination'!$A$2:$J$2336,6,0)</f>
        <v>Yes</v>
      </c>
      <c r="H830" s="9">
        <f>VLOOKUP($A830,'Medical Examination'!$A$2:$J$2336,7,0)</f>
        <v>1</v>
      </c>
      <c r="I830" s="9" t="str">
        <f>VLOOKUP($A830,'Medical Examination'!$A$2:$J$2336,8,0)</f>
        <v xml:space="preserve"> Non Smoker</v>
      </c>
      <c r="J830" s="9" t="str">
        <f>VLOOKUP($A830,'Medical Examination'!$A$2:$J$2336,9,0)</f>
        <v>Over Weight</v>
      </c>
      <c r="K830" s="9" t="str">
        <f>VLOOKUP($A830,'Medical Examination'!$A$2:$J$2336,10,0)</f>
        <v>Normal</v>
      </c>
      <c r="L830" s="9" t="str">
        <f>VLOOKUP($A830,'Hospitalsation Details'!$A$2:$L$2344,10,0)</f>
        <v>05-12-1963</v>
      </c>
      <c r="M830" s="16">
        <f>VLOOKUP($A830,'Hospitalsation Details'!$A$2:$L$2344,6,0)</f>
        <v>12788.03</v>
      </c>
      <c r="N830" s="9" t="str">
        <f>VLOOKUP($A830,'Hospitalsation Details'!$A$2:$L$2344,7,0)</f>
        <v>tier - 3</v>
      </c>
      <c r="O830" s="9" t="str">
        <f>VLOOKUP($A830,'Hospitalsation Details'!$A$2:$L$2344,8,0)</f>
        <v>tier - 3</v>
      </c>
      <c r="P830" s="9" t="str">
        <f>VLOOKUP($A830,'Hospitalsation Details'!$A$2:$L$2344,9,0)</f>
        <v>R1025</v>
      </c>
      <c r="Q830" s="9">
        <f>VLOOKUP($A830,'Hospitalsation Details'!$A$2:$L$2344,12,0)</f>
        <v>59</v>
      </c>
    </row>
    <row r="831" spans="1:17" ht="15.6" x14ac:dyDescent="0.3">
      <c r="A831" s="21" t="s">
        <v>1659</v>
      </c>
      <c r="B831" s="9" t="str">
        <f>VLOOKUP($A831,'Customer Names'!$A$2:$E$2336,4,0)</f>
        <v xml:space="preserve">  Ashley K</v>
      </c>
      <c r="C831" s="9">
        <f>VLOOKUP($A831,'Medical Examination'!$A$2:$J$2336,2,0)</f>
        <v>35</v>
      </c>
      <c r="D831" s="9">
        <f>VLOOKUP($A831,'Medical Examination'!$A$2:$J$2336,3,0)</f>
        <v>4.13</v>
      </c>
      <c r="E831" s="9" t="str">
        <f>VLOOKUP($A831,'Medical Examination'!$A$2:$J$2336,4,0)</f>
        <v>No</v>
      </c>
      <c r="F831" s="9" t="str">
        <f>VLOOKUP($A831,'Medical Examination'!$A$2:$J$2336,5,0)</f>
        <v>No</v>
      </c>
      <c r="G831" s="9" t="str">
        <f>VLOOKUP($A831,'Medical Examination'!$A$2:$J$2336,6,0)</f>
        <v>No</v>
      </c>
      <c r="H831" s="9">
        <f>VLOOKUP($A831,'Medical Examination'!$A$2:$J$2336,7,0)</f>
        <v>2</v>
      </c>
      <c r="I831" s="9" t="str">
        <f>VLOOKUP($A831,'Medical Examination'!$A$2:$J$2336,8,0)</f>
        <v xml:space="preserve"> Non Smoker</v>
      </c>
      <c r="J831" s="9" t="str">
        <f>VLOOKUP($A831,'Medical Examination'!$A$2:$J$2336,9,0)</f>
        <v>Obesity</v>
      </c>
      <c r="K831" s="9" t="str">
        <f>VLOOKUP($A831,'Medical Examination'!$A$2:$J$2336,10,0)</f>
        <v>Diabetes</v>
      </c>
      <c r="L831" s="9" t="str">
        <f>VLOOKUP($A831,'Hospitalsation Details'!$A$2:$L$2344,10,0)</f>
        <v>07-10-1972</v>
      </c>
      <c r="M831" s="16">
        <f>VLOOKUP($A831,'Hospitalsation Details'!$A$2:$L$2344,6,0)</f>
        <v>12776.05</v>
      </c>
      <c r="N831" s="9" t="str">
        <f>VLOOKUP($A831,'Hospitalsation Details'!$A$2:$L$2344,7,0)</f>
        <v>tier - 3</v>
      </c>
      <c r="O831" s="9" t="str">
        <f>VLOOKUP($A831,'Hospitalsation Details'!$A$2:$L$2344,8,0)</f>
        <v>tier - 3</v>
      </c>
      <c r="P831" s="9" t="str">
        <f>VLOOKUP($A831,'Hospitalsation Details'!$A$2:$L$2344,9,0)</f>
        <v>R1026</v>
      </c>
      <c r="Q831" s="9">
        <f>VLOOKUP($A831,'Hospitalsation Details'!$A$2:$L$2344,12,0)</f>
        <v>50</v>
      </c>
    </row>
    <row r="832" spans="1:17" ht="15.6" x14ac:dyDescent="0.3">
      <c r="A832" s="20" t="s">
        <v>1661</v>
      </c>
      <c r="B832" s="9" t="str">
        <f>VLOOKUP($A832,'Customer Names'!$A$2:$E$2336,4,0)</f>
        <v xml:space="preserve">  Michael</v>
      </c>
      <c r="C832" s="9">
        <f>VLOOKUP($A832,'Medical Examination'!$A$2:$J$2336,2,0)</f>
        <v>36.24</v>
      </c>
      <c r="D832" s="9">
        <f>VLOOKUP($A832,'Medical Examination'!$A$2:$J$2336,3,0)</f>
        <v>8.3800000000000008</v>
      </c>
      <c r="E832" s="9" t="str">
        <f>VLOOKUP($A832,'Medical Examination'!$A$2:$J$2336,4,0)</f>
        <v>Yes</v>
      </c>
      <c r="F832" s="9" t="str">
        <f>VLOOKUP($A832,'Medical Examination'!$A$2:$J$2336,5,0)</f>
        <v>No</v>
      </c>
      <c r="G832" s="9" t="str">
        <f>VLOOKUP($A832,'Medical Examination'!$A$2:$J$2336,6,0)</f>
        <v>No</v>
      </c>
      <c r="H832" s="9">
        <f>VLOOKUP($A832,'Medical Examination'!$A$2:$J$2336,7,0)</f>
        <v>1</v>
      </c>
      <c r="I832" s="9" t="str">
        <f>VLOOKUP($A832,'Medical Examination'!$A$2:$J$2336,8,0)</f>
        <v xml:space="preserve"> Non Smoker</v>
      </c>
      <c r="J832" s="9" t="str">
        <f>VLOOKUP($A832,'Medical Examination'!$A$2:$J$2336,9,0)</f>
        <v>Obesity</v>
      </c>
      <c r="K832" s="9" t="str">
        <f>VLOOKUP($A832,'Medical Examination'!$A$2:$J$2336,10,0)</f>
        <v>Diabetes</v>
      </c>
      <c r="L832" s="9" t="str">
        <f>VLOOKUP($A832,'Hospitalsation Details'!$A$2:$L$2344,10,0)</f>
        <v>25-09-1975</v>
      </c>
      <c r="M832" s="16">
        <f>VLOOKUP($A832,'Hospitalsation Details'!$A$2:$L$2344,6,0)</f>
        <v>12770.27</v>
      </c>
      <c r="N832" s="9" t="str">
        <f>VLOOKUP($A832,'Hospitalsation Details'!$A$2:$L$2344,7,0)</f>
        <v>tier - 3</v>
      </c>
      <c r="O832" s="9" t="str">
        <f>VLOOKUP($A832,'Hospitalsation Details'!$A$2:$L$2344,8,0)</f>
        <v>tier - 3</v>
      </c>
      <c r="P832" s="9" t="str">
        <f>VLOOKUP($A832,'Hospitalsation Details'!$A$2:$L$2344,9,0)</f>
        <v>R1021</v>
      </c>
      <c r="Q832" s="9">
        <f>VLOOKUP($A832,'Hospitalsation Details'!$A$2:$L$2344,12,0)</f>
        <v>47</v>
      </c>
    </row>
    <row r="833" spans="1:17" ht="15.6" x14ac:dyDescent="0.3">
      <c r="A833" s="21" t="s">
        <v>1663</v>
      </c>
      <c r="B833" s="9" t="str">
        <f>VLOOKUP($A833,'Customer Names'!$A$2:$E$2336,4,0)</f>
        <v xml:space="preserve">  Ryan K</v>
      </c>
      <c r="C833" s="9">
        <f>VLOOKUP($A833,'Medical Examination'!$A$2:$J$2336,2,0)</f>
        <v>36.954999999999998</v>
      </c>
      <c r="D833" s="9">
        <f>VLOOKUP($A833,'Medical Examination'!$A$2:$J$2336,3,0)</f>
        <v>8.07</v>
      </c>
      <c r="E833" s="9" t="str">
        <f>VLOOKUP($A833,'Medical Examination'!$A$2:$J$2336,4,0)</f>
        <v>No</v>
      </c>
      <c r="F833" s="9" t="str">
        <f>VLOOKUP($A833,'Medical Examination'!$A$2:$J$2336,5,0)</f>
        <v>No</v>
      </c>
      <c r="G833" s="9" t="str">
        <f>VLOOKUP($A833,'Medical Examination'!$A$2:$J$2336,6,0)</f>
        <v>No</v>
      </c>
      <c r="H833" s="9">
        <f>VLOOKUP($A833,'Medical Examination'!$A$2:$J$2336,7,0)</f>
        <v>0</v>
      </c>
      <c r="I833" s="9" t="str">
        <f>VLOOKUP($A833,'Medical Examination'!$A$2:$J$2336,8,0)</f>
        <v xml:space="preserve"> Non Smoker</v>
      </c>
      <c r="J833" s="9" t="str">
        <f>VLOOKUP($A833,'Medical Examination'!$A$2:$J$2336,9,0)</f>
        <v>Obesity</v>
      </c>
      <c r="K833" s="9" t="str">
        <f>VLOOKUP($A833,'Medical Examination'!$A$2:$J$2336,10,0)</f>
        <v>Diabetes</v>
      </c>
      <c r="L833" s="9" t="str">
        <f>VLOOKUP($A833,'Hospitalsation Details'!$A$2:$L$2344,10,0)</f>
        <v>01-10-1962</v>
      </c>
      <c r="M833" s="16">
        <f>VLOOKUP($A833,'Hospitalsation Details'!$A$2:$L$2344,6,0)</f>
        <v>12741.17</v>
      </c>
      <c r="N833" s="9" t="str">
        <f>VLOOKUP($A833,'Hospitalsation Details'!$A$2:$L$2344,7,0)</f>
        <v>tier - 3</v>
      </c>
      <c r="O833" s="9" t="str">
        <f>VLOOKUP($A833,'Hospitalsation Details'!$A$2:$L$2344,8,0)</f>
        <v>tier - 1</v>
      </c>
      <c r="P833" s="9" t="str">
        <f>VLOOKUP($A833,'Hospitalsation Details'!$A$2:$L$2344,9,0)</f>
        <v>R1017</v>
      </c>
      <c r="Q833" s="9">
        <f>VLOOKUP($A833,'Hospitalsation Details'!$A$2:$L$2344,12,0)</f>
        <v>60</v>
      </c>
    </row>
    <row r="834" spans="1:17" ht="15.6" x14ac:dyDescent="0.3">
      <c r="A834" s="20" t="s">
        <v>1665</v>
      </c>
      <c r="B834" s="9" t="str">
        <f>VLOOKUP($A834,'Customer Names'!$A$2:$E$2336,4,0)</f>
        <v xml:space="preserve">  Matthew J</v>
      </c>
      <c r="C834" s="9">
        <f>VLOOKUP($A834,'Medical Examination'!$A$2:$J$2336,2,0)</f>
        <v>29.64</v>
      </c>
      <c r="D834" s="9">
        <f>VLOOKUP($A834,'Medical Examination'!$A$2:$J$2336,3,0)</f>
        <v>8.9499999999999993</v>
      </c>
      <c r="E834" s="9" t="str">
        <f>VLOOKUP($A834,'Medical Examination'!$A$2:$J$2336,4,0)</f>
        <v>No</v>
      </c>
      <c r="F834" s="9" t="str">
        <f>VLOOKUP($A834,'Medical Examination'!$A$2:$J$2336,5,0)</f>
        <v>No</v>
      </c>
      <c r="G834" s="9" t="str">
        <f>VLOOKUP($A834,'Medical Examination'!$A$2:$J$2336,6,0)</f>
        <v>No</v>
      </c>
      <c r="H834" s="9">
        <f>VLOOKUP($A834,'Medical Examination'!$A$2:$J$2336,7,0)</f>
        <v>0</v>
      </c>
      <c r="I834" s="9" t="str">
        <f>VLOOKUP($A834,'Medical Examination'!$A$2:$J$2336,8,0)</f>
        <v xml:space="preserve"> Non Smoker</v>
      </c>
      <c r="J834" s="9" t="str">
        <f>VLOOKUP($A834,'Medical Examination'!$A$2:$J$2336,9,0)</f>
        <v>Over Weight</v>
      </c>
      <c r="K834" s="9" t="str">
        <f>VLOOKUP($A834,'Medical Examination'!$A$2:$J$2336,10,0)</f>
        <v>Prediabetes</v>
      </c>
      <c r="L834" s="9" t="str">
        <f>VLOOKUP($A834,'Hospitalsation Details'!$A$2:$L$2344,10,0)</f>
        <v>02-09-1962</v>
      </c>
      <c r="M834" s="16">
        <f>VLOOKUP($A834,'Hospitalsation Details'!$A$2:$L$2344,6,0)</f>
        <v>12731</v>
      </c>
      <c r="N834" s="9" t="str">
        <f>VLOOKUP($A834,'Hospitalsation Details'!$A$2:$L$2344,7,0)</f>
        <v>tier - 3</v>
      </c>
      <c r="O834" s="9" t="str">
        <f>VLOOKUP($A834,'Hospitalsation Details'!$A$2:$L$2344,8,0)</f>
        <v>tier - 3</v>
      </c>
      <c r="P834" s="9" t="str">
        <f>VLOOKUP($A834,'Hospitalsation Details'!$A$2:$L$2344,9,0)</f>
        <v>R1016</v>
      </c>
      <c r="Q834" s="9">
        <f>VLOOKUP($A834,'Hospitalsation Details'!$A$2:$L$2344,12,0)</f>
        <v>60</v>
      </c>
    </row>
    <row r="835" spans="1:17" ht="15.6" x14ac:dyDescent="0.3">
      <c r="A835" s="21" t="s">
        <v>1667</v>
      </c>
      <c r="B835" s="9" t="str">
        <f>VLOOKUP($A835,'Customer Names'!$A$2:$E$2336,4,0)</f>
        <v xml:space="preserve">  Karine</v>
      </c>
      <c r="C835" s="9">
        <f>VLOOKUP($A835,'Medical Examination'!$A$2:$J$2336,2,0)</f>
        <v>42.74</v>
      </c>
      <c r="D835" s="9">
        <f>VLOOKUP($A835,'Medical Examination'!$A$2:$J$2336,3,0)</f>
        <v>6.31</v>
      </c>
      <c r="E835" s="9" t="str">
        <f>VLOOKUP($A835,'Medical Examination'!$A$2:$J$2336,4,0)</f>
        <v>Yes</v>
      </c>
      <c r="F835" s="9" t="str">
        <f>VLOOKUP($A835,'Medical Examination'!$A$2:$J$2336,5,0)</f>
        <v>No</v>
      </c>
      <c r="G835" s="9" t="str">
        <f>VLOOKUP($A835,'Medical Examination'!$A$2:$J$2336,6,0)</f>
        <v>No</v>
      </c>
      <c r="H835" s="9">
        <f>VLOOKUP($A835,'Medical Examination'!$A$2:$J$2336,7,0)</f>
        <v>1</v>
      </c>
      <c r="I835" s="9" t="str">
        <f>VLOOKUP($A835,'Medical Examination'!$A$2:$J$2336,8,0)</f>
        <v xml:space="preserve"> Non Smoker</v>
      </c>
      <c r="J835" s="9" t="str">
        <f>VLOOKUP($A835,'Medical Examination'!$A$2:$J$2336,9,0)</f>
        <v>Obesity</v>
      </c>
      <c r="K835" s="9" t="str">
        <f>VLOOKUP($A835,'Medical Examination'!$A$2:$J$2336,10,0)</f>
        <v>Diabetes</v>
      </c>
      <c r="L835" s="9" t="str">
        <f>VLOOKUP($A835,'Hospitalsation Details'!$A$2:$L$2344,10,0)</f>
        <v>17-07-1988</v>
      </c>
      <c r="M835" s="16">
        <f>VLOOKUP($A835,'Hospitalsation Details'!$A$2:$L$2344,6,0)</f>
        <v>12718.21</v>
      </c>
      <c r="N835" s="9" t="str">
        <f>VLOOKUP($A835,'Hospitalsation Details'!$A$2:$L$2344,7,0)</f>
        <v>tier - 3</v>
      </c>
      <c r="O835" s="9" t="str">
        <f>VLOOKUP($A835,'Hospitalsation Details'!$A$2:$L$2344,8,0)</f>
        <v>tier - 1</v>
      </c>
      <c r="P835" s="9" t="str">
        <f>VLOOKUP($A835,'Hospitalsation Details'!$A$2:$L$2344,9,0)</f>
        <v>R1026</v>
      </c>
      <c r="Q835" s="9">
        <f>VLOOKUP($A835,'Hospitalsation Details'!$A$2:$L$2344,12,0)</f>
        <v>34</v>
      </c>
    </row>
    <row r="836" spans="1:17" ht="15.6" x14ac:dyDescent="0.3">
      <c r="A836" s="20" t="s">
        <v>1669</v>
      </c>
      <c r="B836" s="9" t="str">
        <f>VLOOKUP($A836,'Customer Names'!$A$2:$E$2336,4,0)</f>
        <v xml:space="preserve">  Antonia G</v>
      </c>
      <c r="C836" s="9">
        <f>VLOOKUP($A836,'Medical Examination'!$A$2:$J$2336,2,0)</f>
        <v>36.130000000000003</v>
      </c>
      <c r="D836" s="9">
        <f>VLOOKUP($A836,'Medical Examination'!$A$2:$J$2336,3,0)</f>
        <v>7.19</v>
      </c>
      <c r="E836" s="9" t="str">
        <f>VLOOKUP($A836,'Medical Examination'!$A$2:$J$2336,4,0)</f>
        <v>Yes</v>
      </c>
      <c r="F836" s="9" t="str">
        <f>VLOOKUP($A836,'Medical Examination'!$A$2:$J$2336,5,0)</f>
        <v>No</v>
      </c>
      <c r="G836" s="9" t="str">
        <f>VLOOKUP($A836,'Medical Examination'!$A$2:$J$2336,6,0)</f>
        <v>No</v>
      </c>
      <c r="H836" s="9">
        <f>VLOOKUP($A836,'Medical Examination'!$A$2:$J$2336,7,0)</f>
        <v>2</v>
      </c>
      <c r="I836" s="9" t="str">
        <f>VLOOKUP($A836,'Medical Examination'!$A$2:$J$2336,8,0)</f>
        <v xml:space="preserve"> Non Smoker</v>
      </c>
      <c r="J836" s="9" t="str">
        <f>VLOOKUP($A836,'Medical Examination'!$A$2:$J$2336,9,0)</f>
        <v>Obesity</v>
      </c>
      <c r="K836" s="9" t="str">
        <f>VLOOKUP($A836,'Medical Examination'!$A$2:$J$2336,10,0)</f>
        <v>Prediabetes</v>
      </c>
      <c r="L836" s="9" t="str">
        <f>VLOOKUP($A836,'Hospitalsation Details'!$A$2:$L$2344,10,0)</f>
        <v>08-07-1970</v>
      </c>
      <c r="M836" s="16">
        <f>VLOOKUP($A836,'Hospitalsation Details'!$A$2:$L$2344,6,0)</f>
        <v>12713</v>
      </c>
      <c r="N836" s="9" t="str">
        <f>VLOOKUP($A836,'Hospitalsation Details'!$A$2:$L$2344,7,0)</f>
        <v>tier - 3</v>
      </c>
      <c r="O836" s="9" t="str">
        <f>VLOOKUP($A836,'Hospitalsation Details'!$A$2:$L$2344,8,0)</f>
        <v>tier - 1</v>
      </c>
      <c r="P836" s="9" t="str">
        <f>VLOOKUP($A836,'Hospitalsation Details'!$A$2:$L$2344,9,0)</f>
        <v>R1011</v>
      </c>
      <c r="Q836" s="9">
        <f>VLOOKUP($A836,'Hospitalsation Details'!$A$2:$L$2344,12,0)</f>
        <v>52</v>
      </c>
    </row>
    <row r="837" spans="1:17" ht="15.6" x14ac:dyDescent="0.3">
      <c r="A837" s="21" t="s">
        <v>1671</v>
      </c>
      <c r="B837" s="9" t="str">
        <f>VLOOKUP($A837,'Customer Names'!$A$2:$E$2336,4,0)</f>
        <v xml:space="preserve">  Casondra L</v>
      </c>
      <c r="C837" s="9">
        <f>VLOOKUP($A837,'Medical Examination'!$A$2:$J$2336,2,0)</f>
        <v>31.55</v>
      </c>
      <c r="D837" s="9">
        <f>VLOOKUP($A837,'Medical Examination'!$A$2:$J$2336,3,0)</f>
        <v>6.11</v>
      </c>
      <c r="E837" s="9" t="str">
        <f>VLOOKUP($A837,'Medical Examination'!$A$2:$J$2336,4,0)</f>
        <v>Yes</v>
      </c>
      <c r="F837" s="9" t="str">
        <f>VLOOKUP($A837,'Medical Examination'!$A$2:$J$2336,5,0)</f>
        <v>No</v>
      </c>
      <c r="G837" s="9" t="str">
        <f>VLOOKUP($A837,'Medical Examination'!$A$2:$J$2336,6,0)</f>
        <v>No</v>
      </c>
      <c r="H837" s="9">
        <f>VLOOKUP($A837,'Medical Examination'!$A$2:$J$2336,7,0)</f>
        <v>1</v>
      </c>
      <c r="I837" s="9" t="str">
        <f>VLOOKUP($A837,'Medical Examination'!$A$2:$J$2336,8,0)</f>
        <v xml:space="preserve"> Non Smoker</v>
      </c>
      <c r="J837" s="9" t="str">
        <f>VLOOKUP($A837,'Medical Examination'!$A$2:$J$2336,9,0)</f>
        <v>Obesity</v>
      </c>
      <c r="K837" s="9" t="str">
        <f>VLOOKUP($A837,'Medical Examination'!$A$2:$J$2336,10,0)</f>
        <v>Prediabetes</v>
      </c>
      <c r="L837" s="9" t="str">
        <f>VLOOKUP($A837,'Hospitalsation Details'!$A$2:$L$2344,10,0)</f>
        <v>28-11-1964</v>
      </c>
      <c r="M837" s="16">
        <f>VLOOKUP($A837,'Hospitalsation Details'!$A$2:$L$2344,6,0)</f>
        <v>12700.63</v>
      </c>
      <c r="N837" s="9" t="str">
        <f>VLOOKUP($A837,'Hospitalsation Details'!$A$2:$L$2344,7,0)</f>
        <v>tier - 3</v>
      </c>
      <c r="O837" s="9" t="str">
        <f>VLOOKUP($A837,'Hospitalsation Details'!$A$2:$L$2344,8,0)</f>
        <v>tier - 3</v>
      </c>
      <c r="P837" s="9" t="str">
        <f>VLOOKUP($A837,'Hospitalsation Details'!$A$2:$L$2344,9,0)</f>
        <v>R1011</v>
      </c>
      <c r="Q837" s="9">
        <f>VLOOKUP($A837,'Hospitalsation Details'!$A$2:$L$2344,12,0)</f>
        <v>58</v>
      </c>
    </row>
    <row r="838" spans="1:17" ht="15.6" x14ac:dyDescent="0.3">
      <c r="A838" s="20" t="s">
        <v>1673</v>
      </c>
      <c r="B838" s="9" t="str">
        <f>VLOOKUP($A838,'Customer Names'!$A$2:$E$2336,4,0)</f>
        <v xml:space="preserve">  Wendy</v>
      </c>
      <c r="C838" s="9">
        <f>VLOOKUP($A838,'Medical Examination'!$A$2:$J$2336,2,0)</f>
        <v>52.75</v>
      </c>
      <c r="D838" s="9">
        <f>VLOOKUP($A838,'Medical Examination'!$A$2:$J$2336,3,0)</f>
        <v>6.02</v>
      </c>
      <c r="E838" s="9" t="str">
        <f>VLOOKUP($A838,'Medical Examination'!$A$2:$J$2336,4,0)</f>
        <v>No</v>
      </c>
      <c r="F838" s="9" t="str">
        <f>VLOOKUP($A838,'Medical Examination'!$A$2:$J$2336,5,0)</f>
        <v>No</v>
      </c>
      <c r="G838" s="9" t="str">
        <f>VLOOKUP($A838,'Medical Examination'!$A$2:$J$2336,6,0)</f>
        <v>No</v>
      </c>
      <c r="H838" s="9">
        <f>VLOOKUP($A838,'Medical Examination'!$A$2:$J$2336,7,0)</f>
        <v>1</v>
      </c>
      <c r="I838" s="9" t="str">
        <f>VLOOKUP($A838,'Medical Examination'!$A$2:$J$2336,8,0)</f>
        <v xml:space="preserve"> Non Smoker</v>
      </c>
      <c r="J838" s="9" t="str">
        <f>VLOOKUP($A838,'Medical Examination'!$A$2:$J$2336,9,0)</f>
        <v>Obesity</v>
      </c>
      <c r="K838" s="9" t="str">
        <f>VLOOKUP($A838,'Medical Examination'!$A$2:$J$2336,10,0)</f>
        <v>Diabetes</v>
      </c>
      <c r="L838" s="9" t="str">
        <f>VLOOKUP($A838,'Hospitalsation Details'!$A$2:$L$2344,10,0)</f>
        <v>07-07-1992</v>
      </c>
      <c r="M838" s="16">
        <f>VLOOKUP($A838,'Hospitalsation Details'!$A$2:$L$2344,6,0)</f>
        <v>12699.56</v>
      </c>
      <c r="N838" s="9" t="str">
        <f>VLOOKUP($A838,'Hospitalsation Details'!$A$2:$L$2344,7,0)</f>
        <v>tier - 3</v>
      </c>
      <c r="O838" s="9" t="str">
        <f>VLOOKUP($A838,'Hospitalsation Details'!$A$2:$L$2344,8,0)</f>
        <v>tier - 2</v>
      </c>
      <c r="P838" s="9" t="str">
        <f>VLOOKUP($A838,'Hospitalsation Details'!$A$2:$L$2344,9,0)</f>
        <v>R1011</v>
      </c>
      <c r="Q838" s="9">
        <f>VLOOKUP($A838,'Hospitalsation Details'!$A$2:$L$2344,12,0)</f>
        <v>30</v>
      </c>
    </row>
    <row r="839" spans="1:17" ht="15.6" x14ac:dyDescent="0.3">
      <c r="A839" s="21" t="s">
        <v>1675</v>
      </c>
      <c r="B839" s="9" t="str">
        <f>VLOOKUP($A839,'Customer Names'!$A$2:$E$2336,4,0)</f>
        <v xml:space="preserve">  Eric D</v>
      </c>
      <c r="C839" s="9">
        <f>VLOOKUP($A839,'Medical Examination'!$A$2:$J$2336,2,0)</f>
        <v>36.67</v>
      </c>
      <c r="D839" s="9">
        <f>VLOOKUP($A839,'Medical Examination'!$A$2:$J$2336,3,0)</f>
        <v>11.86</v>
      </c>
      <c r="E839" s="9" t="str">
        <f>VLOOKUP($A839,'Medical Examination'!$A$2:$J$2336,4,0)</f>
        <v>No</v>
      </c>
      <c r="F839" s="9" t="str">
        <f>VLOOKUP($A839,'Medical Examination'!$A$2:$J$2336,5,0)</f>
        <v>No</v>
      </c>
      <c r="G839" s="9" t="str">
        <f>VLOOKUP($A839,'Medical Examination'!$A$2:$J$2336,6,0)</f>
        <v>No</v>
      </c>
      <c r="H839" s="9">
        <f>VLOOKUP($A839,'Medical Examination'!$A$2:$J$2336,7,0)</f>
        <v>0</v>
      </c>
      <c r="I839" s="9" t="str">
        <f>VLOOKUP($A839,'Medical Examination'!$A$2:$J$2336,8,0)</f>
        <v xml:space="preserve"> Non Smoker</v>
      </c>
      <c r="J839" s="9" t="str">
        <f>VLOOKUP($A839,'Medical Examination'!$A$2:$J$2336,9,0)</f>
        <v>Obesity</v>
      </c>
      <c r="K839" s="9" t="str">
        <f>VLOOKUP($A839,'Medical Examination'!$A$2:$J$2336,10,0)</f>
        <v>Diabetes</v>
      </c>
      <c r="L839" s="9" t="str">
        <f>VLOOKUP($A839,'Hospitalsation Details'!$A$2:$L$2344,10,0)</f>
        <v>24-09-1974</v>
      </c>
      <c r="M839" s="16">
        <f>VLOOKUP($A839,'Hospitalsation Details'!$A$2:$L$2344,6,0)</f>
        <v>12697.48</v>
      </c>
      <c r="N839" s="9" t="str">
        <f>VLOOKUP($A839,'Hospitalsation Details'!$A$2:$L$2344,7,0)</f>
        <v>tier - 3</v>
      </c>
      <c r="O839" s="9" t="str">
        <f>VLOOKUP($A839,'Hospitalsation Details'!$A$2:$L$2344,8,0)</f>
        <v>tier - 3</v>
      </c>
      <c r="P839" s="9" t="str">
        <f>VLOOKUP($A839,'Hospitalsation Details'!$A$2:$L$2344,9,0)</f>
        <v>R1021</v>
      </c>
      <c r="Q839" s="9">
        <f>VLOOKUP($A839,'Hospitalsation Details'!$A$2:$L$2344,12,0)</f>
        <v>48</v>
      </c>
    </row>
    <row r="840" spans="1:17" ht="15.6" x14ac:dyDescent="0.3">
      <c r="A840" s="20" t="s">
        <v>1677</v>
      </c>
      <c r="B840" s="9" t="str">
        <f>VLOOKUP($A840,'Customer Names'!$A$2:$E$2336,4,0)</f>
        <v xml:space="preserve">  Elizabeth</v>
      </c>
      <c r="C840" s="9">
        <f>VLOOKUP($A840,'Medical Examination'!$A$2:$J$2336,2,0)</f>
        <v>38.06</v>
      </c>
      <c r="D840" s="9">
        <f>VLOOKUP($A840,'Medical Examination'!$A$2:$J$2336,3,0)</f>
        <v>8.25</v>
      </c>
      <c r="E840" s="9" t="str">
        <f>VLOOKUP($A840,'Medical Examination'!$A$2:$J$2336,4,0)</f>
        <v>No</v>
      </c>
      <c r="F840" s="9" t="str">
        <f>VLOOKUP($A840,'Medical Examination'!$A$2:$J$2336,5,0)</f>
        <v>No</v>
      </c>
      <c r="G840" s="9" t="str">
        <f>VLOOKUP($A840,'Medical Examination'!$A$2:$J$2336,6,0)</f>
        <v>No</v>
      </c>
      <c r="H840" s="9">
        <f>VLOOKUP($A840,'Medical Examination'!$A$2:$J$2336,7,0)</f>
        <v>0</v>
      </c>
      <c r="I840" s="9" t="str">
        <f>VLOOKUP($A840,'Medical Examination'!$A$2:$J$2336,8,0)</f>
        <v xml:space="preserve"> Non Smoker</v>
      </c>
      <c r="J840" s="9" t="str">
        <f>VLOOKUP($A840,'Medical Examination'!$A$2:$J$2336,9,0)</f>
        <v>Obesity</v>
      </c>
      <c r="K840" s="9" t="str">
        <f>VLOOKUP($A840,'Medical Examination'!$A$2:$J$2336,10,0)</f>
        <v>Diabetes</v>
      </c>
      <c r="L840" s="9" t="str">
        <f>VLOOKUP($A840,'Hospitalsation Details'!$A$2:$L$2344,10,0)</f>
        <v>27-08-1962</v>
      </c>
      <c r="M840" s="16">
        <f>VLOOKUP($A840,'Hospitalsation Details'!$A$2:$L$2344,6,0)</f>
        <v>12648.7</v>
      </c>
      <c r="N840" s="9" t="str">
        <f>VLOOKUP($A840,'Hospitalsation Details'!$A$2:$L$2344,7,0)</f>
        <v>tier - 3</v>
      </c>
      <c r="O840" s="9" t="str">
        <f>VLOOKUP($A840,'Hospitalsation Details'!$A$2:$L$2344,8,0)</f>
        <v>tier - 2</v>
      </c>
      <c r="P840" s="9" t="str">
        <f>VLOOKUP($A840,'Hospitalsation Details'!$A$2:$L$2344,9,0)</f>
        <v>R1013</v>
      </c>
      <c r="Q840" s="9">
        <f>VLOOKUP($A840,'Hospitalsation Details'!$A$2:$L$2344,12,0)</f>
        <v>60</v>
      </c>
    </row>
    <row r="841" spans="1:17" ht="15.6" x14ac:dyDescent="0.3">
      <c r="A841" s="21" t="s">
        <v>1679</v>
      </c>
      <c r="B841" s="9" t="str">
        <f>VLOOKUP($A841,'Customer Names'!$A$2:$E$2336,4,0)</f>
        <v xml:space="preserve">  Laura F</v>
      </c>
      <c r="C841" s="9">
        <f>VLOOKUP($A841,'Medical Examination'!$A$2:$J$2336,2,0)</f>
        <v>38</v>
      </c>
      <c r="D841" s="9">
        <f>VLOOKUP($A841,'Medical Examination'!$A$2:$J$2336,3,0)</f>
        <v>8.1300000000000008</v>
      </c>
      <c r="E841" s="9" t="str">
        <f>VLOOKUP($A841,'Medical Examination'!$A$2:$J$2336,4,0)</f>
        <v>No</v>
      </c>
      <c r="F841" s="9" t="str">
        <f>VLOOKUP($A841,'Medical Examination'!$A$2:$J$2336,5,0)</f>
        <v>No</v>
      </c>
      <c r="G841" s="9" t="str">
        <f>VLOOKUP($A841,'Medical Examination'!$A$2:$J$2336,6,0)</f>
        <v>No</v>
      </c>
      <c r="H841" s="9">
        <f>VLOOKUP($A841,'Medical Examination'!$A$2:$J$2336,7,0)</f>
        <v>0</v>
      </c>
      <c r="I841" s="9" t="str">
        <f>VLOOKUP($A841,'Medical Examination'!$A$2:$J$2336,8,0)</f>
        <v xml:space="preserve"> Non Smoker</v>
      </c>
      <c r="J841" s="9" t="str">
        <f>VLOOKUP($A841,'Medical Examination'!$A$2:$J$2336,9,0)</f>
        <v>Obesity</v>
      </c>
      <c r="K841" s="9" t="str">
        <f>VLOOKUP($A841,'Medical Examination'!$A$2:$J$2336,10,0)</f>
        <v>Diabetes</v>
      </c>
      <c r="L841" s="9" t="str">
        <f>VLOOKUP($A841,'Hospitalsation Details'!$A$2:$L$2344,10,0)</f>
        <v>14-09-1965</v>
      </c>
      <c r="M841" s="16">
        <f>VLOOKUP($A841,'Hospitalsation Details'!$A$2:$L$2344,6,0)</f>
        <v>12646.21</v>
      </c>
      <c r="N841" s="9" t="str">
        <f>VLOOKUP($A841,'Hospitalsation Details'!$A$2:$L$2344,7,0)</f>
        <v>tier - 3</v>
      </c>
      <c r="O841" s="9" t="str">
        <f>VLOOKUP($A841,'Hospitalsation Details'!$A$2:$L$2344,8,0)</f>
        <v>tier - 2</v>
      </c>
      <c r="P841" s="9" t="str">
        <f>VLOOKUP($A841,'Hospitalsation Details'!$A$2:$L$2344,9,0)</f>
        <v>R1011</v>
      </c>
      <c r="Q841" s="9">
        <f>VLOOKUP($A841,'Hospitalsation Details'!$A$2:$L$2344,12,0)</f>
        <v>57</v>
      </c>
    </row>
    <row r="842" spans="1:17" ht="15.6" x14ac:dyDescent="0.3">
      <c r="A842" s="20" t="s">
        <v>1681</v>
      </c>
      <c r="B842" s="9" t="str">
        <f>VLOOKUP($A842,'Customer Names'!$A$2:$E$2336,4,0)</f>
        <v xml:space="preserve">  Amelia F</v>
      </c>
      <c r="C842" s="9">
        <f>VLOOKUP($A842,'Medical Examination'!$A$2:$J$2336,2,0)</f>
        <v>35.1</v>
      </c>
      <c r="D842" s="9">
        <f>VLOOKUP($A842,'Medical Examination'!$A$2:$J$2336,3,0)</f>
        <v>10.1</v>
      </c>
      <c r="E842" s="9" t="str">
        <f>VLOOKUP($A842,'Medical Examination'!$A$2:$J$2336,4,0)</f>
        <v>No</v>
      </c>
      <c r="F842" s="9" t="str">
        <f>VLOOKUP($A842,'Medical Examination'!$A$2:$J$2336,5,0)</f>
        <v>No</v>
      </c>
      <c r="G842" s="9" t="str">
        <f>VLOOKUP($A842,'Medical Examination'!$A$2:$J$2336,6,0)</f>
        <v>No</v>
      </c>
      <c r="H842" s="9">
        <f>VLOOKUP($A842,'Medical Examination'!$A$2:$J$2336,7,0)</f>
        <v>0</v>
      </c>
      <c r="I842" s="9" t="str">
        <f>VLOOKUP($A842,'Medical Examination'!$A$2:$J$2336,8,0)</f>
        <v xml:space="preserve"> Non Smoker</v>
      </c>
      <c r="J842" s="9" t="str">
        <f>VLOOKUP($A842,'Medical Examination'!$A$2:$J$2336,9,0)</f>
        <v>Obesity</v>
      </c>
      <c r="K842" s="9" t="str">
        <f>VLOOKUP($A842,'Medical Examination'!$A$2:$J$2336,10,0)</f>
        <v>Prediabetes</v>
      </c>
      <c r="L842" s="9" t="str">
        <f>VLOOKUP($A842,'Hospitalsation Details'!$A$2:$L$2344,10,0)</f>
        <v>11-07-1962</v>
      </c>
      <c r="M842" s="16">
        <f>VLOOKUP($A842,'Hospitalsation Details'!$A$2:$L$2344,6,0)</f>
        <v>12644.59</v>
      </c>
      <c r="N842" s="9" t="str">
        <f>VLOOKUP($A842,'Hospitalsation Details'!$A$2:$L$2344,7,0)</f>
        <v>tier - 3</v>
      </c>
      <c r="O842" s="9" t="str">
        <f>VLOOKUP($A842,'Hospitalsation Details'!$A$2:$L$2344,8,0)</f>
        <v>tier - 2</v>
      </c>
      <c r="P842" s="9" t="str">
        <f>VLOOKUP($A842,'Hospitalsation Details'!$A$2:$L$2344,9,0)</f>
        <v>R1011</v>
      </c>
      <c r="Q842" s="9">
        <f>VLOOKUP($A842,'Hospitalsation Details'!$A$2:$L$2344,12,0)</f>
        <v>60</v>
      </c>
    </row>
    <row r="843" spans="1:17" ht="15.6" x14ac:dyDescent="0.3">
      <c r="A843" s="21" t="s">
        <v>1683</v>
      </c>
      <c r="B843" s="9" t="str">
        <f>VLOOKUP($A843,'Customer Names'!$A$2:$E$2336,4,0)</f>
        <v xml:space="preserve">  Amy L</v>
      </c>
      <c r="C843" s="9">
        <f>VLOOKUP($A843,'Medical Examination'!$A$2:$J$2336,2,0)</f>
        <v>33.82</v>
      </c>
      <c r="D843" s="9">
        <f>VLOOKUP($A843,'Medical Examination'!$A$2:$J$2336,3,0)</f>
        <v>5.89</v>
      </c>
      <c r="E843" s="9" t="str">
        <f>VLOOKUP($A843,'Medical Examination'!$A$2:$J$2336,4,0)</f>
        <v>Yes</v>
      </c>
      <c r="F843" s="9" t="str">
        <f>VLOOKUP($A843,'Medical Examination'!$A$2:$J$2336,5,0)</f>
        <v>No</v>
      </c>
      <c r="G843" s="9" t="str">
        <f>VLOOKUP($A843,'Medical Examination'!$A$2:$J$2336,6,0)</f>
        <v>No</v>
      </c>
      <c r="H843" s="9">
        <f>VLOOKUP($A843,'Medical Examination'!$A$2:$J$2336,7,0)</f>
        <v>2</v>
      </c>
      <c r="I843" s="9" t="str">
        <f>VLOOKUP($A843,'Medical Examination'!$A$2:$J$2336,8,0)</f>
        <v xml:space="preserve"> Non Smoker</v>
      </c>
      <c r="J843" s="9" t="str">
        <f>VLOOKUP($A843,'Medical Examination'!$A$2:$J$2336,9,0)</f>
        <v>Obesity</v>
      </c>
      <c r="K843" s="9" t="str">
        <f>VLOOKUP($A843,'Medical Examination'!$A$2:$J$2336,10,0)</f>
        <v>Normal</v>
      </c>
      <c r="L843" s="9" t="str">
        <f>VLOOKUP($A843,'Hospitalsation Details'!$A$2:$L$2344,10,0)</f>
        <v>17-12-1966</v>
      </c>
      <c r="M843" s="16">
        <f>VLOOKUP($A843,'Hospitalsation Details'!$A$2:$L$2344,6,0)</f>
        <v>12643.38</v>
      </c>
      <c r="N843" s="9" t="str">
        <f>VLOOKUP($A843,'Hospitalsation Details'!$A$2:$L$2344,7,0)</f>
        <v>tier - 3</v>
      </c>
      <c r="O843" s="9" t="str">
        <f>VLOOKUP($A843,'Hospitalsation Details'!$A$2:$L$2344,8,0)</f>
        <v>tier - 1</v>
      </c>
      <c r="P843" s="9" t="str">
        <f>VLOOKUP($A843,'Hospitalsation Details'!$A$2:$L$2344,9,0)</f>
        <v>R1012</v>
      </c>
      <c r="Q843" s="9">
        <f>VLOOKUP($A843,'Hospitalsation Details'!$A$2:$L$2344,12,0)</f>
        <v>56</v>
      </c>
    </row>
    <row r="844" spans="1:17" ht="15.6" x14ac:dyDescent="0.3">
      <c r="A844" s="20" t="s">
        <v>1685</v>
      </c>
      <c r="B844" s="9" t="str">
        <f>VLOOKUP($A844,'Customer Names'!$A$2:$E$2336,4,0)</f>
        <v xml:space="preserve">  Katie J</v>
      </c>
      <c r="C844" s="9">
        <f>VLOOKUP($A844,'Medical Examination'!$A$2:$J$2336,2,0)</f>
        <v>37.43</v>
      </c>
      <c r="D844" s="9">
        <f>VLOOKUP($A844,'Medical Examination'!$A$2:$J$2336,3,0)</f>
        <v>4.97</v>
      </c>
      <c r="E844" s="9" t="str">
        <f>VLOOKUP($A844,'Medical Examination'!$A$2:$J$2336,4,0)</f>
        <v>No</v>
      </c>
      <c r="F844" s="9" t="str">
        <f>VLOOKUP($A844,'Medical Examination'!$A$2:$J$2336,5,0)</f>
        <v>No</v>
      </c>
      <c r="G844" s="9" t="str">
        <f>VLOOKUP($A844,'Medical Examination'!$A$2:$J$2336,6,0)</f>
        <v>No</v>
      </c>
      <c r="H844" s="9">
        <f>VLOOKUP($A844,'Medical Examination'!$A$2:$J$2336,7,0)</f>
        <v>2</v>
      </c>
      <c r="I844" s="9" t="str">
        <f>VLOOKUP($A844,'Medical Examination'!$A$2:$J$2336,8,0)</f>
        <v xml:space="preserve"> Non Smoker</v>
      </c>
      <c r="J844" s="9" t="str">
        <f>VLOOKUP($A844,'Medical Examination'!$A$2:$J$2336,9,0)</f>
        <v>Obesity</v>
      </c>
      <c r="K844" s="9" t="str">
        <f>VLOOKUP($A844,'Medical Examination'!$A$2:$J$2336,10,0)</f>
        <v>Diabetes</v>
      </c>
      <c r="L844" s="9" t="str">
        <f>VLOOKUP($A844,'Hospitalsation Details'!$A$2:$L$2344,10,0)</f>
        <v>05-09-1972</v>
      </c>
      <c r="M844" s="16">
        <f>VLOOKUP($A844,'Hospitalsation Details'!$A$2:$L$2344,6,0)</f>
        <v>12640.24</v>
      </c>
      <c r="N844" s="9" t="str">
        <f>VLOOKUP($A844,'Hospitalsation Details'!$A$2:$L$2344,7,0)</f>
        <v>tier - 3</v>
      </c>
      <c r="O844" s="9" t="str">
        <f>VLOOKUP($A844,'Hospitalsation Details'!$A$2:$L$2344,8,0)</f>
        <v>tier - 1</v>
      </c>
      <c r="P844" s="9" t="str">
        <f>VLOOKUP($A844,'Hospitalsation Details'!$A$2:$L$2344,9,0)</f>
        <v>R1011</v>
      </c>
      <c r="Q844" s="9">
        <f>VLOOKUP($A844,'Hospitalsation Details'!$A$2:$L$2344,12,0)</f>
        <v>50</v>
      </c>
    </row>
    <row r="845" spans="1:17" ht="15.6" x14ac:dyDescent="0.3">
      <c r="A845" s="21" t="s">
        <v>1687</v>
      </c>
      <c r="B845" s="9" t="str">
        <f>VLOOKUP($A845,'Customer Names'!$A$2:$E$2336,4,0)</f>
        <v xml:space="preserve">  Laura E</v>
      </c>
      <c r="C845" s="9">
        <f>VLOOKUP($A845,'Medical Examination'!$A$2:$J$2336,2,0)</f>
        <v>30.5</v>
      </c>
      <c r="D845" s="9">
        <f>VLOOKUP($A845,'Medical Examination'!$A$2:$J$2336,3,0)</f>
        <v>9.9</v>
      </c>
      <c r="E845" s="9" t="str">
        <f>VLOOKUP($A845,'Medical Examination'!$A$2:$J$2336,4,0)</f>
        <v>No</v>
      </c>
      <c r="F845" s="9" t="str">
        <f>VLOOKUP($A845,'Medical Examination'!$A$2:$J$2336,5,0)</f>
        <v>No</v>
      </c>
      <c r="G845" s="9" t="str">
        <f>VLOOKUP($A845,'Medical Examination'!$A$2:$J$2336,6,0)</f>
        <v>No</v>
      </c>
      <c r="H845" s="9">
        <f>VLOOKUP($A845,'Medical Examination'!$A$2:$J$2336,7,0)</f>
        <v>0</v>
      </c>
      <c r="I845" s="9" t="str">
        <f>VLOOKUP($A845,'Medical Examination'!$A$2:$J$2336,8,0)</f>
        <v xml:space="preserve"> Non Smoker</v>
      </c>
      <c r="J845" s="9" t="str">
        <f>VLOOKUP($A845,'Medical Examination'!$A$2:$J$2336,9,0)</f>
        <v>Obesity</v>
      </c>
      <c r="K845" s="9" t="str">
        <f>VLOOKUP($A845,'Medical Examination'!$A$2:$J$2336,10,0)</f>
        <v>Diabetes</v>
      </c>
      <c r="L845" s="9" t="str">
        <f>VLOOKUP($A845,'Hospitalsation Details'!$A$2:$L$2344,10,0)</f>
        <v>22-07-1962</v>
      </c>
      <c r="M845" s="16">
        <f>VLOOKUP($A845,'Hospitalsation Details'!$A$2:$L$2344,6,0)</f>
        <v>12638.2</v>
      </c>
      <c r="N845" s="9" t="str">
        <f>VLOOKUP($A845,'Hospitalsation Details'!$A$2:$L$2344,7,0)</f>
        <v>tier - 3</v>
      </c>
      <c r="O845" s="9" t="str">
        <f>VLOOKUP($A845,'Hospitalsation Details'!$A$2:$L$2344,8,0)</f>
        <v>tier - 1</v>
      </c>
      <c r="P845" s="9" t="str">
        <f>VLOOKUP($A845,'Hospitalsation Details'!$A$2:$L$2344,9,0)</f>
        <v>R1011</v>
      </c>
      <c r="Q845" s="9">
        <f>VLOOKUP($A845,'Hospitalsation Details'!$A$2:$L$2344,12,0)</f>
        <v>60</v>
      </c>
    </row>
    <row r="846" spans="1:17" ht="15.6" x14ac:dyDescent="0.3">
      <c r="A846" s="20" t="s">
        <v>1689</v>
      </c>
      <c r="B846" s="9" t="str">
        <f>VLOOKUP($A846,'Customer Names'!$A$2:$E$2336,4,0)</f>
        <v xml:space="preserve">  Mayumi</v>
      </c>
      <c r="C846" s="9">
        <f>VLOOKUP($A846,'Medical Examination'!$A$2:$J$2336,2,0)</f>
        <v>24.53</v>
      </c>
      <c r="D846" s="9">
        <f>VLOOKUP($A846,'Medical Examination'!$A$2:$J$2336,3,0)</f>
        <v>9.0500000000000007</v>
      </c>
      <c r="E846" s="9" t="str">
        <f>VLOOKUP($A846,'Medical Examination'!$A$2:$J$2336,4,0)</f>
        <v>No</v>
      </c>
      <c r="F846" s="9" t="str">
        <f>VLOOKUP($A846,'Medical Examination'!$A$2:$J$2336,5,0)</f>
        <v>No</v>
      </c>
      <c r="G846" s="9" t="str">
        <f>VLOOKUP($A846,'Medical Examination'!$A$2:$J$2336,6,0)</f>
        <v>No</v>
      </c>
      <c r="H846" s="9">
        <f>VLOOKUP($A846,'Medical Examination'!$A$2:$J$2336,7,0)</f>
        <v>0</v>
      </c>
      <c r="I846" s="9" t="str">
        <f>VLOOKUP($A846,'Medical Examination'!$A$2:$J$2336,8,0)</f>
        <v xml:space="preserve"> Non Smoker</v>
      </c>
      <c r="J846" s="9" t="str">
        <f>VLOOKUP($A846,'Medical Examination'!$A$2:$J$2336,9,0)</f>
        <v>Normal Weight</v>
      </c>
      <c r="K846" s="9" t="str">
        <f>VLOOKUP($A846,'Medical Examination'!$A$2:$J$2336,10,0)</f>
        <v>Diabetes</v>
      </c>
      <c r="L846" s="9" t="str">
        <f>VLOOKUP($A846,'Hospitalsation Details'!$A$2:$L$2344,10,0)</f>
        <v>22-11-1962</v>
      </c>
      <c r="M846" s="16">
        <f>VLOOKUP($A846,'Hospitalsation Details'!$A$2:$L$2344,6,0)</f>
        <v>12629.9</v>
      </c>
      <c r="N846" s="9" t="str">
        <f>VLOOKUP($A846,'Hospitalsation Details'!$A$2:$L$2344,7,0)</f>
        <v>tier - 3</v>
      </c>
      <c r="O846" s="9" t="str">
        <f>VLOOKUP($A846,'Hospitalsation Details'!$A$2:$L$2344,8,0)</f>
        <v>tier - 3</v>
      </c>
      <c r="P846" s="9" t="str">
        <f>VLOOKUP($A846,'Hospitalsation Details'!$A$2:$L$2344,9,0)</f>
        <v>R1013</v>
      </c>
      <c r="Q846" s="9">
        <f>VLOOKUP($A846,'Hospitalsation Details'!$A$2:$L$2344,12,0)</f>
        <v>60</v>
      </c>
    </row>
    <row r="847" spans="1:17" ht="15.6" x14ac:dyDescent="0.3">
      <c r="A847" s="21" t="s">
        <v>1691</v>
      </c>
      <c r="B847" s="9" t="str">
        <f>VLOOKUP($A847,'Customer Names'!$A$2:$E$2336,4,0)</f>
        <v xml:space="preserve">  Vanessa</v>
      </c>
      <c r="C847" s="9">
        <f>VLOOKUP($A847,'Medical Examination'!$A$2:$J$2336,2,0)</f>
        <v>25.74</v>
      </c>
      <c r="D847" s="9">
        <f>VLOOKUP($A847,'Medical Examination'!$A$2:$J$2336,3,0)</f>
        <v>10.93</v>
      </c>
      <c r="E847" s="9" t="str">
        <f>VLOOKUP($A847,'Medical Examination'!$A$2:$J$2336,4,0)</f>
        <v>No</v>
      </c>
      <c r="F847" s="9" t="str">
        <f>VLOOKUP($A847,'Medical Examination'!$A$2:$J$2336,5,0)</f>
        <v>No</v>
      </c>
      <c r="G847" s="9" t="str">
        <f>VLOOKUP($A847,'Medical Examination'!$A$2:$J$2336,6,0)</f>
        <v>No</v>
      </c>
      <c r="H847" s="9">
        <f>VLOOKUP($A847,'Medical Examination'!$A$2:$J$2336,7,0)</f>
        <v>0</v>
      </c>
      <c r="I847" s="9" t="str">
        <f>VLOOKUP($A847,'Medical Examination'!$A$2:$J$2336,8,0)</f>
        <v xml:space="preserve"> Non Smoker</v>
      </c>
      <c r="J847" s="9" t="str">
        <f>VLOOKUP($A847,'Medical Examination'!$A$2:$J$2336,9,0)</f>
        <v>Over Weight</v>
      </c>
      <c r="K847" s="9" t="str">
        <f>VLOOKUP($A847,'Medical Examination'!$A$2:$J$2336,10,0)</f>
        <v>Diabetes</v>
      </c>
      <c r="L847" s="9" t="str">
        <f>VLOOKUP($A847,'Hospitalsation Details'!$A$2:$L$2344,10,0)</f>
        <v>04-10-1965</v>
      </c>
      <c r="M847" s="16">
        <f>VLOOKUP($A847,'Hospitalsation Details'!$A$2:$L$2344,6,0)</f>
        <v>12629.17</v>
      </c>
      <c r="N847" s="9" t="str">
        <f>VLOOKUP($A847,'Hospitalsation Details'!$A$2:$L$2344,7,0)</f>
        <v>tier - 3</v>
      </c>
      <c r="O847" s="9" t="str">
        <f>VLOOKUP($A847,'Hospitalsation Details'!$A$2:$L$2344,8,0)</f>
        <v>tier - 1</v>
      </c>
      <c r="P847" s="9" t="str">
        <f>VLOOKUP($A847,'Hospitalsation Details'!$A$2:$L$2344,9,0)</f>
        <v>R1013</v>
      </c>
      <c r="Q847" s="9">
        <f>VLOOKUP($A847,'Hospitalsation Details'!$A$2:$L$2344,12,0)</f>
        <v>57</v>
      </c>
    </row>
    <row r="848" spans="1:17" ht="15.6" x14ac:dyDescent="0.3">
      <c r="A848" s="20" t="s">
        <v>1693</v>
      </c>
      <c r="B848" s="9" t="str">
        <f>VLOOKUP($A848,'Customer Names'!$A$2:$E$2336,4,0)</f>
        <v xml:space="preserve">  Natali N</v>
      </c>
      <c r="C848" s="9">
        <f>VLOOKUP($A848,'Medical Examination'!$A$2:$J$2336,2,0)</f>
        <v>34.08</v>
      </c>
      <c r="D848" s="9">
        <f>VLOOKUP($A848,'Medical Examination'!$A$2:$J$2336,3,0)</f>
        <v>7.58</v>
      </c>
      <c r="E848" s="9" t="str">
        <f>VLOOKUP($A848,'Medical Examination'!$A$2:$J$2336,4,0)</f>
        <v>Yes</v>
      </c>
      <c r="F848" s="9" t="str">
        <f>VLOOKUP($A848,'Medical Examination'!$A$2:$J$2336,5,0)</f>
        <v>No</v>
      </c>
      <c r="G848" s="9" t="str">
        <f>VLOOKUP($A848,'Medical Examination'!$A$2:$J$2336,6,0)</f>
        <v>No</v>
      </c>
      <c r="H848" s="9">
        <f>VLOOKUP($A848,'Medical Examination'!$A$2:$J$2336,7,0)</f>
        <v>2</v>
      </c>
      <c r="I848" s="9" t="str">
        <f>VLOOKUP($A848,'Medical Examination'!$A$2:$J$2336,8,0)</f>
        <v xml:space="preserve"> Non Smoker</v>
      </c>
      <c r="J848" s="9" t="str">
        <f>VLOOKUP($A848,'Medical Examination'!$A$2:$J$2336,9,0)</f>
        <v>Obesity</v>
      </c>
      <c r="K848" s="9" t="str">
        <f>VLOOKUP($A848,'Medical Examination'!$A$2:$J$2336,10,0)</f>
        <v>Diabetes</v>
      </c>
      <c r="L848" s="9" t="str">
        <f>VLOOKUP($A848,'Hospitalsation Details'!$A$2:$L$2344,10,0)</f>
        <v>28-12-1970</v>
      </c>
      <c r="M848" s="16">
        <f>VLOOKUP($A848,'Hospitalsation Details'!$A$2:$L$2344,6,0)</f>
        <v>12624.74</v>
      </c>
      <c r="N848" s="9" t="str">
        <f>VLOOKUP($A848,'Hospitalsation Details'!$A$2:$L$2344,7,0)</f>
        <v>tier - 3</v>
      </c>
      <c r="O848" s="9" t="str">
        <f>VLOOKUP($A848,'Hospitalsation Details'!$A$2:$L$2344,8,0)</f>
        <v>tier - 1</v>
      </c>
      <c r="P848" s="9" t="str">
        <f>VLOOKUP($A848,'Hospitalsation Details'!$A$2:$L$2344,9,0)</f>
        <v>R1012</v>
      </c>
      <c r="Q848" s="9">
        <f>VLOOKUP($A848,'Hospitalsation Details'!$A$2:$L$2344,12,0)</f>
        <v>52</v>
      </c>
    </row>
    <row r="849" spans="1:17" ht="15.6" x14ac:dyDescent="0.3">
      <c r="A849" s="21" t="s">
        <v>1695</v>
      </c>
      <c r="B849" s="9" t="str">
        <f>VLOOKUP($A849,'Customer Names'!$A$2:$E$2336,4,0)</f>
        <v xml:space="preserve">  Beth</v>
      </c>
      <c r="C849" s="9">
        <f>VLOOKUP($A849,'Medical Examination'!$A$2:$J$2336,2,0)</f>
        <v>31.35</v>
      </c>
      <c r="D849" s="9">
        <f>VLOOKUP($A849,'Medical Examination'!$A$2:$J$2336,3,0)</f>
        <v>11</v>
      </c>
      <c r="E849" s="9" t="str">
        <f>VLOOKUP($A849,'Medical Examination'!$A$2:$J$2336,4,0)</f>
        <v>Yes</v>
      </c>
      <c r="F849" s="9" t="str">
        <f>VLOOKUP($A849,'Medical Examination'!$A$2:$J$2336,5,0)</f>
        <v>No</v>
      </c>
      <c r="G849" s="9" t="str">
        <f>VLOOKUP($A849,'Medical Examination'!$A$2:$J$2336,6,0)</f>
        <v>Yes</v>
      </c>
      <c r="H849" s="9">
        <f>VLOOKUP($A849,'Medical Examination'!$A$2:$J$2336,7,0)</f>
        <v>1</v>
      </c>
      <c r="I849" s="9" t="str">
        <f>VLOOKUP($A849,'Medical Examination'!$A$2:$J$2336,8,0)</f>
        <v xml:space="preserve"> Non Smoker</v>
      </c>
      <c r="J849" s="9" t="str">
        <f>VLOOKUP($A849,'Medical Examination'!$A$2:$J$2336,9,0)</f>
        <v>Obesity</v>
      </c>
      <c r="K849" s="9" t="str">
        <f>VLOOKUP($A849,'Medical Examination'!$A$2:$J$2336,10,0)</f>
        <v>Normal</v>
      </c>
      <c r="L849" s="9" t="str">
        <f>VLOOKUP($A849,'Hospitalsation Details'!$A$2:$L$2344,10,0)</f>
        <v>19-08-1963</v>
      </c>
      <c r="M849" s="16">
        <f>VLOOKUP($A849,'Hospitalsation Details'!$A$2:$L$2344,6,0)</f>
        <v>12622.18</v>
      </c>
      <c r="N849" s="9" t="str">
        <f>VLOOKUP($A849,'Hospitalsation Details'!$A$2:$L$2344,7,0)</f>
        <v>tier - 3</v>
      </c>
      <c r="O849" s="9" t="str">
        <f>VLOOKUP($A849,'Hospitalsation Details'!$A$2:$L$2344,8,0)</f>
        <v>tier - 1</v>
      </c>
      <c r="P849" s="9" t="str">
        <f>VLOOKUP($A849,'Hospitalsation Details'!$A$2:$L$2344,9,0)</f>
        <v>R1012</v>
      </c>
      <c r="Q849" s="9">
        <f>VLOOKUP($A849,'Hospitalsation Details'!$A$2:$L$2344,12,0)</f>
        <v>59</v>
      </c>
    </row>
    <row r="850" spans="1:17" ht="15.6" x14ac:dyDescent="0.3">
      <c r="A850" s="20" t="s">
        <v>1697</v>
      </c>
      <c r="B850" s="9" t="str">
        <f>VLOOKUP($A850,'Customer Names'!$A$2:$E$2336,4,0)</f>
        <v xml:space="preserve">  Alex</v>
      </c>
      <c r="C850" s="9">
        <f>VLOOKUP($A850,'Medical Examination'!$A$2:$J$2336,2,0)</f>
        <v>26.79</v>
      </c>
      <c r="D850" s="9">
        <f>VLOOKUP($A850,'Medical Examination'!$A$2:$J$2336,3,0)</f>
        <v>5.0599999999999996</v>
      </c>
      <c r="E850" s="9" t="str">
        <f>VLOOKUP($A850,'Medical Examination'!$A$2:$J$2336,4,0)</f>
        <v>No</v>
      </c>
      <c r="F850" s="9" t="str">
        <f>VLOOKUP($A850,'Medical Examination'!$A$2:$J$2336,5,0)</f>
        <v>No</v>
      </c>
      <c r="G850" s="9" t="str">
        <f>VLOOKUP($A850,'Medical Examination'!$A$2:$J$2336,6,0)</f>
        <v>No</v>
      </c>
      <c r="H850" s="9">
        <f>VLOOKUP($A850,'Medical Examination'!$A$2:$J$2336,7,0)</f>
        <v>1</v>
      </c>
      <c r="I850" s="9" t="str">
        <f>VLOOKUP($A850,'Medical Examination'!$A$2:$J$2336,8,0)</f>
        <v xml:space="preserve"> Non Smoker</v>
      </c>
      <c r="J850" s="9" t="str">
        <f>VLOOKUP($A850,'Medical Examination'!$A$2:$J$2336,9,0)</f>
        <v>Over Weight</v>
      </c>
      <c r="K850" s="9" t="str">
        <f>VLOOKUP($A850,'Medical Examination'!$A$2:$J$2336,10,0)</f>
        <v>Prediabetes</v>
      </c>
      <c r="L850" s="9" t="str">
        <f>VLOOKUP($A850,'Hospitalsation Details'!$A$2:$L$2344,10,0)</f>
        <v>18-11-1998</v>
      </c>
      <c r="M850" s="16">
        <f>VLOOKUP($A850,'Hospitalsation Details'!$A$2:$L$2344,6,0)</f>
        <v>12609.89</v>
      </c>
      <c r="N850" s="9" t="str">
        <f>VLOOKUP($A850,'Hospitalsation Details'!$A$2:$L$2344,7,0)</f>
        <v>tier - 3</v>
      </c>
      <c r="O850" s="9" t="str">
        <f>VLOOKUP($A850,'Hospitalsation Details'!$A$2:$L$2344,8,0)</f>
        <v>tier - 3</v>
      </c>
      <c r="P850" s="9" t="str">
        <f>VLOOKUP($A850,'Hospitalsation Details'!$A$2:$L$2344,9,0)</f>
        <v>R1012</v>
      </c>
      <c r="Q850" s="9">
        <f>VLOOKUP($A850,'Hospitalsation Details'!$A$2:$L$2344,12,0)</f>
        <v>24</v>
      </c>
    </row>
    <row r="851" spans="1:17" ht="15.6" x14ac:dyDescent="0.3">
      <c r="A851" s="21" t="s">
        <v>1699</v>
      </c>
      <c r="B851" s="9" t="str">
        <f>VLOOKUP($A851,'Customer Names'!$A$2:$E$2336,4,0)</f>
        <v xml:space="preserve">  Spencer</v>
      </c>
      <c r="C851" s="9">
        <f>VLOOKUP($A851,'Medical Examination'!$A$2:$J$2336,2,0)</f>
        <v>42.78</v>
      </c>
      <c r="D851" s="9">
        <f>VLOOKUP($A851,'Medical Examination'!$A$2:$J$2336,3,0)</f>
        <v>6.11</v>
      </c>
      <c r="E851" s="9" t="str">
        <f>VLOOKUP($A851,'Medical Examination'!$A$2:$J$2336,4,0)</f>
        <v>Yes</v>
      </c>
      <c r="F851" s="9" t="str">
        <f>VLOOKUP($A851,'Medical Examination'!$A$2:$J$2336,5,0)</f>
        <v>No</v>
      </c>
      <c r="G851" s="9" t="str">
        <f>VLOOKUP($A851,'Medical Examination'!$A$2:$J$2336,6,0)</f>
        <v>No</v>
      </c>
      <c r="H851" s="9">
        <f>VLOOKUP($A851,'Medical Examination'!$A$2:$J$2336,7,0)</f>
        <v>1</v>
      </c>
      <c r="I851" s="9" t="str">
        <f>VLOOKUP($A851,'Medical Examination'!$A$2:$J$2336,8,0)</f>
        <v xml:space="preserve"> Non Smoker</v>
      </c>
      <c r="J851" s="9" t="str">
        <f>VLOOKUP($A851,'Medical Examination'!$A$2:$J$2336,9,0)</f>
        <v>Obesity</v>
      </c>
      <c r="K851" s="9" t="str">
        <f>VLOOKUP($A851,'Medical Examination'!$A$2:$J$2336,10,0)</f>
        <v>Diabetes</v>
      </c>
      <c r="L851" s="9" t="str">
        <f>VLOOKUP($A851,'Hospitalsation Details'!$A$2:$L$2344,10,0)</f>
        <v>11-08-1988</v>
      </c>
      <c r="M851" s="16">
        <f>VLOOKUP($A851,'Hospitalsation Details'!$A$2:$L$2344,6,0)</f>
        <v>12600.46</v>
      </c>
      <c r="N851" s="9" t="str">
        <f>VLOOKUP($A851,'Hospitalsation Details'!$A$2:$L$2344,7,0)</f>
        <v>tier - 3</v>
      </c>
      <c r="O851" s="9" t="str">
        <f>VLOOKUP($A851,'Hospitalsation Details'!$A$2:$L$2344,8,0)</f>
        <v>tier - 1</v>
      </c>
      <c r="P851" s="9" t="str">
        <f>VLOOKUP($A851,'Hospitalsation Details'!$A$2:$L$2344,9,0)</f>
        <v>R1023</v>
      </c>
      <c r="Q851" s="9">
        <f>VLOOKUP($A851,'Hospitalsation Details'!$A$2:$L$2344,12,0)</f>
        <v>34</v>
      </c>
    </row>
    <row r="852" spans="1:17" ht="15.6" x14ac:dyDescent="0.3">
      <c r="A852" s="20" t="s">
        <v>1701</v>
      </c>
      <c r="B852" s="9" t="str">
        <f>VLOOKUP($A852,'Customer Names'!$A$2:$E$2336,4,0)</f>
        <v xml:space="preserve">  Andee W</v>
      </c>
      <c r="C852" s="9">
        <f>VLOOKUP($A852,'Medical Examination'!$A$2:$J$2336,2,0)</f>
        <v>46.75</v>
      </c>
      <c r="D852" s="9">
        <f>VLOOKUP($A852,'Medical Examination'!$A$2:$J$2336,3,0)</f>
        <v>6.66</v>
      </c>
      <c r="E852" s="9" t="str">
        <f>VLOOKUP($A852,'Medical Examination'!$A$2:$J$2336,4,0)</f>
        <v>Yes</v>
      </c>
      <c r="F852" s="9" t="str">
        <f>VLOOKUP($A852,'Medical Examination'!$A$2:$J$2336,5,0)</f>
        <v>No</v>
      </c>
      <c r="G852" s="9" t="str">
        <f>VLOOKUP($A852,'Medical Examination'!$A$2:$J$2336,6,0)</f>
        <v>No</v>
      </c>
      <c r="H852" s="9">
        <f>VLOOKUP($A852,'Medical Examination'!$A$2:$J$2336,7,0)</f>
        <v>2</v>
      </c>
      <c r="I852" s="9" t="str">
        <f>VLOOKUP($A852,'Medical Examination'!$A$2:$J$2336,8,0)</f>
        <v xml:space="preserve"> Non Smoker</v>
      </c>
      <c r="J852" s="9" t="str">
        <f>VLOOKUP($A852,'Medical Examination'!$A$2:$J$2336,9,0)</f>
        <v>Obesity</v>
      </c>
      <c r="K852" s="9" t="str">
        <f>VLOOKUP($A852,'Medical Examination'!$A$2:$J$2336,10,0)</f>
        <v>Normal</v>
      </c>
      <c r="L852" s="9" t="str">
        <f>VLOOKUP($A852,'Hospitalsation Details'!$A$2:$L$2344,10,0)</f>
        <v>18-06-1970</v>
      </c>
      <c r="M852" s="16">
        <f>VLOOKUP($A852,'Hospitalsation Details'!$A$2:$L$2344,6,0)</f>
        <v>12592.53</v>
      </c>
      <c r="N852" s="9" t="str">
        <f>VLOOKUP($A852,'Hospitalsation Details'!$A$2:$L$2344,7,0)</f>
        <v>tier - 3</v>
      </c>
      <c r="O852" s="9" t="str">
        <f>VLOOKUP($A852,'Hospitalsation Details'!$A$2:$L$2344,8,0)</f>
        <v>tier - 2</v>
      </c>
      <c r="P852" s="9" t="str">
        <f>VLOOKUP($A852,'Hospitalsation Details'!$A$2:$L$2344,9,0)</f>
        <v>R1013</v>
      </c>
      <c r="Q852" s="9">
        <f>VLOOKUP($A852,'Hospitalsation Details'!$A$2:$L$2344,12,0)</f>
        <v>52</v>
      </c>
    </row>
    <row r="853" spans="1:17" ht="15.6" x14ac:dyDescent="0.3">
      <c r="A853" s="21" t="s">
        <v>1703</v>
      </c>
      <c r="B853" s="9" t="str">
        <f>VLOOKUP($A853,'Customer Names'!$A$2:$E$2336,4,0)</f>
        <v xml:space="preserve">  Amy</v>
      </c>
      <c r="C853" s="9">
        <f>VLOOKUP($A853,'Medical Examination'!$A$2:$J$2336,2,0)</f>
        <v>32.15</v>
      </c>
      <c r="D853" s="9">
        <f>VLOOKUP($A853,'Medical Examination'!$A$2:$J$2336,3,0)</f>
        <v>4.0199999999999996</v>
      </c>
      <c r="E853" s="9" t="str">
        <f>VLOOKUP($A853,'Medical Examination'!$A$2:$J$2336,4,0)</f>
        <v>Yes</v>
      </c>
      <c r="F853" s="9" t="str">
        <f>VLOOKUP($A853,'Medical Examination'!$A$2:$J$2336,5,0)</f>
        <v>No</v>
      </c>
      <c r="G853" s="9" t="str">
        <f>VLOOKUP($A853,'Medical Examination'!$A$2:$J$2336,6,0)</f>
        <v>Yes</v>
      </c>
      <c r="H853" s="9">
        <f>VLOOKUP($A853,'Medical Examination'!$A$2:$J$2336,7,0)</f>
        <v>1</v>
      </c>
      <c r="I853" s="9" t="str">
        <f>VLOOKUP($A853,'Medical Examination'!$A$2:$J$2336,8,0)</f>
        <v xml:space="preserve"> Non Smoker</v>
      </c>
      <c r="J853" s="9" t="str">
        <f>VLOOKUP($A853,'Medical Examination'!$A$2:$J$2336,9,0)</f>
        <v>Obesity</v>
      </c>
      <c r="K853" s="9" t="str">
        <f>VLOOKUP($A853,'Medical Examination'!$A$2:$J$2336,10,0)</f>
        <v>Diabetes</v>
      </c>
      <c r="L853" s="9" t="str">
        <f>VLOOKUP($A853,'Hospitalsation Details'!$A$2:$L$2344,10,0)</f>
        <v>26-11-1969</v>
      </c>
      <c r="M853" s="16">
        <f>VLOOKUP($A853,'Hospitalsation Details'!$A$2:$L$2344,6,0)</f>
        <v>12579.92</v>
      </c>
      <c r="N853" s="9" t="str">
        <f>VLOOKUP($A853,'Hospitalsation Details'!$A$2:$L$2344,7,0)</f>
        <v>tier - 3</v>
      </c>
      <c r="O853" s="9" t="str">
        <f>VLOOKUP($A853,'Hospitalsation Details'!$A$2:$L$2344,8,0)</f>
        <v>tier - 1</v>
      </c>
      <c r="P853" s="9" t="str">
        <f>VLOOKUP($A853,'Hospitalsation Details'!$A$2:$L$2344,9,0)</f>
        <v>R1025</v>
      </c>
      <c r="Q853" s="9">
        <f>VLOOKUP($A853,'Hospitalsation Details'!$A$2:$L$2344,12,0)</f>
        <v>53</v>
      </c>
    </row>
    <row r="854" spans="1:17" ht="15.6" x14ac:dyDescent="0.3">
      <c r="A854" s="20" t="s">
        <v>1705</v>
      </c>
      <c r="B854" s="9" t="str">
        <f>VLOOKUP($A854,'Customer Names'!$A$2:$E$2336,4,0)</f>
        <v xml:space="preserve">  Joshua</v>
      </c>
      <c r="C854" s="9">
        <f>VLOOKUP($A854,'Medical Examination'!$A$2:$J$2336,2,0)</f>
        <v>43.4</v>
      </c>
      <c r="D854" s="9">
        <f>VLOOKUP($A854,'Medical Examination'!$A$2:$J$2336,3,0)</f>
        <v>8.81</v>
      </c>
      <c r="E854" s="9" t="str">
        <f>VLOOKUP($A854,'Medical Examination'!$A$2:$J$2336,4,0)</f>
        <v>Yes</v>
      </c>
      <c r="F854" s="9" t="str">
        <f>VLOOKUP($A854,'Medical Examination'!$A$2:$J$2336,5,0)</f>
        <v>No</v>
      </c>
      <c r="G854" s="9" t="str">
        <f>VLOOKUP($A854,'Medical Examination'!$A$2:$J$2336,6,0)</f>
        <v>No</v>
      </c>
      <c r="H854" s="9">
        <f>VLOOKUP($A854,'Medical Examination'!$A$2:$J$2336,7,0)</f>
        <v>2</v>
      </c>
      <c r="I854" s="9" t="str">
        <f>VLOOKUP($A854,'Medical Examination'!$A$2:$J$2336,8,0)</f>
        <v xml:space="preserve"> Non Smoker</v>
      </c>
      <c r="J854" s="9" t="str">
        <f>VLOOKUP($A854,'Medical Examination'!$A$2:$J$2336,9,0)</f>
        <v>Obesity</v>
      </c>
      <c r="K854" s="9" t="str">
        <f>VLOOKUP($A854,'Medical Examination'!$A$2:$J$2336,10,0)</f>
        <v>Diabetes</v>
      </c>
      <c r="L854" s="9" t="str">
        <f>VLOOKUP($A854,'Hospitalsation Details'!$A$2:$L$2344,10,0)</f>
        <v>28-11-1961</v>
      </c>
      <c r="M854" s="16">
        <f>VLOOKUP($A854,'Hospitalsation Details'!$A$2:$L$2344,6,0)</f>
        <v>12574.05</v>
      </c>
      <c r="N854" s="9" t="str">
        <f>VLOOKUP($A854,'Hospitalsation Details'!$A$2:$L$2344,7,0)</f>
        <v>tier - 3</v>
      </c>
      <c r="O854" s="9" t="str">
        <f>VLOOKUP($A854,'Hospitalsation Details'!$A$2:$L$2344,8,0)</f>
        <v>tier - 1</v>
      </c>
      <c r="P854" s="9" t="str">
        <f>VLOOKUP($A854,'Hospitalsation Details'!$A$2:$L$2344,9,0)</f>
        <v>R1011</v>
      </c>
      <c r="Q854" s="9">
        <f>VLOOKUP($A854,'Hospitalsation Details'!$A$2:$L$2344,12,0)</f>
        <v>61</v>
      </c>
    </row>
    <row r="855" spans="1:17" ht="15.6" x14ac:dyDescent="0.3">
      <c r="A855" s="21" t="s">
        <v>1707</v>
      </c>
      <c r="B855" s="9" t="str">
        <f>VLOOKUP($A855,'Customer Names'!$A$2:$E$2336,4,0)</f>
        <v xml:space="preserve">  C Fred</v>
      </c>
      <c r="C855" s="9">
        <f>VLOOKUP($A855,'Medical Examination'!$A$2:$J$2336,2,0)</f>
        <v>31.57</v>
      </c>
      <c r="D855" s="9">
        <f>VLOOKUP($A855,'Medical Examination'!$A$2:$J$2336,3,0)</f>
        <v>7.92</v>
      </c>
      <c r="E855" s="9" t="str">
        <f>VLOOKUP($A855,'Medical Examination'!$A$2:$J$2336,4,0)</f>
        <v>Yes</v>
      </c>
      <c r="F855" s="9" t="str">
        <f>VLOOKUP($A855,'Medical Examination'!$A$2:$J$2336,5,0)</f>
        <v>No</v>
      </c>
      <c r="G855" s="9" t="str">
        <f>VLOOKUP($A855,'Medical Examination'!$A$2:$J$2336,6,0)</f>
        <v>No</v>
      </c>
      <c r="H855" s="9">
        <f>VLOOKUP($A855,'Medical Examination'!$A$2:$J$2336,7,0)</f>
        <v>2</v>
      </c>
      <c r="I855" s="9" t="str">
        <f>VLOOKUP($A855,'Medical Examination'!$A$2:$J$2336,8,0)</f>
        <v xml:space="preserve"> Non Smoker</v>
      </c>
      <c r="J855" s="9" t="str">
        <f>VLOOKUP($A855,'Medical Examination'!$A$2:$J$2336,9,0)</f>
        <v>Obesity</v>
      </c>
      <c r="K855" s="9" t="str">
        <f>VLOOKUP($A855,'Medical Examination'!$A$2:$J$2336,10,0)</f>
        <v>Diabetes</v>
      </c>
      <c r="L855" s="9" t="str">
        <f>VLOOKUP($A855,'Hospitalsation Details'!$A$2:$L$2344,10,0)</f>
        <v>28-11-1961</v>
      </c>
      <c r="M855" s="16">
        <f>VLOOKUP($A855,'Hospitalsation Details'!$A$2:$L$2344,6,0)</f>
        <v>12557.61</v>
      </c>
      <c r="N855" s="9" t="str">
        <f>VLOOKUP($A855,'Hospitalsation Details'!$A$2:$L$2344,7,0)</f>
        <v>tier - 3</v>
      </c>
      <c r="O855" s="9" t="str">
        <f>VLOOKUP($A855,'Hospitalsation Details'!$A$2:$L$2344,8,0)</f>
        <v>tier - 3</v>
      </c>
      <c r="P855" s="9" t="str">
        <f>VLOOKUP($A855,'Hospitalsation Details'!$A$2:$L$2344,9,0)</f>
        <v>R1013</v>
      </c>
      <c r="Q855" s="9">
        <f>VLOOKUP($A855,'Hospitalsation Details'!$A$2:$L$2344,12,0)</f>
        <v>61</v>
      </c>
    </row>
    <row r="856" spans="1:17" ht="15.6" x14ac:dyDescent="0.3">
      <c r="A856" s="20" t="s">
        <v>1709</v>
      </c>
      <c r="B856" s="9" t="str">
        <f>VLOOKUP($A856,'Customer Names'!$A$2:$E$2336,4,0)</f>
        <v xml:space="preserve">  Jeremy</v>
      </c>
      <c r="C856" s="9">
        <f>VLOOKUP($A856,'Medical Examination'!$A$2:$J$2336,2,0)</f>
        <v>24.32</v>
      </c>
      <c r="D856" s="9">
        <f>VLOOKUP($A856,'Medical Examination'!$A$2:$J$2336,3,0)</f>
        <v>7.48</v>
      </c>
      <c r="E856" s="9" t="str">
        <f>VLOOKUP($A856,'Medical Examination'!$A$2:$J$2336,4,0)</f>
        <v>No</v>
      </c>
      <c r="F856" s="9" t="str">
        <f>VLOOKUP($A856,'Medical Examination'!$A$2:$J$2336,5,0)</f>
        <v>No</v>
      </c>
      <c r="G856" s="9" t="str">
        <f>VLOOKUP($A856,'Medical Examination'!$A$2:$J$2336,6,0)</f>
        <v>No</v>
      </c>
      <c r="H856" s="9">
        <f>VLOOKUP($A856,'Medical Examination'!$A$2:$J$2336,7,0)</f>
        <v>0</v>
      </c>
      <c r="I856" s="9" t="str">
        <f>VLOOKUP($A856,'Medical Examination'!$A$2:$J$2336,8,0)</f>
        <v xml:space="preserve"> Non Smoker</v>
      </c>
      <c r="J856" s="9" t="str">
        <f>VLOOKUP($A856,'Medical Examination'!$A$2:$J$2336,9,0)</f>
        <v>Normal Weight</v>
      </c>
      <c r="K856" s="9" t="str">
        <f>VLOOKUP($A856,'Medical Examination'!$A$2:$J$2336,10,0)</f>
        <v>Normal</v>
      </c>
      <c r="L856" s="9" t="str">
        <f>VLOOKUP($A856,'Hospitalsation Details'!$A$2:$L$2344,10,0)</f>
        <v>16-10-1962</v>
      </c>
      <c r="M856" s="16">
        <f>VLOOKUP($A856,'Hospitalsation Details'!$A$2:$L$2344,6,0)</f>
        <v>12523.6</v>
      </c>
      <c r="N856" s="9" t="str">
        <f>VLOOKUP($A856,'Hospitalsation Details'!$A$2:$L$2344,7,0)</f>
        <v>tier - 3</v>
      </c>
      <c r="O856" s="9" t="str">
        <f>VLOOKUP($A856,'Hospitalsation Details'!$A$2:$L$2344,8,0)</f>
        <v>tier - 3</v>
      </c>
      <c r="P856" s="9" t="str">
        <f>VLOOKUP($A856,'Hospitalsation Details'!$A$2:$L$2344,9,0)</f>
        <v>R1012</v>
      </c>
      <c r="Q856" s="9">
        <f>VLOOKUP($A856,'Hospitalsation Details'!$A$2:$L$2344,12,0)</f>
        <v>60</v>
      </c>
    </row>
    <row r="857" spans="1:17" ht="15.6" x14ac:dyDescent="0.3">
      <c r="A857" s="21" t="s">
        <v>1711</v>
      </c>
      <c r="B857" s="9" t="str">
        <f>VLOOKUP($A857,'Customer Names'!$A$2:$E$2336,4,0)</f>
        <v xml:space="preserve">  Patrick Sr</v>
      </c>
      <c r="C857" s="9">
        <f>VLOOKUP($A857,'Medical Examination'!$A$2:$J$2336,2,0)</f>
        <v>31.07</v>
      </c>
      <c r="D857" s="9">
        <f>VLOOKUP($A857,'Medical Examination'!$A$2:$J$2336,3,0)</f>
        <v>4.62</v>
      </c>
      <c r="E857" s="9" t="str">
        <f>VLOOKUP($A857,'Medical Examination'!$A$2:$J$2336,4,0)</f>
        <v>Yes</v>
      </c>
      <c r="F857" s="9" t="str">
        <f>VLOOKUP($A857,'Medical Examination'!$A$2:$J$2336,5,0)</f>
        <v>No</v>
      </c>
      <c r="G857" s="9" t="str">
        <f>VLOOKUP($A857,'Medical Examination'!$A$2:$J$2336,6,0)</f>
        <v>No</v>
      </c>
      <c r="H857" s="9">
        <f>VLOOKUP($A857,'Medical Examination'!$A$2:$J$2336,7,0)</f>
        <v>2</v>
      </c>
      <c r="I857" s="9" t="str">
        <f>VLOOKUP($A857,'Medical Examination'!$A$2:$J$2336,8,0)</f>
        <v xml:space="preserve"> Non Smoker</v>
      </c>
      <c r="J857" s="9" t="str">
        <f>VLOOKUP($A857,'Medical Examination'!$A$2:$J$2336,9,0)</f>
        <v>Obesity</v>
      </c>
      <c r="K857" s="9" t="str">
        <f>VLOOKUP($A857,'Medical Examination'!$A$2:$J$2336,10,0)</f>
        <v>Diabetes</v>
      </c>
      <c r="L857" s="9" t="str">
        <f>VLOOKUP($A857,'Hospitalsation Details'!$A$2:$L$2344,10,0)</f>
        <v>12-07-1966</v>
      </c>
      <c r="M857" s="16">
        <f>VLOOKUP($A857,'Hospitalsation Details'!$A$2:$L$2344,6,0)</f>
        <v>12499.88</v>
      </c>
      <c r="N857" s="9" t="str">
        <f>VLOOKUP($A857,'Hospitalsation Details'!$A$2:$L$2344,7,0)</f>
        <v>tier - 3</v>
      </c>
      <c r="O857" s="9" t="str">
        <f>VLOOKUP($A857,'Hospitalsation Details'!$A$2:$L$2344,8,0)</f>
        <v>tier - 2</v>
      </c>
      <c r="P857" s="9" t="str">
        <f>VLOOKUP($A857,'Hospitalsation Details'!$A$2:$L$2344,9,0)</f>
        <v>R1012</v>
      </c>
      <c r="Q857" s="9">
        <f>VLOOKUP($A857,'Hospitalsation Details'!$A$2:$L$2344,12,0)</f>
        <v>56</v>
      </c>
    </row>
    <row r="858" spans="1:17" ht="15.6" x14ac:dyDescent="0.3">
      <c r="A858" s="20" t="s">
        <v>1713</v>
      </c>
      <c r="B858" s="9" t="str">
        <f>VLOOKUP($A858,'Customer Names'!$A$2:$E$2336,4,0)</f>
        <v xml:space="preserve">  Kelly M</v>
      </c>
      <c r="C858" s="9">
        <f>VLOOKUP($A858,'Medical Examination'!$A$2:$J$2336,2,0)</f>
        <v>35.814999999999998</v>
      </c>
      <c r="D858" s="9">
        <f>VLOOKUP($A858,'Medical Examination'!$A$2:$J$2336,3,0)</f>
        <v>8.4700000000000006</v>
      </c>
      <c r="E858" s="9" t="str">
        <f>VLOOKUP($A858,'Medical Examination'!$A$2:$J$2336,4,0)</f>
        <v>No</v>
      </c>
      <c r="F858" s="9" t="str">
        <f>VLOOKUP($A858,'Medical Examination'!$A$2:$J$2336,5,0)</f>
        <v>No</v>
      </c>
      <c r="G858" s="9" t="str">
        <f>VLOOKUP($A858,'Medical Examination'!$A$2:$J$2336,6,0)</f>
        <v>No</v>
      </c>
      <c r="H858" s="9">
        <f>VLOOKUP($A858,'Medical Examination'!$A$2:$J$2336,7,0)</f>
        <v>0</v>
      </c>
      <c r="I858" s="9" t="str">
        <f>VLOOKUP($A858,'Medical Examination'!$A$2:$J$2336,8,0)</f>
        <v xml:space="preserve"> Non Smoker</v>
      </c>
      <c r="J858" s="9" t="str">
        <f>VLOOKUP($A858,'Medical Examination'!$A$2:$J$2336,9,0)</f>
        <v>Obesity</v>
      </c>
      <c r="K858" s="9" t="str">
        <f>VLOOKUP($A858,'Medical Examination'!$A$2:$J$2336,10,0)</f>
        <v>Diabetes</v>
      </c>
      <c r="L858" s="9" t="str">
        <f>VLOOKUP($A858,'Hospitalsation Details'!$A$2:$L$2344,10,0)</f>
        <v>03-12-1968</v>
      </c>
      <c r="M858" s="16">
        <f>VLOOKUP($A858,'Hospitalsation Details'!$A$2:$L$2344,6,0)</f>
        <v>12495.29</v>
      </c>
      <c r="N858" s="9" t="str">
        <f>VLOOKUP($A858,'Hospitalsation Details'!$A$2:$L$2344,7,0)</f>
        <v>tier - 3</v>
      </c>
      <c r="O858" s="9" t="str">
        <f>VLOOKUP($A858,'Hospitalsation Details'!$A$2:$L$2344,8,0)</f>
        <v>tier - 3</v>
      </c>
      <c r="P858" s="9" t="str">
        <f>VLOOKUP($A858,'Hospitalsation Details'!$A$2:$L$2344,9,0)</f>
        <v>R1012</v>
      </c>
      <c r="Q858" s="9">
        <f>VLOOKUP($A858,'Hospitalsation Details'!$A$2:$L$2344,12,0)</f>
        <v>54</v>
      </c>
    </row>
    <row r="859" spans="1:17" ht="15.6" x14ac:dyDescent="0.3">
      <c r="A859" s="21" t="s">
        <v>1715</v>
      </c>
      <c r="B859" s="9" t="str">
        <f>VLOOKUP($A859,'Customer Names'!$A$2:$E$2336,4,0)</f>
        <v xml:space="preserve">  Katherine</v>
      </c>
      <c r="C859" s="9">
        <f>VLOOKUP($A859,'Medical Examination'!$A$2:$J$2336,2,0)</f>
        <v>40.81</v>
      </c>
      <c r="D859" s="9">
        <f>VLOOKUP($A859,'Medical Examination'!$A$2:$J$2336,3,0)</f>
        <v>10.58</v>
      </c>
      <c r="E859" s="9" t="str">
        <f>VLOOKUP($A859,'Medical Examination'!$A$2:$J$2336,4,0)</f>
        <v>Yes</v>
      </c>
      <c r="F859" s="9" t="str">
        <f>VLOOKUP($A859,'Medical Examination'!$A$2:$J$2336,5,0)</f>
        <v>No</v>
      </c>
      <c r="G859" s="9" t="str">
        <f>VLOOKUP($A859,'Medical Examination'!$A$2:$J$2336,6,0)</f>
        <v>No</v>
      </c>
      <c r="H859" s="9">
        <f>VLOOKUP($A859,'Medical Examination'!$A$2:$J$2336,7,0)</f>
        <v>0</v>
      </c>
      <c r="I859" s="9" t="str">
        <f>VLOOKUP($A859,'Medical Examination'!$A$2:$J$2336,8,0)</f>
        <v xml:space="preserve"> Non Smoker</v>
      </c>
      <c r="J859" s="9" t="str">
        <f>VLOOKUP($A859,'Medical Examination'!$A$2:$J$2336,9,0)</f>
        <v>Obesity</v>
      </c>
      <c r="K859" s="9" t="str">
        <f>VLOOKUP($A859,'Medical Examination'!$A$2:$J$2336,10,0)</f>
        <v>Diabetes</v>
      </c>
      <c r="L859" s="9" t="str">
        <f>VLOOKUP($A859,'Hospitalsation Details'!$A$2:$L$2344,10,0)</f>
        <v>01-09-1967</v>
      </c>
      <c r="M859" s="16">
        <f>VLOOKUP($A859,'Hospitalsation Details'!$A$2:$L$2344,6,0)</f>
        <v>12485.8</v>
      </c>
      <c r="N859" s="9" t="str">
        <f>VLOOKUP($A859,'Hospitalsation Details'!$A$2:$L$2344,7,0)</f>
        <v>tier - 3</v>
      </c>
      <c r="O859" s="9" t="str">
        <f>VLOOKUP($A859,'Hospitalsation Details'!$A$2:$L$2344,8,0)</f>
        <v>tier - 3</v>
      </c>
      <c r="P859" s="9" t="str">
        <f>VLOOKUP($A859,'Hospitalsation Details'!$A$2:$L$2344,9,0)</f>
        <v>R1013</v>
      </c>
      <c r="Q859" s="9">
        <f>VLOOKUP($A859,'Hospitalsation Details'!$A$2:$L$2344,12,0)</f>
        <v>55</v>
      </c>
    </row>
    <row r="860" spans="1:17" ht="15.6" x14ac:dyDescent="0.3">
      <c r="A860" s="20" t="s">
        <v>1717</v>
      </c>
      <c r="B860" s="9" t="str">
        <f>VLOOKUP($A860,'Customer Names'!$A$2:$E$2336,4,0)</f>
        <v xml:space="preserve">  Keila L</v>
      </c>
      <c r="C860" s="9">
        <f>VLOOKUP($A860,'Medical Examination'!$A$2:$J$2336,2,0)</f>
        <v>24.605</v>
      </c>
      <c r="D860" s="9">
        <f>VLOOKUP($A860,'Medical Examination'!$A$2:$J$2336,3,0)</f>
        <v>7.48</v>
      </c>
      <c r="E860" s="9" t="str">
        <f>VLOOKUP($A860,'Medical Examination'!$A$2:$J$2336,4,0)</f>
        <v>No</v>
      </c>
      <c r="F860" s="9" t="str">
        <f>VLOOKUP($A860,'Medical Examination'!$A$2:$J$2336,5,0)</f>
        <v>No</v>
      </c>
      <c r="G860" s="9" t="str">
        <f>VLOOKUP($A860,'Medical Examination'!$A$2:$J$2336,6,0)</f>
        <v>No</v>
      </c>
      <c r="H860" s="9">
        <f>VLOOKUP($A860,'Medical Examination'!$A$2:$J$2336,7,0)</f>
        <v>0</v>
      </c>
      <c r="I860" s="9" t="str">
        <f>VLOOKUP($A860,'Medical Examination'!$A$2:$J$2336,8,0)</f>
        <v xml:space="preserve"> Non Smoker</v>
      </c>
      <c r="J860" s="9" t="str">
        <f>VLOOKUP($A860,'Medical Examination'!$A$2:$J$2336,9,0)</f>
        <v>Normal Weight</v>
      </c>
      <c r="K860" s="9" t="str">
        <f>VLOOKUP($A860,'Medical Examination'!$A$2:$J$2336,10,0)</f>
        <v>Diabetes</v>
      </c>
      <c r="L860" s="9" t="str">
        <f>VLOOKUP($A860,'Hospitalsation Details'!$A$2:$L$2344,10,0)</f>
        <v>12-11-1968</v>
      </c>
      <c r="M860" s="16">
        <f>VLOOKUP($A860,'Hospitalsation Details'!$A$2:$L$2344,6,0)</f>
        <v>12479.71</v>
      </c>
      <c r="N860" s="9" t="str">
        <f>VLOOKUP($A860,'Hospitalsation Details'!$A$2:$L$2344,7,0)</f>
        <v>tier - 3</v>
      </c>
      <c r="O860" s="9" t="str">
        <f>VLOOKUP($A860,'Hospitalsation Details'!$A$2:$L$2344,8,0)</f>
        <v>tier - 3</v>
      </c>
      <c r="P860" s="9" t="str">
        <f>VLOOKUP($A860,'Hospitalsation Details'!$A$2:$L$2344,9,0)</f>
        <v>R1012</v>
      </c>
      <c r="Q860" s="9">
        <f>VLOOKUP($A860,'Hospitalsation Details'!$A$2:$L$2344,12,0)</f>
        <v>54</v>
      </c>
    </row>
    <row r="861" spans="1:17" ht="15.6" x14ac:dyDescent="0.3">
      <c r="A861" s="21" t="s">
        <v>1719</v>
      </c>
      <c r="B861" s="9" t="str">
        <f>VLOOKUP($A861,'Customer Names'!$A$2:$E$2336,4,0)</f>
        <v xml:space="preserve">  Zanae E</v>
      </c>
      <c r="C861" s="9">
        <f>VLOOKUP($A861,'Medical Examination'!$A$2:$J$2336,2,0)</f>
        <v>21.47</v>
      </c>
      <c r="D861" s="9">
        <f>VLOOKUP($A861,'Medical Examination'!$A$2:$J$2336,3,0)</f>
        <v>7.82</v>
      </c>
      <c r="E861" s="9" t="str">
        <f>VLOOKUP($A861,'Medical Examination'!$A$2:$J$2336,4,0)</f>
        <v>No</v>
      </c>
      <c r="F861" s="9" t="str">
        <f>VLOOKUP($A861,'Medical Examination'!$A$2:$J$2336,5,0)</f>
        <v>No</v>
      </c>
      <c r="G861" s="9" t="str">
        <f>VLOOKUP($A861,'Medical Examination'!$A$2:$J$2336,6,0)</f>
        <v>No</v>
      </c>
      <c r="H861" s="9">
        <f>VLOOKUP($A861,'Medical Examination'!$A$2:$J$2336,7,0)</f>
        <v>0</v>
      </c>
      <c r="I861" s="9" t="str">
        <f>VLOOKUP($A861,'Medical Examination'!$A$2:$J$2336,8,0)</f>
        <v xml:space="preserve"> Non Smoker</v>
      </c>
      <c r="J861" s="9" t="str">
        <f>VLOOKUP($A861,'Medical Examination'!$A$2:$J$2336,9,0)</f>
        <v>Normal Weight</v>
      </c>
      <c r="K861" s="9" t="str">
        <f>VLOOKUP($A861,'Medical Examination'!$A$2:$J$2336,10,0)</f>
        <v>Normal</v>
      </c>
      <c r="L861" s="9" t="str">
        <f>VLOOKUP($A861,'Hospitalsation Details'!$A$2:$L$2344,10,0)</f>
        <v>26-11-1968</v>
      </c>
      <c r="M861" s="16">
        <f>VLOOKUP($A861,'Hospitalsation Details'!$A$2:$L$2344,6,0)</f>
        <v>12475.35</v>
      </c>
      <c r="N861" s="9" t="str">
        <f>VLOOKUP($A861,'Hospitalsation Details'!$A$2:$L$2344,7,0)</f>
        <v>tier - 3</v>
      </c>
      <c r="O861" s="9" t="str">
        <f>VLOOKUP($A861,'Hospitalsation Details'!$A$2:$L$2344,8,0)</f>
        <v>tier - 1</v>
      </c>
      <c r="P861" s="9" t="str">
        <f>VLOOKUP($A861,'Hospitalsation Details'!$A$2:$L$2344,9,0)</f>
        <v>R1012</v>
      </c>
      <c r="Q861" s="9">
        <f>VLOOKUP($A861,'Hospitalsation Details'!$A$2:$L$2344,12,0)</f>
        <v>54</v>
      </c>
    </row>
    <row r="862" spans="1:17" ht="15.6" x14ac:dyDescent="0.3">
      <c r="A862" s="20" t="s">
        <v>1721</v>
      </c>
      <c r="B862" s="9" t="str">
        <f>VLOOKUP($A862,'Customer Names'!$A$2:$E$2336,4,0)</f>
        <v xml:space="preserve">  Alex</v>
      </c>
      <c r="C862" s="9">
        <f>VLOOKUP($A862,'Medical Examination'!$A$2:$J$2336,2,0)</f>
        <v>52.89</v>
      </c>
      <c r="D862" s="9">
        <f>VLOOKUP($A862,'Medical Examination'!$A$2:$J$2336,3,0)</f>
        <v>4.96</v>
      </c>
      <c r="E862" s="9" t="str">
        <f>VLOOKUP($A862,'Medical Examination'!$A$2:$J$2336,4,0)</f>
        <v>Yes</v>
      </c>
      <c r="F862" s="9" t="str">
        <f>VLOOKUP($A862,'Medical Examination'!$A$2:$J$2336,5,0)</f>
        <v>No</v>
      </c>
      <c r="G862" s="9" t="str">
        <f>VLOOKUP($A862,'Medical Examination'!$A$2:$J$2336,6,0)</f>
        <v>No</v>
      </c>
      <c r="H862" s="9">
        <f>VLOOKUP($A862,'Medical Examination'!$A$2:$J$2336,7,0)</f>
        <v>1</v>
      </c>
      <c r="I862" s="9" t="str">
        <f>VLOOKUP($A862,'Medical Examination'!$A$2:$J$2336,8,0)</f>
        <v xml:space="preserve"> Non Smoker</v>
      </c>
      <c r="J862" s="9" t="str">
        <f>VLOOKUP($A862,'Medical Examination'!$A$2:$J$2336,9,0)</f>
        <v>Obesity</v>
      </c>
      <c r="K862" s="9" t="str">
        <f>VLOOKUP($A862,'Medical Examination'!$A$2:$J$2336,10,0)</f>
        <v>Prediabetes</v>
      </c>
      <c r="L862" s="9" t="str">
        <f>VLOOKUP($A862,'Hospitalsation Details'!$A$2:$L$2344,10,0)</f>
        <v>09-08-1995</v>
      </c>
      <c r="M862" s="16">
        <f>VLOOKUP($A862,'Hospitalsation Details'!$A$2:$L$2344,6,0)</f>
        <v>12452.25</v>
      </c>
      <c r="N862" s="9" t="str">
        <f>VLOOKUP($A862,'Hospitalsation Details'!$A$2:$L$2344,7,0)</f>
        <v>tier - 3</v>
      </c>
      <c r="O862" s="9" t="str">
        <f>VLOOKUP($A862,'Hospitalsation Details'!$A$2:$L$2344,8,0)</f>
        <v>tier - 3</v>
      </c>
      <c r="P862" s="9" t="str">
        <f>VLOOKUP($A862,'Hospitalsation Details'!$A$2:$L$2344,9,0)</f>
        <v>R1012</v>
      </c>
      <c r="Q862" s="9">
        <f>VLOOKUP($A862,'Hospitalsation Details'!$A$2:$L$2344,12,0)</f>
        <v>27</v>
      </c>
    </row>
    <row r="863" spans="1:17" ht="15.6" x14ac:dyDescent="0.3">
      <c r="A863" s="21" t="s">
        <v>1723</v>
      </c>
      <c r="B863" s="9" t="str">
        <f>VLOOKUP($A863,'Customer Names'!$A$2:$E$2336,4,0)</f>
        <v xml:space="preserve">  Kathryn</v>
      </c>
      <c r="C863" s="9">
        <f>VLOOKUP($A863,'Medical Examination'!$A$2:$J$2336,2,0)</f>
        <v>32.965000000000003</v>
      </c>
      <c r="D863" s="9">
        <f>VLOOKUP($A863,'Medical Examination'!$A$2:$J$2336,3,0)</f>
        <v>6.15</v>
      </c>
      <c r="E863" s="9" t="str">
        <f>VLOOKUP($A863,'Medical Examination'!$A$2:$J$2336,4,0)</f>
        <v>Yes</v>
      </c>
      <c r="F863" s="9" t="str">
        <f>VLOOKUP($A863,'Medical Examination'!$A$2:$J$2336,5,0)</f>
        <v>No</v>
      </c>
      <c r="G863" s="9" t="str">
        <f>VLOOKUP($A863,'Medical Examination'!$A$2:$J$2336,6,0)</f>
        <v>No</v>
      </c>
      <c r="H863" s="9">
        <f>VLOOKUP($A863,'Medical Examination'!$A$2:$J$2336,7,0)</f>
        <v>1</v>
      </c>
      <c r="I863" s="9" t="str">
        <f>VLOOKUP($A863,'Medical Examination'!$A$2:$J$2336,8,0)</f>
        <v xml:space="preserve"> Non Smoker</v>
      </c>
      <c r="J863" s="9" t="str">
        <f>VLOOKUP($A863,'Medical Examination'!$A$2:$J$2336,9,0)</f>
        <v>Obesity</v>
      </c>
      <c r="K863" s="9" t="str">
        <f>VLOOKUP($A863,'Medical Examination'!$A$2:$J$2336,10,0)</f>
        <v>Normal</v>
      </c>
      <c r="L863" s="9" t="str">
        <f>VLOOKUP($A863,'Hospitalsation Details'!$A$2:$L$2344,10,0)</f>
        <v>04-08-1964</v>
      </c>
      <c r="M863" s="16">
        <f>VLOOKUP($A863,'Hospitalsation Details'!$A$2:$L$2344,6,0)</f>
        <v>12430.95</v>
      </c>
      <c r="N863" s="9" t="str">
        <f>VLOOKUP($A863,'Hospitalsation Details'!$A$2:$L$2344,7,0)</f>
        <v>tier - 3</v>
      </c>
      <c r="O863" s="9" t="str">
        <f>VLOOKUP($A863,'Hospitalsation Details'!$A$2:$L$2344,8,0)</f>
        <v>tier - 3</v>
      </c>
      <c r="P863" s="9" t="str">
        <f>VLOOKUP($A863,'Hospitalsation Details'!$A$2:$L$2344,9,0)</f>
        <v>R1024</v>
      </c>
      <c r="Q863" s="9">
        <f>VLOOKUP($A863,'Hospitalsation Details'!$A$2:$L$2344,12,0)</f>
        <v>58</v>
      </c>
    </row>
    <row r="864" spans="1:17" ht="15.6" x14ac:dyDescent="0.3">
      <c r="A864" s="20" t="s">
        <v>1725</v>
      </c>
      <c r="B864" s="9" t="str">
        <f>VLOOKUP($A864,'Customer Names'!$A$2:$E$2336,4,0)</f>
        <v xml:space="preserve">  Jason L</v>
      </c>
      <c r="C864" s="9">
        <f>VLOOKUP($A864,'Medical Examination'!$A$2:$J$2336,2,0)</f>
        <v>36.799999999999997</v>
      </c>
      <c r="D864" s="9">
        <f>VLOOKUP($A864,'Medical Examination'!$A$2:$J$2336,3,0)</f>
        <v>4.62</v>
      </c>
      <c r="E864" s="9" t="str">
        <f>VLOOKUP($A864,'Medical Examination'!$A$2:$J$2336,4,0)</f>
        <v>No</v>
      </c>
      <c r="F864" s="9" t="str">
        <f>VLOOKUP($A864,'Medical Examination'!$A$2:$J$2336,5,0)</f>
        <v>No</v>
      </c>
      <c r="G864" s="9" t="str">
        <f>VLOOKUP($A864,'Medical Examination'!$A$2:$J$2336,6,0)</f>
        <v>Yes</v>
      </c>
      <c r="H864" s="9">
        <f>VLOOKUP($A864,'Medical Examination'!$A$2:$J$2336,7,0)</f>
        <v>1</v>
      </c>
      <c r="I864" s="9" t="str">
        <f>VLOOKUP($A864,'Medical Examination'!$A$2:$J$2336,8,0)</f>
        <v xml:space="preserve"> Non Smoker</v>
      </c>
      <c r="J864" s="9" t="str">
        <f>VLOOKUP($A864,'Medical Examination'!$A$2:$J$2336,9,0)</f>
        <v>Obesity</v>
      </c>
      <c r="K864" s="9" t="str">
        <f>VLOOKUP($A864,'Medical Examination'!$A$2:$J$2336,10,0)</f>
        <v>Normal</v>
      </c>
      <c r="L864" s="9" t="str">
        <f>VLOOKUP($A864,'Hospitalsation Details'!$A$2:$L$2344,10,0)</f>
        <v>14-07-1979</v>
      </c>
      <c r="M864" s="16">
        <f>VLOOKUP($A864,'Hospitalsation Details'!$A$2:$L$2344,6,0)</f>
        <v>12408.29</v>
      </c>
      <c r="N864" s="9" t="str">
        <f>VLOOKUP($A864,'Hospitalsation Details'!$A$2:$L$2344,7,0)</f>
        <v>tier - 3</v>
      </c>
      <c r="O864" s="9" t="str">
        <f>VLOOKUP($A864,'Hospitalsation Details'!$A$2:$L$2344,8,0)</f>
        <v>tier - 1</v>
      </c>
      <c r="P864" s="9" t="str">
        <f>VLOOKUP($A864,'Hospitalsation Details'!$A$2:$L$2344,9,0)</f>
        <v>R1022</v>
      </c>
      <c r="Q864" s="9">
        <f>VLOOKUP($A864,'Hospitalsation Details'!$A$2:$L$2344,12,0)</f>
        <v>43</v>
      </c>
    </row>
    <row r="865" spans="1:17" ht="15.6" x14ac:dyDescent="0.3">
      <c r="A865" s="21" t="s">
        <v>1727</v>
      </c>
      <c r="B865" s="9" t="str">
        <f>VLOOKUP($A865,'Customer Names'!$A$2:$E$2336,4,0)</f>
        <v xml:space="preserve">  Benjamin J</v>
      </c>
      <c r="C865" s="9">
        <f>VLOOKUP($A865,'Medical Examination'!$A$2:$J$2336,2,0)</f>
        <v>34.299999999999997</v>
      </c>
      <c r="D865" s="9">
        <f>VLOOKUP($A865,'Medical Examination'!$A$2:$J$2336,3,0)</f>
        <v>4.87</v>
      </c>
      <c r="E865" s="9" t="str">
        <f>VLOOKUP($A865,'Medical Examination'!$A$2:$J$2336,4,0)</f>
        <v>No</v>
      </c>
      <c r="F865" s="9" t="str">
        <f>VLOOKUP($A865,'Medical Examination'!$A$2:$J$2336,5,0)</f>
        <v>No</v>
      </c>
      <c r="G865" s="9" t="str">
        <f>VLOOKUP($A865,'Medical Examination'!$A$2:$J$2336,6,0)</f>
        <v>No</v>
      </c>
      <c r="H865" s="9">
        <f>VLOOKUP($A865,'Medical Examination'!$A$2:$J$2336,7,0)</f>
        <v>2</v>
      </c>
      <c r="I865" s="9" t="str">
        <f>VLOOKUP($A865,'Medical Examination'!$A$2:$J$2336,8,0)</f>
        <v xml:space="preserve"> Non Smoker</v>
      </c>
      <c r="J865" s="9" t="str">
        <f>VLOOKUP($A865,'Medical Examination'!$A$2:$J$2336,9,0)</f>
        <v>Obesity</v>
      </c>
      <c r="K865" s="9" t="str">
        <f>VLOOKUP($A865,'Medical Examination'!$A$2:$J$2336,10,0)</f>
        <v>Normal</v>
      </c>
      <c r="L865" s="9" t="str">
        <f>VLOOKUP($A865,'Hospitalsation Details'!$A$2:$L$2344,10,0)</f>
        <v>21-08-1972</v>
      </c>
      <c r="M865" s="16">
        <f>VLOOKUP($A865,'Hospitalsation Details'!$A$2:$L$2344,6,0)</f>
        <v>12407.3</v>
      </c>
      <c r="N865" s="9" t="str">
        <f>VLOOKUP($A865,'Hospitalsation Details'!$A$2:$L$2344,7,0)</f>
        <v>tier - 3</v>
      </c>
      <c r="O865" s="9" t="str">
        <f>VLOOKUP($A865,'Hospitalsation Details'!$A$2:$L$2344,8,0)</f>
        <v>tier - 2</v>
      </c>
      <c r="P865" s="9" t="str">
        <f>VLOOKUP($A865,'Hospitalsation Details'!$A$2:$L$2344,9,0)</f>
        <v>R1021</v>
      </c>
      <c r="Q865" s="9">
        <f>VLOOKUP($A865,'Hospitalsation Details'!$A$2:$L$2344,12,0)</f>
        <v>50</v>
      </c>
    </row>
    <row r="866" spans="1:17" ht="15.6" x14ac:dyDescent="0.3">
      <c r="A866" s="20" t="s">
        <v>1729</v>
      </c>
      <c r="B866" s="9" t="str">
        <f>VLOOKUP($A866,'Customer Names'!$A$2:$E$2336,4,0)</f>
        <v xml:space="preserve">  Steven M</v>
      </c>
      <c r="C866" s="9">
        <f>VLOOKUP($A866,'Medical Examination'!$A$2:$J$2336,2,0)</f>
        <v>35.244999999999997</v>
      </c>
      <c r="D866" s="9">
        <f>VLOOKUP($A866,'Medical Examination'!$A$2:$J$2336,3,0)</f>
        <v>4.63</v>
      </c>
      <c r="E866" s="9" t="str">
        <f>VLOOKUP($A866,'Medical Examination'!$A$2:$J$2336,4,0)</f>
        <v>No</v>
      </c>
      <c r="F866" s="9" t="str">
        <f>VLOOKUP($A866,'Medical Examination'!$A$2:$J$2336,5,0)</f>
        <v>No</v>
      </c>
      <c r="G866" s="9" t="str">
        <f>VLOOKUP($A866,'Medical Examination'!$A$2:$J$2336,6,0)</f>
        <v>No</v>
      </c>
      <c r="H866" s="9">
        <f>VLOOKUP($A866,'Medical Examination'!$A$2:$J$2336,7,0)</f>
        <v>0</v>
      </c>
      <c r="I866" s="9" t="str">
        <f>VLOOKUP($A866,'Medical Examination'!$A$2:$J$2336,8,0)</f>
        <v xml:space="preserve"> Non Smoker</v>
      </c>
      <c r="J866" s="9" t="str">
        <f>VLOOKUP($A866,'Medical Examination'!$A$2:$J$2336,9,0)</f>
        <v>Obesity</v>
      </c>
      <c r="K866" s="9" t="str">
        <f>VLOOKUP($A866,'Medical Examination'!$A$2:$J$2336,10,0)</f>
        <v>Diabetes</v>
      </c>
      <c r="L866" s="9" t="str">
        <f>VLOOKUP($A866,'Hospitalsation Details'!$A$2:$L$2344,10,0)</f>
        <v>29-12-1989</v>
      </c>
      <c r="M866" s="16">
        <f>VLOOKUP($A866,'Hospitalsation Details'!$A$2:$L$2344,6,0)</f>
        <v>12404.88</v>
      </c>
      <c r="N866" s="9" t="str">
        <f>VLOOKUP($A866,'Hospitalsation Details'!$A$2:$L$2344,7,0)</f>
        <v>tier - 3</v>
      </c>
      <c r="O866" s="9" t="str">
        <f>VLOOKUP($A866,'Hospitalsation Details'!$A$2:$L$2344,8,0)</f>
        <v>tier - 3</v>
      </c>
      <c r="P866" s="9" t="str">
        <f>VLOOKUP($A866,'Hospitalsation Details'!$A$2:$L$2344,9,0)</f>
        <v>R1016</v>
      </c>
      <c r="Q866" s="9">
        <f>VLOOKUP($A866,'Hospitalsation Details'!$A$2:$L$2344,12,0)</f>
        <v>33</v>
      </c>
    </row>
    <row r="867" spans="1:17" ht="15.6" x14ac:dyDescent="0.3">
      <c r="A867" s="21" t="s">
        <v>1731</v>
      </c>
      <c r="B867" s="9" t="str">
        <f>VLOOKUP($A867,'Customer Names'!$A$2:$E$2336,4,0)</f>
        <v xml:space="preserve">  Erika</v>
      </c>
      <c r="C867" s="9">
        <f>VLOOKUP($A867,'Medical Examination'!$A$2:$J$2336,2,0)</f>
        <v>26.23</v>
      </c>
      <c r="D867" s="9">
        <f>VLOOKUP($A867,'Medical Examination'!$A$2:$J$2336,3,0)</f>
        <v>11.93</v>
      </c>
      <c r="E867" s="9" t="str">
        <f>VLOOKUP($A867,'Medical Examination'!$A$2:$J$2336,4,0)</f>
        <v>No</v>
      </c>
      <c r="F867" s="9" t="str">
        <f>VLOOKUP($A867,'Medical Examination'!$A$2:$J$2336,5,0)</f>
        <v>No</v>
      </c>
      <c r="G867" s="9" t="str">
        <f>VLOOKUP($A867,'Medical Examination'!$A$2:$J$2336,6,0)</f>
        <v>No</v>
      </c>
      <c r="H867" s="9">
        <f>VLOOKUP($A867,'Medical Examination'!$A$2:$J$2336,7,0)</f>
        <v>0</v>
      </c>
      <c r="I867" s="9" t="str">
        <f>VLOOKUP($A867,'Medical Examination'!$A$2:$J$2336,8,0)</f>
        <v xml:space="preserve"> Non Smoker</v>
      </c>
      <c r="J867" s="9" t="str">
        <f>VLOOKUP($A867,'Medical Examination'!$A$2:$J$2336,9,0)</f>
        <v>Over Weight</v>
      </c>
      <c r="K867" s="9" t="str">
        <f>VLOOKUP($A867,'Medical Examination'!$A$2:$J$2336,10,0)</f>
        <v>Normal</v>
      </c>
      <c r="L867" s="9" t="str">
        <f>VLOOKUP($A867,'Hospitalsation Details'!$A$2:$L$2344,10,0)</f>
        <v>26-09-1962</v>
      </c>
      <c r="M867" s="16">
        <f>VLOOKUP($A867,'Hospitalsation Details'!$A$2:$L$2344,6,0)</f>
        <v>12369.89</v>
      </c>
      <c r="N867" s="9" t="str">
        <f>VLOOKUP($A867,'Hospitalsation Details'!$A$2:$L$2344,7,0)</f>
        <v>tier - 3</v>
      </c>
      <c r="O867" s="9" t="str">
        <f>VLOOKUP($A867,'Hospitalsation Details'!$A$2:$L$2344,8,0)</f>
        <v>tier - 2</v>
      </c>
      <c r="P867" s="9" t="str">
        <f>VLOOKUP($A867,'Hospitalsation Details'!$A$2:$L$2344,9,0)</f>
        <v>R1024</v>
      </c>
      <c r="Q867" s="9">
        <f>VLOOKUP($A867,'Hospitalsation Details'!$A$2:$L$2344,12,0)</f>
        <v>60</v>
      </c>
    </row>
    <row r="868" spans="1:17" ht="15.6" x14ac:dyDescent="0.3">
      <c r="A868" s="20" t="s">
        <v>1733</v>
      </c>
      <c r="B868" s="9" t="str">
        <f>VLOOKUP($A868,'Customer Names'!$A$2:$E$2336,4,0)</f>
        <v xml:space="preserve">  Chad</v>
      </c>
      <c r="C868" s="9">
        <f>VLOOKUP($A868,'Medical Examination'!$A$2:$J$2336,2,0)</f>
        <v>36.1</v>
      </c>
      <c r="D868" s="9">
        <f>VLOOKUP($A868,'Medical Examination'!$A$2:$J$2336,3,0)</f>
        <v>5.65</v>
      </c>
      <c r="E868" s="9" t="str">
        <f>VLOOKUP($A868,'Medical Examination'!$A$2:$J$2336,4,0)</f>
        <v>Yes</v>
      </c>
      <c r="F868" s="9" t="str">
        <f>VLOOKUP($A868,'Medical Examination'!$A$2:$J$2336,5,0)</f>
        <v>No</v>
      </c>
      <c r="G868" s="9" t="str">
        <f>VLOOKUP($A868,'Medical Examination'!$A$2:$J$2336,6,0)</f>
        <v>No</v>
      </c>
      <c r="H868" s="9">
        <f>VLOOKUP($A868,'Medical Examination'!$A$2:$J$2336,7,0)</f>
        <v>2</v>
      </c>
      <c r="I868" s="9" t="str">
        <f>VLOOKUP($A868,'Medical Examination'!$A$2:$J$2336,8,0)</f>
        <v xml:space="preserve"> Non Smoker</v>
      </c>
      <c r="J868" s="9" t="str">
        <f>VLOOKUP($A868,'Medical Examination'!$A$2:$J$2336,9,0)</f>
        <v>Obesity</v>
      </c>
      <c r="K868" s="9" t="str">
        <f>VLOOKUP($A868,'Medical Examination'!$A$2:$J$2336,10,0)</f>
        <v>Diabetes</v>
      </c>
      <c r="L868" s="9" t="str">
        <f>VLOOKUP($A868,'Hospitalsation Details'!$A$2:$L$2344,10,0)</f>
        <v>29-12-1966</v>
      </c>
      <c r="M868" s="16">
        <f>VLOOKUP($A868,'Hospitalsation Details'!$A$2:$L$2344,6,0)</f>
        <v>12363.55</v>
      </c>
      <c r="N868" s="9" t="str">
        <f>VLOOKUP($A868,'Hospitalsation Details'!$A$2:$L$2344,7,0)</f>
        <v>tier - 3</v>
      </c>
      <c r="O868" s="9" t="str">
        <f>VLOOKUP($A868,'Hospitalsation Details'!$A$2:$L$2344,8,0)</f>
        <v>tier - 3</v>
      </c>
      <c r="P868" s="9" t="str">
        <f>VLOOKUP($A868,'Hospitalsation Details'!$A$2:$L$2344,9,0)</f>
        <v>R1011</v>
      </c>
      <c r="Q868" s="9">
        <f>VLOOKUP($A868,'Hospitalsation Details'!$A$2:$L$2344,12,0)</f>
        <v>56</v>
      </c>
    </row>
    <row r="869" spans="1:17" ht="15.6" x14ac:dyDescent="0.3">
      <c r="A869" s="21" t="s">
        <v>1735</v>
      </c>
      <c r="B869" s="9" t="str">
        <f>VLOOKUP($A869,'Customer Names'!$A$2:$E$2336,4,0)</f>
        <v xml:space="preserve">  Mark</v>
      </c>
      <c r="C869" s="9">
        <f>VLOOKUP($A869,'Medical Examination'!$A$2:$J$2336,2,0)</f>
        <v>37.1</v>
      </c>
      <c r="D869" s="9">
        <f>VLOOKUP($A869,'Medical Examination'!$A$2:$J$2336,3,0)</f>
        <v>11.21</v>
      </c>
      <c r="E869" s="9" t="str">
        <f>VLOOKUP($A869,'Medical Examination'!$A$2:$J$2336,4,0)</f>
        <v>Yes</v>
      </c>
      <c r="F869" s="9" t="str">
        <f>VLOOKUP($A869,'Medical Examination'!$A$2:$J$2336,5,0)</f>
        <v>No</v>
      </c>
      <c r="G869" s="9" t="str">
        <f>VLOOKUP($A869,'Medical Examination'!$A$2:$J$2336,6,0)</f>
        <v>Yes</v>
      </c>
      <c r="H869" s="9">
        <f>VLOOKUP($A869,'Medical Examination'!$A$2:$J$2336,7,0)</f>
        <v>1</v>
      </c>
      <c r="I869" s="9" t="str">
        <f>VLOOKUP($A869,'Medical Examination'!$A$2:$J$2336,8,0)</f>
        <v xml:space="preserve"> Non Smoker</v>
      </c>
      <c r="J869" s="9" t="str">
        <f>VLOOKUP($A869,'Medical Examination'!$A$2:$J$2336,9,0)</f>
        <v>Obesity</v>
      </c>
      <c r="K869" s="9" t="str">
        <f>VLOOKUP($A869,'Medical Examination'!$A$2:$J$2336,10,0)</f>
        <v>Diabetes</v>
      </c>
      <c r="L869" s="9" t="str">
        <f>VLOOKUP($A869,'Hospitalsation Details'!$A$2:$L$2344,10,0)</f>
        <v>22-09-1963</v>
      </c>
      <c r="M869" s="16">
        <f>VLOOKUP($A869,'Hospitalsation Details'!$A$2:$L$2344,6,0)</f>
        <v>12347.17</v>
      </c>
      <c r="N869" s="9" t="str">
        <f>VLOOKUP($A869,'Hospitalsation Details'!$A$2:$L$2344,7,0)</f>
        <v>tier - 3</v>
      </c>
      <c r="O869" s="9" t="str">
        <f>VLOOKUP($A869,'Hospitalsation Details'!$A$2:$L$2344,8,0)</f>
        <v>tier - 3</v>
      </c>
      <c r="P869" s="9" t="str">
        <f>VLOOKUP($A869,'Hospitalsation Details'!$A$2:$L$2344,9,0)</f>
        <v>R1011</v>
      </c>
      <c r="Q869" s="9">
        <f>VLOOKUP($A869,'Hospitalsation Details'!$A$2:$L$2344,12,0)</f>
        <v>59</v>
      </c>
    </row>
    <row r="870" spans="1:17" ht="15.6" x14ac:dyDescent="0.3">
      <c r="A870" s="20" t="s">
        <v>1737</v>
      </c>
      <c r="B870" s="9" t="str">
        <f>VLOOKUP($A870,'Customer Names'!$A$2:$E$2336,4,0)</f>
        <v xml:space="preserve">  David</v>
      </c>
      <c r="C870" s="9">
        <f>VLOOKUP($A870,'Medical Examination'!$A$2:$J$2336,2,0)</f>
        <v>27.5</v>
      </c>
      <c r="D870" s="9">
        <f>VLOOKUP($A870,'Medical Examination'!$A$2:$J$2336,3,0)</f>
        <v>10.62</v>
      </c>
      <c r="E870" s="9" t="str">
        <f>VLOOKUP($A870,'Medical Examination'!$A$2:$J$2336,4,0)</f>
        <v>Yes</v>
      </c>
      <c r="F870" s="9" t="str">
        <f>VLOOKUP($A870,'Medical Examination'!$A$2:$J$2336,5,0)</f>
        <v>No</v>
      </c>
      <c r="G870" s="9" t="str">
        <f>VLOOKUP($A870,'Medical Examination'!$A$2:$J$2336,6,0)</f>
        <v>Yes</v>
      </c>
      <c r="H870" s="9">
        <f>VLOOKUP($A870,'Medical Examination'!$A$2:$J$2336,7,0)</f>
        <v>1</v>
      </c>
      <c r="I870" s="9" t="str">
        <f>VLOOKUP($A870,'Medical Examination'!$A$2:$J$2336,8,0)</f>
        <v xml:space="preserve"> Non Smoker</v>
      </c>
      <c r="J870" s="9" t="str">
        <f>VLOOKUP($A870,'Medical Examination'!$A$2:$J$2336,9,0)</f>
        <v>Over Weight</v>
      </c>
      <c r="K870" s="9" t="str">
        <f>VLOOKUP($A870,'Medical Examination'!$A$2:$J$2336,10,0)</f>
        <v>Diabetes</v>
      </c>
      <c r="L870" s="9" t="str">
        <f>VLOOKUP($A870,'Hospitalsation Details'!$A$2:$L$2344,10,0)</f>
        <v>02-08-1963</v>
      </c>
      <c r="M870" s="16">
        <f>VLOOKUP($A870,'Hospitalsation Details'!$A$2:$L$2344,6,0)</f>
        <v>12333.83</v>
      </c>
      <c r="N870" s="9" t="str">
        <f>VLOOKUP($A870,'Hospitalsation Details'!$A$2:$L$2344,7,0)</f>
        <v>tier - 3</v>
      </c>
      <c r="O870" s="9" t="str">
        <f>VLOOKUP($A870,'Hospitalsation Details'!$A$2:$L$2344,8,0)</f>
        <v>tier - 2</v>
      </c>
      <c r="P870" s="9" t="str">
        <f>VLOOKUP($A870,'Hospitalsation Details'!$A$2:$L$2344,9,0)</f>
        <v>R1011</v>
      </c>
      <c r="Q870" s="9">
        <f>VLOOKUP($A870,'Hospitalsation Details'!$A$2:$L$2344,12,0)</f>
        <v>59</v>
      </c>
    </row>
    <row r="871" spans="1:17" ht="15.6" x14ac:dyDescent="0.3">
      <c r="A871" s="21" t="s">
        <v>1739</v>
      </c>
      <c r="B871" s="9" t="str">
        <f>VLOOKUP($A871,'Customer Names'!$A$2:$E$2336,4,0)</f>
        <v xml:space="preserve">  Matthew R</v>
      </c>
      <c r="C871" s="9">
        <f>VLOOKUP($A871,'Medical Examination'!$A$2:$J$2336,2,0)</f>
        <v>24.7</v>
      </c>
      <c r="D871" s="9">
        <f>VLOOKUP($A871,'Medical Examination'!$A$2:$J$2336,3,0)</f>
        <v>10.7</v>
      </c>
      <c r="E871" s="9" t="str">
        <f>VLOOKUP($A871,'Medical Examination'!$A$2:$J$2336,4,0)</f>
        <v>Yes</v>
      </c>
      <c r="F871" s="9" t="str">
        <f>VLOOKUP($A871,'Medical Examination'!$A$2:$J$2336,5,0)</f>
        <v>No</v>
      </c>
      <c r="G871" s="9" t="str">
        <f>VLOOKUP($A871,'Medical Examination'!$A$2:$J$2336,6,0)</f>
        <v>Yes</v>
      </c>
      <c r="H871" s="9">
        <f>VLOOKUP($A871,'Medical Examination'!$A$2:$J$2336,7,0)</f>
        <v>1</v>
      </c>
      <c r="I871" s="9" t="str">
        <f>VLOOKUP($A871,'Medical Examination'!$A$2:$J$2336,8,0)</f>
        <v xml:space="preserve"> Non Smoker</v>
      </c>
      <c r="J871" s="9" t="str">
        <f>VLOOKUP($A871,'Medical Examination'!$A$2:$J$2336,9,0)</f>
        <v>Normal Weight</v>
      </c>
      <c r="K871" s="9" t="str">
        <f>VLOOKUP($A871,'Medical Examination'!$A$2:$J$2336,10,0)</f>
        <v>Diabetes</v>
      </c>
      <c r="L871" s="9" t="str">
        <f>VLOOKUP($A871,'Hospitalsation Details'!$A$2:$L$2344,10,0)</f>
        <v>29-08-1963</v>
      </c>
      <c r="M871" s="16">
        <f>VLOOKUP($A871,'Hospitalsation Details'!$A$2:$L$2344,6,0)</f>
        <v>12323.94</v>
      </c>
      <c r="N871" s="9" t="str">
        <f>VLOOKUP($A871,'Hospitalsation Details'!$A$2:$L$2344,7,0)</f>
        <v>tier - 3</v>
      </c>
      <c r="O871" s="9" t="str">
        <f>VLOOKUP($A871,'Hospitalsation Details'!$A$2:$L$2344,8,0)</f>
        <v>tier - 3</v>
      </c>
      <c r="P871" s="9" t="str">
        <f>VLOOKUP($A871,'Hospitalsation Details'!$A$2:$L$2344,9,0)</f>
        <v>R1017</v>
      </c>
      <c r="Q871" s="9">
        <f>VLOOKUP($A871,'Hospitalsation Details'!$A$2:$L$2344,12,0)</f>
        <v>59</v>
      </c>
    </row>
    <row r="872" spans="1:17" ht="15.6" x14ac:dyDescent="0.3">
      <c r="A872" s="20" t="s">
        <v>1741</v>
      </c>
      <c r="B872" s="9" t="str">
        <f>VLOOKUP($A872,'Customer Names'!$A$2:$E$2336,4,0)</f>
        <v xml:space="preserve">  Orla</v>
      </c>
      <c r="C872" s="9">
        <f>VLOOKUP($A872,'Medical Examination'!$A$2:$J$2336,2,0)</f>
        <v>26.78</v>
      </c>
      <c r="D872" s="9">
        <f>VLOOKUP($A872,'Medical Examination'!$A$2:$J$2336,3,0)</f>
        <v>10.02</v>
      </c>
      <c r="E872" s="9" t="str">
        <f>VLOOKUP($A872,'Medical Examination'!$A$2:$J$2336,4,0)</f>
        <v>Yes</v>
      </c>
      <c r="F872" s="9" t="str">
        <f>VLOOKUP($A872,'Medical Examination'!$A$2:$J$2336,5,0)</f>
        <v>No</v>
      </c>
      <c r="G872" s="9" t="str">
        <f>VLOOKUP($A872,'Medical Examination'!$A$2:$J$2336,6,0)</f>
        <v>Yes</v>
      </c>
      <c r="H872" s="9">
        <f>VLOOKUP($A872,'Medical Examination'!$A$2:$J$2336,7,0)</f>
        <v>1</v>
      </c>
      <c r="I872" s="9" t="str">
        <f>VLOOKUP($A872,'Medical Examination'!$A$2:$J$2336,8,0)</f>
        <v xml:space="preserve"> Non Smoker</v>
      </c>
      <c r="J872" s="9" t="str">
        <f>VLOOKUP($A872,'Medical Examination'!$A$2:$J$2336,9,0)</f>
        <v>Over Weight</v>
      </c>
      <c r="K872" s="9" t="str">
        <f>VLOOKUP($A872,'Medical Examination'!$A$2:$J$2336,10,0)</f>
        <v>Normal</v>
      </c>
      <c r="L872" s="9" t="str">
        <f>VLOOKUP($A872,'Hospitalsation Details'!$A$2:$L$2344,10,0)</f>
        <v>28-10-1963</v>
      </c>
      <c r="M872" s="16">
        <f>VLOOKUP($A872,'Hospitalsation Details'!$A$2:$L$2344,6,0)</f>
        <v>12299.59</v>
      </c>
      <c r="N872" s="9" t="str">
        <f>VLOOKUP($A872,'Hospitalsation Details'!$A$2:$L$2344,7,0)</f>
        <v>tier - 3</v>
      </c>
      <c r="O872" s="9" t="str">
        <f>VLOOKUP($A872,'Hospitalsation Details'!$A$2:$L$2344,8,0)</f>
        <v>tier - 1</v>
      </c>
      <c r="P872" s="9" t="str">
        <f>VLOOKUP($A872,'Hospitalsation Details'!$A$2:$L$2344,9,0)</f>
        <v>R1025</v>
      </c>
      <c r="Q872" s="9">
        <f>VLOOKUP($A872,'Hospitalsation Details'!$A$2:$L$2344,12,0)</f>
        <v>59</v>
      </c>
    </row>
    <row r="873" spans="1:17" ht="15.6" x14ac:dyDescent="0.3">
      <c r="A873" s="21" t="s">
        <v>1743</v>
      </c>
      <c r="B873" s="9" t="str">
        <f>VLOOKUP($A873,'Customer Names'!$A$2:$E$2336,4,0)</f>
        <v xml:space="preserve">  Shaista S</v>
      </c>
      <c r="C873" s="9">
        <f>VLOOKUP($A873,'Medical Examination'!$A$2:$J$2336,2,0)</f>
        <v>45.8</v>
      </c>
      <c r="D873" s="9">
        <f>VLOOKUP($A873,'Medical Examination'!$A$2:$J$2336,3,0)</f>
        <v>4.8499999999999996</v>
      </c>
      <c r="E873" s="9" t="str">
        <f>VLOOKUP($A873,'Medical Examination'!$A$2:$J$2336,4,0)</f>
        <v>No</v>
      </c>
      <c r="F873" s="9" t="str">
        <f>VLOOKUP($A873,'Medical Examination'!$A$2:$J$2336,5,0)</f>
        <v>No</v>
      </c>
      <c r="G873" s="9" t="str">
        <f>VLOOKUP($A873,'Medical Examination'!$A$2:$J$2336,6,0)</f>
        <v>No</v>
      </c>
      <c r="H873" s="9">
        <f>VLOOKUP($A873,'Medical Examination'!$A$2:$J$2336,7,0)</f>
        <v>0</v>
      </c>
      <c r="I873" s="9" t="str">
        <f>VLOOKUP($A873,'Medical Examination'!$A$2:$J$2336,8,0)</f>
        <v xml:space="preserve"> Non Smoker</v>
      </c>
      <c r="J873" s="9" t="str">
        <f>VLOOKUP($A873,'Medical Examination'!$A$2:$J$2336,9,0)</f>
        <v>Obesity</v>
      </c>
      <c r="K873" s="9" t="str">
        <f>VLOOKUP($A873,'Medical Examination'!$A$2:$J$2336,10,0)</f>
        <v>Normal</v>
      </c>
      <c r="L873" s="9" t="str">
        <f>VLOOKUP($A873,'Hospitalsation Details'!$A$2:$L$2344,10,0)</f>
        <v>29-10-1990</v>
      </c>
      <c r="M873" s="16">
        <f>VLOOKUP($A873,'Hospitalsation Details'!$A$2:$L$2344,6,0)</f>
        <v>12282.38</v>
      </c>
      <c r="N873" s="9" t="str">
        <f>VLOOKUP($A873,'Hospitalsation Details'!$A$2:$L$2344,7,0)</f>
        <v>tier - 3</v>
      </c>
      <c r="O873" s="9" t="str">
        <f>VLOOKUP($A873,'Hospitalsation Details'!$A$2:$L$2344,8,0)</f>
        <v>tier - 1</v>
      </c>
      <c r="P873" s="9" t="str">
        <f>VLOOKUP($A873,'Hospitalsation Details'!$A$2:$L$2344,9,0)</f>
        <v>R1011</v>
      </c>
      <c r="Q873" s="9">
        <f>VLOOKUP($A873,'Hospitalsation Details'!$A$2:$L$2344,12,0)</f>
        <v>32</v>
      </c>
    </row>
    <row r="874" spans="1:17" ht="15.6" x14ac:dyDescent="0.3">
      <c r="A874" s="20" t="s">
        <v>1745</v>
      </c>
      <c r="B874" s="9" t="str">
        <f>VLOOKUP($A874,'Customer Names'!$A$2:$E$2336,4,0)</f>
        <v xml:space="preserve">  Emily</v>
      </c>
      <c r="C874" s="9">
        <f>VLOOKUP($A874,'Medical Examination'!$A$2:$J$2336,2,0)</f>
        <v>29</v>
      </c>
      <c r="D874" s="9">
        <f>VLOOKUP($A874,'Medical Examination'!$A$2:$J$2336,3,0)</f>
        <v>4.3899999999999997</v>
      </c>
      <c r="E874" s="9" t="str">
        <f>VLOOKUP($A874,'Medical Examination'!$A$2:$J$2336,4,0)</f>
        <v>Yes</v>
      </c>
      <c r="F874" s="9" t="str">
        <f>VLOOKUP($A874,'Medical Examination'!$A$2:$J$2336,5,0)</f>
        <v>No</v>
      </c>
      <c r="G874" s="9" t="str">
        <f>VLOOKUP($A874,'Medical Examination'!$A$2:$J$2336,6,0)</f>
        <v>No</v>
      </c>
      <c r="H874" s="9">
        <f>VLOOKUP($A874,'Medical Examination'!$A$2:$J$2336,7,0)</f>
        <v>2</v>
      </c>
      <c r="I874" s="9" t="str">
        <f>VLOOKUP($A874,'Medical Examination'!$A$2:$J$2336,8,0)</f>
        <v xml:space="preserve"> Non Smoker</v>
      </c>
      <c r="J874" s="9" t="str">
        <f>VLOOKUP($A874,'Medical Examination'!$A$2:$J$2336,9,0)</f>
        <v>Over Weight</v>
      </c>
      <c r="K874" s="9" t="str">
        <f>VLOOKUP($A874,'Medical Examination'!$A$2:$J$2336,10,0)</f>
        <v>Diabetes</v>
      </c>
      <c r="L874" s="9" t="str">
        <f>VLOOKUP($A874,'Hospitalsation Details'!$A$2:$L$2344,10,0)</f>
        <v>16-11-1966</v>
      </c>
      <c r="M874" s="16">
        <f>VLOOKUP($A874,'Hospitalsation Details'!$A$2:$L$2344,6,0)</f>
        <v>12282.03</v>
      </c>
      <c r="N874" s="9" t="str">
        <f>VLOOKUP($A874,'Hospitalsation Details'!$A$2:$L$2344,7,0)</f>
        <v>tier - 3</v>
      </c>
      <c r="O874" s="9" t="str">
        <f>VLOOKUP($A874,'Hospitalsation Details'!$A$2:$L$2344,8,0)</f>
        <v>tier - 1</v>
      </c>
      <c r="P874" s="9" t="str">
        <f>VLOOKUP($A874,'Hospitalsation Details'!$A$2:$L$2344,9,0)</f>
        <v>R1025</v>
      </c>
      <c r="Q874" s="9">
        <f>VLOOKUP($A874,'Hospitalsation Details'!$A$2:$L$2344,12,0)</f>
        <v>56</v>
      </c>
    </row>
    <row r="875" spans="1:17" ht="15.6" x14ac:dyDescent="0.3">
      <c r="A875" s="21" t="s">
        <v>1747</v>
      </c>
      <c r="B875" s="9" t="str">
        <f>VLOOKUP($A875,'Customer Names'!$A$2:$E$2336,4,0)</f>
        <v xml:space="preserve">  Julie A</v>
      </c>
      <c r="C875" s="9">
        <f>VLOOKUP($A875,'Medical Examination'!$A$2:$J$2336,2,0)</f>
        <v>33.534999999999997</v>
      </c>
      <c r="D875" s="9">
        <f>VLOOKUP($A875,'Medical Examination'!$A$2:$J$2336,3,0)</f>
        <v>8.24</v>
      </c>
      <c r="E875" s="9" t="str">
        <f>VLOOKUP($A875,'Medical Examination'!$A$2:$J$2336,4,0)</f>
        <v>Yes</v>
      </c>
      <c r="F875" s="9" t="str">
        <f>VLOOKUP($A875,'Medical Examination'!$A$2:$J$2336,5,0)</f>
        <v>No</v>
      </c>
      <c r="G875" s="9" t="str">
        <f>VLOOKUP($A875,'Medical Examination'!$A$2:$J$2336,6,0)</f>
        <v>No</v>
      </c>
      <c r="H875" s="9">
        <f>VLOOKUP($A875,'Medical Examination'!$A$2:$J$2336,7,0)</f>
        <v>0</v>
      </c>
      <c r="I875" s="9" t="str">
        <f>VLOOKUP($A875,'Medical Examination'!$A$2:$J$2336,8,0)</f>
        <v xml:space="preserve"> Non Smoker</v>
      </c>
      <c r="J875" s="9" t="str">
        <f>VLOOKUP($A875,'Medical Examination'!$A$2:$J$2336,9,0)</f>
        <v>Obesity</v>
      </c>
      <c r="K875" s="9" t="str">
        <f>VLOOKUP($A875,'Medical Examination'!$A$2:$J$2336,10,0)</f>
        <v>Diabetes</v>
      </c>
      <c r="L875" s="9" t="str">
        <f>VLOOKUP($A875,'Hospitalsation Details'!$A$2:$L$2344,10,0)</f>
        <v>28-08-1967</v>
      </c>
      <c r="M875" s="16">
        <f>VLOOKUP($A875,'Hospitalsation Details'!$A$2:$L$2344,6,0)</f>
        <v>12269.69</v>
      </c>
      <c r="N875" s="9" t="str">
        <f>VLOOKUP($A875,'Hospitalsation Details'!$A$2:$L$2344,7,0)</f>
        <v>tier - 3</v>
      </c>
      <c r="O875" s="9" t="str">
        <f>VLOOKUP($A875,'Hospitalsation Details'!$A$2:$L$2344,8,0)</f>
        <v>tier - 2</v>
      </c>
      <c r="P875" s="9" t="str">
        <f>VLOOKUP($A875,'Hospitalsation Details'!$A$2:$L$2344,9,0)</f>
        <v>R1012</v>
      </c>
      <c r="Q875" s="9">
        <f>VLOOKUP($A875,'Hospitalsation Details'!$A$2:$L$2344,12,0)</f>
        <v>55</v>
      </c>
    </row>
    <row r="876" spans="1:17" ht="15.6" x14ac:dyDescent="0.3">
      <c r="A876" s="20" t="s">
        <v>1749</v>
      </c>
      <c r="B876" s="9" t="str">
        <f>VLOOKUP($A876,'Customer Names'!$A$2:$E$2336,4,0)</f>
        <v xml:space="preserve">  Megumi</v>
      </c>
      <c r="C876" s="9">
        <f>VLOOKUP($A876,'Medical Examination'!$A$2:$J$2336,2,0)</f>
        <v>32.774999999999999</v>
      </c>
      <c r="D876" s="9">
        <f>VLOOKUP($A876,'Medical Examination'!$A$2:$J$2336,3,0)</f>
        <v>9.77</v>
      </c>
      <c r="E876" s="9" t="str">
        <f>VLOOKUP($A876,'Medical Examination'!$A$2:$J$2336,4,0)</f>
        <v>Yes</v>
      </c>
      <c r="F876" s="9" t="str">
        <f>VLOOKUP($A876,'Medical Examination'!$A$2:$J$2336,5,0)</f>
        <v>No</v>
      </c>
      <c r="G876" s="9" t="str">
        <f>VLOOKUP($A876,'Medical Examination'!$A$2:$J$2336,6,0)</f>
        <v>No</v>
      </c>
      <c r="H876" s="9">
        <f>VLOOKUP($A876,'Medical Examination'!$A$2:$J$2336,7,0)</f>
        <v>0</v>
      </c>
      <c r="I876" s="9" t="str">
        <f>VLOOKUP($A876,'Medical Examination'!$A$2:$J$2336,8,0)</f>
        <v xml:space="preserve"> Non Smoker</v>
      </c>
      <c r="J876" s="9" t="str">
        <f>VLOOKUP($A876,'Medical Examination'!$A$2:$J$2336,9,0)</f>
        <v>Obesity</v>
      </c>
      <c r="K876" s="9" t="str">
        <f>VLOOKUP($A876,'Medical Examination'!$A$2:$J$2336,10,0)</f>
        <v>Normal</v>
      </c>
      <c r="L876" s="9" t="str">
        <f>VLOOKUP($A876,'Hospitalsation Details'!$A$2:$L$2344,10,0)</f>
        <v>30-12-1967</v>
      </c>
      <c r="M876" s="16">
        <f>VLOOKUP($A876,'Hospitalsation Details'!$A$2:$L$2344,6,0)</f>
        <v>12268.63</v>
      </c>
      <c r="N876" s="9" t="str">
        <f>VLOOKUP($A876,'Hospitalsation Details'!$A$2:$L$2344,7,0)</f>
        <v>tier - 3</v>
      </c>
      <c r="O876" s="9" t="str">
        <f>VLOOKUP($A876,'Hospitalsation Details'!$A$2:$L$2344,8,0)</f>
        <v>tier - 1</v>
      </c>
      <c r="P876" s="9" t="str">
        <f>VLOOKUP($A876,'Hospitalsation Details'!$A$2:$L$2344,9,0)</f>
        <v>R1012</v>
      </c>
      <c r="Q876" s="9">
        <f>VLOOKUP($A876,'Hospitalsation Details'!$A$2:$L$2344,12,0)</f>
        <v>55</v>
      </c>
    </row>
    <row r="877" spans="1:17" ht="15.6" x14ac:dyDescent="0.3">
      <c r="A877" s="21" t="s">
        <v>1751</v>
      </c>
      <c r="B877" s="9" t="str">
        <f>VLOOKUP($A877,'Customer Names'!$A$2:$E$2336,4,0)</f>
        <v xml:space="preserve">  Skylar</v>
      </c>
      <c r="C877" s="9">
        <f>VLOOKUP($A877,'Medical Examination'!$A$2:$J$2336,2,0)</f>
        <v>37.51</v>
      </c>
      <c r="D877" s="9">
        <f>VLOOKUP($A877,'Medical Examination'!$A$2:$J$2336,3,0)</f>
        <v>5.5</v>
      </c>
      <c r="E877" s="9" t="str">
        <f>VLOOKUP($A877,'Medical Examination'!$A$2:$J$2336,4,0)</f>
        <v>Yes</v>
      </c>
      <c r="F877" s="9" t="str">
        <f>VLOOKUP($A877,'Medical Examination'!$A$2:$J$2336,5,0)</f>
        <v>No</v>
      </c>
      <c r="G877" s="9" t="str">
        <f>VLOOKUP($A877,'Medical Examination'!$A$2:$J$2336,6,0)</f>
        <v>No</v>
      </c>
      <c r="H877" s="9">
        <f>VLOOKUP($A877,'Medical Examination'!$A$2:$J$2336,7,0)</f>
        <v>2</v>
      </c>
      <c r="I877" s="9" t="str">
        <f>VLOOKUP($A877,'Medical Examination'!$A$2:$J$2336,8,0)</f>
        <v xml:space="preserve"> Non Smoker</v>
      </c>
      <c r="J877" s="9" t="str">
        <f>VLOOKUP($A877,'Medical Examination'!$A$2:$J$2336,9,0)</f>
        <v>Obesity</v>
      </c>
      <c r="K877" s="9" t="str">
        <f>VLOOKUP($A877,'Medical Examination'!$A$2:$J$2336,10,0)</f>
        <v>Diabetes</v>
      </c>
      <c r="L877" s="9" t="str">
        <f>VLOOKUP($A877,'Hospitalsation Details'!$A$2:$L$2344,10,0)</f>
        <v>06-12-1966</v>
      </c>
      <c r="M877" s="16">
        <f>VLOOKUP($A877,'Hospitalsation Details'!$A$2:$L$2344,6,0)</f>
        <v>12265.51</v>
      </c>
      <c r="N877" s="9" t="str">
        <f>VLOOKUP($A877,'Hospitalsation Details'!$A$2:$L$2344,7,0)</f>
        <v>tier - 3</v>
      </c>
      <c r="O877" s="9" t="str">
        <f>VLOOKUP($A877,'Hospitalsation Details'!$A$2:$L$2344,8,0)</f>
        <v>tier - 3</v>
      </c>
      <c r="P877" s="9" t="str">
        <f>VLOOKUP($A877,'Hospitalsation Details'!$A$2:$L$2344,9,0)</f>
        <v>R1013</v>
      </c>
      <c r="Q877" s="9">
        <f>VLOOKUP($A877,'Hospitalsation Details'!$A$2:$L$2344,12,0)</f>
        <v>56</v>
      </c>
    </row>
    <row r="878" spans="1:17" ht="15.6" x14ac:dyDescent="0.3">
      <c r="A878" s="20" t="s">
        <v>1753</v>
      </c>
      <c r="B878" s="9" t="str">
        <f>VLOOKUP($A878,'Customer Names'!$A$2:$E$2336,4,0)</f>
        <v xml:space="preserve">  Victoria</v>
      </c>
      <c r="C878" s="9">
        <f>VLOOKUP($A878,'Medical Examination'!$A$2:$J$2336,2,0)</f>
        <v>39.86</v>
      </c>
      <c r="D878" s="9">
        <f>VLOOKUP($A878,'Medical Examination'!$A$2:$J$2336,3,0)</f>
        <v>11.84</v>
      </c>
      <c r="E878" s="9" t="str">
        <f>VLOOKUP($A878,'Medical Examination'!$A$2:$J$2336,4,0)</f>
        <v>Yes</v>
      </c>
      <c r="F878" s="9" t="str">
        <f>VLOOKUP($A878,'Medical Examination'!$A$2:$J$2336,5,0)</f>
        <v>No</v>
      </c>
      <c r="G878" s="9" t="str">
        <f>VLOOKUP($A878,'Medical Examination'!$A$2:$J$2336,6,0)</f>
        <v>No</v>
      </c>
      <c r="H878" s="9">
        <f>VLOOKUP($A878,'Medical Examination'!$A$2:$J$2336,7,0)</f>
        <v>1</v>
      </c>
      <c r="I878" s="9" t="str">
        <f>VLOOKUP($A878,'Medical Examination'!$A$2:$J$2336,8,0)</f>
        <v xml:space="preserve"> Non Smoker</v>
      </c>
      <c r="J878" s="9" t="str">
        <f>VLOOKUP($A878,'Medical Examination'!$A$2:$J$2336,9,0)</f>
        <v>Obesity</v>
      </c>
      <c r="K878" s="9" t="str">
        <f>VLOOKUP($A878,'Medical Examination'!$A$2:$J$2336,10,0)</f>
        <v>Normal</v>
      </c>
      <c r="L878" s="9" t="str">
        <f>VLOOKUP($A878,'Hospitalsation Details'!$A$2:$L$2344,10,0)</f>
        <v>13-08-1986</v>
      </c>
      <c r="M878" s="16">
        <f>VLOOKUP($A878,'Hospitalsation Details'!$A$2:$L$2344,6,0)</f>
        <v>12255.04</v>
      </c>
      <c r="N878" s="9" t="str">
        <f>VLOOKUP($A878,'Hospitalsation Details'!$A$2:$L$2344,7,0)</f>
        <v>tier - 3</v>
      </c>
      <c r="O878" s="9" t="str">
        <f>VLOOKUP($A878,'Hospitalsation Details'!$A$2:$L$2344,8,0)</f>
        <v>tier - 2</v>
      </c>
      <c r="P878" s="9" t="str">
        <f>VLOOKUP($A878,'Hospitalsation Details'!$A$2:$L$2344,9,0)</f>
        <v>R1026</v>
      </c>
      <c r="Q878" s="9">
        <f>VLOOKUP($A878,'Hospitalsation Details'!$A$2:$L$2344,12,0)</f>
        <v>36</v>
      </c>
    </row>
    <row r="879" spans="1:17" ht="15.6" x14ac:dyDescent="0.3">
      <c r="A879" s="21" t="s">
        <v>1755</v>
      </c>
      <c r="B879" s="9" t="str">
        <f>VLOOKUP($A879,'Customer Names'!$A$2:$E$2336,4,0)</f>
        <v xml:space="preserve">  Amanda L</v>
      </c>
      <c r="C879" s="9">
        <f>VLOOKUP($A879,'Medical Examination'!$A$2:$J$2336,2,0)</f>
        <v>42.13</v>
      </c>
      <c r="D879" s="9">
        <f>VLOOKUP($A879,'Medical Examination'!$A$2:$J$2336,3,0)</f>
        <v>4.66</v>
      </c>
      <c r="E879" s="9" t="str">
        <f>VLOOKUP($A879,'Medical Examination'!$A$2:$J$2336,4,0)</f>
        <v>No</v>
      </c>
      <c r="F879" s="9" t="str">
        <f>VLOOKUP($A879,'Medical Examination'!$A$2:$J$2336,5,0)</f>
        <v>No</v>
      </c>
      <c r="G879" s="9" t="str">
        <f>VLOOKUP($A879,'Medical Examination'!$A$2:$J$2336,6,0)</f>
        <v>No</v>
      </c>
      <c r="H879" s="9">
        <f>VLOOKUP($A879,'Medical Examination'!$A$2:$J$2336,7,0)</f>
        <v>0</v>
      </c>
      <c r="I879" s="9" t="str">
        <f>VLOOKUP($A879,'Medical Examination'!$A$2:$J$2336,8,0)</f>
        <v xml:space="preserve"> Non Smoker</v>
      </c>
      <c r="J879" s="9" t="str">
        <f>VLOOKUP($A879,'Medical Examination'!$A$2:$J$2336,9,0)</f>
        <v>Obesity</v>
      </c>
      <c r="K879" s="9" t="str">
        <f>VLOOKUP($A879,'Medical Examination'!$A$2:$J$2336,10,0)</f>
        <v>Diabetes</v>
      </c>
      <c r="L879" s="9" t="str">
        <f>VLOOKUP($A879,'Hospitalsation Details'!$A$2:$L$2344,10,0)</f>
        <v>23-11-1989</v>
      </c>
      <c r="M879" s="16">
        <f>VLOOKUP($A879,'Hospitalsation Details'!$A$2:$L$2344,6,0)</f>
        <v>12254.44</v>
      </c>
      <c r="N879" s="9" t="str">
        <f>VLOOKUP($A879,'Hospitalsation Details'!$A$2:$L$2344,7,0)</f>
        <v>tier - 3</v>
      </c>
      <c r="O879" s="9" t="str">
        <f>VLOOKUP($A879,'Hospitalsation Details'!$A$2:$L$2344,8,0)</f>
        <v>tier - 3</v>
      </c>
      <c r="P879" s="9" t="str">
        <f>VLOOKUP($A879,'Hospitalsation Details'!$A$2:$L$2344,9,0)</f>
        <v>R1026</v>
      </c>
      <c r="Q879" s="9">
        <f>VLOOKUP($A879,'Hospitalsation Details'!$A$2:$L$2344,12,0)</f>
        <v>33</v>
      </c>
    </row>
    <row r="880" spans="1:17" ht="15.6" x14ac:dyDescent="0.3">
      <c r="A880" s="20" t="s">
        <v>1757</v>
      </c>
      <c r="B880" s="9" t="str">
        <f>VLOOKUP($A880,'Customer Names'!$A$2:$E$2336,4,0)</f>
        <v xml:space="preserve">  Renee</v>
      </c>
      <c r="C880" s="9">
        <f>VLOOKUP($A880,'Medical Examination'!$A$2:$J$2336,2,0)</f>
        <v>35.99</v>
      </c>
      <c r="D880" s="9">
        <f>VLOOKUP($A880,'Medical Examination'!$A$2:$J$2336,3,0)</f>
        <v>11.11</v>
      </c>
      <c r="E880" s="9" t="str">
        <f>VLOOKUP($A880,'Medical Examination'!$A$2:$J$2336,4,0)</f>
        <v>No</v>
      </c>
      <c r="F880" s="9" t="str">
        <f>VLOOKUP($A880,'Medical Examination'!$A$2:$J$2336,5,0)</f>
        <v>No</v>
      </c>
      <c r="G880" s="9" t="str">
        <f>VLOOKUP($A880,'Medical Examination'!$A$2:$J$2336,6,0)</f>
        <v>No</v>
      </c>
      <c r="H880" s="9">
        <f>VLOOKUP($A880,'Medical Examination'!$A$2:$J$2336,7,0)</f>
        <v>0</v>
      </c>
      <c r="I880" s="9" t="str">
        <f>VLOOKUP($A880,'Medical Examination'!$A$2:$J$2336,8,0)</f>
        <v xml:space="preserve"> Non Smoker</v>
      </c>
      <c r="J880" s="9" t="str">
        <f>VLOOKUP($A880,'Medical Examination'!$A$2:$J$2336,9,0)</f>
        <v>Obesity</v>
      </c>
      <c r="K880" s="9" t="str">
        <f>VLOOKUP($A880,'Medical Examination'!$A$2:$J$2336,10,0)</f>
        <v>Diabetes</v>
      </c>
      <c r="L880" s="9" t="str">
        <f>VLOOKUP($A880,'Hospitalsation Details'!$A$2:$L$2344,10,0)</f>
        <v>23-06-1974</v>
      </c>
      <c r="M880" s="16">
        <f>VLOOKUP($A880,'Hospitalsation Details'!$A$2:$L$2344,6,0)</f>
        <v>12245.17</v>
      </c>
      <c r="N880" s="9" t="str">
        <f>VLOOKUP($A880,'Hospitalsation Details'!$A$2:$L$2344,7,0)</f>
        <v>tier - 3</v>
      </c>
      <c r="O880" s="9" t="str">
        <f>VLOOKUP($A880,'Hospitalsation Details'!$A$2:$L$2344,8,0)</f>
        <v>tier - 1</v>
      </c>
      <c r="P880" s="9" t="str">
        <f>VLOOKUP($A880,'Hospitalsation Details'!$A$2:$L$2344,9,0)</f>
        <v>R1012</v>
      </c>
      <c r="Q880" s="9">
        <f>VLOOKUP($A880,'Hospitalsation Details'!$A$2:$L$2344,12,0)</f>
        <v>48</v>
      </c>
    </row>
    <row r="881" spans="1:17" ht="15.6" x14ac:dyDescent="0.3">
      <c r="A881" s="21" t="s">
        <v>1759</v>
      </c>
      <c r="B881" s="9" t="str">
        <f>VLOOKUP($A881,'Customer Names'!$A$2:$E$2336,4,0)</f>
        <v xml:space="preserve">  Nellie A</v>
      </c>
      <c r="C881" s="9">
        <f>VLOOKUP($A881,'Medical Examination'!$A$2:$J$2336,2,0)</f>
        <v>35.200000000000003</v>
      </c>
      <c r="D881" s="9">
        <f>VLOOKUP($A881,'Medical Examination'!$A$2:$J$2336,3,0)</f>
        <v>7.72</v>
      </c>
      <c r="E881" s="9" t="str">
        <f>VLOOKUP($A881,'Medical Examination'!$A$2:$J$2336,4,0)</f>
        <v>Yes</v>
      </c>
      <c r="F881" s="9" t="str">
        <f>VLOOKUP($A881,'Medical Examination'!$A$2:$J$2336,5,0)</f>
        <v>No</v>
      </c>
      <c r="G881" s="9" t="str">
        <f>VLOOKUP($A881,'Medical Examination'!$A$2:$J$2336,6,0)</f>
        <v>Yes</v>
      </c>
      <c r="H881" s="9">
        <f>VLOOKUP($A881,'Medical Examination'!$A$2:$J$2336,7,0)</f>
        <v>1</v>
      </c>
      <c r="I881" s="9" t="str">
        <f>VLOOKUP($A881,'Medical Examination'!$A$2:$J$2336,8,0)</f>
        <v xml:space="preserve"> Non Smoker</v>
      </c>
      <c r="J881" s="9" t="str">
        <f>VLOOKUP($A881,'Medical Examination'!$A$2:$J$2336,9,0)</f>
        <v>Obesity</v>
      </c>
      <c r="K881" s="9" t="str">
        <f>VLOOKUP($A881,'Medical Examination'!$A$2:$J$2336,10,0)</f>
        <v>Normal</v>
      </c>
      <c r="L881" s="9" t="str">
        <f>VLOOKUP($A881,'Hospitalsation Details'!$A$2:$L$2344,10,0)</f>
        <v>17-07-1963</v>
      </c>
      <c r="M881" s="16">
        <f>VLOOKUP($A881,'Hospitalsation Details'!$A$2:$L$2344,6,0)</f>
        <v>12244.53</v>
      </c>
      <c r="N881" s="9" t="str">
        <f>VLOOKUP($A881,'Hospitalsation Details'!$A$2:$L$2344,7,0)</f>
        <v>tier - 3</v>
      </c>
      <c r="O881" s="9" t="str">
        <f>VLOOKUP($A881,'Hospitalsation Details'!$A$2:$L$2344,8,0)</f>
        <v>tier - 1</v>
      </c>
      <c r="P881" s="9" t="str">
        <f>VLOOKUP($A881,'Hospitalsation Details'!$A$2:$L$2344,9,0)</f>
        <v>R1013</v>
      </c>
      <c r="Q881" s="9">
        <f>VLOOKUP($A881,'Hospitalsation Details'!$A$2:$L$2344,12,0)</f>
        <v>59</v>
      </c>
    </row>
    <row r="882" spans="1:17" ht="15.6" x14ac:dyDescent="0.3">
      <c r="A882" s="20" t="s">
        <v>1761</v>
      </c>
      <c r="B882" s="9" t="str">
        <f>VLOOKUP($A882,'Customer Names'!$A$2:$E$2336,4,0)</f>
        <v xml:space="preserve">  Tamara</v>
      </c>
      <c r="C882" s="9">
        <f>VLOOKUP($A882,'Medical Examination'!$A$2:$J$2336,2,0)</f>
        <v>29.91</v>
      </c>
      <c r="D882" s="9">
        <f>VLOOKUP($A882,'Medical Examination'!$A$2:$J$2336,3,0)</f>
        <v>5.55</v>
      </c>
      <c r="E882" s="9" t="str">
        <f>VLOOKUP($A882,'Medical Examination'!$A$2:$J$2336,4,0)</f>
        <v>Yes</v>
      </c>
      <c r="F882" s="9" t="str">
        <f>VLOOKUP($A882,'Medical Examination'!$A$2:$J$2336,5,0)</f>
        <v>No</v>
      </c>
      <c r="G882" s="9" t="str">
        <f>VLOOKUP($A882,'Medical Examination'!$A$2:$J$2336,6,0)</f>
        <v>No</v>
      </c>
      <c r="H882" s="9">
        <f>VLOOKUP($A882,'Medical Examination'!$A$2:$J$2336,7,0)</f>
        <v>2</v>
      </c>
      <c r="I882" s="9" t="str">
        <f>VLOOKUP($A882,'Medical Examination'!$A$2:$J$2336,8,0)</f>
        <v xml:space="preserve"> Non Smoker</v>
      </c>
      <c r="J882" s="9" t="str">
        <f>VLOOKUP($A882,'Medical Examination'!$A$2:$J$2336,9,0)</f>
        <v>Obesity</v>
      </c>
      <c r="K882" s="9" t="str">
        <f>VLOOKUP($A882,'Medical Examination'!$A$2:$J$2336,10,0)</f>
        <v>Normal</v>
      </c>
      <c r="L882" s="9" t="str">
        <f>VLOOKUP($A882,'Hospitalsation Details'!$A$2:$L$2344,10,0)</f>
        <v>29-07-1966</v>
      </c>
      <c r="M882" s="16">
        <f>VLOOKUP($A882,'Hospitalsation Details'!$A$2:$L$2344,6,0)</f>
        <v>12237.73</v>
      </c>
      <c r="N882" s="9" t="str">
        <f>VLOOKUP($A882,'Hospitalsation Details'!$A$2:$L$2344,7,0)</f>
        <v>tier - 3</v>
      </c>
      <c r="O882" s="9" t="str">
        <f>VLOOKUP($A882,'Hospitalsation Details'!$A$2:$L$2344,8,0)</f>
        <v>tier - 3</v>
      </c>
      <c r="P882" s="9" t="str">
        <f>VLOOKUP($A882,'Hospitalsation Details'!$A$2:$L$2344,9,0)</f>
        <v>R1012</v>
      </c>
      <c r="Q882" s="9">
        <f>VLOOKUP($A882,'Hospitalsation Details'!$A$2:$L$2344,12,0)</f>
        <v>56</v>
      </c>
    </row>
    <row r="883" spans="1:17" ht="15.6" x14ac:dyDescent="0.3">
      <c r="A883" s="21" t="s">
        <v>1763</v>
      </c>
      <c r="B883" s="9" t="str">
        <f>VLOOKUP($A883,'Customer Names'!$A$2:$E$2336,4,0)</f>
        <v xml:space="preserve">  Joan</v>
      </c>
      <c r="C883" s="9">
        <f>VLOOKUP($A883,'Medical Examination'!$A$2:$J$2336,2,0)</f>
        <v>36.479999999999997</v>
      </c>
      <c r="D883" s="9">
        <f>VLOOKUP($A883,'Medical Examination'!$A$2:$J$2336,3,0)</f>
        <v>5.05</v>
      </c>
      <c r="E883" s="9" t="str">
        <f>VLOOKUP($A883,'Medical Examination'!$A$2:$J$2336,4,0)</f>
        <v>Yes</v>
      </c>
      <c r="F883" s="9" t="str">
        <f>VLOOKUP($A883,'Medical Examination'!$A$2:$J$2336,5,0)</f>
        <v>No</v>
      </c>
      <c r="G883" s="9" t="str">
        <f>VLOOKUP($A883,'Medical Examination'!$A$2:$J$2336,6,0)</f>
        <v>No</v>
      </c>
      <c r="H883" s="9">
        <f>VLOOKUP($A883,'Medical Examination'!$A$2:$J$2336,7,0)</f>
        <v>1</v>
      </c>
      <c r="I883" s="9" t="str">
        <f>VLOOKUP($A883,'Medical Examination'!$A$2:$J$2336,8,0)</f>
        <v xml:space="preserve"> Non Smoker</v>
      </c>
      <c r="J883" s="9" t="str">
        <f>VLOOKUP($A883,'Medical Examination'!$A$2:$J$2336,9,0)</f>
        <v>Obesity</v>
      </c>
      <c r="K883" s="9" t="str">
        <f>VLOOKUP($A883,'Medical Examination'!$A$2:$J$2336,10,0)</f>
        <v>Diabetes</v>
      </c>
      <c r="L883" s="9" t="str">
        <f>VLOOKUP($A883,'Hospitalsation Details'!$A$2:$L$2344,10,0)</f>
        <v>15-10-1964</v>
      </c>
      <c r="M883" s="16">
        <f>VLOOKUP($A883,'Hospitalsation Details'!$A$2:$L$2344,6,0)</f>
        <v>12235.84</v>
      </c>
      <c r="N883" s="9" t="str">
        <f>VLOOKUP($A883,'Hospitalsation Details'!$A$2:$L$2344,7,0)</f>
        <v>tier - 3</v>
      </c>
      <c r="O883" s="9" t="str">
        <f>VLOOKUP($A883,'Hospitalsation Details'!$A$2:$L$2344,8,0)</f>
        <v>tier - 3</v>
      </c>
      <c r="P883" s="9" t="str">
        <f>VLOOKUP($A883,'Hospitalsation Details'!$A$2:$L$2344,9,0)</f>
        <v>R1012</v>
      </c>
      <c r="Q883" s="9">
        <f>VLOOKUP($A883,'Hospitalsation Details'!$A$2:$L$2344,12,0)</f>
        <v>58</v>
      </c>
    </row>
    <row r="884" spans="1:17" ht="15.6" x14ac:dyDescent="0.3">
      <c r="A884" s="20" t="s">
        <v>1765</v>
      </c>
      <c r="B884" s="9" t="str">
        <f>VLOOKUP($A884,'Customer Names'!$A$2:$E$2336,4,0)</f>
        <v xml:space="preserve">  Aimee J</v>
      </c>
      <c r="C884" s="9">
        <f>VLOOKUP($A884,'Medical Examination'!$A$2:$J$2336,2,0)</f>
        <v>27.5</v>
      </c>
      <c r="D884" s="9">
        <f>VLOOKUP($A884,'Medical Examination'!$A$2:$J$2336,3,0)</f>
        <v>8.69</v>
      </c>
      <c r="E884" s="9" t="str">
        <f>VLOOKUP($A884,'Medical Examination'!$A$2:$J$2336,4,0)</f>
        <v>Yes</v>
      </c>
      <c r="F884" s="9" t="str">
        <f>VLOOKUP($A884,'Medical Examination'!$A$2:$J$2336,5,0)</f>
        <v>No</v>
      </c>
      <c r="G884" s="9" t="str">
        <f>VLOOKUP($A884,'Medical Examination'!$A$2:$J$2336,6,0)</f>
        <v>Yes</v>
      </c>
      <c r="H884" s="9">
        <f>VLOOKUP($A884,'Medical Examination'!$A$2:$J$2336,7,0)</f>
        <v>1</v>
      </c>
      <c r="I884" s="9" t="str">
        <f>VLOOKUP($A884,'Medical Examination'!$A$2:$J$2336,8,0)</f>
        <v xml:space="preserve"> Non Smoker</v>
      </c>
      <c r="J884" s="9" t="str">
        <f>VLOOKUP($A884,'Medical Examination'!$A$2:$J$2336,9,0)</f>
        <v>Over Weight</v>
      </c>
      <c r="K884" s="9" t="str">
        <f>VLOOKUP($A884,'Medical Examination'!$A$2:$J$2336,10,0)</f>
        <v>Prediabetes</v>
      </c>
      <c r="L884" s="9" t="str">
        <f>VLOOKUP($A884,'Hospitalsation Details'!$A$2:$L$2344,10,0)</f>
        <v>19-07-1963</v>
      </c>
      <c r="M884" s="16">
        <f>VLOOKUP($A884,'Hospitalsation Details'!$A$2:$L$2344,6,0)</f>
        <v>12233.83</v>
      </c>
      <c r="N884" s="9" t="str">
        <f>VLOOKUP($A884,'Hospitalsation Details'!$A$2:$L$2344,7,0)</f>
        <v>tier - 3</v>
      </c>
      <c r="O884" s="9" t="str">
        <f>VLOOKUP($A884,'Hospitalsation Details'!$A$2:$L$2344,8,0)</f>
        <v>tier - 1</v>
      </c>
      <c r="P884" s="9" t="str">
        <f>VLOOKUP($A884,'Hospitalsation Details'!$A$2:$L$2344,9,0)</f>
        <v>R1011</v>
      </c>
      <c r="Q884" s="9">
        <f>VLOOKUP($A884,'Hospitalsation Details'!$A$2:$L$2344,12,0)</f>
        <v>59</v>
      </c>
    </row>
    <row r="885" spans="1:17" ht="15.6" x14ac:dyDescent="0.3">
      <c r="A885" s="21" t="s">
        <v>1767</v>
      </c>
      <c r="B885" s="9" t="str">
        <f>VLOOKUP($A885,'Customer Names'!$A$2:$E$2336,4,0)</f>
        <v xml:space="preserve">  Suzanne</v>
      </c>
      <c r="C885" s="9">
        <f>VLOOKUP($A885,'Medical Examination'!$A$2:$J$2336,2,0)</f>
        <v>33.44</v>
      </c>
      <c r="D885" s="9">
        <f>VLOOKUP($A885,'Medical Examination'!$A$2:$J$2336,3,0)</f>
        <v>5.9</v>
      </c>
      <c r="E885" s="9" t="str">
        <f>VLOOKUP($A885,'Medical Examination'!$A$2:$J$2336,4,0)</f>
        <v>Yes</v>
      </c>
      <c r="F885" s="9" t="str">
        <f>VLOOKUP($A885,'Medical Examination'!$A$2:$J$2336,5,0)</f>
        <v>No</v>
      </c>
      <c r="G885" s="9" t="str">
        <f>VLOOKUP($A885,'Medical Examination'!$A$2:$J$2336,6,0)</f>
        <v>No</v>
      </c>
      <c r="H885" s="9">
        <f>VLOOKUP($A885,'Medical Examination'!$A$2:$J$2336,7,0)</f>
        <v>1</v>
      </c>
      <c r="I885" s="9" t="str">
        <f>VLOOKUP($A885,'Medical Examination'!$A$2:$J$2336,8,0)</f>
        <v xml:space="preserve"> Non Smoker</v>
      </c>
      <c r="J885" s="9" t="str">
        <f>VLOOKUP($A885,'Medical Examination'!$A$2:$J$2336,9,0)</f>
        <v>Obesity</v>
      </c>
      <c r="K885" s="9" t="str">
        <f>VLOOKUP($A885,'Medical Examination'!$A$2:$J$2336,10,0)</f>
        <v>Prediabetes</v>
      </c>
      <c r="L885" s="9" t="str">
        <f>VLOOKUP($A885,'Hospitalsation Details'!$A$2:$L$2344,10,0)</f>
        <v>24-06-1964</v>
      </c>
      <c r="M885" s="16">
        <f>VLOOKUP($A885,'Hospitalsation Details'!$A$2:$L$2344,6,0)</f>
        <v>12231.61</v>
      </c>
      <c r="N885" s="9" t="str">
        <f>VLOOKUP($A885,'Hospitalsation Details'!$A$2:$L$2344,7,0)</f>
        <v>tier - 3</v>
      </c>
      <c r="O885" s="9" t="str">
        <f>VLOOKUP($A885,'Hospitalsation Details'!$A$2:$L$2344,8,0)</f>
        <v>tier - 3</v>
      </c>
      <c r="P885" s="9" t="str">
        <f>VLOOKUP($A885,'Hospitalsation Details'!$A$2:$L$2344,9,0)</f>
        <v>R1012</v>
      </c>
      <c r="Q885" s="9">
        <f>VLOOKUP($A885,'Hospitalsation Details'!$A$2:$L$2344,12,0)</f>
        <v>58</v>
      </c>
    </row>
    <row r="886" spans="1:17" ht="15.6" x14ac:dyDescent="0.3">
      <c r="A886" s="20" t="s">
        <v>1769</v>
      </c>
      <c r="B886" s="9" t="str">
        <f>VLOOKUP($A886,'Customer Names'!$A$2:$E$2336,4,0)</f>
        <v xml:space="preserve">  Kristin A</v>
      </c>
      <c r="C886" s="9">
        <f>VLOOKUP($A886,'Medical Examination'!$A$2:$J$2336,2,0)</f>
        <v>28.215</v>
      </c>
      <c r="D886" s="9">
        <f>VLOOKUP($A886,'Medical Examination'!$A$2:$J$2336,3,0)</f>
        <v>6.29</v>
      </c>
      <c r="E886" s="9" t="str">
        <f>VLOOKUP($A886,'Medical Examination'!$A$2:$J$2336,4,0)</f>
        <v>Yes</v>
      </c>
      <c r="F886" s="9" t="str">
        <f>VLOOKUP($A886,'Medical Examination'!$A$2:$J$2336,5,0)</f>
        <v>No</v>
      </c>
      <c r="G886" s="9" t="str">
        <f>VLOOKUP($A886,'Medical Examination'!$A$2:$J$2336,6,0)</f>
        <v>No</v>
      </c>
      <c r="H886" s="9">
        <f>VLOOKUP($A886,'Medical Examination'!$A$2:$J$2336,7,0)</f>
        <v>1</v>
      </c>
      <c r="I886" s="9" t="str">
        <f>VLOOKUP($A886,'Medical Examination'!$A$2:$J$2336,8,0)</f>
        <v xml:space="preserve"> Non Smoker</v>
      </c>
      <c r="J886" s="9" t="str">
        <f>VLOOKUP($A886,'Medical Examination'!$A$2:$J$2336,9,0)</f>
        <v>Over Weight</v>
      </c>
      <c r="K886" s="9" t="str">
        <f>VLOOKUP($A886,'Medical Examination'!$A$2:$J$2336,10,0)</f>
        <v>Prediabetes</v>
      </c>
      <c r="L886" s="9" t="str">
        <f>VLOOKUP($A886,'Hospitalsation Details'!$A$2:$L$2344,10,0)</f>
        <v>02-07-1964</v>
      </c>
      <c r="M886" s="16">
        <f>VLOOKUP($A886,'Hospitalsation Details'!$A$2:$L$2344,6,0)</f>
        <v>12224.35</v>
      </c>
      <c r="N886" s="9" t="str">
        <f>VLOOKUP($A886,'Hospitalsation Details'!$A$2:$L$2344,7,0)</f>
        <v>tier - 3</v>
      </c>
      <c r="O886" s="9" t="str">
        <f>VLOOKUP($A886,'Hospitalsation Details'!$A$2:$L$2344,8,0)</f>
        <v>tier - 1</v>
      </c>
      <c r="P886" s="9" t="str">
        <f>VLOOKUP($A886,'Hospitalsation Details'!$A$2:$L$2344,9,0)</f>
        <v>R1012</v>
      </c>
      <c r="Q886" s="9">
        <f>VLOOKUP($A886,'Hospitalsation Details'!$A$2:$L$2344,12,0)</f>
        <v>58</v>
      </c>
    </row>
    <row r="887" spans="1:17" ht="15.6" x14ac:dyDescent="0.3">
      <c r="A887" s="21" t="s">
        <v>1771</v>
      </c>
      <c r="B887" s="9" t="str">
        <f>VLOOKUP($A887,'Customer Names'!$A$2:$E$2336,4,0)</f>
        <v xml:space="preserve">  Bronwyn</v>
      </c>
      <c r="C887" s="9">
        <f>VLOOKUP($A887,'Medical Examination'!$A$2:$J$2336,2,0)</f>
        <v>27.17</v>
      </c>
      <c r="D887" s="9">
        <f>VLOOKUP($A887,'Medical Examination'!$A$2:$J$2336,3,0)</f>
        <v>5.84</v>
      </c>
      <c r="E887" s="9" t="str">
        <f>VLOOKUP($A887,'Medical Examination'!$A$2:$J$2336,4,0)</f>
        <v>Yes</v>
      </c>
      <c r="F887" s="9" t="str">
        <f>VLOOKUP($A887,'Medical Examination'!$A$2:$J$2336,5,0)</f>
        <v>No</v>
      </c>
      <c r="G887" s="9" t="str">
        <f>VLOOKUP($A887,'Medical Examination'!$A$2:$J$2336,6,0)</f>
        <v>No</v>
      </c>
      <c r="H887" s="9">
        <f>VLOOKUP($A887,'Medical Examination'!$A$2:$J$2336,7,0)</f>
        <v>1</v>
      </c>
      <c r="I887" s="9" t="str">
        <f>VLOOKUP($A887,'Medical Examination'!$A$2:$J$2336,8,0)</f>
        <v xml:space="preserve"> Non Smoker</v>
      </c>
      <c r="J887" s="9" t="str">
        <f>VLOOKUP($A887,'Medical Examination'!$A$2:$J$2336,9,0)</f>
        <v>Over Weight</v>
      </c>
      <c r="K887" s="9" t="str">
        <f>VLOOKUP($A887,'Medical Examination'!$A$2:$J$2336,10,0)</f>
        <v>Prediabetes</v>
      </c>
      <c r="L887" s="9" t="str">
        <f>VLOOKUP($A887,'Hospitalsation Details'!$A$2:$L$2344,10,0)</f>
        <v>20-07-1964</v>
      </c>
      <c r="M887" s="16">
        <f>VLOOKUP($A887,'Hospitalsation Details'!$A$2:$L$2344,6,0)</f>
        <v>12222.9</v>
      </c>
      <c r="N887" s="9" t="str">
        <f>VLOOKUP($A887,'Hospitalsation Details'!$A$2:$L$2344,7,0)</f>
        <v>tier - 3</v>
      </c>
      <c r="O887" s="9" t="str">
        <f>VLOOKUP($A887,'Hospitalsation Details'!$A$2:$L$2344,8,0)</f>
        <v>tier - 2</v>
      </c>
      <c r="P887" s="9" t="str">
        <f>VLOOKUP($A887,'Hospitalsation Details'!$A$2:$L$2344,9,0)</f>
        <v>R1012</v>
      </c>
      <c r="Q887" s="9">
        <f>VLOOKUP($A887,'Hospitalsation Details'!$A$2:$L$2344,12,0)</f>
        <v>58</v>
      </c>
    </row>
    <row r="888" spans="1:17" ht="15.6" x14ac:dyDescent="0.3">
      <c r="A888" s="20" t="s">
        <v>1773</v>
      </c>
      <c r="B888" s="9" t="str">
        <f>VLOOKUP($A888,'Customer Names'!$A$2:$E$2336,4,0)</f>
        <v xml:space="preserve">  Taylor J</v>
      </c>
      <c r="C888" s="9">
        <f>VLOOKUP($A888,'Medical Examination'!$A$2:$J$2336,2,0)</f>
        <v>35.380000000000003</v>
      </c>
      <c r="D888" s="9">
        <f>VLOOKUP($A888,'Medical Examination'!$A$2:$J$2336,3,0)</f>
        <v>6.12</v>
      </c>
      <c r="E888" s="9" t="str">
        <f>VLOOKUP($A888,'Medical Examination'!$A$2:$J$2336,4,0)</f>
        <v>No</v>
      </c>
      <c r="F888" s="9" t="str">
        <f>VLOOKUP($A888,'Medical Examination'!$A$2:$J$2336,5,0)</f>
        <v>No</v>
      </c>
      <c r="G888" s="9" t="str">
        <f>VLOOKUP($A888,'Medical Examination'!$A$2:$J$2336,6,0)</f>
        <v>No</v>
      </c>
      <c r="H888" s="9">
        <f>VLOOKUP($A888,'Medical Examination'!$A$2:$J$2336,7,0)</f>
        <v>0</v>
      </c>
      <c r="I888" s="9" t="str">
        <f>VLOOKUP($A888,'Medical Examination'!$A$2:$J$2336,8,0)</f>
        <v xml:space="preserve"> Non Smoker</v>
      </c>
      <c r="J888" s="9" t="str">
        <f>VLOOKUP($A888,'Medical Examination'!$A$2:$J$2336,9,0)</f>
        <v>Obesity</v>
      </c>
      <c r="K888" s="9" t="str">
        <f>VLOOKUP($A888,'Medical Examination'!$A$2:$J$2336,10,0)</f>
        <v>Prediabetes</v>
      </c>
      <c r="L888" s="9" t="str">
        <f>VLOOKUP($A888,'Hospitalsation Details'!$A$2:$L$2344,10,0)</f>
        <v>14-08-1977</v>
      </c>
      <c r="M888" s="16">
        <f>VLOOKUP($A888,'Hospitalsation Details'!$A$2:$L$2344,6,0)</f>
        <v>12218.7</v>
      </c>
      <c r="N888" s="9" t="str">
        <f>VLOOKUP($A888,'Hospitalsation Details'!$A$2:$L$2344,7,0)</f>
        <v>tier - 3</v>
      </c>
      <c r="O888" s="9" t="str">
        <f>VLOOKUP($A888,'Hospitalsation Details'!$A$2:$L$2344,8,0)</f>
        <v>tier - 1</v>
      </c>
      <c r="P888" s="9" t="str">
        <f>VLOOKUP($A888,'Hospitalsation Details'!$A$2:$L$2344,9,0)</f>
        <v>R1012</v>
      </c>
      <c r="Q888" s="9">
        <f>VLOOKUP($A888,'Hospitalsation Details'!$A$2:$L$2344,12,0)</f>
        <v>45</v>
      </c>
    </row>
    <row r="889" spans="1:17" ht="15.6" x14ac:dyDescent="0.3">
      <c r="A889" s="21" t="s">
        <v>1775</v>
      </c>
      <c r="B889" s="9" t="str">
        <f>VLOOKUP($A889,'Customer Names'!$A$2:$E$2336,4,0)</f>
        <v xml:space="preserve">  Kimberly M</v>
      </c>
      <c r="C889" s="9">
        <f>VLOOKUP($A889,'Medical Examination'!$A$2:$J$2336,2,0)</f>
        <v>43.48</v>
      </c>
      <c r="D889" s="9">
        <f>VLOOKUP($A889,'Medical Examination'!$A$2:$J$2336,3,0)</f>
        <v>6.24</v>
      </c>
      <c r="E889" s="9" t="str">
        <f>VLOOKUP($A889,'Medical Examination'!$A$2:$J$2336,4,0)</f>
        <v>No</v>
      </c>
      <c r="F889" s="9" t="str">
        <f>VLOOKUP($A889,'Medical Examination'!$A$2:$J$2336,5,0)</f>
        <v>No</v>
      </c>
      <c r="G889" s="9" t="str">
        <f>VLOOKUP($A889,'Medical Examination'!$A$2:$J$2336,6,0)</f>
        <v>No</v>
      </c>
      <c r="H889" s="9">
        <f>VLOOKUP($A889,'Medical Examination'!$A$2:$J$2336,7,0)</f>
        <v>0</v>
      </c>
      <c r="I889" s="9" t="str">
        <f>VLOOKUP($A889,'Medical Examination'!$A$2:$J$2336,8,0)</f>
        <v xml:space="preserve"> Non Smoker</v>
      </c>
      <c r="J889" s="9" t="str">
        <f>VLOOKUP($A889,'Medical Examination'!$A$2:$J$2336,9,0)</f>
        <v>Obesity</v>
      </c>
      <c r="K889" s="9" t="str">
        <f>VLOOKUP($A889,'Medical Examination'!$A$2:$J$2336,10,0)</f>
        <v>Prediabetes</v>
      </c>
      <c r="L889" s="9" t="str">
        <f>VLOOKUP($A889,'Hospitalsation Details'!$A$2:$L$2344,10,0)</f>
        <v>29-08-1991</v>
      </c>
      <c r="M889" s="16">
        <f>VLOOKUP($A889,'Hospitalsation Details'!$A$2:$L$2344,6,0)</f>
        <v>12198.64</v>
      </c>
      <c r="N889" s="9" t="str">
        <f>VLOOKUP($A889,'Hospitalsation Details'!$A$2:$L$2344,7,0)</f>
        <v>tier - 3</v>
      </c>
      <c r="O889" s="9" t="str">
        <f>VLOOKUP($A889,'Hospitalsation Details'!$A$2:$L$2344,8,0)</f>
        <v>tier - 3</v>
      </c>
      <c r="P889" s="9" t="str">
        <f>VLOOKUP($A889,'Hospitalsation Details'!$A$2:$L$2344,9,0)</f>
        <v>R1026</v>
      </c>
      <c r="Q889" s="9">
        <f>VLOOKUP($A889,'Hospitalsation Details'!$A$2:$L$2344,12,0)</f>
        <v>31</v>
      </c>
    </row>
    <row r="890" spans="1:17" ht="15.6" x14ac:dyDescent="0.3">
      <c r="A890" s="20" t="s">
        <v>1777</v>
      </c>
      <c r="B890" s="9" t="str">
        <f>VLOOKUP($A890,'Customer Names'!$A$2:$E$2336,4,0)</f>
        <v xml:space="preserve">  Joshua E</v>
      </c>
      <c r="C890" s="9">
        <f>VLOOKUP($A890,'Medical Examination'!$A$2:$J$2336,2,0)</f>
        <v>41.73</v>
      </c>
      <c r="D890" s="9">
        <f>VLOOKUP($A890,'Medical Examination'!$A$2:$J$2336,3,0)</f>
        <v>6.25</v>
      </c>
      <c r="E890" s="9" t="str">
        <f>VLOOKUP($A890,'Medical Examination'!$A$2:$J$2336,4,0)</f>
        <v>No</v>
      </c>
      <c r="F890" s="9" t="str">
        <f>VLOOKUP($A890,'Medical Examination'!$A$2:$J$2336,5,0)</f>
        <v>No</v>
      </c>
      <c r="G890" s="9" t="str">
        <f>VLOOKUP($A890,'Medical Examination'!$A$2:$J$2336,6,0)</f>
        <v>No</v>
      </c>
      <c r="H890" s="9">
        <f>VLOOKUP($A890,'Medical Examination'!$A$2:$J$2336,7,0)</f>
        <v>1</v>
      </c>
      <c r="I890" s="9" t="str">
        <f>VLOOKUP($A890,'Medical Examination'!$A$2:$J$2336,8,0)</f>
        <v xml:space="preserve"> Non Smoker</v>
      </c>
      <c r="J890" s="9" t="str">
        <f>VLOOKUP($A890,'Medical Examination'!$A$2:$J$2336,9,0)</f>
        <v>Obesity</v>
      </c>
      <c r="K890" s="9" t="str">
        <f>VLOOKUP($A890,'Medical Examination'!$A$2:$J$2336,10,0)</f>
        <v>Diabetes</v>
      </c>
      <c r="L890" s="9" t="str">
        <f>VLOOKUP($A890,'Hospitalsation Details'!$A$2:$L$2344,10,0)</f>
        <v>05-10-1987</v>
      </c>
      <c r="M890" s="16">
        <f>VLOOKUP($A890,'Hospitalsation Details'!$A$2:$L$2344,6,0)</f>
        <v>12148.2</v>
      </c>
      <c r="N890" s="9" t="str">
        <f>VLOOKUP($A890,'Hospitalsation Details'!$A$2:$L$2344,7,0)</f>
        <v>tier - 3</v>
      </c>
      <c r="O890" s="9" t="str">
        <f>VLOOKUP($A890,'Hospitalsation Details'!$A$2:$L$2344,8,0)</f>
        <v>tier - 3</v>
      </c>
      <c r="P890" s="9" t="str">
        <f>VLOOKUP($A890,'Hospitalsation Details'!$A$2:$L$2344,9,0)</f>
        <v>R1012</v>
      </c>
      <c r="Q890" s="9">
        <f>VLOOKUP($A890,'Hospitalsation Details'!$A$2:$L$2344,12,0)</f>
        <v>35</v>
      </c>
    </row>
    <row r="891" spans="1:17" ht="15.6" x14ac:dyDescent="0.3">
      <c r="A891" s="21" t="s">
        <v>1779</v>
      </c>
      <c r="B891" s="9" t="str">
        <f>VLOOKUP($A891,'Customer Names'!$A$2:$E$2336,4,0)</f>
        <v xml:space="preserve">  Jeffrey</v>
      </c>
      <c r="C891" s="9">
        <f>VLOOKUP($A891,'Medical Examination'!$A$2:$J$2336,2,0)</f>
        <v>28.9</v>
      </c>
      <c r="D891" s="9">
        <f>VLOOKUP($A891,'Medical Examination'!$A$2:$J$2336,3,0)</f>
        <v>11.96</v>
      </c>
      <c r="E891" s="9" t="str">
        <f>VLOOKUP($A891,'Medical Examination'!$A$2:$J$2336,4,0)</f>
        <v>No</v>
      </c>
      <c r="F891" s="9" t="str">
        <f>VLOOKUP($A891,'Medical Examination'!$A$2:$J$2336,5,0)</f>
        <v>No</v>
      </c>
      <c r="G891" s="9" t="str">
        <f>VLOOKUP($A891,'Medical Examination'!$A$2:$J$2336,6,0)</f>
        <v>No</v>
      </c>
      <c r="H891" s="9">
        <f>VLOOKUP($A891,'Medical Examination'!$A$2:$J$2336,7,0)</f>
        <v>0</v>
      </c>
      <c r="I891" s="9" t="str">
        <f>VLOOKUP($A891,'Medical Examination'!$A$2:$J$2336,8,0)</f>
        <v xml:space="preserve"> Non Smoker</v>
      </c>
      <c r="J891" s="9" t="str">
        <f>VLOOKUP($A891,'Medical Examination'!$A$2:$J$2336,9,0)</f>
        <v>Over Weight</v>
      </c>
      <c r="K891" s="9" t="str">
        <f>VLOOKUP($A891,'Medical Examination'!$A$2:$J$2336,10,0)</f>
        <v>Diabetes</v>
      </c>
      <c r="L891" s="9" t="str">
        <f>VLOOKUP($A891,'Hospitalsation Details'!$A$2:$L$2344,10,0)</f>
        <v>15-09-1962</v>
      </c>
      <c r="M891" s="16">
        <f>VLOOKUP($A891,'Hospitalsation Details'!$A$2:$L$2344,6,0)</f>
        <v>12146.97</v>
      </c>
      <c r="N891" s="9" t="str">
        <f>VLOOKUP($A891,'Hospitalsation Details'!$A$2:$L$2344,7,0)</f>
        <v>tier - 3</v>
      </c>
      <c r="O891" s="9" t="str">
        <f>VLOOKUP($A891,'Hospitalsation Details'!$A$2:$L$2344,8,0)</f>
        <v>tier - 3</v>
      </c>
      <c r="P891" s="9" t="str">
        <f>VLOOKUP($A891,'Hospitalsation Details'!$A$2:$L$2344,9,0)</f>
        <v>R1011</v>
      </c>
      <c r="Q891" s="9">
        <f>VLOOKUP($A891,'Hospitalsation Details'!$A$2:$L$2344,12,0)</f>
        <v>60</v>
      </c>
    </row>
    <row r="892" spans="1:17" ht="15.6" x14ac:dyDescent="0.3">
      <c r="A892" s="20" t="s">
        <v>1781</v>
      </c>
      <c r="B892" s="9" t="str">
        <f>VLOOKUP($A892,'Customer Names'!$A$2:$E$2336,4,0)</f>
        <v xml:space="preserve">  Andrew R</v>
      </c>
      <c r="C892" s="9">
        <f>VLOOKUP($A892,'Medical Examination'!$A$2:$J$2336,2,0)</f>
        <v>25.74</v>
      </c>
      <c r="D892" s="9">
        <f>VLOOKUP($A892,'Medical Examination'!$A$2:$J$2336,3,0)</f>
        <v>7.69</v>
      </c>
      <c r="E892" s="9" t="str">
        <f>VLOOKUP($A892,'Medical Examination'!$A$2:$J$2336,4,0)</f>
        <v>No</v>
      </c>
      <c r="F892" s="9" t="str">
        <f>VLOOKUP($A892,'Medical Examination'!$A$2:$J$2336,5,0)</f>
        <v>No</v>
      </c>
      <c r="G892" s="9" t="str">
        <f>VLOOKUP($A892,'Medical Examination'!$A$2:$J$2336,6,0)</f>
        <v>No</v>
      </c>
      <c r="H892" s="9">
        <f>VLOOKUP($A892,'Medical Examination'!$A$2:$J$2336,7,0)</f>
        <v>0</v>
      </c>
      <c r="I892" s="9" t="str">
        <f>VLOOKUP($A892,'Medical Examination'!$A$2:$J$2336,8,0)</f>
        <v xml:space="preserve"> Non Smoker</v>
      </c>
      <c r="J892" s="9" t="str">
        <f>VLOOKUP($A892,'Medical Examination'!$A$2:$J$2336,9,0)</f>
        <v>Over Weight</v>
      </c>
      <c r="K892" s="9" t="str">
        <f>VLOOKUP($A892,'Medical Examination'!$A$2:$J$2336,10,0)</f>
        <v>Diabetes</v>
      </c>
      <c r="L892" s="9" t="str">
        <f>VLOOKUP($A892,'Hospitalsation Details'!$A$2:$L$2344,10,0)</f>
        <v>04-11-1962</v>
      </c>
      <c r="M892" s="16">
        <f>VLOOKUP($A892,'Hospitalsation Details'!$A$2:$L$2344,6,0)</f>
        <v>12142.58</v>
      </c>
      <c r="N892" s="9" t="str">
        <f>VLOOKUP($A892,'Hospitalsation Details'!$A$2:$L$2344,7,0)</f>
        <v>tier - 3</v>
      </c>
      <c r="O892" s="9" t="str">
        <f>VLOOKUP($A892,'Hospitalsation Details'!$A$2:$L$2344,8,0)</f>
        <v>tier - 2</v>
      </c>
      <c r="P892" s="9" t="str">
        <f>VLOOKUP($A892,'Hospitalsation Details'!$A$2:$L$2344,9,0)</f>
        <v>R1013</v>
      </c>
      <c r="Q892" s="9">
        <f>VLOOKUP($A892,'Hospitalsation Details'!$A$2:$L$2344,12,0)</f>
        <v>60</v>
      </c>
    </row>
    <row r="893" spans="1:17" ht="15.6" x14ac:dyDescent="0.3">
      <c r="A893" s="21" t="s">
        <v>1783</v>
      </c>
      <c r="B893" s="9" t="str">
        <f>VLOOKUP($A893,'Customer Names'!$A$2:$E$2336,4,0)</f>
        <v xml:space="preserve">  Francisco J</v>
      </c>
      <c r="C893" s="9">
        <f>VLOOKUP($A893,'Medical Examination'!$A$2:$J$2336,2,0)</f>
        <v>36.06</v>
      </c>
      <c r="D893" s="9">
        <f>VLOOKUP($A893,'Medical Examination'!$A$2:$J$2336,3,0)</f>
        <v>8.83</v>
      </c>
      <c r="E893" s="9" t="str">
        <f>VLOOKUP($A893,'Medical Examination'!$A$2:$J$2336,4,0)</f>
        <v>No</v>
      </c>
      <c r="F893" s="9" t="str">
        <f>VLOOKUP($A893,'Medical Examination'!$A$2:$J$2336,5,0)</f>
        <v>No</v>
      </c>
      <c r="G893" s="9" t="str">
        <f>VLOOKUP($A893,'Medical Examination'!$A$2:$J$2336,6,0)</f>
        <v>No</v>
      </c>
      <c r="H893" s="9">
        <f>VLOOKUP($A893,'Medical Examination'!$A$2:$J$2336,7,0)</f>
        <v>0</v>
      </c>
      <c r="I893" s="9" t="str">
        <f>VLOOKUP($A893,'Medical Examination'!$A$2:$J$2336,8,0)</f>
        <v xml:space="preserve"> Non Smoker</v>
      </c>
      <c r="J893" s="9" t="str">
        <f>VLOOKUP($A893,'Medical Examination'!$A$2:$J$2336,9,0)</f>
        <v>Obesity</v>
      </c>
      <c r="K893" s="9" t="str">
        <f>VLOOKUP($A893,'Medical Examination'!$A$2:$J$2336,10,0)</f>
        <v>Normal</v>
      </c>
      <c r="L893" s="9" t="str">
        <f>VLOOKUP($A893,'Hospitalsation Details'!$A$2:$L$2344,10,0)</f>
        <v>16-09-1974</v>
      </c>
      <c r="M893" s="16">
        <f>VLOOKUP($A893,'Hospitalsation Details'!$A$2:$L$2344,6,0)</f>
        <v>12137.6</v>
      </c>
      <c r="N893" s="9" t="str">
        <f>VLOOKUP($A893,'Hospitalsation Details'!$A$2:$L$2344,7,0)</f>
        <v>tier - 3</v>
      </c>
      <c r="O893" s="9" t="str">
        <f>VLOOKUP($A893,'Hospitalsation Details'!$A$2:$L$2344,8,0)</f>
        <v>tier - 3</v>
      </c>
      <c r="P893" s="9" t="str">
        <f>VLOOKUP($A893,'Hospitalsation Details'!$A$2:$L$2344,9,0)</f>
        <v>R1012</v>
      </c>
      <c r="Q893" s="9">
        <f>VLOOKUP($A893,'Hospitalsation Details'!$A$2:$L$2344,12,0)</f>
        <v>48</v>
      </c>
    </row>
    <row r="894" spans="1:17" ht="15.6" x14ac:dyDescent="0.3">
      <c r="A894" s="20" t="s">
        <v>1785</v>
      </c>
      <c r="B894" s="9" t="str">
        <f>VLOOKUP($A894,'Customer Names'!$A$2:$E$2336,4,0)</f>
        <v xml:space="preserve">  Rhonda</v>
      </c>
      <c r="C894" s="9">
        <f>VLOOKUP($A894,'Medical Examination'!$A$2:$J$2336,2,0)</f>
        <v>43.28</v>
      </c>
      <c r="D894" s="9">
        <f>VLOOKUP($A894,'Medical Examination'!$A$2:$J$2336,3,0)</f>
        <v>4.41</v>
      </c>
      <c r="E894" s="9" t="str">
        <f>VLOOKUP($A894,'Medical Examination'!$A$2:$J$2336,4,0)</f>
        <v>No</v>
      </c>
      <c r="F894" s="9" t="str">
        <f>VLOOKUP($A894,'Medical Examination'!$A$2:$J$2336,5,0)</f>
        <v>No</v>
      </c>
      <c r="G894" s="9" t="str">
        <f>VLOOKUP($A894,'Medical Examination'!$A$2:$J$2336,6,0)</f>
        <v>No</v>
      </c>
      <c r="H894" s="9">
        <f>VLOOKUP($A894,'Medical Examination'!$A$2:$J$2336,7,0)</f>
        <v>0</v>
      </c>
      <c r="I894" s="9" t="str">
        <f>VLOOKUP($A894,'Medical Examination'!$A$2:$J$2336,8,0)</f>
        <v xml:space="preserve"> Non Smoker</v>
      </c>
      <c r="J894" s="9" t="str">
        <f>VLOOKUP($A894,'Medical Examination'!$A$2:$J$2336,9,0)</f>
        <v>Obesity</v>
      </c>
      <c r="K894" s="9" t="str">
        <f>VLOOKUP($A894,'Medical Examination'!$A$2:$J$2336,10,0)</f>
        <v>Diabetes</v>
      </c>
      <c r="L894" s="9" t="str">
        <f>VLOOKUP($A894,'Hospitalsation Details'!$A$2:$L$2344,10,0)</f>
        <v>06-11-1991</v>
      </c>
      <c r="M894" s="16">
        <f>VLOOKUP($A894,'Hospitalsation Details'!$A$2:$L$2344,6,0)</f>
        <v>12130.8</v>
      </c>
      <c r="N894" s="9" t="str">
        <f>VLOOKUP($A894,'Hospitalsation Details'!$A$2:$L$2344,7,0)</f>
        <v>tier - 3</v>
      </c>
      <c r="O894" s="9" t="str">
        <f>VLOOKUP($A894,'Hospitalsation Details'!$A$2:$L$2344,8,0)</f>
        <v>tier - 3</v>
      </c>
      <c r="P894" s="9" t="str">
        <f>VLOOKUP($A894,'Hospitalsation Details'!$A$2:$L$2344,9,0)</f>
        <v>R1026</v>
      </c>
      <c r="Q894" s="9">
        <f>VLOOKUP($A894,'Hospitalsation Details'!$A$2:$L$2344,12,0)</f>
        <v>31</v>
      </c>
    </row>
    <row r="895" spans="1:17" ht="15.6" x14ac:dyDescent="0.3">
      <c r="A895" s="21" t="s">
        <v>1787</v>
      </c>
      <c r="B895" s="9" t="str">
        <f>VLOOKUP($A895,'Customer Names'!$A$2:$E$2336,4,0)</f>
        <v xml:space="preserve">  John</v>
      </c>
      <c r="C895" s="9">
        <f>VLOOKUP($A895,'Medical Examination'!$A$2:$J$2336,2,0)</f>
        <v>28.785</v>
      </c>
      <c r="D895" s="9">
        <f>VLOOKUP($A895,'Medical Examination'!$A$2:$J$2336,3,0)</f>
        <v>9.1</v>
      </c>
      <c r="E895" s="9" t="str">
        <f>VLOOKUP($A895,'Medical Examination'!$A$2:$J$2336,4,0)</f>
        <v>Yes</v>
      </c>
      <c r="F895" s="9" t="str">
        <f>VLOOKUP($A895,'Medical Examination'!$A$2:$J$2336,5,0)</f>
        <v>No</v>
      </c>
      <c r="G895" s="9" t="str">
        <f>VLOOKUP($A895,'Medical Examination'!$A$2:$J$2336,6,0)</f>
        <v>Yes</v>
      </c>
      <c r="H895" s="9">
        <f>VLOOKUP($A895,'Medical Examination'!$A$2:$J$2336,7,0)</f>
        <v>1</v>
      </c>
      <c r="I895" s="9" t="str">
        <f>VLOOKUP($A895,'Medical Examination'!$A$2:$J$2336,8,0)</f>
        <v xml:space="preserve"> Non Smoker</v>
      </c>
      <c r="J895" s="9" t="str">
        <f>VLOOKUP($A895,'Medical Examination'!$A$2:$J$2336,9,0)</f>
        <v>Over Weight</v>
      </c>
      <c r="K895" s="9" t="str">
        <f>VLOOKUP($A895,'Medical Examination'!$A$2:$J$2336,10,0)</f>
        <v>Diabetes</v>
      </c>
      <c r="L895" s="9" t="str">
        <f>VLOOKUP($A895,'Hospitalsation Details'!$A$2:$L$2344,10,0)</f>
        <v>04-06-1963</v>
      </c>
      <c r="M895" s="16">
        <f>VLOOKUP($A895,'Hospitalsation Details'!$A$2:$L$2344,6,0)</f>
        <v>12129.61</v>
      </c>
      <c r="N895" s="9" t="str">
        <f>VLOOKUP($A895,'Hospitalsation Details'!$A$2:$L$2344,7,0)</f>
        <v>tier - 3</v>
      </c>
      <c r="O895" s="9" t="str">
        <f>VLOOKUP($A895,'Hospitalsation Details'!$A$2:$L$2344,8,0)</f>
        <v>tier - 1</v>
      </c>
      <c r="P895" s="9" t="str">
        <f>VLOOKUP($A895,'Hospitalsation Details'!$A$2:$L$2344,9,0)</f>
        <v>R1012</v>
      </c>
      <c r="Q895" s="9">
        <f>VLOOKUP($A895,'Hospitalsation Details'!$A$2:$L$2344,12,0)</f>
        <v>60</v>
      </c>
    </row>
    <row r="896" spans="1:17" ht="15.6" x14ac:dyDescent="0.3">
      <c r="A896" s="20" t="s">
        <v>1789</v>
      </c>
      <c r="B896" s="9" t="str">
        <f>VLOOKUP($A896,'Customer Names'!$A$2:$E$2336,4,0)</f>
        <v xml:space="preserve">  Miles J</v>
      </c>
      <c r="C896" s="9">
        <f>VLOOKUP($A896,'Medical Examination'!$A$2:$J$2336,2,0)</f>
        <v>25.46</v>
      </c>
      <c r="D896" s="9">
        <f>VLOOKUP($A896,'Medical Examination'!$A$2:$J$2336,3,0)</f>
        <v>11.52</v>
      </c>
      <c r="E896" s="9" t="str">
        <f>VLOOKUP($A896,'Medical Examination'!$A$2:$J$2336,4,0)</f>
        <v>Yes</v>
      </c>
      <c r="F896" s="9" t="str">
        <f>VLOOKUP($A896,'Medical Examination'!$A$2:$J$2336,5,0)</f>
        <v>No</v>
      </c>
      <c r="G896" s="9" t="str">
        <f>VLOOKUP($A896,'Medical Examination'!$A$2:$J$2336,6,0)</f>
        <v>Yes</v>
      </c>
      <c r="H896" s="9">
        <f>VLOOKUP($A896,'Medical Examination'!$A$2:$J$2336,7,0)</f>
        <v>1</v>
      </c>
      <c r="I896" s="9" t="str">
        <f>VLOOKUP($A896,'Medical Examination'!$A$2:$J$2336,8,0)</f>
        <v xml:space="preserve"> Non Smoker</v>
      </c>
      <c r="J896" s="9" t="str">
        <f>VLOOKUP($A896,'Medical Examination'!$A$2:$J$2336,9,0)</f>
        <v>Over Weight</v>
      </c>
      <c r="K896" s="9" t="str">
        <f>VLOOKUP($A896,'Medical Examination'!$A$2:$J$2336,10,0)</f>
        <v>Diabetes</v>
      </c>
      <c r="L896" s="9" t="str">
        <f>VLOOKUP($A896,'Hospitalsation Details'!$A$2:$L$2344,10,0)</f>
        <v>20-07-1963</v>
      </c>
      <c r="M896" s="16">
        <f>VLOOKUP($A896,'Hospitalsation Details'!$A$2:$L$2344,6,0)</f>
        <v>12124.99</v>
      </c>
      <c r="N896" s="9" t="str">
        <f>VLOOKUP($A896,'Hospitalsation Details'!$A$2:$L$2344,7,0)</f>
        <v>tier - 3</v>
      </c>
      <c r="O896" s="9" t="str">
        <f>VLOOKUP($A896,'Hospitalsation Details'!$A$2:$L$2344,8,0)</f>
        <v>tier - 1</v>
      </c>
      <c r="P896" s="9" t="str">
        <f>VLOOKUP($A896,'Hospitalsation Details'!$A$2:$L$2344,9,0)</f>
        <v>R1012</v>
      </c>
      <c r="Q896" s="9">
        <f>VLOOKUP($A896,'Hospitalsation Details'!$A$2:$L$2344,12,0)</f>
        <v>59</v>
      </c>
    </row>
    <row r="897" spans="1:17" ht="15.6" x14ac:dyDescent="0.3">
      <c r="A897" s="21" t="s">
        <v>1791</v>
      </c>
      <c r="B897" s="9" t="str">
        <f>VLOOKUP($A897,'Customer Names'!$A$2:$E$2336,4,0)</f>
        <v xml:space="preserve">  Justyna I</v>
      </c>
      <c r="C897" s="9">
        <f>VLOOKUP($A897,'Medical Examination'!$A$2:$J$2336,2,0)</f>
        <v>30.8</v>
      </c>
      <c r="D897" s="9">
        <f>VLOOKUP($A897,'Medical Examination'!$A$2:$J$2336,3,0)</f>
        <v>10.95</v>
      </c>
      <c r="E897" s="9" t="str">
        <f>VLOOKUP($A897,'Medical Examination'!$A$2:$J$2336,4,0)</f>
        <v>No</v>
      </c>
      <c r="F897" s="9" t="str">
        <f>VLOOKUP($A897,'Medical Examination'!$A$2:$J$2336,5,0)</f>
        <v>No</v>
      </c>
      <c r="G897" s="9" t="str">
        <f>VLOOKUP($A897,'Medical Examination'!$A$2:$J$2336,6,0)</f>
        <v>No</v>
      </c>
      <c r="H897" s="9">
        <f>VLOOKUP($A897,'Medical Examination'!$A$2:$J$2336,7,0)</f>
        <v>0</v>
      </c>
      <c r="I897" s="9" t="str">
        <f>VLOOKUP($A897,'Medical Examination'!$A$2:$J$2336,8,0)</f>
        <v xml:space="preserve"> Non Smoker</v>
      </c>
      <c r="J897" s="9" t="str">
        <f>VLOOKUP($A897,'Medical Examination'!$A$2:$J$2336,9,0)</f>
        <v>Obesity</v>
      </c>
      <c r="K897" s="9" t="str">
        <f>VLOOKUP($A897,'Medical Examination'!$A$2:$J$2336,10,0)</f>
        <v>Diabetes</v>
      </c>
      <c r="L897" s="9" t="str">
        <f>VLOOKUP($A897,'Hospitalsation Details'!$A$2:$L$2344,10,0)</f>
        <v>25-10-1968</v>
      </c>
      <c r="M897" s="16">
        <f>VLOOKUP($A897,'Hospitalsation Details'!$A$2:$L$2344,6,0)</f>
        <v>12105.32</v>
      </c>
      <c r="N897" s="9" t="str">
        <f>VLOOKUP($A897,'Hospitalsation Details'!$A$2:$L$2344,7,0)</f>
        <v>tier - 3</v>
      </c>
      <c r="O897" s="9" t="str">
        <f>VLOOKUP($A897,'Hospitalsation Details'!$A$2:$L$2344,8,0)</f>
        <v>tier - 3</v>
      </c>
      <c r="P897" s="9" t="str">
        <f>VLOOKUP($A897,'Hospitalsation Details'!$A$2:$L$2344,9,0)</f>
        <v>R1011</v>
      </c>
      <c r="Q897" s="9">
        <f>VLOOKUP($A897,'Hospitalsation Details'!$A$2:$L$2344,12,0)</f>
        <v>54</v>
      </c>
    </row>
    <row r="898" spans="1:17" ht="15.6" x14ac:dyDescent="0.3">
      <c r="A898" s="20" t="s">
        <v>1793</v>
      </c>
      <c r="B898" s="9" t="str">
        <f>VLOOKUP($A898,'Customer Names'!$A$2:$E$2336,4,0)</f>
        <v xml:space="preserve">  Lucille</v>
      </c>
      <c r="C898" s="9">
        <f>VLOOKUP($A898,'Medical Examination'!$A$2:$J$2336,2,0)</f>
        <v>28.88</v>
      </c>
      <c r="D898" s="9">
        <f>VLOOKUP($A898,'Medical Examination'!$A$2:$J$2336,3,0)</f>
        <v>11.5</v>
      </c>
      <c r="E898" s="9" t="str">
        <f>VLOOKUP($A898,'Medical Examination'!$A$2:$J$2336,4,0)</f>
        <v>No</v>
      </c>
      <c r="F898" s="9" t="str">
        <f>VLOOKUP($A898,'Medical Examination'!$A$2:$J$2336,5,0)</f>
        <v>No</v>
      </c>
      <c r="G898" s="9" t="str">
        <f>VLOOKUP($A898,'Medical Examination'!$A$2:$J$2336,6,0)</f>
        <v>No</v>
      </c>
      <c r="H898" s="9">
        <f>VLOOKUP($A898,'Medical Examination'!$A$2:$J$2336,7,0)</f>
        <v>0</v>
      </c>
      <c r="I898" s="9" t="str">
        <f>VLOOKUP($A898,'Medical Examination'!$A$2:$J$2336,8,0)</f>
        <v xml:space="preserve"> Non Smoker</v>
      </c>
      <c r="J898" s="9" t="str">
        <f>VLOOKUP($A898,'Medical Examination'!$A$2:$J$2336,9,0)</f>
        <v>Over Weight</v>
      </c>
      <c r="K898" s="9" t="str">
        <f>VLOOKUP($A898,'Medical Examination'!$A$2:$J$2336,10,0)</f>
        <v>Diabetes</v>
      </c>
      <c r="L898" s="9" t="str">
        <f>VLOOKUP($A898,'Hospitalsation Details'!$A$2:$L$2344,10,0)</f>
        <v>09-12-1968</v>
      </c>
      <c r="M898" s="16">
        <f>VLOOKUP($A898,'Hospitalsation Details'!$A$2:$L$2344,6,0)</f>
        <v>12096.65</v>
      </c>
      <c r="N898" s="9" t="str">
        <f>VLOOKUP($A898,'Hospitalsation Details'!$A$2:$L$2344,7,0)</f>
        <v>tier - 3</v>
      </c>
      <c r="O898" s="9" t="str">
        <f>VLOOKUP($A898,'Hospitalsation Details'!$A$2:$L$2344,8,0)</f>
        <v>tier - 1</v>
      </c>
      <c r="P898" s="9" t="str">
        <f>VLOOKUP($A898,'Hospitalsation Details'!$A$2:$L$2344,9,0)</f>
        <v>R1024</v>
      </c>
      <c r="Q898" s="9">
        <f>VLOOKUP($A898,'Hospitalsation Details'!$A$2:$L$2344,12,0)</f>
        <v>54</v>
      </c>
    </row>
    <row r="899" spans="1:17" ht="15.6" x14ac:dyDescent="0.3">
      <c r="A899" s="21" t="s">
        <v>1795</v>
      </c>
      <c r="B899" s="9" t="str">
        <f>VLOOKUP($A899,'Customer Names'!$A$2:$E$2336,4,0)</f>
        <v xml:space="preserve">  April</v>
      </c>
      <c r="C899" s="9">
        <f>VLOOKUP($A899,'Medical Examination'!$A$2:$J$2336,2,0)</f>
        <v>23</v>
      </c>
      <c r="D899" s="9">
        <f>VLOOKUP($A899,'Medical Examination'!$A$2:$J$2336,3,0)</f>
        <v>9.8800000000000008</v>
      </c>
      <c r="E899" s="9" t="str">
        <f>VLOOKUP($A899,'Medical Examination'!$A$2:$J$2336,4,0)</f>
        <v>No</v>
      </c>
      <c r="F899" s="9" t="str">
        <f>VLOOKUP($A899,'Medical Examination'!$A$2:$J$2336,5,0)</f>
        <v>No</v>
      </c>
      <c r="G899" s="9" t="str">
        <f>VLOOKUP($A899,'Medical Examination'!$A$2:$J$2336,6,0)</f>
        <v>No</v>
      </c>
      <c r="H899" s="9">
        <f>VLOOKUP($A899,'Medical Examination'!$A$2:$J$2336,7,0)</f>
        <v>0</v>
      </c>
      <c r="I899" s="9" t="str">
        <f>VLOOKUP($A899,'Medical Examination'!$A$2:$J$2336,8,0)</f>
        <v xml:space="preserve"> Non Smoker</v>
      </c>
      <c r="J899" s="9" t="str">
        <f>VLOOKUP($A899,'Medical Examination'!$A$2:$J$2336,9,0)</f>
        <v>Normal Weight</v>
      </c>
      <c r="K899" s="9" t="str">
        <f>VLOOKUP($A899,'Medical Examination'!$A$2:$J$2336,10,0)</f>
        <v>Prediabetes</v>
      </c>
      <c r="L899" s="9" t="str">
        <f>VLOOKUP($A899,'Hospitalsation Details'!$A$2:$L$2344,10,0)</f>
        <v>21-06-1968</v>
      </c>
      <c r="M899" s="16">
        <f>VLOOKUP($A899,'Hospitalsation Details'!$A$2:$L$2344,6,0)</f>
        <v>12094.48</v>
      </c>
      <c r="N899" s="9" t="str">
        <f>VLOOKUP($A899,'Hospitalsation Details'!$A$2:$L$2344,7,0)</f>
        <v>tier - 3</v>
      </c>
      <c r="O899" s="9" t="str">
        <f>VLOOKUP($A899,'Hospitalsation Details'!$A$2:$L$2344,8,0)</f>
        <v>tier - 3</v>
      </c>
      <c r="P899" s="9" t="str">
        <f>VLOOKUP($A899,'Hospitalsation Details'!$A$2:$L$2344,9,0)</f>
        <v>R1011</v>
      </c>
      <c r="Q899" s="9">
        <f>VLOOKUP($A899,'Hospitalsation Details'!$A$2:$L$2344,12,0)</f>
        <v>54</v>
      </c>
    </row>
    <row r="900" spans="1:17" ht="15.6" x14ac:dyDescent="0.3">
      <c r="A900" s="20" t="s">
        <v>1797</v>
      </c>
      <c r="B900" s="9" t="str">
        <f>VLOOKUP($A900,'Customer Names'!$A$2:$E$2336,4,0)</f>
        <v xml:space="preserve">  Robert</v>
      </c>
      <c r="C900" s="9">
        <f>VLOOKUP($A900,'Medical Examination'!$A$2:$J$2336,2,0)</f>
        <v>38.25</v>
      </c>
      <c r="D900" s="9">
        <f>VLOOKUP($A900,'Medical Examination'!$A$2:$J$2336,3,0)</f>
        <v>6.2</v>
      </c>
      <c r="E900" s="9" t="str">
        <f>VLOOKUP($A900,'Medical Examination'!$A$2:$J$2336,4,0)</f>
        <v>No</v>
      </c>
      <c r="F900" s="9" t="str">
        <f>VLOOKUP($A900,'Medical Examination'!$A$2:$J$2336,5,0)</f>
        <v>No</v>
      </c>
      <c r="G900" s="9" t="str">
        <f>VLOOKUP($A900,'Medical Examination'!$A$2:$J$2336,6,0)</f>
        <v>No</v>
      </c>
      <c r="H900" s="9">
        <f>VLOOKUP($A900,'Medical Examination'!$A$2:$J$2336,7,0)</f>
        <v>1</v>
      </c>
      <c r="I900" s="9" t="str">
        <f>VLOOKUP($A900,'Medical Examination'!$A$2:$J$2336,8,0)</f>
        <v xml:space="preserve"> Non Smoker</v>
      </c>
      <c r="J900" s="9" t="str">
        <f>VLOOKUP($A900,'Medical Examination'!$A$2:$J$2336,9,0)</f>
        <v>Obesity</v>
      </c>
      <c r="K900" s="9" t="str">
        <f>VLOOKUP($A900,'Medical Examination'!$A$2:$J$2336,10,0)</f>
        <v>Diabetes</v>
      </c>
      <c r="L900" s="9" t="str">
        <f>VLOOKUP($A900,'Hospitalsation Details'!$A$2:$L$2344,10,0)</f>
        <v>02-09-1984</v>
      </c>
      <c r="M900" s="16">
        <f>VLOOKUP($A900,'Hospitalsation Details'!$A$2:$L$2344,6,0)</f>
        <v>12091.34</v>
      </c>
      <c r="N900" s="9" t="str">
        <f>VLOOKUP($A900,'Hospitalsation Details'!$A$2:$L$2344,7,0)</f>
        <v>tier - 3</v>
      </c>
      <c r="O900" s="9" t="str">
        <f>VLOOKUP($A900,'Hospitalsation Details'!$A$2:$L$2344,8,0)</f>
        <v>tier - 2</v>
      </c>
      <c r="P900" s="9" t="str">
        <f>VLOOKUP($A900,'Hospitalsation Details'!$A$2:$L$2344,9,0)</f>
        <v>R1022</v>
      </c>
      <c r="Q900" s="9">
        <f>VLOOKUP($A900,'Hospitalsation Details'!$A$2:$L$2344,12,0)</f>
        <v>38</v>
      </c>
    </row>
    <row r="901" spans="1:17" ht="15.6" x14ac:dyDescent="0.3">
      <c r="A901" s="21" t="s">
        <v>1799</v>
      </c>
      <c r="B901" s="9" t="str">
        <f>VLOOKUP($A901,'Customer Names'!$A$2:$E$2336,4,0)</f>
        <v xml:space="preserve">  Alyssa</v>
      </c>
      <c r="C901" s="9">
        <f>VLOOKUP($A901,'Medical Examination'!$A$2:$J$2336,2,0)</f>
        <v>39.25</v>
      </c>
      <c r="D901" s="9">
        <f>VLOOKUP($A901,'Medical Examination'!$A$2:$J$2336,3,0)</f>
        <v>8.41</v>
      </c>
      <c r="E901" s="9" t="str">
        <f>VLOOKUP($A901,'Medical Examination'!$A$2:$J$2336,4,0)</f>
        <v>Yes</v>
      </c>
      <c r="F901" s="9" t="str">
        <f>VLOOKUP($A901,'Medical Examination'!$A$2:$J$2336,5,0)</f>
        <v>No</v>
      </c>
      <c r="G901" s="9" t="str">
        <f>VLOOKUP($A901,'Medical Examination'!$A$2:$J$2336,6,0)</f>
        <v>No</v>
      </c>
      <c r="H901" s="9">
        <f>VLOOKUP($A901,'Medical Examination'!$A$2:$J$2336,7,0)</f>
        <v>1</v>
      </c>
      <c r="I901" s="9" t="str">
        <f>VLOOKUP($A901,'Medical Examination'!$A$2:$J$2336,8,0)</f>
        <v xml:space="preserve"> Non Smoker</v>
      </c>
      <c r="J901" s="9" t="str">
        <f>VLOOKUP($A901,'Medical Examination'!$A$2:$J$2336,9,0)</f>
        <v>Obesity</v>
      </c>
      <c r="K901" s="9" t="str">
        <f>VLOOKUP($A901,'Medical Examination'!$A$2:$J$2336,10,0)</f>
        <v>Normal</v>
      </c>
      <c r="L901" s="9" t="str">
        <f>VLOOKUP($A901,'Hospitalsation Details'!$A$2:$L$2344,10,0)</f>
        <v>07-09-1986</v>
      </c>
      <c r="M901" s="16">
        <f>VLOOKUP($A901,'Hospitalsation Details'!$A$2:$L$2344,6,0)</f>
        <v>12048.13</v>
      </c>
      <c r="N901" s="9" t="str">
        <f>VLOOKUP($A901,'Hospitalsation Details'!$A$2:$L$2344,7,0)</f>
        <v>tier - 3</v>
      </c>
      <c r="O901" s="9" t="str">
        <f>VLOOKUP($A901,'Hospitalsation Details'!$A$2:$L$2344,8,0)</f>
        <v>tier - 2</v>
      </c>
      <c r="P901" s="9" t="str">
        <f>VLOOKUP($A901,'Hospitalsation Details'!$A$2:$L$2344,9,0)</f>
        <v>R1026</v>
      </c>
      <c r="Q901" s="9">
        <f>VLOOKUP($A901,'Hospitalsation Details'!$A$2:$L$2344,12,0)</f>
        <v>36</v>
      </c>
    </row>
    <row r="902" spans="1:17" ht="15.6" x14ac:dyDescent="0.3">
      <c r="A902" s="20" t="s">
        <v>1801</v>
      </c>
      <c r="B902" s="9" t="str">
        <f>VLOOKUP($A902,'Customer Names'!$A$2:$E$2336,4,0)</f>
        <v xml:space="preserve">  Jessica E</v>
      </c>
      <c r="C902" s="9">
        <f>VLOOKUP($A902,'Medical Examination'!$A$2:$J$2336,2,0)</f>
        <v>26.6</v>
      </c>
      <c r="D902" s="9">
        <f>VLOOKUP($A902,'Medical Examination'!$A$2:$J$2336,3,0)</f>
        <v>5.07</v>
      </c>
      <c r="E902" s="9" t="str">
        <f>VLOOKUP($A902,'Medical Examination'!$A$2:$J$2336,4,0)</f>
        <v>Yes</v>
      </c>
      <c r="F902" s="9" t="str">
        <f>VLOOKUP($A902,'Medical Examination'!$A$2:$J$2336,5,0)</f>
        <v>No</v>
      </c>
      <c r="G902" s="9" t="str">
        <f>VLOOKUP($A902,'Medical Examination'!$A$2:$J$2336,6,0)</f>
        <v>No</v>
      </c>
      <c r="H902" s="9">
        <f>VLOOKUP($A902,'Medical Examination'!$A$2:$J$2336,7,0)</f>
        <v>2</v>
      </c>
      <c r="I902" s="9" t="str">
        <f>VLOOKUP($A902,'Medical Examination'!$A$2:$J$2336,8,0)</f>
        <v xml:space="preserve"> Non Smoker</v>
      </c>
      <c r="J902" s="9" t="str">
        <f>VLOOKUP($A902,'Medical Examination'!$A$2:$J$2336,9,0)</f>
        <v>Over Weight</v>
      </c>
      <c r="K902" s="9" t="str">
        <f>VLOOKUP($A902,'Medical Examination'!$A$2:$J$2336,10,0)</f>
        <v>Normal</v>
      </c>
      <c r="L902" s="9" t="str">
        <f>VLOOKUP($A902,'Hospitalsation Details'!$A$2:$L$2344,10,0)</f>
        <v>24-11-1966</v>
      </c>
      <c r="M902" s="16">
        <f>VLOOKUP($A902,'Hospitalsation Details'!$A$2:$L$2344,6,0)</f>
        <v>12044.34</v>
      </c>
      <c r="N902" s="9" t="str">
        <f>VLOOKUP($A902,'Hospitalsation Details'!$A$2:$L$2344,7,0)</f>
        <v>tier - 3</v>
      </c>
      <c r="O902" s="9" t="str">
        <f>VLOOKUP($A902,'Hospitalsation Details'!$A$2:$L$2344,8,0)</f>
        <v>tier - 1</v>
      </c>
      <c r="P902" s="9" t="str">
        <f>VLOOKUP($A902,'Hospitalsation Details'!$A$2:$L$2344,9,0)</f>
        <v>R1012</v>
      </c>
      <c r="Q902" s="9">
        <f>VLOOKUP($A902,'Hospitalsation Details'!$A$2:$L$2344,12,0)</f>
        <v>56</v>
      </c>
    </row>
    <row r="903" spans="1:17" ht="15.6" x14ac:dyDescent="0.3">
      <c r="A903" s="21" t="s">
        <v>1803</v>
      </c>
      <c r="B903" s="9" t="str">
        <f>VLOOKUP($A903,'Customer Names'!$A$2:$E$2336,4,0)</f>
        <v xml:space="preserve">  Patrick J</v>
      </c>
      <c r="C903" s="9">
        <f>VLOOKUP($A903,'Medical Examination'!$A$2:$J$2336,2,0)</f>
        <v>35.700000000000003</v>
      </c>
      <c r="D903" s="9">
        <f>VLOOKUP($A903,'Medical Examination'!$A$2:$J$2336,3,0)</f>
        <v>4.0599999999999996</v>
      </c>
      <c r="E903" s="9" t="str">
        <f>VLOOKUP($A903,'Medical Examination'!$A$2:$J$2336,4,0)</f>
        <v>No</v>
      </c>
      <c r="F903" s="9" t="str">
        <f>VLOOKUP($A903,'Medical Examination'!$A$2:$J$2336,5,0)</f>
        <v>No</v>
      </c>
      <c r="G903" s="9" t="str">
        <f>VLOOKUP($A903,'Medical Examination'!$A$2:$J$2336,6,0)</f>
        <v>Yes</v>
      </c>
      <c r="H903" s="9">
        <f>VLOOKUP($A903,'Medical Examination'!$A$2:$J$2336,7,0)</f>
        <v>1</v>
      </c>
      <c r="I903" s="9" t="str">
        <f>VLOOKUP($A903,'Medical Examination'!$A$2:$J$2336,8,0)</f>
        <v xml:space="preserve"> Non Smoker</v>
      </c>
      <c r="J903" s="9" t="str">
        <f>VLOOKUP($A903,'Medical Examination'!$A$2:$J$2336,9,0)</f>
        <v>Obesity</v>
      </c>
      <c r="K903" s="9" t="str">
        <f>VLOOKUP($A903,'Medical Examination'!$A$2:$J$2336,10,0)</f>
        <v>Diabetes</v>
      </c>
      <c r="L903" s="9" t="str">
        <f>VLOOKUP($A903,'Hospitalsation Details'!$A$2:$L$2344,10,0)</f>
        <v>16-10-1979</v>
      </c>
      <c r="M903" s="16">
        <f>VLOOKUP($A903,'Hospitalsation Details'!$A$2:$L$2344,6,0)</f>
        <v>12035.18</v>
      </c>
      <c r="N903" s="9" t="str">
        <f>VLOOKUP($A903,'Hospitalsation Details'!$A$2:$L$2344,7,0)</f>
        <v>tier - 3</v>
      </c>
      <c r="O903" s="9" t="str">
        <f>VLOOKUP($A903,'Hospitalsation Details'!$A$2:$L$2344,8,0)</f>
        <v>tier - 3</v>
      </c>
      <c r="P903" s="9" t="str">
        <f>VLOOKUP($A903,'Hospitalsation Details'!$A$2:$L$2344,9,0)</f>
        <v>R1021</v>
      </c>
      <c r="Q903" s="9">
        <f>VLOOKUP($A903,'Hospitalsation Details'!$A$2:$L$2344,12,0)</f>
        <v>43</v>
      </c>
    </row>
    <row r="904" spans="1:17" ht="15.6" x14ac:dyDescent="0.3">
      <c r="A904" s="20" t="s">
        <v>1805</v>
      </c>
      <c r="B904" s="9" t="str">
        <f>VLOOKUP($A904,'Customer Names'!$A$2:$E$2336,4,0)</f>
        <v xml:space="preserve">  Emilie</v>
      </c>
      <c r="C904" s="9">
        <f>VLOOKUP($A904,'Medical Examination'!$A$2:$J$2336,2,0)</f>
        <v>20.100000000000001</v>
      </c>
      <c r="D904" s="9">
        <f>VLOOKUP($A904,'Medical Examination'!$A$2:$J$2336,3,0)</f>
        <v>10.52</v>
      </c>
      <c r="E904" s="9" t="str">
        <f>VLOOKUP($A904,'Medical Examination'!$A$2:$J$2336,4,0)</f>
        <v>No</v>
      </c>
      <c r="F904" s="9" t="str">
        <f>VLOOKUP($A904,'Medical Examination'!$A$2:$J$2336,5,0)</f>
        <v>No</v>
      </c>
      <c r="G904" s="9" t="str">
        <f>VLOOKUP($A904,'Medical Examination'!$A$2:$J$2336,6,0)</f>
        <v>No</v>
      </c>
      <c r="H904" s="9">
        <f>VLOOKUP($A904,'Medical Examination'!$A$2:$J$2336,7,0)</f>
        <v>0</v>
      </c>
      <c r="I904" s="9" t="str">
        <f>VLOOKUP($A904,'Medical Examination'!$A$2:$J$2336,8,0)</f>
        <v xml:space="preserve"> Non Smoker</v>
      </c>
      <c r="J904" s="9" t="str">
        <f>VLOOKUP($A904,'Medical Examination'!$A$2:$J$2336,9,0)</f>
        <v>Normal Weight</v>
      </c>
      <c r="K904" s="9" t="str">
        <f>VLOOKUP($A904,'Medical Examination'!$A$2:$J$2336,10,0)</f>
        <v>Diabetes</v>
      </c>
      <c r="L904" s="9" t="str">
        <f>VLOOKUP($A904,'Hospitalsation Details'!$A$2:$L$2344,10,0)</f>
        <v>29-10-1965</v>
      </c>
      <c r="M904" s="16">
        <f>VLOOKUP($A904,'Hospitalsation Details'!$A$2:$L$2344,6,0)</f>
        <v>12032.33</v>
      </c>
      <c r="N904" s="9" t="str">
        <f>VLOOKUP($A904,'Hospitalsation Details'!$A$2:$L$2344,7,0)</f>
        <v>tier - 3</v>
      </c>
      <c r="O904" s="9" t="str">
        <f>VLOOKUP($A904,'Hospitalsation Details'!$A$2:$L$2344,8,0)</f>
        <v>tier - 1</v>
      </c>
      <c r="P904" s="9" t="str">
        <f>VLOOKUP($A904,'Hospitalsation Details'!$A$2:$L$2344,9,0)</f>
        <v>R1011</v>
      </c>
      <c r="Q904" s="9">
        <f>VLOOKUP($A904,'Hospitalsation Details'!$A$2:$L$2344,12,0)</f>
        <v>57</v>
      </c>
    </row>
    <row r="905" spans="1:17" ht="15.6" x14ac:dyDescent="0.3">
      <c r="A905" s="21" t="s">
        <v>1807</v>
      </c>
      <c r="B905" s="9" t="str">
        <f>VLOOKUP($A905,'Customer Names'!$A$2:$E$2336,4,0)</f>
        <v xml:space="preserve">  Caitlin B</v>
      </c>
      <c r="C905" s="9">
        <f>VLOOKUP($A905,'Medical Examination'!$A$2:$J$2336,2,0)</f>
        <v>22.23</v>
      </c>
      <c r="D905" s="9">
        <f>VLOOKUP($A905,'Medical Examination'!$A$2:$J$2336,3,0)</f>
        <v>9.65</v>
      </c>
      <c r="E905" s="9" t="str">
        <f>VLOOKUP($A905,'Medical Examination'!$A$2:$J$2336,4,0)</f>
        <v>No</v>
      </c>
      <c r="F905" s="9" t="str">
        <f>VLOOKUP($A905,'Medical Examination'!$A$2:$J$2336,5,0)</f>
        <v>No</v>
      </c>
      <c r="G905" s="9" t="str">
        <f>VLOOKUP($A905,'Medical Examination'!$A$2:$J$2336,6,0)</f>
        <v>No</v>
      </c>
      <c r="H905" s="9">
        <f>VLOOKUP($A905,'Medical Examination'!$A$2:$J$2336,7,0)</f>
        <v>0</v>
      </c>
      <c r="I905" s="9" t="str">
        <f>VLOOKUP($A905,'Medical Examination'!$A$2:$J$2336,8,0)</f>
        <v xml:space="preserve"> Non Smoker</v>
      </c>
      <c r="J905" s="9" t="str">
        <f>VLOOKUP($A905,'Medical Examination'!$A$2:$J$2336,9,0)</f>
        <v>Normal Weight</v>
      </c>
      <c r="K905" s="9" t="str">
        <f>VLOOKUP($A905,'Medical Examination'!$A$2:$J$2336,10,0)</f>
        <v>Prediabetes</v>
      </c>
      <c r="L905" s="9" t="str">
        <f>VLOOKUP($A905,'Hospitalsation Details'!$A$2:$L$2344,10,0)</f>
        <v>09-06-1965</v>
      </c>
      <c r="M905" s="16">
        <f>VLOOKUP($A905,'Hospitalsation Details'!$A$2:$L$2344,6,0)</f>
        <v>12029.29</v>
      </c>
      <c r="N905" s="9" t="str">
        <f>VLOOKUP($A905,'Hospitalsation Details'!$A$2:$L$2344,7,0)</f>
        <v>tier - 3</v>
      </c>
      <c r="O905" s="9" t="str">
        <f>VLOOKUP($A905,'Hospitalsation Details'!$A$2:$L$2344,8,0)</f>
        <v>tier - 2</v>
      </c>
      <c r="P905" s="9" t="str">
        <f>VLOOKUP($A905,'Hospitalsation Details'!$A$2:$L$2344,9,0)</f>
        <v>R1024</v>
      </c>
      <c r="Q905" s="9">
        <f>VLOOKUP($A905,'Hospitalsation Details'!$A$2:$L$2344,12,0)</f>
        <v>57</v>
      </c>
    </row>
    <row r="906" spans="1:17" ht="15.6" x14ac:dyDescent="0.3">
      <c r="A906" s="20" t="s">
        <v>1809</v>
      </c>
      <c r="B906" s="9" t="str">
        <f>VLOOKUP($A906,'Customer Names'!$A$2:$E$2336,4,0)</f>
        <v xml:space="preserve">  Joseph W</v>
      </c>
      <c r="C906" s="9">
        <f>VLOOKUP($A906,'Medical Examination'!$A$2:$J$2336,2,0)</f>
        <v>36.47</v>
      </c>
      <c r="D906" s="9">
        <f>VLOOKUP($A906,'Medical Examination'!$A$2:$J$2336,3,0)</f>
        <v>6.21</v>
      </c>
      <c r="E906" s="9" t="str">
        <f>VLOOKUP($A906,'Medical Examination'!$A$2:$J$2336,4,0)</f>
        <v>No</v>
      </c>
      <c r="F906" s="9" t="str">
        <f>VLOOKUP($A906,'Medical Examination'!$A$2:$J$2336,5,0)</f>
        <v>No</v>
      </c>
      <c r="G906" s="9" t="str">
        <f>VLOOKUP($A906,'Medical Examination'!$A$2:$J$2336,6,0)</f>
        <v>No</v>
      </c>
      <c r="H906" s="9">
        <f>VLOOKUP($A906,'Medical Examination'!$A$2:$J$2336,7,0)</f>
        <v>0</v>
      </c>
      <c r="I906" s="9" t="str">
        <f>VLOOKUP($A906,'Medical Examination'!$A$2:$J$2336,8,0)</f>
        <v xml:space="preserve"> Non Smoker</v>
      </c>
      <c r="J906" s="9" t="str">
        <f>VLOOKUP($A906,'Medical Examination'!$A$2:$J$2336,9,0)</f>
        <v>Obesity</v>
      </c>
      <c r="K906" s="9" t="str">
        <f>VLOOKUP($A906,'Medical Examination'!$A$2:$J$2336,10,0)</f>
        <v>Normal</v>
      </c>
      <c r="L906" s="9" t="str">
        <f>VLOOKUP($A906,'Hospitalsation Details'!$A$2:$L$2344,10,0)</f>
        <v>17-10-1982</v>
      </c>
      <c r="M906" s="16">
        <f>VLOOKUP($A906,'Hospitalsation Details'!$A$2:$L$2344,6,0)</f>
        <v>12001.29</v>
      </c>
      <c r="N906" s="9" t="str">
        <f>VLOOKUP($A906,'Hospitalsation Details'!$A$2:$L$2344,7,0)</f>
        <v>tier - 3</v>
      </c>
      <c r="O906" s="9" t="str">
        <f>VLOOKUP($A906,'Hospitalsation Details'!$A$2:$L$2344,8,0)</f>
        <v>tier - 3</v>
      </c>
      <c r="P906" s="9" t="str">
        <f>VLOOKUP($A906,'Hospitalsation Details'!$A$2:$L$2344,9,0)</f>
        <v>R1021</v>
      </c>
      <c r="Q906" s="9">
        <f>VLOOKUP($A906,'Hospitalsation Details'!$A$2:$L$2344,12,0)</f>
        <v>40</v>
      </c>
    </row>
    <row r="907" spans="1:17" ht="15.6" x14ac:dyDescent="0.3">
      <c r="A907" s="21" t="s">
        <v>1811</v>
      </c>
      <c r="B907" s="9" t="str">
        <f>VLOOKUP($A907,'Customer Names'!$A$2:$E$2336,4,0)</f>
        <v xml:space="preserve">  Wendy</v>
      </c>
      <c r="C907" s="9">
        <f>VLOOKUP($A907,'Medical Examination'!$A$2:$J$2336,2,0)</f>
        <v>49.64</v>
      </c>
      <c r="D907" s="9">
        <f>VLOOKUP($A907,'Medical Examination'!$A$2:$J$2336,3,0)</f>
        <v>4.76</v>
      </c>
      <c r="E907" s="9" t="str">
        <f>VLOOKUP($A907,'Medical Examination'!$A$2:$J$2336,4,0)</f>
        <v>No</v>
      </c>
      <c r="F907" s="9" t="str">
        <f>VLOOKUP($A907,'Medical Examination'!$A$2:$J$2336,5,0)</f>
        <v>No</v>
      </c>
      <c r="G907" s="9" t="str">
        <f>VLOOKUP($A907,'Medical Examination'!$A$2:$J$2336,6,0)</f>
        <v>Yes</v>
      </c>
      <c r="H907" s="9">
        <f>VLOOKUP($A907,'Medical Examination'!$A$2:$J$2336,7,0)</f>
        <v>1</v>
      </c>
      <c r="I907" s="9" t="str">
        <f>VLOOKUP($A907,'Medical Examination'!$A$2:$J$2336,8,0)</f>
        <v xml:space="preserve"> Non Smoker</v>
      </c>
      <c r="J907" s="9" t="str">
        <f>VLOOKUP($A907,'Medical Examination'!$A$2:$J$2336,9,0)</f>
        <v>Obesity</v>
      </c>
      <c r="K907" s="9" t="str">
        <f>VLOOKUP($A907,'Medical Examination'!$A$2:$J$2336,10,0)</f>
        <v>Prediabetes</v>
      </c>
      <c r="L907" s="9" t="str">
        <f>VLOOKUP($A907,'Hospitalsation Details'!$A$2:$L$2344,10,0)</f>
        <v>12-12-1993</v>
      </c>
      <c r="M907" s="16">
        <f>VLOOKUP($A907,'Hospitalsation Details'!$A$2:$L$2344,6,0)</f>
        <v>11994.89</v>
      </c>
      <c r="N907" s="9" t="str">
        <f>VLOOKUP($A907,'Hospitalsation Details'!$A$2:$L$2344,7,0)</f>
        <v>tier - 3</v>
      </c>
      <c r="O907" s="9" t="str">
        <f>VLOOKUP($A907,'Hospitalsation Details'!$A$2:$L$2344,8,0)</f>
        <v>tier - 2</v>
      </c>
      <c r="P907" s="9" t="str">
        <f>VLOOKUP($A907,'Hospitalsation Details'!$A$2:$L$2344,9,0)</f>
        <v>R1012</v>
      </c>
      <c r="Q907" s="9">
        <f>VLOOKUP($A907,'Hospitalsation Details'!$A$2:$L$2344,12,0)</f>
        <v>29</v>
      </c>
    </row>
    <row r="908" spans="1:17" ht="15.6" x14ac:dyDescent="0.3">
      <c r="A908" s="20" t="s">
        <v>1813</v>
      </c>
      <c r="B908" s="9" t="str">
        <f>VLOOKUP($A908,'Customer Names'!$A$2:$E$2336,4,0)</f>
        <v xml:space="preserve">  Leah L</v>
      </c>
      <c r="C908" s="9">
        <f>VLOOKUP($A908,'Medical Examination'!$A$2:$J$2336,2,0)</f>
        <v>36.799999999999997</v>
      </c>
      <c r="D908" s="9">
        <f>VLOOKUP($A908,'Medical Examination'!$A$2:$J$2336,3,0)</f>
        <v>5.73</v>
      </c>
      <c r="E908" s="9" t="str">
        <f>VLOOKUP($A908,'Medical Examination'!$A$2:$J$2336,4,0)</f>
        <v>Yes</v>
      </c>
      <c r="F908" s="9" t="str">
        <f>VLOOKUP($A908,'Medical Examination'!$A$2:$J$2336,5,0)</f>
        <v>No</v>
      </c>
      <c r="G908" s="9" t="str">
        <f>VLOOKUP($A908,'Medical Examination'!$A$2:$J$2336,6,0)</f>
        <v>Yes</v>
      </c>
      <c r="H908" s="9">
        <f>VLOOKUP($A908,'Medical Examination'!$A$2:$J$2336,7,0)</f>
        <v>1</v>
      </c>
      <c r="I908" s="9" t="str">
        <f>VLOOKUP($A908,'Medical Examination'!$A$2:$J$2336,8,0)</f>
        <v xml:space="preserve"> Non Smoker</v>
      </c>
      <c r="J908" s="9" t="str">
        <f>VLOOKUP($A908,'Medical Examination'!$A$2:$J$2336,9,0)</f>
        <v>Obesity</v>
      </c>
      <c r="K908" s="9" t="str">
        <f>VLOOKUP($A908,'Medical Examination'!$A$2:$J$2336,10,0)</f>
        <v>Diabetes</v>
      </c>
      <c r="L908" s="9" t="str">
        <f>VLOOKUP($A908,'Hospitalsation Details'!$A$2:$L$2344,10,0)</f>
        <v>04-07-1983</v>
      </c>
      <c r="M908" s="16">
        <f>VLOOKUP($A908,'Hospitalsation Details'!$A$2:$L$2344,6,0)</f>
        <v>11987.68</v>
      </c>
      <c r="N908" s="9" t="str">
        <f>VLOOKUP($A908,'Hospitalsation Details'!$A$2:$L$2344,7,0)</f>
        <v>tier - 3</v>
      </c>
      <c r="O908" s="9" t="str">
        <f>VLOOKUP($A908,'Hospitalsation Details'!$A$2:$L$2344,8,0)</f>
        <v>tier - 2</v>
      </c>
      <c r="P908" s="9" t="str">
        <f>VLOOKUP($A908,'Hospitalsation Details'!$A$2:$L$2344,9,0)</f>
        <v>R1026</v>
      </c>
      <c r="Q908" s="9">
        <f>VLOOKUP($A908,'Hospitalsation Details'!$A$2:$L$2344,12,0)</f>
        <v>39</v>
      </c>
    </row>
    <row r="909" spans="1:17" ht="15.6" x14ac:dyDescent="0.3">
      <c r="A909" s="21" t="s">
        <v>1815</v>
      </c>
      <c r="B909" s="9" t="str">
        <f>VLOOKUP($A909,'Customer Names'!$A$2:$E$2336,4,0)</f>
        <v xml:space="preserve">  Wayne L</v>
      </c>
      <c r="C909" s="9">
        <f>VLOOKUP($A909,'Medical Examination'!$A$2:$J$2336,2,0)</f>
        <v>33.880000000000003</v>
      </c>
      <c r="D909" s="9">
        <f>VLOOKUP($A909,'Medical Examination'!$A$2:$J$2336,3,0)</f>
        <v>10.78</v>
      </c>
      <c r="E909" s="9" t="str">
        <f>VLOOKUP($A909,'Medical Examination'!$A$2:$J$2336,4,0)</f>
        <v>Yes</v>
      </c>
      <c r="F909" s="9" t="str">
        <f>VLOOKUP($A909,'Medical Examination'!$A$2:$J$2336,5,0)</f>
        <v>No</v>
      </c>
      <c r="G909" s="9" t="str">
        <f>VLOOKUP($A909,'Medical Examination'!$A$2:$J$2336,6,0)</f>
        <v>No</v>
      </c>
      <c r="H909" s="9">
        <f>VLOOKUP($A909,'Medical Examination'!$A$2:$J$2336,7,0)</f>
        <v>0</v>
      </c>
      <c r="I909" s="9" t="str">
        <f>VLOOKUP($A909,'Medical Examination'!$A$2:$J$2336,8,0)</f>
        <v xml:space="preserve"> Non Smoker</v>
      </c>
      <c r="J909" s="9" t="str">
        <f>VLOOKUP($A909,'Medical Examination'!$A$2:$J$2336,9,0)</f>
        <v>Obesity</v>
      </c>
      <c r="K909" s="9" t="str">
        <f>VLOOKUP($A909,'Medical Examination'!$A$2:$J$2336,10,0)</f>
        <v>Normal</v>
      </c>
      <c r="L909" s="9" t="str">
        <f>VLOOKUP($A909,'Hospitalsation Details'!$A$2:$L$2344,10,0)</f>
        <v>22-12-1967</v>
      </c>
      <c r="M909" s="16">
        <f>VLOOKUP($A909,'Hospitalsation Details'!$A$2:$L$2344,6,0)</f>
        <v>11987.17</v>
      </c>
      <c r="N909" s="9" t="str">
        <f>VLOOKUP($A909,'Hospitalsation Details'!$A$2:$L$2344,7,0)</f>
        <v>tier - 3</v>
      </c>
      <c r="O909" s="9" t="str">
        <f>VLOOKUP($A909,'Hospitalsation Details'!$A$2:$L$2344,8,0)</f>
        <v>tier - 3</v>
      </c>
      <c r="P909" s="9" t="str">
        <f>VLOOKUP($A909,'Hospitalsation Details'!$A$2:$L$2344,9,0)</f>
        <v>R1013</v>
      </c>
      <c r="Q909" s="9">
        <f>VLOOKUP($A909,'Hospitalsation Details'!$A$2:$L$2344,12,0)</f>
        <v>55</v>
      </c>
    </row>
    <row r="910" spans="1:17" ht="15.6" x14ac:dyDescent="0.3">
      <c r="A910" s="20" t="s">
        <v>1817</v>
      </c>
      <c r="B910" s="9" t="str">
        <f>VLOOKUP($A910,'Customer Names'!$A$2:$E$2336,4,0)</f>
        <v xml:space="preserve">  Jason M</v>
      </c>
      <c r="C910" s="9">
        <f>VLOOKUP($A910,'Medical Examination'!$A$2:$J$2336,2,0)</f>
        <v>32.01</v>
      </c>
      <c r="D910" s="9">
        <f>VLOOKUP($A910,'Medical Examination'!$A$2:$J$2336,3,0)</f>
        <v>5.08</v>
      </c>
      <c r="E910" s="9" t="str">
        <f>VLOOKUP($A910,'Medical Examination'!$A$2:$J$2336,4,0)</f>
        <v>Yes</v>
      </c>
      <c r="F910" s="9" t="str">
        <f>VLOOKUP($A910,'Medical Examination'!$A$2:$J$2336,5,0)</f>
        <v>No</v>
      </c>
      <c r="G910" s="9" t="str">
        <f>VLOOKUP($A910,'Medical Examination'!$A$2:$J$2336,6,0)</f>
        <v>No</v>
      </c>
      <c r="H910" s="9">
        <f>VLOOKUP($A910,'Medical Examination'!$A$2:$J$2336,7,0)</f>
        <v>1</v>
      </c>
      <c r="I910" s="9" t="str">
        <f>VLOOKUP($A910,'Medical Examination'!$A$2:$J$2336,8,0)</f>
        <v xml:space="preserve"> Non Smoker</v>
      </c>
      <c r="J910" s="9" t="str">
        <f>VLOOKUP($A910,'Medical Examination'!$A$2:$J$2336,9,0)</f>
        <v>Obesity</v>
      </c>
      <c r="K910" s="9" t="str">
        <f>VLOOKUP($A910,'Medical Examination'!$A$2:$J$2336,10,0)</f>
        <v>Diabetes</v>
      </c>
      <c r="L910" s="9" t="str">
        <f>VLOOKUP($A910,'Hospitalsation Details'!$A$2:$L$2344,10,0)</f>
        <v>29-09-1964</v>
      </c>
      <c r="M910" s="16">
        <f>VLOOKUP($A910,'Hospitalsation Details'!$A$2:$L$2344,6,0)</f>
        <v>11946.63</v>
      </c>
      <c r="N910" s="9" t="str">
        <f>VLOOKUP($A910,'Hospitalsation Details'!$A$2:$L$2344,7,0)</f>
        <v>tier - 3</v>
      </c>
      <c r="O910" s="9" t="str">
        <f>VLOOKUP($A910,'Hospitalsation Details'!$A$2:$L$2344,8,0)</f>
        <v>tier - 2</v>
      </c>
      <c r="P910" s="9" t="str">
        <f>VLOOKUP($A910,'Hospitalsation Details'!$A$2:$L$2344,9,0)</f>
        <v>R1013</v>
      </c>
      <c r="Q910" s="9">
        <f>VLOOKUP($A910,'Hospitalsation Details'!$A$2:$L$2344,12,0)</f>
        <v>58</v>
      </c>
    </row>
    <row r="911" spans="1:17" ht="15.6" x14ac:dyDescent="0.3">
      <c r="A911" s="21" t="s">
        <v>1819</v>
      </c>
      <c r="B911" s="9" t="str">
        <f>VLOOKUP($A911,'Customer Names'!$A$2:$E$2336,4,0)</f>
        <v xml:space="preserve">  Floris</v>
      </c>
      <c r="C911" s="9">
        <f>VLOOKUP($A911,'Medical Examination'!$A$2:$J$2336,2,0)</f>
        <v>33.630000000000003</v>
      </c>
      <c r="D911" s="9">
        <f>VLOOKUP($A911,'Medical Examination'!$A$2:$J$2336,3,0)</f>
        <v>11.39</v>
      </c>
      <c r="E911" s="9" t="str">
        <f>VLOOKUP($A911,'Medical Examination'!$A$2:$J$2336,4,0)</f>
        <v>No</v>
      </c>
      <c r="F911" s="9" t="str">
        <f>VLOOKUP($A911,'Medical Examination'!$A$2:$J$2336,5,0)</f>
        <v>No</v>
      </c>
      <c r="G911" s="9" t="str">
        <f>VLOOKUP($A911,'Medical Examination'!$A$2:$J$2336,6,0)</f>
        <v>No</v>
      </c>
      <c r="H911" s="9">
        <f>VLOOKUP($A911,'Medical Examination'!$A$2:$J$2336,7,0)</f>
        <v>0</v>
      </c>
      <c r="I911" s="9" t="str">
        <f>VLOOKUP($A911,'Medical Examination'!$A$2:$J$2336,8,0)</f>
        <v xml:space="preserve"> Non Smoker</v>
      </c>
      <c r="J911" s="9" t="str">
        <f>VLOOKUP($A911,'Medical Examination'!$A$2:$J$2336,9,0)</f>
        <v>Obesity</v>
      </c>
      <c r="K911" s="9" t="str">
        <f>VLOOKUP($A911,'Medical Examination'!$A$2:$J$2336,10,0)</f>
        <v>Normal</v>
      </c>
      <c r="L911" s="9" t="str">
        <f>VLOOKUP($A911,'Hospitalsation Details'!$A$2:$L$2344,10,0)</f>
        <v>01-11-1965</v>
      </c>
      <c r="M911" s="16">
        <f>VLOOKUP($A911,'Hospitalsation Details'!$A$2:$L$2344,6,0)</f>
        <v>11945.13</v>
      </c>
      <c r="N911" s="9" t="str">
        <f>VLOOKUP($A911,'Hospitalsation Details'!$A$2:$L$2344,7,0)</f>
        <v>tier - 3</v>
      </c>
      <c r="O911" s="9" t="str">
        <f>VLOOKUP($A911,'Hospitalsation Details'!$A$2:$L$2344,8,0)</f>
        <v>tier - 2</v>
      </c>
      <c r="P911" s="9" t="str">
        <f>VLOOKUP($A911,'Hospitalsation Details'!$A$2:$L$2344,9,0)</f>
        <v>R1012</v>
      </c>
      <c r="Q911" s="9">
        <f>VLOOKUP($A911,'Hospitalsation Details'!$A$2:$L$2344,12,0)</f>
        <v>57</v>
      </c>
    </row>
    <row r="912" spans="1:17" ht="15.6" x14ac:dyDescent="0.3">
      <c r="A912" s="20" t="s">
        <v>1821</v>
      </c>
      <c r="B912" s="9" t="str">
        <f>VLOOKUP($A912,'Customer Names'!$A$2:$E$2336,4,0)</f>
        <v xml:space="preserve">  Marc</v>
      </c>
      <c r="C912" s="9">
        <f>VLOOKUP($A912,'Medical Examination'!$A$2:$J$2336,2,0)</f>
        <v>34.865000000000002</v>
      </c>
      <c r="D912" s="9">
        <f>VLOOKUP($A912,'Medical Examination'!$A$2:$J$2336,3,0)</f>
        <v>5.35</v>
      </c>
      <c r="E912" s="9" t="str">
        <f>VLOOKUP($A912,'Medical Examination'!$A$2:$J$2336,4,0)</f>
        <v>Yes</v>
      </c>
      <c r="F912" s="9" t="str">
        <f>VLOOKUP($A912,'Medical Examination'!$A$2:$J$2336,5,0)</f>
        <v>No</v>
      </c>
      <c r="G912" s="9" t="str">
        <f>VLOOKUP($A912,'Medical Examination'!$A$2:$J$2336,6,0)</f>
        <v>No</v>
      </c>
      <c r="H912" s="9">
        <f>VLOOKUP($A912,'Medical Examination'!$A$2:$J$2336,7,0)</f>
        <v>1</v>
      </c>
      <c r="I912" s="9" t="str">
        <f>VLOOKUP($A912,'Medical Examination'!$A$2:$J$2336,8,0)</f>
        <v xml:space="preserve"> Non Smoker</v>
      </c>
      <c r="J912" s="9" t="str">
        <f>VLOOKUP($A912,'Medical Examination'!$A$2:$J$2336,9,0)</f>
        <v>Obesity</v>
      </c>
      <c r="K912" s="9" t="str">
        <f>VLOOKUP($A912,'Medical Examination'!$A$2:$J$2336,10,0)</f>
        <v>Normal</v>
      </c>
      <c r="L912" s="9" t="str">
        <f>VLOOKUP($A912,'Hospitalsation Details'!$A$2:$L$2344,10,0)</f>
        <v>25-12-1964</v>
      </c>
      <c r="M912" s="16">
        <f>VLOOKUP($A912,'Hospitalsation Details'!$A$2:$L$2344,6,0)</f>
        <v>11944.59</v>
      </c>
      <c r="N912" s="9" t="str">
        <f>VLOOKUP($A912,'Hospitalsation Details'!$A$2:$L$2344,7,0)</f>
        <v>tier - 3</v>
      </c>
      <c r="O912" s="9" t="str">
        <f>VLOOKUP($A912,'Hospitalsation Details'!$A$2:$L$2344,8,0)</f>
        <v>tier - 2</v>
      </c>
      <c r="P912" s="9" t="str">
        <f>VLOOKUP($A912,'Hospitalsation Details'!$A$2:$L$2344,9,0)</f>
        <v>R1016</v>
      </c>
      <c r="Q912" s="9">
        <f>VLOOKUP($A912,'Hospitalsation Details'!$A$2:$L$2344,12,0)</f>
        <v>58</v>
      </c>
    </row>
    <row r="913" spans="1:17" ht="15.6" x14ac:dyDescent="0.3">
      <c r="A913" s="21" t="s">
        <v>1823</v>
      </c>
      <c r="B913" s="9" t="str">
        <f>VLOOKUP($A913,'Customer Names'!$A$2:$E$2336,4,0)</f>
        <v xml:space="preserve">  Christopher</v>
      </c>
      <c r="C913" s="9">
        <f>VLOOKUP($A913,'Medical Examination'!$A$2:$J$2336,2,0)</f>
        <v>43.11</v>
      </c>
      <c r="D913" s="9">
        <f>VLOOKUP($A913,'Medical Examination'!$A$2:$J$2336,3,0)</f>
        <v>5.6</v>
      </c>
      <c r="E913" s="9" t="str">
        <f>VLOOKUP($A913,'Medical Examination'!$A$2:$J$2336,4,0)</f>
        <v>No</v>
      </c>
      <c r="F913" s="9" t="str">
        <f>VLOOKUP($A913,'Medical Examination'!$A$2:$J$2336,5,0)</f>
        <v>No</v>
      </c>
      <c r="G913" s="9" t="str">
        <f>VLOOKUP($A913,'Medical Examination'!$A$2:$J$2336,6,0)</f>
        <v>No</v>
      </c>
      <c r="H913" s="9">
        <f>VLOOKUP($A913,'Medical Examination'!$A$2:$J$2336,7,0)</f>
        <v>0</v>
      </c>
      <c r="I913" s="9" t="str">
        <f>VLOOKUP($A913,'Medical Examination'!$A$2:$J$2336,8,0)</f>
        <v xml:space="preserve"> Non Smoker</v>
      </c>
      <c r="J913" s="9" t="str">
        <f>VLOOKUP($A913,'Medical Examination'!$A$2:$J$2336,9,0)</f>
        <v>Obesity</v>
      </c>
      <c r="K913" s="9" t="str">
        <f>VLOOKUP($A913,'Medical Examination'!$A$2:$J$2336,10,0)</f>
        <v>Normal</v>
      </c>
      <c r="L913" s="9" t="str">
        <f>VLOOKUP($A913,'Hospitalsation Details'!$A$2:$L$2344,10,0)</f>
        <v>19-10-1991</v>
      </c>
      <c r="M913" s="16">
        <f>VLOOKUP($A913,'Hospitalsation Details'!$A$2:$L$2344,6,0)</f>
        <v>11941.83</v>
      </c>
      <c r="N913" s="9" t="str">
        <f>VLOOKUP($A913,'Hospitalsation Details'!$A$2:$L$2344,7,0)</f>
        <v>tier - 3</v>
      </c>
      <c r="O913" s="9" t="str">
        <f>VLOOKUP($A913,'Hospitalsation Details'!$A$2:$L$2344,8,0)</f>
        <v>tier - 1</v>
      </c>
      <c r="P913" s="9" t="str">
        <f>VLOOKUP($A913,'Hospitalsation Details'!$A$2:$L$2344,9,0)</f>
        <v>R1023</v>
      </c>
      <c r="Q913" s="9">
        <f>VLOOKUP($A913,'Hospitalsation Details'!$A$2:$L$2344,12,0)</f>
        <v>31</v>
      </c>
    </row>
    <row r="914" spans="1:17" ht="15.6" x14ac:dyDescent="0.3">
      <c r="A914" s="20" t="s">
        <v>1825</v>
      </c>
      <c r="B914" s="9" t="str">
        <f>VLOOKUP($A914,'Customer Names'!$A$2:$E$2336,4,0)</f>
        <v xml:space="preserve">  Kevin</v>
      </c>
      <c r="C914" s="9">
        <f>VLOOKUP($A914,'Medical Examination'!$A$2:$J$2336,2,0)</f>
        <v>30.305</v>
      </c>
      <c r="D914" s="9">
        <f>VLOOKUP($A914,'Medical Examination'!$A$2:$J$2336,3,0)</f>
        <v>4.2699999999999996</v>
      </c>
      <c r="E914" s="9" t="str">
        <f>VLOOKUP($A914,'Medical Examination'!$A$2:$J$2336,4,0)</f>
        <v>Yes</v>
      </c>
      <c r="F914" s="9" t="str">
        <f>VLOOKUP($A914,'Medical Examination'!$A$2:$J$2336,5,0)</f>
        <v>No</v>
      </c>
      <c r="G914" s="9" t="str">
        <f>VLOOKUP($A914,'Medical Examination'!$A$2:$J$2336,6,0)</f>
        <v>No</v>
      </c>
      <c r="H914" s="9">
        <f>VLOOKUP($A914,'Medical Examination'!$A$2:$J$2336,7,0)</f>
        <v>1</v>
      </c>
      <c r="I914" s="9" t="str">
        <f>VLOOKUP($A914,'Medical Examination'!$A$2:$J$2336,8,0)</f>
        <v xml:space="preserve"> Non Smoker</v>
      </c>
      <c r="J914" s="9" t="str">
        <f>VLOOKUP($A914,'Medical Examination'!$A$2:$J$2336,9,0)</f>
        <v>Obesity</v>
      </c>
      <c r="K914" s="9" t="str">
        <f>VLOOKUP($A914,'Medical Examination'!$A$2:$J$2336,10,0)</f>
        <v>Normal</v>
      </c>
      <c r="L914" s="9" t="str">
        <f>VLOOKUP($A914,'Hospitalsation Details'!$A$2:$L$2344,10,0)</f>
        <v>02-08-1964</v>
      </c>
      <c r="M914" s="16">
        <f>VLOOKUP($A914,'Hospitalsation Details'!$A$2:$L$2344,6,0)</f>
        <v>11938.26</v>
      </c>
      <c r="N914" s="9" t="str">
        <f>VLOOKUP($A914,'Hospitalsation Details'!$A$2:$L$2344,7,0)</f>
        <v>tier - 3</v>
      </c>
      <c r="O914" s="9" t="str">
        <f>VLOOKUP($A914,'Hospitalsation Details'!$A$2:$L$2344,8,0)</f>
        <v>tier - 3</v>
      </c>
      <c r="P914" s="9" t="str">
        <f>VLOOKUP($A914,'Hospitalsation Details'!$A$2:$L$2344,9,0)</f>
        <v>R1019</v>
      </c>
      <c r="Q914" s="9">
        <f>VLOOKUP($A914,'Hospitalsation Details'!$A$2:$L$2344,12,0)</f>
        <v>58</v>
      </c>
    </row>
    <row r="915" spans="1:17" ht="15.6" x14ac:dyDescent="0.3">
      <c r="A915" s="21" t="s">
        <v>1827</v>
      </c>
      <c r="B915" s="9" t="str">
        <f>VLOOKUP($A915,'Customer Names'!$A$2:$E$2336,4,0)</f>
        <v xml:space="preserve">  Aharon N</v>
      </c>
      <c r="C915" s="9">
        <f>VLOOKUP($A915,'Medical Examination'!$A$2:$J$2336,2,0)</f>
        <v>25.175000000000001</v>
      </c>
      <c r="D915" s="9">
        <f>VLOOKUP($A915,'Medical Examination'!$A$2:$J$2336,3,0)</f>
        <v>5.57</v>
      </c>
      <c r="E915" s="9" t="str">
        <f>VLOOKUP($A915,'Medical Examination'!$A$2:$J$2336,4,0)</f>
        <v>Yes</v>
      </c>
      <c r="F915" s="9" t="str">
        <f>VLOOKUP($A915,'Medical Examination'!$A$2:$J$2336,5,0)</f>
        <v>No</v>
      </c>
      <c r="G915" s="9" t="str">
        <f>VLOOKUP($A915,'Medical Examination'!$A$2:$J$2336,6,0)</f>
        <v>No</v>
      </c>
      <c r="H915" s="9">
        <f>VLOOKUP($A915,'Medical Examination'!$A$2:$J$2336,7,0)</f>
        <v>1</v>
      </c>
      <c r="I915" s="9" t="str">
        <f>VLOOKUP($A915,'Medical Examination'!$A$2:$J$2336,8,0)</f>
        <v xml:space="preserve"> Non Smoker</v>
      </c>
      <c r="J915" s="9" t="str">
        <f>VLOOKUP($A915,'Medical Examination'!$A$2:$J$2336,9,0)</f>
        <v>Over Weight</v>
      </c>
      <c r="K915" s="9" t="str">
        <f>VLOOKUP($A915,'Medical Examination'!$A$2:$J$2336,10,0)</f>
        <v>Normal</v>
      </c>
      <c r="L915" s="9" t="str">
        <f>VLOOKUP($A915,'Hospitalsation Details'!$A$2:$L$2344,10,0)</f>
        <v>20-12-1964</v>
      </c>
      <c r="M915" s="16">
        <f>VLOOKUP($A915,'Hospitalsation Details'!$A$2:$L$2344,6,0)</f>
        <v>11931.13</v>
      </c>
      <c r="N915" s="9" t="str">
        <f>VLOOKUP($A915,'Hospitalsation Details'!$A$2:$L$2344,7,0)</f>
        <v>tier - 3</v>
      </c>
      <c r="O915" s="9" t="str">
        <f>VLOOKUP($A915,'Hospitalsation Details'!$A$2:$L$2344,8,0)</f>
        <v>tier - 1</v>
      </c>
      <c r="P915" s="9" t="str">
        <f>VLOOKUP($A915,'Hospitalsation Details'!$A$2:$L$2344,9,0)</f>
        <v>R1019</v>
      </c>
      <c r="Q915" s="9">
        <f>VLOOKUP($A915,'Hospitalsation Details'!$A$2:$L$2344,12,0)</f>
        <v>58</v>
      </c>
    </row>
    <row r="916" spans="1:17" ht="15.6" x14ac:dyDescent="0.3">
      <c r="A916" s="20" t="s">
        <v>1829</v>
      </c>
      <c r="B916" s="9" t="str">
        <f>VLOOKUP($A916,'Customer Names'!$A$2:$E$2336,4,0)</f>
        <v xml:space="preserve">  Lawrence D</v>
      </c>
      <c r="C916" s="9">
        <f>VLOOKUP($A916,'Medical Examination'!$A$2:$J$2336,2,0)</f>
        <v>26.8</v>
      </c>
      <c r="D916" s="9">
        <f>VLOOKUP($A916,'Medical Examination'!$A$2:$J$2336,3,0)</f>
        <v>5.68</v>
      </c>
      <c r="E916" s="9" t="str">
        <f>VLOOKUP($A916,'Medical Examination'!$A$2:$J$2336,4,0)</f>
        <v>Yes</v>
      </c>
      <c r="F916" s="9" t="str">
        <f>VLOOKUP($A916,'Medical Examination'!$A$2:$J$2336,5,0)</f>
        <v>No</v>
      </c>
      <c r="G916" s="9" t="str">
        <f>VLOOKUP($A916,'Medical Examination'!$A$2:$J$2336,6,0)</f>
        <v>No</v>
      </c>
      <c r="H916" s="9">
        <f>VLOOKUP($A916,'Medical Examination'!$A$2:$J$2336,7,0)</f>
        <v>1</v>
      </c>
      <c r="I916" s="9" t="str">
        <f>VLOOKUP($A916,'Medical Examination'!$A$2:$J$2336,8,0)</f>
        <v xml:space="preserve"> Non Smoker</v>
      </c>
      <c r="J916" s="9" t="str">
        <f>VLOOKUP($A916,'Medical Examination'!$A$2:$J$2336,9,0)</f>
        <v>Over Weight</v>
      </c>
      <c r="K916" s="9" t="str">
        <f>VLOOKUP($A916,'Medical Examination'!$A$2:$J$2336,10,0)</f>
        <v>Normal</v>
      </c>
      <c r="L916" s="9" t="str">
        <f>VLOOKUP($A916,'Hospitalsation Details'!$A$2:$L$2344,10,0)</f>
        <v>19-11-1964</v>
      </c>
      <c r="M916" s="16">
        <f>VLOOKUP($A916,'Hospitalsation Details'!$A$2:$L$2344,6,0)</f>
        <v>11918.2</v>
      </c>
      <c r="N916" s="9" t="str">
        <f>VLOOKUP($A916,'Hospitalsation Details'!$A$2:$L$2344,7,0)</f>
        <v>tier - 3</v>
      </c>
      <c r="O916" s="9" t="str">
        <f>VLOOKUP($A916,'Hospitalsation Details'!$A$2:$L$2344,8,0)</f>
        <v>tier - 1</v>
      </c>
      <c r="P916" s="9" t="str">
        <f>VLOOKUP($A916,'Hospitalsation Details'!$A$2:$L$2344,9,0)</f>
        <v>R1021</v>
      </c>
      <c r="Q916" s="9">
        <f>VLOOKUP($A916,'Hospitalsation Details'!$A$2:$L$2344,12,0)</f>
        <v>58</v>
      </c>
    </row>
    <row r="917" spans="1:17" ht="15.6" x14ac:dyDescent="0.3">
      <c r="A917" s="21" t="s">
        <v>1831</v>
      </c>
      <c r="B917" s="9" t="str">
        <f>VLOOKUP($A917,'Customer Names'!$A$2:$E$2336,4,0)</f>
        <v xml:space="preserve">  Malcolm</v>
      </c>
      <c r="C917" s="9">
        <f>VLOOKUP($A917,'Medical Examination'!$A$2:$J$2336,2,0)</f>
        <v>21.78</v>
      </c>
      <c r="D917" s="9">
        <f>VLOOKUP($A917,'Medical Examination'!$A$2:$J$2336,3,0)</f>
        <v>5.3</v>
      </c>
      <c r="E917" s="9" t="str">
        <f>VLOOKUP($A917,'Medical Examination'!$A$2:$J$2336,4,0)</f>
        <v>No</v>
      </c>
      <c r="F917" s="9" t="str">
        <f>VLOOKUP($A917,'Medical Examination'!$A$2:$J$2336,5,0)</f>
        <v>Yes</v>
      </c>
      <c r="G917" s="9" t="str">
        <f>VLOOKUP($A917,'Medical Examination'!$A$2:$J$2336,6,0)</f>
        <v>No</v>
      </c>
      <c r="H917" s="9">
        <f>VLOOKUP($A917,'Medical Examination'!$A$2:$J$2336,7,0)</f>
        <v>1</v>
      </c>
      <c r="I917" s="9" t="str">
        <f>VLOOKUP($A917,'Medical Examination'!$A$2:$J$2336,8,0)</f>
        <v xml:space="preserve"> Non Smoker</v>
      </c>
      <c r="J917" s="9" t="str">
        <f>VLOOKUP($A917,'Medical Examination'!$A$2:$J$2336,9,0)</f>
        <v>Normal Weight</v>
      </c>
      <c r="K917" s="9" t="str">
        <f>VLOOKUP($A917,'Medical Examination'!$A$2:$J$2336,10,0)</f>
        <v>Diabetes</v>
      </c>
      <c r="L917" s="9" t="str">
        <f>VLOOKUP($A917,'Hospitalsation Details'!$A$2:$L$2344,10,0)</f>
        <v>02-06-2004</v>
      </c>
      <c r="M917" s="16">
        <f>VLOOKUP($A917,'Hospitalsation Details'!$A$2:$L$2344,6,0)</f>
        <v>11884.05</v>
      </c>
      <c r="N917" s="9" t="str">
        <f>VLOOKUP($A917,'Hospitalsation Details'!$A$2:$L$2344,7,0)</f>
        <v>tier - 3</v>
      </c>
      <c r="O917" s="9" t="str">
        <f>VLOOKUP($A917,'Hospitalsation Details'!$A$2:$L$2344,8,0)</f>
        <v>tier - 3</v>
      </c>
      <c r="P917" s="9" t="str">
        <f>VLOOKUP($A917,'Hospitalsation Details'!$A$2:$L$2344,9,0)</f>
        <v>R1013</v>
      </c>
      <c r="Q917" s="9">
        <f>VLOOKUP($A917,'Hospitalsation Details'!$A$2:$L$2344,12,0)</f>
        <v>19</v>
      </c>
    </row>
    <row r="918" spans="1:17" ht="15.6" x14ac:dyDescent="0.3">
      <c r="A918" s="20" t="s">
        <v>1833</v>
      </c>
      <c r="B918" s="9" t="str">
        <f>VLOOKUP($A918,'Customer Names'!$A$2:$E$2336,4,0)</f>
        <v xml:space="preserve">  Anna E</v>
      </c>
      <c r="C918" s="9">
        <f>VLOOKUP($A918,'Medical Examination'!$A$2:$J$2336,2,0)</f>
        <v>30.14</v>
      </c>
      <c r="D918" s="9">
        <f>VLOOKUP($A918,'Medical Examination'!$A$2:$J$2336,3,0)</f>
        <v>9.4499999999999993</v>
      </c>
      <c r="E918" s="9" t="str">
        <f>VLOOKUP($A918,'Medical Examination'!$A$2:$J$2336,4,0)</f>
        <v>Yes</v>
      </c>
      <c r="F918" s="9" t="str">
        <f>VLOOKUP($A918,'Medical Examination'!$A$2:$J$2336,5,0)</f>
        <v>No</v>
      </c>
      <c r="G918" s="9" t="str">
        <f>VLOOKUP($A918,'Medical Examination'!$A$2:$J$2336,6,0)</f>
        <v>No</v>
      </c>
      <c r="H918" s="9">
        <f>VLOOKUP($A918,'Medical Examination'!$A$2:$J$2336,7,0)</f>
        <v>0</v>
      </c>
      <c r="I918" s="9" t="str">
        <f>VLOOKUP($A918,'Medical Examination'!$A$2:$J$2336,8,0)</f>
        <v xml:space="preserve"> Non Smoker</v>
      </c>
      <c r="J918" s="9" t="str">
        <f>VLOOKUP($A918,'Medical Examination'!$A$2:$J$2336,9,0)</f>
        <v>Obesity</v>
      </c>
      <c r="K918" s="9" t="str">
        <f>VLOOKUP($A918,'Medical Examination'!$A$2:$J$2336,10,0)</f>
        <v>Diabetes</v>
      </c>
      <c r="L918" s="9" t="str">
        <f>VLOOKUP($A918,'Hospitalsation Details'!$A$2:$L$2344,10,0)</f>
        <v>29-10-1967</v>
      </c>
      <c r="M918" s="16">
        <f>VLOOKUP($A918,'Hospitalsation Details'!$A$2:$L$2344,6,0)</f>
        <v>11881.97</v>
      </c>
      <c r="N918" s="9" t="str">
        <f>VLOOKUP($A918,'Hospitalsation Details'!$A$2:$L$2344,7,0)</f>
        <v>tier - 3</v>
      </c>
      <c r="O918" s="9" t="str">
        <f>VLOOKUP($A918,'Hospitalsation Details'!$A$2:$L$2344,8,0)</f>
        <v>tier - 1</v>
      </c>
      <c r="P918" s="9" t="str">
        <f>VLOOKUP($A918,'Hospitalsation Details'!$A$2:$L$2344,9,0)</f>
        <v>R1013</v>
      </c>
      <c r="Q918" s="9">
        <f>VLOOKUP($A918,'Hospitalsation Details'!$A$2:$L$2344,12,0)</f>
        <v>55</v>
      </c>
    </row>
    <row r="919" spans="1:17" ht="15.6" x14ac:dyDescent="0.3">
      <c r="A919" s="21" t="s">
        <v>1835</v>
      </c>
      <c r="B919" s="9" t="str">
        <f>VLOOKUP($A919,'Customer Names'!$A$2:$E$2336,4,0)</f>
        <v xml:space="preserve">  Jenny</v>
      </c>
      <c r="C919" s="9">
        <f>VLOOKUP($A919,'Medical Examination'!$A$2:$J$2336,2,0)</f>
        <v>29.7</v>
      </c>
      <c r="D919" s="9">
        <f>VLOOKUP($A919,'Medical Examination'!$A$2:$J$2336,3,0)</f>
        <v>6.79</v>
      </c>
      <c r="E919" s="9" t="str">
        <f>VLOOKUP($A919,'Medical Examination'!$A$2:$J$2336,4,0)</f>
        <v>Yes</v>
      </c>
      <c r="F919" s="9" t="str">
        <f>VLOOKUP($A919,'Medical Examination'!$A$2:$J$2336,5,0)</f>
        <v>No</v>
      </c>
      <c r="G919" s="9" t="str">
        <f>VLOOKUP($A919,'Medical Examination'!$A$2:$J$2336,6,0)</f>
        <v>No</v>
      </c>
      <c r="H919" s="9">
        <f>VLOOKUP($A919,'Medical Examination'!$A$2:$J$2336,7,0)</f>
        <v>0</v>
      </c>
      <c r="I919" s="9" t="str">
        <f>VLOOKUP($A919,'Medical Examination'!$A$2:$J$2336,8,0)</f>
        <v xml:space="preserve"> Non Smoker</v>
      </c>
      <c r="J919" s="9" t="str">
        <f>VLOOKUP($A919,'Medical Examination'!$A$2:$J$2336,9,0)</f>
        <v>Over Weight</v>
      </c>
      <c r="K919" s="9" t="str">
        <f>VLOOKUP($A919,'Medical Examination'!$A$2:$J$2336,10,0)</f>
        <v>Diabetes</v>
      </c>
      <c r="L919" s="9" t="str">
        <f>VLOOKUP($A919,'Hospitalsation Details'!$A$2:$L$2344,10,0)</f>
        <v>14-07-1967</v>
      </c>
      <c r="M919" s="16">
        <f>VLOOKUP($A919,'Hospitalsation Details'!$A$2:$L$2344,6,0)</f>
        <v>11881.36</v>
      </c>
      <c r="N919" s="9" t="str">
        <f>VLOOKUP($A919,'Hospitalsation Details'!$A$2:$L$2344,7,0)</f>
        <v>tier - 3</v>
      </c>
      <c r="O919" s="9" t="str">
        <f>VLOOKUP($A919,'Hospitalsation Details'!$A$2:$L$2344,8,0)</f>
        <v>tier - 2</v>
      </c>
      <c r="P919" s="9" t="str">
        <f>VLOOKUP($A919,'Hospitalsation Details'!$A$2:$L$2344,9,0)</f>
        <v>R1011</v>
      </c>
      <c r="Q919" s="9">
        <f>VLOOKUP($A919,'Hospitalsation Details'!$A$2:$L$2344,12,0)</f>
        <v>55</v>
      </c>
    </row>
    <row r="920" spans="1:17" ht="15.6" x14ac:dyDescent="0.3">
      <c r="A920" s="20" t="s">
        <v>1837</v>
      </c>
      <c r="B920" s="9" t="str">
        <f>VLOOKUP($A920,'Customer Names'!$A$2:$E$2336,4,0)</f>
        <v xml:space="preserve">  Melissa L</v>
      </c>
      <c r="C920" s="9">
        <f>VLOOKUP($A920,'Medical Examination'!$A$2:$J$2336,2,0)</f>
        <v>32.395000000000003</v>
      </c>
      <c r="D920" s="9">
        <f>VLOOKUP($A920,'Medical Examination'!$A$2:$J$2336,3,0)</f>
        <v>11.1</v>
      </c>
      <c r="E920" s="9" t="str">
        <f>VLOOKUP($A920,'Medical Examination'!$A$2:$J$2336,4,0)</f>
        <v>Yes</v>
      </c>
      <c r="F920" s="9" t="str">
        <f>VLOOKUP($A920,'Medical Examination'!$A$2:$J$2336,5,0)</f>
        <v>No</v>
      </c>
      <c r="G920" s="9" t="str">
        <f>VLOOKUP($A920,'Medical Examination'!$A$2:$J$2336,6,0)</f>
        <v>No</v>
      </c>
      <c r="H920" s="9">
        <f>VLOOKUP($A920,'Medical Examination'!$A$2:$J$2336,7,0)</f>
        <v>0</v>
      </c>
      <c r="I920" s="9" t="str">
        <f>VLOOKUP($A920,'Medical Examination'!$A$2:$J$2336,8,0)</f>
        <v xml:space="preserve"> Non Smoker</v>
      </c>
      <c r="J920" s="9" t="str">
        <f>VLOOKUP($A920,'Medical Examination'!$A$2:$J$2336,9,0)</f>
        <v>Obesity</v>
      </c>
      <c r="K920" s="9" t="str">
        <f>VLOOKUP($A920,'Medical Examination'!$A$2:$J$2336,10,0)</f>
        <v>Diabetes</v>
      </c>
      <c r="L920" s="9" t="str">
        <f>VLOOKUP($A920,'Hospitalsation Details'!$A$2:$L$2344,10,0)</f>
        <v>24-08-1967</v>
      </c>
      <c r="M920" s="16">
        <f>VLOOKUP($A920,'Hospitalsation Details'!$A$2:$L$2344,6,0)</f>
        <v>11879.1</v>
      </c>
      <c r="N920" s="9" t="str">
        <f>VLOOKUP($A920,'Hospitalsation Details'!$A$2:$L$2344,7,0)</f>
        <v>tier - 3</v>
      </c>
      <c r="O920" s="9" t="str">
        <f>VLOOKUP($A920,'Hospitalsation Details'!$A$2:$L$2344,8,0)</f>
        <v>tier - 3</v>
      </c>
      <c r="P920" s="9" t="str">
        <f>VLOOKUP($A920,'Hospitalsation Details'!$A$2:$L$2344,9,0)</f>
        <v>R1024</v>
      </c>
      <c r="Q920" s="9">
        <f>VLOOKUP($A920,'Hospitalsation Details'!$A$2:$L$2344,12,0)</f>
        <v>55</v>
      </c>
    </row>
    <row r="921" spans="1:17" ht="15.6" x14ac:dyDescent="0.3">
      <c r="A921" s="21" t="s">
        <v>1839</v>
      </c>
      <c r="B921" s="9" t="str">
        <f>VLOOKUP($A921,'Customer Names'!$A$2:$E$2336,4,0)</f>
        <v xml:space="preserve">  Chia J</v>
      </c>
      <c r="C921" s="9">
        <f>VLOOKUP($A921,'Medical Examination'!$A$2:$J$2336,2,0)</f>
        <v>36.64</v>
      </c>
      <c r="D921" s="9">
        <f>VLOOKUP($A921,'Medical Examination'!$A$2:$J$2336,3,0)</f>
        <v>7.26</v>
      </c>
      <c r="E921" s="9" t="str">
        <f>VLOOKUP($A921,'Medical Examination'!$A$2:$J$2336,4,0)</f>
        <v>No</v>
      </c>
      <c r="F921" s="9" t="str">
        <f>VLOOKUP($A921,'Medical Examination'!$A$2:$J$2336,5,0)</f>
        <v>No</v>
      </c>
      <c r="G921" s="9" t="str">
        <f>VLOOKUP($A921,'Medical Examination'!$A$2:$J$2336,6,0)</f>
        <v>No</v>
      </c>
      <c r="H921" s="9">
        <f>VLOOKUP($A921,'Medical Examination'!$A$2:$J$2336,7,0)</f>
        <v>0</v>
      </c>
      <c r="I921" s="9" t="str">
        <f>VLOOKUP($A921,'Medical Examination'!$A$2:$J$2336,8,0)</f>
        <v xml:space="preserve"> Non Smoker</v>
      </c>
      <c r="J921" s="9" t="str">
        <f>VLOOKUP($A921,'Medical Examination'!$A$2:$J$2336,9,0)</f>
        <v>Obesity</v>
      </c>
      <c r="K921" s="9" t="str">
        <f>VLOOKUP($A921,'Medical Examination'!$A$2:$J$2336,10,0)</f>
        <v>Normal</v>
      </c>
      <c r="L921" s="9" t="str">
        <f>VLOOKUP($A921,'Hospitalsation Details'!$A$2:$L$2344,10,0)</f>
        <v>07-07-1974</v>
      </c>
      <c r="M921" s="16">
        <f>VLOOKUP($A921,'Hospitalsation Details'!$A$2:$L$2344,6,0)</f>
        <v>11858.56</v>
      </c>
      <c r="N921" s="9" t="str">
        <f>VLOOKUP($A921,'Hospitalsation Details'!$A$2:$L$2344,7,0)</f>
        <v>tier - 3</v>
      </c>
      <c r="O921" s="9" t="str">
        <f>VLOOKUP($A921,'Hospitalsation Details'!$A$2:$L$2344,8,0)</f>
        <v>tier - 3</v>
      </c>
      <c r="P921" s="9" t="str">
        <f>VLOOKUP($A921,'Hospitalsation Details'!$A$2:$L$2344,9,0)</f>
        <v>R1011</v>
      </c>
      <c r="Q921" s="9">
        <f>VLOOKUP($A921,'Hospitalsation Details'!$A$2:$L$2344,12,0)</f>
        <v>48</v>
      </c>
    </row>
    <row r="922" spans="1:17" ht="15.6" x14ac:dyDescent="0.3">
      <c r="A922" s="20" t="s">
        <v>1841</v>
      </c>
      <c r="B922" s="9" t="str">
        <f>VLOOKUP($A922,'Customer Names'!$A$2:$E$2336,4,0)</f>
        <v xml:space="preserve">  Laura A</v>
      </c>
      <c r="C922" s="9">
        <f>VLOOKUP($A922,'Medical Examination'!$A$2:$J$2336,2,0)</f>
        <v>39.049999999999997</v>
      </c>
      <c r="D922" s="9">
        <f>VLOOKUP($A922,'Medical Examination'!$A$2:$J$2336,3,0)</f>
        <v>5.27</v>
      </c>
      <c r="E922" s="9" t="str">
        <f>VLOOKUP($A922,'Medical Examination'!$A$2:$J$2336,4,0)</f>
        <v>Yes</v>
      </c>
      <c r="F922" s="9" t="str">
        <f>VLOOKUP($A922,'Medical Examination'!$A$2:$J$2336,5,0)</f>
        <v>No</v>
      </c>
      <c r="G922" s="9" t="str">
        <f>VLOOKUP($A922,'Medical Examination'!$A$2:$J$2336,6,0)</f>
        <v>No</v>
      </c>
      <c r="H922" s="9">
        <f>VLOOKUP($A922,'Medical Examination'!$A$2:$J$2336,7,0)</f>
        <v>1</v>
      </c>
      <c r="I922" s="9" t="str">
        <f>VLOOKUP($A922,'Medical Examination'!$A$2:$J$2336,8,0)</f>
        <v xml:space="preserve"> Non Smoker</v>
      </c>
      <c r="J922" s="9" t="str">
        <f>VLOOKUP($A922,'Medical Examination'!$A$2:$J$2336,9,0)</f>
        <v>Obesity</v>
      </c>
      <c r="K922" s="9" t="str">
        <f>VLOOKUP($A922,'Medical Examination'!$A$2:$J$2336,10,0)</f>
        <v>Normal</v>
      </c>
      <c r="L922" s="9" t="str">
        <f>VLOOKUP($A922,'Hospitalsation Details'!$A$2:$L$2344,10,0)</f>
        <v>29-09-1964</v>
      </c>
      <c r="M922" s="16">
        <f>VLOOKUP($A922,'Hospitalsation Details'!$A$2:$L$2344,6,0)</f>
        <v>11856.41</v>
      </c>
      <c r="N922" s="9" t="str">
        <f>VLOOKUP($A922,'Hospitalsation Details'!$A$2:$L$2344,7,0)</f>
        <v>tier - 3</v>
      </c>
      <c r="O922" s="9" t="str">
        <f>VLOOKUP($A922,'Hospitalsation Details'!$A$2:$L$2344,8,0)</f>
        <v>tier - 2</v>
      </c>
      <c r="P922" s="9" t="str">
        <f>VLOOKUP($A922,'Hospitalsation Details'!$A$2:$L$2344,9,0)</f>
        <v>R1013</v>
      </c>
      <c r="Q922" s="9">
        <f>VLOOKUP($A922,'Hospitalsation Details'!$A$2:$L$2344,12,0)</f>
        <v>58</v>
      </c>
    </row>
    <row r="923" spans="1:17" ht="15.6" x14ac:dyDescent="0.3">
      <c r="A923" s="21" t="s">
        <v>1843</v>
      </c>
      <c r="B923" s="9" t="str">
        <f>VLOOKUP($A923,'Customer Names'!$A$2:$E$2336,4,0)</f>
        <v xml:space="preserve">  Aditi</v>
      </c>
      <c r="C923" s="9">
        <f>VLOOKUP($A923,'Medical Examination'!$A$2:$J$2336,2,0)</f>
        <v>33.1</v>
      </c>
      <c r="D923" s="9">
        <f>VLOOKUP($A923,'Medical Examination'!$A$2:$J$2336,3,0)</f>
        <v>5.46</v>
      </c>
      <c r="E923" s="9" t="str">
        <f>VLOOKUP($A923,'Medical Examination'!$A$2:$J$2336,4,0)</f>
        <v>Yes</v>
      </c>
      <c r="F923" s="9" t="str">
        <f>VLOOKUP($A923,'Medical Examination'!$A$2:$J$2336,5,0)</f>
        <v>No</v>
      </c>
      <c r="G923" s="9" t="str">
        <f>VLOOKUP($A923,'Medical Examination'!$A$2:$J$2336,6,0)</f>
        <v>No</v>
      </c>
      <c r="H923" s="9">
        <f>VLOOKUP($A923,'Medical Examination'!$A$2:$J$2336,7,0)</f>
        <v>1</v>
      </c>
      <c r="I923" s="9" t="str">
        <f>VLOOKUP($A923,'Medical Examination'!$A$2:$J$2336,8,0)</f>
        <v xml:space="preserve"> Non Smoker</v>
      </c>
      <c r="J923" s="9" t="str">
        <f>VLOOKUP($A923,'Medical Examination'!$A$2:$J$2336,9,0)</f>
        <v>Obesity</v>
      </c>
      <c r="K923" s="9" t="str">
        <f>VLOOKUP($A923,'Medical Examination'!$A$2:$J$2336,10,0)</f>
        <v>Diabetes</v>
      </c>
      <c r="L923" s="9" t="str">
        <f>VLOOKUP($A923,'Hospitalsation Details'!$A$2:$L$2344,10,0)</f>
        <v>27-06-1964</v>
      </c>
      <c r="M923" s="16">
        <f>VLOOKUP($A923,'Hospitalsation Details'!$A$2:$L$2344,6,0)</f>
        <v>11848.14</v>
      </c>
      <c r="N923" s="9" t="str">
        <f>VLOOKUP($A923,'Hospitalsation Details'!$A$2:$L$2344,7,0)</f>
        <v>tier - 3</v>
      </c>
      <c r="O923" s="9" t="str">
        <f>VLOOKUP($A923,'Hospitalsation Details'!$A$2:$L$2344,8,0)</f>
        <v>tier - 2</v>
      </c>
      <c r="P923" s="9" t="str">
        <f>VLOOKUP($A923,'Hospitalsation Details'!$A$2:$L$2344,9,0)</f>
        <v>R1011</v>
      </c>
      <c r="Q923" s="9">
        <f>VLOOKUP($A923,'Hospitalsation Details'!$A$2:$L$2344,12,0)</f>
        <v>58</v>
      </c>
    </row>
    <row r="924" spans="1:17" ht="15.6" x14ac:dyDescent="0.3">
      <c r="A924" s="20" t="s">
        <v>1845</v>
      </c>
      <c r="B924" s="9" t="str">
        <f>VLOOKUP($A924,'Customer Names'!$A$2:$E$2336,4,0)</f>
        <v xml:space="preserve">  Leah A</v>
      </c>
      <c r="C924" s="9">
        <f>VLOOKUP($A924,'Medical Examination'!$A$2:$J$2336,2,0)</f>
        <v>31.824999999999999</v>
      </c>
      <c r="D924" s="9">
        <f>VLOOKUP($A924,'Medical Examination'!$A$2:$J$2336,3,0)</f>
        <v>8.1300000000000008</v>
      </c>
      <c r="E924" s="9" t="str">
        <f>VLOOKUP($A924,'Medical Examination'!$A$2:$J$2336,4,0)</f>
        <v>No</v>
      </c>
      <c r="F924" s="9" t="str">
        <f>VLOOKUP($A924,'Medical Examination'!$A$2:$J$2336,5,0)</f>
        <v>No</v>
      </c>
      <c r="G924" s="9" t="str">
        <f>VLOOKUP($A924,'Medical Examination'!$A$2:$J$2336,6,0)</f>
        <v>No</v>
      </c>
      <c r="H924" s="9">
        <f>VLOOKUP($A924,'Medical Examination'!$A$2:$J$2336,7,0)</f>
        <v>0</v>
      </c>
      <c r="I924" s="9" t="str">
        <f>VLOOKUP($A924,'Medical Examination'!$A$2:$J$2336,8,0)</f>
        <v xml:space="preserve"> Non Smoker</v>
      </c>
      <c r="J924" s="9" t="str">
        <f>VLOOKUP($A924,'Medical Examination'!$A$2:$J$2336,9,0)</f>
        <v>Obesity</v>
      </c>
      <c r="K924" s="9" t="str">
        <f>VLOOKUP($A924,'Medical Examination'!$A$2:$J$2336,10,0)</f>
        <v>Normal</v>
      </c>
      <c r="L924" s="9" t="str">
        <f>VLOOKUP($A924,'Hospitalsation Details'!$A$2:$L$2344,10,0)</f>
        <v>10-11-1965</v>
      </c>
      <c r="M924" s="16">
        <f>VLOOKUP($A924,'Hospitalsation Details'!$A$2:$L$2344,6,0)</f>
        <v>11842.62</v>
      </c>
      <c r="N924" s="9" t="str">
        <f>VLOOKUP($A924,'Hospitalsation Details'!$A$2:$L$2344,7,0)</f>
        <v>tier - 3</v>
      </c>
      <c r="O924" s="9" t="str">
        <f>VLOOKUP($A924,'Hospitalsation Details'!$A$2:$L$2344,8,0)</f>
        <v>tier - 3</v>
      </c>
      <c r="P924" s="9" t="str">
        <f>VLOOKUP($A924,'Hospitalsation Details'!$A$2:$L$2344,9,0)</f>
        <v>R1012</v>
      </c>
      <c r="Q924" s="9">
        <f>VLOOKUP($A924,'Hospitalsation Details'!$A$2:$L$2344,12,0)</f>
        <v>57</v>
      </c>
    </row>
    <row r="925" spans="1:17" ht="15.6" x14ac:dyDescent="0.3">
      <c r="A925" s="21" t="s">
        <v>1847</v>
      </c>
      <c r="B925" s="9" t="str">
        <f>VLOOKUP($A925,'Customer Names'!$A$2:$E$2336,4,0)</f>
        <v xml:space="preserve">  Marianne</v>
      </c>
      <c r="C925" s="9">
        <f>VLOOKUP($A925,'Medical Examination'!$A$2:$J$2336,2,0)</f>
        <v>29</v>
      </c>
      <c r="D925" s="9">
        <f>VLOOKUP($A925,'Medical Examination'!$A$2:$J$2336,3,0)</f>
        <v>4.25</v>
      </c>
      <c r="E925" s="9" t="str">
        <f>VLOOKUP($A925,'Medical Examination'!$A$2:$J$2336,4,0)</f>
        <v>Yes</v>
      </c>
      <c r="F925" s="9" t="str">
        <f>VLOOKUP($A925,'Medical Examination'!$A$2:$J$2336,5,0)</f>
        <v>No</v>
      </c>
      <c r="G925" s="9" t="str">
        <f>VLOOKUP($A925,'Medical Examination'!$A$2:$J$2336,6,0)</f>
        <v>No</v>
      </c>
      <c r="H925" s="9">
        <f>VLOOKUP($A925,'Medical Examination'!$A$2:$J$2336,7,0)</f>
        <v>1</v>
      </c>
      <c r="I925" s="9" t="str">
        <f>VLOOKUP($A925,'Medical Examination'!$A$2:$J$2336,8,0)</f>
        <v xml:space="preserve"> Non Smoker</v>
      </c>
      <c r="J925" s="9" t="str">
        <f>VLOOKUP($A925,'Medical Examination'!$A$2:$J$2336,9,0)</f>
        <v>Over Weight</v>
      </c>
      <c r="K925" s="9" t="str">
        <f>VLOOKUP($A925,'Medical Examination'!$A$2:$J$2336,10,0)</f>
        <v>Diabetes</v>
      </c>
      <c r="L925" s="9" t="str">
        <f>VLOOKUP($A925,'Hospitalsation Details'!$A$2:$L$2344,10,0)</f>
        <v>11-07-1964</v>
      </c>
      <c r="M925" s="16">
        <f>VLOOKUP($A925,'Hospitalsation Details'!$A$2:$L$2344,6,0)</f>
        <v>11842.44</v>
      </c>
      <c r="N925" s="9" t="str">
        <f>VLOOKUP($A925,'Hospitalsation Details'!$A$2:$L$2344,7,0)</f>
        <v>tier - 3</v>
      </c>
      <c r="O925" s="9" t="str">
        <f>VLOOKUP($A925,'Hospitalsation Details'!$A$2:$L$2344,8,0)</f>
        <v>tier - 2</v>
      </c>
      <c r="P925" s="9" t="str">
        <f>VLOOKUP($A925,'Hospitalsation Details'!$A$2:$L$2344,9,0)</f>
        <v>R1011</v>
      </c>
      <c r="Q925" s="9">
        <f>VLOOKUP($A925,'Hospitalsation Details'!$A$2:$L$2344,12,0)</f>
        <v>58</v>
      </c>
    </row>
    <row r="926" spans="1:17" ht="15.6" x14ac:dyDescent="0.3">
      <c r="A926" s="20" t="s">
        <v>1849</v>
      </c>
      <c r="B926" s="9" t="str">
        <f>VLOOKUP($A926,'Customer Names'!$A$2:$E$2336,4,0)</f>
        <v xml:space="preserve">  Carla</v>
      </c>
      <c r="C926" s="9">
        <f>VLOOKUP($A926,'Medical Examination'!$A$2:$J$2336,2,0)</f>
        <v>30.495000000000001</v>
      </c>
      <c r="D926" s="9">
        <f>VLOOKUP($A926,'Medical Examination'!$A$2:$J$2336,3,0)</f>
        <v>8.68</v>
      </c>
      <c r="E926" s="9" t="str">
        <f>VLOOKUP($A926,'Medical Examination'!$A$2:$J$2336,4,0)</f>
        <v>No</v>
      </c>
      <c r="F926" s="9" t="str">
        <f>VLOOKUP($A926,'Medical Examination'!$A$2:$J$2336,5,0)</f>
        <v>No</v>
      </c>
      <c r="G926" s="9" t="str">
        <f>VLOOKUP($A926,'Medical Examination'!$A$2:$J$2336,6,0)</f>
        <v>No</v>
      </c>
      <c r="H926" s="9">
        <f>VLOOKUP($A926,'Medical Examination'!$A$2:$J$2336,7,0)</f>
        <v>0</v>
      </c>
      <c r="I926" s="9" t="str">
        <f>VLOOKUP($A926,'Medical Examination'!$A$2:$J$2336,8,0)</f>
        <v xml:space="preserve"> Non Smoker</v>
      </c>
      <c r="J926" s="9" t="str">
        <f>VLOOKUP($A926,'Medical Examination'!$A$2:$J$2336,9,0)</f>
        <v>Obesity</v>
      </c>
      <c r="K926" s="9" t="str">
        <f>VLOOKUP($A926,'Medical Examination'!$A$2:$J$2336,10,0)</f>
        <v>Prediabetes</v>
      </c>
      <c r="L926" s="9" t="str">
        <f>VLOOKUP($A926,'Hospitalsation Details'!$A$2:$L$2344,10,0)</f>
        <v>25-09-1965</v>
      </c>
      <c r="M926" s="16">
        <f>VLOOKUP($A926,'Hospitalsation Details'!$A$2:$L$2344,6,0)</f>
        <v>11840.78</v>
      </c>
      <c r="N926" s="9" t="str">
        <f>VLOOKUP($A926,'Hospitalsation Details'!$A$2:$L$2344,7,0)</f>
        <v>tier - 3</v>
      </c>
      <c r="O926" s="9" t="str">
        <f>VLOOKUP($A926,'Hospitalsation Details'!$A$2:$L$2344,8,0)</f>
        <v>tier - 2</v>
      </c>
      <c r="P926" s="9" t="str">
        <f>VLOOKUP($A926,'Hospitalsation Details'!$A$2:$L$2344,9,0)</f>
        <v>R1012</v>
      </c>
      <c r="Q926" s="9">
        <f>VLOOKUP($A926,'Hospitalsation Details'!$A$2:$L$2344,12,0)</f>
        <v>57</v>
      </c>
    </row>
    <row r="927" spans="1:17" ht="15.6" x14ac:dyDescent="0.3">
      <c r="A927" s="21" t="s">
        <v>1851</v>
      </c>
      <c r="B927" s="9" t="str">
        <f>VLOOKUP($A927,'Customer Names'!$A$2:$E$2336,4,0)</f>
        <v xml:space="preserve">  Oksana</v>
      </c>
      <c r="C927" s="9">
        <f>VLOOKUP($A927,'Medical Examination'!$A$2:$J$2336,2,0)</f>
        <v>25.2</v>
      </c>
      <c r="D927" s="9">
        <f>VLOOKUP($A927,'Medical Examination'!$A$2:$J$2336,3,0)</f>
        <v>6.25</v>
      </c>
      <c r="E927" s="9" t="str">
        <f>VLOOKUP($A927,'Medical Examination'!$A$2:$J$2336,4,0)</f>
        <v>Yes</v>
      </c>
      <c r="F927" s="9" t="str">
        <f>VLOOKUP($A927,'Medical Examination'!$A$2:$J$2336,5,0)</f>
        <v>No</v>
      </c>
      <c r="G927" s="9" t="str">
        <f>VLOOKUP($A927,'Medical Examination'!$A$2:$J$2336,6,0)</f>
        <v>No</v>
      </c>
      <c r="H927" s="9">
        <f>VLOOKUP($A927,'Medical Examination'!$A$2:$J$2336,7,0)</f>
        <v>1</v>
      </c>
      <c r="I927" s="9" t="str">
        <f>VLOOKUP($A927,'Medical Examination'!$A$2:$J$2336,8,0)</f>
        <v xml:space="preserve"> Non Smoker</v>
      </c>
      <c r="J927" s="9" t="str">
        <f>VLOOKUP($A927,'Medical Examination'!$A$2:$J$2336,9,0)</f>
        <v>Over Weight</v>
      </c>
      <c r="K927" s="9" t="str">
        <f>VLOOKUP($A927,'Medical Examination'!$A$2:$J$2336,10,0)</f>
        <v>Normal</v>
      </c>
      <c r="L927" s="9" t="str">
        <f>VLOOKUP($A927,'Hospitalsation Details'!$A$2:$L$2344,10,0)</f>
        <v>11-09-1964</v>
      </c>
      <c r="M927" s="16">
        <f>VLOOKUP($A927,'Hospitalsation Details'!$A$2:$L$2344,6,0)</f>
        <v>11837.16</v>
      </c>
      <c r="N927" s="9" t="str">
        <f>VLOOKUP($A927,'Hospitalsation Details'!$A$2:$L$2344,7,0)</f>
        <v>tier - 3</v>
      </c>
      <c r="O927" s="9" t="str">
        <f>VLOOKUP($A927,'Hospitalsation Details'!$A$2:$L$2344,8,0)</f>
        <v>tier - 3</v>
      </c>
      <c r="P927" s="9" t="str">
        <f>VLOOKUP($A927,'Hospitalsation Details'!$A$2:$L$2344,9,0)</f>
        <v>R1011</v>
      </c>
      <c r="Q927" s="9">
        <f>VLOOKUP($A927,'Hospitalsation Details'!$A$2:$L$2344,12,0)</f>
        <v>58</v>
      </c>
    </row>
    <row r="928" spans="1:17" ht="15.6" x14ac:dyDescent="0.3">
      <c r="A928" s="20" t="s">
        <v>1853</v>
      </c>
      <c r="B928" s="9" t="str">
        <f>VLOOKUP($A928,'Customer Names'!$A$2:$E$2336,4,0)</f>
        <v xml:space="preserve">  Rebecca B</v>
      </c>
      <c r="C928" s="9">
        <f>VLOOKUP($A928,'Medical Examination'!$A$2:$J$2336,2,0)</f>
        <v>22.77</v>
      </c>
      <c r="D928" s="9">
        <f>VLOOKUP($A928,'Medical Examination'!$A$2:$J$2336,3,0)</f>
        <v>4.47</v>
      </c>
      <c r="E928" s="9" t="str">
        <f>VLOOKUP($A928,'Medical Examination'!$A$2:$J$2336,4,0)</f>
        <v>Yes</v>
      </c>
      <c r="F928" s="9" t="str">
        <f>VLOOKUP($A928,'Medical Examination'!$A$2:$J$2336,5,0)</f>
        <v>No</v>
      </c>
      <c r="G928" s="9" t="str">
        <f>VLOOKUP($A928,'Medical Examination'!$A$2:$J$2336,6,0)</f>
        <v>No</v>
      </c>
      <c r="H928" s="9">
        <f>VLOOKUP($A928,'Medical Examination'!$A$2:$J$2336,7,0)</f>
        <v>1</v>
      </c>
      <c r="I928" s="9" t="str">
        <f>VLOOKUP($A928,'Medical Examination'!$A$2:$J$2336,8,0)</f>
        <v xml:space="preserve"> Non Smoker</v>
      </c>
      <c r="J928" s="9" t="str">
        <f>VLOOKUP($A928,'Medical Examination'!$A$2:$J$2336,9,0)</f>
        <v>Normal Weight</v>
      </c>
      <c r="K928" s="9" t="str">
        <f>VLOOKUP($A928,'Medical Examination'!$A$2:$J$2336,10,0)</f>
        <v>Diabetes</v>
      </c>
      <c r="L928" s="9" t="str">
        <f>VLOOKUP($A928,'Hospitalsation Details'!$A$2:$L$2344,10,0)</f>
        <v>27-06-1964</v>
      </c>
      <c r="M928" s="16">
        <f>VLOOKUP($A928,'Hospitalsation Details'!$A$2:$L$2344,6,0)</f>
        <v>11833.78</v>
      </c>
      <c r="N928" s="9" t="str">
        <f>VLOOKUP($A928,'Hospitalsation Details'!$A$2:$L$2344,7,0)</f>
        <v>tier - 3</v>
      </c>
      <c r="O928" s="9" t="str">
        <f>VLOOKUP($A928,'Hospitalsation Details'!$A$2:$L$2344,8,0)</f>
        <v>tier - 3</v>
      </c>
      <c r="P928" s="9" t="str">
        <f>VLOOKUP($A928,'Hospitalsation Details'!$A$2:$L$2344,9,0)</f>
        <v>R1013</v>
      </c>
      <c r="Q928" s="9">
        <f>VLOOKUP($A928,'Hospitalsation Details'!$A$2:$L$2344,12,0)</f>
        <v>58</v>
      </c>
    </row>
    <row r="929" spans="1:17" ht="15.6" x14ac:dyDescent="0.3">
      <c r="A929" s="21" t="s">
        <v>1855</v>
      </c>
      <c r="B929" s="9" t="str">
        <f>VLOOKUP($A929,'Customer Names'!$A$2:$E$2336,4,0)</f>
        <v xml:space="preserve">  Maria A</v>
      </c>
      <c r="C929" s="9">
        <f>VLOOKUP($A929,'Medical Examination'!$A$2:$J$2336,2,0)</f>
        <v>23.18</v>
      </c>
      <c r="D929" s="9">
        <f>VLOOKUP($A929,'Medical Examination'!$A$2:$J$2336,3,0)</f>
        <v>8.31</v>
      </c>
      <c r="E929" s="9" t="str">
        <f>VLOOKUP($A929,'Medical Examination'!$A$2:$J$2336,4,0)</f>
        <v>No</v>
      </c>
      <c r="F929" s="9" t="str">
        <f>VLOOKUP($A929,'Medical Examination'!$A$2:$J$2336,5,0)</f>
        <v>No</v>
      </c>
      <c r="G929" s="9" t="str">
        <f>VLOOKUP($A929,'Medical Examination'!$A$2:$J$2336,6,0)</f>
        <v>No</v>
      </c>
      <c r="H929" s="9">
        <f>VLOOKUP($A929,'Medical Examination'!$A$2:$J$2336,7,0)</f>
        <v>0</v>
      </c>
      <c r="I929" s="9" t="str">
        <f>VLOOKUP($A929,'Medical Examination'!$A$2:$J$2336,8,0)</f>
        <v xml:space="preserve"> Non Smoker</v>
      </c>
      <c r="J929" s="9" t="str">
        <f>VLOOKUP($A929,'Medical Examination'!$A$2:$J$2336,9,0)</f>
        <v>Normal Weight</v>
      </c>
      <c r="K929" s="9" t="str">
        <f>VLOOKUP($A929,'Medical Examination'!$A$2:$J$2336,10,0)</f>
        <v>Normal</v>
      </c>
      <c r="L929" s="9" t="str">
        <f>VLOOKUP($A929,'Hospitalsation Details'!$A$2:$L$2344,10,0)</f>
        <v>03-10-1965</v>
      </c>
      <c r="M929" s="16">
        <f>VLOOKUP($A929,'Hospitalsation Details'!$A$2:$L$2344,6,0)</f>
        <v>11830.61</v>
      </c>
      <c r="N929" s="9" t="str">
        <f>VLOOKUP($A929,'Hospitalsation Details'!$A$2:$L$2344,7,0)</f>
        <v>tier - 3</v>
      </c>
      <c r="O929" s="9" t="str">
        <f>VLOOKUP($A929,'Hospitalsation Details'!$A$2:$L$2344,8,0)</f>
        <v>tier - 1</v>
      </c>
      <c r="P929" s="9" t="str">
        <f>VLOOKUP($A929,'Hospitalsation Details'!$A$2:$L$2344,9,0)</f>
        <v>R1012</v>
      </c>
      <c r="Q929" s="9">
        <f>VLOOKUP($A929,'Hospitalsation Details'!$A$2:$L$2344,12,0)</f>
        <v>57</v>
      </c>
    </row>
    <row r="930" spans="1:17" ht="15.6" x14ac:dyDescent="0.3">
      <c r="A930" s="20" t="s">
        <v>1857</v>
      </c>
      <c r="B930" s="9" t="str">
        <f>VLOOKUP($A930,'Customer Names'!$A$2:$E$2336,4,0)</f>
        <v xml:space="preserve">  Lisa M</v>
      </c>
      <c r="C930" s="9">
        <f>VLOOKUP($A930,'Medical Examination'!$A$2:$J$2336,2,0)</f>
        <v>35.409999999999997</v>
      </c>
      <c r="D930" s="9">
        <f>VLOOKUP($A930,'Medical Examination'!$A$2:$J$2336,3,0)</f>
        <v>5.68</v>
      </c>
      <c r="E930" s="9" t="str">
        <f>VLOOKUP($A930,'Medical Examination'!$A$2:$J$2336,4,0)</f>
        <v>No</v>
      </c>
      <c r="F930" s="9" t="str">
        <f>VLOOKUP($A930,'Medical Examination'!$A$2:$J$2336,5,0)</f>
        <v>No</v>
      </c>
      <c r="G930" s="9" t="str">
        <f>VLOOKUP($A930,'Medical Examination'!$A$2:$J$2336,6,0)</f>
        <v>No</v>
      </c>
      <c r="H930" s="9">
        <f>VLOOKUP($A930,'Medical Examination'!$A$2:$J$2336,7,0)</f>
        <v>0</v>
      </c>
      <c r="I930" s="9" t="str">
        <f>VLOOKUP($A930,'Medical Examination'!$A$2:$J$2336,8,0)</f>
        <v xml:space="preserve"> Non Smoker</v>
      </c>
      <c r="J930" s="9" t="str">
        <f>VLOOKUP($A930,'Medical Examination'!$A$2:$J$2336,9,0)</f>
        <v>Obesity</v>
      </c>
      <c r="K930" s="9" t="str">
        <f>VLOOKUP($A930,'Medical Examination'!$A$2:$J$2336,10,0)</f>
        <v>Normal</v>
      </c>
      <c r="L930" s="9" t="str">
        <f>VLOOKUP($A930,'Hospitalsation Details'!$A$2:$L$2344,10,0)</f>
        <v>20-11-1982</v>
      </c>
      <c r="M930" s="16">
        <f>VLOOKUP($A930,'Hospitalsation Details'!$A$2:$L$2344,6,0)</f>
        <v>11773.06</v>
      </c>
      <c r="N930" s="9" t="str">
        <f>VLOOKUP($A930,'Hospitalsation Details'!$A$2:$L$2344,7,0)</f>
        <v>tier - 3</v>
      </c>
      <c r="O930" s="9" t="str">
        <f>VLOOKUP($A930,'Hospitalsation Details'!$A$2:$L$2344,8,0)</f>
        <v>tier - 3</v>
      </c>
      <c r="P930" s="9" t="str">
        <f>VLOOKUP($A930,'Hospitalsation Details'!$A$2:$L$2344,9,0)</f>
        <v>R1026</v>
      </c>
      <c r="Q930" s="9">
        <f>VLOOKUP($A930,'Hospitalsation Details'!$A$2:$L$2344,12,0)</f>
        <v>40</v>
      </c>
    </row>
    <row r="931" spans="1:17" ht="15.6" x14ac:dyDescent="0.3">
      <c r="A931" s="21" t="s">
        <v>1859</v>
      </c>
      <c r="B931" s="9" t="str">
        <f>VLOOKUP($A931,'Customer Names'!$A$2:$E$2336,4,0)</f>
        <v xml:space="preserve">  Steve Jr</v>
      </c>
      <c r="C931" s="9">
        <f>VLOOKUP($A931,'Medical Examination'!$A$2:$J$2336,2,0)</f>
        <v>32.11</v>
      </c>
      <c r="D931" s="9">
        <f>VLOOKUP($A931,'Medical Examination'!$A$2:$J$2336,3,0)</f>
        <v>4.75</v>
      </c>
      <c r="E931" s="9" t="str">
        <f>VLOOKUP($A931,'Medical Examination'!$A$2:$J$2336,4,0)</f>
        <v>Yes</v>
      </c>
      <c r="F931" s="9" t="str">
        <f>VLOOKUP($A931,'Medical Examination'!$A$2:$J$2336,5,0)</f>
        <v>No</v>
      </c>
      <c r="G931" s="9" t="str">
        <f>VLOOKUP($A931,'Medical Examination'!$A$2:$J$2336,6,0)</f>
        <v>No</v>
      </c>
      <c r="H931" s="9">
        <f>VLOOKUP($A931,'Medical Examination'!$A$2:$J$2336,7,0)</f>
        <v>2</v>
      </c>
      <c r="I931" s="9" t="str">
        <f>VLOOKUP($A931,'Medical Examination'!$A$2:$J$2336,8,0)</f>
        <v xml:space="preserve"> Non Smoker</v>
      </c>
      <c r="J931" s="9" t="str">
        <f>VLOOKUP($A931,'Medical Examination'!$A$2:$J$2336,9,0)</f>
        <v>Obesity</v>
      </c>
      <c r="K931" s="9" t="str">
        <f>VLOOKUP($A931,'Medical Examination'!$A$2:$J$2336,10,0)</f>
        <v>Prediabetes</v>
      </c>
      <c r="L931" s="9" t="str">
        <f>VLOOKUP($A931,'Hospitalsation Details'!$A$2:$L$2344,10,0)</f>
        <v>25-07-1966</v>
      </c>
      <c r="M931" s="16">
        <f>VLOOKUP($A931,'Hospitalsation Details'!$A$2:$L$2344,6,0)</f>
        <v>11763</v>
      </c>
      <c r="N931" s="9" t="str">
        <f>VLOOKUP($A931,'Hospitalsation Details'!$A$2:$L$2344,7,0)</f>
        <v>tier - 3</v>
      </c>
      <c r="O931" s="9" t="str">
        <f>VLOOKUP($A931,'Hospitalsation Details'!$A$2:$L$2344,8,0)</f>
        <v>tier - 3</v>
      </c>
      <c r="P931" s="9" t="str">
        <f>VLOOKUP($A931,'Hospitalsation Details'!$A$2:$L$2344,9,0)</f>
        <v>R1016</v>
      </c>
      <c r="Q931" s="9">
        <f>VLOOKUP($A931,'Hospitalsation Details'!$A$2:$L$2344,12,0)</f>
        <v>56</v>
      </c>
    </row>
    <row r="932" spans="1:17" ht="15.6" x14ac:dyDescent="0.3">
      <c r="A932" s="20" t="s">
        <v>1861</v>
      </c>
      <c r="B932" s="9" t="str">
        <f>VLOOKUP($A932,'Customer Names'!$A$2:$E$2336,4,0)</f>
        <v xml:space="preserve">  Tiffany</v>
      </c>
      <c r="C932" s="9">
        <f>VLOOKUP($A932,'Medical Examination'!$A$2:$J$2336,2,0)</f>
        <v>34.479999999999997</v>
      </c>
      <c r="D932" s="9">
        <f>VLOOKUP($A932,'Medical Examination'!$A$2:$J$2336,3,0)</f>
        <v>6.31</v>
      </c>
      <c r="E932" s="9" t="str">
        <f>VLOOKUP($A932,'Medical Examination'!$A$2:$J$2336,4,0)</f>
        <v>No</v>
      </c>
      <c r="F932" s="9" t="str">
        <f>VLOOKUP($A932,'Medical Examination'!$A$2:$J$2336,5,0)</f>
        <v>No</v>
      </c>
      <c r="G932" s="9" t="str">
        <f>VLOOKUP($A932,'Medical Examination'!$A$2:$J$2336,6,0)</f>
        <v>Yes</v>
      </c>
      <c r="H932" s="9">
        <f>VLOOKUP($A932,'Medical Examination'!$A$2:$J$2336,7,0)</f>
        <v>1</v>
      </c>
      <c r="I932" s="9" t="str">
        <f>VLOOKUP($A932,'Medical Examination'!$A$2:$J$2336,8,0)</f>
        <v xml:space="preserve"> Non Smoker</v>
      </c>
      <c r="J932" s="9" t="str">
        <f>VLOOKUP($A932,'Medical Examination'!$A$2:$J$2336,9,0)</f>
        <v>Obesity</v>
      </c>
      <c r="K932" s="9" t="str">
        <f>VLOOKUP($A932,'Medical Examination'!$A$2:$J$2336,10,0)</f>
        <v>Prediabetes</v>
      </c>
      <c r="L932" s="9" t="str">
        <f>VLOOKUP($A932,'Hospitalsation Details'!$A$2:$L$2344,10,0)</f>
        <v>06-11-1979</v>
      </c>
      <c r="M932" s="16">
        <f>VLOOKUP($A932,'Hospitalsation Details'!$A$2:$L$2344,6,0)</f>
        <v>11752.68</v>
      </c>
      <c r="N932" s="9" t="str">
        <f>VLOOKUP($A932,'Hospitalsation Details'!$A$2:$L$2344,7,0)</f>
        <v>tier - 3</v>
      </c>
      <c r="O932" s="9" t="str">
        <f>VLOOKUP($A932,'Hospitalsation Details'!$A$2:$L$2344,8,0)</f>
        <v>tier - 1</v>
      </c>
      <c r="P932" s="9" t="str">
        <f>VLOOKUP($A932,'Hospitalsation Details'!$A$2:$L$2344,9,0)</f>
        <v>R1026</v>
      </c>
      <c r="Q932" s="9">
        <f>VLOOKUP($A932,'Hospitalsation Details'!$A$2:$L$2344,12,0)</f>
        <v>43</v>
      </c>
    </row>
    <row r="933" spans="1:17" ht="15.6" x14ac:dyDescent="0.3">
      <c r="A933" s="21" t="s">
        <v>1863</v>
      </c>
      <c r="B933" s="9" t="str">
        <f>VLOOKUP($A933,'Customer Names'!$A$2:$E$2336,4,0)</f>
        <v xml:space="preserve">  Greg</v>
      </c>
      <c r="C933" s="9">
        <f>VLOOKUP($A933,'Medical Examination'!$A$2:$J$2336,2,0)</f>
        <v>34.39</v>
      </c>
      <c r="D933" s="9">
        <f>VLOOKUP($A933,'Medical Examination'!$A$2:$J$2336,3,0)</f>
        <v>6.28</v>
      </c>
      <c r="E933" s="9" t="str">
        <f>VLOOKUP($A933,'Medical Examination'!$A$2:$J$2336,4,0)</f>
        <v>Yes</v>
      </c>
      <c r="F933" s="9" t="str">
        <f>VLOOKUP($A933,'Medical Examination'!$A$2:$J$2336,5,0)</f>
        <v>No</v>
      </c>
      <c r="G933" s="9" t="str">
        <f>VLOOKUP($A933,'Medical Examination'!$A$2:$J$2336,6,0)</f>
        <v>No</v>
      </c>
      <c r="H933" s="9">
        <f>VLOOKUP($A933,'Medical Examination'!$A$2:$J$2336,7,0)</f>
        <v>1</v>
      </c>
      <c r="I933" s="9" t="str">
        <f>VLOOKUP($A933,'Medical Examination'!$A$2:$J$2336,8,0)</f>
        <v xml:space="preserve"> Non Smoker</v>
      </c>
      <c r="J933" s="9" t="str">
        <f>VLOOKUP($A933,'Medical Examination'!$A$2:$J$2336,9,0)</f>
        <v>Obesity</v>
      </c>
      <c r="K933" s="9" t="str">
        <f>VLOOKUP($A933,'Medical Examination'!$A$2:$J$2336,10,0)</f>
        <v>Diabetes</v>
      </c>
      <c r="L933" s="9" t="str">
        <f>VLOOKUP($A933,'Hospitalsation Details'!$A$2:$L$2344,10,0)</f>
        <v>02-12-1964</v>
      </c>
      <c r="M933" s="16">
        <f>VLOOKUP($A933,'Hospitalsation Details'!$A$2:$L$2344,6,0)</f>
        <v>11743.93</v>
      </c>
      <c r="N933" s="9" t="str">
        <f>VLOOKUP($A933,'Hospitalsation Details'!$A$2:$L$2344,7,0)</f>
        <v>tier - 3</v>
      </c>
      <c r="O933" s="9" t="str">
        <f>VLOOKUP($A933,'Hospitalsation Details'!$A$2:$L$2344,8,0)</f>
        <v>tier - 1</v>
      </c>
      <c r="P933" s="9" t="str">
        <f>VLOOKUP($A933,'Hospitalsation Details'!$A$2:$L$2344,9,0)</f>
        <v>R1012</v>
      </c>
      <c r="Q933" s="9">
        <f>VLOOKUP($A933,'Hospitalsation Details'!$A$2:$L$2344,12,0)</f>
        <v>58</v>
      </c>
    </row>
    <row r="934" spans="1:17" ht="15.6" x14ac:dyDescent="0.3">
      <c r="A934" s="20" t="s">
        <v>1865</v>
      </c>
      <c r="B934" s="9" t="str">
        <f>VLOOKUP($A934,'Customer Names'!$A$2:$E$2336,4,0)</f>
        <v xml:space="preserve">  Dale</v>
      </c>
      <c r="C934" s="9">
        <f>VLOOKUP($A934,'Medical Examination'!$A$2:$J$2336,2,0)</f>
        <v>26.4</v>
      </c>
      <c r="D934" s="9">
        <f>VLOOKUP($A934,'Medical Examination'!$A$2:$J$2336,3,0)</f>
        <v>9.2899999999999991</v>
      </c>
      <c r="E934" s="9" t="str">
        <f>VLOOKUP($A934,'Medical Examination'!$A$2:$J$2336,4,0)</f>
        <v>Yes</v>
      </c>
      <c r="F934" s="9" t="str">
        <f>VLOOKUP($A934,'Medical Examination'!$A$2:$J$2336,5,0)</f>
        <v>No</v>
      </c>
      <c r="G934" s="9" t="str">
        <f>VLOOKUP($A934,'Medical Examination'!$A$2:$J$2336,6,0)</f>
        <v>Yes</v>
      </c>
      <c r="H934" s="9">
        <f>VLOOKUP($A934,'Medical Examination'!$A$2:$J$2336,7,0)</f>
        <v>1</v>
      </c>
      <c r="I934" s="9" t="str">
        <f>VLOOKUP($A934,'Medical Examination'!$A$2:$J$2336,8,0)</f>
        <v xml:space="preserve"> Non Smoker</v>
      </c>
      <c r="J934" s="9" t="str">
        <f>VLOOKUP($A934,'Medical Examination'!$A$2:$J$2336,9,0)</f>
        <v>Over Weight</v>
      </c>
      <c r="K934" s="9" t="str">
        <f>VLOOKUP($A934,'Medical Examination'!$A$2:$J$2336,10,0)</f>
        <v>Prediabetes</v>
      </c>
      <c r="L934" s="9" t="str">
        <f>VLOOKUP($A934,'Hospitalsation Details'!$A$2:$L$2344,10,0)</f>
        <v>09-06-1963</v>
      </c>
      <c r="M934" s="16">
        <f>VLOOKUP($A934,'Hospitalsation Details'!$A$2:$L$2344,6,0)</f>
        <v>11743.3</v>
      </c>
      <c r="N934" s="9" t="str">
        <f>VLOOKUP($A934,'Hospitalsation Details'!$A$2:$L$2344,7,0)</f>
        <v>tier - 3</v>
      </c>
      <c r="O934" s="9" t="str">
        <f>VLOOKUP($A934,'Hospitalsation Details'!$A$2:$L$2344,8,0)</f>
        <v>tier - 3</v>
      </c>
      <c r="P934" s="9" t="str">
        <f>VLOOKUP($A934,'Hospitalsation Details'!$A$2:$L$2344,9,0)</f>
        <v>R1013</v>
      </c>
      <c r="Q934" s="9">
        <f>VLOOKUP($A934,'Hospitalsation Details'!$A$2:$L$2344,12,0)</f>
        <v>59</v>
      </c>
    </row>
    <row r="935" spans="1:17" ht="15.6" x14ac:dyDescent="0.3">
      <c r="A935" s="21" t="s">
        <v>1867</v>
      </c>
      <c r="B935" s="9" t="str">
        <f>VLOOKUP($A935,'Customer Names'!$A$2:$E$2336,4,0)</f>
        <v xml:space="preserve">  Brittany A</v>
      </c>
      <c r="C935" s="9">
        <f>VLOOKUP($A935,'Medical Examination'!$A$2:$J$2336,2,0)</f>
        <v>28.1</v>
      </c>
      <c r="D935" s="9">
        <f>VLOOKUP($A935,'Medical Examination'!$A$2:$J$2336,3,0)</f>
        <v>5.79</v>
      </c>
      <c r="E935" s="9" t="str">
        <f>VLOOKUP($A935,'Medical Examination'!$A$2:$J$2336,4,0)</f>
        <v>Yes</v>
      </c>
      <c r="F935" s="9" t="str">
        <f>VLOOKUP($A935,'Medical Examination'!$A$2:$J$2336,5,0)</f>
        <v>No</v>
      </c>
      <c r="G935" s="9" t="str">
        <f>VLOOKUP($A935,'Medical Examination'!$A$2:$J$2336,6,0)</f>
        <v>Yes</v>
      </c>
      <c r="H935" s="9">
        <f>VLOOKUP($A935,'Medical Examination'!$A$2:$J$2336,7,0)</f>
        <v>1</v>
      </c>
      <c r="I935" s="9" t="str">
        <f>VLOOKUP($A935,'Medical Examination'!$A$2:$J$2336,8,0)</f>
        <v xml:space="preserve"> Non Smoker</v>
      </c>
      <c r="J935" s="9" t="str">
        <f>VLOOKUP($A935,'Medical Examination'!$A$2:$J$2336,9,0)</f>
        <v>Over Weight</v>
      </c>
      <c r="K935" s="9" t="str">
        <f>VLOOKUP($A935,'Medical Examination'!$A$2:$J$2336,10,0)</f>
        <v>Normal</v>
      </c>
      <c r="L935" s="9" t="str">
        <f>VLOOKUP($A935,'Hospitalsation Details'!$A$2:$L$2344,10,0)</f>
        <v>12-11-1969</v>
      </c>
      <c r="M935" s="16">
        <f>VLOOKUP($A935,'Hospitalsation Details'!$A$2:$L$2344,6,0)</f>
        <v>11741.73</v>
      </c>
      <c r="N935" s="9" t="str">
        <f>VLOOKUP($A935,'Hospitalsation Details'!$A$2:$L$2344,7,0)</f>
        <v>tier - 3</v>
      </c>
      <c r="O935" s="9" t="str">
        <f>VLOOKUP($A935,'Hospitalsation Details'!$A$2:$L$2344,8,0)</f>
        <v>tier - 1</v>
      </c>
      <c r="P935" s="9" t="str">
        <f>VLOOKUP($A935,'Hospitalsation Details'!$A$2:$L$2344,9,0)</f>
        <v>R1011</v>
      </c>
      <c r="Q935" s="9">
        <f>VLOOKUP($A935,'Hospitalsation Details'!$A$2:$L$2344,12,0)</f>
        <v>53</v>
      </c>
    </row>
    <row r="936" spans="1:17" ht="15.6" x14ac:dyDescent="0.3">
      <c r="A936" s="20" t="s">
        <v>1869</v>
      </c>
      <c r="B936" s="9" t="str">
        <f>VLOOKUP($A936,'Customer Names'!$A$2:$E$2336,4,0)</f>
        <v xml:space="preserve">  Robert S</v>
      </c>
      <c r="C936" s="9">
        <f>VLOOKUP($A936,'Medical Examination'!$A$2:$J$2336,2,0)</f>
        <v>27</v>
      </c>
      <c r="D936" s="9">
        <f>VLOOKUP($A936,'Medical Examination'!$A$2:$J$2336,3,0)</f>
        <v>4.54</v>
      </c>
      <c r="E936" s="9" t="str">
        <f>VLOOKUP($A936,'Medical Examination'!$A$2:$J$2336,4,0)</f>
        <v>Yes</v>
      </c>
      <c r="F936" s="9" t="str">
        <f>VLOOKUP($A936,'Medical Examination'!$A$2:$J$2336,5,0)</f>
        <v>No</v>
      </c>
      <c r="G936" s="9" t="str">
        <f>VLOOKUP($A936,'Medical Examination'!$A$2:$J$2336,6,0)</f>
        <v>No</v>
      </c>
      <c r="H936" s="9">
        <f>VLOOKUP($A936,'Medical Examination'!$A$2:$J$2336,7,0)</f>
        <v>1</v>
      </c>
      <c r="I936" s="9" t="str">
        <f>VLOOKUP($A936,'Medical Examination'!$A$2:$J$2336,8,0)</f>
        <v xml:space="preserve"> Non Smoker</v>
      </c>
      <c r="J936" s="9" t="str">
        <f>VLOOKUP($A936,'Medical Examination'!$A$2:$J$2336,9,0)</f>
        <v>Over Weight</v>
      </c>
      <c r="K936" s="9" t="str">
        <f>VLOOKUP($A936,'Medical Examination'!$A$2:$J$2336,10,0)</f>
        <v>Normal</v>
      </c>
      <c r="L936" s="9" t="str">
        <f>VLOOKUP($A936,'Hospitalsation Details'!$A$2:$L$2344,10,0)</f>
        <v>05-09-1988</v>
      </c>
      <c r="M936" s="16">
        <f>VLOOKUP($A936,'Hospitalsation Details'!$A$2:$L$2344,6,0)</f>
        <v>11737.85</v>
      </c>
      <c r="N936" s="9" t="str">
        <f>VLOOKUP($A936,'Hospitalsation Details'!$A$2:$L$2344,7,0)</f>
        <v>tier - 3</v>
      </c>
      <c r="O936" s="9" t="str">
        <f>VLOOKUP($A936,'Hospitalsation Details'!$A$2:$L$2344,8,0)</f>
        <v>tier - 1</v>
      </c>
      <c r="P936" s="9" t="str">
        <f>VLOOKUP($A936,'Hospitalsation Details'!$A$2:$L$2344,9,0)</f>
        <v>R1011</v>
      </c>
      <c r="Q936" s="9">
        <f>VLOOKUP($A936,'Hospitalsation Details'!$A$2:$L$2344,12,0)</f>
        <v>34</v>
      </c>
    </row>
    <row r="937" spans="1:17" ht="15.6" x14ac:dyDescent="0.3">
      <c r="A937" s="21" t="s">
        <v>1871</v>
      </c>
      <c r="B937" s="9" t="str">
        <f>VLOOKUP($A937,'Customer Names'!$A$2:$E$2336,4,0)</f>
        <v xml:space="preserve">  Cameron</v>
      </c>
      <c r="C937" s="9">
        <f>VLOOKUP($A937,'Medical Examination'!$A$2:$J$2336,2,0)</f>
        <v>28.594999999999999</v>
      </c>
      <c r="D937" s="9">
        <f>VLOOKUP($A937,'Medical Examination'!$A$2:$J$2336,3,0)</f>
        <v>4.68</v>
      </c>
      <c r="E937" s="9" t="str">
        <f>VLOOKUP($A937,'Medical Examination'!$A$2:$J$2336,4,0)</f>
        <v>Yes</v>
      </c>
      <c r="F937" s="9" t="str">
        <f>VLOOKUP($A937,'Medical Examination'!$A$2:$J$2336,5,0)</f>
        <v>No</v>
      </c>
      <c r="G937" s="9" t="str">
        <f>VLOOKUP($A937,'Medical Examination'!$A$2:$J$2336,6,0)</f>
        <v>No</v>
      </c>
      <c r="H937" s="9">
        <f>VLOOKUP($A937,'Medical Examination'!$A$2:$J$2336,7,0)</f>
        <v>1</v>
      </c>
      <c r="I937" s="9" t="str">
        <f>VLOOKUP($A937,'Medical Examination'!$A$2:$J$2336,8,0)</f>
        <v xml:space="preserve"> Non Smoker</v>
      </c>
      <c r="J937" s="9" t="str">
        <f>VLOOKUP($A937,'Medical Examination'!$A$2:$J$2336,9,0)</f>
        <v>Over Weight</v>
      </c>
      <c r="K937" s="9" t="str">
        <f>VLOOKUP($A937,'Medical Examination'!$A$2:$J$2336,10,0)</f>
        <v>Prediabetes</v>
      </c>
      <c r="L937" s="9" t="str">
        <f>VLOOKUP($A937,'Hospitalsation Details'!$A$2:$L$2344,10,0)</f>
        <v>09-11-1964</v>
      </c>
      <c r="M937" s="16">
        <f>VLOOKUP($A937,'Hospitalsation Details'!$A$2:$L$2344,6,0)</f>
        <v>11735.88</v>
      </c>
      <c r="N937" s="9" t="str">
        <f>VLOOKUP($A937,'Hospitalsation Details'!$A$2:$L$2344,7,0)</f>
        <v>tier - 3</v>
      </c>
      <c r="O937" s="9" t="str">
        <f>VLOOKUP($A937,'Hospitalsation Details'!$A$2:$L$2344,8,0)</f>
        <v>tier - 1</v>
      </c>
      <c r="P937" s="9" t="str">
        <f>VLOOKUP($A937,'Hospitalsation Details'!$A$2:$L$2344,9,0)</f>
        <v>R1012</v>
      </c>
      <c r="Q937" s="9">
        <f>VLOOKUP($A937,'Hospitalsation Details'!$A$2:$L$2344,12,0)</f>
        <v>58</v>
      </c>
    </row>
    <row r="938" spans="1:17" ht="15.6" x14ac:dyDescent="0.3">
      <c r="A938" s="20" t="s">
        <v>1873</v>
      </c>
      <c r="B938" s="9" t="str">
        <f>VLOOKUP($A938,'Customer Names'!$A$2:$E$2336,4,0)</f>
        <v xml:space="preserve">  Ulrike</v>
      </c>
      <c r="C938" s="9">
        <f>VLOOKUP($A938,'Medical Examination'!$A$2:$J$2336,2,0)</f>
        <v>36.799999999999997</v>
      </c>
      <c r="D938" s="9">
        <f>VLOOKUP($A938,'Medical Examination'!$A$2:$J$2336,3,0)</f>
        <v>5.88</v>
      </c>
      <c r="E938" s="9" t="str">
        <f>VLOOKUP($A938,'Medical Examination'!$A$2:$J$2336,4,0)</f>
        <v>No</v>
      </c>
      <c r="F938" s="9" t="str">
        <f>VLOOKUP($A938,'Medical Examination'!$A$2:$J$2336,5,0)</f>
        <v>No</v>
      </c>
      <c r="G938" s="9" t="str">
        <f>VLOOKUP($A938,'Medical Examination'!$A$2:$J$2336,6,0)</f>
        <v>No</v>
      </c>
      <c r="H938" s="9">
        <f>VLOOKUP($A938,'Medical Examination'!$A$2:$J$2336,7,0)</f>
        <v>1</v>
      </c>
      <c r="I938" s="9" t="str">
        <f>VLOOKUP($A938,'Medical Examination'!$A$2:$J$2336,8,0)</f>
        <v xml:space="preserve"> Non Smoker</v>
      </c>
      <c r="J938" s="9" t="str">
        <f>VLOOKUP($A938,'Medical Examination'!$A$2:$J$2336,9,0)</f>
        <v>Obesity</v>
      </c>
      <c r="K938" s="9" t="str">
        <f>VLOOKUP($A938,'Medical Examination'!$A$2:$J$2336,10,0)</f>
        <v>Normal</v>
      </c>
      <c r="L938" s="9" t="str">
        <f>VLOOKUP($A938,'Hospitalsation Details'!$A$2:$L$2344,10,0)</f>
        <v>26-11-1984</v>
      </c>
      <c r="M938" s="16">
        <f>VLOOKUP($A938,'Hospitalsation Details'!$A$2:$L$2344,6,0)</f>
        <v>11730.82</v>
      </c>
      <c r="N938" s="9" t="str">
        <f>VLOOKUP($A938,'Hospitalsation Details'!$A$2:$L$2344,7,0)</f>
        <v>tier - 3</v>
      </c>
      <c r="O938" s="9" t="str">
        <f>VLOOKUP($A938,'Hospitalsation Details'!$A$2:$L$2344,8,0)</f>
        <v>tier - 3</v>
      </c>
      <c r="P938" s="9" t="str">
        <f>VLOOKUP($A938,'Hospitalsation Details'!$A$2:$L$2344,9,0)</f>
        <v>R1026</v>
      </c>
      <c r="Q938" s="9">
        <f>VLOOKUP($A938,'Hospitalsation Details'!$A$2:$L$2344,12,0)</f>
        <v>38</v>
      </c>
    </row>
    <row r="939" spans="1:17" ht="15.6" x14ac:dyDescent="0.3">
      <c r="A939" s="21" t="s">
        <v>1875</v>
      </c>
      <c r="B939" s="9" t="str">
        <f>VLOOKUP($A939,'Customer Names'!$A$2:$E$2336,4,0)</f>
        <v xml:space="preserve">  Katlyn A</v>
      </c>
      <c r="C939" s="9">
        <f>VLOOKUP($A939,'Medical Examination'!$A$2:$J$2336,2,0)</f>
        <v>23.75</v>
      </c>
      <c r="D939" s="9">
        <f>VLOOKUP($A939,'Medical Examination'!$A$2:$J$2336,3,0)</f>
        <v>5.42</v>
      </c>
      <c r="E939" s="9" t="str">
        <f>VLOOKUP($A939,'Medical Examination'!$A$2:$J$2336,4,0)</f>
        <v>Yes</v>
      </c>
      <c r="F939" s="9" t="str">
        <f>VLOOKUP($A939,'Medical Examination'!$A$2:$J$2336,5,0)</f>
        <v>No</v>
      </c>
      <c r="G939" s="9" t="str">
        <f>VLOOKUP($A939,'Medical Examination'!$A$2:$J$2336,6,0)</f>
        <v>Yes</v>
      </c>
      <c r="H939" s="9">
        <f>VLOOKUP($A939,'Medical Examination'!$A$2:$J$2336,7,0)</f>
        <v>1</v>
      </c>
      <c r="I939" s="9" t="str">
        <f>VLOOKUP($A939,'Medical Examination'!$A$2:$J$2336,8,0)</f>
        <v xml:space="preserve"> Non Smoker</v>
      </c>
      <c r="J939" s="9" t="str">
        <f>VLOOKUP($A939,'Medical Examination'!$A$2:$J$2336,9,0)</f>
        <v>Normal Weight</v>
      </c>
      <c r="K939" s="9" t="str">
        <f>VLOOKUP($A939,'Medical Examination'!$A$2:$J$2336,10,0)</f>
        <v>Normal</v>
      </c>
      <c r="L939" s="9" t="str">
        <f>VLOOKUP($A939,'Hospitalsation Details'!$A$2:$L$2344,10,0)</f>
        <v>12-10-1969</v>
      </c>
      <c r="M939" s="16">
        <f>VLOOKUP($A939,'Hospitalsation Details'!$A$2:$L$2344,6,0)</f>
        <v>11729.68</v>
      </c>
      <c r="N939" s="9" t="str">
        <f>VLOOKUP($A939,'Hospitalsation Details'!$A$2:$L$2344,7,0)</f>
        <v>tier - 3</v>
      </c>
      <c r="O939" s="9" t="str">
        <f>VLOOKUP($A939,'Hospitalsation Details'!$A$2:$L$2344,8,0)</f>
        <v>tier - 1</v>
      </c>
      <c r="P939" s="9" t="str">
        <f>VLOOKUP($A939,'Hospitalsation Details'!$A$2:$L$2344,9,0)</f>
        <v>R1024</v>
      </c>
      <c r="Q939" s="9">
        <f>VLOOKUP($A939,'Hospitalsation Details'!$A$2:$L$2344,12,0)</f>
        <v>53</v>
      </c>
    </row>
    <row r="940" spans="1:17" ht="15.6" x14ac:dyDescent="0.3">
      <c r="A940" s="20" t="s">
        <v>1877</v>
      </c>
      <c r="B940" s="9" t="str">
        <f>VLOOKUP($A940,'Customer Names'!$A$2:$E$2336,4,0)</f>
        <v xml:space="preserve">  Morgan B</v>
      </c>
      <c r="C940" s="9">
        <f>VLOOKUP($A940,'Medical Examination'!$A$2:$J$2336,2,0)</f>
        <v>35.619999999999997</v>
      </c>
      <c r="D940" s="9">
        <f>VLOOKUP($A940,'Medical Examination'!$A$2:$J$2336,3,0)</f>
        <v>4.16</v>
      </c>
      <c r="E940" s="9" t="str">
        <f>VLOOKUP($A940,'Medical Examination'!$A$2:$J$2336,4,0)</f>
        <v>No</v>
      </c>
      <c r="F940" s="9" t="str">
        <f>VLOOKUP($A940,'Medical Examination'!$A$2:$J$2336,5,0)</f>
        <v>No</v>
      </c>
      <c r="G940" s="9" t="str">
        <f>VLOOKUP($A940,'Medical Examination'!$A$2:$J$2336,6,0)</f>
        <v>No</v>
      </c>
      <c r="H940" s="9">
        <f>VLOOKUP($A940,'Medical Examination'!$A$2:$J$2336,7,0)</f>
        <v>0</v>
      </c>
      <c r="I940" s="9" t="str">
        <f>VLOOKUP($A940,'Medical Examination'!$A$2:$J$2336,8,0)</f>
        <v xml:space="preserve"> Non Smoker</v>
      </c>
      <c r="J940" s="9" t="str">
        <f>VLOOKUP($A940,'Medical Examination'!$A$2:$J$2336,9,0)</f>
        <v>Obesity</v>
      </c>
      <c r="K940" s="9" t="str">
        <f>VLOOKUP($A940,'Medical Examination'!$A$2:$J$2336,10,0)</f>
        <v>Diabetes</v>
      </c>
      <c r="L940" s="9" t="str">
        <f>VLOOKUP($A940,'Hospitalsation Details'!$A$2:$L$2344,10,0)</f>
        <v>21-10-1982</v>
      </c>
      <c r="M940" s="16">
        <f>VLOOKUP($A940,'Hospitalsation Details'!$A$2:$L$2344,6,0)</f>
        <v>11712.97</v>
      </c>
      <c r="N940" s="9" t="str">
        <f>VLOOKUP($A940,'Hospitalsation Details'!$A$2:$L$2344,7,0)</f>
        <v>tier - 3</v>
      </c>
      <c r="O940" s="9" t="str">
        <f>VLOOKUP($A940,'Hospitalsation Details'!$A$2:$L$2344,8,0)</f>
        <v>tier - 2</v>
      </c>
      <c r="P940" s="9" t="str">
        <f>VLOOKUP($A940,'Hospitalsation Details'!$A$2:$L$2344,9,0)</f>
        <v>R1021</v>
      </c>
      <c r="Q940" s="9">
        <f>VLOOKUP($A940,'Hospitalsation Details'!$A$2:$L$2344,12,0)</f>
        <v>40</v>
      </c>
    </row>
    <row r="941" spans="1:17" ht="15.6" x14ac:dyDescent="0.3">
      <c r="A941" s="21" t="s">
        <v>1879</v>
      </c>
      <c r="B941" s="9" t="str">
        <f>VLOOKUP($A941,'Customer Names'!$A$2:$E$2336,4,0)</f>
        <v xml:space="preserve">  Peter</v>
      </c>
      <c r="C941" s="9">
        <f>VLOOKUP($A941,'Medical Examination'!$A$2:$J$2336,2,0)</f>
        <v>30.69</v>
      </c>
      <c r="D941" s="9">
        <f>VLOOKUP($A941,'Medical Examination'!$A$2:$J$2336,3,0)</f>
        <v>7.05</v>
      </c>
      <c r="E941" s="9" t="str">
        <f>VLOOKUP($A941,'Medical Examination'!$A$2:$J$2336,4,0)</f>
        <v>Yes</v>
      </c>
      <c r="F941" s="9" t="str">
        <f>VLOOKUP($A941,'Medical Examination'!$A$2:$J$2336,5,0)</f>
        <v>No</v>
      </c>
      <c r="G941" s="9" t="str">
        <f>VLOOKUP($A941,'Medical Examination'!$A$2:$J$2336,6,0)</f>
        <v>No</v>
      </c>
      <c r="H941" s="9">
        <f>VLOOKUP($A941,'Medical Examination'!$A$2:$J$2336,7,0)</f>
        <v>2</v>
      </c>
      <c r="I941" s="9" t="str">
        <f>VLOOKUP($A941,'Medical Examination'!$A$2:$J$2336,8,0)</f>
        <v xml:space="preserve"> Non Smoker</v>
      </c>
      <c r="J941" s="9" t="str">
        <f>VLOOKUP($A941,'Medical Examination'!$A$2:$J$2336,9,0)</f>
        <v>Obesity</v>
      </c>
      <c r="K941" s="9" t="str">
        <f>VLOOKUP($A941,'Medical Examination'!$A$2:$J$2336,10,0)</f>
        <v>Normal</v>
      </c>
      <c r="L941" s="9" t="str">
        <f>VLOOKUP($A941,'Hospitalsation Details'!$A$2:$L$2344,10,0)</f>
        <v>01-12-1970</v>
      </c>
      <c r="M941" s="16">
        <f>VLOOKUP($A941,'Hospitalsation Details'!$A$2:$L$2344,6,0)</f>
        <v>11696.52</v>
      </c>
      <c r="N941" s="9" t="str">
        <f>VLOOKUP($A941,'Hospitalsation Details'!$A$2:$L$2344,7,0)</f>
        <v>tier - 3</v>
      </c>
      <c r="O941" s="9" t="str">
        <f>VLOOKUP($A941,'Hospitalsation Details'!$A$2:$L$2344,8,0)</f>
        <v>tier - 1</v>
      </c>
      <c r="P941" s="9" t="str">
        <f>VLOOKUP($A941,'Hospitalsation Details'!$A$2:$L$2344,9,0)</f>
        <v>R1021</v>
      </c>
      <c r="Q941" s="9">
        <f>VLOOKUP($A941,'Hospitalsation Details'!$A$2:$L$2344,12,0)</f>
        <v>52</v>
      </c>
    </row>
    <row r="942" spans="1:17" ht="15.6" x14ac:dyDescent="0.3">
      <c r="A942" s="20" t="s">
        <v>1881</v>
      </c>
      <c r="B942" s="9" t="str">
        <f>VLOOKUP($A942,'Customer Names'!$A$2:$E$2336,4,0)</f>
        <v xml:space="preserve">  Chandler</v>
      </c>
      <c r="C942" s="9">
        <f>VLOOKUP($A942,'Medical Examination'!$A$2:$J$2336,2,0)</f>
        <v>35.799999999999997</v>
      </c>
      <c r="D942" s="9">
        <f>VLOOKUP($A942,'Medical Examination'!$A$2:$J$2336,3,0)</f>
        <v>5.63</v>
      </c>
      <c r="E942" s="9" t="str">
        <f>VLOOKUP($A942,'Medical Examination'!$A$2:$J$2336,4,0)</f>
        <v>Yes</v>
      </c>
      <c r="F942" s="9" t="str">
        <f>VLOOKUP($A942,'Medical Examination'!$A$2:$J$2336,5,0)</f>
        <v>No</v>
      </c>
      <c r="G942" s="9" t="str">
        <f>VLOOKUP($A942,'Medical Examination'!$A$2:$J$2336,6,0)</f>
        <v>No</v>
      </c>
      <c r="H942" s="9">
        <f>VLOOKUP($A942,'Medical Examination'!$A$2:$J$2336,7,0)</f>
        <v>2</v>
      </c>
      <c r="I942" s="9" t="str">
        <f>VLOOKUP($A942,'Medical Examination'!$A$2:$J$2336,8,0)</f>
        <v xml:space="preserve"> Non Smoker</v>
      </c>
      <c r="J942" s="9" t="str">
        <f>VLOOKUP($A942,'Medical Examination'!$A$2:$J$2336,9,0)</f>
        <v>Obesity</v>
      </c>
      <c r="K942" s="9" t="str">
        <f>VLOOKUP($A942,'Medical Examination'!$A$2:$J$2336,10,0)</f>
        <v>Normal</v>
      </c>
      <c r="L942" s="9" t="str">
        <f>VLOOKUP($A942,'Hospitalsation Details'!$A$2:$L$2344,10,0)</f>
        <v>09-11-1966</v>
      </c>
      <c r="M942" s="16">
        <f>VLOOKUP($A942,'Hospitalsation Details'!$A$2:$L$2344,6,0)</f>
        <v>11674.13</v>
      </c>
      <c r="N942" s="9" t="str">
        <f>VLOOKUP($A942,'Hospitalsation Details'!$A$2:$L$2344,7,0)</f>
        <v>tier - 3</v>
      </c>
      <c r="O942" s="9" t="str">
        <f>VLOOKUP($A942,'Hospitalsation Details'!$A$2:$L$2344,8,0)</f>
        <v>tier - 1</v>
      </c>
      <c r="P942" s="9" t="str">
        <f>VLOOKUP($A942,'Hospitalsation Details'!$A$2:$L$2344,9,0)</f>
        <v>R1011</v>
      </c>
      <c r="Q942" s="9">
        <f>VLOOKUP($A942,'Hospitalsation Details'!$A$2:$L$2344,12,0)</f>
        <v>56</v>
      </c>
    </row>
    <row r="943" spans="1:17" ht="15.6" x14ac:dyDescent="0.3">
      <c r="A943" s="21" t="s">
        <v>1883</v>
      </c>
      <c r="B943" s="9" t="str">
        <f>VLOOKUP($A943,'Customer Names'!$A$2:$E$2336,4,0)</f>
        <v xml:space="preserve">  Silvana M</v>
      </c>
      <c r="C943" s="9">
        <f>VLOOKUP($A943,'Medical Examination'!$A$2:$J$2336,2,0)</f>
        <v>28.785</v>
      </c>
      <c r="D943" s="9">
        <f>VLOOKUP($A943,'Medical Examination'!$A$2:$J$2336,3,0)</f>
        <v>4.24</v>
      </c>
      <c r="E943" s="9" t="str">
        <f>VLOOKUP($A943,'Medical Examination'!$A$2:$J$2336,4,0)</f>
        <v>Yes</v>
      </c>
      <c r="F943" s="9" t="str">
        <f>VLOOKUP($A943,'Medical Examination'!$A$2:$J$2336,5,0)</f>
        <v>No</v>
      </c>
      <c r="G943" s="9" t="str">
        <f>VLOOKUP($A943,'Medical Examination'!$A$2:$J$2336,6,0)</f>
        <v>No</v>
      </c>
      <c r="H943" s="9">
        <f>VLOOKUP($A943,'Medical Examination'!$A$2:$J$2336,7,0)</f>
        <v>2</v>
      </c>
      <c r="I943" s="9" t="str">
        <f>VLOOKUP($A943,'Medical Examination'!$A$2:$J$2336,8,0)</f>
        <v xml:space="preserve"> Non Smoker</v>
      </c>
      <c r="J943" s="9" t="str">
        <f>VLOOKUP($A943,'Medical Examination'!$A$2:$J$2336,9,0)</f>
        <v>Over Weight</v>
      </c>
      <c r="K943" s="9" t="str">
        <f>VLOOKUP($A943,'Medical Examination'!$A$2:$J$2336,10,0)</f>
        <v>Normal</v>
      </c>
      <c r="L943" s="9" t="str">
        <f>VLOOKUP($A943,'Hospitalsation Details'!$A$2:$L$2344,10,0)</f>
        <v>23-08-1966</v>
      </c>
      <c r="M943" s="16">
        <f>VLOOKUP($A943,'Hospitalsation Details'!$A$2:$L$2344,6,0)</f>
        <v>11658.38</v>
      </c>
      <c r="N943" s="9" t="str">
        <f>VLOOKUP($A943,'Hospitalsation Details'!$A$2:$L$2344,7,0)</f>
        <v>tier - 3</v>
      </c>
      <c r="O943" s="9" t="str">
        <f>VLOOKUP($A943,'Hospitalsation Details'!$A$2:$L$2344,8,0)</f>
        <v>tier - 3</v>
      </c>
      <c r="P943" s="9" t="str">
        <f>VLOOKUP($A943,'Hospitalsation Details'!$A$2:$L$2344,9,0)</f>
        <v>R1024</v>
      </c>
      <c r="Q943" s="9">
        <f>VLOOKUP($A943,'Hospitalsation Details'!$A$2:$L$2344,12,0)</f>
        <v>56</v>
      </c>
    </row>
    <row r="944" spans="1:17" ht="15.6" x14ac:dyDescent="0.3">
      <c r="A944" s="20" t="s">
        <v>1885</v>
      </c>
      <c r="B944" s="9" t="str">
        <f>VLOOKUP($A944,'Customer Names'!$A$2:$E$2336,4,0)</f>
        <v xml:space="preserve">  Natty</v>
      </c>
      <c r="C944" s="9">
        <f>VLOOKUP($A944,'Medical Examination'!$A$2:$J$2336,2,0)</f>
        <v>28.594999999999999</v>
      </c>
      <c r="D944" s="9">
        <f>VLOOKUP($A944,'Medical Examination'!$A$2:$J$2336,3,0)</f>
        <v>4.96</v>
      </c>
      <c r="E944" s="9" t="str">
        <f>VLOOKUP($A944,'Medical Examination'!$A$2:$J$2336,4,0)</f>
        <v>Yes</v>
      </c>
      <c r="F944" s="9" t="str">
        <f>VLOOKUP($A944,'Medical Examination'!$A$2:$J$2336,5,0)</f>
        <v>No</v>
      </c>
      <c r="G944" s="9" t="str">
        <f>VLOOKUP($A944,'Medical Examination'!$A$2:$J$2336,6,0)</f>
        <v>No</v>
      </c>
      <c r="H944" s="9">
        <f>VLOOKUP($A944,'Medical Examination'!$A$2:$J$2336,7,0)</f>
        <v>2</v>
      </c>
      <c r="I944" s="9" t="str">
        <f>VLOOKUP($A944,'Medical Examination'!$A$2:$J$2336,8,0)</f>
        <v xml:space="preserve"> Non Smoker</v>
      </c>
      <c r="J944" s="9" t="str">
        <f>VLOOKUP($A944,'Medical Examination'!$A$2:$J$2336,9,0)</f>
        <v>Over Weight</v>
      </c>
      <c r="K944" s="9" t="str">
        <f>VLOOKUP($A944,'Medical Examination'!$A$2:$J$2336,10,0)</f>
        <v>Normal</v>
      </c>
      <c r="L944" s="9" t="str">
        <f>VLOOKUP($A944,'Hospitalsation Details'!$A$2:$L$2344,10,0)</f>
        <v>06-07-1966</v>
      </c>
      <c r="M944" s="16">
        <f>VLOOKUP($A944,'Hospitalsation Details'!$A$2:$L$2344,6,0)</f>
        <v>11658.12</v>
      </c>
      <c r="N944" s="9" t="str">
        <f>VLOOKUP($A944,'Hospitalsation Details'!$A$2:$L$2344,7,0)</f>
        <v>tier - 3</v>
      </c>
      <c r="O944" s="9" t="str">
        <f>VLOOKUP($A944,'Hospitalsation Details'!$A$2:$L$2344,8,0)</f>
        <v>tier - 1</v>
      </c>
      <c r="P944" s="9" t="str">
        <f>VLOOKUP($A944,'Hospitalsation Details'!$A$2:$L$2344,9,0)</f>
        <v>R1024</v>
      </c>
      <c r="Q944" s="9">
        <f>VLOOKUP($A944,'Hospitalsation Details'!$A$2:$L$2344,12,0)</f>
        <v>56</v>
      </c>
    </row>
    <row r="945" spans="1:17" ht="15.6" x14ac:dyDescent="0.3">
      <c r="A945" s="21" t="s">
        <v>1887</v>
      </c>
      <c r="B945" s="9" t="str">
        <f>VLOOKUP($A945,'Customer Names'!$A$2:$E$2336,4,0)</f>
        <v xml:space="preserve">  Nicholas T</v>
      </c>
      <c r="C945" s="9">
        <f>VLOOKUP($A945,'Medical Examination'!$A$2:$J$2336,2,0)</f>
        <v>48.75</v>
      </c>
      <c r="D945" s="9">
        <f>VLOOKUP($A945,'Medical Examination'!$A$2:$J$2336,3,0)</f>
        <v>4.34</v>
      </c>
      <c r="E945" s="9" t="str">
        <f>VLOOKUP($A945,'Medical Examination'!$A$2:$J$2336,4,0)</f>
        <v>No</v>
      </c>
      <c r="F945" s="9" t="str">
        <f>VLOOKUP($A945,'Medical Examination'!$A$2:$J$2336,5,0)</f>
        <v>No</v>
      </c>
      <c r="G945" s="9" t="str">
        <f>VLOOKUP($A945,'Medical Examination'!$A$2:$J$2336,6,0)</f>
        <v>No</v>
      </c>
      <c r="H945" s="9">
        <f>VLOOKUP($A945,'Medical Examination'!$A$2:$J$2336,7,0)</f>
        <v>0</v>
      </c>
      <c r="I945" s="9" t="str">
        <f>VLOOKUP($A945,'Medical Examination'!$A$2:$J$2336,8,0)</f>
        <v xml:space="preserve"> Non Smoker</v>
      </c>
      <c r="J945" s="9" t="str">
        <f>VLOOKUP($A945,'Medical Examination'!$A$2:$J$2336,9,0)</f>
        <v>Obesity</v>
      </c>
      <c r="K945" s="9" t="str">
        <f>VLOOKUP($A945,'Medical Examination'!$A$2:$J$2336,10,0)</f>
        <v>Normal</v>
      </c>
      <c r="L945" s="9" t="str">
        <f>VLOOKUP($A945,'Hospitalsation Details'!$A$2:$L$2344,10,0)</f>
        <v>20-07-1994</v>
      </c>
      <c r="M945" s="16">
        <f>VLOOKUP($A945,'Hospitalsation Details'!$A$2:$L$2344,6,0)</f>
        <v>11657.81</v>
      </c>
      <c r="N945" s="9" t="str">
        <f>VLOOKUP($A945,'Hospitalsation Details'!$A$2:$L$2344,7,0)</f>
        <v>tier - 3</v>
      </c>
      <c r="O945" s="9" t="str">
        <f>VLOOKUP($A945,'Hospitalsation Details'!$A$2:$L$2344,8,0)</f>
        <v>tier - 2</v>
      </c>
      <c r="P945" s="9" t="str">
        <f>VLOOKUP($A945,'Hospitalsation Details'!$A$2:$L$2344,9,0)</f>
        <v>R1023</v>
      </c>
      <c r="Q945" s="9">
        <f>VLOOKUP($A945,'Hospitalsation Details'!$A$2:$L$2344,12,0)</f>
        <v>28</v>
      </c>
    </row>
    <row r="946" spans="1:17" ht="15.6" x14ac:dyDescent="0.3">
      <c r="A946" s="20" t="s">
        <v>1889</v>
      </c>
      <c r="B946" s="9" t="str">
        <f>VLOOKUP($A946,'Customer Names'!$A$2:$E$2336,4,0)</f>
        <v xml:space="preserve">  Rebecca</v>
      </c>
      <c r="C946" s="9">
        <f>VLOOKUP($A946,'Medical Examination'!$A$2:$J$2336,2,0)</f>
        <v>28.31</v>
      </c>
      <c r="D946" s="9">
        <f>VLOOKUP($A946,'Medical Examination'!$A$2:$J$2336,3,0)</f>
        <v>5.43</v>
      </c>
      <c r="E946" s="9" t="str">
        <f>VLOOKUP($A946,'Medical Examination'!$A$2:$J$2336,4,0)</f>
        <v>Yes</v>
      </c>
      <c r="F946" s="9" t="str">
        <f>VLOOKUP($A946,'Medical Examination'!$A$2:$J$2336,5,0)</f>
        <v>No</v>
      </c>
      <c r="G946" s="9" t="str">
        <f>VLOOKUP($A946,'Medical Examination'!$A$2:$J$2336,6,0)</f>
        <v>No</v>
      </c>
      <c r="H946" s="9">
        <f>VLOOKUP($A946,'Medical Examination'!$A$2:$J$2336,7,0)</f>
        <v>2</v>
      </c>
      <c r="I946" s="9" t="str">
        <f>VLOOKUP($A946,'Medical Examination'!$A$2:$J$2336,8,0)</f>
        <v xml:space="preserve"> Non Smoker</v>
      </c>
      <c r="J946" s="9" t="str">
        <f>VLOOKUP($A946,'Medical Examination'!$A$2:$J$2336,9,0)</f>
        <v>Over Weight</v>
      </c>
      <c r="K946" s="9" t="str">
        <f>VLOOKUP($A946,'Medical Examination'!$A$2:$J$2336,10,0)</f>
        <v>Diabetes</v>
      </c>
      <c r="L946" s="9" t="str">
        <f>VLOOKUP($A946,'Hospitalsation Details'!$A$2:$L$2344,10,0)</f>
        <v>04-10-1966</v>
      </c>
      <c r="M946" s="16">
        <f>VLOOKUP($A946,'Hospitalsation Details'!$A$2:$L$2344,6,0)</f>
        <v>11657.72</v>
      </c>
      <c r="N946" s="9" t="str">
        <f>VLOOKUP($A946,'Hospitalsation Details'!$A$2:$L$2344,7,0)</f>
        <v>tier - 3</v>
      </c>
      <c r="O946" s="9" t="str">
        <f>VLOOKUP($A946,'Hospitalsation Details'!$A$2:$L$2344,8,0)</f>
        <v>tier - 2</v>
      </c>
      <c r="P946" s="9" t="str">
        <f>VLOOKUP($A946,'Hospitalsation Details'!$A$2:$L$2344,9,0)</f>
        <v>R1024</v>
      </c>
      <c r="Q946" s="9">
        <f>VLOOKUP($A946,'Hospitalsation Details'!$A$2:$L$2344,12,0)</f>
        <v>56</v>
      </c>
    </row>
    <row r="947" spans="1:17" ht="15.6" x14ac:dyDescent="0.3">
      <c r="A947" s="21" t="s">
        <v>1891</v>
      </c>
      <c r="B947" s="9" t="str">
        <f>VLOOKUP($A947,'Customer Names'!$A$2:$E$2336,4,0)</f>
        <v xml:space="preserve">  John</v>
      </c>
      <c r="C947" s="9">
        <f>VLOOKUP($A947,'Medical Examination'!$A$2:$J$2336,2,0)</f>
        <v>38.39</v>
      </c>
      <c r="D947" s="9">
        <f>VLOOKUP($A947,'Medical Examination'!$A$2:$J$2336,3,0)</f>
        <v>8.33</v>
      </c>
      <c r="E947" s="9" t="str">
        <f>VLOOKUP($A947,'Medical Examination'!$A$2:$J$2336,4,0)</f>
        <v>Yes</v>
      </c>
      <c r="F947" s="9" t="str">
        <f>VLOOKUP($A947,'Medical Examination'!$A$2:$J$2336,5,0)</f>
        <v>No</v>
      </c>
      <c r="G947" s="9" t="str">
        <f>VLOOKUP($A947,'Medical Examination'!$A$2:$J$2336,6,0)</f>
        <v>No</v>
      </c>
      <c r="H947" s="9">
        <f>VLOOKUP($A947,'Medical Examination'!$A$2:$J$2336,7,0)</f>
        <v>1</v>
      </c>
      <c r="I947" s="9" t="str">
        <f>VLOOKUP($A947,'Medical Examination'!$A$2:$J$2336,8,0)</f>
        <v xml:space="preserve"> Non Smoker</v>
      </c>
      <c r="J947" s="9" t="str">
        <f>VLOOKUP($A947,'Medical Examination'!$A$2:$J$2336,9,0)</f>
        <v>Obesity</v>
      </c>
      <c r="K947" s="9" t="str">
        <f>VLOOKUP($A947,'Medical Examination'!$A$2:$J$2336,10,0)</f>
        <v>Normal</v>
      </c>
      <c r="L947" s="9" t="str">
        <f>VLOOKUP($A947,'Hospitalsation Details'!$A$2:$L$2344,10,0)</f>
        <v>17-07-1986</v>
      </c>
      <c r="M947" s="16">
        <f>VLOOKUP($A947,'Hospitalsation Details'!$A$2:$L$2344,6,0)</f>
        <v>11625.11</v>
      </c>
      <c r="N947" s="9" t="str">
        <f>VLOOKUP($A947,'Hospitalsation Details'!$A$2:$L$2344,7,0)</f>
        <v>tier - 3</v>
      </c>
      <c r="O947" s="9" t="str">
        <f>VLOOKUP($A947,'Hospitalsation Details'!$A$2:$L$2344,8,0)</f>
        <v>tier - 3</v>
      </c>
      <c r="P947" s="9" t="str">
        <f>VLOOKUP($A947,'Hospitalsation Details'!$A$2:$L$2344,9,0)</f>
        <v>R1022</v>
      </c>
      <c r="Q947" s="9">
        <f>VLOOKUP($A947,'Hospitalsation Details'!$A$2:$L$2344,12,0)</f>
        <v>36</v>
      </c>
    </row>
    <row r="948" spans="1:17" ht="15.6" x14ac:dyDescent="0.3">
      <c r="A948" s="20" t="s">
        <v>1893</v>
      </c>
      <c r="B948" s="9" t="str">
        <f>VLOOKUP($A948,'Customer Names'!$A$2:$E$2336,4,0)</f>
        <v xml:space="preserve">  Antony G</v>
      </c>
      <c r="C948" s="9">
        <f>VLOOKUP($A948,'Medical Examination'!$A$2:$J$2336,2,0)</f>
        <v>25.87</v>
      </c>
      <c r="D948" s="9">
        <f>VLOOKUP($A948,'Medical Examination'!$A$2:$J$2336,3,0)</f>
        <v>5.63</v>
      </c>
      <c r="E948" s="9" t="str">
        <f>VLOOKUP($A948,'Medical Examination'!$A$2:$J$2336,4,0)</f>
        <v>Yes</v>
      </c>
      <c r="F948" s="9" t="str">
        <f>VLOOKUP($A948,'Medical Examination'!$A$2:$J$2336,5,0)</f>
        <v>No</v>
      </c>
      <c r="G948" s="9" t="str">
        <f>VLOOKUP($A948,'Medical Examination'!$A$2:$J$2336,6,0)</f>
        <v>No</v>
      </c>
      <c r="H948" s="9">
        <f>VLOOKUP($A948,'Medical Examination'!$A$2:$J$2336,7,0)</f>
        <v>1</v>
      </c>
      <c r="I948" s="9" t="str">
        <f>VLOOKUP($A948,'Medical Examination'!$A$2:$J$2336,8,0)</f>
        <v xml:space="preserve"> Non Smoker</v>
      </c>
      <c r="J948" s="9" t="str">
        <f>VLOOKUP($A948,'Medical Examination'!$A$2:$J$2336,9,0)</f>
        <v>Over Weight</v>
      </c>
      <c r="K948" s="9" t="str">
        <f>VLOOKUP($A948,'Medical Examination'!$A$2:$J$2336,10,0)</f>
        <v>Diabetes</v>
      </c>
      <c r="L948" s="9" t="str">
        <f>VLOOKUP($A948,'Hospitalsation Details'!$A$2:$L$2344,10,0)</f>
        <v>20-06-1964</v>
      </c>
      <c r="M948" s="16">
        <f>VLOOKUP($A948,'Hospitalsation Details'!$A$2:$L$2344,6,0)</f>
        <v>11602.75</v>
      </c>
      <c r="N948" s="9" t="str">
        <f>VLOOKUP($A948,'Hospitalsation Details'!$A$2:$L$2344,7,0)</f>
        <v>tier - 3</v>
      </c>
      <c r="O948" s="9" t="str">
        <f>VLOOKUP($A948,'Hospitalsation Details'!$A$2:$L$2344,8,0)</f>
        <v>tier - 1</v>
      </c>
      <c r="P948" s="9" t="str">
        <f>VLOOKUP($A948,'Hospitalsation Details'!$A$2:$L$2344,9,0)</f>
        <v>R1020</v>
      </c>
      <c r="Q948" s="9">
        <f>VLOOKUP($A948,'Hospitalsation Details'!$A$2:$L$2344,12,0)</f>
        <v>58</v>
      </c>
    </row>
    <row r="949" spans="1:17" ht="15.6" x14ac:dyDescent="0.3">
      <c r="A949" s="21" t="s">
        <v>1895</v>
      </c>
      <c r="B949" s="9" t="str">
        <f>VLOOKUP($A949,'Customer Names'!$A$2:$E$2336,4,0)</f>
        <v xml:space="preserve">  Eric</v>
      </c>
      <c r="C949" s="9">
        <f>VLOOKUP($A949,'Medical Examination'!$A$2:$J$2336,2,0)</f>
        <v>43.7</v>
      </c>
      <c r="D949" s="9">
        <f>VLOOKUP($A949,'Medical Examination'!$A$2:$J$2336,3,0)</f>
        <v>7.23</v>
      </c>
      <c r="E949" s="9" t="str">
        <f>VLOOKUP($A949,'Medical Examination'!$A$2:$J$2336,4,0)</f>
        <v>No</v>
      </c>
      <c r="F949" s="9" t="str">
        <f>VLOOKUP($A949,'Medical Examination'!$A$2:$J$2336,5,0)</f>
        <v>No</v>
      </c>
      <c r="G949" s="9" t="str">
        <f>VLOOKUP($A949,'Medical Examination'!$A$2:$J$2336,6,0)</f>
        <v>No</v>
      </c>
      <c r="H949" s="9">
        <f>VLOOKUP($A949,'Medical Examination'!$A$2:$J$2336,7,0)</f>
        <v>0</v>
      </c>
      <c r="I949" s="9" t="str">
        <f>VLOOKUP($A949,'Medical Examination'!$A$2:$J$2336,8,0)</f>
        <v xml:space="preserve"> Non Smoker</v>
      </c>
      <c r="J949" s="9" t="str">
        <f>VLOOKUP($A949,'Medical Examination'!$A$2:$J$2336,9,0)</f>
        <v>Obesity</v>
      </c>
      <c r="K949" s="9" t="str">
        <f>VLOOKUP($A949,'Medical Examination'!$A$2:$J$2336,10,0)</f>
        <v>Diabetes</v>
      </c>
      <c r="L949" s="9" t="str">
        <f>VLOOKUP($A949,'Hospitalsation Details'!$A$2:$L$2344,10,0)</f>
        <v>06-11-1965</v>
      </c>
      <c r="M949" s="16">
        <f>VLOOKUP($A949,'Hospitalsation Details'!$A$2:$L$2344,6,0)</f>
        <v>11576.13</v>
      </c>
      <c r="N949" s="9" t="str">
        <f>VLOOKUP($A949,'Hospitalsation Details'!$A$2:$L$2344,7,0)</f>
        <v>tier - 3</v>
      </c>
      <c r="O949" s="9" t="str">
        <f>VLOOKUP($A949,'Hospitalsation Details'!$A$2:$L$2344,8,0)</f>
        <v>tier - 3</v>
      </c>
      <c r="P949" s="9" t="str">
        <f>VLOOKUP($A949,'Hospitalsation Details'!$A$2:$L$2344,9,0)</f>
        <v>R1011</v>
      </c>
      <c r="Q949" s="9">
        <f>VLOOKUP($A949,'Hospitalsation Details'!$A$2:$L$2344,12,0)</f>
        <v>57</v>
      </c>
    </row>
    <row r="950" spans="1:17" ht="15.6" x14ac:dyDescent="0.3">
      <c r="A950" s="20" t="s">
        <v>1897</v>
      </c>
      <c r="B950" s="9" t="str">
        <f>VLOOKUP($A950,'Customer Names'!$A$2:$E$2336,4,0)</f>
        <v xml:space="preserve">  Erik</v>
      </c>
      <c r="C950" s="9">
        <f>VLOOKUP($A950,'Medical Examination'!$A$2:$J$2336,2,0)</f>
        <v>40.945</v>
      </c>
      <c r="D950" s="9">
        <f>VLOOKUP($A950,'Medical Examination'!$A$2:$J$2336,3,0)</f>
        <v>10.57</v>
      </c>
      <c r="E950" s="9" t="str">
        <f>VLOOKUP($A950,'Medical Examination'!$A$2:$J$2336,4,0)</f>
        <v>No</v>
      </c>
      <c r="F950" s="9" t="str">
        <f>VLOOKUP($A950,'Medical Examination'!$A$2:$J$2336,5,0)</f>
        <v>No</v>
      </c>
      <c r="G950" s="9" t="str">
        <f>VLOOKUP($A950,'Medical Examination'!$A$2:$J$2336,6,0)</f>
        <v>No</v>
      </c>
      <c r="H950" s="9">
        <f>VLOOKUP($A950,'Medical Examination'!$A$2:$J$2336,7,0)</f>
        <v>0</v>
      </c>
      <c r="I950" s="9" t="str">
        <f>VLOOKUP($A950,'Medical Examination'!$A$2:$J$2336,8,0)</f>
        <v xml:space="preserve"> Non Smoker</v>
      </c>
      <c r="J950" s="9" t="str">
        <f>VLOOKUP($A950,'Medical Examination'!$A$2:$J$2336,9,0)</f>
        <v>Obesity</v>
      </c>
      <c r="K950" s="9" t="str">
        <f>VLOOKUP($A950,'Medical Examination'!$A$2:$J$2336,10,0)</f>
        <v>Diabetes</v>
      </c>
      <c r="L950" s="9" t="str">
        <f>VLOOKUP($A950,'Hospitalsation Details'!$A$2:$L$2344,10,0)</f>
        <v>25-12-1965</v>
      </c>
      <c r="M950" s="16">
        <f>VLOOKUP($A950,'Hospitalsation Details'!$A$2:$L$2344,6,0)</f>
        <v>11566.3</v>
      </c>
      <c r="N950" s="9" t="str">
        <f>VLOOKUP($A950,'Hospitalsation Details'!$A$2:$L$2344,7,0)</f>
        <v>tier - 3</v>
      </c>
      <c r="O950" s="9" t="str">
        <f>VLOOKUP($A950,'Hospitalsation Details'!$A$2:$L$2344,8,0)</f>
        <v>tier - 3</v>
      </c>
      <c r="P950" s="9" t="str">
        <f>VLOOKUP($A950,'Hospitalsation Details'!$A$2:$L$2344,9,0)</f>
        <v>R1016</v>
      </c>
      <c r="Q950" s="9">
        <f>VLOOKUP($A950,'Hospitalsation Details'!$A$2:$L$2344,12,0)</f>
        <v>57</v>
      </c>
    </row>
    <row r="951" spans="1:17" ht="15.6" x14ac:dyDescent="0.3">
      <c r="A951" s="21" t="s">
        <v>1899</v>
      </c>
      <c r="B951" s="9" t="str">
        <f>VLOOKUP($A951,'Customer Names'!$A$2:$E$2336,4,0)</f>
        <v xml:space="preserve">  Matthew T</v>
      </c>
      <c r="C951" s="9">
        <f>VLOOKUP($A951,'Medical Examination'!$A$2:$J$2336,2,0)</f>
        <v>27.94</v>
      </c>
      <c r="D951" s="9">
        <f>VLOOKUP($A951,'Medical Examination'!$A$2:$J$2336,3,0)</f>
        <v>7.92</v>
      </c>
      <c r="E951" s="9" t="str">
        <f>VLOOKUP($A951,'Medical Examination'!$A$2:$J$2336,4,0)</f>
        <v>No</v>
      </c>
      <c r="F951" s="9" t="str">
        <f>VLOOKUP($A951,'Medical Examination'!$A$2:$J$2336,5,0)</f>
        <v>No</v>
      </c>
      <c r="G951" s="9" t="str">
        <f>VLOOKUP($A951,'Medical Examination'!$A$2:$J$2336,6,0)</f>
        <v>No</v>
      </c>
      <c r="H951" s="9">
        <f>VLOOKUP($A951,'Medical Examination'!$A$2:$J$2336,7,0)</f>
        <v>0</v>
      </c>
      <c r="I951" s="9" t="str">
        <f>VLOOKUP($A951,'Medical Examination'!$A$2:$J$2336,8,0)</f>
        <v xml:space="preserve"> Non Smoker</v>
      </c>
      <c r="J951" s="9" t="str">
        <f>VLOOKUP($A951,'Medical Examination'!$A$2:$J$2336,9,0)</f>
        <v>Over Weight</v>
      </c>
      <c r="K951" s="9" t="str">
        <f>VLOOKUP($A951,'Medical Examination'!$A$2:$J$2336,10,0)</f>
        <v>Diabetes</v>
      </c>
      <c r="L951" s="9" t="str">
        <f>VLOOKUP($A951,'Hospitalsation Details'!$A$2:$L$2344,10,0)</f>
        <v>27-10-1965</v>
      </c>
      <c r="M951" s="16">
        <f>VLOOKUP($A951,'Hospitalsation Details'!$A$2:$L$2344,6,0)</f>
        <v>11554.22</v>
      </c>
      <c r="N951" s="9" t="str">
        <f>VLOOKUP($A951,'Hospitalsation Details'!$A$2:$L$2344,7,0)</f>
        <v>tier - 3</v>
      </c>
      <c r="O951" s="9" t="str">
        <f>VLOOKUP($A951,'Hospitalsation Details'!$A$2:$L$2344,8,0)</f>
        <v>tier - 1</v>
      </c>
      <c r="P951" s="9" t="str">
        <f>VLOOKUP($A951,'Hospitalsation Details'!$A$2:$L$2344,9,0)</f>
        <v>R1013</v>
      </c>
      <c r="Q951" s="9">
        <f>VLOOKUP($A951,'Hospitalsation Details'!$A$2:$L$2344,12,0)</f>
        <v>57</v>
      </c>
    </row>
    <row r="952" spans="1:17" ht="15.6" x14ac:dyDescent="0.3">
      <c r="A952" s="20" t="s">
        <v>1901</v>
      </c>
      <c r="B952" s="9" t="str">
        <f>VLOOKUP($A952,'Customer Names'!$A$2:$E$2336,4,0)</f>
        <v xml:space="preserve">  Cassandra</v>
      </c>
      <c r="C952" s="9">
        <f>VLOOKUP($A952,'Medical Examination'!$A$2:$J$2336,2,0)</f>
        <v>31.9</v>
      </c>
      <c r="D952" s="9">
        <f>VLOOKUP($A952,'Medical Examination'!$A$2:$J$2336,3,0)</f>
        <v>10.119999999999999</v>
      </c>
      <c r="E952" s="9" t="str">
        <f>VLOOKUP($A952,'Medical Examination'!$A$2:$J$2336,4,0)</f>
        <v>No</v>
      </c>
      <c r="F952" s="9" t="str">
        <f>VLOOKUP($A952,'Medical Examination'!$A$2:$J$2336,5,0)</f>
        <v>No</v>
      </c>
      <c r="G952" s="9" t="str">
        <f>VLOOKUP($A952,'Medical Examination'!$A$2:$J$2336,6,0)</f>
        <v>No</v>
      </c>
      <c r="H952" s="9">
        <f>VLOOKUP($A952,'Medical Examination'!$A$2:$J$2336,7,0)</f>
        <v>2</v>
      </c>
      <c r="I952" s="9" t="str">
        <f>VLOOKUP($A952,'Medical Examination'!$A$2:$J$2336,8,0)</f>
        <v xml:space="preserve"> Non Smoker</v>
      </c>
      <c r="J952" s="9" t="str">
        <f>VLOOKUP($A952,'Medical Examination'!$A$2:$J$2336,9,0)</f>
        <v>Obesity</v>
      </c>
      <c r="K952" s="9" t="str">
        <f>VLOOKUP($A952,'Medical Examination'!$A$2:$J$2336,10,0)</f>
        <v>Diabetes</v>
      </c>
      <c r="L952" s="9" t="str">
        <f>VLOOKUP($A952,'Hospitalsation Details'!$A$2:$L$2344,10,0)</f>
        <v>23-07-1973</v>
      </c>
      <c r="M952" s="16">
        <f>VLOOKUP($A952,'Hospitalsation Details'!$A$2:$L$2344,6,0)</f>
        <v>11552.9</v>
      </c>
      <c r="N952" s="9" t="str">
        <f>VLOOKUP($A952,'Hospitalsation Details'!$A$2:$L$2344,7,0)</f>
        <v>tier - 3</v>
      </c>
      <c r="O952" s="9" t="str">
        <f>VLOOKUP($A952,'Hospitalsation Details'!$A$2:$L$2344,8,0)</f>
        <v>tier - 2</v>
      </c>
      <c r="P952" s="9" t="str">
        <f>VLOOKUP($A952,'Hospitalsation Details'!$A$2:$L$2344,9,0)</f>
        <v>R1011</v>
      </c>
      <c r="Q952" s="9">
        <f>VLOOKUP($A952,'Hospitalsation Details'!$A$2:$L$2344,12,0)</f>
        <v>49</v>
      </c>
    </row>
    <row r="953" spans="1:17" ht="15.6" x14ac:dyDescent="0.3">
      <c r="A953" s="21" t="s">
        <v>1903</v>
      </c>
      <c r="B953" s="9" t="str">
        <f>VLOOKUP($A953,'Customer Names'!$A$2:$E$2336,4,0)</f>
        <v xml:space="preserve">  Rosemary C</v>
      </c>
      <c r="C953" s="9">
        <f>VLOOKUP($A953,'Medical Examination'!$A$2:$J$2336,2,0)</f>
        <v>31.64</v>
      </c>
      <c r="D953" s="9">
        <f>VLOOKUP($A953,'Medical Examination'!$A$2:$J$2336,3,0)</f>
        <v>7.91</v>
      </c>
      <c r="E953" s="9" t="str">
        <f>VLOOKUP($A953,'Medical Examination'!$A$2:$J$2336,4,0)</f>
        <v>No</v>
      </c>
      <c r="F953" s="9" t="str">
        <f>VLOOKUP($A953,'Medical Examination'!$A$2:$J$2336,5,0)</f>
        <v>No</v>
      </c>
      <c r="G953" s="9" t="str">
        <f>VLOOKUP($A953,'Medical Examination'!$A$2:$J$2336,6,0)</f>
        <v>No</v>
      </c>
      <c r="H953" s="9">
        <f>VLOOKUP($A953,'Medical Examination'!$A$2:$J$2336,7,0)</f>
        <v>0</v>
      </c>
      <c r="I953" s="9" t="str">
        <f>VLOOKUP($A953,'Medical Examination'!$A$2:$J$2336,8,0)</f>
        <v xml:space="preserve"> Non Smoker</v>
      </c>
      <c r="J953" s="9" t="str">
        <f>VLOOKUP($A953,'Medical Examination'!$A$2:$J$2336,9,0)</f>
        <v>Obesity</v>
      </c>
      <c r="K953" s="9" t="str">
        <f>VLOOKUP($A953,'Medical Examination'!$A$2:$J$2336,10,0)</f>
        <v>Diabetes</v>
      </c>
      <c r="L953" s="9" t="str">
        <f>VLOOKUP($A953,'Hospitalsation Details'!$A$2:$L$2344,10,0)</f>
        <v>01-12-1971</v>
      </c>
      <c r="M953" s="16">
        <f>VLOOKUP($A953,'Hospitalsation Details'!$A$2:$L$2344,6,0)</f>
        <v>11540.25</v>
      </c>
      <c r="N953" s="9" t="str">
        <f>VLOOKUP($A953,'Hospitalsation Details'!$A$2:$L$2344,7,0)</f>
        <v>tier - 3</v>
      </c>
      <c r="O953" s="9" t="str">
        <f>VLOOKUP($A953,'Hospitalsation Details'!$A$2:$L$2344,8,0)</f>
        <v>tier - 1</v>
      </c>
      <c r="P953" s="9" t="str">
        <f>VLOOKUP($A953,'Hospitalsation Details'!$A$2:$L$2344,9,0)</f>
        <v>R1012</v>
      </c>
      <c r="Q953" s="9">
        <f>VLOOKUP($A953,'Hospitalsation Details'!$A$2:$L$2344,12,0)</f>
        <v>51</v>
      </c>
    </row>
    <row r="954" spans="1:17" ht="15.6" x14ac:dyDescent="0.3">
      <c r="A954" s="20" t="s">
        <v>1905</v>
      </c>
      <c r="B954" s="9" t="str">
        <f>VLOOKUP($A954,'Customer Names'!$A$2:$E$2336,4,0)</f>
        <v xml:space="preserve">  Carrie A</v>
      </c>
      <c r="C954" s="9">
        <f>VLOOKUP($A954,'Medical Examination'!$A$2:$J$2336,2,0)</f>
        <v>46.7</v>
      </c>
      <c r="D954" s="9">
        <f>VLOOKUP($A954,'Medical Examination'!$A$2:$J$2336,3,0)</f>
        <v>10.9</v>
      </c>
      <c r="E954" s="9" t="str">
        <f>VLOOKUP($A954,'Medical Examination'!$A$2:$J$2336,4,0)</f>
        <v>No</v>
      </c>
      <c r="F954" s="9" t="str">
        <f>VLOOKUP($A954,'Medical Examination'!$A$2:$J$2336,5,0)</f>
        <v>No</v>
      </c>
      <c r="G954" s="9" t="str">
        <f>VLOOKUP($A954,'Medical Examination'!$A$2:$J$2336,6,0)</f>
        <v>No</v>
      </c>
      <c r="H954" s="9">
        <f>VLOOKUP($A954,'Medical Examination'!$A$2:$J$2336,7,0)</f>
        <v>0</v>
      </c>
      <c r="I954" s="9" t="str">
        <f>VLOOKUP($A954,'Medical Examination'!$A$2:$J$2336,8,0)</f>
        <v xml:space="preserve"> Non Smoker</v>
      </c>
      <c r="J954" s="9" t="str">
        <f>VLOOKUP($A954,'Medical Examination'!$A$2:$J$2336,9,0)</f>
        <v>Obesity</v>
      </c>
      <c r="K954" s="9" t="str">
        <f>VLOOKUP($A954,'Medical Examination'!$A$2:$J$2336,10,0)</f>
        <v>Diabetes</v>
      </c>
      <c r="L954" s="9" t="str">
        <f>VLOOKUP($A954,'Hospitalsation Details'!$A$2:$L$2344,10,0)</f>
        <v>14-11-1968</v>
      </c>
      <c r="M954" s="16">
        <f>VLOOKUP($A954,'Hospitalsation Details'!$A$2:$L$2344,6,0)</f>
        <v>11538.42</v>
      </c>
      <c r="N954" s="9" t="str">
        <f>VLOOKUP($A954,'Hospitalsation Details'!$A$2:$L$2344,7,0)</f>
        <v>tier - 3</v>
      </c>
      <c r="O954" s="9" t="str">
        <f>VLOOKUP($A954,'Hospitalsation Details'!$A$2:$L$2344,8,0)</f>
        <v>tier - 1</v>
      </c>
      <c r="P954" s="9" t="str">
        <f>VLOOKUP($A954,'Hospitalsation Details'!$A$2:$L$2344,9,0)</f>
        <v>R1011</v>
      </c>
      <c r="Q954" s="9">
        <f>VLOOKUP($A954,'Hospitalsation Details'!$A$2:$L$2344,12,0)</f>
        <v>54</v>
      </c>
    </row>
    <row r="955" spans="1:17" ht="15.6" x14ac:dyDescent="0.3">
      <c r="A955" s="21" t="s">
        <v>1907</v>
      </c>
      <c r="B955" s="9" t="str">
        <f>VLOOKUP($A955,'Customer Names'!$A$2:$E$2336,4,0)</f>
        <v xml:space="preserve">  Gerardo Sr</v>
      </c>
      <c r="C955" s="9">
        <f>VLOOKUP($A955,'Medical Examination'!$A$2:$J$2336,2,0)</f>
        <v>18.335000000000001</v>
      </c>
      <c r="D955" s="9">
        <f>VLOOKUP($A955,'Medical Examination'!$A$2:$J$2336,3,0)</f>
        <v>11.83</v>
      </c>
      <c r="E955" s="9" t="str">
        <f>VLOOKUP($A955,'Medical Examination'!$A$2:$J$2336,4,0)</f>
        <v>No</v>
      </c>
      <c r="F955" s="9" t="str">
        <f>VLOOKUP($A955,'Medical Examination'!$A$2:$J$2336,5,0)</f>
        <v>No</v>
      </c>
      <c r="G955" s="9" t="str">
        <f>VLOOKUP($A955,'Medical Examination'!$A$2:$J$2336,6,0)</f>
        <v>No</v>
      </c>
      <c r="H955" s="9">
        <f>VLOOKUP($A955,'Medical Examination'!$A$2:$J$2336,7,0)</f>
        <v>0</v>
      </c>
      <c r="I955" s="9" t="str">
        <f>VLOOKUP($A955,'Medical Examination'!$A$2:$J$2336,8,0)</f>
        <v xml:space="preserve"> Non Smoker</v>
      </c>
      <c r="J955" s="9" t="str">
        <f>VLOOKUP($A955,'Medical Examination'!$A$2:$J$2336,9,0)</f>
        <v>Under Weight</v>
      </c>
      <c r="K955" s="9" t="str">
        <f>VLOOKUP($A955,'Medical Examination'!$A$2:$J$2336,10,0)</f>
        <v>Diabetes</v>
      </c>
      <c r="L955" s="9" t="str">
        <f>VLOOKUP($A955,'Hospitalsation Details'!$A$2:$L$2344,10,0)</f>
        <v>03-10-1965</v>
      </c>
      <c r="M955" s="16">
        <f>VLOOKUP($A955,'Hospitalsation Details'!$A$2:$L$2344,6,0)</f>
        <v>11534.87</v>
      </c>
      <c r="N955" s="9" t="str">
        <f>VLOOKUP($A955,'Hospitalsation Details'!$A$2:$L$2344,7,0)</f>
        <v>tier - 3</v>
      </c>
      <c r="O955" s="9" t="str">
        <f>VLOOKUP($A955,'Hospitalsation Details'!$A$2:$L$2344,8,0)</f>
        <v>tier - 1</v>
      </c>
      <c r="P955" s="9" t="str">
        <f>VLOOKUP($A955,'Hospitalsation Details'!$A$2:$L$2344,9,0)</f>
        <v>R1017</v>
      </c>
      <c r="Q955" s="9">
        <f>VLOOKUP($A955,'Hospitalsation Details'!$A$2:$L$2344,12,0)</f>
        <v>57</v>
      </c>
    </row>
    <row r="956" spans="1:17" ht="15.6" x14ac:dyDescent="0.3">
      <c r="A956" s="20" t="s">
        <v>1909</v>
      </c>
      <c r="B956" s="9" t="str">
        <f>VLOOKUP($A956,'Customer Names'!$A$2:$E$2336,4,0)</f>
        <v xml:space="preserve">  Matthew R</v>
      </c>
      <c r="C956" s="9">
        <f>VLOOKUP($A956,'Medical Examination'!$A$2:$J$2336,2,0)</f>
        <v>31.24</v>
      </c>
      <c r="D956" s="9">
        <f>VLOOKUP($A956,'Medical Examination'!$A$2:$J$2336,3,0)</f>
        <v>7.42</v>
      </c>
      <c r="E956" s="9" t="str">
        <f>VLOOKUP($A956,'Medical Examination'!$A$2:$J$2336,4,0)</f>
        <v>Yes</v>
      </c>
      <c r="F956" s="9" t="str">
        <f>VLOOKUP($A956,'Medical Examination'!$A$2:$J$2336,5,0)</f>
        <v>No</v>
      </c>
      <c r="G956" s="9" t="str">
        <f>VLOOKUP($A956,'Medical Examination'!$A$2:$J$2336,6,0)</f>
        <v>No</v>
      </c>
      <c r="H956" s="9">
        <f>VLOOKUP($A956,'Medical Examination'!$A$2:$J$2336,7,0)</f>
        <v>2</v>
      </c>
      <c r="I956" s="9" t="str">
        <f>VLOOKUP($A956,'Medical Examination'!$A$2:$J$2336,8,0)</f>
        <v xml:space="preserve"> Non Smoker</v>
      </c>
      <c r="J956" s="9" t="str">
        <f>VLOOKUP($A956,'Medical Examination'!$A$2:$J$2336,9,0)</f>
        <v>Obesity</v>
      </c>
      <c r="K956" s="9" t="str">
        <f>VLOOKUP($A956,'Medical Examination'!$A$2:$J$2336,10,0)</f>
        <v>Normal</v>
      </c>
      <c r="L956" s="9" t="str">
        <f>VLOOKUP($A956,'Hospitalsation Details'!$A$2:$L$2344,10,0)</f>
        <v>23-07-1970</v>
      </c>
      <c r="M956" s="16">
        <f>VLOOKUP($A956,'Hospitalsation Details'!$A$2:$L$2344,6,0)</f>
        <v>11530.12</v>
      </c>
      <c r="N956" s="9" t="str">
        <f>VLOOKUP($A956,'Hospitalsation Details'!$A$2:$L$2344,7,0)</f>
        <v>tier - 3</v>
      </c>
      <c r="O956" s="9" t="str">
        <f>VLOOKUP($A956,'Hospitalsation Details'!$A$2:$L$2344,8,0)</f>
        <v>tier - 1</v>
      </c>
      <c r="P956" s="9" t="str">
        <f>VLOOKUP($A956,'Hospitalsation Details'!$A$2:$L$2344,9,0)</f>
        <v>R1012</v>
      </c>
      <c r="Q956" s="9">
        <f>VLOOKUP($A956,'Hospitalsation Details'!$A$2:$L$2344,12,0)</f>
        <v>52</v>
      </c>
    </row>
    <row r="957" spans="1:17" ht="15.6" x14ac:dyDescent="0.3">
      <c r="A957" s="21" t="s">
        <v>1911</v>
      </c>
      <c r="B957" s="9" t="str">
        <f>VLOOKUP($A957,'Customer Names'!$A$2:$E$2336,4,0)</f>
        <v xml:space="preserve">  Meghan E</v>
      </c>
      <c r="C957" s="9">
        <f>VLOOKUP($A957,'Medical Examination'!$A$2:$J$2336,2,0)</f>
        <v>39.22</v>
      </c>
      <c r="D957" s="9">
        <f>VLOOKUP($A957,'Medical Examination'!$A$2:$J$2336,3,0)</f>
        <v>5.62</v>
      </c>
      <c r="E957" s="9" t="str">
        <f>VLOOKUP($A957,'Medical Examination'!$A$2:$J$2336,4,0)</f>
        <v>Yes</v>
      </c>
      <c r="F957" s="9" t="str">
        <f>VLOOKUP($A957,'Medical Examination'!$A$2:$J$2336,5,0)</f>
        <v>No</v>
      </c>
      <c r="G957" s="9" t="str">
        <f>VLOOKUP($A957,'Medical Examination'!$A$2:$J$2336,6,0)</f>
        <v>No</v>
      </c>
      <c r="H957" s="9">
        <f>VLOOKUP($A957,'Medical Examination'!$A$2:$J$2336,7,0)</f>
        <v>1</v>
      </c>
      <c r="I957" s="9" t="str">
        <f>VLOOKUP($A957,'Medical Examination'!$A$2:$J$2336,8,0)</f>
        <v xml:space="preserve"> Non Smoker</v>
      </c>
      <c r="J957" s="9" t="str">
        <f>VLOOKUP($A957,'Medical Examination'!$A$2:$J$2336,9,0)</f>
        <v>Obesity</v>
      </c>
      <c r="K957" s="9" t="str">
        <f>VLOOKUP($A957,'Medical Examination'!$A$2:$J$2336,10,0)</f>
        <v>Diabetes</v>
      </c>
      <c r="L957" s="9" t="str">
        <f>VLOOKUP($A957,'Hospitalsation Details'!$A$2:$L$2344,10,0)</f>
        <v>12-06-1988</v>
      </c>
      <c r="M957" s="16">
        <f>VLOOKUP($A957,'Hospitalsation Details'!$A$2:$L$2344,6,0)</f>
        <v>11524.25</v>
      </c>
      <c r="N957" s="9" t="str">
        <f>VLOOKUP($A957,'Hospitalsation Details'!$A$2:$L$2344,7,0)</f>
        <v>tier - 3</v>
      </c>
      <c r="O957" s="9" t="str">
        <f>VLOOKUP($A957,'Hospitalsation Details'!$A$2:$L$2344,8,0)</f>
        <v>tier - 1</v>
      </c>
      <c r="P957" s="9" t="str">
        <f>VLOOKUP($A957,'Hospitalsation Details'!$A$2:$L$2344,9,0)</f>
        <v>R1026</v>
      </c>
      <c r="Q957" s="9">
        <f>VLOOKUP($A957,'Hospitalsation Details'!$A$2:$L$2344,12,0)</f>
        <v>34</v>
      </c>
    </row>
    <row r="958" spans="1:17" ht="15.6" x14ac:dyDescent="0.3">
      <c r="A958" s="20" t="s">
        <v>1913</v>
      </c>
      <c r="B958" s="9" t="str">
        <f>VLOOKUP($A958,'Customer Names'!$A$2:$E$2336,4,0)</f>
        <v xml:space="preserve">  Eric</v>
      </c>
      <c r="C958" s="9">
        <f>VLOOKUP($A958,'Medical Examination'!$A$2:$J$2336,2,0)</f>
        <v>24.414999999999999</v>
      </c>
      <c r="D958" s="9">
        <f>VLOOKUP($A958,'Medical Examination'!$A$2:$J$2336,3,0)</f>
        <v>7.16</v>
      </c>
      <c r="E958" s="9" t="str">
        <f>VLOOKUP($A958,'Medical Examination'!$A$2:$J$2336,4,0)</f>
        <v>No</v>
      </c>
      <c r="F958" s="9" t="str">
        <f>VLOOKUP($A958,'Medical Examination'!$A$2:$J$2336,5,0)</f>
        <v>No</v>
      </c>
      <c r="G958" s="9" t="str">
        <f>VLOOKUP($A958,'Medical Examination'!$A$2:$J$2336,6,0)</f>
        <v>No</v>
      </c>
      <c r="H958" s="9">
        <f>VLOOKUP($A958,'Medical Examination'!$A$2:$J$2336,7,0)</f>
        <v>0</v>
      </c>
      <c r="I958" s="9" t="str">
        <f>VLOOKUP($A958,'Medical Examination'!$A$2:$J$2336,8,0)</f>
        <v xml:space="preserve"> Non Smoker</v>
      </c>
      <c r="J958" s="9" t="str">
        <f>VLOOKUP($A958,'Medical Examination'!$A$2:$J$2336,9,0)</f>
        <v>Normal Weight</v>
      </c>
      <c r="K958" s="9" t="str">
        <f>VLOOKUP($A958,'Medical Examination'!$A$2:$J$2336,10,0)</f>
        <v>Diabetes</v>
      </c>
      <c r="L958" s="9" t="str">
        <f>VLOOKUP($A958,'Hospitalsation Details'!$A$2:$L$2344,10,0)</f>
        <v>19-12-1971</v>
      </c>
      <c r="M958" s="16">
        <f>VLOOKUP($A958,'Hospitalsation Details'!$A$2:$L$2344,6,0)</f>
        <v>11520.1</v>
      </c>
      <c r="N958" s="9" t="str">
        <f>VLOOKUP($A958,'Hospitalsation Details'!$A$2:$L$2344,7,0)</f>
        <v>tier - 3</v>
      </c>
      <c r="O958" s="9" t="str">
        <f>VLOOKUP($A958,'Hospitalsation Details'!$A$2:$L$2344,8,0)</f>
        <v>tier - 1</v>
      </c>
      <c r="P958" s="9" t="str">
        <f>VLOOKUP($A958,'Hospitalsation Details'!$A$2:$L$2344,9,0)</f>
        <v>R1012</v>
      </c>
      <c r="Q958" s="9">
        <f>VLOOKUP($A958,'Hospitalsation Details'!$A$2:$L$2344,12,0)</f>
        <v>51</v>
      </c>
    </row>
    <row r="959" spans="1:17" ht="15.6" x14ac:dyDescent="0.3">
      <c r="A959" s="21" t="s">
        <v>1915</v>
      </c>
      <c r="B959" s="9" t="str">
        <f>VLOOKUP($A959,'Customer Names'!$A$2:$E$2336,4,0)</f>
        <v xml:space="preserve">  Lisa B</v>
      </c>
      <c r="C959" s="9">
        <f>VLOOKUP($A959,'Medical Examination'!$A$2:$J$2336,2,0)</f>
        <v>32.299999999999997</v>
      </c>
      <c r="D959" s="9">
        <f>VLOOKUP($A959,'Medical Examination'!$A$2:$J$2336,3,0)</f>
        <v>9.89</v>
      </c>
      <c r="E959" s="9" t="str">
        <f>VLOOKUP($A959,'Medical Examination'!$A$2:$J$2336,4,0)</f>
        <v>No</v>
      </c>
      <c r="F959" s="9" t="str">
        <f>VLOOKUP($A959,'Medical Examination'!$A$2:$J$2336,5,0)</f>
        <v>No</v>
      </c>
      <c r="G959" s="9" t="str">
        <f>VLOOKUP($A959,'Medical Examination'!$A$2:$J$2336,6,0)</f>
        <v>No</v>
      </c>
      <c r="H959" s="9">
        <f>VLOOKUP($A959,'Medical Examination'!$A$2:$J$2336,7,0)</f>
        <v>0</v>
      </c>
      <c r="I959" s="9" t="str">
        <f>VLOOKUP($A959,'Medical Examination'!$A$2:$J$2336,8,0)</f>
        <v xml:space="preserve"> Non Smoker</v>
      </c>
      <c r="J959" s="9" t="str">
        <f>VLOOKUP($A959,'Medical Examination'!$A$2:$J$2336,9,0)</f>
        <v>Obesity</v>
      </c>
      <c r="K959" s="9" t="str">
        <f>VLOOKUP($A959,'Medical Examination'!$A$2:$J$2336,10,0)</f>
        <v>Normal</v>
      </c>
      <c r="L959" s="9" t="str">
        <f>VLOOKUP($A959,'Hospitalsation Details'!$A$2:$L$2344,10,0)</f>
        <v>24-06-1968</v>
      </c>
      <c r="M959" s="16">
        <f>VLOOKUP($A959,'Hospitalsation Details'!$A$2:$L$2344,6,0)</f>
        <v>11512.41</v>
      </c>
      <c r="N959" s="9" t="str">
        <f>VLOOKUP($A959,'Hospitalsation Details'!$A$2:$L$2344,7,0)</f>
        <v>tier - 3</v>
      </c>
      <c r="O959" s="9" t="str">
        <f>VLOOKUP($A959,'Hospitalsation Details'!$A$2:$L$2344,8,0)</f>
        <v>tier - 1</v>
      </c>
      <c r="P959" s="9" t="str">
        <f>VLOOKUP($A959,'Hospitalsation Details'!$A$2:$L$2344,9,0)</f>
        <v>R1024</v>
      </c>
      <c r="Q959" s="9">
        <f>VLOOKUP($A959,'Hospitalsation Details'!$A$2:$L$2344,12,0)</f>
        <v>54</v>
      </c>
    </row>
    <row r="960" spans="1:17" ht="15.6" x14ac:dyDescent="0.3">
      <c r="A960" s="20" t="s">
        <v>1917</v>
      </c>
      <c r="B960" s="9" t="str">
        <f>VLOOKUP($A960,'Customer Names'!$A$2:$E$2336,4,0)</f>
        <v xml:space="preserve">  Jane R</v>
      </c>
      <c r="C960" s="9">
        <f>VLOOKUP($A960,'Medical Examination'!$A$2:$J$2336,2,0)</f>
        <v>39.94</v>
      </c>
      <c r="D960" s="9">
        <f>VLOOKUP($A960,'Medical Examination'!$A$2:$J$2336,3,0)</f>
        <v>5.14</v>
      </c>
      <c r="E960" s="9" t="str">
        <f>VLOOKUP($A960,'Medical Examination'!$A$2:$J$2336,4,0)</f>
        <v>No</v>
      </c>
      <c r="F960" s="9" t="str">
        <f>VLOOKUP($A960,'Medical Examination'!$A$2:$J$2336,5,0)</f>
        <v>No</v>
      </c>
      <c r="G960" s="9" t="str">
        <f>VLOOKUP($A960,'Medical Examination'!$A$2:$J$2336,6,0)</f>
        <v>No</v>
      </c>
      <c r="H960" s="9">
        <f>VLOOKUP($A960,'Medical Examination'!$A$2:$J$2336,7,0)</f>
        <v>0</v>
      </c>
      <c r="I960" s="9" t="str">
        <f>VLOOKUP($A960,'Medical Examination'!$A$2:$J$2336,8,0)</f>
        <v xml:space="preserve"> Non Smoker</v>
      </c>
      <c r="J960" s="9" t="str">
        <f>VLOOKUP($A960,'Medical Examination'!$A$2:$J$2336,9,0)</f>
        <v>Obesity</v>
      </c>
      <c r="K960" s="9" t="str">
        <f>VLOOKUP($A960,'Medical Examination'!$A$2:$J$2336,10,0)</f>
        <v>Normal</v>
      </c>
      <c r="L960" s="9" t="str">
        <f>VLOOKUP($A960,'Hospitalsation Details'!$A$2:$L$2344,10,0)</f>
        <v>06-10-1989</v>
      </c>
      <c r="M960" s="16">
        <f>VLOOKUP($A960,'Hospitalsation Details'!$A$2:$L$2344,6,0)</f>
        <v>11511.61</v>
      </c>
      <c r="N960" s="9" t="str">
        <f>VLOOKUP($A960,'Hospitalsation Details'!$A$2:$L$2344,7,0)</f>
        <v>tier - 3</v>
      </c>
      <c r="O960" s="9" t="str">
        <f>VLOOKUP($A960,'Hospitalsation Details'!$A$2:$L$2344,8,0)</f>
        <v>tier - 3</v>
      </c>
      <c r="P960" s="9" t="str">
        <f>VLOOKUP($A960,'Hospitalsation Details'!$A$2:$L$2344,9,0)</f>
        <v>R1026</v>
      </c>
      <c r="Q960" s="9">
        <f>VLOOKUP($A960,'Hospitalsation Details'!$A$2:$L$2344,12,0)</f>
        <v>33</v>
      </c>
    </row>
    <row r="961" spans="1:17" ht="15.6" x14ac:dyDescent="0.3">
      <c r="A961" s="21" t="s">
        <v>1919</v>
      </c>
      <c r="B961" s="9" t="str">
        <f>VLOOKUP($A961,'Customer Names'!$A$2:$E$2336,4,0)</f>
        <v xml:space="preserve">  Allison M</v>
      </c>
      <c r="C961" s="9">
        <f>VLOOKUP($A961,'Medical Examination'!$A$2:$J$2336,2,0)</f>
        <v>30</v>
      </c>
      <c r="D961" s="9">
        <f>VLOOKUP($A961,'Medical Examination'!$A$2:$J$2336,3,0)</f>
        <v>5.61</v>
      </c>
      <c r="E961" s="9" t="str">
        <f>VLOOKUP($A961,'Medical Examination'!$A$2:$J$2336,4,0)</f>
        <v>Yes</v>
      </c>
      <c r="F961" s="9" t="str">
        <f>VLOOKUP($A961,'Medical Examination'!$A$2:$J$2336,5,0)</f>
        <v>No</v>
      </c>
      <c r="G961" s="9" t="str">
        <f>VLOOKUP($A961,'Medical Examination'!$A$2:$J$2336,6,0)</f>
        <v>Yes</v>
      </c>
      <c r="H961" s="9">
        <f>VLOOKUP($A961,'Medical Examination'!$A$2:$J$2336,7,0)</f>
        <v>1</v>
      </c>
      <c r="I961" s="9" t="str">
        <f>VLOOKUP($A961,'Medical Examination'!$A$2:$J$2336,8,0)</f>
        <v xml:space="preserve"> Non Smoker</v>
      </c>
      <c r="J961" s="9" t="str">
        <f>VLOOKUP($A961,'Medical Examination'!$A$2:$J$2336,9,0)</f>
        <v>Obesity</v>
      </c>
      <c r="K961" s="9" t="str">
        <f>VLOOKUP($A961,'Medical Examination'!$A$2:$J$2336,10,0)</f>
        <v>Normal</v>
      </c>
      <c r="L961" s="9" t="str">
        <f>VLOOKUP($A961,'Hospitalsation Details'!$A$2:$L$2344,10,0)</f>
        <v>11-08-1969</v>
      </c>
      <c r="M961" s="16">
        <f>VLOOKUP($A961,'Hospitalsation Details'!$A$2:$L$2344,6,0)</f>
        <v>11497.69</v>
      </c>
      <c r="N961" s="9" t="str">
        <f>VLOOKUP($A961,'Hospitalsation Details'!$A$2:$L$2344,7,0)</f>
        <v>tier - 3</v>
      </c>
      <c r="O961" s="9" t="str">
        <f>VLOOKUP($A961,'Hospitalsation Details'!$A$2:$L$2344,8,0)</f>
        <v>tier - 1</v>
      </c>
      <c r="P961" s="9" t="str">
        <f>VLOOKUP($A961,'Hospitalsation Details'!$A$2:$L$2344,9,0)</f>
        <v>R1012</v>
      </c>
      <c r="Q961" s="9">
        <f>VLOOKUP($A961,'Hospitalsation Details'!$A$2:$L$2344,12,0)</f>
        <v>53</v>
      </c>
    </row>
    <row r="962" spans="1:17" ht="15.6" x14ac:dyDescent="0.3">
      <c r="A962" s="20" t="s">
        <v>1921</v>
      </c>
      <c r="B962" s="9" t="str">
        <f>VLOOKUP($A962,'Customer Names'!$A$2:$E$2336,4,0)</f>
        <v xml:space="preserve">  Sarah E</v>
      </c>
      <c r="C962" s="9">
        <f>VLOOKUP($A962,'Medical Examination'!$A$2:$J$2336,2,0)</f>
        <v>35.340000000000003</v>
      </c>
      <c r="D962" s="9">
        <f>VLOOKUP($A962,'Medical Examination'!$A$2:$J$2336,3,0)</f>
        <v>5.51</v>
      </c>
      <c r="E962" s="9" t="str">
        <f>VLOOKUP($A962,'Medical Examination'!$A$2:$J$2336,4,0)</f>
        <v>Yes</v>
      </c>
      <c r="F962" s="9" t="str">
        <f>VLOOKUP($A962,'Medical Examination'!$A$2:$J$2336,5,0)</f>
        <v>No</v>
      </c>
      <c r="G962" s="9" t="str">
        <f>VLOOKUP($A962,'Medical Examination'!$A$2:$J$2336,6,0)</f>
        <v>Yes</v>
      </c>
      <c r="H962" s="9">
        <f>VLOOKUP($A962,'Medical Examination'!$A$2:$J$2336,7,0)</f>
        <v>1</v>
      </c>
      <c r="I962" s="9" t="str">
        <f>VLOOKUP($A962,'Medical Examination'!$A$2:$J$2336,8,0)</f>
        <v xml:space="preserve"> Non Smoker</v>
      </c>
      <c r="J962" s="9" t="str">
        <f>VLOOKUP($A962,'Medical Examination'!$A$2:$J$2336,9,0)</f>
        <v>Obesity</v>
      </c>
      <c r="K962" s="9" t="str">
        <f>VLOOKUP($A962,'Medical Examination'!$A$2:$J$2336,10,0)</f>
        <v>Diabetes</v>
      </c>
      <c r="L962" s="9" t="str">
        <f>VLOOKUP($A962,'Hospitalsation Details'!$A$2:$L$2344,10,0)</f>
        <v>07-06-1983</v>
      </c>
      <c r="M962" s="16">
        <f>VLOOKUP($A962,'Hospitalsation Details'!$A$2:$L$2344,6,0)</f>
        <v>11492.46</v>
      </c>
      <c r="N962" s="9" t="str">
        <f>VLOOKUP($A962,'Hospitalsation Details'!$A$2:$L$2344,7,0)</f>
        <v>tier - 3</v>
      </c>
      <c r="O962" s="9" t="str">
        <f>VLOOKUP($A962,'Hospitalsation Details'!$A$2:$L$2344,8,0)</f>
        <v>tier - 3</v>
      </c>
      <c r="P962" s="9" t="str">
        <f>VLOOKUP($A962,'Hospitalsation Details'!$A$2:$L$2344,9,0)</f>
        <v>R1026</v>
      </c>
      <c r="Q962" s="9">
        <f>VLOOKUP($A962,'Hospitalsation Details'!$A$2:$L$2344,12,0)</f>
        <v>40</v>
      </c>
    </row>
    <row r="963" spans="1:17" ht="15.6" x14ac:dyDescent="0.3">
      <c r="A963" s="21" t="s">
        <v>1923</v>
      </c>
      <c r="B963" s="9" t="str">
        <f>VLOOKUP($A963,'Customer Names'!$A$2:$E$2336,4,0)</f>
        <v xml:space="preserve">  Philip J</v>
      </c>
      <c r="C963" s="9">
        <f>VLOOKUP($A963,'Medical Examination'!$A$2:$J$2336,2,0)</f>
        <v>32.204999999999998</v>
      </c>
      <c r="D963" s="9">
        <f>VLOOKUP($A963,'Medical Examination'!$A$2:$J$2336,3,0)</f>
        <v>8.3800000000000008</v>
      </c>
      <c r="E963" s="9" t="str">
        <f>VLOOKUP($A963,'Medical Examination'!$A$2:$J$2336,4,0)</f>
        <v>Yes</v>
      </c>
      <c r="F963" s="9" t="str">
        <f>VLOOKUP($A963,'Medical Examination'!$A$2:$J$2336,5,0)</f>
        <v>No</v>
      </c>
      <c r="G963" s="9" t="str">
        <f>VLOOKUP($A963,'Medical Examination'!$A$2:$J$2336,6,0)</f>
        <v>No</v>
      </c>
      <c r="H963" s="9">
        <f>VLOOKUP($A963,'Medical Examination'!$A$2:$J$2336,7,0)</f>
        <v>2</v>
      </c>
      <c r="I963" s="9" t="str">
        <f>VLOOKUP($A963,'Medical Examination'!$A$2:$J$2336,8,0)</f>
        <v xml:space="preserve"> Non Smoker</v>
      </c>
      <c r="J963" s="9" t="str">
        <f>VLOOKUP($A963,'Medical Examination'!$A$2:$J$2336,9,0)</f>
        <v>Obesity</v>
      </c>
      <c r="K963" s="9" t="str">
        <f>VLOOKUP($A963,'Medical Examination'!$A$2:$J$2336,10,0)</f>
        <v>Normal</v>
      </c>
      <c r="L963" s="9" t="str">
        <f>VLOOKUP($A963,'Hospitalsation Details'!$A$2:$L$2344,10,0)</f>
        <v>13-10-1970</v>
      </c>
      <c r="M963" s="16">
        <f>VLOOKUP($A963,'Hospitalsation Details'!$A$2:$L$2344,6,0)</f>
        <v>11488.32</v>
      </c>
      <c r="N963" s="9" t="str">
        <f>VLOOKUP($A963,'Hospitalsation Details'!$A$2:$L$2344,7,0)</f>
        <v>tier - 3</v>
      </c>
      <c r="O963" s="9" t="str">
        <f>VLOOKUP($A963,'Hospitalsation Details'!$A$2:$L$2344,8,0)</f>
        <v>tier - 1</v>
      </c>
      <c r="P963" s="9" t="str">
        <f>VLOOKUP($A963,'Hospitalsation Details'!$A$2:$L$2344,9,0)</f>
        <v>R1014</v>
      </c>
      <c r="Q963" s="9">
        <f>VLOOKUP($A963,'Hospitalsation Details'!$A$2:$L$2344,12,0)</f>
        <v>52</v>
      </c>
    </row>
    <row r="964" spans="1:17" ht="15.6" x14ac:dyDescent="0.3">
      <c r="A964" s="20" t="s">
        <v>1925</v>
      </c>
      <c r="B964" s="9" t="str">
        <f>VLOOKUP($A964,'Customer Names'!$A$2:$E$2336,4,0)</f>
        <v xml:space="preserve">  Jillian A</v>
      </c>
      <c r="C964" s="9">
        <f>VLOOKUP($A964,'Medical Examination'!$A$2:$J$2336,2,0)</f>
        <v>33.880000000000003</v>
      </c>
      <c r="D964" s="9">
        <f>VLOOKUP($A964,'Medical Examination'!$A$2:$J$2336,3,0)</f>
        <v>4.68</v>
      </c>
      <c r="E964" s="9" t="str">
        <f>VLOOKUP($A964,'Medical Examination'!$A$2:$J$2336,4,0)</f>
        <v>No</v>
      </c>
      <c r="F964" s="9" t="str">
        <f>VLOOKUP($A964,'Medical Examination'!$A$2:$J$2336,5,0)</f>
        <v>Yes</v>
      </c>
      <c r="G964" s="9" t="str">
        <f>VLOOKUP($A964,'Medical Examination'!$A$2:$J$2336,6,0)</f>
        <v>No</v>
      </c>
      <c r="H964" s="9">
        <f>VLOOKUP($A964,'Medical Examination'!$A$2:$J$2336,7,0)</f>
        <v>1</v>
      </c>
      <c r="I964" s="9" t="str">
        <f>VLOOKUP($A964,'Medical Examination'!$A$2:$J$2336,8,0)</f>
        <v xml:space="preserve"> Non Smoker</v>
      </c>
      <c r="J964" s="9" t="str">
        <f>VLOOKUP($A964,'Medical Examination'!$A$2:$J$2336,9,0)</f>
        <v>Obesity</v>
      </c>
      <c r="K964" s="9" t="str">
        <f>VLOOKUP($A964,'Medical Examination'!$A$2:$J$2336,10,0)</f>
        <v>Normal</v>
      </c>
      <c r="L964" s="9" t="str">
        <f>VLOOKUP($A964,'Hospitalsation Details'!$A$2:$L$2344,10,0)</f>
        <v>10-09-2004</v>
      </c>
      <c r="M964" s="16">
        <f>VLOOKUP($A964,'Hospitalsation Details'!$A$2:$L$2344,6,0)</f>
        <v>11482.63</v>
      </c>
      <c r="N964" s="9" t="str">
        <f>VLOOKUP($A964,'Hospitalsation Details'!$A$2:$L$2344,7,0)</f>
        <v>tier - 3</v>
      </c>
      <c r="O964" s="9" t="str">
        <f>VLOOKUP($A964,'Hospitalsation Details'!$A$2:$L$2344,8,0)</f>
        <v>tier - 2</v>
      </c>
      <c r="P964" s="9" t="str">
        <f>VLOOKUP($A964,'Hospitalsation Details'!$A$2:$L$2344,9,0)</f>
        <v>R1013</v>
      </c>
      <c r="Q964" s="9">
        <f>VLOOKUP($A964,'Hospitalsation Details'!$A$2:$L$2344,12,0)</f>
        <v>18</v>
      </c>
    </row>
    <row r="965" spans="1:17" ht="15.6" x14ac:dyDescent="0.3">
      <c r="A965" s="21" t="s">
        <v>1927</v>
      </c>
      <c r="B965" s="9" t="str">
        <f>VLOOKUP($A965,'Customer Names'!$A$2:$E$2336,4,0)</f>
        <v xml:space="preserve">  Laura D</v>
      </c>
      <c r="C965" s="9">
        <f>VLOOKUP($A965,'Medical Examination'!$A$2:$J$2336,2,0)</f>
        <v>26.63</v>
      </c>
      <c r="D965" s="9">
        <f>VLOOKUP($A965,'Medical Examination'!$A$2:$J$2336,3,0)</f>
        <v>4.3600000000000003</v>
      </c>
      <c r="E965" s="9" t="str">
        <f>VLOOKUP($A965,'Medical Examination'!$A$2:$J$2336,4,0)</f>
        <v>Yes</v>
      </c>
      <c r="F965" s="9" t="str">
        <f>VLOOKUP($A965,'Medical Examination'!$A$2:$J$2336,5,0)</f>
        <v>No</v>
      </c>
      <c r="G965" s="9" t="str">
        <f>VLOOKUP($A965,'Medical Examination'!$A$2:$J$2336,6,0)</f>
        <v>No</v>
      </c>
      <c r="H965" s="9">
        <f>VLOOKUP($A965,'Medical Examination'!$A$2:$J$2336,7,0)</f>
        <v>2</v>
      </c>
      <c r="I965" s="9" t="str">
        <f>VLOOKUP($A965,'Medical Examination'!$A$2:$J$2336,8,0)</f>
        <v xml:space="preserve"> Non Smoker</v>
      </c>
      <c r="J965" s="9" t="str">
        <f>VLOOKUP($A965,'Medical Examination'!$A$2:$J$2336,9,0)</f>
        <v>Over Weight</v>
      </c>
      <c r="K965" s="9" t="str">
        <f>VLOOKUP($A965,'Medical Examination'!$A$2:$J$2336,10,0)</f>
        <v>Diabetes</v>
      </c>
      <c r="L965" s="9" t="str">
        <f>VLOOKUP($A965,'Hospitalsation Details'!$A$2:$L$2344,10,0)</f>
        <v>07-09-1966</v>
      </c>
      <c r="M965" s="16">
        <f>VLOOKUP($A965,'Hospitalsation Details'!$A$2:$L$2344,6,0)</f>
        <v>11478.14</v>
      </c>
      <c r="N965" s="9" t="str">
        <f>VLOOKUP($A965,'Hospitalsation Details'!$A$2:$L$2344,7,0)</f>
        <v>tier - 3</v>
      </c>
      <c r="O965" s="9" t="str">
        <f>VLOOKUP($A965,'Hospitalsation Details'!$A$2:$L$2344,8,0)</f>
        <v>tier - 2</v>
      </c>
      <c r="P965" s="9" t="str">
        <f>VLOOKUP($A965,'Hospitalsation Details'!$A$2:$L$2344,9,0)</f>
        <v>R1025</v>
      </c>
      <c r="Q965" s="9">
        <f>VLOOKUP($A965,'Hospitalsation Details'!$A$2:$L$2344,12,0)</f>
        <v>56</v>
      </c>
    </row>
    <row r="966" spans="1:17" ht="15.6" x14ac:dyDescent="0.3">
      <c r="A966" s="20" t="s">
        <v>1929</v>
      </c>
      <c r="B966" s="9" t="str">
        <f>VLOOKUP($A966,'Customer Names'!$A$2:$E$2336,4,0)</f>
        <v xml:space="preserve">  Megan E</v>
      </c>
      <c r="C966" s="9">
        <f>VLOOKUP($A966,'Medical Examination'!$A$2:$J$2336,2,0)</f>
        <v>28.7</v>
      </c>
      <c r="D966" s="9">
        <f>VLOOKUP($A966,'Medical Examination'!$A$2:$J$2336,3,0)</f>
        <v>7.74</v>
      </c>
      <c r="E966" s="9" t="str">
        <f>VLOOKUP($A966,'Medical Examination'!$A$2:$J$2336,4,0)</f>
        <v>No</v>
      </c>
      <c r="F966" s="9" t="str">
        <f>VLOOKUP($A966,'Medical Examination'!$A$2:$J$2336,5,0)</f>
        <v>No</v>
      </c>
      <c r="G966" s="9" t="str">
        <f>VLOOKUP($A966,'Medical Examination'!$A$2:$J$2336,6,0)</f>
        <v>No</v>
      </c>
      <c r="H966" s="9">
        <f>VLOOKUP($A966,'Medical Examination'!$A$2:$J$2336,7,0)</f>
        <v>0</v>
      </c>
      <c r="I966" s="9" t="str">
        <f>VLOOKUP($A966,'Medical Examination'!$A$2:$J$2336,8,0)</f>
        <v xml:space="preserve"> Non Smoker</v>
      </c>
      <c r="J966" s="9" t="str">
        <f>VLOOKUP($A966,'Medical Examination'!$A$2:$J$2336,9,0)</f>
        <v>Over Weight</v>
      </c>
      <c r="K966" s="9" t="str">
        <f>VLOOKUP($A966,'Medical Examination'!$A$2:$J$2336,10,0)</f>
        <v>Normal</v>
      </c>
      <c r="L966" s="9" t="str">
        <f>VLOOKUP($A966,'Hospitalsation Details'!$A$2:$L$2344,10,0)</f>
        <v>23-06-1965</v>
      </c>
      <c r="M966" s="16">
        <f>VLOOKUP($A966,'Hospitalsation Details'!$A$2:$L$2344,6,0)</f>
        <v>11455.28</v>
      </c>
      <c r="N966" s="9" t="str">
        <f>VLOOKUP($A966,'Hospitalsation Details'!$A$2:$L$2344,7,0)</f>
        <v>tier - 3</v>
      </c>
      <c r="O966" s="9" t="str">
        <f>VLOOKUP($A966,'Hospitalsation Details'!$A$2:$L$2344,8,0)</f>
        <v>tier - 2</v>
      </c>
      <c r="P966" s="9" t="str">
        <f>VLOOKUP($A966,'Hospitalsation Details'!$A$2:$L$2344,9,0)</f>
        <v>R1011</v>
      </c>
      <c r="Q966" s="9">
        <f>VLOOKUP($A966,'Hospitalsation Details'!$A$2:$L$2344,12,0)</f>
        <v>57</v>
      </c>
    </row>
    <row r="967" spans="1:17" ht="15.6" x14ac:dyDescent="0.3">
      <c r="A967" s="21" t="s">
        <v>1931</v>
      </c>
      <c r="B967" s="9" t="str">
        <f>VLOOKUP($A967,'Customer Names'!$A$2:$E$2336,4,0)</f>
        <v xml:space="preserve">  Shannon J</v>
      </c>
      <c r="C967" s="9">
        <f>VLOOKUP($A967,'Medical Examination'!$A$2:$J$2336,2,0)</f>
        <v>25.65</v>
      </c>
      <c r="D967" s="9">
        <f>VLOOKUP($A967,'Medical Examination'!$A$2:$J$2336,3,0)</f>
        <v>4.05</v>
      </c>
      <c r="E967" s="9" t="str">
        <f>VLOOKUP($A967,'Medical Examination'!$A$2:$J$2336,4,0)</f>
        <v>Yes</v>
      </c>
      <c r="F967" s="9" t="str">
        <f>VLOOKUP($A967,'Medical Examination'!$A$2:$J$2336,5,0)</f>
        <v>No</v>
      </c>
      <c r="G967" s="9" t="str">
        <f>VLOOKUP($A967,'Medical Examination'!$A$2:$J$2336,6,0)</f>
        <v>No</v>
      </c>
      <c r="H967" s="9">
        <f>VLOOKUP($A967,'Medical Examination'!$A$2:$J$2336,7,0)</f>
        <v>2</v>
      </c>
      <c r="I967" s="9" t="str">
        <f>VLOOKUP($A967,'Medical Examination'!$A$2:$J$2336,8,0)</f>
        <v xml:space="preserve"> Non Smoker</v>
      </c>
      <c r="J967" s="9" t="str">
        <f>VLOOKUP($A967,'Medical Examination'!$A$2:$J$2336,9,0)</f>
        <v>Over Weight</v>
      </c>
      <c r="K967" s="9" t="str">
        <f>VLOOKUP($A967,'Medical Examination'!$A$2:$J$2336,10,0)</f>
        <v>Diabetes</v>
      </c>
      <c r="L967" s="9" t="str">
        <f>VLOOKUP($A967,'Hospitalsation Details'!$A$2:$L$2344,10,0)</f>
        <v>14-06-1966</v>
      </c>
      <c r="M967" s="16">
        <f>VLOOKUP($A967,'Hospitalsation Details'!$A$2:$L$2344,6,0)</f>
        <v>11454.02</v>
      </c>
      <c r="N967" s="9" t="str">
        <f>VLOOKUP($A967,'Hospitalsation Details'!$A$2:$L$2344,7,0)</f>
        <v>tier - 3</v>
      </c>
      <c r="O967" s="9" t="str">
        <f>VLOOKUP($A967,'Hospitalsation Details'!$A$2:$L$2344,8,0)</f>
        <v>tier - 1</v>
      </c>
      <c r="P967" s="9" t="str">
        <f>VLOOKUP($A967,'Hospitalsation Details'!$A$2:$L$2344,9,0)</f>
        <v>R1012</v>
      </c>
      <c r="Q967" s="9">
        <f>VLOOKUP($A967,'Hospitalsation Details'!$A$2:$L$2344,12,0)</f>
        <v>56</v>
      </c>
    </row>
    <row r="968" spans="1:17" ht="15.6" x14ac:dyDescent="0.3">
      <c r="A968" s="20" t="s">
        <v>1933</v>
      </c>
      <c r="B968" s="9" t="str">
        <f>VLOOKUP($A968,'Customer Names'!$A$2:$E$2336,4,0)</f>
        <v xml:space="preserve">  Rachelle M</v>
      </c>
      <c r="C968" s="9">
        <f>VLOOKUP($A968,'Medical Examination'!$A$2:$J$2336,2,0)</f>
        <v>36.384999999999998</v>
      </c>
      <c r="D968" s="9">
        <f>VLOOKUP($A968,'Medical Examination'!$A$2:$J$2336,3,0)</f>
        <v>11.49</v>
      </c>
      <c r="E968" s="9" t="str">
        <f>VLOOKUP($A968,'Medical Examination'!$A$2:$J$2336,4,0)</f>
        <v>No</v>
      </c>
      <c r="F968" s="9" t="str">
        <f>VLOOKUP($A968,'Medical Examination'!$A$2:$J$2336,5,0)</f>
        <v>No</v>
      </c>
      <c r="G968" s="9" t="str">
        <f>VLOOKUP($A968,'Medical Examination'!$A$2:$J$2336,6,0)</f>
        <v>No</v>
      </c>
      <c r="H968" s="9">
        <f>VLOOKUP($A968,'Medical Examination'!$A$2:$J$2336,7,0)</f>
        <v>0</v>
      </c>
      <c r="I968" s="9" t="str">
        <f>VLOOKUP($A968,'Medical Examination'!$A$2:$J$2336,8,0)</f>
        <v xml:space="preserve"> Non Smoker</v>
      </c>
      <c r="J968" s="9" t="str">
        <f>VLOOKUP($A968,'Medical Examination'!$A$2:$J$2336,9,0)</f>
        <v>Obesity</v>
      </c>
      <c r="K968" s="9" t="str">
        <f>VLOOKUP($A968,'Medical Examination'!$A$2:$J$2336,10,0)</f>
        <v>Normal</v>
      </c>
      <c r="L968" s="9" t="str">
        <f>VLOOKUP($A968,'Hospitalsation Details'!$A$2:$L$2344,10,0)</f>
        <v>12-09-1971</v>
      </c>
      <c r="M968" s="16">
        <f>VLOOKUP($A968,'Hospitalsation Details'!$A$2:$L$2344,6,0)</f>
        <v>11436.74</v>
      </c>
      <c r="N968" s="9" t="str">
        <f>VLOOKUP($A968,'Hospitalsation Details'!$A$2:$L$2344,7,0)</f>
        <v>tier - 3</v>
      </c>
      <c r="O968" s="9" t="str">
        <f>VLOOKUP($A968,'Hospitalsation Details'!$A$2:$L$2344,8,0)</f>
        <v>tier - 3</v>
      </c>
      <c r="P968" s="9" t="str">
        <f>VLOOKUP($A968,'Hospitalsation Details'!$A$2:$L$2344,9,0)</f>
        <v>R1012</v>
      </c>
      <c r="Q968" s="9">
        <f>VLOOKUP($A968,'Hospitalsation Details'!$A$2:$L$2344,12,0)</f>
        <v>51</v>
      </c>
    </row>
    <row r="969" spans="1:17" ht="15.6" x14ac:dyDescent="0.3">
      <c r="A969" s="21" t="s">
        <v>1935</v>
      </c>
      <c r="B969" s="9" t="str">
        <f>VLOOKUP($A969,'Customer Names'!$A$2:$E$2336,4,0)</f>
        <v xml:space="preserve">  Casey</v>
      </c>
      <c r="C969" s="9">
        <f>VLOOKUP($A969,'Medical Examination'!$A$2:$J$2336,2,0)</f>
        <v>34.69</v>
      </c>
      <c r="D969" s="9">
        <f>VLOOKUP($A969,'Medical Examination'!$A$2:$J$2336,3,0)</f>
        <v>5.65</v>
      </c>
      <c r="E969" s="9" t="str">
        <f>VLOOKUP($A969,'Medical Examination'!$A$2:$J$2336,4,0)</f>
        <v>No</v>
      </c>
      <c r="F969" s="9" t="str">
        <f>VLOOKUP($A969,'Medical Examination'!$A$2:$J$2336,5,0)</f>
        <v>No</v>
      </c>
      <c r="G969" s="9" t="str">
        <f>VLOOKUP($A969,'Medical Examination'!$A$2:$J$2336,6,0)</f>
        <v>No</v>
      </c>
      <c r="H969" s="9">
        <f>VLOOKUP($A969,'Medical Examination'!$A$2:$J$2336,7,0)</f>
        <v>0</v>
      </c>
      <c r="I969" s="9" t="str">
        <f>VLOOKUP($A969,'Medical Examination'!$A$2:$J$2336,8,0)</f>
        <v xml:space="preserve"> Non Smoker</v>
      </c>
      <c r="J969" s="9" t="str">
        <f>VLOOKUP($A969,'Medical Examination'!$A$2:$J$2336,9,0)</f>
        <v>Obesity</v>
      </c>
      <c r="K969" s="9" t="str">
        <f>VLOOKUP($A969,'Medical Examination'!$A$2:$J$2336,10,0)</f>
        <v>Normal</v>
      </c>
      <c r="L969" s="9" t="str">
        <f>VLOOKUP($A969,'Hospitalsation Details'!$A$2:$L$2344,10,0)</f>
        <v>17-07-1980</v>
      </c>
      <c r="M969" s="16">
        <f>VLOOKUP($A969,'Hospitalsation Details'!$A$2:$L$2344,6,0)</f>
        <v>11435.74</v>
      </c>
      <c r="N969" s="9" t="str">
        <f>VLOOKUP($A969,'Hospitalsation Details'!$A$2:$L$2344,7,0)</f>
        <v>tier - 3</v>
      </c>
      <c r="O969" s="9" t="str">
        <f>VLOOKUP($A969,'Hospitalsation Details'!$A$2:$L$2344,8,0)</f>
        <v>tier - 3</v>
      </c>
      <c r="P969" s="9" t="str">
        <f>VLOOKUP($A969,'Hospitalsation Details'!$A$2:$L$2344,9,0)</f>
        <v>R1021</v>
      </c>
      <c r="Q969" s="9">
        <f>VLOOKUP($A969,'Hospitalsation Details'!$A$2:$L$2344,12,0)</f>
        <v>42</v>
      </c>
    </row>
    <row r="970" spans="1:17" ht="15.6" x14ac:dyDescent="0.3">
      <c r="A970" s="20" t="s">
        <v>1937</v>
      </c>
      <c r="B970" s="9" t="str">
        <f>VLOOKUP($A970,'Customer Names'!$A$2:$E$2336,4,0)</f>
        <v xml:space="preserve">  Jessica L</v>
      </c>
      <c r="C970" s="9">
        <f>VLOOKUP($A970,'Medical Examination'!$A$2:$J$2336,2,0)</f>
        <v>37.68</v>
      </c>
      <c r="D970" s="9">
        <f>VLOOKUP($A970,'Medical Examination'!$A$2:$J$2336,3,0)</f>
        <v>4.29</v>
      </c>
      <c r="E970" s="9" t="str">
        <f>VLOOKUP($A970,'Medical Examination'!$A$2:$J$2336,4,0)</f>
        <v>Yes</v>
      </c>
      <c r="F970" s="9" t="str">
        <f>VLOOKUP($A970,'Medical Examination'!$A$2:$J$2336,5,0)</f>
        <v>No</v>
      </c>
      <c r="G970" s="9" t="str">
        <f>VLOOKUP($A970,'Medical Examination'!$A$2:$J$2336,6,0)</f>
        <v>No</v>
      </c>
      <c r="H970" s="9">
        <f>VLOOKUP($A970,'Medical Examination'!$A$2:$J$2336,7,0)</f>
        <v>0</v>
      </c>
      <c r="I970" s="9" t="str">
        <f>VLOOKUP($A970,'Medical Examination'!$A$2:$J$2336,8,0)</f>
        <v xml:space="preserve"> Non Smoker</v>
      </c>
      <c r="J970" s="9" t="str">
        <f>VLOOKUP($A970,'Medical Examination'!$A$2:$J$2336,9,0)</f>
        <v>Obesity</v>
      </c>
      <c r="K970" s="9" t="str">
        <f>VLOOKUP($A970,'Medical Examination'!$A$2:$J$2336,10,0)</f>
        <v>Normal</v>
      </c>
      <c r="L970" s="9" t="str">
        <f>VLOOKUP($A970,'Hospitalsation Details'!$A$2:$L$2344,10,0)</f>
        <v>09-06-1985</v>
      </c>
      <c r="M970" s="16">
        <f>VLOOKUP($A970,'Hospitalsation Details'!$A$2:$L$2344,6,0)</f>
        <v>11419.49</v>
      </c>
      <c r="N970" s="9" t="str">
        <f>VLOOKUP($A970,'Hospitalsation Details'!$A$2:$L$2344,7,0)</f>
        <v>tier - 3</v>
      </c>
      <c r="O970" s="9" t="str">
        <f>VLOOKUP($A970,'Hospitalsation Details'!$A$2:$L$2344,8,0)</f>
        <v>tier - 1</v>
      </c>
      <c r="P970" s="9" t="str">
        <f>VLOOKUP($A970,'Hospitalsation Details'!$A$2:$L$2344,9,0)</f>
        <v>R1012</v>
      </c>
      <c r="Q970" s="9">
        <f>VLOOKUP($A970,'Hospitalsation Details'!$A$2:$L$2344,12,0)</f>
        <v>37</v>
      </c>
    </row>
    <row r="971" spans="1:17" ht="15.6" x14ac:dyDescent="0.3">
      <c r="A971" s="21" t="s">
        <v>1939</v>
      </c>
      <c r="B971" s="9" t="str">
        <f>VLOOKUP($A971,'Customer Names'!$A$2:$E$2336,4,0)</f>
        <v xml:space="preserve">  Brandon F</v>
      </c>
      <c r="C971" s="9">
        <f>VLOOKUP($A971,'Medical Examination'!$A$2:$J$2336,2,0)</f>
        <v>35.49</v>
      </c>
      <c r="D971" s="9">
        <f>VLOOKUP($A971,'Medical Examination'!$A$2:$J$2336,3,0)</f>
        <v>4.74</v>
      </c>
      <c r="E971" s="9" t="str">
        <f>VLOOKUP($A971,'Medical Examination'!$A$2:$J$2336,4,0)</f>
        <v>Yes</v>
      </c>
      <c r="F971" s="9" t="str">
        <f>VLOOKUP($A971,'Medical Examination'!$A$2:$J$2336,5,0)</f>
        <v>No</v>
      </c>
      <c r="G971" s="9" t="str">
        <f>VLOOKUP($A971,'Medical Examination'!$A$2:$J$2336,6,0)</f>
        <v>Yes</v>
      </c>
      <c r="H971" s="9">
        <f>VLOOKUP($A971,'Medical Examination'!$A$2:$J$2336,7,0)</f>
        <v>1</v>
      </c>
      <c r="I971" s="9" t="str">
        <f>VLOOKUP($A971,'Medical Examination'!$A$2:$J$2336,8,0)</f>
        <v xml:space="preserve"> Non Smoker</v>
      </c>
      <c r="J971" s="9" t="str">
        <f>VLOOKUP($A971,'Medical Examination'!$A$2:$J$2336,9,0)</f>
        <v>Obesity</v>
      </c>
      <c r="K971" s="9" t="str">
        <f>VLOOKUP($A971,'Medical Examination'!$A$2:$J$2336,10,0)</f>
        <v>Diabetes</v>
      </c>
      <c r="L971" s="9" t="str">
        <f>VLOOKUP($A971,'Hospitalsation Details'!$A$2:$L$2344,10,0)</f>
        <v>23-10-1983</v>
      </c>
      <c r="M971" s="16">
        <f>VLOOKUP($A971,'Hospitalsation Details'!$A$2:$L$2344,6,0)</f>
        <v>11412.02</v>
      </c>
      <c r="N971" s="9" t="str">
        <f>VLOOKUP($A971,'Hospitalsation Details'!$A$2:$L$2344,7,0)</f>
        <v>tier - 3</v>
      </c>
      <c r="O971" s="9" t="str">
        <f>VLOOKUP($A971,'Hospitalsation Details'!$A$2:$L$2344,8,0)</f>
        <v>tier - 1</v>
      </c>
      <c r="P971" s="9" t="str">
        <f>VLOOKUP($A971,'Hospitalsation Details'!$A$2:$L$2344,9,0)</f>
        <v>R1021</v>
      </c>
      <c r="Q971" s="9">
        <f>VLOOKUP($A971,'Hospitalsation Details'!$A$2:$L$2344,12,0)</f>
        <v>39</v>
      </c>
    </row>
    <row r="972" spans="1:17" ht="15.6" x14ac:dyDescent="0.3">
      <c r="A972" s="20" t="s">
        <v>1941</v>
      </c>
      <c r="B972" s="9" t="str">
        <f>VLOOKUP($A972,'Customer Names'!$A$2:$E$2336,4,0)</f>
        <v xml:space="preserve">  Melissa</v>
      </c>
      <c r="C972" s="9">
        <f>VLOOKUP($A972,'Medical Examination'!$A$2:$J$2336,2,0)</f>
        <v>44.7</v>
      </c>
      <c r="D972" s="9">
        <f>VLOOKUP($A972,'Medical Examination'!$A$2:$J$2336,3,0)</f>
        <v>7.6</v>
      </c>
      <c r="E972" s="9" t="str">
        <f>VLOOKUP($A972,'Medical Examination'!$A$2:$J$2336,4,0)</f>
        <v>Yes</v>
      </c>
      <c r="F972" s="9" t="str">
        <f>VLOOKUP($A972,'Medical Examination'!$A$2:$J$2336,5,0)</f>
        <v>No</v>
      </c>
      <c r="G972" s="9" t="str">
        <f>VLOOKUP($A972,'Medical Examination'!$A$2:$J$2336,6,0)</f>
        <v>No</v>
      </c>
      <c r="H972" s="9">
        <f>VLOOKUP($A972,'Medical Examination'!$A$2:$J$2336,7,0)</f>
        <v>2</v>
      </c>
      <c r="I972" s="9" t="str">
        <f>VLOOKUP($A972,'Medical Examination'!$A$2:$J$2336,8,0)</f>
        <v xml:space="preserve"> Non Smoker</v>
      </c>
      <c r="J972" s="9" t="str">
        <f>VLOOKUP($A972,'Medical Examination'!$A$2:$J$2336,9,0)</f>
        <v>Obesity</v>
      </c>
      <c r="K972" s="9" t="str">
        <f>VLOOKUP($A972,'Medical Examination'!$A$2:$J$2336,10,0)</f>
        <v>Diabetes</v>
      </c>
      <c r="L972" s="9" t="str">
        <f>VLOOKUP($A972,'Hospitalsation Details'!$A$2:$L$2344,10,0)</f>
        <v>07-10-1970</v>
      </c>
      <c r="M972" s="16">
        <f>VLOOKUP($A972,'Hospitalsation Details'!$A$2:$L$2344,6,0)</f>
        <v>11411.69</v>
      </c>
      <c r="N972" s="9" t="str">
        <f>VLOOKUP($A972,'Hospitalsation Details'!$A$2:$L$2344,7,0)</f>
        <v>tier - 3</v>
      </c>
      <c r="O972" s="9" t="str">
        <f>VLOOKUP($A972,'Hospitalsation Details'!$A$2:$L$2344,8,0)</f>
        <v>tier - 2</v>
      </c>
      <c r="P972" s="9" t="str">
        <f>VLOOKUP($A972,'Hospitalsation Details'!$A$2:$L$2344,9,0)</f>
        <v>R1011</v>
      </c>
      <c r="Q972" s="9">
        <f>VLOOKUP($A972,'Hospitalsation Details'!$A$2:$L$2344,12,0)</f>
        <v>52</v>
      </c>
    </row>
    <row r="973" spans="1:17" ht="15.6" x14ac:dyDescent="0.3">
      <c r="A973" s="21" t="s">
        <v>1943</v>
      </c>
      <c r="B973" s="9" t="str">
        <f>VLOOKUP($A973,'Customer Names'!$A$2:$E$2336,4,0)</f>
        <v xml:space="preserve">  Danielle N</v>
      </c>
      <c r="C973" s="9">
        <f>VLOOKUP($A973,'Medical Examination'!$A$2:$J$2336,2,0)</f>
        <v>38.380000000000003</v>
      </c>
      <c r="D973" s="9">
        <f>VLOOKUP($A973,'Medical Examination'!$A$2:$J$2336,3,0)</f>
        <v>8.5</v>
      </c>
      <c r="E973" s="9" t="str">
        <f>VLOOKUP($A973,'Medical Examination'!$A$2:$J$2336,4,0)</f>
        <v>Yes</v>
      </c>
      <c r="F973" s="9" t="str">
        <f>VLOOKUP($A973,'Medical Examination'!$A$2:$J$2336,5,0)</f>
        <v>No</v>
      </c>
      <c r="G973" s="9" t="str">
        <f>VLOOKUP($A973,'Medical Examination'!$A$2:$J$2336,6,0)</f>
        <v>No</v>
      </c>
      <c r="H973" s="9">
        <f>VLOOKUP($A973,'Medical Examination'!$A$2:$J$2336,7,0)</f>
        <v>2</v>
      </c>
      <c r="I973" s="9" t="str">
        <f>VLOOKUP($A973,'Medical Examination'!$A$2:$J$2336,8,0)</f>
        <v xml:space="preserve"> Non Smoker</v>
      </c>
      <c r="J973" s="9" t="str">
        <f>VLOOKUP($A973,'Medical Examination'!$A$2:$J$2336,9,0)</f>
        <v>Obesity</v>
      </c>
      <c r="K973" s="9" t="str">
        <f>VLOOKUP($A973,'Medical Examination'!$A$2:$J$2336,10,0)</f>
        <v>Diabetes</v>
      </c>
      <c r="L973" s="9" t="str">
        <f>VLOOKUP($A973,'Hospitalsation Details'!$A$2:$L$2344,10,0)</f>
        <v>02-10-1970</v>
      </c>
      <c r="M973" s="16">
        <f>VLOOKUP($A973,'Hospitalsation Details'!$A$2:$L$2344,6,0)</f>
        <v>11396.9</v>
      </c>
      <c r="N973" s="9" t="str">
        <f>VLOOKUP($A973,'Hospitalsation Details'!$A$2:$L$2344,7,0)</f>
        <v>tier - 3</v>
      </c>
      <c r="O973" s="9" t="str">
        <f>VLOOKUP($A973,'Hospitalsation Details'!$A$2:$L$2344,8,0)</f>
        <v>tier - 3</v>
      </c>
      <c r="P973" s="9" t="str">
        <f>VLOOKUP($A973,'Hospitalsation Details'!$A$2:$L$2344,9,0)</f>
        <v>R1024</v>
      </c>
      <c r="Q973" s="9">
        <f>VLOOKUP($A973,'Hospitalsation Details'!$A$2:$L$2344,12,0)</f>
        <v>52</v>
      </c>
    </row>
    <row r="974" spans="1:17" ht="15.6" x14ac:dyDescent="0.3">
      <c r="A974" s="20" t="s">
        <v>1945</v>
      </c>
      <c r="B974" s="9" t="str">
        <f>VLOOKUP($A974,'Customer Names'!$A$2:$E$2336,4,0)</f>
        <v xml:space="preserve">  Matthew</v>
      </c>
      <c r="C974" s="9">
        <f>VLOOKUP($A974,'Medical Examination'!$A$2:$J$2336,2,0)</f>
        <v>35.244999999999997</v>
      </c>
      <c r="D974" s="9">
        <f>VLOOKUP($A974,'Medical Examination'!$A$2:$J$2336,3,0)</f>
        <v>11.22</v>
      </c>
      <c r="E974" s="9" t="str">
        <f>VLOOKUP($A974,'Medical Examination'!$A$2:$J$2336,4,0)</f>
        <v>Yes</v>
      </c>
      <c r="F974" s="9" t="str">
        <f>VLOOKUP($A974,'Medical Examination'!$A$2:$J$2336,5,0)</f>
        <v>No</v>
      </c>
      <c r="G974" s="9" t="str">
        <f>VLOOKUP($A974,'Medical Examination'!$A$2:$J$2336,6,0)</f>
        <v>No</v>
      </c>
      <c r="H974" s="9">
        <f>VLOOKUP($A974,'Medical Examination'!$A$2:$J$2336,7,0)</f>
        <v>0</v>
      </c>
      <c r="I974" s="9" t="str">
        <f>VLOOKUP($A974,'Medical Examination'!$A$2:$J$2336,8,0)</f>
        <v xml:space="preserve"> Non Smoker</v>
      </c>
      <c r="J974" s="9" t="str">
        <f>VLOOKUP($A974,'Medical Examination'!$A$2:$J$2336,9,0)</f>
        <v>Obesity</v>
      </c>
      <c r="K974" s="9" t="str">
        <f>VLOOKUP($A974,'Medical Examination'!$A$2:$J$2336,10,0)</f>
        <v>Normal</v>
      </c>
      <c r="L974" s="9" t="str">
        <f>VLOOKUP($A974,'Hospitalsation Details'!$A$2:$L$2344,10,0)</f>
        <v>19-12-1967</v>
      </c>
      <c r="M974" s="16">
        <f>VLOOKUP($A974,'Hospitalsation Details'!$A$2:$L$2344,6,0)</f>
        <v>11394.07</v>
      </c>
      <c r="N974" s="9" t="str">
        <f>VLOOKUP($A974,'Hospitalsation Details'!$A$2:$L$2344,7,0)</f>
        <v>tier - 3</v>
      </c>
      <c r="O974" s="9" t="str">
        <f>VLOOKUP($A974,'Hospitalsation Details'!$A$2:$L$2344,8,0)</f>
        <v>tier - 1</v>
      </c>
      <c r="P974" s="9" t="str">
        <f>VLOOKUP($A974,'Hospitalsation Details'!$A$2:$L$2344,9,0)</f>
        <v>R1018</v>
      </c>
      <c r="Q974" s="9">
        <f>VLOOKUP($A974,'Hospitalsation Details'!$A$2:$L$2344,12,0)</f>
        <v>55</v>
      </c>
    </row>
    <row r="975" spans="1:17" ht="15.6" x14ac:dyDescent="0.3">
      <c r="A975" s="21" t="s">
        <v>1947</v>
      </c>
      <c r="B975" s="9" t="str">
        <f>VLOOKUP($A975,'Customer Names'!$A$2:$E$2336,4,0)</f>
        <v xml:space="preserve">  Bettina</v>
      </c>
      <c r="C975" s="9">
        <f>VLOOKUP($A975,'Medical Examination'!$A$2:$J$2336,2,0)</f>
        <v>49.84</v>
      </c>
      <c r="D975" s="9">
        <f>VLOOKUP($A975,'Medical Examination'!$A$2:$J$2336,3,0)</f>
        <v>5.0999999999999996</v>
      </c>
      <c r="E975" s="9" t="str">
        <f>VLOOKUP($A975,'Medical Examination'!$A$2:$J$2336,4,0)</f>
        <v>Yes</v>
      </c>
      <c r="F975" s="9" t="str">
        <f>VLOOKUP($A975,'Medical Examination'!$A$2:$J$2336,5,0)</f>
        <v>No</v>
      </c>
      <c r="G975" s="9" t="str">
        <f>VLOOKUP($A975,'Medical Examination'!$A$2:$J$2336,6,0)</f>
        <v>Yes</v>
      </c>
      <c r="H975" s="9">
        <f>VLOOKUP($A975,'Medical Examination'!$A$2:$J$2336,7,0)</f>
        <v>1</v>
      </c>
      <c r="I975" s="9" t="str">
        <f>VLOOKUP($A975,'Medical Examination'!$A$2:$J$2336,8,0)</f>
        <v xml:space="preserve"> Non Smoker</v>
      </c>
      <c r="J975" s="9" t="str">
        <f>VLOOKUP($A975,'Medical Examination'!$A$2:$J$2336,9,0)</f>
        <v>Obesity</v>
      </c>
      <c r="K975" s="9" t="str">
        <f>VLOOKUP($A975,'Medical Examination'!$A$2:$J$2336,10,0)</f>
        <v>Normal</v>
      </c>
      <c r="L975" s="9" t="str">
        <f>VLOOKUP($A975,'Hospitalsation Details'!$A$2:$L$2344,10,0)</f>
        <v>28-07-1997</v>
      </c>
      <c r="M975" s="16">
        <f>VLOOKUP($A975,'Hospitalsation Details'!$A$2:$L$2344,6,0)</f>
        <v>11388.27</v>
      </c>
      <c r="N975" s="9" t="str">
        <f>VLOOKUP($A975,'Hospitalsation Details'!$A$2:$L$2344,7,0)</f>
        <v>tier - 3</v>
      </c>
      <c r="O975" s="9" t="str">
        <f>VLOOKUP($A975,'Hospitalsation Details'!$A$2:$L$2344,8,0)</f>
        <v>tier - 2</v>
      </c>
      <c r="P975" s="9" t="str">
        <f>VLOOKUP($A975,'Hospitalsation Details'!$A$2:$L$2344,9,0)</f>
        <v>R1026</v>
      </c>
      <c r="Q975" s="9">
        <f>VLOOKUP($A975,'Hospitalsation Details'!$A$2:$L$2344,12,0)</f>
        <v>25</v>
      </c>
    </row>
    <row r="976" spans="1:17" ht="15.6" x14ac:dyDescent="0.3">
      <c r="A976" s="20" t="s">
        <v>1949</v>
      </c>
      <c r="B976" s="9" t="str">
        <f>VLOOKUP($A976,'Customer Names'!$A$2:$E$2336,4,0)</f>
        <v xml:space="preserve">  Alexander</v>
      </c>
      <c r="C976" s="9">
        <f>VLOOKUP($A976,'Medical Examination'!$A$2:$J$2336,2,0)</f>
        <v>49.06</v>
      </c>
      <c r="D976" s="9">
        <f>VLOOKUP($A976,'Medical Examination'!$A$2:$J$2336,3,0)</f>
        <v>5.43</v>
      </c>
      <c r="E976" s="9" t="str">
        <f>VLOOKUP($A976,'Medical Examination'!$A$2:$J$2336,4,0)</f>
        <v>Yes</v>
      </c>
      <c r="F976" s="9" t="str">
        <f>VLOOKUP($A976,'Medical Examination'!$A$2:$J$2336,5,0)</f>
        <v>No</v>
      </c>
      <c r="G976" s="9" t="str">
        <f>VLOOKUP($A976,'Medical Examination'!$A$2:$J$2336,6,0)</f>
        <v>No</v>
      </c>
      <c r="H976" s="9">
        <f>VLOOKUP($A976,'Medical Examination'!$A$2:$J$2336,7,0)</f>
        <v>1</v>
      </c>
      <c r="I976" s="9" t="str">
        <f>VLOOKUP($A976,'Medical Examination'!$A$2:$J$2336,8,0)</f>
        <v xml:space="preserve"> Non Smoker</v>
      </c>
      <c r="J976" s="9" t="str">
        <f>VLOOKUP($A976,'Medical Examination'!$A$2:$J$2336,9,0)</f>
        <v>Obesity</v>
      </c>
      <c r="K976" s="9" t="str">
        <f>VLOOKUP($A976,'Medical Examination'!$A$2:$J$2336,10,0)</f>
        <v>Prediabetes</v>
      </c>
      <c r="L976" s="9" t="str">
        <f>VLOOKUP($A976,'Hospitalsation Details'!$A$2:$L$2344,10,0)</f>
        <v>13-06-1964</v>
      </c>
      <c r="M976" s="16">
        <f>VLOOKUP($A976,'Hospitalsation Details'!$A$2:$L$2344,6,0)</f>
        <v>11381.33</v>
      </c>
      <c r="N976" s="9" t="str">
        <f>VLOOKUP($A976,'Hospitalsation Details'!$A$2:$L$2344,7,0)</f>
        <v>tier - 3</v>
      </c>
      <c r="O976" s="9" t="str">
        <f>VLOOKUP($A976,'Hospitalsation Details'!$A$2:$L$2344,8,0)</f>
        <v>tier - 2</v>
      </c>
      <c r="P976" s="9" t="str">
        <f>VLOOKUP($A976,'Hospitalsation Details'!$A$2:$L$2344,9,0)</f>
        <v>R1013</v>
      </c>
      <c r="Q976" s="9">
        <f>VLOOKUP($A976,'Hospitalsation Details'!$A$2:$L$2344,12,0)</f>
        <v>58</v>
      </c>
    </row>
    <row r="977" spans="1:17" ht="15.6" x14ac:dyDescent="0.3">
      <c r="A977" s="21" t="s">
        <v>1951</v>
      </c>
      <c r="B977" s="9" t="str">
        <f>VLOOKUP($A977,'Customer Names'!$A$2:$E$2336,4,0)</f>
        <v xml:space="preserve">  Holli</v>
      </c>
      <c r="C977" s="9">
        <f>VLOOKUP($A977,'Medical Examination'!$A$2:$J$2336,2,0)</f>
        <v>30.88</v>
      </c>
      <c r="D977" s="9">
        <f>VLOOKUP($A977,'Medical Examination'!$A$2:$J$2336,3,0)</f>
        <v>5.82</v>
      </c>
      <c r="E977" s="9" t="str">
        <f>VLOOKUP($A977,'Medical Examination'!$A$2:$J$2336,4,0)</f>
        <v>No</v>
      </c>
      <c r="F977" s="9" t="str">
        <f>VLOOKUP($A977,'Medical Examination'!$A$2:$J$2336,5,0)</f>
        <v>No</v>
      </c>
      <c r="G977" s="9" t="str">
        <f>VLOOKUP($A977,'Medical Examination'!$A$2:$J$2336,6,0)</f>
        <v>No</v>
      </c>
      <c r="H977" s="9">
        <f>VLOOKUP($A977,'Medical Examination'!$A$2:$J$2336,7,0)</f>
        <v>2</v>
      </c>
      <c r="I977" s="9" t="str">
        <f>VLOOKUP($A977,'Medical Examination'!$A$2:$J$2336,8,0)</f>
        <v xml:space="preserve"> Non Smoker</v>
      </c>
      <c r="J977" s="9" t="str">
        <f>VLOOKUP($A977,'Medical Examination'!$A$2:$J$2336,9,0)</f>
        <v>Obesity</v>
      </c>
      <c r="K977" s="9" t="str">
        <f>VLOOKUP($A977,'Medical Examination'!$A$2:$J$2336,10,0)</f>
        <v>Prediabetes</v>
      </c>
      <c r="L977" s="9" t="str">
        <f>VLOOKUP($A977,'Hospitalsation Details'!$A$2:$L$2344,10,0)</f>
        <v>06-12-1972</v>
      </c>
      <c r="M977" s="16">
        <f>VLOOKUP($A977,'Hospitalsation Details'!$A$2:$L$2344,6,0)</f>
        <v>11378.57</v>
      </c>
      <c r="N977" s="9" t="str">
        <f>VLOOKUP($A977,'Hospitalsation Details'!$A$2:$L$2344,7,0)</f>
        <v>tier - 3</v>
      </c>
      <c r="O977" s="9" t="str">
        <f>VLOOKUP($A977,'Hospitalsation Details'!$A$2:$L$2344,8,0)</f>
        <v>tier - 2</v>
      </c>
      <c r="P977" s="9" t="str">
        <f>VLOOKUP($A977,'Hospitalsation Details'!$A$2:$L$2344,9,0)</f>
        <v>R1025</v>
      </c>
      <c r="Q977" s="9">
        <f>VLOOKUP($A977,'Hospitalsation Details'!$A$2:$L$2344,12,0)</f>
        <v>50</v>
      </c>
    </row>
    <row r="978" spans="1:17" ht="15.6" x14ac:dyDescent="0.3">
      <c r="A978" s="20" t="s">
        <v>1953</v>
      </c>
      <c r="B978" s="9" t="str">
        <f>VLOOKUP($A978,'Customer Names'!$A$2:$E$2336,4,0)</f>
        <v xml:space="preserve">  Heather C</v>
      </c>
      <c r="C978" s="9">
        <f>VLOOKUP($A978,'Medical Examination'!$A$2:$J$2336,2,0)</f>
        <v>33.35</v>
      </c>
      <c r="D978" s="9">
        <f>VLOOKUP($A978,'Medical Examination'!$A$2:$J$2336,3,0)</f>
        <v>6.05</v>
      </c>
      <c r="E978" s="9" t="str">
        <f>VLOOKUP($A978,'Medical Examination'!$A$2:$J$2336,4,0)</f>
        <v>No</v>
      </c>
      <c r="F978" s="9" t="str">
        <f>VLOOKUP($A978,'Medical Examination'!$A$2:$J$2336,5,0)</f>
        <v>No</v>
      </c>
      <c r="G978" s="9" t="str">
        <f>VLOOKUP($A978,'Medical Examination'!$A$2:$J$2336,6,0)</f>
        <v>Yes</v>
      </c>
      <c r="H978" s="9">
        <f>VLOOKUP($A978,'Medical Examination'!$A$2:$J$2336,7,0)</f>
        <v>1</v>
      </c>
      <c r="I978" s="9" t="str">
        <f>VLOOKUP($A978,'Medical Examination'!$A$2:$J$2336,8,0)</f>
        <v xml:space="preserve"> Non Smoker</v>
      </c>
      <c r="J978" s="9" t="str">
        <f>VLOOKUP($A978,'Medical Examination'!$A$2:$J$2336,9,0)</f>
        <v>Obesity</v>
      </c>
      <c r="K978" s="9" t="str">
        <f>VLOOKUP($A978,'Medical Examination'!$A$2:$J$2336,10,0)</f>
        <v>Prediabetes</v>
      </c>
      <c r="L978" s="9" t="str">
        <f>VLOOKUP($A978,'Hospitalsation Details'!$A$2:$L$2344,10,0)</f>
        <v>07-06-1979</v>
      </c>
      <c r="M978" s="16">
        <f>VLOOKUP($A978,'Hospitalsation Details'!$A$2:$L$2344,6,0)</f>
        <v>11369.39</v>
      </c>
      <c r="N978" s="9" t="str">
        <f>VLOOKUP($A978,'Hospitalsation Details'!$A$2:$L$2344,7,0)</f>
        <v>tier - 3</v>
      </c>
      <c r="O978" s="9" t="str">
        <f>VLOOKUP($A978,'Hospitalsation Details'!$A$2:$L$2344,8,0)</f>
        <v>tier - 1</v>
      </c>
      <c r="P978" s="9" t="str">
        <f>VLOOKUP($A978,'Hospitalsation Details'!$A$2:$L$2344,9,0)</f>
        <v>R1026</v>
      </c>
      <c r="Q978" s="9">
        <f>VLOOKUP($A978,'Hospitalsation Details'!$A$2:$L$2344,12,0)</f>
        <v>44</v>
      </c>
    </row>
    <row r="979" spans="1:17" ht="15.6" x14ac:dyDescent="0.3">
      <c r="A979" s="21" t="s">
        <v>1955</v>
      </c>
      <c r="B979" s="9" t="str">
        <f>VLOOKUP($A979,'Customer Names'!$A$2:$E$2336,4,0)</f>
        <v xml:space="preserve">  Kyle</v>
      </c>
      <c r="C979" s="9">
        <f>VLOOKUP($A979,'Medical Examination'!$A$2:$J$2336,2,0)</f>
        <v>38</v>
      </c>
      <c r="D979" s="9">
        <f>VLOOKUP($A979,'Medical Examination'!$A$2:$J$2336,3,0)</f>
        <v>6.38</v>
      </c>
      <c r="E979" s="9" t="str">
        <f>VLOOKUP($A979,'Medical Examination'!$A$2:$J$2336,4,0)</f>
        <v>Yes</v>
      </c>
      <c r="F979" s="9" t="str">
        <f>VLOOKUP($A979,'Medical Examination'!$A$2:$J$2336,5,0)</f>
        <v>No</v>
      </c>
      <c r="G979" s="9" t="str">
        <f>VLOOKUP($A979,'Medical Examination'!$A$2:$J$2336,6,0)</f>
        <v>No</v>
      </c>
      <c r="H979" s="9">
        <f>VLOOKUP($A979,'Medical Examination'!$A$2:$J$2336,7,0)</f>
        <v>1</v>
      </c>
      <c r="I979" s="9" t="str">
        <f>VLOOKUP($A979,'Medical Examination'!$A$2:$J$2336,8,0)</f>
        <v xml:space="preserve"> Non Smoker</v>
      </c>
      <c r="J979" s="9" t="str">
        <f>VLOOKUP($A979,'Medical Examination'!$A$2:$J$2336,9,0)</f>
        <v>Obesity</v>
      </c>
      <c r="K979" s="9" t="str">
        <f>VLOOKUP($A979,'Medical Examination'!$A$2:$J$2336,10,0)</f>
        <v>Prediabetes</v>
      </c>
      <c r="L979" s="9" t="str">
        <f>VLOOKUP($A979,'Hospitalsation Details'!$A$2:$L$2344,10,0)</f>
        <v>13-12-1964</v>
      </c>
      <c r="M979" s="16">
        <f>VLOOKUP($A979,'Hospitalsation Details'!$A$2:$L$2344,6,0)</f>
        <v>11365.95</v>
      </c>
      <c r="N979" s="9" t="str">
        <f>VLOOKUP($A979,'Hospitalsation Details'!$A$2:$L$2344,7,0)</f>
        <v>tier - 3</v>
      </c>
      <c r="O979" s="9" t="str">
        <f>VLOOKUP($A979,'Hospitalsation Details'!$A$2:$L$2344,8,0)</f>
        <v>tier - 2</v>
      </c>
      <c r="P979" s="9" t="str">
        <f>VLOOKUP($A979,'Hospitalsation Details'!$A$2:$L$2344,9,0)</f>
        <v>R1011</v>
      </c>
      <c r="Q979" s="9">
        <f>VLOOKUP($A979,'Hospitalsation Details'!$A$2:$L$2344,12,0)</f>
        <v>58</v>
      </c>
    </row>
    <row r="980" spans="1:17" ht="15.6" x14ac:dyDescent="0.3">
      <c r="A980" s="20" t="s">
        <v>1957</v>
      </c>
      <c r="B980" s="9" t="str">
        <f>VLOOKUP($A980,'Customer Names'!$A$2:$E$2336,4,0)</f>
        <v xml:space="preserve">  Thomas J</v>
      </c>
      <c r="C980" s="9">
        <f>VLOOKUP($A980,'Medical Examination'!$A$2:$J$2336,2,0)</f>
        <v>36.08</v>
      </c>
      <c r="D980" s="9">
        <f>VLOOKUP($A980,'Medical Examination'!$A$2:$J$2336,3,0)</f>
        <v>5.73</v>
      </c>
      <c r="E980" s="9" t="str">
        <f>VLOOKUP($A980,'Medical Examination'!$A$2:$J$2336,4,0)</f>
        <v>Yes</v>
      </c>
      <c r="F980" s="9" t="str">
        <f>VLOOKUP($A980,'Medical Examination'!$A$2:$J$2336,5,0)</f>
        <v>No</v>
      </c>
      <c r="G980" s="9" t="str">
        <f>VLOOKUP($A980,'Medical Examination'!$A$2:$J$2336,6,0)</f>
        <v>No</v>
      </c>
      <c r="H980" s="9">
        <f>VLOOKUP($A980,'Medical Examination'!$A$2:$J$2336,7,0)</f>
        <v>1</v>
      </c>
      <c r="I980" s="9" t="str">
        <f>VLOOKUP($A980,'Medical Examination'!$A$2:$J$2336,8,0)</f>
        <v xml:space="preserve"> Non Smoker</v>
      </c>
      <c r="J980" s="9" t="str">
        <f>VLOOKUP($A980,'Medical Examination'!$A$2:$J$2336,9,0)</f>
        <v>Obesity</v>
      </c>
      <c r="K980" s="9" t="str">
        <f>VLOOKUP($A980,'Medical Examination'!$A$2:$J$2336,10,0)</f>
        <v>Normal</v>
      </c>
      <c r="L980" s="9" t="str">
        <f>VLOOKUP($A980,'Hospitalsation Details'!$A$2:$L$2344,10,0)</f>
        <v>03-07-1964</v>
      </c>
      <c r="M980" s="16">
        <f>VLOOKUP($A980,'Hospitalsation Details'!$A$2:$L$2344,6,0)</f>
        <v>11363.28</v>
      </c>
      <c r="N980" s="9" t="str">
        <f>VLOOKUP($A980,'Hospitalsation Details'!$A$2:$L$2344,7,0)</f>
        <v>tier - 3</v>
      </c>
      <c r="O980" s="9" t="str">
        <f>VLOOKUP($A980,'Hospitalsation Details'!$A$2:$L$2344,8,0)</f>
        <v>tier - 1</v>
      </c>
      <c r="P980" s="9" t="str">
        <f>VLOOKUP($A980,'Hospitalsation Details'!$A$2:$L$2344,9,0)</f>
        <v>R1013</v>
      </c>
      <c r="Q980" s="9">
        <f>VLOOKUP($A980,'Hospitalsation Details'!$A$2:$L$2344,12,0)</f>
        <v>58</v>
      </c>
    </row>
    <row r="981" spans="1:17" ht="15.6" x14ac:dyDescent="0.3">
      <c r="A981" s="21" t="s">
        <v>1959</v>
      </c>
      <c r="B981" s="9" t="str">
        <f>VLOOKUP($A981,'Customer Names'!$A$2:$E$2336,4,0)</f>
        <v xml:space="preserve">  Chris</v>
      </c>
      <c r="C981" s="9">
        <f>VLOOKUP($A981,'Medical Examination'!$A$2:$J$2336,2,0)</f>
        <v>35.700000000000003</v>
      </c>
      <c r="D981" s="9">
        <f>VLOOKUP($A981,'Medical Examination'!$A$2:$J$2336,3,0)</f>
        <v>5.47</v>
      </c>
      <c r="E981" s="9" t="str">
        <f>VLOOKUP($A981,'Medical Examination'!$A$2:$J$2336,4,0)</f>
        <v>Yes</v>
      </c>
      <c r="F981" s="9" t="str">
        <f>VLOOKUP($A981,'Medical Examination'!$A$2:$J$2336,5,0)</f>
        <v>No</v>
      </c>
      <c r="G981" s="9" t="str">
        <f>VLOOKUP($A981,'Medical Examination'!$A$2:$J$2336,6,0)</f>
        <v>No</v>
      </c>
      <c r="H981" s="9">
        <f>VLOOKUP($A981,'Medical Examination'!$A$2:$J$2336,7,0)</f>
        <v>1</v>
      </c>
      <c r="I981" s="9" t="str">
        <f>VLOOKUP($A981,'Medical Examination'!$A$2:$J$2336,8,0)</f>
        <v xml:space="preserve"> Non Smoker</v>
      </c>
      <c r="J981" s="9" t="str">
        <f>VLOOKUP($A981,'Medical Examination'!$A$2:$J$2336,9,0)</f>
        <v>Obesity</v>
      </c>
      <c r="K981" s="9" t="str">
        <f>VLOOKUP($A981,'Medical Examination'!$A$2:$J$2336,10,0)</f>
        <v>Diabetes</v>
      </c>
      <c r="L981" s="9" t="str">
        <f>VLOOKUP($A981,'Hospitalsation Details'!$A$2:$L$2344,10,0)</f>
        <v>04-07-1964</v>
      </c>
      <c r="M981" s="16">
        <f>VLOOKUP($A981,'Hospitalsation Details'!$A$2:$L$2344,6,0)</f>
        <v>11362.76</v>
      </c>
      <c r="N981" s="9" t="str">
        <f>VLOOKUP($A981,'Hospitalsation Details'!$A$2:$L$2344,7,0)</f>
        <v>tier - 3</v>
      </c>
      <c r="O981" s="9" t="str">
        <f>VLOOKUP($A981,'Hospitalsation Details'!$A$2:$L$2344,8,0)</f>
        <v>tier - 1</v>
      </c>
      <c r="P981" s="9" t="str">
        <f>VLOOKUP($A981,'Hospitalsation Details'!$A$2:$L$2344,9,0)</f>
        <v>R1011</v>
      </c>
      <c r="Q981" s="9">
        <f>VLOOKUP($A981,'Hospitalsation Details'!$A$2:$L$2344,12,0)</f>
        <v>58</v>
      </c>
    </row>
    <row r="982" spans="1:17" ht="15.6" x14ac:dyDescent="0.3">
      <c r="A982" s="20" t="s">
        <v>1961</v>
      </c>
      <c r="B982" s="9" t="str">
        <f>VLOOKUP($A982,'Customer Names'!$A$2:$E$2336,4,0)</f>
        <v xml:space="preserve">  Graham</v>
      </c>
      <c r="C982" s="9">
        <f>VLOOKUP($A982,'Medical Examination'!$A$2:$J$2336,2,0)</f>
        <v>34.01</v>
      </c>
      <c r="D982" s="9">
        <f>VLOOKUP($A982,'Medical Examination'!$A$2:$J$2336,3,0)</f>
        <v>11.3</v>
      </c>
      <c r="E982" s="9" t="str">
        <f>VLOOKUP($A982,'Medical Examination'!$A$2:$J$2336,4,0)</f>
        <v>No</v>
      </c>
      <c r="F982" s="9" t="str">
        <f>VLOOKUP($A982,'Medical Examination'!$A$2:$J$2336,5,0)</f>
        <v>No</v>
      </c>
      <c r="G982" s="9" t="str">
        <f>VLOOKUP($A982,'Medical Examination'!$A$2:$J$2336,6,0)</f>
        <v>No</v>
      </c>
      <c r="H982" s="9">
        <f>VLOOKUP($A982,'Medical Examination'!$A$2:$J$2336,7,0)</f>
        <v>0</v>
      </c>
      <c r="I982" s="9" t="str">
        <f>VLOOKUP($A982,'Medical Examination'!$A$2:$J$2336,8,0)</f>
        <v xml:space="preserve"> Non Smoker</v>
      </c>
      <c r="J982" s="9" t="str">
        <f>VLOOKUP($A982,'Medical Examination'!$A$2:$J$2336,9,0)</f>
        <v>Obesity</v>
      </c>
      <c r="K982" s="9" t="str">
        <f>VLOOKUP($A982,'Medical Examination'!$A$2:$J$2336,10,0)</f>
        <v>Diabetes</v>
      </c>
      <c r="L982" s="9" t="str">
        <f>VLOOKUP($A982,'Hospitalsation Details'!$A$2:$L$2344,10,0)</f>
        <v>26-09-1965</v>
      </c>
      <c r="M982" s="16">
        <f>VLOOKUP($A982,'Hospitalsation Details'!$A$2:$L$2344,6,0)</f>
        <v>11356.66</v>
      </c>
      <c r="N982" s="9" t="str">
        <f>VLOOKUP($A982,'Hospitalsation Details'!$A$2:$L$2344,7,0)</f>
        <v>tier - 3</v>
      </c>
      <c r="O982" s="9" t="str">
        <f>VLOOKUP($A982,'Hospitalsation Details'!$A$2:$L$2344,8,0)</f>
        <v>tier - 3</v>
      </c>
      <c r="P982" s="9" t="str">
        <f>VLOOKUP($A982,'Hospitalsation Details'!$A$2:$L$2344,9,0)</f>
        <v>R1012</v>
      </c>
      <c r="Q982" s="9">
        <f>VLOOKUP($A982,'Hospitalsation Details'!$A$2:$L$2344,12,0)</f>
        <v>57</v>
      </c>
    </row>
    <row r="983" spans="1:17" ht="15.6" x14ac:dyDescent="0.3">
      <c r="A983" s="21" t="s">
        <v>1963</v>
      </c>
      <c r="B983" s="9" t="str">
        <f>VLOOKUP($A983,'Customer Names'!$A$2:$E$2336,4,0)</f>
        <v xml:space="preserve">  Garrett</v>
      </c>
      <c r="C983" s="9">
        <f>VLOOKUP($A983,'Medical Examination'!$A$2:$J$2336,2,0)</f>
        <v>31.54</v>
      </c>
      <c r="D983" s="9">
        <f>VLOOKUP($A983,'Medical Examination'!$A$2:$J$2336,3,0)</f>
        <v>6.72</v>
      </c>
      <c r="E983" s="9" t="str">
        <f>VLOOKUP($A983,'Medical Examination'!$A$2:$J$2336,4,0)</f>
        <v>No</v>
      </c>
      <c r="F983" s="9" t="str">
        <f>VLOOKUP($A983,'Medical Examination'!$A$2:$J$2336,5,0)</f>
        <v>No</v>
      </c>
      <c r="G983" s="9" t="str">
        <f>VLOOKUP($A983,'Medical Examination'!$A$2:$J$2336,6,0)</f>
        <v>No</v>
      </c>
      <c r="H983" s="9">
        <f>VLOOKUP($A983,'Medical Examination'!$A$2:$J$2336,7,0)</f>
        <v>0</v>
      </c>
      <c r="I983" s="9" t="str">
        <f>VLOOKUP($A983,'Medical Examination'!$A$2:$J$2336,8,0)</f>
        <v xml:space="preserve"> Non Smoker</v>
      </c>
      <c r="J983" s="9" t="str">
        <f>VLOOKUP($A983,'Medical Examination'!$A$2:$J$2336,9,0)</f>
        <v>Obesity</v>
      </c>
      <c r="K983" s="9" t="str">
        <f>VLOOKUP($A983,'Medical Examination'!$A$2:$J$2336,10,0)</f>
        <v>Normal</v>
      </c>
      <c r="L983" s="9" t="str">
        <f>VLOOKUP($A983,'Hospitalsation Details'!$A$2:$L$2344,10,0)</f>
        <v>29-11-1965</v>
      </c>
      <c r="M983" s="16">
        <f>VLOOKUP($A983,'Hospitalsation Details'!$A$2:$L$2344,6,0)</f>
        <v>11353.23</v>
      </c>
      <c r="N983" s="9" t="str">
        <f>VLOOKUP($A983,'Hospitalsation Details'!$A$2:$L$2344,7,0)</f>
        <v>tier - 3</v>
      </c>
      <c r="O983" s="9" t="str">
        <f>VLOOKUP($A983,'Hospitalsation Details'!$A$2:$L$2344,8,0)</f>
        <v>tier - 1</v>
      </c>
      <c r="P983" s="9" t="str">
        <f>VLOOKUP($A983,'Hospitalsation Details'!$A$2:$L$2344,9,0)</f>
        <v>R1012</v>
      </c>
      <c r="Q983" s="9">
        <f>VLOOKUP($A983,'Hospitalsation Details'!$A$2:$L$2344,12,0)</f>
        <v>57</v>
      </c>
    </row>
    <row r="984" spans="1:17" ht="15.6" x14ac:dyDescent="0.3">
      <c r="A984" s="20" t="s">
        <v>1965</v>
      </c>
      <c r="B984" s="9" t="str">
        <f>VLOOKUP($A984,'Customer Names'!$A$2:$E$2336,4,0)</f>
        <v xml:space="preserve">  Andrew</v>
      </c>
      <c r="C984" s="9">
        <f>VLOOKUP($A984,'Medical Examination'!$A$2:$J$2336,2,0)</f>
        <v>23.3</v>
      </c>
      <c r="D984" s="9">
        <f>VLOOKUP($A984,'Medical Examination'!$A$2:$J$2336,3,0)</f>
        <v>5.36</v>
      </c>
      <c r="E984" s="9" t="str">
        <f>VLOOKUP($A984,'Medical Examination'!$A$2:$J$2336,4,0)</f>
        <v>Yes</v>
      </c>
      <c r="F984" s="9" t="str">
        <f>VLOOKUP($A984,'Medical Examination'!$A$2:$J$2336,5,0)</f>
        <v>No</v>
      </c>
      <c r="G984" s="9" t="str">
        <f>VLOOKUP($A984,'Medical Examination'!$A$2:$J$2336,6,0)</f>
        <v>No</v>
      </c>
      <c r="H984" s="9">
        <f>VLOOKUP($A984,'Medical Examination'!$A$2:$J$2336,7,0)</f>
        <v>1</v>
      </c>
      <c r="I984" s="9" t="str">
        <f>VLOOKUP($A984,'Medical Examination'!$A$2:$J$2336,8,0)</f>
        <v xml:space="preserve"> Non Smoker</v>
      </c>
      <c r="J984" s="9" t="str">
        <f>VLOOKUP($A984,'Medical Examination'!$A$2:$J$2336,9,0)</f>
        <v>Normal Weight</v>
      </c>
      <c r="K984" s="9" t="str">
        <f>VLOOKUP($A984,'Medical Examination'!$A$2:$J$2336,10,0)</f>
        <v>Diabetes</v>
      </c>
      <c r="L984" s="9" t="str">
        <f>VLOOKUP($A984,'Hospitalsation Details'!$A$2:$L$2344,10,0)</f>
        <v>12-07-1964</v>
      </c>
      <c r="M984" s="16">
        <f>VLOOKUP($A984,'Hospitalsation Details'!$A$2:$L$2344,6,0)</f>
        <v>11345.52</v>
      </c>
      <c r="N984" s="9" t="str">
        <f>VLOOKUP($A984,'Hospitalsation Details'!$A$2:$L$2344,7,0)</f>
        <v>tier - 3</v>
      </c>
      <c r="O984" s="9" t="str">
        <f>VLOOKUP($A984,'Hospitalsation Details'!$A$2:$L$2344,8,0)</f>
        <v>tier - 3</v>
      </c>
      <c r="P984" s="9" t="str">
        <f>VLOOKUP($A984,'Hospitalsation Details'!$A$2:$L$2344,9,0)</f>
        <v>R1011</v>
      </c>
      <c r="Q984" s="9">
        <f>VLOOKUP($A984,'Hospitalsation Details'!$A$2:$L$2344,12,0)</f>
        <v>58</v>
      </c>
    </row>
    <row r="985" spans="1:17" ht="15.6" x14ac:dyDescent="0.3">
      <c r="A985" s="21" t="s">
        <v>1967</v>
      </c>
      <c r="B985" s="9" t="str">
        <f>VLOOKUP($A985,'Customer Names'!$A$2:$E$2336,4,0)</f>
        <v xml:space="preserve">  Annabelle M</v>
      </c>
      <c r="C985" s="9">
        <f>VLOOKUP($A985,'Medical Examination'!$A$2:$J$2336,2,0)</f>
        <v>27.75</v>
      </c>
      <c r="D985" s="9">
        <f>VLOOKUP($A985,'Medical Examination'!$A$2:$J$2336,3,0)</f>
        <v>9.8800000000000008</v>
      </c>
      <c r="E985" s="9" t="str">
        <f>VLOOKUP($A985,'Medical Examination'!$A$2:$J$2336,4,0)</f>
        <v>No</v>
      </c>
      <c r="F985" s="9" t="str">
        <f>VLOOKUP($A985,'Medical Examination'!$A$2:$J$2336,5,0)</f>
        <v>No</v>
      </c>
      <c r="G985" s="9" t="str">
        <f>VLOOKUP($A985,'Medical Examination'!$A$2:$J$2336,6,0)</f>
        <v>No</v>
      </c>
      <c r="H985" s="9">
        <f>VLOOKUP($A985,'Medical Examination'!$A$2:$J$2336,7,0)</f>
        <v>0</v>
      </c>
      <c r="I985" s="9" t="str">
        <f>VLOOKUP($A985,'Medical Examination'!$A$2:$J$2336,8,0)</f>
        <v xml:space="preserve"> Non Smoker</v>
      </c>
      <c r="J985" s="9" t="str">
        <f>VLOOKUP($A985,'Medical Examination'!$A$2:$J$2336,9,0)</f>
        <v>Over Weight</v>
      </c>
      <c r="K985" s="9" t="str">
        <f>VLOOKUP($A985,'Medical Examination'!$A$2:$J$2336,10,0)</f>
        <v>Normal</v>
      </c>
      <c r="L985" s="9" t="str">
        <f>VLOOKUP($A985,'Hospitalsation Details'!$A$2:$L$2344,10,0)</f>
        <v>02-11-1968</v>
      </c>
      <c r="M985" s="16">
        <f>VLOOKUP($A985,'Hospitalsation Details'!$A$2:$L$2344,6,0)</f>
        <v>11344.32</v>
      </c>
      <c r="N985" s="9" t="str">
        <f>VLOOKUP($A985,'Hospitalsation Details'!$A$2:$L$2344,7,0)</f>
        <v>tier - 3</v>
      </c>
      <c r="O985" s="9" t="str">
        <f>VLOOKUP($A985,'Hospitalsation Details'!$A$2:$L$2344,8,0)</f>
        <v>tier - 2</v>
      </c>
      <c r="P985" s="9" t="str">
        <f>VLOOKUP($A985,'Hospitalsation Details'!$A$2:$L$2344,9,0)</f>
        <v>R1025</v>
      </c>
      <c r="Q985" s="9">
        <f>VLOOKUP($A985,'Hospitalsation Details'!$A$2:$L$2344,12,0)</f>
        <v>54</v>
      </c>
    </row>
    <row r="986" spans="1:17" ht="15.6" x14ac:dyDescent="0.3">
      <c r="A986" s="20" t="s">
        <v>1969</v>
      </c>
      <c r="B986" s="9" t="str">
        <f>VLOOKUP($A986,'Customer Names'!$A$2:$E$2336,4,0)</f>
        <v xml:space="preserve">  Daniel T</v>
      </c>
      <c r="C986" s="9">
        <f>VLOOKUP($A986,'Medical Examination'!$A$2:$J$2336,2,0)</f>
        <v>42.46</v>
      </c>
      <c r="D986" s="9">
        <f>VLOOKUP($A986,'Medical Examination'!$A$2:$J$2336,3,0)</f>
        <v>4.1100000000000003</v>
      </c>
      <c r="E986" s="9" t="str">
        <f>VLOOKUP($A986,'Medical Examination'!$A$2:$J$2336,4,0)</f>
        <v>No</v>
      </c>
      <c r="F986" s="9" t="str">
        <f>VLOOKUP($A986,'Medical Examination'!$A$2:$J$2336,5,0)</f>
        <v>No</v>
      </c>
      <c r="G986" s="9" t="str">
        <f>VLOOKUP($A986,'Medical Examination'!$A$2:$J$2336,6,0)</f>
        <v>No</v>
      </c>
      <c r="H986" s="9">
        <f>VLOOKUP($A986,'Medical Examination'!$A$2:$J$2336,7,0)</f>
        <v>0</v>
      </c>
      <c r="I986" s="9" t="str">
        <f>VLOOKUP($A986,'Medical Examination'!$A$2:$J$2336,8,0)</f>
        <v xml:space="preserve"> Non Smoker</v>
      </c>
      <c r="J986" s="9" t="str">
        <f>VLOOKUP($A986,'Medical Examination'!$A$2:$J$2336,9,0)</f>
        <v>Obesity</v>
      </c>
      <c r="K986" s="9" t="str">
        <f>VLOOKUP($A986,'Medical Examination'!$A$2:$J$2336,10,0)</f>
        <v>Diabetes</v>
      </c>
      <c r="L986" s="9" t="str">
        <f>VLOOKUP($A986,'Hospitalsation Details'!$A$2:$L$2344,10,0)</f>
        <v>19-08-1989</v>
      </c>
      <c r="M986" s="16">
        <f>VLOOKUP($A986,'Hospitalsation Details'!$A$2:$L$2344,6,0)</f>
        <v>11326.71</v>
      </c>
      <c r="N986" s="9" t="str">
        <f>VLOOKUP($A986,'Hospitalsation Details'!$A$2:$L$2344,7,0)</f>
        <v>tier - 3</v>
      </c>
      <c r="O986" s="9" t="str">
        <f>VLOOKUP($A986,'Hospitalsation Details'!$A$2:$L$2344,8,0)</f>
        <v>tier - 3</v>
      </c>
      <c r="P986" s="9" t="str">
        <f>VLOOKUP($A986,'Hospitalsation Details'!$A$2:$L$2344,9,0)</f>
        <v>R1013</v>
      </c>
      <c r="Q986" s="9">
        <f>VLOOKUP($A986,'Hospitalsation Details'!$A$2:$L$2344,12,0)</f>
        <v>33</v>
      </c>
    </row>
    <row r="987" spans="1:17" ht="15.6" x14ac:dyDescent="0.3">
      <c r="A987" s="21" t="s">
        <v>1971</v>
      </c>
      <c r="B987" s="9" t="str">
        <f>VLOOKUP($A987,'Customer Names'!$A$2:$E$2336,4,0)</f>
        <v xml:space="preserve">  Deanne</v>
      </c>
      <c r="C987" s="9">
        <f>VLOOKUP($A987,'Medical Examination'!$A$2:$J$2336,2,0)</f>
        <v>54.47</v>
      </c>
      <c r="D987" s="9">
        <f>VLOOKUP($A987,'Medical Examination'!$A$2:$J$2336,3,0)</f>
        <v>7.48</v>
      </c>
      <c r="E987" s="9" t="str">
        <f>VLOOKUP($A987,'Medical Examination'!$A$2:$J$2336,4,0)</f>
        <v>No</v>
      </c>
      <c r="F987" s="9" t="str">
        <f>VLOOKUP($A987,'Medical Examination'!$A$2:$J$2336,5,0)</f>
        <v>No</v>
      </c>
      <c r="G987" s="9" t="str">
        <f>VLOOKUP($A987,'Medical Examination'!$A$2:$J$2336,6,0)</f>
        <v>No</v>
      </c>
      <c r="H987" s="9">
        <f>VLOOKUP($A987,'Medical Examination'!$A$2:$J$2336,7,0)</f>
        <v>0</v>
      </c>
      <c r="I987" s="9" t="str">
        <f>VLOOKUP($A987,'Medical Examination'!$A$2:$J$2336,8,0)</f>
        <v xml:space="preserve"> Non Smoker</v>
      </c>
      <c r="J987" s="9" t="str">
        <f>VLOOKUP($A987,'Medical Examination'!$A$2:$J$2336,9,0)</f>
        <v>Obesity</v>
      </c>
      <c r="K987" s="9" t="str">
        <f>VLOOKUP($A987,'Medical Examination'!$A$2:$J$2336,10,0)</f>
        <v>Diabetes</v>
      </c>
      <c r="L987" s="9" t="str">
        <f>VLOOKUP($A987,'Hospitalsation Details'!$A$2:$L$2344,10,0)</f>
        <v>20-09-2002</v>
      </c>
      <c r="M987" s="16">
        <f>VLOOKUP($A987,'Hospitalsation Details'!$A$2:$L$2344,6,0)</f>
        <v>11321.49</v>
      </c>
      <c r="N987" s="9" t="str">
        <f>VLOOKUP($A987,'Hospitalsation Details'!$A$2:$L$2344,7,0)</f>
        <v>tier - 3</v>
      </c>
      <c r="O987" s="9" t="str">
        <f>VLOOKUP($A987,'Hospitalsation Details'!$A$2:$L$2344,8,0)</f>
        <v>tier - 3</v>
      </c>
      <c r="P987" s="9" t="str">
        <f>VLOOKUP($A987,'Hospitalsation Details'!$A$2:$L$2344,9,0)</f>
        <v>R1012</v>
      </c>
      <c r="Q987" s="9">
        <f>VLOOKUP($A987,'Hospitalsation Details'!$A$2:$L$2344,12,0)</f>
        <v>20</v>
      </c>
    </row>
    <row r="988" spans="1:17" ht="15.6" x14ac:dyDescent="0.3">
      <c r="A988" s="20" t="s">
        <v>1973</v>
      </c>
      <c r="B988" s="9" t="str">
        <f>VLOOKUP($A988,'Customer Names'!$A$2:$E$2336,4,0)</f>
        <v xml:space="preserve">  Carrie</v>
      </c>
      <c r="C988" s="9">
        <f>VLOOKUP($A988,'Medical Examination'!$A$2:$J$2336,2,0)</f>
        <v>24.93</v>
      </c>
      <c r="D988" s="9">
        <f>VLOOKUP($A988,'Medical Examination'!$A$2:$J$2336,3,0)</f>
        <v>9.18</v>
      </c>
      <c r="E988" s="9" t="str">
        <f>VLOOKUP($A988,'Medical Examination'!$A$2:$J$2336,4,0)</f>
        <v>Yes</v>
      </c>
      <c r="F988" s="9" t="str">
        <f>VLOOKUP($A988,'Medical Examination'!$A$2:$J$2336,5,0)</f>
        <v>No</v>
      </c>
      <c r="G988" s="9" t="str">
        <f>VLOOKUP($A988,'Medical Examination'!$A$2:$J$2336,6,0)</f>
        <v>Yes</v>
      </c>
      <c r="H988" s="9">
        <f>VLOOKUP($A988,'Medical Examination'!$A$2:$J$2336,7,0)</f>
        <v>1</v>
      </c>
      <c r="I988" s="9" t="str">
        <f>VLOOKUP($A988,'Medical Examination'!$A$2:$J$2336,8,0)</f>
        <v xml:space="preserve"> Non Smoker</v>
      </c>
      <c r="J988" s="9" t="str">
        <f>VLOOKUP($A988,'Medical Examination'!$A$2:$J$2336,9,0)</f>
        <v>Over Weight</v>
      </c>
      <c r="K988" s="9" t="str">
        <f>VLOOKUP($A988,'Medical Examination'!$A$2:$J$2336,10,0)</f>
        <v>Normal</v>
      </c>
      <c r="L988" s="9" t="str">
        <f>VLOOKUP($A988,'Hospitalsation Details'!$A$2:$L$2344,10,0)</f>
        <v>11-07-1963</v>
      </c>
      <c r="M988" s="16">
        <f>VLOOKUP($A988,'Hospitalsation Details'!$A$2:$L$2344,6,0)</f>
        <v>11319.12</v>
      </c>
      <c r="N988" s="9" t="str">
        <f>VLOOKUP($A988,'Hospitalsation Details'!$A$2:$L$2344,7,0)</f>
        <v>tier - 3</v>
      </c>
      <c r="O988" s="9" t="str">
        <f>VLOOKUP($A988,'Hospitalsation Details'!$A$2:$L$2344,8,0)</f>
        <v>tier - 1</v>
      </c>
      <c r="P988" s="9" t="str">
        <f>VLOOKUP($A988,'Hospitalsation Details'!$A$2:$L$2344,9,0)</f>
        <v>R1012</v>
      </c>
      <c r="Q988" s="9">
        <f>VLOOKUP($A988,'Hospitalsation Details'!$A$2:$L$2344,12,0)</f>
        <v>59</v>
      </c>
    </row>
    <row r="989" spans="1:17" ht="15.6" x14ac:dyDescent="0.3">
      <c r="A989" s="21" t="s">
        <v>1975</v>
      </c>
      <c r="B989" s="9" t="str">
        <f>VLOOKUP($A989,'Customer Names'!$A$2:$E$2336,4,0)</f>
        <v xml:space="preserve">  Suzanne</v>
      </c>
      <c r="C989" s="9">
        <f>VLOOKUP($A989,'Medical Examination'!$A$2:$J$2336,2,0)</f>
        <v>48.12</v>
      </c>
      <c r="D989" s="9">
        <f>VLOOKUP($A989,'Medical Examination'!$A$2:$J$2336,3,0)</f>
        <v>4.51</v>
      </c>
      <c r="E989" s="9" t="str">
        <f>VLOOKUP($A989,'Medical Examination'!$A$2:$J$2336,4,0)</f>
        <v>Yes</v>
      </c>
      <c r="F989" s="9" t="str">
        <f>VLOOKUP($A989,'Medical Examination'!$A$2:$J$2336,5,0)</f>
        <v>No</v>
      </c>
      <c r="G989" s="9" t="str">
        <f>VLOOKUP($A989,'Medical Examination'!$A$2:$J$2336,6,0)</f>
        <v>No</v>
      </c>
      <c r="H989" s="9">
        <f>VLOOKUP($A989,'Medical Examination'!$A$2:$J$2336,7,0)</f>
        <v>1</v>
      </c>
      <c r="I989" s="9" t="str">
        <f>VLOOKUP($A989,'Medical Examination'!$A$2:$J$2336,8,0)</f>
        <v xml:space="preserve"> Non Smoker</v>
      </c>
      <c r="J989" s="9" t="str">
        <f>VLOOKUP($A989,'Medical Examination'!$A$2:$J$2336,9,0)</f>
        <v>Obesity</v>
      </c>
      <c r="K989" s="9" t="str">
        <f>VLOOKUP($A989,'Medical Examination'!$A$2:$J$2336,10,0)</f>
        <v>Diabetes</v>
      </c>
      <c r="L989" s="9" t="str">
        <f>VLOOKUP($A989,'Hospitalsation Details'!$A$2:$L$2344,10,0)</f>
        <v>10-12-1995</v>
      </c>
      <c r="M989" s="16">
        <f>VLOOKUP($A989,'Hospitalsation Details'!$A$2:$L$2344,6,0)</f>
        <v>11318.57</v>
      </c>
      <c r="N989" s="9" t="str">
        <f>VLOOKUP($A989,'Hospitalsation Details'!$A$2:$L$2344,7,0)</f>
        <v>tier - 3</v>
      </c>
      <c r="O989" s="9" t="str">
        <f>VLOOKUP($A989,'Hospitalsation Details'!$A$2:$L$2344,8,0)</f>
        <v>tier - 2</v>
      </c>
      <c r="P989" s="9" t="str">
        <f>VLOOKUP($A989,'Hospitalsation Details'!$A$2:$L$2344,9,0)</f>
        <v>R1026</v>
      </c>
      <c r="Q989" s="9">
        <f>VLOOKUP($A989,'Hospitalsation Details'!$A$2:$L$2344,12,0)</f>
        <v>27</v>
      </c>
    </row>
    <row r="990" spans="1:17" ht="15.6" x14ac:dyDescent="0.3">
      <c r="A990" s="20" t="s">
        <v>1977</v>
      </c>
      <c r="B990" s="9" t="str">
        <f>VLOOKUP($A990,'Customer Names'!$A$2:$E$2336,4,0)</f>
        <v xml:space="preserve">  Jasmine P</v>
      </c>
      <c r="C990" s="9">
        <f>VLOOKUP($A990,'Medical Examination'!$A$2:$J$2336,2,0)</f>
        <v>24.91</v>
      </c>
      <c r="D990" s="9">
        <f>VLOOKUP($A990,'Medical Examination'!$A$2:$J$2336,3,0)</f>
        <v>7.33</v>
      </c>
      <c r="E990" s="9" t="str">
        <f>VLOOKUP($A990,'Medical Examination'!$A$2:$J$2336,4,0)</f>
        <v>Yes</v>
      </c>
      <c r="F990" s="9" t="str">
        <f>VLOOKUP($A990,'Medical Examination'!$A$2:$J$2336,5,0)</f>
        <v>No</v>
      </c>
      <c r="G990" s="9" t="str">
        <f>VLOOKUP($A990,'Medical Examination'!$A$2:$J$2336,6,0)</f>
        <v>Yes</v>
      </c>
      <c r="H990" s="9">
        <f>VLOOKUP($A990,'Medical Examination'!$A$2:$J$2336,7,0)</f>
        <v>1</v>
      </c>
      <c r="I990" s="9" t="str">
        <f>VLOOKUP($A990,'Medical Examination'!$A$2:$J$2336,8,0)</f>
        <v xml:space="preserve"> Non Smoker</v>
      </c>
      <c r="J990" s="9" t="str">
        <f>VLOOKUP($A990,'Medical Examination'!$A$2:$J$2336,9,0)</f>
        <v>Over Weight</v>
      </c>
      <c r="K990" s="9" t="str">
        <f>VLOOKUP($A990,'Medical Examination'!$A$2:$J$2336,10,0)</f>
        <v>Diabetes</v>
      </c>
      <c r="L990" s="9" t="str">
        <f>VLOOKUP($A990,'Hospitalsation Details'!$A$2:$L$2344,10,0)</f>
        <v>22-11-1963</v>
      </c>
      <c r="M990" s="16">
        <f>VLOOKUP($A990,'Hospitalsation Details'!$A$2:$L$2344,6,0)</f>
        <v>11312.33</v>
      </c>
      <c r="N990" s="9" t="str">
        <f>VLOOKUP($A990,'Hospitalsation Details'!$A$2:$L$2344,7,0)</f>
        <v>tier - 3</v>
      </c>
      <c r="O990" s="9" t="str">
        <f>VLOOKUP($A990,'Hospitalsation Details'!$A$2:$L$2344,8,0)</f>
        <v>tier - 3</v>
      </c>
      <c r="P990" s="9" t="str">
        <f>VLOOKUP($A990,'Hospitalsation Details'!$A$2:$L$2344,9,0)</f>
        <v>R1012</v>
      </c>
      <c r="Q990" s="9">
        <f>VLOOKUP($A990,'Hospitalsation Details'!$A$2:$L$2344,12,0)</f>
        <v>59</v>
      </c>
    </row>
    <row r="991" spans="1:17" ht="15.6" x14ac:dyDescent="0.3">
      <c r="A991" s="21" t="s">
        <v>1979</v>
      </c>
      <c r="B991" s="9" t="str">
        <f>VLOOKUP($A991,'Customer Names'!$A$2:$E$2336,4,0)</f>
        <v xml:space="preserve">  Jennifer</v>
      </c>
      <c r="C991" s="9">
        <f>VLOOKUP($A991,'Medical Examination'!$A$2:$J$2336,2,0)</f>
        <v>27.645</v>
      </c>
      <c r="D991" s="9">
        <f>VLOOKUP($A991,'Medical Examination'!$A$2:$J$2336,3,0)</f>
        <v>10.56</v>
      </c>
      <c r="E991" s="9" t="str">
        <f>VLOOKUP($A991,'Medical Examination'!$A$2:$J$2336,4,0)</f>
        <v>No</v>
      </c>
      <c r="F991" s="9" t="str">
        <f>VLOOKUP($A991,'Medical Examination'!$A$2:$J$2336,5,0)</f>
        <v>No</v>
      </c>
      <c r="G991" s="9" t="str">
        <f>VLOOKUP($A991,'Medical Examination'!$A$2:$J$2336,6,0)</f>
        <v>No</v>
      </c>
      <c r="H991" s="9">
        <f>VLOOKUP($A991,'Medical Examination'!$A$2:$J$2336,7,0)</f>
        <v>0</v>
      </c>
      <c r="I991" s="9" t="str">
        <f>VLOOKUP($A991,'Medical Examination'!$A$2:$J$2336,8,0)</f>
        <v xml:space="preserve"> Non Smoker</v>
      </c>
      <c r="J991" s="9" t="str">
        <f>VLOOKUP($A991,'Medical Examination'!$A$2:$J$2336,9,0)</f>
        <v>Over Weight</v>
      </c>
      <c r="K991" s="9" t="str">
        <f>VLOOKUP($A991,'Medical Examination'!$A$2:$J$2336,10,0)</f>
        <v>Normal</v>
      </c>
      <c r="L991" s="9" t="str">
        <f>VLOOKUP($A991,'Hospitalsation Details'!$A$2:$L$2344,10,0)</f>
        <v>06-10-1968</v>
      </c>
      <c r="M991" s="16">
        <f>VLOOKUP($A991,'Hospitalsation Details'!$A$2:$L$2344,6,0)</f>
        <v>11305.93</v>
      </c>
      <c r="N991" s="9" t="str">
        <f>VLOOKUP($A991,'Hospitalsation Details'!$A$2:$L$2344,7,0)</f>
        <v>tier - 3</v>
      </c>
      <c r="O991" s="9" t="str">
        <f>VLOOKUP($A991,'Hospitalsation Details'!$A$2:$L$2344,8,0)</f>
        <v>tier - 1</v>
      </c>
      <c r="P991" s="9" t="str">
        <f>VLOOKUP($A991,'Hospitalsation Details'!$A$2:$L$2344,9,0)</f>
        <v>R1012</v>
      </c>
      <c r="Q991" s="9">
        <f>VLOOKUP($A991,'Hospitalsation Details'!$A$2:$L$2344,12,0)</f>
        <v>54</v>
      </c>
    </row>
    <row r="992" spans="1:17" ht="15.6" x14ac:dyDescent="0.3">
      <c r="A992" s="20" t="s">
        <v>1981</v>
      </c>
      <c r="B992" s="9" t="str">
        <f>VLOOKUP($A992,'Customer Names'!$A$2:$E$2336,4,0)</f>
        <v xml:space="preserve">  Tracie</v>
      </c>
      <c r="C992" s="9">
        <f>VLOOKUP($A992,'Medical Examination'!$A$2:$J$2336,2,0)</f>
        <v>33.700000000000003</v>
      </c>
      <c r="D992" s="9">
        <f>VLOOKUP($A992,'Medical Examination'!$A$2:$J$2336,3,0)</f>
        <v>4.01</v>
      </c>
      <c r="E992" s="9" t="str">
        <f>VLOOKUP($A992,'Medical Examination'!$A$2:$J$2336,4,0)</f>
        <v>No</v>
      </c>
      <c r="F992" s="9" t="str">
        <f>VLOOKUP($A992,'Medical Examination'!$A$2:$J$2336,5,0)</f>
        <v>No</v>
      </c>
      <c r="G992" s="9" t="str">
        <f>VLOOKUP($A992,'Medical Examination'!$A$2:$J$2336,6,0)</f>
        <v>No</v>
      </c>
      <c r="H992" s="9">
        <f>VLOOKUP($A992,'Medical Examination'!$A$2:$J$2336,7,0)</f>
        <v>2</v>
      </c>
      <c r="I992" s="9" t="str">
        <f>VLOOKUP($A992,'Medical Examination'!$A$2:$J$2336,8,0)</f>
        <v xml:space="preserve"> Non Smoker</v>
      </c>
      <c r="J992" s="9" t="str">
        <f>VLOOKUP($A992,'Medical Examination'!$A$2:$J$2336,9,0)</f>
        <v>Obesity</v>
      </c>
      <c r="K992" s="9" t="str">
        <f>VLOOKUP($A992,'Medical Examination'!$A$2:$J$2336,10,0)</f>
        <v>Normal</v>
      </c>
      <c r="L992" s="9" t="str">
        <f>VLOOKUP($A992,'Hospitalsation Details'!$A$2:$L$2344,10,0)</f>
        <v>25-09-1972</v>
      </c>
      <c r="M992" s="16">
        <f>VLOOKUP($A992,'Hospitalsation Details'!$A$2:$L$2344,6,0)</f>
        <v>11299.34</v>
      </c>
      <c r="N992" s="9" t="str">
        <f>VLOOKUP($A992,'Hospitalsation Details'!$A$2:$L$2344,7,0)</f>
        <v>tier - 3</v>
      </c>
      <c r="O992" s="9" t="str">
        <f>VLOOKUP($A992,'Hospitalsation Details'!$A$2:$L$2344,8,0)</f>
        <v>tier - 2</v>
      </c>
      <c r="P992" s="9" t="str">
        <f>VLOOKUP($A992,'Hospitalsation Details'!$A$2:$L$2344,9,0)</f>
        <v>R1011</v>
      </c>
      <c r="Q992" s="9">
        <f>VLOOKUP($A992,'Hospitalsation Details'!$A$2:$L$2344,12,0)</f>
        <v>50</v>
      </c>
    </row>
    <row r="993" spans="1:17" ht="15.6" x14ac:dyDescent="0.3">
      <c r="A993" s="21" t="s">
        <v>1983</v>
      </c>
      <c r="B993" s="9" t="str">
        <f>VLOOKUP($A993,'Customer Names'!$A$2:$E$2336,4,0)</f>
        <v xml:space="preserve">  Tristan D</v>
      </c>
      <c r="C993" s="9">
        <f>VLOOKUP($A993,'Medical Examination'!$A$2:$J$2336,2,0)</f>
        <v>38.93</v>
      </c>
      <c r="D993" s="9">
        <f>VLOOKUP($A993,'Medical Examination'!$A$2:$J$2336,3,0)</f>
        <v>5.64</v>
      </c>
      <c r="E993" s="9" t="str">
        <f>VLOOKUP($A993,'Medical Examination'!$A$2:$J$2336,4,0)</f>
        <v>Yes</v>
      </c>
      <c r="F993" s="9" t="str">
        <f>VLOOKUP($A993,'Medical Examination'!$A$2:$J$2336,5,0)</f>
        <v>No</v>
      </c>
      <c r="G993" s="9" t="str">
        <f>VLOOKUP($A993,'Medical Examination'!$A$2:$J$2336,6,0)</f>
        <v>No</v>
      </c>
      <c r="H993" s="9">
        <f>VLOOKUP($A993,'Medical Examination'!$A$2:$J$2336,7,0)</f>
        <v>1</v>
      </c>
      <c r="I993" s="9" t="str">
        <f>VLOOKUP($A993,'Medical Examination'!$A$2:$J$2336,8,0)</f>
        <v xml:space="preserve"> Non Smoker</v>
      </c>
      <c r="J993" s="9" t="str">
        <f>VLOOKUP($A993,'Medical Examination'!$A$2:$J$2336,9,0)</f>
        <v>Obesity</v>
      </c>
      <c r="K993" s="9" t="str">
        <f>VLOOKUP($A993,'Medical Examination'!$A$2:$J$2336,10,0)</f>
        <v>Diabetes</v>
      </c>
      <c r="L993" s="9" t="str">
        <f>VLOOKUP($A993,'Hospitalsation Details'!$A$2:$L$2344,10,0)</f>
        <v>14-11-1988</v>
      </c>
      <c r="M993" s="16">
        <f>VLOOKUP($A993,'Hospitalsation Details'!$A$2:$L$2344,6,0)</f>
        <v>11294.57</v>
      </c>
      <c r="N993" s="9" t="str">
        <f>VLOOKUP($A993,'Hospitalsation Details'!$A$2:$L$2344,7,0)</f>
        <v>tier - 3</v>
      </c>
      <c r="O993" s="9" t="str">
        <f>VLOOKUP($A993,'Hospitalsation Details'!$A$2:$L$2344,8,0)</f>
        <v>tier - 1</v>
      </c>
      <c r="P993" s="9" t="str">
        <f>VLOOKUP($A993,'Hospitalsation Details'!$A$2:$L$2344,9,0)</f>
        <v>R1022</v>
      </c>
      <c r="Q993" s="9">
        <f>VLOOKUP($A993,'Hospitalsation Details'!$A$2:$L$2344,12,0)</f>
        <v>34</v>
      </c>
    </row>
    <row r="994" spans="1:17" ht="15.6" x14ac:dyDescent="0.3">
      <c r="A994" s="20" t="s">
        <v>1985</v>
      </c>
      <c r="B994" s="9" t="str">
        <f>VLOOKUP($A994,'Customer Names'!$A$2:$E$2336,4,0)</f>
        <v xml:space="preserve">  Peiweng</v>
      </c>
      <c r="C994" s="9">
        <f>VLOOKUP($A994,'Medical Examination'!$A$2:$J$2336,2,0)</f>
        <v>32.774999999999999</v>
      </c>
      <c r="D994" s="9">
        <f>VLOOKUP($A994,'Medical Examination'!$A$2:$J$2336,3,0)</f>
        <v>8.02</v>
      </c>
      <c r="E994" s="9" t="str">
        <f>VLOOKUP($A994,'Medical Examination'!$A$2:$J$2336,4,0)</f>
        <v>Yes</v>
      </c>
      <c r="F994" s="9" t="str">
        <f>VLOOKUP($A994,'Medical Examination'!$A$2:$J$2336,5,0)</f>
        <v>No</v>
      </c>
      <c r="G994" s="9" t="str">
        <f>VLOOKUP($A994,'Medical Examination'!$A$2:$J$2336,6,0)</f>
        <v>No</v>
      </c>
      <c r="H994" s="9">
        <f>VLOOKUP($A994,'Medical Examination'!$A$2:$J$2336,7,0)</f>
        <v>2</v>
      </c>
      <c r="I994" s="9" t="str">
        <f>VLOOKUP($A994,'Medical Examination'!$A$2:$J$2336,8,0)</f>
        <v xml:space="preserve"> Non Smoker</v>
      </c>
      <c r="J994" s="9" t="str">
        <f>VLOOKUP($A994,'Medical Examination'!$A$2:$J$2336,9,0)</f>
        <v>Obesity</v>
      </c>
      <c r="K994" s="9" t="str">
        <f>VLOOKUP($A994,'Medical Examination'!$A$2:$J$2336,10,0)</f>
        <v>Diabetes</v>
      </c>
      <c r="L994" s="9" t="str">
        <f>VLOOKUP($A994,'Hospitalsation Details'!$A$2:$L$2344,10,0)</f>
        <v>22-06-1970</v>
      </c>
      <c r="M994" s="16">
        <f>VLOOKUP($A994,'Hospitalsation Details'!$A$2:$L$2344,6,0)</f>
        <v>11289.11</v>
      </c>
      <c r="N994" s="9" t="str">
        <f>VLOOKUP($A994,'Hospitalsation Details'!$A$2:$L$2344,7,0)</f>
        <v>tier - 3</v>
      </c>
      <c r="O994" s="9" t="str">
        <f>VLOOKUP($A994,'Hospitalsation Details'!$A$2:$L$2344,8,0)</f>
        <v>tier - 1</v>
      </c>
      <c r="P994" s="9" t="str">
        <f>VLOOKUP($A994,'Hospitalsation Details'!$A$2:$L$2344,9,0)</f>
        <v>R1012</v>
      </c>
      <c r="Q994" s="9">
        <f>VLOOKUP($A994,'Hospitalsation Details'!$A$2:$L$2344,12,0)</f>
        <v>52</v>
      </c>
    </row>
    <row r="995" spans="1:17" ht="15.6" x14ac:dyDescent="0.3">
      <c r="A995" s="21" t="s">
        <v>1987</v>
      </c>
      <c r="B995" s="9" t="str">
        <f>VLOOKUP($A995,'Customer Names'!$A$2:$E$2336,4,0)</f>
        <v xml:space="preserve">  Theresa M</v>
      </c>
      <c r="C995" s="9">
        <f>VLOOKUP($A995,'Medical Examination'!$A$2:$J$2336,2,0)</f>
        <v>29.83</v>
      </c>
      <c r="D995" s="9">
        <f>VLOOKUP($A995,'Medical Examination'!$A$2:$J$2336,3,0)</f>
        <v>7.2</v>
      </c>
      <c r="E995" s="9" t="str">
        <f>VLOOKUP($A995,'Medical Examination'!$A$2:$J$2336,4,0)</f>
        <v>Yes</v>
      </c>
      <c r="F995" s="9" t="str">
        <f>VLOOKUP($A995,'Medical Examination'!$A$2:$J$2336,5,0)</f>
        <v>No</v>
      </c>
      <c r="G995" s="9" t="str">
        <f>VLOOKUP($A995,'Medical Examination'!$A$2:$J$2336,6,0)</f>
        <v>No</v>
      </c>
      <c r="H995" s="9">
        <f>VLOOKUP($A995,'Medical Examination'!$A$2:$J$2336,7,0)</f>
        <v>0</v>
      </c>
      <c r="I995" s="9" t="str">
        <f>VLOOKUP($A995,'Medical Examination'!$A$2:$J$2336,8,0)</f>
        <v xml:space="preserve"> Non Smoker</v>
      </c>
      <c r="J995" s="9" t="str">
        <f>VLOOKUP($A995,'Medical Examination'!$A$2:$J$2336,9,0)</f>
        <v>Over Weight</v>
      </c>
      <c r="K995" s="9" t="str">
        <f>VLOOKUP($A995,'Medical Examination'!$A$2:$J$2336,10,0)</f>
        <v>Normal</v>
      </c>
      <c r="L995" s="9" t="str">
        <f>VLOOKUP($A995,'Hospitalsation Details'!$A$2:$L$2344,10,0)</f>
        <v>14-06-1967</v>
      </c>
      <c r="M995" s="16">
        <f>VLOOKUP($A995,'Hospitalsation Details'!$A$2:$L$2344,6,0)</f>
        <v>11286.54</v>
      </c>
      <c r="N995" s="9" t="str">
        <f>VLOOKUP($A995,'Hospitalsation Details'!$A$2:$L$2344,7,0)</f>
        <v>tier - 3</v>
      </c>
      <c r="O995" s="9" t="str">
        <f>VLOOKUP($A995,'Hospitalsation Details'!$A$2:$L$2344,8,0)</f>
        <v>tier - 3</v>
      </c>
      <c r="P995" s="9" t="str">
        <f>VLOOKUP($A995,'Hospitalsation Details'!$A$2:$L$2344,9,0)</f>
        <v>R1024</v>
      </c>
      <c r="Q995" s="9">
        <f>VLOOKUP($A995,'Hospitalsation Details'!$A$2:$L$2344,12,0)</f>
        <v>55</v>
      </c>
    </row>
    <row r="996" spans="1:17" ht="15.6" x14ac:dyDescent="0.3">
      <c r="A996" s="20" t="s">
        <v>1989</v>
      </c>
      <c r="B996" s="9" t="str">
        <f>VLOOKUP($A996,'Customer Names'!$A$2:$E$2336,4,0)</f>
        <v xml:space="preserve">  Daniel J</v>
      </c>
      <c r="C996" s="9">
        <f>VLOOKUP($A996,'Medical Examination'!$A$2:$J$2336,2,0)</f>
        <v>28.31</v>
      </c>
      <c r="D996" s="9">
        <f>VLOOKUP($A996,'Medical Examination'!$A$2:$J$2336,3,0)</f>
        <v>4.55</v>
      </c>
      <c r="E996" s="9" t="str">
        <f>VLOOKUP($A996,'Medical Examination'!$A$2:$J$2336,4,0)</f>
        <v>No</v>
      </c>
      <c r="F996" s="9" t="str">
        <f>VLOOKUP($A996,'Medical Examination'!$A$2:$J$2336,5,0)</f>
        <v>Yes</v>
      </c>
      <c r="G996" s="9" t="str">
        <f>VLOOKUP($A996,'Medical Examination'!$A$2:$J$2336,6,0)</f>
        <v>No</v>
      </c>
      <c r="H996" s="9">
        <f>VLOOKUP($A996,'Medical Examination'!$A$2:$J$2336,7,0)</f>
        <v>1</v>
      </c>
      <c r="I996" s="9" t="str">
        <f>VLOOKUP($A996,'Medical Examination'!$A$2:$J$2336,8,0)</f>
        <v xml:space="preserve"> Non Smoker</v>
      </c>
      <c r="J996" s="9" t="str">
        <f>VLOOKUP($A996,'Medical Examination'!$A$2:$J$2336,9,0)</f>
        <v>Over Weight</v>
      </c>
      <c r="K996" s="9" t="str">
        <f>VLOOKUP($A996,'Medical Examination'!$A$2:$J$2336,10,0)</f>
        <v>Diabetes</v>
      </c>
      <c r="L996" s="9" t="str">
        <f>VLOOKUP($A996,'Hospitalsation Details'!$A$2:$L$2344,10,0)</f>
        <v>04-10-2004</v>
      </c>
      <c r="M996" s="16">
        <f>VLOOKUP($A996,'Hospitalsation Details'!$A$2:$L$2344,6,0)</f>
        <v>11272.33</v>
      </c>
      <c r="N996" s="9" t="str">
        <f>VLOOKUP($A996,'Hospitalsation Details'!$A$2:$L$2344,7,0)</f>
        <v>tier - 3</v>
      </c>
      <c r="O996" s="9" t="str">
        <f>VLOOKUP($A996,'Hospitalsation Details'!$A$2:$L$2344,8,0)</f>
        <v>tier - 2</v>
      </c>
      <c r="P996" s="9" t="str">
        <f>VLOOKUP($A996,'Hospitalsation Details'!$A$2:$L$2344,9,0)</f>
        <v>R1019</v>
      </c>
      <c r="Q996" s="9">
        <f>VLOOKUP($A996,'Hospitalsation Details'!$A$2:$L$2344,12,0)</f>
        <v>18</v>
      </c>
    </row>
    <row r="997" spans="1:17" ht="15.6" x14ac:dyDescent="0.3">
      <c r="A997" s="21" t="s">
        <v>1991</v>
      </c>
      <c r="B997" s="9" t="str">
        <f>VLOOKUP($A997,'Customer Names'!$A$2:$E$2336,4,0)</f>
        <v xml:space="preserve">  Courtney M</v>
      </c>
      <c r="C997" s="9">
        <f>VLOOKUP($A997,'Medical Examination'!$A$2:$J$2336,2,0)</f>
        <v>29.79</v>
      </c>
      <c r="D997" s="9">
        <f>VLOOKUP($A997,'Medical Examination'!$A$2:$J$2336,3,0)</f>
        <v>9.0299999999999994</v>
      </c>
      <c r="E997" s="9" t="str">
        <f>VLOOKUP($A997,'Medical Examination'!$A$2:$J$2336,4,0)</f>
        <v>No</v>
      </c>
      <c r="F997" s="9" t="str">
        <f>VLOOKUP($A997,'Medical Examination'!$A$2:$J$2336,5,0)</f>
        <v>No</v>
      </c>
      <c r="G997" s="9" t="str">
        <f>VLOOKUP($A997,'Medical Examination'!$A$2:$J$2336,6,0)</f>
        <v>No</v>
      </c>
      <c r="H997" s="9">
        <f>VLOOKUP($A997,'Medical Examination'!$A$2:$J$2336,7,0)</f>
        <v>0</v>
      </c>
      <c r="I997" s="9" t="str">
        <f>VLOOKUP($A997,'Medical Examination'!$A$2:$J$2336,8,0)</f>
        <v xml:space="preserve"> Non Smoker</v>
      </c>
      <c r="J997" s="9" t="str">
        <f>VLOOKUP($A997,'Medical Examination'!$A$2:$J$2336,9,0)</f>
        <v>Over Weight</v>
      </c>
      <c r="K997" s="9" t="str">
        <f>VLOOKUP($A997,'Medical Examination'!$A$2:$J$2336,10,0)</f>
        <v>Normal</v>
      </c>
      <c r="L997" s="9" t="str">
        <f>VLOOKUP($A997,'Hospitalsation Details'!$A$2:$L$2344,10,0)</f>
        <v>26-12-1971</v>
      </c>
      <c r="M997" s="16">
        <f>VLOOKUP($A997,'Hospitalsation Details'!$A$2:$L$2344,6,0)</f>
        <v>11265.71</v>
      </c>
      <c r="N997" s="9" t="str">
        <f>VLOOKUP($A997,'Hospitalsation Details'!$A$2:$L$2344,7,0)</f>
        <v>tier - 3</v>
      </c>
      <c r="O997" s="9" t="str">
        <f>VLOOKUP($A997,'Hospitalsation Details'!$A$2:$L$2344,8,0)</f>
        <v>tier - 1</v>
      </c>
      <c r="P997" s="9" t="str">
        <f>VLOOKUP($A997,'Hospitalsation Details'!$A$2:$L$2344,9,0)</f>
        <v>R1025</v>
      </c>
      <c r="Q997" s="9">
        <f>VLOOKUP($A997,'Hospitalsation Details'!$A$2:$L$2344,12,0)</f>
        <v>51</v>
      </c>
    </row>
    <row r="998" spans="1:17" ht="15.6" x14ac:dyDescent="0.3">
      <c r="A998" s="20" t="s">
        <v>1993</v>
      </c>
      <c r="B998" s="9" t="str">
        <f>VLOOKUP($A998,'Customer Names'!$A$2:$E$2336,4,0)</f>
        <v xml:space="preserve">  Jose A</v>
      </c>
      <c r="C998" s="9">
        <f>VLOOKUP($A998,'Medical Examination'!$A$2:$J$2336,2,0)</f>
        <v>36.6</v>
      </c>
      <c r="D998" s="9">
        <f>VLOOKUP($A998,'Medical Examination'!$A$2:$J$2336,3,0)</f>
        <v>5.2</v>
      </c>
      <c r="E998" s="9" t="str">
        <f>VLOOKUP($A998,'Medical Examination'!$A$2:$J$2336,4,0)</f>
        <v>Yes</v>
      </c>
      <c r="F998" s="9" t="str">
        <f>VLOOKUP($A998,'Medical Examination'!$A$2:$J$2336,5,0)</f>
        <v>No</v>
      </c>
      <c r="G998" s="9" t="str">
        <f>VLOOKUP($A998,'Medical Examination'!$A$2:$J$2336,6,0)</f>
        <v>Yes</v>
      </c>
      <c r="H998" s="9">
        <f>VLOOKUP($A998,'Medical Examination'!$A$2:$J$2336,7,0)</f>
        <v>1</v>
      </c>
      <c r="I998" s="9" t="str">
        <f>VLOOKUP($A998,'Medical Examination'!$A$2:$J$2336,8,0)</f>
        <v xml:space="preserve"> Non Smoker</v>
      </c>
      <c r="J998" s="9" t="str">
        <f>VLOOKUP($A998,'Medical Examination'!$A$2:$J$2336,9,0)</f>
        <v>Obesity</v>
      </c>
      <c r="K998" s="9" t="str">
        <f>VLOOKUP($A998,'Medical Examination'!$A$2:$J$2336,10,0)</f>
        <v>Diabetes</v>
      </c>
      <c r="L998" s="9" t="str">
        <f>VLOOKUP($A998,'Hospitalsation Details'!$A$2:$L$2344,10,0)</f>
        <v>11-10-1969</v>
      </c>
      <c r="M998" s="16">
        <f>VLOOKUP($A998,'Hospitalsation Details'!$A$2:$L$2344,6,0)</f>
        <v>11264.54</v>
      </c>
      <c r="N998" s="9" t="str">
        <f>VLOOKUP($A998,'Hospitalsation Details'!$A$2:$L$2344,7,0)</f>
        <v>tier - 3</v>
      </c>
      <c r="O998" s="9" t="str">
        <f>VLOOKUP($A998,'Hospitalsation Details'!$A$2:$L$2344,8,0)</f>
        <v>tier - 2</v>
      </c>
      <c r="P998" s="9" t="str">
        <f>VLOOKUP($A998,'Hospitalsation Details'!$A$2:$L$2344,9,0)</f>
        <v>R1011</v>
      </c>
      <c r="Q998" s="9">
        <f>VLOOKUP($A998,'Hospitalsation Details'!$A$2:$L$2344,12,0)</f>
        <v>53</v>
      </c>
    </row>
    <row r="999" spans="1:17" ht="15.6" x14ac:dyDescent="0.3">
      <c r="A999" s="21" t="s">
        <v>1995</v>
      </c>
      <c r="B999" s="9" t="str">
        <f>VLOOKUP($A999,'Customer Names'!$A$2:$E$2336,4,0)</f>
        <v xml:space="preserve">  Lauren</v>
      </c>
      <c r="C999" s="9">
        <f>VLOOKUP($A999,'Medical Examination'!$A$2:$J$2336,2,0)</f>
        <v>35.93</v>
      </c>
      <c r="D999" s="9">
        <f>VLOOKUP($A999,'Medical Examination'!$A$2:$J$2336,3,0)</f>
        <v>8.3000000000000007</v>
      </c>
      <c r="E999" s="9" t="str">
        <f>VLOOKUP($A999,'Medical Examination'!$A$2:$J$2336,4,0)</f>
        <v>Yes</v>
      </c>
      <c r="F999" s="9" t="str">
        <f>VLOOKUP($A999,'Medical Examination'!$A$2:$J$2336,5,0)</f>
        <v>No</v>
      </c>
      <c r="G999" s="9" t="str">
        <f>VLOOKUP($A999,'Medical Examination'!$A$2:$J$2336,6,0)</f>
        <v>No</v>
      </c>
      <c r="H999" s="9">
        <f>VLOOKUP($A999,'Medical Examination'!$A$2:$J$2336,7,0)</f>
        <v>0</v>
      </c>
      <c r="I999" s="9" t="str">
        <f>VLOOKUP($A999,'Medical Examination'!$A$2:$J$2336,8,0)</f>
        <v xml:space="preserve"> Non Smoker</v>
      </c>
      <c r="J999" s="9" t="str">
        <f>VLOOKUP($A999,'Medical Examination'!$A$2:$J$2336,9,0)</f>
        <v>Obesity</v>
      </c>
      <c r="K999" s="9" t="str">
        <f>VLOOKUP($A999,'Medical Examination'!$A$2:$J$2336,10,0)</f>
        <v>Normal</v>
      </c>
      <c r="L999" s="9" t="str">
        <f>VLOOKUP($A999,'Hospitalsation Details'!$A$2:$L$2344,10,0)</f>
        <v>02-10-1981</v>
      </c>
      <c r="M999" s="16">
        <f>VLOOKUP($A999,'Hospitalsation Details'!$A$2:$L$2344,6,0)</f>
        <v>11255.29</v>
      </c>
      <c r="N999" s="9" t="str">
        <f>VLOOKUP($A999,'Hospitalsation Details'!$A$2:$L$2344,7,0)</f>
        <v>tier - 3</v>
      </c>
      <c r="O999" s="9" t="str">
        <f>VLOOKUP($A999,'Hospitalsation Details'!$A$2:$L$2344,8,0)</f>
        <v>tier - 1</v>
      </c>
      <c r="P999" s="9" t="str">
        <f>VLOOKUP($A999,'Hospitalsation Details'!$A$2:$L$2344,9,0)</f>
        <v>R1026</v>
      </c>
      <c r="Q999" s="9">
        <f>VLOOKUP($A999,'Hospitalsation Details'!$A$2:$L$2344,12,0)</f>
        <v>41</v>
      </c>
    </row>
    <row r="1000" spans="1:17" ht="15.6" x14ac:dyDescent="0.3">
      <c r="A1000" s="20" t="s">
        <v>1997</v>
      </c>
      <c r="B1000" s="9" t="str">
        <f>VLOOKUP($A1000,'Customer Names'!$A$2:$E$2336,4,0)</f>
        <v xml:space="preserve">  Jonathon M</v>
      </c>
      <c r="C1000" s="9">
        <f>VLOOKUP($A1000,'Medical Examination'!$A$2:$J$2336,2,0)</f>
        <v>28.6</v>
      </c>
      <c r="D1000" s="9">
        <f>VLOOKUP($A1000,'Medical Examination'!$A$2:$J$2336,3,0)</f>
        <v>5.56</v>
      </c>
      <c r="E1000" s="9" t="str">
        <f>VLOOKUP($A1000,'Medical Examination'!$A$2:$J$2336,4,0)</f>
        <v>Yes</v>
      </c>
      <c r="F1000" s="9" t="str">
        <f>VLOOKUP($A1000,'Medical Examination'!$A$2:$J$2336,5,0)</f>
        <v>No</v>
      </c>
      <c r="G1000" s="9" t="str">
        <f>VLOOKUP($A1000,'Medical Examination'!$A$2:$J$2336,6,0)</f>
        <v>Yes</v>
      </c>
      <c r="H1000" s="9">
        <f>VLOOKUP($A1000,'Medical Examination'!$A$2:$J$2336,7,0)</f>
        <v>1</v>
      </c>
      <c r="I1000" s="9" t="str">
        <f>VLOOKUP($A1000,'Medical Examination'!$A$2:$J$2336,8,0)</f>
        <v xml:space="preserve"> Non Smoker</v>
      </c>
      <c r="J1000" s="9" t="str">
        <f>VLOOKUP($A1000,'Medical Examination'!$A$2:$J$2336,9,0)</f>
        <v>Over Weight</v>
      </c>
      <c r="K1000" s="9" t="str">
        <f>VLOOKUP($A1000,'Medical Examination'!$A$2:$J$2336,10,0)</f>
        <v>Normal</v>
      </c>
      <c r="L1000" s="9" t="str">
        <f>VLOOKUP($A1000,'Hospitalsation Details'!$A$2:$L$2344,10,0)</f>
        <v>20-08-1969</v>
      </c>
      <c r="M1000" s="16">
        <f>VLOOKUP($A1000,'Hospitalsation Details'!$A$2:$L$2344,6,0)</f>
        <v>11253.42</v>
      </c>
      <c r="N1000" s="9" t="str">
        <f>VLOOKUP($A1000,'Hospitalsation Details'!$A$2:$L$2344,7,0)</f>
        <v>tier - 3</v>
      </c>
      <c r="O1000" s="9" t="str">
        <f>VLOOKUP($A1000,'Hospitalsation Details'!$A$2:$L$2344,8,0)</f>
        <v>tier - 1</v>
      </c>
      <c r="P1000" s="9" t="str">
        <f>VLOOKUP($A1000,'Hospitalsation Details'!$A$2:$L$2344,9,0)</f>
        <v>R1011</v>
      </c>
      <c r="Q1000" s="9">
        <f>VLOOKUP($A1000,'Hospitalsation Details'!$A$2:$L$2344,12,0)</f>
        <v>53</v>
      </c>
    </row>
    <row r="1001" spans="1:17" ht="15.6" x14ac:dyDescent="0.3">
      <c r="A1001" s="21" t="s">
        <v>1999</v>
      </c>
      <c r="B1001" s="9" t="str">
        <f>VLOOKUP($A1001,'Customer Names'!$A$2:$E$2336,4,0)</f>
        <v xml:space="preserve">  Stephanie A</v>
      </c>
      <c r="C1001" s="9">
        <f>VLOOKUP($A1001,'Medical Examination'!$A$2:$J$2336,2,0)</f>
        <v>39.17</v>
      </c>
      <c r="D1001" s="9">
        <f>VLOOKUP($A1001,'Medical Examination'!$A$2:$J$2336,3,0)</f>
        <v>4.1500000000000004</v>
      </c>
      <c r="E1001" s="9" t="str">
        <f>VLOOKUP($A1001,'Medical Examination'!$A$2:$J$2336,4,0)</f>
        <v>No</v>
      </c>
      <c r="F1001" s="9" t="str">
        <f>VLOOKUP($A1001,'Medical Examination'!$A$2:$J$2336,5,0)</f>
        <v>No</v>
      </c>
      <c r="G1001" s="9" t="str">
        <f>VLOOKUP($A1001,'Medical Examination'!$A$2:$J$2336,6,0)</f>
        <v>No</v>
      </c>
      <c r="H1001" s="9">
        <f>VLOOKUP($A1001,'Medical Examination'!$A$2:$J$2336,7,0)</f>
        <v>0</v>
      </c>
      <c r="I1001" s="9" t="str">
        <f>VLOOKUP($A1001,'Medical Examination'!$A$2:$J$2336,8,0)</f>
        <v xml:space="preserve"> Non Smoker</v>
      </c>
      <c r="J1001" s="9" t="str">
        <f>VLOOKUP($A1001,'Medical Examination'!$A$2:$J$2336,9,0)</f>
        <v>Obesity</v>
      </c>
      <c r="K1001" s="9" t="str">
        <f>VLOOKUP($A1001,'Medical Examination'!$A$2:$J$2336,10,0)</f>
        <v>Prediabetes</v>
      </c>
      <c r="L1001" s="9" t="str">
        <f>VLOOKUP($A1001,'Hospitalsation Details'!$A$2:$L$2344,10,0)</f>
        <v>17-12-1989</v>
      </c>
      <c r="M1001" s="16">
        <f>VLOOKUP($A1001,'Hospitalsation Details'!$A$2:$L$2344,6,0)</f>
        <v>11250.43</v>
      </c>
      <c r="N1001" s="9" t="str">
        <f>VLOOKUP($A1001,'Hospitalsation Details'!$A$2:$L$2344,7,0)</f>
        <v>tier - 3</v>
      </c>
      <c r="O1001" s="9" t="str">
        <f>VLOOKUP($A1001,'Hospitalsation Details'!$A$2:$L$2344,8,0)</f>
        <v>tier - 2</v>
      </c>
      <c r="P1001" s="9" t="str">
        <f>VLOOKUP($A1001,'Hospitalsation Details'!$A$2:$L$2344,9,0)</f>
        <v>R1026</v>
      </c>
      <c r="Q1001" s="9">
        <f>VLOOKUP($A1001,'Hospitalsation Details'!$A$2:$L$2344,12,0)</f>
        <v>33</v>
      </c>
    </row>
    <row r="1002" spans="1:17" ht="15.6" x14ac:dyDescent="0.3">
      <c r="A1002" s="20" t="s">
        <v>2001</v>
      </c>
      <c r="B1002" s="9" t="str">
        <f>VLOOKUP($A1002,'Customer Names'!$A$2:$E$2336,4,0)</f>
        <v xml:space="preserve">  Patrick</v>
      </c>
      <c r="C1002" s="9">
        <f>VLOOKUP($A1002,'Medical Examination'!$A$2:$J$2336,2,0)</f>
        <v>26.41</v>
      </c>
      <c r="D1002" s="9">
        <f>VLOOKUP($A1002,'Medical Examination'!$A$2:$J$2336,3,0)</f>
        <v>5.99</v>
      </c>
      <c r="E1002" s="9" t="str">
        <f>VLOOKUP($A1002,'Medical Examination'!$A$2:$J$2336,4,0)</f>
        <v>Yes</v>
      </c>
      <c r="F1002" s="9" t="str">
        <f>VLOOKUP($A1002,'Medical Examination'!$A$2:$J$2336,5,0)</f>
        <v>No</v>
      </c>
      <c r="G1002" s="9" t="str">
        <f>VLOOKUP($A1002,'Medical Examination'!$A$2:$J$2336,6,0)</f>
        <v>Yes</v>
      </c>
      <c r="H1002" s="9">
        <f>VLOOKUP($A1002,'Medical Examination'!$A$2:$J$2336,7,0)</f>
        <v>1</v>
      </c>
      <c r="I1002" s="9" t="str">
        <f>VLOOKUP($A1002,'Medical Examination'!$A$2:$J$2336,8,0)</f>
        <v xml:space="preserve"> Non Smoker</v>
      </c>
      <c r="J1002" s="9" t="str">
        <f>VLOOKUP($A1002,'Medical Examination'!$A$2:$J$2336,9,0)</f>
        <v>Over Weight</v>
      </c>
      <c r="K1002" s="9" t="str">
        <f>VLOOKUP($A1002,'Medical Examination'!$A$2:$J$2336,10,0)</f>
        <v>Prediabetes</v>
      </c>
      <c r="L1002" s="9" t="str">
        <f>VLOOKUP($A1002,'Hospitalsation Details'!$A$2:$L$2344,10,0)</f>
        <v>30-12-1969</v>
      </c>
      <c r="M1002" s="16">
        <f>VLOOKUP($A1002,'Hospitalsation Details'!$A$2:$L$2344,6,0)</f>
        <v>11244.38</v>
      </c>
      <c r="N1002" s="9" t="str">
        <f>VLOOKUP($A1002,'Hospitalsation Details'!$A$2:$L$2344,7,0)</f>
        <v>tier - 3</v>
      </c>
      <c r="O1002" s="9" t="str">
        <f>VLOOKUP($A1002,'Hospitalsation Details'!$A$2:$L$2344,8,0)</f>
        <v>tier - 1</v>
      </c>
      <c r="P1002" s="9" t="str">
        <f>VLOOKUP($A1002,'Hospitalsation Details'!$A$2:$L$2344,9,0)</f>
        <v>R1016</v>
      </c>
      <c r="Q1002" s="9">
        <f>VLOOKUP($A1002,'Hospitalsation Details'!$A$2:$L$2344,12,0)</f>
        <v>53</v>
      </c>
    </row>
    <row r="1003" spans="1:17" ht="15.6" x14ac:dyDescent="0.3">
      <c r="A1003" s="21" t="s">
        <v>2003</v>
      </c>
      <c r="B1003" s="9" t="str">
        <f>VLOOKUP($A1003,'Customer Names'!$A$2:$E$2336,4,0)</f>
        <v xml:space="preserve">  Krista</v>
      </c>
      <c r="C1003" s="9">
        <f>VLOOKUP($A1003,'Medical Examination'!$A$2:$J$2336,2,0)</f>
        <v>30.63</v>
      </c>
      <c r="D1003" s="9">
        <f>VLOOKUP($A1003,'Medical Examination'!$A$2:$J$2336,3,0)</f>
        <v>5.8</v>
      </c>
      <c r="E1003" s="9" t="str">
        <f>VLOOKUP($A1003,'Medical Examination'!$A$2:$J$2336,4,0)</f>
        <v>Yes</v>
      </c>
      <c r="F1003" s="9" t="str">
        <f>VLOOKUP($A1003,'Medical Examination'!$A$2:$J$2336,5,0)</f>
        <v>No</v>
      </c>
      <c r="G1003" s="9" t="str">
        <f>VLOOKUP($A1003,'Medical Examination'!$A$2:$J$2336,6,0)</f>
        <v>No</v>
      </c>
      <c r="H1003" s="9">
        <f>VLOOKUP($A1003,'Medical Examination'!$A$2:$J$2336,7,0)</f>
        <v>0</v>
      </c>
      <c r="I1003" s="9" t="str">
        <f>VLOOKUP($A1003,'Medical Examination'!$A$2:$J$2336,8,0)</f>
        <v xml:space="preserve"> Non Smoker</v>
      </c>
      <c r="J1003" s="9" t="str">
        <f>VLOOKUP($A1003,'Medical Examination'!$A$2:$J$2336,9,0)</f>
        <v>Obesity</v>
      </c>
      <c r="K1003" s="9" t="str">
        <f>VLOOKUP($A1003,'Medical Examination'!$A$2:$J$2336,10,0)</f>
        <v>Diabetes</v>
      </c>
      <c r="L1003" s="9" t="str">
        <f>VLOOKUP($A1003,'Hospitalsation Details'!$A$2:$L$2344,10,0)</f>
        <v>28-06-1976</v>
      </c>
      <c r="M1003" s="16">
        <f>VLOOKUP($A1003,'Hospitalsation Details'!$A$2:$L$2344,6,0)</f>
        <v>11217.35</v>
      </c>
      <c r="N1003" s="9" t="str">
        <f>VLOOKUP($A1003,'Hospitalsation Details'!$A$2:$L$2344,7,0)</f>
        <v>tier - 3</v>
      </c>
      <c r="O1003" s="9" t="str">
        <f>VLOOKUP($A1003,'Hospitalsation Details'!$A$2:$L$2344,8,0)</f>
        <v>tier - 2</v>
      </c>
      <c r="P1003" s="9" t="str">
        <f>VLOOKUP($A1003,'Hospitalsation Details'!$A$2:$L$2344,9,0)</f>
        <v>R1025</v>
      </c>
      <c r="Q1003" s="9">
        <f>VLOOKUP($A1003,'Hospitalsation Details'!$A$2:$L$2344,12,0)</f>
        <v>46</v>
      </c>
    </row>
    <row r="1004" spans="1:17" ht="15.6" x14ac:dyDescent="0.3">
      <c r="A1004" s="20" t="s">
        <v>2005</v>
      </c>
      <c r="B1004" s="9" t="str">
        <f>VLOOKUP($A1004,'Customer Names'!$A$2:$E$2336,4,0)</f>
        <v xml:space="preserve">  Jenessa</v>
      </c>
      <c r="C1004" s="9">
        <f>VLOOKUP($A1004,'Medical Examination'!$A$2:$J$2336,2,0)</f>
        <v>31.73</v>
      </c>
      <c r="D1004" s="9">
        <f>VLOOKUP($A1004,'Medical Examination'!$A$2:$J$2336,3,0)</f>
        <v>7.32</v>
      </c>
      <c r="E1004" s="9" t="str">
        <f>VLOOKUP($A1004,'Medical Examination'!$A$2:$J$2336,4,0)</f>
        <v>Yes</v>
      </c>
      <c r="F1004" s="9" t="str">
        <f>VLOOKUP($A1004,'Medical Examination'!$A$2:$J$2336,5,0)</f>
        <v>No</v>
      </c>
      <c r="G1004" s="9" t="str">
        <f>VLOOKUP($A1004,'Medical Examination'!$A$2:$J$2336,6,0)</f>
        <v>No</v>
      </c>
      <c r="H1004" s="9">
        <f>VLOOKUP($A1004,'Medical Examination'!$A$2:$J$2336,7,0)</f>
        <v>2</v>
      </c>
      <c r="I1004" s="9" t="str">
        <f>VLOOKUP($A1004,'Medical Examination'!$A$2:$J$2336,8,0)</f>
        <v xml:space="preserve"> Non Smoker</v>
      </c>
      <c r="J1004" s="9" t="str">
        <f>VLOOKUP($A1004,'Medical Examination'!$A$2:$J$2336,9,0)</f>
        <v>Obesity</v>
      </c>
      <c r="K1004" s="9" t="str">
        <f>VLOOKUP($A1004,'Medical Examination'!$A$2:$J$2336,10,0)</f>
        <v>Normal</v>
      </c>
      <c r="L1004" s="9" t="str">
        <f>VLOOKUP($A1004,'Hospitalsation Details'!$A$2:$L$2344,10,0)</f>
        <v>14-06-1970</v>
      </c>
      <c r="M1004" s="16">
        <f>VLOOKUP($A1004,'Hospitalsation Details'!$A$2:$L$2344,6,0)</f>
        <v>11187.66</v>
      </c>
      <c r="N1004" s="9" t="str">
        <f>VLOOKUP($A1004,'Hospitalsation Details'!$A$2:$L$2344,7,0)</f>
        <v>tier - 3</v>
      </c>
      <c r="O1004" s="9" t="str">
        <f>VLOOKUP($A1004,'Hospitalsation Details'!$A$2:$L$2344,8,0)</f>
        <v>tier - 2</v>
      </c>
      <c r="P1004" s="9" t="str">
        <f>VLOOKUP($A1004,'Hospitalsation Details'!$A$2:$L$2344,9,0)</f>
        <v>R1012</v>
      </c>
      <c r="Q1004" s="9">
        <f>VLOOKUP($A1004,'Hospitalsation Details'!$A$2:$L$2344,12,0)</f>
        <v>52</v>
      </c>
    </row>
    <row r="1005" spans="1:17" ht="15.6" x14ac:dyDescent="0.3">
      <c r="A1005" s="21" t="s">
        <v>2007</v>
      </c>
      <c r="B1005" s="9" t="str">
        <f>VLOOKUP($A1005,'Customer Names'!$A$2:$E$2336,4,0)</f>
        <v xml:space="preserve">  Ryan M</v>
      </c>
      <c r="C1005" s="9">
        <f>VLOOKUP($A1005,'Medical Examination'!$A$2:$J$2336,2,0)</f>
        <v>30.7</v>
      </c>
      <c r="D1005" s="9">
        <f>VLOOKUP($A1005,'Medical Examination'!$A$2:$J$2336,3,0)</f>
        <v>5.16</v>
      </c>
      <c r="E1005" s="9" t="str">
        <f>VLOOKUP($A1005,'Medical Examination'!$A$2:$J$2336,4,0)</f>
        <v>No</v>
      </c>
      <c r="F1005" s="9" t="str">
        <f>VLOOKUP($A1005,'Medical Examination'!$A$2:$J$2336,5,0)</f>
        <v>No</v>
      </c>
      <c r="G1005" s="9" t="str">
        <f>VLOOKUP($A1005,'Medical Examination'!$A$2:$J$2336,6,0)</f>
        <v>No</v>
      </c>
      <c r="H1005" s="9">
        <f>VLOOKUP($A1005,'Medical Examination'!$A$2:$J$2336,7,0)</f>
        <v>2</v>
      </c>
      <c r="I1005" s="9" t="str">
        <f>VLOOKUP($A1005,'Medical Examination'!$A$2:$J$2336,8,0)</f>
        <v xml:space="preserve"> Non Smoker</v>
      </c>
      <c r="J1005" s="9" t="str">
        <f>VLOOKUP($A1005,'Medical Examination'!$A$2:$J$2336,9,0)</f>
        <v>Obesity</v>
      </c>
      <c r="K1005" s="9" t="str">
        <f>VLOOKUP($A1005,'Medical Examination'!$A$2:$J$2336,10,0)</f>
        <v>Prediabetes</v>
      </c>
      <c r="L1005" s="9" t="str">
        <f>VLOOKUP($A1005,'Hospitalsation Details'!$A$2:$L$2344,10,0)</f>
        <v>03-09-1972</v>
      </c>
      <c r="M1005" s="16">
        <f>VLOOKUP($A1005,'Hospitalsation Details'!$A$2:$L$2344,6,0)</f>
        <v>11186.2</v>
      </c>
      <c r="N1005" s="9" t="str">
        <f>VLOOKUP($A1005,'Hospitalsation Details'!$A$2:$L$2344,7,0)</f>
        <v>tier - 3</v>
      </c>
      <c r="O1005" s="9" t="str">
        <f>VLOOKUP($A1005,'Hospitalsation Details'!$A$2:$L$2344,8,0)</f>
        <v>tier - 2</v>
      </c>
      <c r="P1005" s="9" t="str">
        <f>VLOOKUP($A1005,'Hospitalsation Details'!$A$2:$L$2344,9,0)</f>
        <v>R1021</v>
      </c>
      <c r="Q1005" s="9">
        <f>VLOOKUP($A1005,'Hospitalsation Details'!$A$2:$L$2344,12,0)</f>
        <v>50</v>
      </c>
    </row>
    <row r="1006" spans="1:17" ht="15.6" x14ac:dyDescent="0.3">
      <c r="A1006" s="20" t="s">
        <v>2009</v>
      </c>
      <c r="B1006" s="9" t="str">
        <f>VLOOKUP($A1006,'Customer Names'!$A$2:$E$2336,4,0)</f>
        <v xml:space="preserve">  Thomas</v>
      </c>
      <c r="C1006" s="9">
        <f>VLOOKUP($A1006,'Medical Examination'!$A$2:$J$2336,2,0)</f>
        <v>25.934999999999999</v>
      </c>
      <c r="D1006" s="9">
        <f>VLOOKUP($A1006,'Medical Examination'!$A$2:$J$2336,3,0)</f>
        <v>5.96</v>
      </c>
      <c r="E1006" s="9" t="str">
        <f>VLOOKUP($A1006,'Medical Examination'!$A$2:$J$2336,4,0)</f>
        <v>Yes</v>
      </c>
      <c r="F1006" s="9" t="str">
        <f>VLOOKUP($A1006,'Medical Examination'!$A$2:$J$2336,5,0)</f>
        <v>No</v>
      </c>
      <c r="G1006" s="9" t="str">
        <f>VLOOKUP($A1006,'Medical Examination'!$A$2:$J$2336,6,0)</f>
        <v>No</v>
      </c>
      <c r="H1006" s="9">
        <f>VLOOKUP($A1006,'Medical Examination'!$A$2:$J$2336,7,0)</f>
        <v>2</v>
      </c>
      <c r="I1006" s="9" t="str">
        <f>VLOOKUP($A1006,'Medical Examination'!$A$2:$J$2336,8,0)</f>
        <v xml:space="preserve"> Non Smoker</v>
      </c>
      <c r="J1006" s="9" t="str">
        <f>VLOOKUP($A1006,'Medical Examination'!$A$2:$J$2336,9,0)</f>
        <v>Over Weight</v>
      </c>
      <c r="K1006" s="9" t="str">
        <f>VLOOKUP($A1006,'Medical Examination'!$A$2:$J$2336,10,0)</f>
        <v>Normal</v>
      </c>
      <c r="L1006" s="9" t="str">
        <f>VLOOKUP($A1006,'Hospitalsation Details'!$A$2:$L$2344,10,0)</f>
        <v>06-08-1966</v>
      </c>
      <c r="M1006" s="16">
        <f>VLOOKUP($A1006,'Hospitalsation Details'!$A$2:$L$2344,6,0)</f>
        <v>11165.42</v>
      </c>
      <c r="N1006" s="9" t="str">
        <f>VLOOKUP($A1006,'Hospitalsation Details'!$A$2:$L$2344,7,0)</f>
        <v>tier - 3</v>
      </c>
      <c r="O1006" s="9" t="str">
        <f>VLOOKUP($A1006,'Hospitalsation Details'!$A$2:$L$2344,8,0)</f>
        <v>tier - 1</v>
      </c>
      <c r="P1006" s="9" t="str">
        <f>VLOOKUP($A1006,'Hospitalsation Details'!$A$2:$L$2344,9,0)</f>
        <v>R1016</v>
      </c>
      <c r="Q1006" s="9">
        <f>VLOOKUP($A1006,'Hospitalsation Details'!$A$2:$L$2344,12,0)</f>
        <v>56</v>
      </c>
    </row>
    <row r="1007" spans="1:17" ht="15.6" x14ac:dyDescent="0.3">
      <c r="A1007" s="21" t="s">
        <v>2011</v>
      </c>
      <c r="B1007" s="9" t="str">
        <f>VLOOKUP($A1007,'Customer Names'!$A$2:$E$2336,4,0)</f>
        <v xml:space="preserve">  Amanda N</v>
      </c>
      <c r="C1007" s="9">
        <f>VLOOKUP($A1007,'Medical Examination'!$A$2:$J$2336,2,0)</f>
        <v>35.9</v>
      </c>
      <c r="D1007" s="9">
        <f>VLOOKUP($A1007,'Medical Examination'!$A$2:$J$2336,3,0)</f>
        <v>4.8499999999999996</v>
      </c>
      <c r="E1007" s="9" t="str">
        <f>VLOOKUP($A1007,'Medical Examination'!$A$2:$J$2336,4,0)</f>
        <v>Yes</v>
      </c>
      <c r="F1007" s="9" t="str">
        <f>VLOOKUP($A1007,'Medical Examination'!$A$2:$J$2336,5,0)</f>
        <v>No</v>
      </c>
      <c r="G1007" s="9" t="str">
        <f>VLOOKUP($A1007,'Medical Examination'!$A$2:$J$2336,6,0)</f>
        <v>Yes</v>
      </c>
      <c r="H1007" s="9">
        <f>VLOOKUP($A1007,'Medical Examination'!$A$2:$J$2336,7,0)</f>
        <v>1</v>
      </c>
      <c r="I1007" s="9" t="str">
        <f>VLOOKUP($A1007,'Medical Examination'!$A$2:$J$2336,8,0)</f>
        <v xml:space="preserve"> Non Smoker</v>
      </c>
      <c r="J1007" s="9" t="str">
        <f>VLOOKUP($A1007,'Medical Examination'!$A$2:$J$2336,9,0)</f>
        <v>Obesity</v>
      </c>
      <c r="K1007" s="9" t="str">
        <f>VLOOKUP($A1007,'Medical Examination'!$A$2:$J$2336,10,0)</f>
        <v>Normal</v>
      </c>
      <c r="L1007" s="9" t="str">
        <f>VLOOKUP($A1007,'Hospitalsation Details'!$A$2:$L$2344,10,0)</f>
        <v>25-06-1969</v>
      </c>
      <c r="M1007" s="16">
        <f>VLOOKUP($A1007,'Hospitalsation Details'!$A$2:$L$2344,6,0)</f>
        <v>11163.57</v>
      </c>
      <c r="N1007" s="9" t="str">
        <f>VLOOKUP($A1007,'Hospitalsation Details'!$A$2:$L$2344,7,0)</f>
        <v>tier - 3</v>
      </c>
      <c r="O1007" s="9" t="str">
        <f>VLOOKUP($A1007,'Hospitalsation Details'!$A$2:$L$2344,8,0)</f>
        <v>tier - 2</v>
      </c>
      <c r="P1007" s="9" t="str">
        <f>VLOOKUP($A1007,'Hospitalsation Details'!$A$2:$L$2344,9,0)</f>
        <v>R1011</v>
      </c>
      <c r="Q1007" s="9">
        <f>VLOOKUP($A1007,'Hospitalsation Details'!$A$2:$L$2344,12,0)</f>
        <v>53</v>
      </c>
    </row>
    <row r="1008" spans="1:17" ht="15.6" x14ac:dyDescent="0.3">
      <c r="A1008" s="20" t="s">
        <v>2013</v>
      </c>
      <c r="B1008" s="9" t="str">
        <f>VLOOKUP($A1008,'Customer Names'!$A$2:$E$2336,4,0)</f>
        <v xml:space="preserve">  Teresa P</v>
      </c>
      <c r="C1008" s="9">
        <f>VLOOKUP($A1008,'Medical Examination'!$A$2:$J$2336,2,0)</f>
        <v>26.7</v>
      </c>
      <c r="D1008" s="9">
        <f>VLOOKUP($A1008,'Medical Examination'!$A$2:$J$2336,3,0)</f>
        <v>5.09</v>
      </c>
      <c r="E1008" s="9" t="str">
        <f>VLOOKUP($A1008,'Medical Examination'!$A$2:$J$2336,4,0)</f>
        <v>Yes</v>
      </c>
      <c r="F1008" s="9" t="str">
        <f>VLOOKUP($A1008,'Medical Examination'!$A$2:$J$2336,5,0)</f>
        <v>No</v>
      </c>
      <c r="G1008" s="9" t="str">
        <f>VLOOKUP($A1008,'Medical Examination'!$A$2:$J$2336,6,0)</f>
        <v>Yes</v>
      </c>
      <c r="H1008" s="9">
        <f>VLOOKUP($A1008,'Medical Examination'!$A$2:$J$2336,7,0)</f>
        <v>1</v>
      </c>
      <c r="I1008" s="9" t="str">
        <f>VLOOKUP($A1008,'Medical Examination'!$A$2:$J$2336,8,0)</f>
        <v xml:space="preserve"> Non Smoker</v>
      </c>
      <c r="J1008" s="9" t="str">
        <f>VLOOKUP($A1008,'Medical Examination'!$A$2:$J$2336,9,0)</f>
        <v>Over Weight</v>
      </c>
      <c r="K1008" s="9" t="str">
        <f>VLOOKUP($A1008,'Medical Examination'!$A$2:$J$2336,10,0)</f>
        <v>Normal</v>
      </c>
      <c r="L1008" s="9" t="str">
        <f>VLOOKUP($A1008,'Hospitalsation Details'!$A$2:$L$2344,10,0)</f>
        <v>30-11-1969</v>
      </c>
      <c r="M1008" s="16">
        <f>VLOOKUP($A1008,'Hospitalsation Details'!$A$2:$L$2344,6,0)</f>
        <v>11150.78</v>
      </c>
      <c r="N1008" s="9" t="str">
        <f>VLOOKUP($A1008,'Hospitalsation Details'!$A$2:$L$2344,7,0)</f>
        <v>tier - 3</v>
      </c>
      <c r="O1008" s="9" t="str">
        <f>VLOOKUP($A1008,'Hospitalsation Details'!$A$2:$L$2344,8,0)</f>
        <v>tier - 2</v>
      </c>
      <c r="P1008" s="9" t="str">
        <f>VLOOKUP($A1008,'Hospitalsation Details'!$A$2:$L$2344,9,0)</f>
        <v>R1011</v>
      </c>
      <c r="Q1008" s="9">
        <f>VLOOKUP($A1008,'Hospitalsation Details'!$A$2:$L$2344,12,0)</f>
        <v>53</v>
      </c>
    </row>
    <row r="1009" spans="1:17" ht="15.6" x14ac:dyDescent="0.3">
      <c r="A1009" s="21" t="s">
        <v>2015</v>
      </c>
      <c r="B1009" s="9" t="str">
        <f>VLOOKUP($A1009,'Customer Names'!$A$2:$E$2336,4,0)</f>
        <v xml:space="preserve">  Dorian</v>
      </c>
      <c r="C1009" s="9">
        <f>VLOOKUP($A1009,'Medical Examination'!$A$2:$J$2336,2,0)</f>
        <v>33.71</v>
      </c>
      <c r="D1009" s="9">
        <f>VLOOKUP($A1009,'Medical Examination'!$A$2:$J$2336,3,0)</f>
        <v>4.9400000000000004</v>
      </c>
      <c r="E1009" s="9" t="str">
        <f>VLOOKUP($A1009,'Medical Examination'!$A$2:$J$2336,4,0)</f>
        <v>No</v>
      </c>
      <c r="F1009" s="9" t="str">
        <f>VLOOKUP($A1009,'Medical Examination'!$A$2:$J$2336,5,0)</f>
        <v>No</v>
      </c>
      <c r="G1009" s="9" t="str">
        <f>VLOOKUP($A1009,'Medical Examination'!$A$2:$J$2336,6,0)</f>
        <v>No</v>
      </c>
      <c r="H1009" s="9">
        <f>VLOOKUP($A1009,'Medical Examination'!$A$2:$J$2336,7,0)</f>
        <v>0</v>
      </c>
      <c r="I1009" s="9" t="str">
        <f>VLOOKUP($A1009,'Medical Examination'!$A$2:$J$2336,8,0)</f>
        <v xml:space="preserve"> Non Smoker</v>
      </c>
      <c r="J1009" s="9" t="str">
        <f>VLOOKUP($A1009,'Medical Examination'!$A$2:$J$2336,9,0)</f>
        <v>Obesity</v>
      </c>
      <c r="K1009" s="9" t="str">
        <f>VLOOKUP($A1009,'Medical Examination'!$A$2:$J$2336,10,0)</f>
        <v>Normal</v>
      </c>
      <c r="L1009" s="9" t="str">
        <f>VLOOKUP($A1009,'Hospitalsation Details'!$A$2:$L$2344,10,0)</f>
        <v>20-08-1980</v>
      </c>
      <c r="M1009" s="16">
        <f>VLOOKUP($A1009,'Hospitalsation Details'!$A$2:$L$2344,6,0)</f>
        <v>11103.33</v>
      </c>
      <c r="N1009" s="9" t="str">
        <f>VLOOKUP($A1009,'Hospitalsation Details'!$A$2:$L$2344,7,0)</f>
        <v>tier - 3</v>
      </c>
      <c r="O1009" s="9" t="str">
        <f>VLOOKUP($A1009,'Hospitalsation Details'!$A$2:$L$2344,8,0)</f>
        <v>tier - 1</v>
      </c>
      <c r="P1009" s="9" t="str">
        <f>VLOOKUP($A1009,'Hospitalsation Details'!$A$2:$L$2344,9,0)</f>
        <v>R1021</v>
      </c>
      <c r="Q1009" s="9">
        <f>VLOOKUP($A1009,'Hospitalsation Details'!$A$2:$L$2344,12,0)</f>
        <v>42</v>
      </c>
    </row>
    <row r="1010" spans="1:17" ht="15.6" x14ac:dyDescent="0.3">
      <c r="A1010" s="20" t="s">
        <v>2017</v>
      </c>
      <c r="B1010" s="9" t="str">
        <f>VLOOKUP($A1010,'Customer Names'!$A$2:$E$2336,4,0)</f>
        <v xml:space="preserve">  Amy</v>
      </c>
      <c r="C1010" s="9">
        <f>VLOOKUP($A1010,'Medical Examination'!$A$2:$J$2336,2,0)</f>
        <v>41.91</v>
      </c>
      <c r="D1010" s="9">
        <f>VLOOKUP($A1010,'Medical Examination'!$A$2:$J$2336,3,0)</f>
        <v>4.92</v>
      </c>
      <c r="E1010" s="9" t="str">
        <f>VLOOKUP($A1010,'Medical Examination'!$A$2:$J$2336,4,0)</f>
        <v>Yes</v>
      </c>
      <c r="F1010" s="9" t="str">
        <f>VLOOKUP($A1010,'Medical Examination'!$A$2:$J$2336,5,0)</f>
        <v>No</v>
      </c>
      <c r="G1010" s="9" t="str">
        <f>VLOOKUP($A1010,'Medical Examination'!$A$2:$J$2336,6,0)</f>
        <v>No</v>
      </c>
      <c r="H1010" s="9">
        <f>VLOOKUP($A1010,'Medical Examination'!$A$2:$J$2336,7,0)</f>
        <v>2</v>
      </c>
      <c r="I1010" s="9" t="str">
        <f>VLOOKUP($A1010,'Medical Examination'!$A$2:$J$2336,8,0)</f>
        <v xml:space="preserve"> Non Smoker</v>
      </c>
      <c r="J1010" s="9" t="str">
        <f>VLOOKUP($A1010,'Medical Examination'!$A$2:$J$2336,9,0)</f>
        <v>Obesity</v>
      </c>
      <c r="K1010" s="9" t="str">
        <f>VLOOKUP($A1010,'Medical Examination'!$A$2:$J$2336,10,0)</f>
        <v>Prediabetes</v>
      </c>
      <c r="L1010" s="9" t="str">
        <f>VLOOKUP($A1010,'Hospitalsation Details'!$A$2:$L$2344,10,0)</f>
        <v>05-07-1966</v>
      </c>
      <c r="M1010" s="16">
        <f>VLOOKUP($A1010,'Hospitalsation Details'!$A$2:$L$2344,6,0)</f>
        <v>11093.62</v>
      </c>
      <c r="N1010" s="9" t="str">
        <f>VLOOKUP($A1010,'Hospitalsation Details'!$A$2:$L$2344,7,0)</f>
        <v>tier - 3</v>
      </c>
      <c r="O1010" s="9" t="str">
        <f>VLOOKUP($A1010,'Hospitalsation Details'!$A$2:$L$2344,8,0)</f>
        <v>tier - 1</v>
      </c>
      <c r="P1010" s="9" t="str">
        <f>VLOOKUP($A1010,'Hospitalsation Details'!$A$2:$L$2344,9,0)</f>
        <v>R1013</v>
      </c>
      <c r="Q1010" s="9">
        <f>VLOOKUP($A1010,'Hospitalsation Details'!$A$2:$L$2344,12,0)</f>
        <v>56</v>
      </c>
    </row>
    <row r="1011" spans="1:17" ht="15.6" x14ac:dyDescent="0.3">
      <c r="A1011" s="21" t="s">
        <v>2019</v>
      </c>
      <c r="B1011" s="9" t="str">
        <f>VLOOKUP($A1011,'Customer Names'!$A$2:$E$2336,4,0)</f>
        <v xml:space="preserve">  Aberu</v>
      </c>
      <c r="C1011" s="9">
        <f>VLOOKUP($A1011,'Medical Examination'!$A$2:$J$2336,2,0)</f>
        <v>39.82</v>
      </c>
      <c r="D1011" s="9">
        <f>VLOOKUP($A1011,'Medical Examination'!$A$2:$J$2336,3,0)</f>
        <v>6.05</v>
      </c>
      <c r="E1011" s="9" t="str">
        <f>VLOOKUP($A1011,'Medical Examination'!$A$2:$J$2336,4,0)</f>
        <v>Yes</v>
      </c>
      <c r="F1011" s="9" t="str">
        <f>VLOOKUP($A1011,'Medical Examination'!$A$2:$J$2336,5,0)</f>
        <v>No</v>
      </c>
      <c r="G1011" s="9" t="str">
        <f>VLOOKUP($A1011,'Medical Examination'!$A$2:$J$2336,6,0)</f>
        <v>No</v>
      </c>
      <c r="H1011" s="9">
        <f>VLOOKUP($A1011,'Medical Examination'!$A$2:$J$2336,7,0)</f>
        <v>2</v>
      </c>
      <c r="I1011" s="9" t="str">
        <f>VLOOKUP($A1011,'Medical Examination'!$A$2:$J$2336,8,0)</f>
        <v xml:space="preserve"> Non Smoker</v>
      </c>
      <c r="J1011" s="9" t="str">
        <f>VLOOKUP($A1011,'Medical Examination'!$A$2:$J$2336,9,0)</f>
        <v>Obesity</v>
      </c>
      <c r="K1011" s="9" t="str">
        <f>VLOOKUP($A1011,'Medical Examination'!$A$2:$J$2336,10,0)</f>
        <v>Normal</v>
      </c>
      <c r="L1011" s="9" t="str">
        <f>VLOOKUP($A1011,'Hospitalsation Details'!$A$2:$L$2344,10,0)</f>
        <v>09-09-1966</v>
      </c>
      <c r="M1011" s="16">
        <f>VLOOKUP($A1011,'Hospitalsation Details'!$A$2:$L$2344,6,0)</f>
        <v>11090.72</v>
      </c>
      <c r="N1011" s="9" t="str">
        <f>VLOOKUP($A1011,'Hospitalsation Details'!$A$2:$L$2344,7,0)</f>
        <v>tier - 3</v>
      </c>
      <c r="O1011" s="9" t="str">
        <f>VLOOKUP($A1011,'Hospitalsation Details'!$A$2:$L$2344,8,0)</f>
        <v>tier - 1</v>
      </c>
      <c r="P1011" s="9" t="str">
        <f>VLOOKUP($A1011,'Hospitalsation Details'!$A$2:$L$2344,9,0)</f>
        <v>R1013</v>
      </c>
      <c r="Q1011" s="9">
        <f>VLOOKUP($A1011,'Hospitalsation Details'!$A$2:$L$2344,12,0)</f>
        <v>56</v>
      </c>
    </row>
    <row r="1012" spans="1:17" ht="15.6" x14ac:dyDescent="0.3">
      <c r="A1012" s="20" t="s">
        <v>2021</v>
      </c>
      <c r="B1012" s="9" t="str">
        <f>VLOOKUP($A1012,'Customer Names'!$A$2:$E$2336,4,0)</f>
        <v xml:space="preserve">  Ashley</v>
      </c>
      <c r="C1012" s="9">
        <f>VLOOKUP($A1012,'Medical Examination'!$A$2:$J$2336,2,0)</f>
        <v>28.12</v>
      </c>
      <c r="D1012" s="9">
        <f>VLOOKUP($A1012,'Medical Examination'!$A$2:$J$2336,3,0)</f>
        <v>4.67</v>
      </c>
      <c r="E1012" s="9" t="str">
        <f>VLOOKUP($A1012,'Medical Examination'!$A$2:$J$2336,4,0)</f>
        <v>No</v>
      </c>
      <c r="F1012" s="9" t="str">
        <f>VLOOKUP($A1012,'Medical Examination'!$A$2:$J$2336,5,0)</f>
        <v>No</v>
      </c>
      <c r="G1012" s="9" t="str">
        <f>VLOOKUP($A1012,'Medical Examination'!$A$2:$J$2336,6,0)</f>
        <v>No</v>
      </c>
      <c r="H1012" s="9">
        <f>VLOOKUP($A1012,'Medical Examination'!$A$2:$J$2336,7,0)</f>
        <v>2</v>
      </c>
      <c r="I1012" s="9" t="str">
        <f>VLOOKUP($A1012,'Medical Examination'!$A$2:$J$2336,8,0)</f>
        <v xml:space="preserve"> Non Smoker</v>
      </c>
      <c r="J1012" s="9" t="str">
        <f>VLOOKUP($A1012,'Medical Examination'!$A$2:$J$2336,9,0)</f>
        <v>Over Weight</v>
      </c>
      <c r="K1012" s="9" t="str">
        <f>VLOOKUP($A1012,'Medical Examination'!$A$2:$J$2336,10,0)</f>
        <v>Diabetes</v>
      </c>
      <c r="L1012" s="9" t="str">
        <f>VLOOKUP($A1012,'Hospitalsation Details'!$A$2:$L$2344,10,0)</f>
        <v>07-10-1972</v>
      </c>
      <c r="M1012" s="16">
        <f>VLOOKUP($A1012,'Hospitalsation Details'!$A$2:$L$2344,6,0)</f>
        <v>11085.59</v>
      </c>
      <c r="N1012" s="9" t="str">
        <f>VLOOKUP($A1012,'Hospitalsation Details'!$A$2:$L$2344,7,0)</f>
        <v>tier - 3</v>
      </c>
      <c r="O1012" s="9" t="str">
        <f>VLOOKUP($A1012,'Hospitalsation Details'!$A$2:$L$2344,8,0)</f>
        <v>tier - 2</v>
      </c>
      <c r="P1012" s="9" t="str">
        <f>VLOOKUP($A1012,'Hospitalsation Details'!$A$2:$L$2344,9,0)</f>
        <v>R1012</v>
      </c>
      <c r="Q1012" s="9">
        <f>VLOOKUP($A1012,'Hospitalsation Details'!$A$2:$L$2344,12,0)</f>
        <v>50</v>
      </c>
    </row>
    <row r="1013" spans="1:17" ht="15.6" x14ac:dyDescent="0.3">
      <c r="A1013" s="21" t="s">
        <v>2023</v>
      </c>
      <c r="B1013" s="9" t="str">
        <f>VLOOKUP($A1013,'Customer Names'!$A$2:$E$2336,4,0)</f>
        <v xml:space="preserve">  Anna E</v>
      </c>
      <c r="C1013" s="9">
        <f>VLOOKUP($A1013,'Medical Examination'!$A$2:$J$2336,2,0)</f>
        <v>26.98</v>
      </c>
      <c r="D1013" s="9">
        <f>VLOOKUP($A1013,'Medical Examination'!$A$2:$J$2336,3,0)</f>
        <v>9.81</v>
      </c>
      <c r="E1013" s="9" t="str">
        <f>VLOOKUP($A1013,'Medical Examination'!$A$2:$J$2336,4,0)</f>
        <v>Yes</v>
      </c>
      <c r="F1013" s="9" t="str">
        <f>VLOOKUP($A1013,'Medical Examination'!$A$2:$J$2336,5,0)</f>
        <v>No</v>
      </c>
      <c r="G1013" s="9" t="str">
        <f>VLOOKUP($A1013,'Medical Examination'!$A$2:$J$2336,6,0)</f>
        <v>No</v>
      </c>
      <c r="H1013" s="9">
        <f>VLOOKUP($A1013,'Medical Examination'!$A$2:$J$2336,7,0)</f>
        <v>0</v>
      </c>
      <c r="I1013" s="9" t="str">
        <f>VLOOKUP($A1013,'Medical Examination'!$A$2:$J$2336,8,0)</f>
        <v xml:space="preserve"> Non Smoker</v>
      </c>
      <c r="J1013" s="9" t="str">
        <f>VLOOKUP($A1013,'Medical Examination'!$A$2:$J$2336,9,0)</f>
        <v>Over Weight</v>
      </c>
      <c r="K1013" s="9" t="str">
        <f>VLOOKUP($A1013,'Medical Examination'!$A$2:$J$2336,10,0)</f>
        <v>Prediabetes</v>
      </c>
      <c r="L1013" s="9" t="str">
        <f>VLOOKUP($A1013,'Hospitalsation Details'!$A$2:$L$2344,10,0)</f>
        <v>04-09-1967</v>
      </c>
      <c r="M1013" s="16">
        <f>VLOOKUP($A1013,'Hospitalsation Details'!$A$2:$L$2344,6,0)</f>
        <v>11082.58</v>
      </c>
      <c r="N1013" s="9" t="str">
        <f>VLOOKUP($A1013,'Hospitalsation Details'!$A$2:$L$2344,7,0)</f>
        <v>tier - 3</v>
      </c>
      <c r="O1013" s="9" t="str">
        <f>VLOOKUP($A1013,'Hospitalsation Details'!$A$2:$L$2344,8,0)</f>
        <v>tier - 2</v>
      </c>
      <c r="P1013" s="9" t="str">
        <f>VLOOKUP($A1013,'Hospitalsation Details'!$A$2:$L$2344,9,0)</f>
        <v>R1012</v>
      </c>
      <c r="Q1013" s="9">
        <f>VLOOKUP($A1013,'Hospitalsation Details'!$A$2:$L$2344,12,0)</f>
        <v>55</v>
      </c>
    </row>
    <row r="1014" spans="1:17" ht="15.6" x14ac:dyDescent="0.3">
      <c r="A1014" s="20" t="s">
        <v>2025</v>
      </c>
      <c r="B1014" s="9" t="str">
        <f>VLOOKUP($A1014,'Customer Names'!$A$2:$E$2336,4,0)</f>
        <v xml:space="preserve">  Tania K</v>
      </c>
      <c r="C1014" s="9">
        <f>VLOOKUP($A1014,'Medical Examination'!$A$2:$J$2336,2,0)</f>
        <v>27.2</v>
      </c>
      <c r="D1014" s="9">
        <f>VLOOKUP($A1014,'Medical Examination'!$A$2:$J$2336,3,0)</f>
        <v>6.06</v>
      </c>
      <c r="E1014" s="9" t="str">
        <f>VLOOKUP($A1014,'Medical Examination'!$A$2:$J$2336,4,0)</f>
        <v>Yes</v>
      </c>
      <c r="F1014" s="9" t="str">
        <f>VLOOKUP($A1014,'Medical Examination'!$A$2:$J$2336,5,0)</f>
        <v>No</v>
      </c>
      <c r="G1014" s="9" t="str">
        <f>VLOOKUP($A1014,'Medical Examination'!$A$2:$J$2336,6,0)</f>
        <v>No</v>
      </c>
      <c r="H1014" s="9">
        <f>VLOOKUP($A1014,'Medical Examination'!$A$2:$J$2336,7,0)</f>
        <v>2</v>
      </c>
      <c r="I1014" s="9" t="str">
        <f>VLOOKUP($A1014,'Medical Examination'!$A$2:$J$2336,8,0)</f>
        <v xml:space="preserve"> Non Smoker</v>
      </c>
      <c r="J1014" s="9" t="str">
        <f>VLOOKUP($A1014,'Medical Examination'!$A$2:$J$2336,9,0)</f>
        <v>Over Weight</v>
      </c>
      <c r="K1014" s="9" t="str">
        <f>VLOOKUP($A1014,'Medical Examination'!$A$2:$J$2336,10,0)</f>
        <v>Normal</v>
      </c>
      <c r="L1014" s="9" t="str">
        <f>VLOOKUP($A1014,'Hospitalsation Details'!$A$2:$L$2344,10,0)</f>
        <v>20-11-1966</v>
      </c>
      <c r="M1014" s="16">
        <f>VLOOKUP($A1014,'Hospitalsation Details'!$A$2:$L$2344,6,0)</f>
        <v>11073.18</v>
      </c>
      <c r="N1014" s="9" t="str">
        <f>VLOOKUP($A1014,'Hospitalsation Details'!$A$2:$L$2344,7,0)</f>
        <v>tier - 3</v>
      </c>
      <c r="O1014" s="9" t="str">
        <f>VLOOKUP($A1014,'Hospitalsation Details'!$A$2:$L$2344,8,0)</f>
        <v>tier - 3</v>
      </c>
      <c r="P1014" s="9" t="str">
        <f>VLOOKUP($A1014,'Hospitalsation Details'!$A$2:$L$2344,9,0)</f>
        <v>R1011</v>
      </c>
      <c r="Q1014" s="9">
        <f>VLOOKUP($A1014,'Hospitalsation Details'!$A$2:$L$2344,12,0)</f>
        <v>56</v>
      </c>
    </row>
    <row r="1015" spans="1:17" ht="15.6" x14ac:dyDescent="0.3">
      <c r="A1015" s="21" t="s">
        <v>2027</v>
      </c>
      <c r="B1015" s="9" t="str">
        <f>VLOOKUP($A1015,'Customer Names'!$A$2:$E$2336,4,0)</f>
        <v xml:space="preserve">  Ashley E</v>
      </c>
      <c r="C1015" s="9">
        <f>VLOOKUP($A1015,'Medical Examination'!$A$2:$J$2336,2,0)</f>
        <v>25.3</v>
      </c>
      <c r="D1015" s="9">
        <f>VLOOKUP($A1015,'Medical Examination'!$A$2:$J$2336,3,0)</f>
        <v>5.19</v>
      </c>
      <c r="E1015" s="9" t="str">
        <f>VLOOKUP($A1015,'Medical Examination'!$A$2:$J$2336,4,0)</f>
        <v>Yes</v>
      </c>
      <c r="F1015" s="9" t="str">
        <f>VLOOKUP($A1015,'Medical Examination'!$A$2:$J$2336,5,0)</f>
        <v>No</v>
      </c>
      <c r="G1015" s="9" t="str">
        <f>VLOOKUP($A1015,'Medical Examination'!$A$2:$J$2336,6,0)</f>
        <v>No</v>
      </c>
      <c r="H1015" s="9">
        <f>VLOOKUP($A1015,'Medical Examination'!$A$2:$J$2336,7,0)</f>
        <v>2</v>
      </c>
      <c r="I1015" s="9" t="str">
        <f>VLOOKUP($A1015,'Medical Examination'!$A$2:$J$2336,8,0)</f>
        <v xml:space="preserve"> Non Smoker</v>
      </c>
      <c r="J1015" s="9" t="str">
        <f>VLOOKUP($A1015,'Medical Examination'!$A$2:$J$2336,9,0)</f>
        <v>Over Weight</v>
      </c>
      <c r="K1015" s="9" t="str">
        <f>VLOOKUP($A1015,'Medical Examination'!$A$2:$J$2336,10,0)</f>
        <v>Diabetes</v>
      </c>
      <c r="L1015" s="9" t="str">
        <f>VLOOKUP($A1015,'Hospitalsation Details'!$A$2:$L$2344,10,0)</f>
        <v>07-11-1966</v>
      </c>
      <c r="M1015" s="16">
        <f>VLOOKUP($A1015,'Hospitalsation Details'!$A$2:$L$2344,6,0)</f>
        <v>11070.54</v>
      </c>
      <c r="N1015" s="9" t="str">
        <f>VLOOKUP($A1015,'Hospitalsation Details'!$A$2:$L$2344,7,0)</f>
        <v>tier - 3</v>
      </c>
      <c r="O1015" s="9" t="str">
        <f>VLOOKUP($A1015,'Hospitalsation Details'!$A$2:$L$2344,8,0)</f>
        <v>tier - 3</v>
      </c>
      <c r="P1015" s="9" t="str">
        <f>VLOOKUP($A1015,'Hospitalsation Details'!$A$2:$L$2344,9,0)</f>
        <v>R1011</v>
      </c>
      <c r="Q1015" s="9">
        <f>VLOOKUP($A1015,'Hospitalsation Details'!$A$2:$L$2344,12,0)</f>
        <v>56</v>
      </c>
    </row>
    <row r="1016" spans="1:17" ht="15.6" x14ac:dyDescent="0.3">
      <c r="A1016" s="20" t="s">
        <v>2029</v>
      </c>
      <c r="B1016" s="9" t="str">
        <f>VLOOKUP($A1016,'Customer Names'!$A$2:$E$2336,4,0)</f>
        <v xml:space="preserve">  Aleksandra</v>
      </c>
      <c r="C1016" s="9">
        <f>VLOOKUP($A1016,'Medical Examination'!$A$2:$J$2336,2,0)</f>
        <v>30.25</v>
      </c>
      <c r="D1016" s="9">
        <f>VLOOKUP($A1016,'Medical Examination'!$A$2:$J$2336,3,0)</f>
        <v>10.16</v>
      </c>
      <c r="E1016" s="9" t="str">
        <f>VLOOKUP($A1016,'Medical Examination'!$A$2:$J$2336,4,0)</f>
        <v>No</v>
      </c>
      <c r="F1016" s="9" t="str">
        <f>VLOOKUP($A1016,'Medical Examination'!$A$2:$J$2336,5,0)</f>
        <v>No</v>
      </c>
      <c r="G1016" s="9" t="str">
        <f>VLOOKUP($A1016,'Medical Examination'!$A$2:$J$2336,6,0)</f>
        <v>No</v>
      </c>
      <c r="H1016" s="9">
        <f>VLOOKUP($A1016,'Medical Examination'!$A$2:$J$2336,7,0)</f>
        <v>0</v>
      </c>
      <c r="I1016" s="9" t="str">
        <f>VLOOKUP($A1016,'Medical Examination'!$A$2:$J$2336,8,0)</f>
        <v xml:space="preserve"> Non Smoker</v>
      </c>
      <c r="J1016" s="9" t="str">
        <f>VLOOKUP($A1016,'Medical Examination'!$A$2:$J$2336,9,0)</f>
        <v>Obesity</v>
      </c>
      <c r="K1016" s="9" t="str">
        <f>VLOOKUP($A1016,'Medical Examination'!$A$2:$J$2336,10,0)</f>
        <v>Normal</v>
      </c>
      <c r="L1016" s="9" t="str">
        <f>VLOOKUP($A1016,'Hospitalsation Details'!$A$2:$L$2344,10,0)</f>
        <v>09-11-1971</v>
      </c>
      <c r="M1016" s="16">
        <f>VLOOKUP($A1016,'Hospitalsation Details'!$A$2:$L$2344,6,0)</f>
        <v>11068.77</v>
      </c>
      <c r="N1016" s="9" t="str">
        <f>VLOOKUP($A1016,'Hospitalsation Details'!$A$2:$L$2344,7,0)</f>
        <v>tier - 3</v>
      </c>
      <c r="O1016" s="9" t="str">
        <f>VLOOKUP($A1016,'Hospitalsation Details'!$A$2:$L$2344,8,0)</f>
        <v>tier - 2</v>
      </c>
      <c r="P1016" s="9" t="str">
        <f>VLOOKUP($A1016,'Hospitalsation Details'!$A$2:$L$2344,9,0)</f>
        <v>R1012</v>
      </c>
      <c r="Q1016" s="9">
        <f>VLOOKUP($A1016,'Hospitalsation Details'!$A$2:$L$2344,12,0)</f>
        <v>51</v>
      </c>
    </row>
    <row r="1017" spans="1:17" ht="15.6" x14ac:dyDescent="0.3">
      <c r="A1017" s="21" t="s">
        <v>2031</v>
      </c>
      <c r="B1017" s="9" t="str">
        <f>VLOOKUP($A1017,'Customer Names'!$A$2:$E$2336,4,0)</f>
        <v xml:space="preserve">  Valery L</v>
      </c>
      <c r="C1017" s="9">
        <f>VLOOKUP($A1017,'Medical Examination'!$A$2:$J$2336,2,0)</f>
        <v>54</v>
      </c>
      <c r="D1017" s="9">
        <f>VLOOKUP($A1017,'Medical Examination'!$A$2:$J$2336,3,0)</f>
        <v>4.68</v>
      </c>
      <c r="E1017" s="9" t="str">
        <f>VLOOKUP($A1017,'Medical Examination'!$A$2:$J$2336,4,0)</f>
        <v>Yes</v>
      </c>
      <c r="F1017" s="9" t="str">
        <f>VLOOKUP($A1017,'Medical Examination'!$A$2:$J$2336,5,0)</f>
        <v>Yes</v>
      </c>
      <c r="G1017" s="9" t="str">
        <f>VLOOKUP($A1017,'Medical Examination'!$A$2:$J$2336,6,0)</f>
        <v>No</v>
      </c>
      <c r="H1017" s="9">
        <f>VLOOKUP($A1017,'Medical Examination'!$A$2:$J$2336,7,0)</f>
        <v>2</v>
      </c>
      <c r="I1017" s="9" t="str">
        <f>VLOOKUP($A1017,'Medical Examination'!$A$2:$J$2336,8,0)</f>
        <v xml:space="preserve"> Non Smoker</v>
      </c>
      <c r="J1017" s="9" t="str">
        <f>VLOOKUP($A1017,'Medical Examination'!$A$2:$J$2336,9,0)</f>
        <v>Obesity</v>
      </c>
      <c r="K1017" s="9" t="str">
        <f>VLOOKUP($A1017,'Medical Examination'!$A$2:$J$2336,10,0)</f>
        <v>Normal</v>
      </c>
      <c r="L1017" s="9" t="str">
        <f>VLOOKUP($A1017,'Hospitalsation Details'!$A$2:$L$2344,10,0)</f>
        <v>18-09-2000</v>
      </c>
      <c r="M1017" s="16">
        <f>VLOOKUP($A1017,'Hospitalsation Details'!$A$2:$L$2344,6,0)</f>
        <v>11068.7</v>
      </c>
      <c r="N1017" s="9" t="str">
        <f>VLOOKUP($A1017,'Hospitalsation Details'!$A$2:$L$2344,7,0)</f>
        <v>tier - 3</v>
      </c>
      <c r="O1017" s="9" t="str">
        <f>VLOOKUP($A1017,'Hospitalsation Details'!$A$2:$L$2344,8,0)</f>
        <v>tier - 1</v>
      </c>
      <c r="P1017" s="9" t="str">
        <f>VLOOKUP($A1017,'Hospitalsation Details'!$A$2:$L$2344,9,0)</f>
        <v>R1011</v>
      </c>
      <c r="Q1017" s="9">
        <f>VLOOKUP($A1017,'Hospitalsation Details'!$A$2:$L$2344,12,0)</f>
        <v>22</v>
      </c>
    </row>
    <row r="1018" spans="1:17" ht="15.6" x14ac:dyDescent="0.3">
      <c r="A1018" s="20" t="s">
        <v>2033</v>
      </c>
      <c r="B1018" s="9" t="str">
        <f>VLOOKUP($A1018,'Customer Names'!$A$2:$E$2336,4,0)</f>
        <v xml:space="preserve">  Joanna G</v>
      </c>
      <c r="C1018" s="9">
        <f>VLOOKUP($A1018,'Medical Examination'!$A$2:$J$2336,2,0)</f>
        <v>51.86</v>
      </c>
      <c r="D1018" s="9">
        <f>VLOOKUP($A1018,'Medical Examination'!$A$2:$J$2336,3,0)</f>
        <v>5.32</v>
      </c>
      <c r="E1018" s="9" t="str">
        <f>VLOOKUP($A1018,'Medical Examination'!$A$2:$J$2336,4,0)</f>
        <v>Yes</v>
      </c>
      <c r="F1018" s="9" t="str">
        <f>VLOOKUP($A1018,'Medical Examination'!$A$2:$J$2336,5,0)</f>
        <v>No</v>
      </c>
      <c r="G1018" s="9" t="str">
        <f>VLOOKUP($A1018,'Medical Examination'!$A$2:$J$2336,6,0)</f>
        <v>No</v>
      </c>
      <c r="H1018" s="9">
        <f>VLOOKUP($A1018,'Medical Examination'!$A$2:$J$2336,7,0)</f>
        <v>0</v>
      </c>
      <c r="I1018" s="9" t="str">
        <f>VLOOKUP($A1018,'Medical Examination'!$A$2:$J$2336,8,0)</f>
        <v xml:space="preserve"> Non Smoker</v>
      </c>
      <c r="J1018" s="9" t="str">
        <f>VLOOKUP($A1018,'Medical Examination'!$A$2:$J$2336,9,0)</f>
        <v>Obesity</v>
      </c>
      <c r="K1018" s="9" t="str">
        <f>VLOOKUP($A1018,'Medical Examination'!$A$2:$J$2336,10,0)</f>
        <v>Diabetes</v>
      </c>
      <c r="L1018" s="9" t="str">
        <f>VLOOKUP($A1018,'Hospitalsation Details'!$A$2:$L$2344,10,0)</f>
        <v>17-12-2001</v>
      </c>
      <c r="M1018" s="16">
        <f>VLOOKUP($A1018,'Hospitalsation Details'!$A$2:$L$2344,6,0)</f>
        <v>11046.02</v>
      </c>
      <c r="N1018" s="9" t="str">
        <f>VLOOKUP($A1018,'Hospitalsation Details'!$A$2:$L$2344,7,0)</f>
        <v>tier - 3</v>
      </c>
      <c r="O1018" s="9" t="str">
        <f>VLOOKUP($A1018,'Hospitalsation Details'!$A$2:$L$2344,8,0)</f>
        <v>tier - 1</v>
      </c>
      <c r="P1018" s="9" t="str">
        <f>VLOOKUP($A1018,'Hospitalsation Details'!$A$2:$L$2344,9,0)</f>
        <v>R1026</v>
      </c>
      <c r="Q1018" s="9">
        <f>VLOOKUP($A1018,'Hospitalsation Details'!$A$2:$L$2344,12,0)</f>
        <v>21</v>
      </c>
    </row>
    <row r="1019" spans="1:17" ht="15.6" x14ac:dyDescent="0.3">
      <c r="A1019" s="21" t="s">
        <v>2035</v>
      </c>
      <c r="B1019" s="9" t="str">
        <f>VLOOKUP($A1019,'Customer Names'!$A$2:$E$2336,4,0)</f>
        <v xml:space="preserve">  Stefanie F</v>
      </c>
      <c r="C1019" s="9">
        <f>VLOOKUP($A1019,'Medical Examination'!$A$2:$J$2336,2,0)</f>
        <v>31.39</v>
      </c>
      <c r="D1019" s="9">
        <f>VLOOKUP($A1019,'Medical Examination'!$A$2:$J$2336,3,0)</f>
        <v>6.99</v>
      </c>
      <c r="E1019" s="9" t="str">
        <f>VLOOKUP($A1019,'Medical Examination'!$A$2:$J$2336,4,0)</f>
        <v>No</v>
      </c>
      <c r="F1019" s="9" t="str">
        <f>VLOOKUP($A1019,'Medical Examination'!$A$2:$J$2336,5,0)</f>
        <v>No</v>
      </c>
      <c r="G1019" s="9" t="str">
        <f>VLOOKUP($A1019,'Medical Examination'!$A$2:$J$2336,6,0)</f>
        <v>No</v>
      </c>
      <c r="H1019" s="9">
        <f>VLOOKUP($A1019,'Medical Examination'!$A$2:$J$2336,7,0)</f>
        <v>0</v>
      </c>
      <c r="I1019" s="9" t="str">
        <f>VLOOKUP($A1019,'Medical Examination'!$A$2:$J$2336,8,0)</f>
        <v xml:space="preserve"> Non Smoker</v>
      </c>
      <c r="J1019" s="9" t="str">
        <f>VLOOKUP($A1019,'Medical Examination'!$A$2:$J$2336,9,0)</f>
        <v>Obesity</v>
      </c>
      <c r="K1019" s="9" t="str">
        <f>VLOOKUP($A1019,'Medical Examination'!$A$2:$J$2336,10,0)</f>
        <v>Normal</v>
      </c>
      <c r="L1019" s="9" t="str">
        <f>VLOOKUP($A1019,'Hospitalsation Details'!$A$2:$L$2344,10,0)</f>
        <v>30-08-1974</v>
      </c>
      <c r="M1019" s="16">
        <f>VLOOKUP($A1019,'Hospitalsation Details'!$A$2:$L$2344,6,0)</f>
        <v>11037.85</v>
      </c>
      <c r="N1019" s="9" t="str">
        <f>VLOOKUP($A1019,'Hospitalsation Details'!$A$2:$L$2344,7,0)</f>
        <v>tier - 3</v>
      </c>
      <c r="O1019" s="9" t="str">
        <f>VLOOKUP($A1019,'Hospitalsation Details'!$A$2:$L$2344,8,0)</f>
        <v>tier - 2</v>
      </c>
      <c r="P1019" s="9" t="str">
        <f>VLOOKUP($A1019,'Hospitalsation Details'!$A$2:$L$2344,9,0)</f>
        <v>R1025</v>
      </c>
      <c r="Q1019" s="9">
        <f>VLOOKUP($A1019,'Hospitalsation Details'!$A$2:$L$2344,12,0)</f>
        <v>48</v>
      </c>
    </row>
    <row r="1020" spans="1:17" ht="15.6" x14ac:dyDescent="0.3">
      <c r="A1020" s="20" t="s">
        <v>2037</v>
      </c>
      <c r="B1020" s="9" t="str">
        <f>VLOOKUP($A1020,'Customer Names'!$A$2:$E$2336,4,0)</f>
        <v xml:space="preserve">  Stephen</v>
      </c>
      <c r="C1020" s="9">
        <f>VLOOKUP($A1020,'Medical Examination'!$A$2:$J$2336,2,0)</f>
        <v>39.97</v>
      </c>
      <c r="D1020" s="9">
        <f>VLOOKUP($A1020,'Medical Examination'!$A$2:$J$2336,3,0)</f>
        <v>5.55</v>
      </c>
      <c r="E1020" s="9" t="str">
        <f>VLOOKUP($A1020,'Medical Examination'!$A$2:$J$2336,4,0)</f>
        <v>No</v>
      </c>
      <c r="F1020" s="9" t="str">
        <f>VLOOKUP($A1020,'Medical Examination'!$A$2:$J$2336,5,0)</f>
        <v>No</v>
      </c>
      <c r="G1020" s="9" t="str">
        <f>VLOOKUP($A1020,'Medical Examination'!$A$2:$J$2336,6,0)</f>
        <v>No</v>
      </c>
      <c r="H1020" s="9">
        <f>VLOOKUP($A1020,'Medical Examination'!$A$2:$J$2336,7,0)</f>
        <v>0</v>
      </c>
      <c r="I1020" s="9" t="str">
        <f>VLOOKUP($A1020,'Medical Examination'!$A$2:$J$2336,8,0)</f>
        <v xml:space="preserve"> Non Smoker</v>
      </c>
      <c r="J1020" s="9" t="str">
        <f>VLOOKUP($A1020,'Medical Examination'!$A$2:$J$2336,9,0)</f>
        <v>Obesity</v>
      </c>
      <c r="K1020" s="9" t="str">
        <f>VLOOKUP($A1020,'Medical Examination'!$A$2:$J$2336,10,0)</f>
        <v>Diabetes</v>
      </c>
      <c r="L1020" s="9" t="str">
        <f>VLOOKUP($A1020,'Hospitalsation Details'!$A$2:$L$2344,10,0)</f>
        <v>25-10-1989</v>
      </c>
      <c r="M1020" s="16">
        <f>VLOOKUP($A1020,'Hospitalsation Details'!$A$2:$L$2344,6,0)</f>
        <v>11037.51</v>
      </c>
      <c r="N1020" s="9" t="str">
        <f>VLOOKUP($A1020,'Hospitalsation Details'!$A$2:$L$2344,7,0)</f>
        <v>tier - 3</v>
      </c>
      <c r="O1020" s="9" t="str">
        <f>VLOOKUP($A1020,'Hospitalsation Details'!$A$2:$L$2344,8,0)</f>
        <v>tier - 1</v>
      </c>
      <c r="P1020" s="9" t="str">
        <f>VLOOKUP($A1020,'Hospitalsation Details'!$A$2:$L$2344,9,0)</f>
        <v>R1012</v>
      </c>
      <c r="Q1020" s="9">
        <f>VLOOKUP($A1020,'Hospitalsation Details'!$A$2:$L$2344,12,0)</f>
        <v>33</v>
      </c>
    </row>
    <row r="1021" spans="1:17" ht="15.6" x14ac:dyDescent="0.3">
      <c r="A1021" s="21" t="s">
        <v>2039</v>
      </c>
      <c r="B1021" s="9" t="str">
        <f>VLOOKUP($A1021,'Customer Names'!$A$2:$E$2336,4,0)</f>
        <v xml:space="preserve">  Liza J</v>
      </c>
      <c r="C1021" s="9">
        <f>VLOOKUP($A1021,'Medical Examination'!$A$2:$J$2336,2,0)</f>
        <v>41.23</v>
      </c>
      <c r="D1021" s="9">
        <f>VLOOKUP($A1021,'Medical Examination'!$A$2:$J$2336,3,0)</f>
        <v>6.94</v>
      </c>
      <c r="E1021" s="9" t="str">
        <f>VLOOKUP($A1021,'Medical Examination'!$A$2:$J$2336,4,0)</f>
        <v>No</v>
      </c>
      <c r="F1021" s="9" t="str">
        <f>VLOOKUP($A1021,'Medical Examination'!$A$2:$J$2336,5,0)</f>
        <v>No</v>
      </c>
      <c r="G1021" s="9" t="str">
        <f>VLOOKUP($A1021,'Medical Examination'!$A$2:$J$2336,6,0)</f>
        <v>No</v>
      </c>
      <c r="H1021" s="9">
        <f>VLOOKUP($A1021,'Medical Examination'!$A$2:$J$2336,7,0)</f>
        <v>0</v>
      </c>
      <c r="I1021" s="9" t="str">
        <f>VLOOKUP($A1021,'Medical Examination'!$A$2:$J$2336,8,0)</f>
        <v xml:space="preserve"> Non Smoker</v>
      </c>
      <c r="J1021" s="9" t="str">
        <f>VLOOKUP($A1021,'Medical Examination'!$A$2:$J$2336,9,0)</f>
        <v>Obesity</v>
      </c>
      <c r="K1021" s="9" t="str">
        <f>VLOOKUP($A1021,'Medical Examination'!$A$2:$J$2336,10,0)</f>
        <v>Normal</v>
      </c>
      <c r="L1021" s="9" t="str">
        <f>VLOOKUP($A1021,'Hospitalsation Details'!$A$2:$L$2344,10,0)</f>
        <v>10-12-1974</v>
      </c>
      <c r="M1021" s="16">
        <f>VLOOKUP($A1021,'Hospitalsation Details'!$A$2:$L$2344,6,0)</f>
        <v>11033.66</v>
      </c>
      <c r="N1021" s="9" t="str">
        <f>VLOOKUP($A1021,'Hospitalsation Details'!$A$2:$L$2344,7,0)</f>
        <v>tier - 3</v>
      </c>
      <c r="O1021" s="9" t="str">
        <f>VLOOKUP($A1021,'Hospitalsation Details'!$A$2:$L$2344,8,0)</f>
        <v>tier - 3</v>
      </c>
      <c r="P1021" s="9" t="str">
        <f>VLOOKUP($A1021,'Hospitalsation Details'!$A$2:$L$2344,9,0)</f>
        <v>R1012</v>
      </c>
      <c r="Q1021" s="9">
        <f>VLOOKUP($A1021,'Hospitalsation Details'!$A$2:$L$2344,12,0)</f>
        <v>48</v>
      </c>
    </row>
    <row r="1022" spans="1:17" ht="15.6" x14ac:dyDescent="0.3">
      <c r="A1022" s="20" t="s">
        <v>2041</v>
      </c>
      <c r="B1022" s="9" t="str">
        <f>VLOOKUP($A1022,'Customer Names'!$A$2:$E$2336,4,0)</f>
        <v xml:space="preserve">  Ian M</v>
      </c>
      <c r="C1022" s="9">
        <f>VLOOKUP($A1022,'Medical Examination'!$A$2:$J$2336,2,0)</f>
        <v>49.45</v>
      </c>
      <c r="D1022" s="9">
        <f>VLOOKUP($A1022,'Medical Examination'!$A$2:$J$2336,3,0)</f>
        <v>4.2</v>
      </c>
      <c r="E1022" s="9" t="str">
        <f>VLOOKUP($A1022,'Medical Examination'!$A$2:$J$2336,4,0)</f>
        <v>Yes</v>
      </c>
      <c r="F1022" s="9" t="str">
        <f>VLOOKUP($A1022,'Medical Examination'!$A$2:$J$2336,5,0)</f>
        <v>No</v>
      </c>
      <c r="G1022" s="9" t="str">
        <f>VLOOKUP($A1022,'Medical Examination'!$A$2:$J$2336,6,0)</f>
        <v>No</v>
      </c>
      <c r="H1022" s="9">
        <f>VLOOKUP($A1022,'Medical Examination'!$A$2:$J$2336,7,0)</f>
        <v>0</v>
      </c>
      <c r="I1022" s="9" t="str">
        <f>VLOOKUP($A1022,'Medical Examination'!$A$2:$J$2336,8,0)</f>
        <v xml:space="preserve"> Non Smoker</v>
      </c>
      <c r="J1022" s="9" t="str">
        <f>VLOOKUP($A1022,'Medical Examination'!$A$2:$J$2336,9,0)</f>
        <v>Obesity</v>
      </c>
      <c r="K1022" s="9" t="str">
        <f>VLOOKUP($A1022,'Medical Examination'!$A$2:$J$2336,10,0)</f>
        <v>Normal</v>
      </c>
      <c r="L1022" s="9" t="str">
        <f>VLOOKUP($A1022,'Hospitalsation Details'!$A$2:$L$2344,10,0)</f>
        <v>21-07-1996</v>
      </c>
      <c r="M1022" s="16">
        <f>VLOOKUP($A1022,'Hospitalsation Details'!$A$2:$L$2344,6,0)</f>
        <v>11028.56</v>
      </c>
      <c r="N1022" s="9" t="str">
        <f>VLOOKUP($A1022,'Hospitalsation Details'!$A$2:$L$2344,7,0)</f>
        <v>tier - 3</v>
      </c>
      <c r="O1022" s="9" t="str">
        <f>VLOOKUP($A1022,'Hospitalsation Details'!$A$2:$L$2344,8,0)</f>
        <v>tier - 3</v>
      </c>
      <c r="P1022" s="9" t="str">
        <f>VLOOKUP($A1022,'Hospitalsation Details'!$A$2:$L$2344,9,0)</f>
        <v>R1012</v>
      </c>
      <c r="Q1022" s="9">
        <f>VLOOKUP($A1022,'Hospitalsation Details'!$A$2:$L$2344,12,0)</f>
        <v>26</v>
      </c>
    </row>
    <row r="1023" spans="1:17" ht="15.6" x14ac:dyDescent="0.3">
      <c r="A1023" s="21" t="s">
        <v>2043</v>
      </c>
      <c r="B1023" s="9" t="str">
        <f>VLOOKUP($A1023,'Customer Names'!$A$2:$E$2336,4,0)</f>
        <v xml:space="preserve">  Claudia L</v>
      </c>
      <c r="C1023" s="9">
        <f>VLOOKUP($A1023,'Medical Examination'!$A$2:$J$2336,2,0)</f>
        <v>41.04</v>
      </c>
      <c r="D1023" s="9">
        <f>VLOOKUP($A1023,'Medical Examination'!$A$2:$J$2336,3,0)</f>
        <v>5.59</v>
      </c>
      <c r="E1023" s="9" t="str">
        <f>VLOOKUP($A1023,'Medical Examination'!$A$2:$J$2336,4,0)</f>
        <v>No</v>
      </c>
      <c r="F1023" s="9" t="str">
        <f>VLOOKUP($A1023,'Medical Examination'!$A$2:$J$2336,5,0)</f>
        <v>No</v>
      </c>
      <c r="G1023" s="9" t="str">
        <f>VLOOKUP($A1023,'Medical Examination'!$A$2:$J$2336,6,0)</f>
        <v>No</v>
      </c>
      <c r="H1023" s="9">
        <f>VLOOKUP($A1023,'Medical Examination'!$A$2:$J$2336,7,0)</f>
        <v>0</v>
      </c>
      <c r="I1023" s="9" t="str">
        <f>VLOOKUP($A1023,'Medical Examination'!$A$2:$J$2336,8,0)</f>
        <v xml:space="preserve"> Non Smoker</v>
      </c>
      <c r="J1023" s="9" t="str">
        <f>VLOOKUP($A1023,'Medical Examination'!$A$2:$J$2336,9,0)</f>
        <v>Obesity</v>
      </c>
      <c r="K1023" s="9" t="str">
        <f>VLOOKUP($A1023,'Medical Examination'!$A$2:$J$2336,10,0)</f>
        <v>Diabetes</v>
      </c>
      <c r="L1023" s="9" t="str">
        <f>VLOOKUP($A1023,'Hospitalsation Details'!$A$2:$L$2344,10,0)</f>
        <v>26-06-1991</v>
      </c>
      <c r="M1023" s="16">
        <f>VLOOKUP($A1023,'Hospitalsation Details'!$A$2:$L$2344,6,0)</f>
        <v>11018.05</v>
      </c>
      <c r="N1023" s="9" t="str">
        <f>VLOOKUP($A1023,'Hospitalsation Details'!$A$2:$L$2344,7,0)</f>
        <v>tier - 3</v>
      </c>
      <c r="O1023" s="9" t="str">
        <f>VLOOKUP($A1023,'Hospitalsation Details'!$A$2:$L$2344,8,0)</f>
        <v>tier - 2</v>
      </c>
      <c r="P1023" s="9" t="str">
        <f>VLOOKUP($A1023,'Hospitalsation Details'!$A$2:$L$2344,9,0)</f>
        <v>R1012</v>
      </c>
      <c r="Q1023" s="9">
        <f>VLOOKUP($A1023,'Hospitalsation Details'!$A$2:$L$2344,12,0)</f>
        <v>31</v>
      </c>
    </row>
    <row r="1024" spans="1:17" ht="15.6" x14ac:dyDescent="0.3">
      <c r="A1024" s="20" t="s">
        <v>2045</v>
      </c>
      <c r="B1024" s="9" t="str">
        <f>VLOOKUP($A1024,'Customer Names'!$A$2:$E$2336,4,0)</f>
        <v xml:space="preserve">  Jessica M</v>
      </c>
      <c r="C1024" s="9">
        <f>VLOOKUP($A1024,'Medical Examination'!$A$2:$J$2336,2,0)</f>
        <v>27.93</v>
      </c>
      <c r="D1024" s="9">
        <f>VLOOKUP($A1024,'Medical Examination'!$A$2:$J$2336,3,0)</f>
        <v>9.9600000000000009</v>
      </c>
      <c r="E1024" s="9" t="str">
        <f>VLOOKUP($A1024,'Medical Examination'!$A$2:$J$2336,4,0)</f>
        <v>No</v>
      </c>
      <c r="F1024" s="9" t="str">
        <f>VLOOKUP($A1024,'Medical Examination'!$A$2:$J$2336,5,0)</f>
        <v>No</v>
      </c>
      <c r="G1024" s="9" t="str">
        <f>VLOOKUP($A1024,'Medical Examination'!$A$2:$J$2336,6,0)</f>
        <v>No</v>
      </c>
      <c r="H1024" s="9">
        <f>VLOOKUP($A1024,'Medical Examination'!$A$2:$J$2336,7,0)</f>
        <v>0</v>
      </c>
      <c r="I1024" s="9" t="str">
        <f>VLOOKUP($A1024,'Medical Examination'!$A$2:$J$2336,8,0)</f>
        <v xml:space="preserve"> Non Smoker</v>
      </c>
      <c r="J1024" s="9" t="str">
        <f>VLOOKUP($A1024,'Medical Examination'!$A$2:$J$2336,9,0)</f>
        <v>Over Weight</v>
      </c>
      <c r="K1024" s="9" t="str">
        <f>VLOOKUP($A1024,'Medical Examination'!$A$2:$J$2336,10,0)</f>
        <v>Diabetes</v>
      </c>
      <c r="L1024" s="9" t="str">
        <f>VLOOKUP($A1024,'Hospitalsation Details'!$A$2:$L$2344,10,0)</f>
        <v>15-12-1974</v>
      </c>
      <c r="M1024" s="16">
        <f>VLOOKUP($A1024,'Hospitalsation Details'!$A$2:$L$2344,6,0)</f>
        <v>11015.17</v>
      </c>
      <c r="N1024" s="9" t="str">
        <f>VLOOKUP($A1024,'Hospitalsation Details'!$A$2:$L$2344,7,0)</f>
        <v>tier - 3</v>
      </c>
      <c r="O1024" s="9" t="str">
        <f>VLOOKUP($A1024,'Hospitalsation Details'!$A$2:$L$2344,8,0)</f>
        <v>tier - 1</v>
      </c>
      <c r="P1024" s="9" t="str">
        <f>VLOOKUP($A1024,'Hospitalsation Details'!$A$2:$L$2344,9,0)</f>
        <v>R1012</v>
      </c>
      <c r="Q1024" s="9">
        <f>VLOOKUP($A1024,'Hospitalsation Details'!$A$2:$L$2344,12,0)</f>
        <v>48</v>
      </c>
    </row>
    <row r="1025" spans="1:17" ht="15.6" x14ac:dyDescent="0.3">
      <c r="A1025" s="21" t="s">
        <v>2047</v>
      </c>
      <c r="B1025" s="9" t="str">
        <f>VLOOKUP($A1025,'Customer Names'!$A$2:$E$2336,4,0)</f>
        <v xml:space="preserve">  Billy Jr</v>
      </c>
      <c r="C1025" s="9">
        <f>VLOOKUP($A1025,'Medical Examination'!$A$2:$J$2336,2,0)</f>
        <v>21.01</v>
      </c>
      <c r="D1025" s="9">
        <f>VLOOKUP($A1025,'Medical Examination'!$A$2:$J$2336,3,0)</f>
        <v>7.37</v>
      </c>
      <c r="E1025" s="9" t="str">
        <f>VLOOKUP($A1025,'Medical Examination'!$A$2:$J$2336,4,0)</f>
        <v>No</v>
      </c>
      <c r="F1025" s="9" t="str">
        <f>VLOOKUP($A1025,'Medical Examination'!$A$2:$J$2336,5,0)</f>
        <v>No</v>
      </c>
      <c r="G1025" s="9" t="str">
        <f>VLOOKUP($A1025,'Medical Examination'!$A$2:$J$2336,6,0)</f>
        <v>No</v>
      </c>
      <c r="H1025" s="9">
        <f>VLOOKUP($A1025,'Medical Examination'!$A$2:$J$2336,7,0)</f>
        <v>0</v>
      </c>
      <c r="I1025" s="9" t="str">
        <f>VLOOKUP($A1025,'Medical Examination'!$A$2:$J$2336,8,0)</f>
        <v xml:space="preserve"> Non Smoker</v>
      </c>
      <c r="J1025" s="9" t="str">
        <f>VLOOKUP($A1025,'Medical Examination'!$A$2:$J$2336,9,0)</f>
        <v>Normal Weight</v>
      </c>
      <c r="K1025" s="9" t="str">
        <f>VLOOKUP($A1025,'Medical Examination'!$A$2:$J$2336,10,0)</f>
        <v>Normal</v>
      </c>
      <c r="L1025" s="9" t="str">
        <f>VLOOKUP($A1025,'Hospitalsation Details'!$A$2:$L$2344,10,0)</f>
        <v>24-10-1968</v>
      </c>
      <c r="M1025" s="16">
        <f>VLOOKUP($A1025,'Hospitalsation Details'!$A$2:$L$2344,6,0)</f>
        <v>11013.71</v>
      </c>
      <c r="N1025" s="9" t="str">
        <f>VLOOKUP($A1025,'Hospitalsation Details'!$A$2:$L$2344,7,0)</f>
        <v>tier - 3</v>
      </c>
      <c r="O1025" s="9" t="str">
        <f>VLOOKUP($A1025,'Hospitalsation Details'!$A$2:$L$2344,8,0)</f>
        <v>tier - 1</v>
      </c>
      <c r="P1025" s="9" t="str">
        <f>VLOOKUP($A1025,'Hospitalsation Details'!$A$2:$L$2344,9,0)</f>
        <v>R1013</v>
      </c>
      <c r="Q1025" s="9">
        <f>VLOOKUP($A1025,'Hospitalsation Details'!$A$2:$L$2344,12,0)</f>
        <v>54</v>
      </c>
    </row>
    <row r="1026" spans="1:17" ht="15.6" x14ac:dyDescent="0.3">
      <c r="A1026" s="20" t="s">
        <v>2049</v>
      </c>
      <c r="B1026" s="9" t="str">
        <f>VLOOKUP($A1026,'Customer Names'!$A$2:$E$2336,4,0)</f>
        <v xml:space="preserve">  David</v>
      </c>
      <c r="C1026" s="9">
        <f>VLOOKUP($A1026,'Medical Examination'!$A$2:$J$2336,2,0)</f>
        <v>52.37</v>
      </c>
      <c r="D1026" s="9">
        <f>VLOOKUP($A1026,'Medical Examination'!$A$2:$J$2336,3,0)</f>
        <v>5.0599999999999996</v>
      </c>
      <c r="E1026" s="9" t="str">
        <f>VLOOKUP($A1026,'Medical Examination'!$A$2:$J$2336,4,0)</f>
        <v>Yes</v>
      </c>
      <c r="F1026" s="9" t="str">
        <f>VLOOKUP($A1026,'Medical Examination'!$A$2:$J$2336,5,0)</f>
        <v>Yes</v>
      </c>
      <c r="G1026" s="9" t="str">
        <f>VLOOKUP($A1026,'Medical Examination'!$A$2:$J$2336,6,0)</f>
        <v>No</v>
      </c>
      <c r="H1026" s="9">
        <f>VLOOKUP($A1026,'Medical Examination'!$A$2:$J$2336,7,0)</f>
        <v>2</v>
      </c>
      <c r="I1026" s="9" t="str">
        <f>VLOOKUP($A1026,'Medical Examination'!$A$2:$J$2336,8,0)</f>
        <v xml:space="preserve"> Non Smoker</v>
      </c>
      <c r="J1026" s="9" t="str">
        <f>VLOOKUP($A1026,'Medical Examination'!$A$2:$J$2336,9,0)</f>
        <v>Obesity</v>
      </c>
      <c r="K1026" s="9" t="str">
        <f>VLOOKUP($A1026,'Medical Examination'!$A$2:$J$2336,10,0)</f>
        <v>Diabetes</v>
      </c>
      <c r="L1026" s="9" t="str">
        <f>VLOOKUP($A1026,'Hospitalsation Details'!$A$2:$L$2344,10,0)</f>
        <v>17-09-2000</v>
      </c>
      <c r="M1026" s="16">
        <f>VLOOKUP($A1026,'Hospitalsation Details'!$A$2:$L$2344,6,0)</f>
        <v>10991.58</v>
      </c>
      <c r="N1026" s="9" t="str">
        <f>VLOOKUP($A1026,'Hospitalsation Details'!$A$2:$L$2344,7,0)</f>
        <v>tier - 3</v>
      </c>
      <c r="O1026" s="9" t="str">
        <f>VLOOKUP($A1026,'Hospitalsation Details'!$A$2:$L$2344,8,0)</f>
        <v>tier - 3</v>
      </c>
      <c r="P1026" s="9" t="str">
        <f>VLOOKUP($A1026,'Hospitalsation Details'!$A$2:$L$2344,9,0)</f>
        <v>R1012</v>
      </c>
      <c r="Q1026" s="9">
        <f>VLOOKUP($A1026,'Hospitalsation Details'!$A$2:$L$2344,12,0)</f>
        <v>22</v>
      </c>
    </row>
    <row r="1027" spans="1:17" ht="15.6" x14ac:dyDescent="0.3">
      <c r="A1027" s="21" t="s">
        <v>2051</v>
      </c>
      <c r="B1027" s="9" t="str">
        <f>VLOOKUP($A1027,'Customer Names'!$A$2:$E$2336,4,0)</f>
        <v xml:space="preserve">  Tim</v>
      </c>
      <c r="C1027" s="9">
        <f>VLOOKUP($A1027,'Medical Examination'!$A$2:$J$2336,2,0)</f>
        <v>40.369999999999997</v>
      </c>
      <c r="D1027" s="9">
        <f>VLOOKUP($A1027,'Medical Examination'!$A$2:$J$2336,3,0)</f>
        <v>8.2100000000000009</v>
      </c>
      <c r="E1027" s="9" t="str">
        <f>VLOOKUP($A1027,'Medical Examination'!$A$2:$J$2336,4,0)</f>
        <v>No</v>
      </c>
      <c r="F1027" s="9" t="str">
        <f>VLOOKUP($A1027,'Medical Examination'!$A$2:$J$2336,5,0)</f>
        <v>No</v>
      </c>
      <c r="G1027" s="9" t="str">
        <f>VLOOKUP($A1027,'Medical Examination'!$A$2:$J$2336,6,0)</f>
        <v>No</v>
      </c>
      <c r="H1027" s="9">
        <f>VLOOKUP($A1027,'Medical Examination'!$A$2:$J$2336,7,0)</f>
        <v>0</v>
      </c>
      <c r="I1027" s="9" t="str">
        <f>VLOOKUP($A1027,'Medical Examination'!$A$2:$J$2336,8,0)</f>
        <v xml:space="preserve"> Non Smoker</v>
      </c>
      <c r="J1027" s="9" t="str">
        <f>VLOOKUP($A1027,'Medical Examination'!$A$2:$J$2336,9,0)</f>
        <v>Obesity</v>
      </c>
      <c r="K1027" s="9" t="str">
        <f>VLOOKUP($A1027,'Medical Examination'!$A$2:$J$2336,10,0)</f>
        <v>Diabetes</v>
      </c>
      <c r="L1027" s="9" t="str">
        <f>VLOOKUP($A1027,'Hospitalsation Details'!$A$2:$L$2344,10,0)</f>
        <v>18-12-1965</v>
      </c>
      <c r="M1027" s="16">
        <f>VLOOKUP($A1027,'Hospitalsation Details'!$A$2:$L$2344,6,0)</f>
        <v>10982.5</v>
      </c>
      <c r="N1027" s="9" t="str">
        <f>VLOOKUP($A1027,'Hospitalsation Details'!$A$2:$L$2344,7,0)</f>
        <v>tier - 3</v>
      </c>
      <c r="O1027" s="9" t="str">
        <f>VLOOKUP($A1027,'Hospitalsation Details'!$A$2:$L$2344,8,0)</f>
        <v>tier - 3</v>
      </c>
      <c r="P1027" s="9" t="str">
        <f>VLOOKUP($A1027,'Hospitalsation Details'!$A$2:$L$2344,9,0)</f>
        <v>R1013</v>
      </c>
      <c r="Q1027" s="9">
        <f>VLOOKUP($A1027,'Hospitalsation Details'!$A$2:$L$2344,12,0)</f>
        <v>57</v>
      </c>
    </row>
    <row r="1028" spans="1:17" ht="15.6" x14ac:dyDescent="0.3">
      <c r="A1028" s="20" t="s">
        <v>2053</v>
      </c>
      <c r="B1028" s="9" t="str">
        <f>VLOOKUP($A1028,'Customer Names'!$A$2:$E$2336,4,0)</f>
        <v xml:space="preserve">  Emma M</v>
      </c>
      <c r="C1028" s="9">
        <f>VLOOKUP($A1028,'Medical Examination'!$A$2:$J$2336,2,0)</f>
        <v>41.47</v>
      </c>
      <c r="D1028" s="9">
        <f>VLOOKUP($A1028,'Medical Examination'!$A$2:$J$2336,3,0)</f>
        <v>10.34</v>
      </c>
      <c r="E1028" s="9" t="str">
        <f>VLOOKUP($A1028,'Medical Examination'!$A$2:$J$2336,4,0)</f>
        <v>No</v>
      </c>
      <c r="F1028" s="9" t="str">
        <f>VLOOKUP($A1028,'Medical Examination'!$A$2:$J$2336,5,0)</f>
        <v>No</v>
      </c>
      <c r="G1028" s="9" t="str">
        <f>VLOOKUP($A1028,'Medical Examination'!$A$2:$J$2336,6,0)</f>
        <v>No</v>
      </c>
      <c r="H1028" s="9">
        <f>VLOOKUP($A1028,'Medical Examination'!$A$2:$J$2336,7,0)</f>
        <v>2</v>
      </c>
      <c r="I1028" s="9" t="str">
        <f>VLOOKUP($A1028,'Medical Examination'!$A$2:$J$2336,8,0)</f>
        <v xml:space="preserve"> Non Smoker</v>
      </c>
      <c r="J1028" s="9" t="str">
        <f>VLOOKUP($A1028,'Medical Examination'!$A$2:$J$2336,9,0)</f>
        <v>Obesity</v>
      </c>
      <c r="K1028" s="9" t="str">
        <f>VLOOKUP($A1028,'Medical Examination'!$A$2:$J$2336,10,0)</f>
        <v>Normal</v>
      </c>
      <c r="L1028" s="9" t="str">
        <f>VLOOKUP($A1028,'Hospitalsation Details'!$A$2:$L$2344,10,0)</f>
        <v>21-10-1973</v>
      </c>
      <c r="M1028" s="16">
        <f>VLOOKUP($A1028,'Hospitalsation Details'!$A$2:$L$2344,6,0)</f>
        <v>10977.21</v>
      </c>
      <c r="N1028" s="9" t="str">
        <f>VLOOKUP($A1028,'Hospitalsation Details'!$A$2:$L$2344,7,0)</f>
        <v>tier - 3</v>
      </c>
      <c r="O1028" s="9" t="str">
        <f>VLOOKUP($A1028,'Hospitalsation Details'!$A$2:$L$2344,8,0)</f>
        <v>tier - 1</v>
      </c>
      <c r="P1028" s="9" t="str">
        <f>VLOOKUP($A1028,'Hospitalsation Details'!$A$2:$L$2344,9,0)</f>
        <v>R1013</v>
      </c>
      <c r="Q1028" s="9">
        <f>VLOOKUP($A1028,'Hospitalsation Details'!$A$2:$L$2344,12,0)</f>
        <v>49</v>
      </c>
    </row>
    <row r="1029" spans="1:17" ht="15.6" x14ac:dyDescent="0.3">
      <c r="A1029" s="21" t="s">
        <v>2055</v>
      </c>
      <c r="B1029" s="9" t="str">
        <f>VLOOKUP($A1029,'Customer Names'!$A$2:$E$2336,4,0)</f>
        <v xml:space="preserve">  Tim</v>
      </c>
      <c r="C1029" s="9">
        <f>VLOOKUP($A1029,'Medical Examination'!$A$2:$J$2336,2,0)</f>
        <v>33.725000000000001</v>
      </c>
      <c r="D1029" s="9">
        <f>VLOOKUP($A1029,'Medical Examination'!$A$2:$J$2336,3,0)</f>
        <v>5.51</v>
      </c>
      <c r="E1029" s="9" t="str">
        <f>VLOOKUP($A1029,'Medical Examination'!$A$2:$J$2336,4,0)</f>
        <v>Yes</v>
      </c>
      <c r="F1029" s="9" t="str">
        <f>VLOOKUP($A1029,'Medical Examination'!$A$2:$J$2336,5,0)</f>
        <v>No</v>
      </c>
      <c r="G1029" s="9" t="str">
        <f>VLOOKUP($A1029,'Medical Examination'!$A$2:$J$2336,6,0)</f>
        <v>No</v>
      </c>
      <c r="H1029" s="9">
        <f>VLOOKUP($A1029,'Medical Examination'!$A$2:$J$2336,7,0)</f>
        <v>2</v>
      </c>
      <c r="I1029" s="9" t="str">
        <f>VLOOKUP($A1029,'Medical Examination'!$A$2:$J$2336,8,0)</f>
        <v xml:space="preserve"> Non Smoker</v>
      </c>
      <c r="J1029" s="9" t="str">
        <f>VLOOKUP($A1029,'Medical Examination'!$A$2:$J$2336,9,0)</f>
        <v>Obesity</v>
      </c>
      <c r="K1029" s="9" t="str">
        <f>VLOOKUP($A1029,'Medical Examination'!$A$2:$J$2336,10,0)</f>
        <v>Diabetes</v>
      </c>
      <c r="L1029" s="9" t="str">
        <f>VLOOKUP($A1029,'Hospitalsation Details'!$A$2:$L$2344,10,0)</f>
        <v>09-07-1966</v>
      </c>
      <c r="M1029" s="16">
        <f>VLOOKUP($A1029,'Hospitalsation Details'!$A$2:$L$2344,6,0)</f>
        <v>10976.25</v>
      </c>
      <c r="N1029" s="9" t="str">
        <f>VLOOKUP($A1029,'Hospitalsation Details'!$A$2:$L$2344,7,0)</f>
        <v>tier - 3</v>
      </c>
      <c r="O1029" s="9" t="str">
        <f>VLOOKUP($A1029,'Hospitalsation Details'!$A$2:$L$2344,8,0)</f>
        <v>tier - 2</v>
      </c>
      <c r="P1029" s="9" t="str">
        <f>VLOOKUP($A1029,'Hospitalsation Details'!$A$2:$L$2344,9,0)</f>
        <v>R1012</v>
      </c>
      <c r="Q1029" s="9">
        <f>VLOOKUP($A1029,'Hospitalsation Details'!$A$2:$L$2344,12,0)</f>
        <v>56</v>
      </c>
    </row>
    <row r="1030" spans="1:17" ht="15.6" x14ac:dyDescent="0.3">
      <c r="A1030" s="20" t="s">
        <v>2057</v>
      </c>
      <c r="B1030" s="9" t="str">
        <f>VLOOKUP($A1030,'Customer Names'!$A$2:$E$2336,4,0)</f>
        <v xml:space="preserve">  Patrick</v>
      </c>
      <c r="C1030" s="9">
        <f>VLOOKUP($A1030,'Medical Examination'!$A$2:$J$2336,2,0)</f>
        <v>28.1</v>
      </c>
      <c r="D1030" s="9">
        <f>VLOOKUP($A1030,'Medical Examination'!$A$2:$J$2336,3,0)</f>
        <v>11.2</v>
      </c>
      <c r="E1030" s="9" t="str">
        <f>VLOOKUP($A1030,'Medical Examination'!$A$2:$J$2336,4,0)</f>
        <v>No</v>
      </c>
      <c r="F1030" s="9" t="str">
        <f>VLOOKUP($A1030,'Medical Examination'!$A$2:$J$2336,5,0)</f>
        <v>No</v>
      </c>
      <c r="G1030" s="9" t="str">
        <f>VLOOKUP($A1030,'Medical Examination'!$A$2:$J$2336,6,0)</f>
        <v>No</v>
      </c>
      <c r="H1030" s="9">
        <f>VLOOKUP($A1030,'Medical Examination'!$A$2:$J$2336,7,0)</f>
        <v>0</v>
      </c>
      <c r="I1030" s="9" t="str">
        <f>VLOOKUP($A1030,'Medical Examination'!$A$2:$J$2336,8,0)</f>
        <v xml:space="preserve"> Non Smoker</v>
      </c>
      <c r="J1030" s="9" t="str">
        <f>VLOOKUP($A1030,'Medical Examination'!$A$2:$J$2336,9,0)</f>
        <v>Over Weight</v>
      </c>
      <c r="K1030" s="9" t="str">
        <f>VLOOKUP($A1030,'Medical Examination'!$A$2:$J$2336,10,0)</f>
        <v>Normal</v>
      </c>
      <c r="L1030" s="9" t="str">
        <f>VLOOKUP($A1030,'Hospitalsation Details'!$A$2:$L$2344,10,0)</f>
        <v>19-06-1965</v>
      </c>
      <c r="M1030" s="16">
        <f>VLOOKUP($A1030,'Hospitalsation Details'!$A$2:$L$2344,6,0)</f>
        <v>10965.45</v>
      </c>
      <c r="N1030" s="9" t="str">
        <f>VLOOKUP($A1030,'Hospitalsation Details'!$A$2:$L$2344,7,0)</f>
        <v>tier - 3</v>
      </c>
      <c r="O1030" s="9" t="str">
        <f>VLOOKUP($A1030,'Hospitalsation Details'!$A$2:$L$2344,8,0)</f>
        <v>tier - 2</v>
      </c>
      <c r="P1030" s="9" t="str">
        <f>VLOOKUP($A1030,'Hospitalsation Details'!$A$2:$L$2344,9,0)</f>
        <v>R1011</v>
      </c>
      <c r="Q1030" s="9">
        <f>VLOOKUP($A1030,'Hospitalsation Details'!$A$2:$L$2344,12,0)</f>
        <v>57</v>
      </c>
    </row>
    <row r="1031" spans="1:17" ht="15.6" x14ac:dyDescent="0.3">
      <c r="A1031" s="21" t="s">
        <v>2059</v>
      </c>
      <c r="B1031" s="9" t="str">
        <f>VLOOKUP($A1031,'Customer Names'!$A$2:$E$2336,4,0)</f>
        <v xml:space="preserve">  Bridget K</v>
      </c>
      <c r="C1031" s="9">
        <f>VLOOKUP($A1031,'Medical Examination'!$A$2:$J$2336,2,0)</f>
        <v>37.43</v>
      </c>
      <c r="D1031" s="9">
        <f>VLOOKUP($A1031,'Medical Examination'!$A$2:$J$2336,3,0)</f>
        <v>4.3499999999999996</v>
      </c>
      <c r="E1031" s="9" t="str">
        <f>VLOOKUP($A1031,'Medical Examination'!$A$2:$J$2336,4,0)</f>
        <v>Yes</v>
      </c>
      <c r="F1031" s="9" t="str">
        <f>VLOOKUP($A1031,'Medical Examination'!$A$2:$J$2336,5,0)</f>
        <v>No</v>
      </c>
      <c r="G1031" s="9" t="str">
        <f>VLOOKUP($A1031,'Medical Examination'!$A$2:$J$2336,6,0)</f>
        <v>Yes</v>
      </c>
      <c r="H1031" s="9">
        <f>VLOOKUP($A1031,'Medical Examination'!$A$2:$J$2336,7,0)</f>
        <v>1</v>
      </c>
      <c r="I1031" s="9" t="str">
        <f>VLOOKUP($A1031,'Medical Examination'!$A$2:$J$2336,8,0)</f>
        <v xml:space="preserve"> Non Smoker</v>
      </c>
      <c r="J1031" s="9" t="str">
        <f>VLOOKUP($A1031,'Medical Examination'!$A$2:$J$2336,9,0)</f>
        <v>Obesity</v>
      </c>
      <c r="K1031" s="9" t="str">
        <f>VLOOKUP($A1031,'Medical Examination'!$A$2:$J$2336,10,0)</f>
        <v>Diabetes</v>
      </c>
      <c r="L1031" s="9" t="str">
        <f>VLOOKUP($A1031,'Hospitalsation Details'!$A$2:$L$2344,10,0)</f>
        <v>14-08-1969</v>
      </c>
      <c r="M1031" s="16">
        <f>VLOOKUP($A1031,'Hospitalsation Details'!$A$2:$L$2344,6,0)</f>
        <v>10959.69</v>
      </c>
      <c r="N1031" s="9" t="str">
        <f>VLOOKUP($A1031,'Hospitalsation Details'!$A$2:$L$2344,7,0)</f>
        <v>tier - 3</v>
      </c>
      <c r="O1031" s="9" t="str">
        <f>VLOOKUP($A1031,'Hospitalsation Details'!$A$2:$L$2344,8,0)</f>
        <v>tier - 3</v>
      </c>
      <c r="P1031" s="9" t="str">
        <f>VLOOKUP($A1031,'Hospitalsation Details'!$A$2:$L$2344,9,0)</f>
        <v>R1012</v>
      </c>
      <c r="Q1031" s="9">
        <f>VLOOKUP($A1031,'Hospitalsation Details'!$A$2:$L$2344,12,0)</f>
        <v>53</v>
      </c>
    </row>
    <row r="1032" spans="1:17" ht="15.6" x14ac:dyDescent="0.3">
      <c r="A1032" s="20" t="s">
        <v>2061</v>
      </c>
      <c r="B1032" s="9" t="str">
        <f>VLOOKUP($A1032,'Customer Names'!$A$2:$E$2336,4,0)</f>
        <v xml:space="preserve">  Gabriel</v>
      </c>
      <c r="C1032" s="9">
        <f>VLOOKUP($A1032,'Medical Examination'!$A$2:$J$2336,2,0)</f>
        <v>23.7</v>
      </c>
      <c r="D1032" s="9">
        <f>VLOOKUP($A1032,'Medical Examination'!$A$2:$J$2336,3,0)</f>
        <v>10.45</v>
      </c>
      <c r="E1032" s="9" t="str">
        <f>VLOOKUP($A1032,'Medical Examination'!$A$2:$J$2336,4,0)</f>
        <v>No</v>
      </c>
      <c r="F1032" s="9" t="str">
        <f>VLOOKUP($A1032,'Medical Examination'!$A$2:$J$2336,5,0)</f>
        <v>No</v>
      </c>
      <c r="G1032" s="9" t="str">
        <f>VLOOKUP($A1032,'Medical Examination'!$A$2:$J$2336,6,0)</f>
        <v>No</v>
      </c>
      <c r="H1032" s="9">
        <f>VLOOKUP($A1032,'Medical Examination'!$A$2:$J$2336,7,0)</f>
        <v>0</v>
      </c>
      <c r="I1032" s="9" t="str">
        <f>VLOOKUP($A1032,'Medical Examination'!$A$2:$J$2336,8,0)</f>
        <v xml:space="preserve"> Non Smoker</v>
      </c>
      <c r="J1032" s="9" t="str">
        <f>VLOOKUP($A1032,'Medical Examination'!$A$2:$J$2336,9,0)</f>
        <v>Normal Weight</v>
      </c>
      <c r="K1032" s="9" t="str">
        <f>VLOOKUP($A1032,'Medical Examination'!$A$2:$J$2336,10,0)</f>
        <v>Normal</v>
      </c>
      <c r="L1032" s="9" t="str">
        <f>VLOOKUP($A1032,'Hospitalsation Details'!$A$2:$L$2344,10,0)</f>
        <v>04-12-1965</v>
      </c>
      <c r="M1032" s="16">
        <f>VLOOKUP($A1032,'Hospitalsation Details'!$A$2:$L$2344,6,0)</f>
        <v>10959.33</v>
      </c>
      <c r="N1032" s="9" t="str">
        <f>VLOOKUP($A1032,'Hospitalsation Details'!$A$2:$L$2344,7,0)</f>
        <v>tier - 3</v>
      </c>
      <c r="O1032" s="9" t="str">
        <f>VLOOKUP($A1032,'Hospitalsation Details'!$A$2:$L$2344,8,0)</f>
        <v>tier - 3</v>
      </c>
      <c r="P1032" s="9" t="str">
        <f>VLOOKUP($A1032,'Hospitalsation Details'!$A$2:$L$2344,9,0)</f>
        <v>R1011</v>
      </c>
      <c r="Q1032" s="9">
        <f>VLOOKUP($A1032,'Hospitalsation Details'!$A$2:$L$2344,12,0)</f>
        <v>57</v>
      </c>
    </row>
    <row r="1033" spans="1:17" ht="15.6" x14ac:dyDescent="0.3">
      <c r="A1033" s="21" t="s">
        <v>2063</v>
      </c>
      <c r="B1033" s="9" t="str">
        <f>VLOOKUP($A1033,'Customer Names'!$A$2:$E$2336,4,0)</f>
        <v xml:space="preserve">  Natasha</v>
      </c>
      <c r="C1033" s="9">
        <f>VLOOKUP($A1033,'Medical Examination'!$A$2:$J$2336,2,0)</f>
        <v>24.795000000000002</v>
      </c>
      <c r="D1033" s="9">
        <f>VLOOKUP($A1033,'Medical Examination'!$A$2:$J$2336,3,0)</f>
        <v>4.07</v>
      </c>
      <c r="E1033" s="9" t="str">
        <f>VLOOKUP($A1033,'Medical Examination'!$A$2:$J$2336,4,0)</f>
        <v>Yes</v>
      </c>
      <c r="F1033" s="9" t="str">
        <f>VLOOKUP($A1033,'Medical Examination'!$A$2:$J$2336,5,0)</f>
        <v>No</v>
      </c>
      <c r="G1033" s="9" t="str">
        <f>VLOOKUP($A1033,'Medical Examination'!$A$2:$J$2336,6,0)</f>
        <v>Yes</v>
      </c>
      <c r="H1033" s="9">
        <f>VLOOKUP($A1033,'Medical Examination'!$A$2:$J$2336,7,0)</f>
        <v>1</v>
      </c>
      <c r="I1033" s="9" t="str">
        <f>VLOOKUP($A1033,'Medical Examination'!$A$2:$J$2336,8,0)</f>
        <v xml:space="preserve"> Non Smoker</v>
      </c>
      <c r="J1033" s="9" t="str">
        <f>VLOOKUP($A1033,'Medical Examination'!$A$2:$J$2336,9,0)</f>
        <v>Normal Weight</v>
      </c>
      <c r="K1033" s="9" t="str">
        <f>VLOOKUP($A1033,'Medical Examination'!$A$2:$J$2336,10,0)</f>
        <v>Diabetes</v>
      </c>
      <c r="L1033" s="9" t="str">
        <f>VLOOKUP($A1033,'Hospitalsation Details'!$A$2:$L$2344,10,0)</f>
        <v>10-11-1969</v>
      </c>
      <c r="M1033" s="16">
        <f>VLOOKUP($A1033,'Hospitalsation Details'!$A$2:$L$2344,6,0)</f>
        <v>10942.13</v>
      </c>
      <c r="N1033" s="9" t="str">
        <f>VLOOKUP($A1033,'Hospitalsation Details'!$A$2:$L$2344,7,0)</f>
        <v>tier - 3</v>
      </c>
      <c r="O1033" s="9" t="str">
        <f>VLOOKUP($A1033,'Hospitalsation Details'!$A$2:$L$2344,8,0)</f>
        <v>tier - 3</v>
      </c>
      <c r="P1033" s="9" t="str">
        <f>VLOOKUP($A1033,'Hospitalsation Details'!$A$2:$L$2344,9,0)</f>
        <v>R1012</v>
      </c>
      <c r="Q1033" s="9">
        <f>VLOOKUP($A1033,'Hospitalsation Details'!$A$2:$L$2344,12,0)</f>
        <v>53</v>
      </c>
    </row>
    <row r="1034" spans="1:17" ht="15.6" x14ac:dyDescent="0.3">
      <c r="A1034" s="20" t="s">
        <v>2065</v>
      </c>
      <c r="B1034" s="9" t="str">
        <f>VLOOKUP($A1034,'Customer Names'!$A$2:$E$2336,4,0)</f>
        <v xml:space="preserve">  Abby A</v>
      </c>
      <c r="C1034" s="9">
        <f>VLOOKUP($A1034,'Medical Examination'!$A$2:$J$2336,2,0)</f>
        <v>31.9</v>
      </c>
      <c r="D1034" s="9">
        <f>VLOOKUP($A1034,'Medical Examination'!$A$2:$J$2336,3,0)</f>
        <v>8.34</v>
      </c>
      <c r="E1034" s="9" t="str">
        <f>VLOOKUP($A1034,'Medical Examination'!$A$2:$J$2336,4,0)</f>
        <v>No</v>
      </c>
      <c r="F1034" s="9" t="str">
        <f>VLOOKUP($A1034,'Medical Examination'!$A$2:$J$2336,5,0)</f>
        <v>No</v>
      </c>
      <c r="G1034" s="9" t="str">
        <f>VLOOKUP($A1034,'Medical Examination'!$A$2:$J$2336,6,0)</f>
        <v>No</v>
      </c>
      <c r="H1034" s="9">
        <f>VLOOKUP($A1034,'Medical Examination'!$A$2:$J$2336,7,0)</f>
        <v>0</v>
      </c>
      <c r="I1034" s="9" t="str">
        <f>VLOOKUP($A1034,'Medical Examination'!$A$2:$J$2336,8,0)</f>
        <v xml:space="preserve"> Non Smoker</v>
      </c>
      <c r="J1034" s="9" t="str">
        <f>VLOOKUP($A1034,'Medical Examination'!$A$2:$J$2336,9,0)</f>
        <v>Obesity</v>
      </c>
      <c r="K1034" s="9" t="str">
        <f>VLOOKUP($A1034,'Medical Examination'!$A$2:$J$2336,10,0)</f>
        <v>Diabetes</v>
      </c>
      <c r="L1034" s="9" t="str">
        <f>VLOOKUP($A1034,'Hospitalsation Details'!$A$2:$L$2344,10,0)</f>
        <v>12-11-1968</v>
      </c>
      <c r="M1034" s="16">
        <f>VLOOKUP($A1034,'Hospitalsation Details'!$A$2:$L$2344,6,0)</f>
        <v>10928.85</v>
      </c>
      <c r="N1034" s="9" t="str">
        <f>VLOOKUP($A1034,'Hospitalsation Details'!$A$2:$L$2344,7,0)</f>
        <v>tier - 3</v>
      </c>
      <c r="O1034" s="9" t="str">
        <f>VLOOKUP($A1034,'Hospitalsation Details'!$A$2:$L$2344,8,0)</f>
        <v>tier - 3</v>
      </c>
      <c r="P1034" s="9" t="str">
        <f>VLOOKUP($A1034,'Hospitalsation Details'!$A$2:$L$2344,9,0)</f>
        <v>R1013</v>
      </c>
      <c r="Q1034" s="9">
        <f>VLOOKUP($A1034,'Hospitalsation Details'!$A$2:$L$2344,12,0)</f>
        <v>54</v>
      </c>
    </row>
    <row r="1035" spans="1:17" ht="15.6" x14ac:dyDescent="0.3">
      <c r="A1035" s="21" t="s">
        <v>2067</v>
      </c>
      <c r="B1035" s="9" t="str">
        <f>VLOOKUP($A1035,'Customer Names'!$A$2:$E$2336,4,0)</f>
        <v xml:space="preserve">  Michelle</v>
      </c>
      <c r="C1035" s="9">
        <f>VLOOKUP($A1035,'Medical Examination'!$A$2:$J$2336,2,0)</f>
        <v>32.68</v>
      </c>
      <c r="D1035" s="9">
        <f>VLOOKUP($A1035,'Medical Examination'!$A$2:$J$2336,3,0)</f>
        <v>7.41</v>
      </c>
      <c r="E1035" s="9" t="str">
        <f>VLOOKUP($A1035,'Medical Examination'!$A$2:$J$2336,4,0)</f>
        <v>No</v>
      </c>
      <c r="F1035" s="9" t="str">
        <f>VLOOKUP($A1035,'Medical Examination'!$A$2:$J$2336,5,0)</f>
        <v>No</v>
      </c>
      <c r="G1035" s="9" t="str">
        <f>VLOOKUP($A1035,'Medical Examination'!$A$2:$J$2336,6,0)</f>
        <v>No</v>
      </c>
      <c r="H1035" s="9">
        <f>VLOOKUP($A1035,'Medical Examination'!$A$2:$J$2336,7,0)</f>
        <v>0</v>
      </c>
      <c r="I1035" s="9" t="str">
        <f>VLOOKUP($A1035,'Medical Examination'!$A$2:$J$2336,8,0)</f>
        <v xml:space="preserve"> Non Smoker</v>
      </c>
      <c r="J1035" s="9" t="str">
        <f>VLOOKUP($A1035,'Medical Examination'!$A$2:$J$2336,9,0)</f>
        <v>Obesity</v>
      </c>
      <c r="K1035" s="9" t="str">
        <f>VLOOKUP($A1035,'Medical Examination'!$A$2:$J$2336,10,0)</f>
        <v>Normal</v>
      </c>
      <c r="L1035" s="9" t="str">
        <f>VLOOKUP($A1035,'Hospitalsation Details'!$A$2:$L$2344,10,0)</f>
        <v>13-11-1968</v>
      </c>
      <c r="M1035" s="16">
        <f>VLOOKUP($A1035,'Hospitalsation Details'!$A$2:$L$2344,6,0)</f>
        <v>10923.93</v>
      </c>
      <c r="N1035" s="9" t="str">
        <f>VLOOKUP($A1035,'Hospitalsation Details'!$A$2:$L$2344,7,0)</f>
        <v>tier - 3</v>
      </c>
      <c r="O1035" s="9" t="str">
        <f>VLOOKUP($A1035,'Hospitalsation Details'!$A$2:$L$2344,8,0)</f>
        <v>tier - 1</v>
      </c>
      <c r="P1035" s="9" t="str">
        <f>VLOOKUP($A1035,'Hospitalsation Details'!$A$2:$L$2344,9,0)</f>
        <v>R1024</v>
      </c>
      <c r="Q1035" s="9">
        <f>VLOOKUP($A1035,'Hospitalsation Details'!$A$2:$L$2344,12,0)</f>
        <v>54</v>
      </c>
    </row>
    <row r="1036" spans="1:17" ht="15.6" x14ac:dyDescent="0.3">
      <c r="A1036" s="20" t="s">
        <v>2069</v>
      </c>
      <c r="B1036" s="9" t="str">
        <f>VLOOKUP($A1036,'Customer Names'!$A$2:$E$2336,4,0)</f>
        <v xml:space="preserve">  Mckendree</v>
      </c>
      <c r="C1036" s="9">
        <f>VLOOKUP($A1036,'Medical Examination'!$A$2:$J$2336,2,0)</f>
        <v>47.13</v>
      </c>
      <c r="D1036" s="9">
        <f>VLOOKUP($A1036,'Medical Examination'!$A$2:$J$2336,3,0)</f>
        <v>4.3099999999999996</v>
      </c>
      <c r="E1036" s="9" t="str">
        <f>VLOOKUP($A1036,'Medical Examination'!$A$2:$J$2336,4,0)</f>
        <v>No</v>
      </c>
      <c r="F1036" s="9" t="str">
        <f>VLOOKUP($A1036,'Medical Examination'!$A$2:$J$2336,5,0)</f>
        <v>No</v>
      </c>
      <c r="G1036" s="9" t="str">
        <f>VLOOKUP($A1036,'Medical Examination'!$A$2:$J$2336,6,0)</f>
        <v>No</v>
      </c>
      <c r="H1036" s="9">
        <f>VLOOKUP($A1036,'Medical Examination'!$A$2:$J$2336,7,0)</f>
        <v>0</v>
      </c>
      <c r="I1036" s="9" t="str">
        <f>VLOOKUP($A1036,'Medical Examination'!$A$2:$J$2336,8,0)</f>
        <v xml:space="preserve"> Non Smoker</v>
      </c>
      <c r="J1036" s="9" t="str">
        <f>VLOOKUP($A1036,'Medical Examination'!$A$2:$J$2336,9,0)</f>
        <v>Obesity</v>
      </c>
      <c r="K1036" s="9" t="str">
        <f>VLOOKUP($A1036,'Medical Examination'!$A$2:$J$2336,10,0)</f>
        <v>Diabetes</v>
      </c>
      <c r="L1036" s="9" t="str">
        <f>VLOOKUP($A1036,'Hospitalsation Details'!$A$2:$L$2344,10,0)</f>
        <v>06-09-1994</v>
      </c>
      <c r="M1036" s="16">
        <f>VLOOKUP($A1036,'Hospitalsation Details'!$A$2:$L$2344,6,0)</f>
        <v>10886.66</v>
      </c>
      <c r="N1036" s="9" t="str">
        <f>VLOOKUP($A1036,'Hospitalsation Details'!$A$2:$L$2344,7,0)</f>
        <v>tier - 3</v>
      </c>
      <c r="O1036" s="9" t="str">
        <f>VLOOKUP($A1036,'Hospitalsation Details'!$A$2:$L$2344,8,0)</f>
        <v>tier - 3</v>
      </c>
      <c r="P1036" s="9" t="str">
        <f>VLOOKUP($A1036,'Hospitalsation Details'!$A$2:$L$2344,9,0)</f>
        <v>R1012</v>
      </c>
      <c r="Q1036" s="9">
        <f>VLOOKUP($A1036,'Hospitalsation Details'!$A$2:$L$2344,12,0)</f>
        <v>28</v>
      </c>
    </row>
    <row r="1037" spans="1:17" ht="15.6" x14ac:dyDescent="0.3">
      <c r="A1037" s="21" t="s">
        <v>2071</v>
      </c>
      <c r="B1037" s="9" t="str">
        <f>VLOOKUP($A1037,'Customer Names'!$A$2:$E$2336,4,0)</f>
        <v xml:space="preserve">  Tara</v>
      </c>
      <c r="C1037" s="9">
        <f>VLOOKUP($A1037,'Medical Examination'!$A$2:$J$2336,2,0)</f>
        <v>36.67</v>
      </c>
      <c r="D1037" s="9">
        <f>VLOOKUP($A1037,'Medical Examination'!$A$2:$J$2336,3,0)</f>
        <v>10.83</v>
      </c>
      <c r="E1037" s="9" t="str">
        <f>VLOOKUP($A1037,'Medical Examination'!$A$2:$J$2336,4,0)</f>
        <v>No</v>
      </c>
      <c r="F1037" s="9" t="str">
        <f>VLOOKUP($A1037,'Medical Examination'!$A$2:$J$2336,5,0)</f>
        <v>No</v>
      </c>
      <c r="G1037" s="9" t="str">
        <f>VLOOKUP($A1037,'Medical Examination'!$A$2:$J$2336,6,0)</f>
        <v>No</v>
      </c>
      <c r="H1037" s="9">
        <f>VLOOKUP($A1037,'Medical Examination'!$A$2:$J$2336,7,0)</f>
        <v>0</v>
      </c>
      <c r="I1037" s="9" t="str">
        <f>VLOOKUP($A1037,'Medical Examination'!$A$2:$J$2336,8,0)</f>
        <v xml:space="preserve"> Non Smoker</v>
      </c>
      <c r="J1037" s="9" t="str">
        <f>VLOOKUP($A1037,'Medical Examination'!$A$2:$J$2336,9,0)</f>
        <v>Obesity</v>
      </c>
      <c r="K1037" s="9" t="str">
        <f>VLOOKUP($A1037,'Medical Examination'!$A$2:$J$2336,10,0)</f>
        <v>Diabetes</v>
      </c>
      <c r="L1037" s="9" t="str">
        <f>VLOOKUP($A1037,'Hospitalsation Details'!$A$2:$L$2344,10,0)</f>
        <v>20-12-1971</v>
      </c>
      <c r="M1037" s="16">
        <f>VLOOKUP($A1037,'Hospitalsation Details'!$A$2:$L$2344,6,0)</f>
        <v>10848.13</v>
      </c>
      <c r="N1037" s="9" t="str">
        <f>VLOOKUP($A1037,'Hospitalsation Details'!$A$2:$L$2344,7,0)</f>
        <v>tier - 3</v>
      </c>
      <c r="O1037" s="9" t="str">
        <f>VLOOKUP($A1037,'Hospitalsation Details'!$A$2:$L$2344,8,0)</f>
        <v>tier - 3</v>
      </c>
      <c r="P1037" s="9" t="str">
        <f>VLOOKUP($A1037,'Hospitalsation Details'!$A$2:$L$2344,9,0)</f>
        <v>R1012</v>
      </c>
      <c r="Q1037" s="9">
        <f>VLOOKUP($A1037,'Hospitalsation Details'!$A$2:$L$2344,12,0)</f>
        <v>51</v>
      </c>
    </row>
    <row r="1038" spans="1:17" ht="15.6" x14ac:dyDescent="0.3">
      <c r="A1038" s="20" t="s">
        <v>2073</v>
      </c>
      <c r="B1038" s="9" t="str">
        <f>VLOOKUP($A1038,'Customer Names'!$A$2:$E$2336,4,0)</f>
        <v xml:space="preserve">  Daniel</v>
      </c>
      <c r="C1038" s="9">
        <f>VLOOKUP($A1038,'Medical Examination'!$A$2:$J$2336,2,0)</f>
        <v>33.630000000000003</v>
      </c>
      <c r="D1038" s="9">
        <f>VLOOKUP($A1038,'Medical Examination'!$A$2:$J$2336,3,0)</f>
        <v>11.31</v>
      </c>
      <c r="E1038" s="9" t="str">
        <f>VLOOKUP($A1038,'Medical Examination'!$A$2:$J$2336,4,0)</f>
        <v>No</v>
      </c>
      <c r="F1038" s="9" t="str">
        <f>VLOOKUP($A1038,'Medical Examination'!$A$2:$J$2336,5,0)</f>
        <v>No</v>
      </c>
      <c r="G1038" s="9" t="str">
        <f>VLOOKUP($A1038,'Medical Examination'!$A$2:$J$2336,6,0)</f>
        <v>No</v>
      </c>
      <c r="H1038" s="9">
        <f>VLOOKUP($A1038,'Medical Examination'!$A$2:$J$2336,7,0)</f>
        <v>0</v>
      </c>
      <c r="I1038" s="9" t="str">
        <f>VLOOKUP($A1038,'Medical Examination'!$A$2:$J$2336,8,0)</f>
        <v xml:space="preserve"> Non Smoker</v>
      </c>
      <c r="J1038" s="9" t="str">
        <f>VLOOKUP($A1038,'Medical Examination'!$A$2:$J$2336,9,0)</f>
        <v>Obesity</v>
      </c>
      <c r="K1038" s="9" t="str">
        <f>VLOOKUP($A1038,'Medical Examination'!$A$2:$J$2336,10,0)</f>
        <v>Diabetes</v>
      </c>
      <c r="L1038" s="9" t="str">
        <f>VLOOKUP($A1038,'Hospitalsation Details'!$A$2:$L$2344,10,0)</f>
        <v>28-07-1968</v>
      </c>
      <c r="M1038" s="16">
        <f>VLOOKUP($A1038,'Hospitalsation Details'!$A$2:$L$2344,6,0)</f>
        <v>10825.25</v>
      </c>
      <c r="N1038" s="9" t="str">
        <f>VLOOKUP($A1038,'Hospitalsation Details'!$A$2:$L$2344,7,0)</f>
        <v>tier - 3</v>
      </c>
      <c r="O1038" s="9" t="str">
        <f>VLOOKUP($A1038,'Hospitalsation Details'!$A$2:$L$2344,8,0)</f>
        <v>tier - 3</v>
      </c>
      <c r="P1038" s="9" t="str">
        <f>VLOOKUP($A1038,'Hospitalsation Details'!$A$2:$L$2344,9,0)</f>
        <v>R1012</v>
      </c>
      <c r="Q1038" s="9">
        <f>VLOOKUP($A1038,'Hospitalsation Details'!$A$2:$L$2344,12,0)</f>
        <v>54</v>
      </c>
    </row>
    <row r="1039" spans="1:17" ht="15.6" x14ac:dyDescent="0.3">
      <c r="A1039" s="21" t="s">
        <v>2075</v>
      </c>
      <c r="B1039" s="9" t="str">
        <f>VLOOKUP($A1039,'Customer Names'!$A$2:$E$2336,4,0)</f>
        <v xml:space="preserve">  Joshua P</v>
      </c>
      <c r="C1039" s="9">
        <f>VLOOKUP($A1039,'Medical Examination'!$A$2:$J$2336,2,0)</f>
        <v>32.67</v>
      </c>
      <c r="D1039" s="9">
        <f>VLOOKUP($A1039,'Medical Examination'!$A$2:$J$2336,3,0)</f>
        <v>11.81</v>
      </c>
      <c r="E1039" s="9" t="str">
        <f>VLOOKUP($A1039,'Medical Examination'!$A$2:$J$2336,4,0)</f>
        <v>Yes</v>
      </c>
      <c r="F1039" s="9" t="str">
        <f>VLOOKUP($A1039,'Medical Examination'!$A$2:$J$2336,5,0)</f>
        <v>No</v>
      </c>
      <c r="G1039" s="9" t="str">
        <f>VLOOKUP($A1039,'Medical Examination'!$A$2:$J$2336,6,0)</f>
        <v>No</v>
      </c>
      <c r="H1039" s="9">
        <f>VLOOKUP($A1039,'Medical Examination'!$A$2:$J$2336,7,0)</f>
        <v>0</v>
      </c>
      <c r="I1039" s="9" t="str">
        <f>VLOOKUP($A1039,'Medical Examination'!$A$2:$J$2336,8,0)</f>
        <v xml:space="preserve"> Non Smoker</v>
      </c>
      <c r="J1039" s="9" t="str">
        <f>VLOOKUP($A1039,'Medical Examination'!$A$2:$J$2336,9,0)</f>
        <v>Obesity</v>
      </c>
      <c r="K1039" s="9" t="str">
        <f>VLOOKUP($A1039,'Medical Examination'!$A$2:$J$2336,10,0)</f>
        <v>Diabetes</v>
      </c>
      <c r="L1039" s="9" t="str">
        <f>VLOOKUP($A1039,'Hospitalsation Details'!$A$2:$L$2344,10,0)</f>
        <v>02-10-1967</v>
      </c>
      <c r="M1039" s="16">
        <f>VLOOKUP($A1039,'Hospitalsation Details'!$A$2:$L$2344,6,0)</f>
        <v>10807.49</v>
      </c>
      <c r="N1039" s="9" t="str">
        <f>VLOOKUP($A1039,'Hospitalsation Details'!$A$2:$L$2344,7,0)</f>
        <v>tier - 3</v>
      </c>
      <c r="O1039" s="9" t="str">
        <f>VLOOKUP($A1039,'Hospitalsation Details'!$A$2:$L$2344,8,0)</f>
        <v>tier - 2</v>
      </c>
      <c r="P1039" s="9" t="str">
        <f>VLOOKUP($A1039,'Hospitalsation Details'!$A$2:$L$2344,9,0)</f>
        <v>R1013</v>
      </c>
      <c r="Q1039" s="9">
        <f>VLOOKUP($A1039,'Hospitalsation Details'!$A$2:$L$2344,12,0)</f>
        <v>55</v>
      </c>
    </row>
    <row r="1040" spans="1:17" ht="15.6" x14ac:dyDescent="0.3">
      <c r="A1040" s="20" t="s">
        <v>2077</v>
      </c>
      <c r="B1040" s="9" t="str">
        <f>VLOOKUP($A1040,'Customer Names'!$A$2:$E$2336,4,0)</f>
        <v xml:space="preserve">  Erin C</v>
      </c>
      <c r="C1040" s="9">
        <f>VLOOKUP($A1040,'Medical Examination'!$A$2:$J$2336,2,0)</f>
        <v>33.299999999999997</v>
      </c>
      <c r="D1040" s="9">
        <f>VLOOKUP($A1040,'Medical Examination'!$A$2:$J$2336,3,0)</f>
        <v>8.26</v>
      </c>
      <c r="E1040" s="9" t="str">
        <f>VLOOKUP($A1040,'Medical Examination'!$A$2:$J$2336,4,0)</f>
        <v>Yes</v>
      </c>
      <c r="F1040" s="9" t="str">
        <f>VLOOKUP($A1040,'Medical Examination'!$A$2:$J$2336,5,0)</f>
        <v>No</v>
      </c>
      <c r="G1040" s="9" t="str">
        <f>VLOOKUP($A1040,'Medical Examination'!$A$2:$J$2336,6,0)</f>
        <v>No</v>
      </c>
      <c r="H1040" s="9">
        <f>VLOOKUP($A1040,'Medical Examination'!$A$2:$J$2336,7,0)</f>
        <v>2</v>
      </c>
      <c r="I1040" s="9" t="str">
        <f>VLOOKUP($A1040,'Medical Examination'!$A$2:$J$2336,8,0)</f>
        <v xml:space="preserve"> Non Smoker</v>
      </c>
      <c r="J1040" s="9" t="str">
        <f>VLOOKUP($A1040,'Medical Examination'!$A$2:$J$2336,9,0)</f>
        <v>Obesity</v>
      </c>
      <c r="K1040" s="9" t="str">
        <f>VLOOKUP($A1040,'Medical Examination'!$A$2:$J$2336,10,0)</f>
        <v>Diabetes</v>
      </c>
      <c r="L1040" s="9" t="str">
        <f>VLOOKUP($A1040,'Hospitalsation Details'!$A$2:$L$2344,10,0)</f>
        <v>18-12-1970</v>
      </c>
      <c r="M1040" s="16">
        <f>VLOOKUP($A1040,'Hospitalsation Details'!$A$2:$L$2344,6,0)</f>
        <v>10806.84</v>
      </c>
      <c r="N1040" s="9" t="str">
        <f>VLOOKUP($A1040,'Hospitalsation Details'!$A$2:$L$2344,7,0)</f>
        <v>tier - 3</v>
      </c>
      <c r="O1040" s="9" t="str">
        <f>VLOOKUP($A1040,'Hospitalsation Details'!$A$2:$L$2344,8,0)</f>
        <v>tier - 2</v>
      </c>
      <c r="P1040" s="9" t="str">
        <f>VLOOKUP($A1040,'Hospitalsation Details'!$A$2:$L$2344,9,0)</f>
        <v>R1011</v>
      </c>
      <c r="Q1040" s="9">
        <f>VLOOKUP($A1040,'Hospitalsation Details'!$A$2:$L$2344,12,0)</f>
        <v>52</v>
      </c>
    </row>
    <row r="1041" spans="1:17" ht="15.6" x14ac:dyDescent="0.3">
      <c r="A1041" s="21" t="s">
        <v>2079</v>
      </c>
      <c r="B1041" s="9" t="str">
        <f>VLOOKUP($A1041,'Customer Names'!$A$2:$E$2336,4,0)</f>
        <v xml:space="preserve">  Shure</v>
      </c>
      <c r="C1041" s="9">
        <f>VLOOKUP($A1041,'Medical Examination'!$A$2:$J$2336,2,0)</f>
        <v>30.78</v>
      </c>
      <c r="D1041" s="9">
        <f>VLOOKUP($A1041,'Medical Examination'!$A$2:$J$2336,3,0)</f>
        <v>10.74</v>
      </c>
      <c r="E1041" s="9" t="str">
        <f>VLOOKUP($A1041,'Medical Examination'!$A$2:$J$2336,4,0)</f>
        <v>Yes</v>
      </c>
      <c r="F1041" s="9" t="str">
        <f>VLOOKUP($A1041,'Medical Examination'!$A$2:$J$2336,5,0)</f>
        <v>No</v>
      </c>
      <c r="G1041" s="9" t="str">
        <f>VLOOKUP($A1041,'Medical Examination'!$A$2:$J$2336,6,0)</f>
        <v>No</v>
      </c>
      <c r="H1041" s="9">
        <f>VLOOKUP($A1041,'Medical Examination'!$A$2:$J$2336,7,0)</f>
        <v>2</v>
      </c>
      <c r="I1041" s="9" t="str">
        <f>VLOOKUP($A1041,'Medical Examination'!$A$2:$J$2336,8,0)</f>
        <v xml:space="preserve"> Non Smoker</v>
      </c>
      <c r="J1041" s="9" t="str">
        <f>VLOOKUP($A1041,'Medical Examination'!$A$2:$J$2336,9,0)</f>
        <v>Obesity</v>
      </c>
      <c r="K1041" s="9" t="str">
        <f>VLOOKUP($A1041,'Medical Examination'!$A$2:$J$2336,10,0)</f>
        <v>Diabetes</v>
      </c>
      <c r="L1041" s="9" t="str">
        <f>VLOOKUP($A1041,'Hospitalsation Details'!$A$2:$L$2344,10,0)</f>
        <v>28-10-1970</v>
      </c>
      <c r="M1041" s="16">
        <f>VLOOKUP($A1041,'Hospitalsation Details'!$A$2:$L$2344,6,0)</f>
        <v>10797.34</v>
      </c>
      <c r="N1041" s="9" t="str">
        <f>VLOOKUP($A1041,'Hospitalsation Details'!$A$2:$L$2344,7,0)</f>
        <v>tier - 3</v>
      </c>
      <c r="O1041" s="9" t="str">
        <f>VLOOKUP($A1041,'Hospitalsation Details'!$A$2:$L$2344,8,0)</f>
        <v>tier - 2</v>
      </c>
      <c r="P1041" s="9" t="str">
        <f>VLOOKUP($A1041,'Hospitalsation Details'!$A$2:$L$2344,9,0)</f>
        <v>R1023</v>
      </c>
      <c r="Q1041" s="9">
        <f>VLOOKUP($A1041,'Hospitalsation Details'!$A$2:$L$2344,12,0)</f>
        <v>52</v>
      </c>
    </row>
    <row r="1042" spans="1:17" ht="15.6" x14ac:dyDescent="0.3">
      <c r="A1042" s="20" t="s">
        <v>2081</v>
      </c>
      <c r="B1042" s="9" t="str">
        <f>VLOOKUP($A1042,'Customer Names'!$A$2:$E$2336,4,0)</f>
        <v xml:space="preserve">  Richard</v>
      </c>
      <c r="C1042" s="9">
        <f>VLOOKUP($A1042,'Medical Examination'!$A$2:$J$2336,2,0)</f>
        <v>28.975000000000001</v>
      </c>
      <c r="D1042" s="9">
        <f>VLOOKUP($A1042,'Medical Examination'!$A$2:$J$2336,3,0)</f>
        <v>7.69</v>
      </c>
      <c r="E1042" s="9" t="str">
        <f>VLOOKUP($A1042,'Medical Examination'!$A$2:$J$2336,4,0)</f>
        <v>Yes</v>
      </c>
      <c r="F1042" s="9" t="str">
        <f>VLOOKUP($A1042,'Medical Examination'!$A$2:$J$2336,5,0)</f>
        <v>No</v>
      </c>
      <c r="G1042" s="9" t="str">
        <f>VLOOKUP($A1042,'Medical Examination'!$A$2:$J$2336,6,0)</f>
        <v>No</v>
      </c>
      <c r="H1042" s="9">
        <f>VLOOKUP($A1042,'Medical Examination'!$A$2:$J$2336,7,0)</f>
        <v>0</v>
      </c>
      <c r="I1042" s="9" t="str">
        <f>VLOOKUP($A1042,'Medical Examination'!$A$2:$J$2336,8,0)</f>
        <v xml:space="preserve"> Non Smoker</v>
      </c>
      <c r="J1042" s="9" t="str">
        <f>VLOOKUP($A1042,'Medical Examination'!$A$2:$J$2336,9,0)</f>
        <v>Over Weight</v>
      </c>
      <c r="K1042" s="9" t="str">
        <f>VLOOKUP($A1042,'Medical Examination'!$A$2:$J$2336,10,0)</f>
        <v>Normal</v>
      </c>
      <c r="L1042" s="9" t="str">
        <f>VLOOKUP($A1042,'Hospitalsation Details'!$A$2:$L$2344,10,0)</f>
        <v>23-10-1967</v>
      </c>
      <c r="M1042" s="16">
        <f>VLOOKUP($A1042,'Hospitalsation Details'!$A$2:$L$2344,6,0)</f>
        <v>10796.35</v>
      </c>
      <c r="N1042" s="9" t="str">
        <f>VLOOKUP($A1042,'Hospitalsation Details'!$A$2:$L$2344,7,0)</f>
        <v>tier - 3</v>
      </c>
      <c r="O1042" s="9" t="str">
        <f>VLOOKUP($A1042,'Hospitalsation Details'!$A$2:$L$2344,8,0)</f>
        <v>tier - 1</v>
      </c>
      <c r="P1042" s="9" t="str">
        <f>VLOOKUP($A1042,'Hospitalsation Details'!$A$2:$L$2344,9,0)</f>
        <v>R1019</v>
      </c>
      <c r="Q1042" s="9">
        <f>VLOOKUP($A1042,'Hospitalsation Details'!$A$2:$L$2344,12,0)</f>
        <v>55</v>
      </c>
    </row>
    <row r="1043" spans="1:17" ht="15.6" x14ac:dyDescent="0.3">
      <c r="A1043" s="21" t="s">
        <v>2083</v>
      </c>
      <c r="B1043" s="9" t="str">
        <f>VLOOKUP($A1043,'Customer Names'!$A$2:$E$2336,4,0)</f>
        <v xml:space="preserve">  Brenda</v>
      </c>
      <c r="C1043" s="9">
        <f>VLOOKUP($A1043,'Medical Examination'!$A$2:$J$2336,2,0)</f>
        <v>33.4</v>
      </c>
      <c r="D1043" s="9">
        <f>VLOOKUP($A1043,'Medical Examination'!$A$2:$J$2336,3,0)</f>
        <v>4.84</v>
      </c>
      <c r="E1043" s="9" t="str">
        <f>VLOOKUP($A1043,'Medical Examination'!$A$2:$J$2336,4,0)</f>
        <v>No</v>
      </c>
      <c r="F1043" s="9" t="str">
        <f>VLOOKUP($A1043,'Medical Examination'!$A$2:$J$2336,5,0)</f>
        <v>No</v>
      </c>
      <c r="G1043" s="9" t="str">
        <f>VLOOKUP($A1043,'Medical Examination'!$A$2:$J$2336,6,0)</f>
        <v>No</v>
      </c>
      <c r="H1043" s="9">
        <f>VLOOKUP($A1043,'Medical Examination'!$A$2:$J$2336,7,0)</f>
        <v>0</v>
      </c>
      <c r="I1043" s="9" t="str">
        <f>VLOOKUP($A1043,'Medical Examination'!$A$2:$J$2336,8,0)</f>
        <v xml:space="preserve"> Non Smoker</v>
      </c>
      <c r="J1043" s="9" t="str">
        <f>VLOOKUP($A1043,'Medical Examination'!$A$2:$J$2336,9,0)</f>
        <v>Obesity</v>
      </c>
      <c r="K1043" s="9" t="str">
        <f>VLOOKUP($A1043,'Medical Examination'!$A$2:$J$2336,10,0)</f>
        <v>Diabetes</v>
      </c>
      <c r="L1043" s="9" t="str">
        <f>VLOOKUP($A1043,'Hospitalsation Details'!$A$2:$L$2344,10,0)</f>
        <v>24-12-1999</v>
      </c>
      <c r="M1043" s="16">
        <f>VLOOKUP($A1043,'Hospitalsation Details'!$A$2:$L$2344,6,0)</f>
        <v>10795.94</v>
      </c>
      <c r="N1043" s="9" t="str">
        <f>VLOOKUP($A1043,'Hospitalsation Details'!$A$2:$L$2344,7,0)</f>
        <v>tier - 3</v>
      </c>
      <c r="O1043" s="9" t="str">
        <f>VLOOKUP($A1043,'Hospitalsation Details'!$A$2:$L$2344,8,0)</f>
        <v>tier - 1</v>
      </c>
      <c r="P1043" s="9" t="str">
        <f>VLOOKUP($A1043,'Hospitalsation Details'!$A$2:$L$2344,9,0)</f>
        <v>R1011</v>
      </c>
      <c r="Q1043" s="9">
        <f>VLOOKUP($A1043,'Hospitalsation Details'!$A$2:$L$2344,12,0)</f>
        <v>23</v>
      </c>
    </row>
    <row r="1044" spans="1:17" ht="15.6" x14ac:dyDescent="0.3">
      <c r="A1044" s="20" t="s">
        <v>2085</v>
      </c>
      <c r="B1044" s="9" t="str">
        <f>VLOOKUP($A1044,'Customer Names'!$A$2:$E$2336,4,0)</f>
        <v xml:space="preserve">  Joseph M</v>
      </c>
      <c r="C1044" s="9">
        <f>VLOOKUP($A1044,'Medical Examination'!$A$2:$J$2336,2,0)</f>
        <v>21.5</v>
      </c>
      <c r="D1044" s="9">
        <f>VLOOKUP($A1044,'Medical Examination'!$A$2:$J$2336,3,0)</f>
        <v>9.77</v>
      </c>
      <c r="E1044" s="9" t="str">
        <f>VLOOKUP($A1044,'Medical Examination'!$A$2:$J$2336,4,0)</f>
        <v>Yes</v>
      </c>
      <c r="F1044" s="9" t="str">
        <f>VLOOKUP($A1044,'Medical Examination'!$A$2:$J$2336,5,0)</f>
        <v>No</v>
      </c>
      <c r="G1044" s="9" t="str">
        <f>VLOOKUP($A1044,'Medical Examination'!$A$2:$J$2336,6,0)</f>
        <v>No</v>
      </c>
      <c r="H1044" s="9">
        <f>VLOOKUP($A1044,'Medical Examination'!$A$2:$J$2336,7,0)</f>
        <v>0</v>
      </c>
      <c r="I1044" s="9" t="str">
        <f>VLOOKUP($A1044,'Medical Examination'!$A$2:$J$2336,8,0)</f>
        <v xml:space="preserve"> Non Smoker</v>
      </c>
      <c r="J1044" s="9" t="str">
        <f>VLOOKUP($A1044,'Medical Examination'!$A$2:$J$2336,9,0)</f>
        <v>Normal Weight</v>
      </c>
      <c r="K1044" s="9" t="str">
        <f>VLOOKUP($A1044,'Medical Examination'!$A$2:$J$2336,10,0)</f>
        <v>Prediabetes</v>
      </c>
      <c r="L1044" s="9" t="str">
        <f>VLOOKUP($A1044,'Hospitalsation Details'!$A$2:$L$2344,10,0)</f>
        <v>11-11-1967</v>
      </c>
      <c r="M1044" s="16">
        <f>VLOOKUP($A1044,'Hospitalsation Details'!$A$2:$L$2344,6,0)</f>
        <v>10791.96</v>
      </c>
      <c r="N1044" s="9" t="str">
        <f>VLOOKUP($A1044,'Hospitalsation Details'!$A$2:$L$2344,7,0)</f>
        <v>tier - 3</v>
      </c>
      <c r="O1044" s="9" t="str">
        <f>VLOOKUP($A1044,'Hospitalsation Details'!$A$2:$L$2344,8,0)</f>
        <v>tier - 2</v>
      </c>
      <c r="P1044" s="9" t="str">
        <f>VLOOKUP($A1044,'Hospitalsation Details'!$A$2:$L$2344,9,0)</f>
        <v>R1011</v>
      </c>
      <c r="Q1044" s="9">
        <f>VLOOKUP($A1044,'Hospitalsation Details'!$A$2:$L$2344,12,0)</f>
        <v>55</v>
      </c>
    </row>
    <row r="1045" spans="1:17" ht="15.6" x14ac:dyDescent="0.3">
      <c r="A1045" s="21" t="s">
        <v>2087</v>
      </c>
      <c r="B1045" s="9" t="str">
        <f>VLOOKUP($A1045,'Customer Names'!$A$2:$E$2336,4,0)</f>
        <v xml:space="preserve">  Stephen J</v>
      </c>
      <c r="C1045" s="9">
        <f>VLOOKUP($A1045,'Medical Examination'!$A$2:$J$2336,2,0)</f>
        <v>38.14</v>
      </c>
      <c r="D1045" s="9">
        <f>VLOOKUP($A1045,'Medical Examination'!$A$2:$J$2336,3,0)</f>
        <v>5.84</v>
      </c>
      <c r="E1045" s="9" t="str">
        <f>VLOOKUP($A1045,'Medical Examination'!$A$2:$J$2336,4,0)</f>
        <v>No</v>
      </c>
      <c r="F1045" s="9" t="str">
        <f>VLOOKUP($A1045,'Medical Examination'!$A$2:$J$2336,5,0)</f>
        <v>No</v>
      </c>
      <c r="G1045" s="9" t="str">
        <f>VLOOKUP($A1045,'Medical Examination'!$A$2:$J$2336,6,0)</f>
        <v>No</v>
      </c>
      <c r="H1045" s="9">
        <f>VLOOKUP($A1045,'Medical Examination'!$A$2:$J$2336,7,0)</f>
        <v>0</v>
      </c>
      <c r="I1045" s="9" t="str">
        <f>VLOOKUP($A1045,'Medical Examination'!$A$2:$J$2336,8,0)</f>
        <v xml:space="preserve"> Non Smoker</v>
      </c>
      <c r="J1045" s="9" t="str">
        <f>VLOOKUP($A1045,'Medical Examination'!$A$2:$J$2336,9,0)</f>
        <v>Obesity</v>
      </c>
      <c r="K1045" s="9" t="str">
        <f>VLOOKUP($A1045,'Medical Examination'!$A$2:$J$2336,10,0)</f>
        <v>Diabetes</v>
      </c>
      <c r="L1045" s="9" t="str">
        <f>VLOOKUP($A1045,'Hospitalsation Details'!$A$2:$L$2344,10,0)</f>
        <v>25-11-1989</v>
      </c>
      <c r="M1045" s="16">
        <f>VLOOKUP($A1045,'Hospitalsation Details'!$A$2:$L$2344,6,0)</f>
        <v>10769.75</v>
      </c>
      <c r="N1045" s="9" t="str">
        <f>VLOOKUP($A1045,'Hospitalsation Details'!$A$2:$L$2344,7,0)</f>
        <v>tier - 3</v>
      </c>
      <c r="O1045" s="9" t="str">
        <f>VLOOKUP($A1045,'Hospitalsation Details'!$A$2:$L$2344,8,0)</f>
        <v>tier - 2</v>
      </c>
      <c r="P1045" s="9" t="str">
        <f>VLOOKUP($A1045,'Hospitalsation Details'!$A$2:$L$2344,9,0)</f>
        <v>R1022</v>
      </c>
      <c r="Q1045" s="9">
        <f>VLOOKUP($A1045,'Hospitalsation Details'!$A$2:$L$2344,12,0)</f>
        <v>33</v>
      </c>
    </row>
    <row r="1046" spans="1:17" ht="15.6" x14ac:dyDescent="0.3">
      <c r="A1046" s="20" t="s">
        <v>2089</v>
      </c>
      <c r="B1046" s="9" t="str">
        <f>VLOOKUP($A1046,'Customer Names'!$A$2:$E$2336,4,0)</f>
        <v xml:space="preserve">  Kathya</v>
      </c>
      <c r="C1046" s="9">
        <f>VLOOKUP($A1046,'Medical Examination'!$A$2:$J$2336,2,0)</f>
        <v>35.42</v>
      </c>
      <c r="D1046" s="9">
        <f>VLOOKUP($A1046,'Medical Examination'!$A$2:$J$2336,3,0)</f>
        <v>8.6999999999999993</v>
      </c>
      <c r="E1046" s="9" t="str">
        <f>VLOOKUP($A1046,'Medical Examination'!$A$2:$J$2336,4,0)</f>
        <v>Yes</v>
      </c>
      <c r="F1046" s="9" t="str">
        <f>VLOOKUP($A1046,'Medical Examination'!$A$2:$J$2336,5,0)</f>
        <v>No</v>
      </c>
      <c r="G1046" s="9" t="str">
        <f>VLOOKUP($A1046,'Medical Examination'!$A$2:$J$2336,6,0)</f>
        <v>No</v>
      </c>
      <c r="H1046" s="9">
        <f>VLOOKUP($A1046,'Medical Examination'!$A$2:$J$2336,7,0)</f>
        <v>1</v>
      </c>
      <c r="I1046" s="9" t="str">
        <f>VLOOKUP($A1046,'Medical Examination'!$A$2:$J$2336,8,0)</f>
        <v xml:space="preserve"> Non Smoker</v>
      </c>
      <c r="J1046" s="9" t="str">
        <f>VLOOKUP($A1046,'Medical Examination'!$A$2:$J$2336,9,0)</f>
        <v>Obesity</v>
      </c>
      <c r="K1046" s="9" t="str">
        <f>VLOOKUP($A1046,'Medical Examination'!$A$2:$J$2336,10,0)</f>
        <v>Diabetes</v>
      </c>
      <c r="L1046" s="9" t="str">
        <f>VLOOKUP($A1046,'Hospitalsation Details'!$A$2:$L$2344,10,0)</f>
        <v>29-08-1986</v>
      </c>
      <c r="M1046" s="16">
        <f>VLOOKUP($A1046,'Hospitalsation Details'!$A$2:$L$2344,6,0)</f>
        <v>10749.02</v>
      </c>
      <c r="N1046" s="9" t="str">
        <f>VLOOKUP($A1046,'Hospitalsation Details'!$A$2:$L$2344,7,0)</f>
        <v>tier - 3</v>
      </c>
      <c r="O1046" s="9" t="str">
        <f>VLOOKUP($A1046,'Hospitalsation Details'!$A$2:$L$2344,8,0)</f>
        <v>tier - 1</v>
      </c>
      <c r="P1046" s="9" t="str">
        <f>VLOOKUP($A1046,'Hospitalsation Details'!$A$2:$L$2344,9,0)</f>
        <v>R1026</v>
      </c>
      <c r="Q1046" s="9">
        <f>VLOOKUP($A1046,'Hospitalsation Details'!$A$2:$L$2344,12,0)</f>
        <v>36</v>
      </c>
    </row>
    <row r="1047" spans="1:17" ht="15.6" x14ac:dyDescent="0.3">
      <c r="A1047" s="21" t="s">
        <v>2091</v>
      </c>
      <c r="B1047" s="9" t="str">
        <f>VLOOKUP($A1047,'Customer Names'!$A$2:$E$2336,4,0)</f>
        <v xml:space="preserve">  Wesley</v>
      </c>
      <c r="C1047" s="9">
        <f>VLOOKUP($A1047,'Medical Examination'!$A$2:$J$2336,2,0)</f>
        <v>35.625</v>
      </c>
      <c r="D1047" s="9">
        <f>VLOOKUP($A1047,'Medical Examination'!$A$2:$J$2336,3,0)</f>
        <v>10.79</v>
      </c>
      <c r="E1047" s="9" t="str">
        <f>VLOOKUP($A1047,'Medical Examination'!$A$2:$J$2336,4,0)</f>
        <v>No</v>
      </c>
      <c r="F1047" s="9" t="str">
        <f>VLOOKUP($A1047,'Medical Examination'!$A$2:$J$2336,5,0)</f>
        <v>No</v>
      </c>
      <c r="G1047" s="9" t="str">
        <f>VLOOKUP($A1047,'Medical Examination'!$A$2:$J$2336,6,0)</f>
        <v>No</v>
      </c>
      <c r="H1047" s="9">
        <f>VLOOKUP($A1047,'Medical Examination'!$A$2:$J$2336,7,0)</f>
        <v>0</v>
      </c>
      <c r="I1047" s="9" t="str">
        <f>VLOOKUP($A1047,'Medical Examination'!$A$2:$J$2336,8,0)</f>
        <v xml:space="preserve"> Non Smoker</v>
      </c>
      <c r="J1047" s="9" t="str">
        <f>VLOOKUP($A1047,'Medical Examination'!$A$2:$J$2336,9,0)</f>
        <v>Obesity</v>
      </c>
      <c r="K1047" s="9" t="str">
        <f>VLOOKUP($A1047,'Medical Examination'!$A$2:$J$2336,10,0)</f>
        <v>Normal</v>
      </c>
      <c r="L1047" s="9" t="str">
        <f>VLOOKUP($A1047,'Hospitalsation Details'!$A$2:$L$2344,10,0)</f>
        <v>09-12-1974</v>
      </c>
      <c r="M1047" s="16">
        <f>VLOOKUP($A1047,'Hospitalsation Details'!$A$2:$L$2344,6,0)</f>
        <v>10736.87</v>
      </c>
      <c r="N1047" s="9" t="str">
        <f>VLOOKUP($A1047,'Hospitalsation Details'!$A$2:$L$2344,7,0)</f>
        <v>tier - 3</v>
      </c>
      <c r="O1047" s="9" t="str">
        <f>VLOOKUP($A1047,'Hospitalsation Details'!$A$2:$L$2344,8,0)</f>
        <v>tier - 1</v>
      </c>
      <c r="P1047" s="9" t="str">
        <f>VLOOKUP($A1047,'Hospitalsation Details'!$A$2:$L$2344,9,0)</f>
        <v>R1016</v>
      </c>
      <c r="Q1047" s="9">
        <f>VLOOKUP($A1047,'Hospitalsation Details'!$A$2:$L$2344,12,0)</f>
        <v>48</v>
      </c>
    </row>
    <row r="1048" spans="1:17" ht="15.6" x14ac:dyDescent="0.3">
      <c r="A1048" s="20" t="s">
        <v>2093</v>
      </c>
      <c r="B1048" s="9" t="str">
        <f>VLOOKUP($A1048,'Customer Names'!$A$2:$E$2336,4,0)</f>
        <v xml:space="preserve">  Tim</v>
      </c>
      <c r="C1048" s="9">
        <f>VLOOKUP($A1048,'Medical Examination'!$A$2:$J$2336,2,0)</f>
        <v>45.51</v>
      </c>
      <c r="D1048" s="9">
        <f>VLOOKUP($A1048,'Medical Examination'!$A$2:$J$2336,3,0)</f>
        <v>4.32</v>
      </c>
      <c r="E1048" s="9" t="str">
        <f>VLOOKUP($A1048,'Medical Examination'!$A$2:$J$2336,4,0)</f>
        <v>No</v>
      </c>
      <c r="F1048" s="9" t="str">
        <f>VLOOKUP($A1048,'Medical Examination'!$A$2:$J$2336,5,0)</f>
        <v>No</v>
      </c>
      <c r="G1048" s="9" t="str">
        <f>VLOOKUP($A1048,'Medical Examination'!$A$2:$J$2336,6,0)</f>
        <v>No</v>
      </c>
      <c r="H1048" s="9">
        <f>VLOOKUP($A1048,'Medical Examination'!$A$2:$J$2336,7,0)</f>
        <v>1</v>
      </c>
      <c r="I1048" s="9" t="str">
        <f>VLOOKUP($A1048,'Medical Examination'!$A$2:$J$2336,8,0)</f>
        <v xml:space="preserve"> Non Smoker</v>
      </c>
      <c r="J1048" s="9" t="str">
        <f>VLOOKUP($A1048,'Medical Examination'!$A$2:$J$2336,9,0)</f>
        <v>Obesity</v>
      </c>
      <c r="K1048" s="9" t="str">
        <f>VLOOKUP($A1048,'Medical Examination'!$A$2:$J$2336,10,0)</f>
        <v>Diabetes</v>
      </c>
      <c r="L1048" s="9" t="str">
        <f>VLOOKUP($A1048,'Hospitalsation Details'!$A$2:$L$2344,10,0)</f>
        <v>25-06-1992</v>
      </c>
      <c r="M1048" s="16">
        <f>VLOOKUP($A1048,'Hospitalsation Details'!$A$2:$L$2344,6,0)</f>
        <v>10719.57</v>
      </c>
      <c r="N1048" s="9" t="str">
        <f>VLOOKUP($A1048,'Hospitalsation Details'!$A$2:$L$2344,7,0)</f>
        <v>tier - 3</v>
      </c>
      <c r="O1048" s="9" t="str">
        <f>VLOOKUP($A1048,'Hospitalsation Details'!$A$2:$L$2344,8,0)</f>
        <v>tier - 1</v>
      </c>
      <c r="P1048" s="9" t="str">
        <f>VLOOKUP($A1048,'Hospitalsation Details'!$A$2:$L$2344,9,0)</f>
        <v>R1012</v>
      </c>
      <c r="Q1048" s="9">
        <f>VLOOKUP($A1048,'Hospitalsation Details'!$A$2:$L$2344,12,0)</f>
        <v>30</v>
      </c>
    </row>
    <row r="1049" spans="1:17" ht="15.6" x14ac:dyDescent="0.3">
      <c r="A1049" s="21" t="s">
        <v>2095</v>
      </c>
      <c r="B1049" s="9" t="str">
        <f>VLOOKUP($A1049,'Customer Names'!$A$2:$E$2336,4,0)</f>
        <v xml:space="preserve">  Jamie L</v>
      </c>
      <c r="C1049" s="9">
        <f>VLOOKUP($A1049,'Medical Examination'!$A$2:$J$2336,2,0)</f>
        <v>37.1</v>
      </c>
      <c r="D1049" s="9">
        <f>VLOOKUP($A1049,'Medical Examination'!$A$2:$J$2336,3,0)</f>
        <v>7.19</v>
      </c>
      <c r="E1049" s="9" t="str">
        <f>VLOOKUP($A1049,'Medical Examination'!$A$2:$J$2336,4,0)</f>
        <v>Yes</v>
      </c>
      <c r="F1049" s="9" t="str">
        <f>VLOOKUP($A1049,'Medical Examination'!$A$2:$J$2336,5,0)</f>
        <v>No</v>
      </c>
      <c r="G1049" s="9" t="str">
        <f>VLOOKUP($A1049,'Medical Examination'!$A$2:$J$2336,6,0)</f>
        <v>No</v>
      </c>
      <c r="H1049" s="9">
        <f>VLOOKUP($A1049,'Medical Examination'!$A$2:$J$2336,7,0)</f>
        <v>0</v>
      </c>
      <c r="I1049" s="9" t="str">
        <f>VLOOKUP($A1049,'Medical Examination'!$A$2:$J$2336,8,0)</f>
        <v xml:space="preserve"> Non Smoker</v>
      </c>
      <c r="J1049" s="9" t="str">
        <f>VLOOKUP($A1049,'Medical Examination'!$A$2:$J$2336,9,0)</f>
        <v>Obesity</v>
      </c>
      <c r="K1049" s="9" t="str">
        <f>VLOOKUP($A1049,'Medical Examination'!$A$2:$J$2336,10,0)</f>
        <v>Diabetes</v>
      </c>
      <c r="L1049" s="9" t="str">
        <f>VLOOKUP($A1049,'Hospitalsation Details'!$A$2:$L$2344,10,0)</f>
        <v>05-10-1967</v>
      </c>
      <c r="M1049" s="16">
        <f>VLOOKUP($A1049,'Hospitalsation Details'!$A$2:$L$2344,6,0)</f>
        <v>10713.64</v>
      </c>
      <c r="N1049" s="9" t="str">
        <f>VLOOKUP($A1049,'Hospitalsation Details'!$A$2:$L$2344,7,0)</f>
        <v>tier - 3</v>
      </c>
      <c r="O1049" s="9" t="str">
        <f>VLOOKUP($A1049,'Hospitalsation Details'!$A$2:$L$2344,8,0)</f>
        <v>tier - 3</v>
      </c>
      <c r="P1049" s="9" t="str">
        <f>VLOOKUP($A1049,'Hospitalsation Details'!$A$2:$L$2344,9,0)</f>
        <v>R1011</v>
      </c>
      <c r="Q1049" s="9">
        <f>VLOOKUP($A1049,'Hospitalsation Details'!$A$2:$L$2344,12,0)</f>
        <v>55</v>
      </c>
    </row>
    <row r="1050" spans="1:17" ht="15.6" x14ac:dyDescent="0.3">
      <c r="A1050" s="20" t="s">
        <v>2097</v>
      </c>
      <c r="B1050" s="9" t="str">
        <f>VLOOKUP($A1050,'Customer Names'!$A$2:$E$2336,4,0)</f>
        <v xml:space="preserve">  Alexandra</v>
      </c>
      <c r="C1050" s="9">
        <f>VLOOKUP($A1050,'Medical Examination'!$A$2:$J$2336,2,0)</f>
        <v>30.5</v>
      </c>
      <c r="D1050" s="9">
        <f>VLOOKUP($A1050,'Medical Examination'!$A$2:$J$2336,3,0)</f>
        <v>11.94</v>
      </c>
      <c r="E1050" s="9" t="str">
        <f>VLOOKUP($A1050,'Medical Examination'!$A$2:$J$2336,4,0)</f>
        <v>Yes</v>
      </c>
      <c r="F1050" s="9" t="str">
        <f>VLOOKUP($A1050,'Medical Examination'!$A$2:$J$2336,5,0)</f>
        <v>No</v>
      </c>
      <c r="G1050" s="9" t="str">
        <f>VLOOKUP($A1050,'Medical Examination'!$A$2:$J$2336,6,0)</f>
        <v>No</v>
      </c>
      <c r="H1050" s="9">
        <f>VLOOKUP($A1050,'Medical Examination'!$A$2:$J$2336,7,0)</f>
        <v>0</v>
      </c>
      <c r="I1050" s="9" t="str">
        <f>VLOOKUP($A1050,'Medical Examination'!$A$2:$J$2336,8,0)</f>
        <v xml:space="preserve"> Non Smoker</v>
      </c>
      <c r="J1050" s="9" t="str">
        <f>VLOOKUP($A1050,'Medical Examination'!$A$2:$J$2336,9,0)</f>
        <v>Obesity</v>
      </c>
      <c r="K1050" s="9" t="str">
        <f>VLOOKUP($A1050,'Medical Examination'!$A$2:$J$2336,10,0)</f>
        <v>Normal</v>
      </c>
      <c r="L1050" s="9" t="str">
        <f>VLOOKUP($A1050,'Hospitalsation Details'!$A$2:$L$2344,10,0)</f>
        <v>30-07-1967</v>
      </c>
      <c r="M1050" s="16">
        <f>VLOOKUP($A1050,'Hospitalsation Details'!$A$2:$L$2344,6,0)</f>
        <v>10704.47</v>
      </c>
      <c r="N1050" s="9" t="str">
        <f>VLOOKUP($A1050,'Hospitalsation Details'!$A$2:$L$2344,7,0)</f>
        <v>tier - 3</v>
      </c>
      <c r="O1050" s="9" t="str">
        <f>VLOOKUP($A1050,'Hospitalsation Details'!$A$2:$L$2344,8,0)</f>
        <v>tier - 2</v>
      </c>
      <c r="P1050" s="9" t="str">
        <f>VLOOKUP($A1050,'Hospitalsation Details'!$A$2:$L$2344,9,0)</f>
        <v>R1011</v>
      </c>
      <c r="Q1050" s="9">
        <f>VLOOKUP($A1050,'Hospitalsation Details'!$A$2:$L$2344,12,0)</f>
        <v>55</v>
      </c>
    </row>
    <row r="1051" spans="1:17" ht="15.6" x14ac:dyDescent="0.3">
      <c r="A1051" s="21" t="s">
        <v>2099</v>
      </c>
      <c r="B1051" s="9" t="str">
        <f>VLOOKUP($A1051,'Customer Names'!$A$2:$E$2336,4,0)</f>
        <v xml:space="preserve">  Tiffany</v>
      </c>
      <c r="C1051" s="9">
        <f>VLOOKUP($A1051,'Medical Examination'!$A$2:$J$2336,2,0)</f>
        <v>28.16</v>
      </c>
      <c r="D1051" s="9">
        <f>VLOOKUP($A1051,'Medical Examination'!$A$2:$J$2336,3,0)</f>
        <v>5.56</v>
      </c>
      <c r="E1051" s="9" t="str">
        <f>VLOOKUP($A1051,'Medical Examination'!$A$2:$J$2336,4,0)</f>
        <v>No</v>
      </c>
      <c r="F1051" s="9" t="str">
        <f>VLOOKUP($A1051,'Medical Examination'!$A$2:$J$2336,5,0)</f>
        <v>No</v>
      </c>
      <c r="G1051" s="9" t="str">
        <f>VLOOKUP($A1051,'Medical Examination'!$A$2:$J$2336,6,0)</f>
        <v>No</v>
      </c>
      <c r="H1051" s="9">
        <f>VLOOKUP($A1051,'Medical Examination'!$A$2:$J$2336,7,0)</f>
        <v>2</v>
      </c>
      <c r="I1051" s="9" t="str">
        <f>VLOOKUP($A1051,'Medical Examination'!$A$2:$J$2336,8,0)</f>
        <v xml:space="preserve"> Non Smoker</v>
      </c>
      <c r="J1051" s="9" t="str">
        <f>VLOOKUP($A1051,'Medical Examination'!$A$2:$J$2336,9,0)</f>
        <v>Over Weight</v>
      </c>
      <c r="K1051" s="9" t="str">
        <f>VLOOKUP($A1051,'Medical Examination'!$A$2:$J$2336,10,0)</f>
        <v>Normal</v>
      </c>
      <c r="L1051" s="9" t="str">
        <f>VLOOKUP($A1051,'Hospitalsation Details'!$A$2:$L$2344,10,0)</f>
        <v>24-10-1972</v>
      </c>
      <c r="M1051" s="16">
        <f>VLOOKUP($A1051,'Hospitalsation Details'!$A$2:$L$2344,6,0)</f>
        <v>10702.64</v>
      </c>
      <c r="N1051" s="9" t="str">
        <f>VLOOKUP($A1051,'Hospitalsation Details'!$A$2:$L$2344,7,0)</f>
        <v>tier - 3</v>
      </c>
      <c r="O1051" s="9" t="str">
        <f>VLOOKUP($A1051,'Hospitalsation Details'!$A$2:$L$2344,8,0)</f>
        <v>tier - 3</v>
      </c>
      <c r="P1051" s="9" t="str">
        <f>VLOOKUP($A1051,'Hospitalsation Details'!$A$2:$L$2344,9,0)</f>
        <v>R1013</v>
      </c>
      <c r="Q1051" s="9">
        <f>VLOOKUP($A1051,'Hospitalsation Details'!$A$2:$L$2344,12,0)</f>
        <v>50</v>
      </c>
    </row>
    <row r="1052" spans="1:17" ht="15.6" x14ac:dyDescent="0.3">
      <c r="A1052" s="20" t="s">
        <v>2101</v>
      </c>
      <c r="B1052" s="9" t="str">
        <f>VLOOKUP($A1052,'Customer Names'!$A$2:$E$2336,4,0)</f>
        <v xml:space="preserve">  Rebecca J</v>
      </c>
      <c r="C1052" s="9">
        <f>VLOOKUP($A1052,'Medical Examination'!$A$2:$J$2336,2,0)</f>
        <v>29.1</v>
      </c>
      <c r="D1052" s="9">
        <f>VLOOKUP($A1052,'Medical Examination'!$A$2:$J$2336,3,0)</f>
        <v>5.64</v>
      </c>
      <c r="E1052" s="9" t="str">
        <f>VLOOKUP($A1052,'Medical Examination'!$A$2:$J$2336,4,0)</f>
        <v>Yes</v>
      </c>
      <c r="F1052" s="9" t="str">
        <f>VLOOKUP($A1052,'Medical Examination'!$A$2:$J$2336,5,0)</f>
        <v>No</v>
      </c>
      <c r="G1052" s="9" t="str">
        <f>VLOOKUP($A1052,'Medical Examination'!$A$2:$J$2336,6,0)</f>
        <v>No</v>
      </c>
      <c r="H1052" s="9">
        <f>VLOOKUP($A1052,'Medical Examination'!$A$2:$J$2336,7,0)</f>
        <v>0</v>
      </c>
      <c r="I1052" s="9" t="str">
        <f>VLOOKUP($A1052,'Medical Examination'!$A$2:$J$2336,8,0)</f>
        <v xml:space="preserve"> Non Smoker</v>
      </c>
      <c r="J1052" s="9" t="str">
        <f>VLOOKUP($A1052,'Medical Examination'!$A$2:$J$2336,9,0)</f>
        <v>Over Weight</v>
      </c>
      <c r="K1052" s="9" t="str">
        <f>VLOOKUP($A1052,'Medical Examination'!$A$2:$J$2336,10,0)</f>
        <v>Normal</v>
      </c>
      <c r="L1052" s="9" t="str">
        <f>VLOOKUP($A1052,'Hospitalsation Details'!$A$2:$L$2344,10,0)</f>
        <v>30-09-1976</v>
      </c>
      <c r="M1052" s="16">
        <f>VLOOKUP($A1052,'Hospitalsation Details'!$A$2:$L$2344,6,0)</f>
        <v>10698.38</v>
      </c>
      <c r="N1052" s="9" t="str">
        <f>VLOOKUP($A1052,'Hospitalsation Details'!$A$2:$L$2344,7,0)</f>
        <v>tier - 3</v>
      </c>
      <c r="O1052" s="9" t="str">
        <f>VLOOKUP($A1052,'Hospitalsation Details'!$A$2:$L$2344,8,0)</f>
        <v>tier - 1</v>
      </c>
      <c r="P1052" s="9" t="str">
        <f>VLOOKUP($A1052,'Hospitalsation Details'!$A$2:$L$2344,9,0)</f>
        <v>R1025</v>
      </c>
      <c r="Q1052" s="9">
        <f>VLOOKUP($A1052,'Hospitalsation Details'!$A$2:$L$2344,12,0)</f>
        <v>46</v>
      </c>
    </row>
    <row r="1053" spans="1:17" ht="15.6" x14ac:dyDescent="0.3">
      <c r="A1053" s="21" t="s">
        <v>2103</v>
      </c>
      <c r="B1053" s="9" t="str">
        <f>VLOOKUP($A1053,'Customer Names'!$A$2:$E$2336,4,0)</f>
        <v xml:space="preserve">  Austin T</v>
      </c>
      <c r="C1053" s="9">
        <f>VLOOKUP($A1053,'Medical Examination'!$A$2:$J$2336,2,0)</f>
        <v>30.22</v>
      </c>
      <c r="D1053" s="9">
        <f>VLOOKUP($A1053,'Medical Examination'!$A$2:$J$2336,3,0)</f>
        <v>4.6500000000000004</v>
      </c>
      <c r="E1053" s="9" t="str">
        <f>VLOOKUP($A1053,'Medical Examination'!$A$2:$J$2336,4,0)</f>
        <v>No</v>
      </c>
      <c r="F1053" s="9" t="str">
        <f>VLOOKUP($A1053,'Medical Examination'!$A$2:$J$2336,5,0)</f>
        <v>No</v>
      </c>
      <c r="G1053" s="9" t="str">
        <f>VLOOKUP($A1053,'Medical Examination'!$A$2:$J$2336,6,0)</f>
        <v>No</v>
      </c>
      <c r="H1053" s="9">
        <f>VLOOKUP($A1053,'Medical Examination'!$A$2:$J$2336,7,0)</f>
        <v>0</v>
      </c>
      <c r="I1053" s="9" t="str">
        <f>VLOOKUP($A1053,'Medical Examination'!$A$2:$J$2336,8,0)</f>
        <v xml:space="preserve"> Non Smoker</v>
      </c>
      <c r="J1053" s="9" t="str">
        <f>VLOOKUP($A1053,'Medical Examination'!$A$2:$J$2336,9,0)</f>
        <v>Obesity</v>
      </c>
      <c r="K1053" s="9" t="str">
        <f>VLOOKUP($A1053,'Medical Examination'!$A$2:$J$2336,10,0)</f>
        <v>Diabetes</v>
      </c>
      <c r="L1053" s="9" t="str">
        <f>VLOOKUP($A1053,'Hospitalsation Details'!$A$2:$L$2344,10,0)</f>
        <v>02-08-1977</v>
      </c>
      <c r="M1053" s="16">
        <f>VLOOKUP($A1053,'Hospitalsation Details'!$A$2:$L$2344,6,0)</f>
        <v>10690.11</v>
      </c>
      <c r="N1053" s="9" t="str">
        <f>VLOOKUP($A1053,'Hospitalsation Details'!$A$2:$L$2344,7,0)</f>
        <v>tier - 3</v>
      </c>
      <c r="O1053" s="9" t="str">
        <f>VLOOKUP($A1053,'Hospitalsation Details'!$A$2:$L$2344,8,0)</f>
        <v>tier - 2</v>
      </c>
      <c r="P1053" s="9" t="str">
        <f>VLOOKUP($A1053,'Hospitalsation Details'!$A$2:$L$2344,9,0)</f>
        <v>R1021</v>
      </c>
      <c r="Q1053" s="9">
        <f>VLOOKUP($A1053,'Hospitalsation Details'!$A$2:$L$2344,12,0)</f>
        <v>45</v>
      </c>
    </row>
    <row r="1054" spans="1:17" ht="15.6" x14ac:dyDescent="0.3">
      <c r="A1054" s="20" t="s">
        <v>2105</v>
      </c>
      <c r="B1054" s="9" t="str">
        <f>VLOOKUP($A1054,'Customer Names'!$A$2:$E$2336,4,0)</f>
        <v xml:space="preserve">  Jamie T</v>
      </c>
      <c r="C1054" s="9">
        <f>VLOOKUP($A1054,'Medical Examination'!$A$2:$J$2336,2,0)</f>
        <v>24.29</v>
      </c>
      <c r="D1054" s="9">
        <f>VLOOKUP($A1054,'Medical Examination'!$A$2:$J$2336,3,0)</f>
        <v>9.0500000000000007</v>
      </c>
      <c r="E1054" s="9" t="str">
        <f>VLOOKUP($A1054,'Medical Examination'!$A$2:$J$2336,4,0)</f>
        <v>No</v>
      </c>
      <c r="F1054" s="9" t="str">
        <f>VLOOKUP($A1054,'Medical Examination'!$A$2:$J$2336,5,0)</f>
        <v>No</v>
      </c>
      <c r="G1054" s="9" t="str">
        <f>VLOOKUP($A1054,'Medical Examination'!$A$2:$J$2336,6,0)</f>
        <v>No</v>
      </c>
      <c r="H1054" s="9">
        <f>VLOOKUP($A1054,'Medical Examination'!$A$2:$J$2336,7,0)</f>
        <v>0</v>
      </c>
      <c r="I1054" s="9" t="str">
        <f>VLOOKUP($A1054,'Medical Examination'!$A$2:$J$2336,8,0)</f>
        <v xml:space="preserve"> Non Smoker</v>
      </c>
      <c r="J1054" s="9" t="str">
        <f>VLOOKUP($A1054,'Medical Examination'!$A$2:$J$2336,9,0)</f>
        <v>Normal Weight</v>
      </c>
      <c r="K1054" s="9" t="str">
        <f>VLOOKUP($A1054,'Medical Examination'!$A$2:$J$2336,10,0)</f>
        <v>Normal</v>
      </c>
      <c r="L1054" s="9" t="str">
        <f>VLOOKUP($A1054,'Hospitalsation Details'!$A$2:$L$2344,10,0)</f>
        <v>07-09-1962</v>
      </c>
      <c r="M1054" s="16">
        <f>VLOOKUP($A1054,'Hospitalsation Details'!$A$2:$L$2344,6,0)</f>
        <v>10676.83</v>
      </c>
      <c r="N1054" s="9" t="str">
        <f>VLOOKUP($A1054,'Hospitalsation Details'!$A$2:$L$2344,7,0)</f>
        <v>tier - 3</v>
      </c>
      <c r="O1054" s="9" t="str">
        <f>VLOOKUP($A1054,'Hospitalsation Details'!$A$2:$L$2344,8,0)</f>
        <v>tier - 3</v>
      </c>
      <c r="P1054" s="9" t="str">
        <f>VLOOKUP($A1054,'Hospitalsation Details'!$A$2:$L$2344,9,0)</f>
        <v>R1013</v>
      </c>
      <c r="Q1054" s="9">
        <f>VLOOKUP($A1054,'Hospitalsation Details'!$A$2:$L$2344,12,0)</f>
        <v>60</v>
      </c>
    </row>
    <row r="1055" spans="1:17" ht="15.6" x14ac:dyDescent="0.3">
      <c r="A1055" s="21" t="s">
        <v>2107</v>
      </c>
      <c r="B1055" s="9" t="str">
        <f>VLOOKUP($A1055,'Customer Names'!$A$2:$E$2336,4,0)</f>
        <v xml:space="preserve">  Matthew T</v>
      </c>
      <c r="C1055" s="9">
        <f>VLOOKUP($A1055,'Medical Examination'!$A$2:$J$2336,2,0)</f>
        <v>29.39</v>
      </c>
      <c r="D1055" s="9">
        <f>VLOOKUP($A1055,'Medical Examination'!$A$2:$J$2336,3,0)</f>
        <v>4.5199999999999996</v>
      </c>
      <c r="E1055" s="9" t="str">
        <f>VLOOKUP($A1055,'Medical Examination'!$A$2:$J$2336,4,0)</f>
        <v>Yes</v>
      </c>
      <c r="F1055" s="9" t="str">
        <f>VLOOKUP($A1055,'Medical Examination'!$A$2:$J$2336,5,0)</f>
        <v>No</v>
      </c>
      <c r="G1055" s="9" t="str">
        <f>VLOOKUP($A1055,'Medical Examination'!$A$2:$J$2336,6,0)</f>
        <v>No</v>
      </c>
      <c r="H1055" s="9">
        <f>VLOOKUP($A1055,'Medical Examination'!$A$2:$J$2336,7,0)</f>
        <v>0</v>
      </c>
      <c r="I1055" s="9" t="str">
        <f>VLOOKUP($A1055,'Medical Examination'!$A$2:$J$2336,8,0)</f>
        <v xml:space="preserve"> Non Smoker</v>
      </c>
      <c r="J1055" s="9" t="str">
        <f>VLOOKUP($A1055,'Medical Examination'!$A$2:$J$2336,9,0)</f>
        <v>Over Weight</v>
      </c>
      <c r="K1055" s="9" t="str">
        <f>VLOOKUP($A1055,'Medical Examination'!$A$2:$J$2336,10,0)</f>
        <v>Normal</v>
      </c>
      <c r="L1055" s="9" t="str">
        <f>VLOOKUP($A1055,'Hospitalsation Details'!$A$2:$L$2344,10,0)</f>
        <v>22-11-1976</v>
      </c>
      <c r="M1055" s="16">
        <f>VLOOKUP($A1055,'Hospitalsation Details'!$A$2:$L$2344,6,0)</f>
        <v>10665.44</v>
      </c>
      <c r="N1055" s="9" t="str">
        <f>VLOOKUP($A1055,'Hospitalsation Details'!$A$2:$L$2344,7,0)</f>
        <v>tier - 3</v>
      </c>
      <c r="O1055" s="9" t="str">
        <f>VLOOKUP($A1055,'Hospitalsation Details'!$A$2:$L$2344,8,0)</f>
        <v>tier - 2</v>
      </c>
      <c r="P1055" s="9" t="str">
        <f>VLOOKUP($A1055,'Hospitalsation Details'!$A$2:$L$2344,9,0)</f>
        <v>R1021</v>
      </c>
      <c r="Q1055" s="9">
        <f>VLOOKUP($A1055,'Hospitalsation Details'!$A$2:$L$2344,12,0)</f>
        <v>46</v>
      </c>
    </row>
    <row r="1056" spans="1:17" ht="15.6" x14ac:dyDescent="0.3">
      <c r="A1056" s="20" t="s">
        <v>2109</v>
      </c>
      <c r="B1056" s="9" t="str">
        <f>VLOOKUP($A1056,'Customer Names'!$A$2:$E$2336,4,0)</f>
        <v xml:space="preserve">  Emily</v>
      </c>
      <c r="C1056" s="9">
        <f>VLOOKUP($A1056,'Medical Examination'!$A$2:$J$2336,2,0)</f>
        <v>25.66</v>
      </c>
      <c r="D1056" s="9">
        <f>VLOOKUP($A1056,'Medical Examination'!$A$2:$J$2336,3,0)</f>
        <v>4.62</v>
      </c>
      <c r="E1056" s="9" t="str">
        <f>VLOOKUP($A1056,'Medical Examination'!$A$2:$J$2336,4,0)</f>
        <v>Yes</v>
      </c>
      <c r="F1056" s="9" t="str">
        <f>VLOOKUP($A1056,'Medical Examination'!$A$2:$J$2336,5,0)</f>
        <v>No</v>
      </c>
      <c r="G1056" s="9" t="str">
        <f>VLOOKUP($A1056,'Medical Examination'!$A$2:$J$2336,6,0)</f>
        <v>No</v>
      </c>
      <c r="H1056" s="9">
        <f>VLOOKUP($A1056,'Medical Examination'!$A$2:$J$2336,7,0)</f>
        <v>1</v>
      </c>
      <c r="I1056" s="9" t="str">
        <f>VLOOKUP($A1056,'Medical Examination'!$A$2:$J$2336,8,0)</f>
        <v xml:space="preserve"> Non Smoker</v>
      </c>
      <c r="J1056" s="9" t="str">
        <f>VLOOKUP($A1056,'Medical Examination'!$A$2:$J$2336,9,0)</f>
        <v>Over Weight</v>
      </c>
      <c r="K1056" s="9" t="str">
        <f>VLOOKUP($A1056,'Medical Examination'!$A$2:$J$2336,10,0)</f>
        <v>Prediabetes</v>
      </c>
      <c r="L1056" s="9" t="str">
        <f>VLOOKUP($A1056,'Hospitalsation Details'!$A$2:$L$2344,10,0)</f>
        <v>08-08-1964</v>
      </c>
      <c r="M1056" s="16">
        <f>VLOOKUP($A1056,'Hospitalsation Details'!$A$2:$L$2344,6,0)</f>
        <v>10627.81</v>
      </c>
      <c r="N1056" s="9" t="str">
        <f>VLOOKUP($A1056,'Hospitalsation Details'!$A$2:$L$2344,7,0)</f>
        <v>tier - 3</v>
      </c>
      <c r="O1056" s="9" t="str">
        <f>VLOOKUP($A1056,'Hospitalsation Details'!$A$2:$L$2344,8,0)</f>
        <v>tier - 3</v>
      </c>
      <c r="P1056" s="9" t="str">
        <f>VLOOKUP($A1056,'Hospitalsation Details'!$A$2:$L$2344,9,0)</f>
        <v>R1013</v>
      </c>
      <c r="Q1056" s="9">
        <f>VLOOKUP($A1056,'Hospitalsation Details'!$A$2:$L$2344,12,0)</f>
        <v>58</v>
      </c>
    </row>
    <row r="1057" spans="1:17" ht="15.6" x14ac:dyDescent="0.3">
      <c r="A1057" s="21" t="s">
        <v>2111</v>
      </c>
      <c r="B1057" s="9" t="str">
        <f>VLOOKUP($A1057,'Customer Names'!$A$2:$E$2336,4,0)</f>
        <v xml:space="preserve">  Gillian</v>
      </c>
      <c r="C1057" s="9">
        <f>VLOOKUP($A1057,'Medical Examination'!$A$2:$J$2336,2,0)</f>
        <v>39.11</v>
      </c>
      <c r="D1057" s="9">
        <f>VLOOKUP($A1057,'Medical Examination'!$A$2:$J$2336,3,0)</f>
        <v>5.87</v>
      </c>
      <c r="E1057" s="9" t="str">
        <f>VLOOKUP($A1057,'Medical Examination'!$A$2:$J$2336,4,0)</f>
        <v>No</v>
      </c>
      <c r="F1057" s="9" t="str">
        <f>VLOOKUP($A1057,'Medical Examination'!$A$2:$J$2336,5,0)</f>
        <v>No</v>
      </c>
      <c r="G1057" s="9" t="str">
        <f>VLOOKUP($A1057,'Medical Examination'!$A$2:$J$2336,6,0)</f>
        <v>No</v>
      </c>
      <c r="H1057" s="9">
        <f>VLOOKUP($A1057,'Medical Examination'!$A$2:$J$2336,7,0)</f>
        <v>0</v>
      </c>
      <c r="I1057" s="9" t="str">
        <f>VLOOKUP($A1057,'Medical Examination'!$A$2:$J$2336,8,0)</f>
        <v xml:space="preserve"> Non Smoker</v>
      </c>
      <c r="J1057" s="9" t="str">
        <f>VLOOKUP($A1057,'Medical Examination'!$A$2:$J$2336,9,0)</f>
        <v>Obesity</v>
      </c>
      <c r="K1057" s="9" t="str">
        <f>VLOOKUP($A1057,'Medical Examination'!$A$2:$J$2336,10,0)</f>
        <v>Prediabetes</v>
      </c>
      <c r="L1057" s="9" t="str">
        <f>VLOOKUP($A1057,'Hospitalsation Details'!$A$2:$L$2344,10,0)</f>
        <v>06-07-1990</v>
      </c>
      <c r="M1057" s="16">
        <f>VLOOKUP($A1057,'Hospitalsation Details'!$A$2:$L$2344,6,0)</f>
        <v>10620.26</v>
      </c>
      <c r="N1057" s="9" t="str">
        <f>VLOOKUP($A1057,'Hospitalsation Details'!$A$2:$L$2344,7,0)</f>
        <v>tier - 3</v>
      </c>
      <c r="O1057" s="9" t="str">
        <f>VLOOKUP($A1057,'Hospitalsation Details'!$A$2:$L$2344,8,0)</f>
        <v>tier - 3</v>
      </c>
      <c r="P1057" s="9" t="str">
        <f>VLOOKUP($A1057,'Hospitalsation Details'!$A$2:$L$2344,9,0)</f>
        <v>R1012</v>
      </c>
      <c r="Q1057" s="9">
        <f>VLOOKUP($A1057,'Hospitalsation Details'!$A$2:$L$2344,12,0)</f>
        <v>32</v>
      </c>
    </row>
    <row r="1058" spans="1:17" ht="15.6" x14ac:dyDescent="0.3">
      <c r="A1058" s="20" t="s">
        <v>2113</v>
      </c>
      <c r="B1058" s="9" t="str">
        <f>VLOOKUP($A1058,'Customer Names'!$A$2:$E$2336,4,0)</f>
        <v xml:space="preserve">  Brenn E</v>
      </c>
      <c r="C1058" s="9">
        <f>VLOOKUP($A1058,'Medical Examination'!$A$2:$J$2336,2,0)</f>
        <v>43.78</v>
      </c>
      <c r="D1058" s="9">
        <f>VLOOKUP($A1058,'Medical Examination'!$A$2:$J$2336,3,0)</f>
        <v>5.71</v>
      </c>
      <c r="E1058" s="9" t="str">
        <f>VLOOKUP($A1058,'Medical Examination'!$A$2:$J$2336,4,0)</f>
        <v>No</v>
      </c>
      <c r="F1058" s="9" t="str">
        <f>VLOOKUP($A1058,'Medical Examination'!$A$2:$J$2336,5,0)</f>
        <v>No</v>
      </c>
      <c r="G1058" s="9" t="str">
        <f>VLOOKUP($A1058,'Medical Examination'!$A$2:$J$2336,6,0)</f>
        <v>No</v>
      </c>
      <c r="H1058" s="9">
        <f>VLOOKUP($A1058,'Medical Examination'!$A$2:$J$2336,7,0)</f>
        <v>1</v>
      </c>
      <c r="I1058" s="9" t="str">
        <f>VLOOKUP($A1058,'Medical Examination'!$A$2:$J$2336,8,0)</f>
        <v xml:space="preserve"> Non Smoker</v>
      </c>
      <c r="J1058" s="9" t="str">
        <f>VLOOKUP($A1058,'Medical Examination'!$A$2:$J$2336,9,0)</f>
        <v>Obesity</v>
      </c>
      <c r="K1058" s="9" t="str">
        <f>VLOOKUP($A1058,'Medical Examination'!$A$2:$J$2336,10,0)</f>
        <v>Diabetes</v>
      </c>
      <c r="L1058" s="9" t="str">
        <f>VLOOKUP($A1058,'Hospitalsation Details'!$A$2:$L$2344,10,0)</f>
        <v>23-07-1992</v>
      </c>
      <c r="M1058" s="16">
        <f>VLOOKUP($A1058,'Hospitalsation Details'!$A$2:$L$2344,6,0)</f>
        <v>10617.04</v>
      </c>
      <c r="N1058" s="9" t="str">
        <f>VLOOKUP($A1058,'Hospitalsation Details'!$A$2:$L$2344,7,0)</f>
        <v>tier - 3</v>
      </c>
      <c r="O1058" s="9" t="str">
        <f>VLOOKUP($A1058,'Hospitalsation Details'!$A$2:$L$2344,8,0)</f>
        <v>tier - 3</v>
      </c>
      <c r="P1058" s="9" t="str">
        <f>VLOOKUP($A1058,'Hospitalsation Details'!$A$2:$L$2344,9,0)</f>
        <v>R1026</v>
      </c>
      <c r="Q1058" s="9">
        <f>VLOOKUP($A1058,'Hospitalsation Details'!$A$2:$L$2344,12,0)</f>
        <v>30</v>
      </c>
    </row>
    <row r="1059" spans="1:17" ht="15.6" x14ac:dyDescent="0.3">
      <c r="A1059" s="21" t="s">
        <v>2115</v>
      </c>
      <c r="B1059" s="9" t="str">
        <f>VLOOKUP($A1059,'Customer Names'!$A$2:$E$2336,4,0)</f>
        <v xml:space="preserve">  Lisa M</v>
      </c>
      <c r="C1059" s="9">
        <f>VLOOKUP($A1059,'Medical Examination'!$A$2:$J$2336,2,0)</f>
        <v>24.35</v>
      </c>
      <c r="D1059" s="9">
        <f>VLOOKUP($A1059,'Medical Examination'!$A$2:$J$2336,3,0)</f>
        <v>9.08</v>
      </c>
      <c r="E1059" s="9" t="str">
        <f>VLOOKUP($A1059,'Medical Examination'!$A$2:$J$2336,4,0)</f>
        <v>No</v>
      </c>
      <c r="F1059" s="9" t="str">
        <f>VLOOKUP($A1059,'Medical Examination'!$A$2:$J$2336,5,0)</f>
        <v>No</v>
      </c>
      <c r="G1059" s="9" t="str">
        <f>VLOOKUP($A1059,'Medical Examination'!$A$2:$J$2336,6,0)</f>
        <v>No</v>
      </c>
      <c r="H1059" s="9">
        <f>VLOOKUP($A1059,'Medical Examination'!$A$2:$J$2336,7,0)</f>
        <v>0</v>
      </c>
      <c r="I1059" s="9" t="str">
        <f>VLOOKUP($A1059,'Medical Examination'!$A$2:$J$2336,8,0)</f>
        <v xml:space="preserve"> Non Smoker</v>
      </c>
      <c r="J1059" s="9" t="str">
        <f>VLOOKUP($A1059,'Medical Examination'!$A$2:$J$2336,9,0)</f>
        <v>Normal Weight</v>
      </c>
      <c r="K1059" s="9" t="str">
        <f>VLOOKUP($A1059,'Medical Examination'!$A$2:$J$2336,10,0)</f>
        <v>Normal</v>
      </c>
      <c r="L1059" s="9" t="str">
        <f>VLOOKUP($A1059,'Hospitalsation Details'!$A$2:$L$2344,10,0)</f>
        <v>27-06-1965</v>
      </c>
      <c r="M1059" s="16">
        <f>VLOOKUP($A1059,'Hospitalsation Details'!$A$2:$L$2344,6,0)</f>
        <v>10608.67</v>
      </c>
      <c r="N1059" s="9" t="str">
        <f>VLOOKUP($A1059,'Hospitalsation Details'!$A$2:$L$2344,7,0)</f>
        <v>tier - 3</v>
      </c>
      <c r="O1059" s="9" t="str">
        <f>VLOOKUP($A1059,'Hospitalsation Details'!$A$2:$L$2344,8,0)</f>
        <v>tier - 3</v>
      </c>
      <c r="P1059" s="9" t="str">
        <f>VLOOKUP($A1059,'Hospitalsation Details'!$A$2:$L$2344,9,0)</f>
        <v>R1012</v>
      </c>
      <c r="Q1059" s="9">
        <f>VLOOKUP($A1059,'Hospitalsation Details'!$A$2:$L$2344,12,0)</f>
        <v>57</v>
      </c>
    </row>
    <row r="1060" spans="1:17" ht="15.6" x14ac:dyDescent="0.3">
      <c r="A1060" s="20" t="s">
        <v>2117</v>
      </c>
      <c r="B1060" s="9" t="str">
        <f>VLOOKUP($A1060,'Customer Names'!$A$2:$E$2336,4,0)</f>
        <v xml:space="preserve">  Matt</v>
      </c>
      <c r="C1060" s="9">
        <f>VLOOKUP($A1060,'Medical Examination'!$A$2:$J$2336,2,0)</f>
        <v>40.299999999999997</v>
      </c>
      <c r="D1060" s="9">
        <f>VLOOKUP($A1060,'Medical Examination'!$A$2:$J$2336,3,0)</f>
        <v>5.3</v>
      </c>
      <c r="E1060" s="9" t="str">
        <f>VLOOKUP($A1060,'Medical Examination'!$A$2:$J$2336,4,0)</f>
        <v>Yes</v>
      </c>
      <c r="F1060" s="9" t="str">
        <f>VLOOKUP($A1060,'Medical Examination'!$A$2:$J$2336,5,0)</f>
        <v>No</v>
      </c>
      <c r="G1060" s="9" t="str">
        <f>VLOOKUP($A1060,'Medical Examination'!$A$2:$J$2336,6,0)</f>
        <v>No</v>
      </c>
      <c r="H1060" s="9">
        <f>VLOOKUP($A1060,'Medical Examination'!$A$2:$J$2336,7,0)</f>
        <v>2</v>
      </c>
      <c r="I1060" s="9" t="str">
        <f>VLOOKUP($A1060,'Medical Examination'!$A$2:$J$2336,8,0)</f>
        <v xml:space="preserve"> Non Smoker</v>
      </c>
      <c r="J1060" s="9" t="str">
        <f>VLOOKUP($A1060,'Medical Examination'!$A$2:$J$2336,9,0)</f>
        <v>Obesity</v>
      </c>
      <c r="K1060" s="9" t="str">
        <f>VLOOKUP($A1060,'Medical Examination'!$A$2:$J$2336,10,0)</f>
        <v>Diabetes</v>
      </c>
      <c r="L1060" s="9" t="str">
        <f>VLOOKUP($A1060,'Hospitalsation Details'!$A$2:$L$2344,10,0)</f>
        <v>02-07-1966</v>
      </c>
      <c r="M1060" s="16">
        <f>VLOOKUP($A1060,'Hospitalsation Details'!$A$2:$L$2344,6,0)</f>
        <v>10602.39</v>
      </c>
      <c r="N1060" s="9" t="str">
        <f>VLOOKUP($A1060,'Hospitalsation Details'!$A$2:$L$2344,7,0)</f>
        <v>tier - 3</v>
      </c>
      <c r="O1060" s="9" t="str">
        <f>VLOOKUP($A1060,'Hospitalsation Details'!$A$2:$L$2344,8,0)</f>
        <v>tier - 3</v>
      </c>
      <c r="P1060" s="9" t="str">
        <f>VLOOKUP($A1060,'Hospitalsation Details'!$A$2:$L$2344,9,0)</f>
        <v>R1011</v>
      </c>
      <c r="Q1060" s="9">
        <f>VLOOKUP($A1060,'Hospitalsation Details'!$A$2:$L$2344,12,0)</f>
        <v>56</v>
      </c>
    </row>
    <row r="1061" spans="1:17" ht="15.6" x14ac:dyDescent="0.3">
      <c r="A1061" s="21" t="s">
        <v>2119</v>
      </c>
      <c r="B1061" s="9" t="str">
        <f>VLOOKUP($A1061,'Customer Names'!$A$2:$E$2336,4,0)</f>
        <v xml:space="preserve">  Thomas A</v>
      </c>
      <c r="C1061" s="9">
        <f>VLOOKUP($A1061,'Medical Examination'!$A$2:$J$2336,2,0)</f>
        <v>32.774999999999999</v>
      </c>
      <c r="D1061" s="9">
        <f>VLOOKUP($A1061,'Medical Examination'!$A$2:$J$2336,3,0)</f>
        <v>11.76</v>
      </c>
      <c r="E1061" s="9" t="str">
        <f>VLOOKUP($A1061,'Medical Examination'!$A$2:$J$2336,4,0)</f>
        <v>Yes</v>
      </c>
      <c r="F1061" s="9" t="str">
        <f>VLOOKUP($A1061,'Medical Examination'!$A$2:$J$2336,5,0)</f>
        <v>No</v>
      </c>
      <c r="G1061" s="9" t="str">
        <f>VLOOKUP($A1061,'Medical Examination'!$A$2:$J$2336,6,0)</f>
        <v>No</v>
      </c>
      <c r="H1061" s="9">
        <f>VLOOKUP($A1061,'Medical Examination'!$A$2:$J$2336,7,0)</f>
        <v>0</v>
      </c>
      <c r="I1061" s="9" t="str">
        <f>VLOOKUP($A1061,'Medical Examination'!$A$2:$J$2336,8,0)</f>
        <v xml:space="preserve"> Non Smoker</v>
      </c>
      <c r="J1061" s="9" t="str">
        <f>VLOOKUP($A1061,'Medical Examination'!$A$2:$J$2336,9,0)</f>
        <v>Obesity</v>
      </c>
      <c r="K1061" s="9" t="str">
        <f>VLOOKUP($A1061,'Medical Examination'!$A$2:$J$2336,10,0)</f>
        <v>Normal</v>
      </c>
      <c r="L1061" s="9" t="str">
        <f>VLOOKUP($A1061,'Hospitalsation Details'!$A$2:$L$2344,10,0)</f>
        <v>23-06-1967</v>
      </c>
      <c r="M1061" s="16">
        <f>VLOOKUP($A1061,'Hospitalsation Details'!$A$2:$L$2344,6,0)</f>
        <v>10601.63</v>
      </c>
      <c r="N1061" s="9" t="str">
        <f>VLOOKUP($A1061,'Hospitalsation Details'!$A$2:$L$2344,7,0)</f>
        <v>tier - 3</v>
      </c>
      <c r="O1061" s="9" t="str">
        <f>VLOOKUP($A1061,'Hospitalsation Details'!$A$2:$L$2344,8,0)</f>
        <v>tier - 2</v>
      </c>
      <c r="P1061" s="9" t="str">
        <f>VLOOKUP($A1061,'Hospitalsation Details'!$A$2:$L$2344,9,0)</f>
        <v>R1012</v>
      </c>
      <c r="Q1061" s="9">
        <f>VLOOKUP($A1061,'Hospitalsation Details'!$A$2:$L$2344,12,0)</f>
        <v>55</v>
      </c>
    </row>
    <row r="1062" spans="1:17" ht="15.6" x14ac:dyDescent="0.3">
      <c r="A1062" s="20" t="s">
        <v>2121</v>
      </c>
      <c r="B1062" s="9" t="str">
        <f>VLOOKUP($A1062,'Customer Names'!$A$2:$E$2336,4,0)</f>
        <v xml:space="preserve">  Kevin J</v>
      </c>
      <c r="C1062" s="9">
        <f>VLOOKUP($A1062,'Medical Examination'!$A$2:$J$2336,2,0)</f>
        <v>39.6</v>
      </c>
      <c r="D1062" s="9">
        <f>VLOOKUP($A1062,'Medical Examination'!$A$2:$J$2336,3,0)</f>
        <v>5.1100000000000003</v>
      </c>
      <c r="E1062" s="9" t="str">
        <f>VLOOKUP($A1062,'Medical Examination'!$A$2:$J$2336,4,0)</f>
        <v>Yes</v>
      </c>
      <c r="F1062" s="9" t="str">
        <f>VLOOKUP($A1062,'Medical Examination'!$A$2:$J$2336,5,0)</f>
        <v>No</v>
      </c>
      <c r="G1062" s="9" t="str">
        <f>VLOOKUP($A1062,'Medical Examination'!$A$2:$J$2336,6,0)</f>
        <v>No</v>
      </c>
      <c r="H1062" s="9">
        <f>VLOOKUP($A1062,'Medical Examination'!$A$2:$J$2336,7,0)</f>
        <v>2</v>
      </c>
      <c r="I1062" s="9" t="str">
        <f>VLOOKUP($A1062,'Medical Examination'!$A$2:$J$2336,8,0)</f>
        <v xml:space="preserve"> Non Smoker</v>
      </c>
      <c r="J1062" s="9" t="str">
        <f>VLOOKUP($A1062,'Medical Examination'!$A$2:$J$2336,9,0)</f>
        <v>Obesity</v>
      </c>
      <c r="K1062" s="9" t="str">
        <f>VLOOKUP($A1062,'Medical Examination'!$A$2:$J$2336,10,0)</f>
        <v>Normal</v>
      </c>
      <c r="L1062" s="9" t="str">
        <f>VLOOKUP($A1062,'Hospitalsation Details'!$A$2:$L$2344,10,0)</f>
        <v>20-07-1966</v>
      </c>
      <c r="M1062" s="16">
        <f>VLOOKUP($A1062,'Hospitalsation Details'!$A$2:$L$2344,6,0)</f>
        <v>10601.41</v>
      </c>
      <c r="N1062" s="9" t="str">
        <f>VLOOKUP($A1062,'Hospitalsation Details'!$A$2:$L$2344,7,0)</f>
        <v>tier - 3</v>
      </c>
      <c r="O1062" s="9" t="str">
        <f>VLOOKUP($A1062,'Hospitalsation Details'!$A$2:$L$2344,8,0)</f>
        <v>tier - 2</v>
      </c>
      <c r="P1062" s="9" t="str">
        <f>VLOOKUP($A1062,'Hospitalsation Details'!$A$2:$L$2344,9,0)</f>
        <v>R1011</v>
      </c>
      <c r="Q1062" s="9">
        <f>VLOOKUP($A1062,'Hospitalsation Details'!$A$2:$L$2344,12,0)</f>
        <v>56</v>
      </c>
    </row>
    <row r="1063" spans="1:17" ht="15.6" x14ac:dyDescent="0.3">
      <c r="A1063" s="21" t="s">
        <v>2123</v>
      </c>
      <c r="B1063" s="9" t="str">
        <f>VLOOKUP($A1063,'Customer Names'!$A$2:$E$2336,4,0)</f>
        <v xml:space="preserve">  William H</v>
      </c>
      <c r="C1063" s="9">
        <f>VLOOKUP($A1063,'Medical Examination'!$A$2:$J$2336,2,0)</f>
        <v>30.97</v>
      </c>
      <c r="D1063" s="9">
        <f>VLOOKUP($A1063,'Medical Examination'!$A$2:$J$2336,3,0)</f>
        <v>5.54</v>
      </c>
      <c r="E1063" s="9" t="str">
        <f>VLOOKUP($A1063,'Medical Examination'!$A$2:$J$2336,4,0)</f>
        <v>No</v>
      </c>
      <c r="F1063" s="9" t="str">
        <f>VLOOKUP($A1063,'Medical Examination'!$A$2:$J$2336,5,0)</f>
        <v>No</v>
      </c>
      <c r="G1063" s="9" t="str">
        <f>VLOOKUP($A1063,'Medical Examination'!$A$2:$J$2336,6,0)</f>
        <v>No</v>
      </c>
      <c r="H1063" s="9">
        <f>VLOOKUP($A1063,'Medical Examination'!$A$2:$J$2336,7,0)</f>
        <v>2</v>
      </c>
      <c r="I1063" s="9" t="str">
        <f>VLOOKUP($A1063,'Medical Examination'!$A$2:$J$2336,8,0)</f>
        <v xml:space="preserve"> Non Smoker</v>
      </c>
      <c r="J1063" s="9" t="str">
        <f>VLOOKUP($A1063,'Medical Examination'!$A$2:$J$2336,9,0)</f>
        <v>Obesity</v>
      </c>
      <c r="K1063" s="9" t="str">
        <f>VLOOKUP($A1063,'Medical Examination'!$A$2:$J$2336,10,0)</f>
        <v>Diabetes</v>
      </c>
      <c r="L1063" s="9" t="str">
        <f>VLOOKUP($A1063,'Hospitalsation Details'!$A$2:$L$2344,10,0)</f>
        <v>14-12-1972</v>
      </c>
      <c r="M1063" s="16">
        <f>VLOOKUP($A1063,'Hospitalsation Details'!$A$2:$L$2344,6,0)</f>
        <v>10600.55</v>
      </c>
      <c r="N1063" s="9" t="str">
        <f>VLOOKUP($A1063,'Hospitalsation Details'!$A$2:$L$2344,7,0)</f>
        <v>tier - 3</v>
      </c>
      <c r="O1063" s="9" t="str">
        <f>VLOOKUP($A1063,'Hospitalsation Details'!$A$2:$L$2344,8,0)</f>
        <v>tier - 1</v>
      </c>
      <c r="P1063" s="9" t="str">
        <f>VLOOKUP($A1063,'Hospitalsation Details'!$A$2:$L$2344,9,0)</f>
        <v>R1012</v>
      </c>
      <c r="Q1063" s="9">
        <f>VLOOKUP($A1063,'Hospitalsation Details'!$A$2:$L$2344,12,0)</f>
        <v>50</v>
      </c>
    </row>
    <row r="1064" spans="1:17" ht="15.6" x14ac:dyDescent="0.3">
      <c r="A1064" s="20" t="s">
        <v>2125</v>
      </c>
      <c r="B1064" s="9" t="str">
        <f>VLOOKUP($A1064,'Customer Names'!$A$2:$E$2336,4,0)</f>
        <v xml:space="preserve">  Gal</v>
      </c>
      <c r="C1064" s="9">
        <f>VLOOKUP($A1064,'Medical Examination'!$A$2:$J$2336,2,0)</f>
        <v>27.645</v>
      </c>
      <c r="D1064" s="9">
        <f>VLOOKUP($A1064,'Medical Examination'!$A$2:$J$2336,3,0)</f>
        <v>8.8699999999999992</v>
      </c>
      <c r="E1064" s="9" t="str">
        <f>VLOOKUP($A1064,'Medical Examination'!$A$2:$J$2336,4,0)</f>
        <v>Yes</v>
      </c>
      <c r="F1064" s="9" t="str">
        <f>VLOOKUP($A1064,'Medical Examination'!$A$2:$J$2336,5,0)</f>
        <v>No</v>
      </c>
      <c r="G1064" s="9" t="str">
        <f>VLOOKUP($A1064,'Medical Examination'!$A$2:$J$2336,6,0)</f>
        <v>No</v>
      </c>
      <c r="H1064" s="9">
        <f>VLOOKUP($A1064,'Medical Examination'!$A$2:$J$2336,7,0)</f>
        <v>0</v>
      </c>
      <c r="I1064" s="9" t="str">
        <f>VLOOKUP($A1064,'Medical Examination'!$A$2:$J$2336,8,0)</f>
        <v xml:space="preserve"> Non Smoker</v>
      </c>
      <c r="J1064" s="9" t="str">
        <f>VLOOKUP($A1064,'Medical Examination'!$A$2:$J$2336,9,0)</f>
        <v>Over Weight</v>
      </c>
      <c r="K1064" s="9" t="str">
        <f>VLOOKUP($A1064,'Medical Examination'!$A$2:$J$2336,10,0)</f>
        <v>Prediabetes</v>
      </c>
      <c r="L1064" s="9" t="str">
        <f>VLOOKUP($A1064,'Hospitalsation Details'!$A$2:$L$2344,10,0)</f>
        <v>29-11-1967</v>
      </c>
      <c r="M1064" s="16">
        <f>VLOOKUP($A1064,'Hospitalsation Details'!$A$2:$L$2344,6,0)</f>
        <v>10594.5</v>
      </c>
      <c r="N1064" s="9" t="str">
        <f>VLOOKUP($A1064,'Hospitalsation Details'!$A$2:$L$2344,7,0)</f>
        <v>tier - 3</v>
      </c>
      <c r="O1064" s="9" t="str">
        <f>VLOOKUP($A1064,'Hospitalsation Details'!$A$2:$L$2344,8,0)</f>
        <v>tier - 1</v>
      </c>
      <c r="P1064" s="9" t="str">
        <f>VLOOKUP($A1064,'Hospitalsation Details'!$A$2:$L$2344,9,0)</f>
        <v>R1012</v>
      </c>
      <c r="Q1064" s="9">
        <f>VLOOKUP($A1064,'Hospitalsation Details'!$A$2:$L$2344,12,0)</f>
        <v>55</v>
      </c>
    </row>
    <row r="1065" spans="1:17" ht="15.6" x14ac:dyDescent="0.3">
      <c r="A1065" s="21" t="s">
        <v>2127</v>
      </c>
      <c r="B1065" s="9" t="str">
        <f>VLOOKUP($A1065,'Customer Names'!$A$2:$E$2336,4,0)</f>
        <v xml:space="preserve">  Anton</v>
      </c>
      <c r="C1065" s="9">
        <f>VLOOKUP($A1065,'Medical Examination'!$A$2:$J$2336,2,0)</f>
        <v>34.43</v>
      </c>
      <c r="D1065" s="9">
        <f>VLOOKUP($A1065,'Medical Examination'!$A$2:$J$2336,3,0)</f>
        <v>5.96</v>
      </c>
      <c r="E1065" s="9" t="str">
        <f>VLOOKUP($A1065,'Medical Examination'!$A$2:$J$2336,4,0)</f>
        <v>Yes</v>
      </c>
      <c r="F1065" s="9" t="str">
        <f>VLOOKUP($A1065,'Medical Examination'!$A$2:$J$2336,5,0)</f>
        <v>No</v>
      </c>
      <c r="G1065" s="9" t="str">
        <f>VLOOKUP($A1065,'Medical Examination'!$A$2:$J$2336,6,0)</f>
        <v>No</v>
      </c>
      <c r="H1065" s="9">
        <f>VLOOKUP($A1065,'Medical Examination'!$A$2:$J$2336,7,0)</f>
        <v>2</v>
      </c>
      <c r="I1065" s="9" t="str">
        <f>VLOOKUP($A1065,'Medical Examination'!$A$2:$J$2336,8,0)</f>
        <v xml:space="preserve"> Non Smoker</v>
      </c>
      <c r="J1065" s="9" t="str">
        <f>VLOOKUP($A1065,'Medical Examination'!$A$2:$J$2336,9,0)</f>
        <v>Obesity</v>
      </c>
      <c r="K1065" s="9" t="str">
        <f>VLOOKUP($A1065,'Medical Examination'!$A$2:$J$2336,10,0)</f>
        <v>Normal</v>
      </c>
      <c r="L1065" s="9" t="str">
        <f>VLOOKUP($A1065,'Hospitalsation Details'!$A$2:$L$2344,10,0)</f>
        <v>03-11-1966</v>
      </c>
      <c r="M1065" s="16">
        <f>VLOOKUP($A1065,'Hospitalsation Details'!$A$2:$L$2344,6,0)</f>
        <v>10594.23</v>
      </c>
      <c r="N1065" s="9" t="str">
        <f>VLOOKUP($A1065,'Hospitalsation Details'!$A$2:$L$2344,7,0)</f>
        <v>tier - 3</v>
      </c>
      <c r="O1065" s="9" t="str">
        <f>VLOOKUP($A1065,'Hospitalsation Details'!$A$2:$L$2344,8,0)</f>
        <v>tier - 3</v>
      </c>
      <c r="P1065" s="9" t="str">
        <f>VLOOKUP($A1065,'Hospitalsation Details'!$A$2:$L$2344,9,0)</f>
        <v>R1013</v>
      </c>
      <c r="Q1065" s="9">
        <f>VLOOKUP($A1065,'Hospitalsation Details'!$A$2:$L$2344,12,0)</f>
        <v>56</v>
      </c>
    </row>
    <row r="1066" spans="1:17" ht="15.6" x14ac:dyDescent="0.3">
      <c r="A1066" s="20" t="s">
        <v>2129</v>
      </c>
      <c r="B1066" s="9" t="str">
        <f>VLOOKUP($A1066,'Customer Names'!$A$2:$E$2336,4,0)</f>
        <v xml:space="preserve">  Yazmin</v>
      </c>
      <c r="C1066" s="9">
        <f>VLOOKUP($A1066,'Medical Examination'!$A$2:$J$2336,2,0)</f>
        <v>39.6</v>
      </c>
      <c r="D1066" s="9">
        <f>VLOOKUP($A1066,'Medical Examination'!$A$2:$J$2336,3,0)</f>
        <v>4.4400000000000004</v>
      </c>
      <c r="E1066" s="9" t="str">
        <f>VLOOKUP($A1066,'Medical Examination'!$A$2:$J$2336,4,0)</f>
        <v>Yes</v>
      </c>
      <c r="F1066" s="9" t="str">
        <f>VLOOKUP($A1066,'Medical Examination'!$A$2:$J$2336,5,0)</f>
        <v>No</v>
      </c>
      <c r="G1066" s="9" t="str">
        <f>VLOOKUP($A1066,'Medical Examination'!$A$2:$J$2336,6,0)</f>
        <v>Yes</v>
      </c>
      <c r="H1066" s="9">
        <f>VLOOKUP($A1066,'Medical Examination'!$A$2:$J$2336,7,0)</f>
        <v>1</v>
      </c>
      <c r="I1066" s="9" t="str">
        <f>VLOOKUP($A1066,'Medical Examination'!$A$2:$J$2336,8,0)</f>
        <v xml:space="preserve"> Non Smoker</v>
      </c>
      <c r="J1066" s="9" t="str">
        <f>VLOOKUP($A1066,'Medical Examination'!$A$2:$J$2336,9,0)</f>
        <v>Obesity</v>
      </c>
      <c r="K1066" s="9" t="str">
        <f>VLOOKUP($A1066,'Medical Examination'!$A$2:$J$2336,10,0)</f>
        <v>Normal</v>
      </c>
      <c r="L1066" s="9" t="str">
        <f>VLOOKUP($A1066,'Hospitalsation Details'!$A$2:$L$2344,10,0)</f>
        <v>25-12-1969</v>
      </c>
      <c r="M1066" s="16">
        <f>VLOOKUP($A1066,'Hospitalsation Details'!$A$2:$L$2344,6,0)</f>
        <v>10579.71</v>
      </c>
      <c r="N1066" s="9" t="str">
        <f>VLOOKUP($A1066,'Hospitalsation Details'!$A$2:$L$2344,7,0)</f>
        <v>tier - 3</v>
      </c>
      <c r="O1066" s="9" t="str">
        <f>VLOOKUP($A1066,'Hospitalsation Details'!$A$2:$L$2344,8,0)</f>
        <v>tier - 3</v>
      </c>
      <c r="P1066" s="9" t="str">
        <f>VLOOKUP($A1066,'Hospitalsation Details'!$A$2:$L$2344,9,0)</f>
        <v>R1013</v>
      </c>
      <c r="Q1066" s="9">
        <f>VLOOKUP($A1066,'Hospitalsation Details'!$A$2:$L$2344,12,0)</f>
        <v>53</v>
      </c>
    </row>
    <row r="1067" spans="1:17" ht="15.6" x14ac:dyDescent="0.3">
      <c r="A1067" s="21" t="s">
        <v>2131</v>
      </c>
      <c r="B1067" s="9" t="str">
        <f>VLOOKUP($A1067,'Customer Names'!$A$2:$E$2336,4,0)</f>
        <v xml:space="preserve">  Florian</v>
      </c>
      <c r="C1067" s="9">
        <f>VLOOKUP($A1067,'Medical Examination'!$A$2:$J$2336,2,0)</f>
        <v>22.1</v>
      </c>
      <c r="D1067" s="9">
        <f>VLOOKUP($A1067,'Medical Examination'!$A$2:$J$2336,3,0)</f>
        <v>4.6500000000000004</v>
      </c>
      <c r="E1067" s="9" t="str">
        <f>VLOOKUP($A1067,'Medical Examination'!$A$2:$J$2336,4,0)</f>
        <v>Yes</v>
      </c>
      <c r="F1067" s="9" t="str">
        <f>VLOOKUP($A1067,'Medical Examination'!$A$2:$J$2336,5,0)</f>
        <v>No</v>
      </c>
      <c r="G1067" s="9" t="str">
        <f>VLOOKUP($A1067,'Medical Examination'!$A$2:$J$2336,6,0)</f>
        <v>No</v>
      </c>
      <c r="H1067" s="9">
        <f>VLOOKUP($A1067,'Medical Examination'!$A$2:$J$2336,7,0)</f>
        <v>2</v>
      </c>
      <c r="I1067" s="9" t="str">
        <f>VLOOKUP($A1067,'Medical Examination'!$A$2:$J$2336,8,0)</f>
        <v xml:space="preserve"> Non Smoker</v>
      </c>
      <c r="J1067" s="9" t="str">
        <f>VLOOKUP($A1067,'Medical Examination'!$A$2:$J$2336,9,0)</f>
        <v>Normal Weight</v>
      </c>
      <c r="K1067" s="9" t="str">
        <f>VLOOKUP($A1067,'Medical Examination'!$A$2:$J$2336,10,0)</f>
        <v>Normal</v>
      </c>
      <c r="L1067" s="9" t="str">
        <f>VLOOKUP($A1067,'Hospitalsation Details'!$A$2:$L$2344,10,0)</f>
        <v>11-12-1966</v>
      </c>
      <c r="M1067" s="16">
        <f>VLOOKUP($A1067,'Hospitalsation Details'!$A$2:$L$2344,6,0)</f>
        <v>10577.09</v>
      </c>
      <c r="N1067" s="9" t="str">
        <f>VLOOKUP($A1067,'Hospitalsation Details'!$A$2:$L$2344,7,0)</f>
        <v>tier - 3</v>
      </c>
      <c r="O1067" s="9" t="str">
        <f>VLOOKUP($A1067,'Hospitalsation Details'!$A$2:$L$2344,8,0)</f>
        <v>tier - 3</v>
      </c>
      <c r="P1067" s="9" t="str">
        <f>VLOOKUP($A1067,'Hospitalsation Details'!$A$2:$L$2344,9,0)</f>
        <v>R1011</v>
      </c>
      <c r="Q1067" s="9">
        <f>VLOOKUP($A1067,'Hospitalsation Details'!$A$2:$L$2344,12,0)</f>
        <v>56</v>
      </c>
    </row>
    <row r="1068" spans="1:17" ht="15.6" x14ac:dyDescent="0.3">
      <c r="A1068" s="20" t="s">
        <v>2133</v>
      </c>
      <c r="B1068" s="9" t="str">
        <f>VLOOKUP($A1068,'Customer Names'!$A$2:$E$2336,4,0)</f>
        <v xml:space="preserve">  Karen L</v>
      </c>
      <c r="C1068" s="9">
        <f>VLOOKUP($A1068,'Medical Examination'!$A$2:$J$2336,2,0)</f>
        <v>33.25</v>
      </c>
      <c r="D1068" s="9">
        <f>VLOOKUP($A1068,'Medical Examination'!$A$2:$J$2336,3,0)</f>
        <v>5.64</v>
      </c>
      <c r="E1068" s="9" t="str">
        <f>VLOOKUP($A1068,'Medical Examination'!$A$2:$J$2336,4,0)</f>
        <v>Yes</v>
      </c>
      <c r="F1068" s="9" t="str">
        <f>VLOOKUP($A1068,'Medical Examination'!$A$2:$J$2336,5,0)</f>
        <v>No</v>
      </c>
      <c r="G1068" s="9" t="str">
        <f>VLOOKUP($A1068,'Medical Examination'!$A$2:$J$2336,6,0)</f>
        <v>Yes</v>
      </c>
      <c r="H1068" s="9">
        <f>VLOOKUP($A1068,'Medical Examination'!$A$2:$J$2336,7,0)</f>
        <v>1</v>
      </c>
      <c r="I1068" s="9" t="str">
        <f>VLOOKUP($A1068,'Medical Examination'!$A$2:$J$2336,8,0)</f>
        <v xml:space="preserve"> Non Smoker</v>
      </c>
      <c r="J1068" s="9" t="str">
        <f>VLOOKUP($A1068,'Medical Examination'!$A$2:$J$2336,9,0)</f>
        <v>Obesity</v>
      </c>
      <c r="K1068" s="9" t="str">
        <f>VLOOKUP($A1068,'Medical Examination'!$A$2:$J$2336,10,0)</f>
        <v>Diabetes</v>
      </c>
      <c r="L1068" s="9" t="str">
        <f>VLOOKUP($A1068,'Hospitalsation Details'!$A$2:$L$2344,10,0)</f>
        <v>17-07-1969</v>
      </c>
      <c r="M1068" s="16">
        <f>VLOOKUP($A1068,'Hospitalsation Details'!$A$2:$L$2344,6,0)</f>
        <v>10564.88</v>
      </c>
      <c r="N1068" s="9" t="str">
        <f>VLOOKUP($A1068,'Hospitalsation Details'!$A$2:$L$2344,7,0)</f>
        <v>tier - 3</v>
      </c>
      <c r="O1068" s="9" t="str">
        <f>VLOOKUP($A1068,'Hospitalsation Details'!$A$2:$L$2344,8,0)</f>
        <v>tier - 1</v>
      </c>
      <c r="P1068" s="9" t="str">
        <f>VLOOKUP($A1068,'Hospitalsation Details'!$A$2:$L$2344,9,0)</f>
        <v>R1024</v>
      </c>
      <c r="Q1068" s="9">
        <f>VLOOKUP($A1068,'Hospitalsation Details'!$A$2:$L$2344,12,0)</f>
        <v>53</v>
      </c>
    </row>
    <row r="1069" spans="1:17" ht="15.6" x14ac:dyDescent="0.3">
      <c r="A1069" s="21" t="s">
        <v>2135</v>
      </c>
      <c r="B1069" s="9" t="str">
        <f>VLOOKUP($A1069,'Customer Names'!$A$2:$E$2336,4,0)</f>
        <v xml:space="preserve">  Scott</v>
      </c>
      <c r="C1069" s="9">
        <f>VLOOKUP($A1069,'Medical Examination'!$A$2:$J$2336,2,0)</f>
        <v>33.33</v>
      </c>
      <c r="D1069" s="9">
        <f>VLOOKUP($A1069,'Medical Examination'!$A$2:$J$2336,3,0)</f>
        <v>10.19</v>
      </c>
      <c r="E1069" s="9" t="str">
        <f>VLOOKUP($A1069,'Medical Examination'!$A$2:$J$2336,4,0)</f>
        <v>No</v>
      </c>
      <c r="F1069" s="9" t="str">
        <f>VLOOKUP($A1069,'Medical Examination'!$A$2:$J$2336,5,0)</f>
        <v>No</v>
      </c>
      <c r="G1069" s="9" t="str">
        <f>VLOOKUP($A1069,'Medical Examination'!$A$2:$J$2336,6,0)</f>
        <v>No</v>
      </c>
      <c r="H1069" s="9">
        <f>VLOOKUP($A1069,'Medical Examination'!$A$2:$J$2336,7,0)</f>
        <v>0</v>
      </c>
      <c r="I1069" s="9" t="str">
        <f>VLOOKUP($A1069,'Medical Examination'!$A$2:$J$2336,8,0)</f>
        <v xml:space="preserve"> Non Smoker</v>
      </c>
      <c r="J1069" s="9" t="str">
        <f>VLOOKUP($A1069,'Medical Examination'!$A$2:$J$2336,9,0)</f>
        <v>Obesity</v>
      </c>
      <c r="K1069" s="9" t="str">
        <f>VLOOKUP($A1069,'Medical Examination'!$A$2:$J$2336,10,0)</f>
        <v>Diabetes</v>
      </c>
      <c r="L1069" s="9" t="str">
        <f>VLOOKUP($A1069,'Hospitalsation Details'!$A$2:$L$2344,10,0)</f>
        <v>29-06-1971</v>
      </c>
      <c r="M1069" s="16">
        <f>VLOOKUP($A1069,'Hospitalsation Details'!$A$2:$L$2344,6,0)</f>
        <v>10560.49</v>
      </c>
      <c r="N1069" s="9" t="str">
        <f>VLOOKUP($A1069,'Hospitalsation Details'!$A$2:$L$2344,7,0)</f>
        <v>tier - 3</v>
      </c>
      <c r="O1069" s="9" t="str">
        <f>VLOOKUP($A1069,'Hospitalsation Details'!$A$2:$L$2344,8,0)</f>
        <v>tier - 2</v>
      </c>
      <c r="P1069" s="9" t="str">
        <f>VLOOKUP($A1069,'Hospitalsation Details'!$A$2:$L$2344,9,0)</f>
        <v>R1013</v>
      </c>
      <c r="Q1069" s="9">
        <f>VLOOKUP($A1069,'Hospitalsation Details'!$A$2:$L$2344,12,0)</f>
        <v>51</v>
      </c>
    </row>
    <row r="1070" spans="1:17" ht="15.6" x14ac:dyDescent="0.3">
      <c r="A1070" s="20" t="s">
        <v>2137</v>
      </c>
      <c r="B1070" s="9" t="str">
        <f>VLOOKUP($A1070,'Customer Names'!$A$2:$E$2336,4,0)</f>
        <v xml:space="preserve">  Claire</v>
      </c>
      <c r="C1070" s="9">
        <f>VLOOKUP($A1070,'Medical Examination'!$A$2:$J$2336,2,0)</f>
        <v>30.5</v>
      </c>
      <c r="D1070" s="9">
        <f>VLOOKUP($A1070,'Medical Examination'!$A$2:$J$2336,3,0)</f>
        <v>10.79</v>
      </c>
      <c r="E1070" s="9" t="str">
        <f>VLOOKUP($A1070,'Medical Examination'!$A$2:$J$2336,4,0)</f>
        <v>No</v>
      </c>
      <c r="F1070" s="9" t="str">
        <f>VLOOKUP($A1070,'Medical Examination'!$A$2:$J$2336,5,0)</f>
        <v>No</v>
      </c>
      <c r="G1070" s="9" t="str">
        <f>VLOOKUP($A1070,'Medical Examination'!$A$2:$J$2336,6,0)</f>
        <v>No</v>
      </c>
      <c r="H1070" s="9">
        <f>VLOOKUP($A1070,'Medical Examination'!$A$2:$J$2336,7,0)</f>
        <v>0</v>
      </c>
      <c r="I1070" s="9" t="str">
        <f>VLOOKUP($A1070,'Medical Examination'!$A$2:$J$2336,8,0)</f>
        <v xml:space="preserve"> Non Smoker</v>
      </c>
      <c r="J1070" s="9" t="str">
        <f>VLOOKUP($A1070,'Medical Examination'!$A$2:$J$2336,9,0)</f>
        <v>Obesity</v>
      </c>
      <c r="K1070" s="9" t="str">
        <f>VLOOKUP($A1070,'Medical Examination'!$A$2:$J$2336,10,0)</f>
        <v>Normal</v>
      </c>
      <c r="L1070" s="9" t="str">
        <f>VLOOKUP($A1070,'Hospitalsation Details'!$A$2:$L$2344,10,0)</f>
        <v>26-09-1971</v>
      </c>
      <c r="M1070" s="16">
        <f>VLOOKUP($A1070,'Hospitalsation Details'!$A$2:$L$2344,6,0)</f>
        <v>10546.48</v>
      </c>
      <c r="N1070" s="9" t="str">
        <f>VLOOKUP($A1070,'Hospitalsation Details'!$A$2:$L$2344,7,0)</f>
        <v>tier - 3</v>
      </c>
      <c r="O1070" s="9" t="str">
        <f>VLOOKUP($A1070,'Hospitalsation Details'!$A$2:$L$2344,8,0)</f>
        <v>tier - 3</v>
      </c>
      <c r="P1070" s="9" t="str">
        <f>VLOOKUP($A1070,'Hospitalsation Details'!$A$2:$L$2344,9,0)</f>
        <v>R1011</v>
      </c>
      <c r="Q1070" s="9">
        <f>VLOOKUP($A1070,'Hospitalsation Details'!$A$2:$L$2344,12,0)</f>
        <v>51</v>
      </c>
    </row>
    <row r="1071" spans="1:17" ht="15.6" x14ac:dyDescent="0.3">
      <c r="A1071" s="21" t="s">
        <v>2139</v>
      </c>
      <c r="B1071" s="9" t="str">
        <f>VLOOKUP($A1071,'Customer Names'!$A$2:$E$2336,4,0)</f>
        <v xml:space="preserve">  Lynn M</v>
      </c>
      <c r="C1071" s="9">
        <f>VLOOKUP($A1071,'Medical Examination'!$A$2:$J$2336,2,0)</f>
        <v>30.3</v>
      </c>
      <c r="D1071" s="9">
        <f>VLOOKUP($A1071,'Medical Examination'!$A$2:$J$2336,3,0)</f>
        <v>4.24</v>
      </c>
      <c r="E1071" s="9" t="str">
        <f>VLOOKUP($A1071,'Medical Examination'!$A$2:$J$2336,4,0)</f>
        <v>No</v>
      </c>
      <c r="F1071" s="9" t="str">
        <f>VLOOKUP($A1071,'Medical Examination'!$A$2:$J$2336,5,0)</f>
        <v>No</v>
      </c>
      <c r="G1071" s="9" t="str">
        <f>VLOOKUP($A1071,'Medical Examination'!$A$2:$J$2336,6,0)</f>
        <v>No</v>
      </c>
      <c r="H1071" s="9">
        <f>VLOOKUP($A1071,'Medical Examination'!$A$2:$J$2336,7,0)</f>
        <v>0</v>
      </c>
      <c r="I1071" s="9" t="str">
        <f>VLOOKUP($A1071,'Medical Examination'!$A$2:$J$2336,8,0)</f>
        <v xml:space="preserve"> Non Smoker</v>
      </c>
      <c r="J1071" s="9" t="str">
        <f>VLOOKUP($A1071,'Medical Examination'!$A$2:$J$2336,9,0)</f>
        <v>Obesity</v>
      </c>
      <c r="K1071" s="9" t="str">
        <f>VLOOKUP($A1071,'Medical Examination'!$A$2:$J$2336,10,0)</f>
        <v>Prediabetes</v>
      </c>
      <c r="L1071" s="9" t="str">
        <f>VLOOKUP($A1071,'Hospitalsation Details'!$A$2:$L$2344,10,0)</f>
        <v>25-10-1977</v>
      </c>
      <c r="M1071" s="16">
        <f>VLOOKUP($A1071,'Hospitalsation Details'!$A$2:$L$2344,6,0)</f>
        <v>10495.6</v>
      </c>
      <c r="N1071" s="9" t="str">
        <f>VLOOKUP($A1071,'Hospitalsation Details'!$A$2:$L$2344,7,0)</f>
        <v>tier - 3</v>
      </c>
      <c r="O1071" s="9" t="str">
        <f>VLOOKUP($A1071,'Hospitalsation Details'!$A$2:$L$2344,8,0)</f>
        <v>tier - 1</v>
      </c>
      <c r="P1071" s="9" t="str">
        <f>VLOOKUP($A1071,'Hospitalsation Details'!$A$2:$L$2344,9,0)</f>
        <v>R1012</v>
      </c>
      <c r="Q1071" s="9">
        <f>VLOOKUP($A1071,'Hospitalsation Details'!$A$2:$L$2344,12,0)</f>
        <v>45</v>
      </c>
    </row>
    <row r="1072" spans="1:17" ht="15.6" x14ac:dyDescent="0.3">
      <c r="A1072" s="20" t="s">
        <v>2141</v>
      </c>
      <c r="B1072" s="9" t="str">
        <f>VLOOKUP($A1072,'Customer Names'!$A$2:$E$2336,4,0)</f>
        <v xml:space="preserve">  Sharon</v>
      </c>
      <c r="C1072" s="9">
        <f>VLOOKUP($A1072,'Medical Examination'!$A$2:$J$2336,2,0)</f>
        <v>26.22</v>
      </c>
      <c r="D1072" s="9">
        <f>VLOOKUP($A1072,'Medical Examination'!$A$2:$J$2336,3,0)</f>
        <v>5.83</v>
      </c>
      <c r="E1072" s="9" t="str">
        <f>VLOOKUP($A1072,'Medical Examination'!$A$2:$J$2336,4,0)</f>
        <v>No</v>
      </c>
      <c r="F1072" s="9" t="str">
        <f>VLOOKUP($A1072,'Medical Examination'!$A$2:$J$2336,5,0)</f>
        <v>No</v>
      </c>
      <c r="G1072" s="9" t="str">
        <f>VLOOKUP($A1072,'Medical Examination'!$A$2:$J$2336,6,0)</f>
        <v>No</v>
      </c>
      <c r="H1072" s="9">
        <f>VLOOKUP($A1072,'Medical Examination'!$A$2:$J$2336,7,0)</f>
        <v>2</v>
      </c>
      <c r="I1072" s="9" t="str">
        <f>VLOOKUP($A1072,'Medical Examination'!$A$2:$J$2336,8,0)</f>
        <v xml:space="preserve"> Non Smoker</v>
      </c>
      <c r="J1072" s="9" t="str">
        <f>VLOOKUP($A1072,'Medical Examination'!$A$2:$J$2336,9,0)</f>
        <v>Over Weight</v>
      </c>
      <c r="K1072" s="9" t="str">
        <f>VLOOKUP($A1072,'Medical Examination'!$A$2:$J$2336,10,0)</f>
        <v>Diabetes</v>
      </c>
      <c r="L1072" s="9" t="str">
        <f>VLOOKUP($A1072,'Hospitalsation Details'!$A$2:$L$2344,10,0)</f>
        <v>19-10-1972</v>
      </c>
      <c r="M1072" s="16">
        <f>VLOOKUP($A1072,'Hospitalsation Details'!$A$2:$L$2344,6,0)</f>
        <v>10493.95</v>
      </c>
      <c r="N1072" s="9" t="str">
        <f>VLOOKUP($A1072,'Hospitalsation Details'!$A$2:$L$2344,7,0)</f>
        <v>tier - 3</v>
      </c>
      <c r="O1072" s="9" t="str">
        <f>VLOOKUP($A1072,'Hospitalsation Details'!$A$2:$L$2344,8,0)</f>
        <v>tier - 1</v>
      </c>
      <c r="P1072" s="9" t="str">
        <f>VLOOKUP($A1072,'Hospitalsation Details'!$A$2:$L$2344,9,0)</f>
        <v>R1012</v>
      </c>
      <c r="Q1072" s="9">
        <f>VLOOKUP($A1072,'Hospitalsation Details'!$A$2:$L$2344,12,0)</f>
        <v>50</v>
      </c>
    </row>
    <row r="1073" spans="1:17" ht="15.6" x14ac:dyDescent="0.3">
      <c r="A1073" s="21" t="s">
        <v>2143</v>
      </c>
      <c r="B1073" s="9" t="str">
        <f>VLOOKUP($A1073,'Customer Names'!$A$2:$E$2336,4,0)</f>
        <v xml:space="preserve">  Candice</v>
      </c>
      <c r="C1073" s="9">
        <f>VLOOKUP($A1073,'Medical Examination'!$A$2:$J$2336,2,0)</f>
        <v>29.99</v>
      </c>
      <c r="D1073" s="9">
        <f>VLOOKUP($A1073,'Medical Examination'!$A$2:$J$2336,3,0)</f>
        <v>11.85</v>
      </c>
      <c r="E1073" s="9" t="str">
        <f>VLOOKUP($A1073,'Medical Examination'!$A$2:$J$2336,4,0)</f>
        <v>No</v>
      </c>
      <c r="F1073" s="9" t="str">
        <f>VLOOKUP($A1073,'Medical Examination'!$A$2:$J$2336,5,0)</f>
        <v>No</v>
      </c>
      <c r="G1073" s="9" t="str">
        <f>VLOOKUP($A1073,'Medical Examination'!$A$2:$J$2336,6,0)</f>
        <v>No</v>
      </c>
      <c r="H1073" s="9">
        <f>VLOOKUP($A1073,'Medical Examination'!$A$2:$J$2336,7,0)</f>
        <v>0</v>
      </c>
      <c r="I1073" s="9" t="str">
        <f>VLOOKUP($A1073,'Medical Examination'!$A$2:$J$2336,8,0)</f>
        <v xml:space="preserve"> Non Smoker</v>
      </c>
      <c r="J1073" s="9" t="str">
        <f>VLOOKUP($A1073,'Medical Examination'!$A$2:$J$2336,9,0)</f>
        <v>Obesity</v>
      </c>
      <c r="K1073" s="9" t="str">
        <f>VLOOKUP($A1073,'Medical Examination'!$A$2:$J$2336,10,0)</f>
        <v>Prediabetes</v>
      </c>
      <c r="L1073" s="9" t="str">
        <f>VLOOKUP($A1073,'Hospitalsation Details'!$A$2:$L$2344,10,0)</f>
        <v>21-08-1978</v>
      </c>
      <c r="M1073" s="16">
        <f>VLOOKUP($A1073,'Hospitalsation Details'!$A$2:$L$2344,6,0)</f>
        <v>10486.55</v>
      </c>
      <c r="N1073" s="9" t="str">
        <f>VLOOKUP($A1073,'Hospitalsation Details'!$A$2:$L$2344,7,0)</f>
        <v>tier - 3</v>
      </c>
      <c r="O1073" s="9" t="str">
        <f>VLOOKUP($A1073,'Hospitalsation Details'!$A$2:$L$2344,8,0)</f>
        <v>tier - 3</v>
      </c>
      <c r="P1073" s="9" t="str">
        <f>VLOOKUP($A1073,'Hospitalsation Details'!$A$2:$L$2344,9,0)</f>
        <v>R1025</v>
      </c>
      <c r="Q1073" s="9">
        <f>VLOOKUP($A1073,'Hospitalsation Details'!$A$2:$L$2344,12,0)</f>
        <v>44</v>
      </c>
    </row>
    <row r="1074" spans="1:17" ht="15.6" x14ac:dyDescent="0.3">
      <c r="A1074" s="20" t="s">
        <v>2145</v>
      </c>
      <c r="B1074" s="9" t="str">
        <f>VLOOKUP($A1074,'Customer Names'!$A$2:$E$2336,4,0)</f>
        <v xml:space="preserve">  Jennifer D</v>
      </c>
      <c r="C1074" s="9">
        <f>VLOOKUP($A1074,'Medical Examination'!$A$2:$J$2336,2,0)</f>
        <v>36.380000000000003</v>
      </c>
      <c r="D1074" s="9">
        <f>VLOOKUP($A1074,'Medical Examination'!$A$2:$J$2336,3,0)</f>
        <v>5.98</v>
      </c>
      <c r="E1074" s="9" t="str">
        <f>VLOOKUP($A1074,'Medical Examination'!$A$2:$J$2336,4,0)</f>
        <v>No</v>
      </c>
      <c r="F1074" s="9" t="str">
        <f>VLOOKUP($A1074,'Medical Examination'!$A$2:$J$2336,5,0)</f>
        <v>No</v>
      </c>
      <c r="G1074" s="9" t="str">
        <f>VLOOKUP($A1074,'Medical Examination'!$A$2:$J$2336,6,0)</f>
        <v>No</v>
      </c>
      <c r="H1074" s="9">
        <f>VLOOKUP($A1074,'Medical Examination'!$A$2:$J$2336,7,0)</f>
        <v>1</v>
      </c>
      <c r="I1074" s="9" t="str">
        <f>VLOOKUP($A1074,'Medical Examination'!$A$2:$J$2336,8,0)</f>
        <v xml:space="preserve"> Non Smoker</v>
      </c>
      <c r="J1074" s="9" t="str">
        <f>VLOOKUP($A1074,'Medical Examination'!$A$2:$J$2336,9,0)</f>
        <v>Obesity</v>
      </c>
      <c r="K1074" s="9" t="str">
        <f>VLOOKUP($A1074,'Medical Examination'!$A$2:$J$2336,10,0)</f>
        <v>Normal</v>
      </c>
      <c r="L1074" s="9" t="str">
        <f>VLOOKUP($A1074,'Hospitalsation Details'!$A$2:$L$2344,10,0)</f>
        <v>28-06-1987</v>
      </c>
      <c r="M1074" s="16">
        <f>VLOOKUP($A1074,'Hospitalsation Details'!$A$2:$L$2344,6,0)</f>
        <v>10464.83</v>
      </c>
      <c r="N1074" s="9" t="str">
        <f>VLOOKUP($A1074,'Hospitalsation Details'!$A$2:$L$2344,7,0)</f>
        <v>tier - 3</v>
      </c>
      <c r="O1074" s="9" t="str">
        <f>VLOOKUP($A1074,'Hospitalsation Details'!$A$2:$L$2344,8,0)</f>
        <v>tier - 1</v>
      </c>
      <c r="P1074" s="9" t="str">
        <f>VLOOKUP($A1074,'Hospitalsation Details'!$A$2:$L$2344,9,0)</f>
        <v>R1012</v>
      </c>
      <c r="Q1074" s="9">
        <f>VLOOKUP($A1074,'Hospitalsation Details'!$A$2:$L$2344,12,0)</f>
        <v>35</v>
      </c>
    </row>
    <row r="1075" spans="1:17" ht="15.6" x14ac:dyDescent="0.3">
      <c r="A1075" s="21" t="s">
        <v>2147</v>
      </c>
      <c r="B1075" s="9" t="str">
        <f>VLOOKUP($A1075,'Customer Names'!$A$2:$E$2336,4,0)</f>
        <v xml:space="preserve">  Eric</v>
      </c>
      <c r="C1075" s="9">
        <f>VLOOKUP($A1075,'Medical Examination'!$A$2:$J$2336,2,0)</f>
        <v>31.16</v>
      </c>
      <c r="D1075" s="9">
        <f>VLOOKUP($A1075,'Medical Examination'!$A$2:$J$2336,3,0)</f>
        <v>4.26</v>
      </c>
      <c r="E1075" s="9" t="str">
        <f>VLOOKUP($A1075,'Medical Examination'!$A$2:$J$2336,4,0)</f>
        <v>Yes</v>
      </c>
      <c r="F1075" s="9" t="str">
        <f>VLOOKUP($A1075,'Medical Examination'!$A$2:$J$2336,5,0)</f>
        <v>No</v>
      </c>
      <c r="G1075" s="9" t="str">
        <f>VLOOKUP($A1075,'Medical Examination'!$A$2:$J$2336,6,0)</f>
        <v>Yes</v>
      </c>
      <c r="H1075" s="9">
        <f>VLOOKUP($A1075,'Medical Examination'!$A$2:$J$2336,7,0)</f>
        <v>1</v>
      </c>
      <c r="I1075" s="9" t="str">
        <f>VLOOKUP($A1075,'Medical Examination'!$A$2:$J$2336,8,0)</f>
        <v xml:space="preserve"> Non Smoker</v>
      </c>
      <c r="J1075" s="9" t="str">
        <f>VLOOKUP($A1075,'Medical Examination'!$A$2:$J$2336,9,0)</f>
        <v>Obesity</v>
      </c>
      <c r="K1075" s="9" t="str">
        <f>VLOOKUP($A1075,'Medical Examination'!$A$2:$J$2336,10,0)</f>
        <v>Normal</v>
      </c>
      <c r="L1075" s="9" t="str">
        <f>VLOOKUP($A1075,'Hospitalsation Details'!$A$2:$L$2344,10,0)</f>
        <v>22-09-1969</v>
      </c>
      <c r="M1075" s="16">
        <f>VLOOKUP($A1075,'Hospitalsation Details'!$A$2:$L$2344,6,0)</f>
        <v>10461.98</v>
      </c>
      <c r="N1075" s="9" t="str">
        <f>VLOOKUP($A1075,'Hospitalsation Details'!$A$2:$L$2344,7,0)</f>
        <v>tier - 3</v>
      </c>
      <c r="O1075" s="9" t="str">
        <f>VLOOKUP($A1075,'Hospitalsation Details'!$A$2:$L$2344,8,0)</f>
        <v>tier - 1</v>
      </c>
      <c r="P1075" s="9" t="str">
        <f>VLOOKUP($A1075,'Hospitalsation Details'!$A$2:$L$2344,9,0)</f>
        <v>R1012</v>
      </c>
      <c r="Q1075" s="9">
        <f>VLOOKUP($A1075,'Hospitalsation Details'!$A$2:$L$2344,12,0)</f>
        <v>53</v>
      </c>
    </row>
    <row r="1076" spans="1:17" ht="15.6" x14ac:dyDescent="0.3">
      <c r="A1076" s="20" t="s">
        <v>2149</v>
      </c>
      <c r="B1076" s="9" t="str">
        <f>VLOOKUP($A1076,'Customer Names'!$A$2:$E$2336,4,0)</f>
        <v xml:space="preserve">  Bryan</v>
      </c>
      <c r="C1076" s="9">
        <f>VLOOKUP($A1076,'Medical Examination'!$A$2:$J$2336,2,0)</f>
        <v>25.55</v>
      </c>
      <c r="D1076" s="9">
        <f>VLOOKUP($A1076,'Medical Examination'!$A$2:$J$2336,3,0)</f>
        <v>4.96</v>
      </c>
      <c r="E1076" s="9" t="str">
        <f>VLOOKUP($A1076,'Medical Examination'!$A$2:$J$2336,4,0)</f>
        <v>Yes</v>
      </c>
      <c r="F1076" s="9" t="str">
        <f>VLOOKUP($A1076,'Medical Examination'!$A$2:$J$2336,5,0)</f>
        <v>No</v>
      </c>
      <c r="G1076" s="9" t="str">
        <f>VLOOKUP($A1076,'Medical Examination'!$A$2:$J$2336,6,0)</f>
        <v>No</v>
      </c>
      <c r="H1076" s="9">
        <f>VLOOKUP($A1076,'Medical Examination'!$A$2:$J$2336,7,0)</f>
        <v>1</v>
      </c>
      <c r="I1076" s="9" t="str">
        <f>VLOOKUP($A1076,'Medical Examination'!$A$2:$J$2336,8,0)</f>
        <v xml:space="preserve"> Non Smoker</v>
      </c>
      <c r="J1076" s="9" t="str">
        <f>VLOOKUP($A1076,'Medical Examination'!$A$2:$J$2336,9,0)</f>
        <v>Over Weight</v>
      </c>
      <c r="K1076" s="9" t="str">
        <f>VLOOKUP($A1076,'Medical Examination'!$A$2:$J$2336,10,0)</f>
        <v>Normal</v>
      </c>
      <c r="L1076" s="9" t="str">
        <f>VLOOKUP($A1076,'Hospitalsation Details'!$A$2:$L$2344,10,0)</f>
        <v>27-07-1964</v>
      </c>
      <c r="M1076" s="16">
        <f>VLOOKUP($A1076,'Hospitalsation Details'!$A$2:$L$2344,6,0)</f>
        <v>10459.19</v>
      </c>
      <c r="N1076" s="9" t="str">
        <f>VLOOKUP($A1076,'Hospitalsation Details'!$A$2:$L$2344,7,0)</f>
        <v>tier - 3</v>
      </c>
      <c r="O1076" s="9" t="str">
        <f>VLOOKUP($A1076,'Hospitalsation Details'!$A$2:$L$2344,8,0)</f>
        <v>tier - 1</v>
      </c>
      <c r="P1076" s="9" t="str">
        <f>VLOOKUP($A1076,'Hospitalsation Details'!$A$2:$L$2344,9,0)</f>
        <v>R1013</v>
      </c>
      <c r="Q1076" s="9">
        <f>VLOOKUP($A1076,'Hospitalsation Details'!$A$2:$L$2344,12,0)</f>
        <v>58</v>
      </c>
    </row>
    <row r="1077" spans="1:17" ht="15.6" x14ac:dyDescent="0.3">
      <c r="A1077" s="21" t="s">
        <v>2151</v>
      </c>
      <c r="B1077" s="9" t="str">
        <f>VLOOKUP($A1077,'Customer Names'!$A$2:$E$2336,4,0)</f>
        <v xml:space="preserve">  Devon R</v>
      </c>
      <c r="C1077" s="9">
        <f>VLOOKUP($A1077,'Medical Examination'!$A$2:$J$2336,2,0)</f>
        <v>28.77</v>
      </c>
      <c r="D1077" s="9">
        <f>VLOOKUP($A1077,'Medical Examination'!$A$2:$J$2336,3,0)</f>
        <v>4</v>
      </c>
      <c r="E1077" s="9" t="str">
        <f>VLOOKUP($A1077,'Medical Examination'!$A$2:$J$2336,4,0)</f>
        <v>Yes</v>
      </c>
      <c r="F1077" s="9" t="str">
        <f>VLOOKUP($A1077,'Medical Examination'!$A$2:$J$2336,5,0)</f>
        <v>No</v>
      </c>
      <c r="G1077" s="9" t="str">
        <f>VLOOKUP($A1077,'Medical Examination'!$A$2:$J$2336,6,0)</f>
        <v>No</v>
      </c>
      <c r="H1077" s="9">
        <f>VLOOKUP($A1077,'Medical Examination'!$A$2:$J$2336,7,0)</f>
        <v>0</v>
      </c>
      <c r="I1077" s="9" t="str">
        <f>VLOOKUP($A1077,'Medical Examination'!$A$2:$J$2336,8,0)</f>
        <v xml:space="preserve"> Non Smoker</v>
      </c>
      <c r="J1077" s="9" t="str">
        <f>VLOOKUP($A1077,'Medical Examination'!$A$2:$J$2336,9,0)</f>
        <v>Over Weight</v>
      </c>
      <c r="K1077" s="9" t="str">
        <f>VLOOKUP($A1077,'Medical Examination'!$A$2:$J$2336,10,0)</f>
        <v>Normal</v>
      </c>
      <c r="L1077" s="9" t="str">
        <f>VLOOKUP($A1077,'Hospitalsation Details'!$A$2:$L$2344,10,0)</f>
        <v>03-08-1976</v>
      </c>
      <c r="M1077" s="16">
        <f>VLOOKUP($A1077,'Hospitalsation Details'!$A$2:$L$2344,6,0)</f>
        <v>10455.14</v>
      </c>
      <c r="N1077" s="9" t="str">
        <f>VLOOKUP($A1077,'Hospitalsation Details'!$A$2:$L$2344,7,0)</f>
        <v>tier - 3</v>
      </c>
      <c r="O1077" s="9" t="str">
        <f>VLOOKUP($A1077,'Hospitalsation Details'!$A$2:$L$2344,8,0)</f>
        <v>tier - 2</v>
      </c>
      <c r="P1077" s="9" t="str">
        <f>VLOOKUP($A1077,'Hospitalsation Details'!$A$2:$L$2344,9,0)</f>
        <v>R1021</v>
      </c>
      <c r="Q1077" s="9">
        <f>VLOOKUP($A1077,'Hospitalsation Details'!$A$2:$L$2344,12,0)</f>
        <v>46</v>
      </c>
    </row>
    <row r="1078" spans="1:17" ht="15.6" x14ac:dyDescent="0.3">
      <c r="A1078" s="20" t="s">
        <v>2153</v>
      </c>
      <c r="B1078" s="9" t="str">
        <f>VLOOKUP($A1078,'Customer Names'!$A$2:$E$2336,4,0)</f>
        <v xml:space="preserve">  Elena</v>
      </c>
      <c r="C1078" s="9">
        <f>VLOOKUP($A1078,'Medical Examination'!$A$2:$J$2336,2,0)</f>
        <v>23.14</v>
      </c>
      <c r="D1078" s="9">
        <f>VLOOKUP($A1078,'Medical Examination'!$A$2:$J$2336,3,0)</f>
        <v>4.1500000000000004</v>
      </c>
      <c r="E1078" s="9" t="str">
        <f>VLOOKUP($A1078,'Medical Examination'!$A$2:$J$2336,4,0)</f>
        <v>Yes</v>
      </c>
      <c r="F1078" s="9" t="str">
        <f>VLOOKUP($A1078,'Medical Examination'!$A$2:$J$2336,5,0)</f>
        <v>No</v>
      </c>
      <c r="G1078" s="9" t="str">
        <f>VLOOKUP($A1078,'Medical Examination'!$A$2:$J$2336,6,0)</f>
        <v>No</v>
      </c>
      <c r="H1078" s="9">
        <f>VLOOKUP($A1078,'Medical Examination'!$A$2:$J$2336,7,0)</f>
        <v>1</v>
      </c>
      <c r="I1078" s="9" t="str">
        <f>VLOOKUP($A1078,'Medical Examination'!$A$2:$J$2336,8,0)</f>
        <v xml:space="preserve"> Non Smoker</v>
      </c>
      <c r="J1078" s="9" t="str">
        <f>VLOOKUP($A1078,'Medical Examination'!$A$2:$J$2336,9,0)</f>
        <v>Normal Weight</v>
      </c>
      <c r="K1078" s="9" t="str">
        <f>VLOOKUP($A1078,'Medical Examination'!$A$2:$J$2336,10,0)</f>
        <v>Diabetes</v>
      </c>
      <c r="L1078" s="9" t="str">
        <f>VLOOKUP($A1078,'Hospitalsation Details'!$A$2:$L$2344,10,0)</f>
        <v>14-10-1964</v>
      </c>
      <c r="M1078" s="16">
        <f>VLOOKUP($A1078,'Hospitalsation Details'!$A$2:$L$2344,6,0)</f>
        <v>10455.1</v>
      </c>
      <c r="N1078" s="9" t="str">
        <f>VLOOKUP($A1078,'Hospitalsation Details'!$A$2:$L$2344,7,0)</f>
        <v>tier - 3</v>
      </c>
      <c r="O1078" s="9" t="str">
        <f>VLOOKUP($A1078,'Hospitalsation Details'!$A$2:$L$2344,8,0)</f>
        <v>tier - 1</v>
      </c>
      <c r="P1078" s="9" t="str">
        <f>VLOOKUP($A1078,'Hospitalsation Details'!$A$2:$L$2344,9,0)</f>
        <v>R1012</v>
      </c>
      <c r="Q1078" s="9">
        <f>VLOOKUP($A1078,'Hospitalsation Details'!$A$2:$L$2344,12,0)</f>
        <v>58</v>
      </c>
    </row>
    <row r="1079" spans="1:17" ht="15.6" x14ac:dyDescent="0.3">
      <c r="A1079" s="21" t="s">
        <v>2155</v>
      </c>
      <c r="B1079" s="9" t="str">
        <f>VLOOKUP($A1079,'Customer Names'!$A$2:$E$2336,4,0)</f>
        <v xml:space="preserve">  Chris</v>
      </c>
      <c r="C1079" s="9">
        <f>VLOOKUP($A1079,'Medical Examination'!$A$2:$J$2336,2,0)</f>
        <v>39.6</v>
      </c>
      <c r="D1079" s="9">
        <f>VLOOKUP($A1079,'Medical Examination'!$A$2:$J$2336,3,0)</f>
        <v>11.36</v>
      </c>
      <c r="E1079" s="9" t="str">
        <f>VLOOKUP($A1079,'Medical Examination'!$A$2:$J$2336,4,0)</f>
        <v>No</v>
      </c>
      <c r="F1079" s="9" t="str">
        <f>VLOOKUP($A1079,'Medical Examination'!$A$2:$J$2336,5,0)</f>
        <v>No</v>
      </c>
      <c r="G1079" s="9" t="str">
        <f>VLOOKUP($A1079,'Medical Examination'!$A$2:$J$2336,6,0)</f>
        <v>No</v>
      </c>
      <c r="H1079" s="9">
        <f>VLOOKUP($A1079,'Medical Examination'!$A$2:$J$2336,7,0)</f>
        <v>0</v>
      </c>
      <c r="I1079" s="9" t="str">
        <f>VLOOKUP($A1079,'Medical Examination'!$A$2:$J$2336,8,0)</f>
        <v xml:space="preserve"> Non Smoker</v>
      </c>
      <c r="J1079" s="9" t="str">
        <f>VLOOKUP($A1079,'Medical Examination'!$A$2:$J$2336,9,0)</f>
        <v>Obesity</v>
      </c>
      <c r="K1079" s="9" t="str">
        <f>VLOOKUP($A1079,'Medical Examination'!$A$2:$J$2336,10,0)</f>
        <v>Diabetes</v>
      </c>
      <c r="L1079" s="9" t="str">
        <f>VLOOKUP($A1079,'Hospitalsation Details'!$A$2:$L$2344,10,0)</f>
        <v>08-11-1968</v>
      </c>
      <c r="M1079" s="16">
        <f>VLOOKUP($A1079,'Hospitalsation Details'!$A$2:$L$2344,6,0)</f>
        <v>10450.549999999999</v>
      </c>
      <c r="N1079" s="9" t="str">
        <f>VLOOKUP($A1079,'Hospitalsation Details'!$A$2:$L$2344,7,0)</f>
        <v>tier - 3</v>
      </c>
      <c r="O1079" s="9" t="str">
        <f>VLOOKUP($A1079,'Hospitalsation Details'!$A$2:$L$2344,8,0)</f>
        <v>tier - 1</v>
      </c>
      <c r="P1079" s="9" t="str">
        <f>VLOOKUP($A1079,'Hospitalsation Details'!$A$2:$L$2344,9,0)</f>
        <v>R1011</v>
      </c>
      <c r="Q1079" s="9">
        <f>VLOOKUP($A1079,'Hospitalsation Details'!$A$2:$L$2344,12,0)</f>
        <v>54</v>
      </c>
    </row>
    <row r="1080" spans="1:17" ht="15.6" x14ac:dyDescent="0.3">
      <c r="A1080" s="20" t="s">
        <v>2157</v>
      </c>
      <c r="B1080" s="9" t="str">
        <f>VLOOKUP($A1080,'Customer Names'!$A$2:$E$2336,4,0)</f>
        <v xml:space="preserve">  Bert</v>
      </c>
      <c r="C1080" s="9">
        <f>VLOOKUP($A1080,'Medical Examination'!$A$2:$J$2336,2,0)</f>
        <v>29.2</v>
      </c>
      <c r="D1080" s="9">
        <f>VLOOKUP($A1080,'Medical Examination'!$A$2:$J$2336,3,0)</f>
        <v>7.53</v>
      </c>
      <c r="E1080" s="9" t="str">
        <f>VLOOKUP($A1080,'Medical Examination'!$A$2:$J$2336,4,0)</f>
        <v>No</v>
      </c>
      <c r="F1080" s="9" t="str">
        <f>VLOOKUP($A1080,'Medical Examination'!$A$2:$J$2336,5,0)</f>
        <v>No</v>
      </c>
      <c r="G1080" s="9" t="str">
        <f>VLOOKUP($A1080,'Medical Examination'!$A$2:$J$2336,6,0)</f>
        <v>No</v>
      </c>
      <c r="H1080" s="9">
        <f>VLOOKUP($A1080,'Medical Examination'!$A$2:$J$2336,7,0)</f>
        <v>0</v>
      </c>
      <c r="I1080" s="9" t="str">
        <f>VLOOKUP($A1080,'Medical Examination'!$A$2:$J$2336,8,0)</f>
        <v xml:space="preserve"> Non Smoker</v>
      </c>
      <c r="J1080" s="9" t="str">
        <f>VLOOKUP($A1080,'Medical Examination'!$A$2:$J$2336,9,0)</f>
        <v>Over Weight</v>
      </c>
      <c r="K1080" s="9" t="str">
        <f>VLOOKUP($A1080,'Medical Examination'!$A$2:$J$2336,10,0)</f>
        <v>Diabetes</v>
      </c>
      <c r="L1080" s="9" t="str">
        <f>VLOOKUP($A1080,'Hospitalsation Details'!$A$2:$L$2344,10,0)</f>
        <v>29-08-1968</v>
      </c>
      <c r="M1080" s="16">
        <f>VLOOKUP($A1080,'Hospitalsation Details'!$A$2:$L$2344,6,0)</f>
        <v>10436.1</v>
      </c>
      <c r="N1080" s="9" t="str">
        <f>VLOOKUP($A1080,'Hospitalsation Details'!$A$2:$L$2344,7,0)</f>
        <v>tier - 3</v>
      </c>
      <c r="O1080" s="9" t="str">
        <f>VLOOKUP($A1080,'Hospitalsation Details'!$A$2:$L$2344,8,0)</f>
        <v>tier - 3</v>
      </c>
      <c r="P1080" s="9" t="str">
        <f>VLOOKUP($A1080,'Hospitalsation Details'!$A$2:$L$2344,9,0)</f>
        <v>R1011</v>
      </c>
      <c r="Q1080" s="9">
        <f>VLOOKUP($A1080,'Hospitalsation Details'!$A$2:$L$2344,12,0)</f>
        <v>54</v>
      </c>
    </row>
    <row r="1081" spans="1:17" ht="15.6" x14ac:dyDescent="0.3">
      <c r="A1081" s="21" t="s">
        <v>2159</v>
      </c>
      <c r="B1081" s="9" t="str">
        <f>VLOOKUP($A1081,'Customer Names'!$A$2:$E$2336,4,0)</f>
        <v xml:space="preserve">  John P</v>
      </c>
      <c r="C1081" s="9">
        <f>VLOOKUP($A1081,'Medical Examination'!$A$2:$J$2336,2,0)</f>
        <v>32.774999999999999</v>
      </c>
      <c r="D1081" s="9">
        <f>VLOOKUP($A1081,'Medical Examination'!$A$2:$J$2336,3,0)</f>
        <v>7.95</v>
      </c>
      <c r="E1081" s="9" t="str">
        <f>VLOOKUP($A1081,'Medical Examination'!$A$2:$J$2336,4,0)</f>
        <v>No</v>
      </c>
      <c r="F1081" s="9" t="str">
        <f>VLOOKUP($A1081,'Medical Examination'!$A$2:$J$2336,5,0)</f>
        <v>No</v>
      </c>
      <c r="G1081" s="9" t="str">
        <f>VLOOKUP($A1081,'Medical Examination'!$A$2:$J$2336,6,0)</f>
        <v>No</v>
      </c>
      <c r="H1081" s="9">
        <f>VLOOKUP($A1081,'Medical Examination'!$A$2:$J$2336,7,0)</f>
        <v>0</v>
      </c>
      <c r="I1081" s="9" t="str">
        <f>VLOOKUP($A1081,'Medical Examination'!$A$2:$J$2336,8,0)</f>
        <v xml:space="preserve"> Non Smoker</v>
      </c>
      <c r="J1081" s="9" t="str">
        <f>VLOOKUP($A1081,'Medical Examination'!$A$2:$J$2336,9,0)</f>
        <v>Obesity</v>
      </c>
      <c r="K1081" s="9" t="str">
        <f>VLOOKUP($A1081,'Medical Examination'!$A$2:$J$2336,10,0)</f>
        <v>Diabetes</v>
      </c>
      <c r="L1081" s="9" t="str">
        <f>VLOOKUP($A1081,'Hospitalsation Details'!$A$2:$L$2344,10,0)</f>
        <v>23-08-1968</v>
      </c>
      <c r="M1081" s="16">
        <f>VLOOKUP($A1081,'Hospitalsation Details'!$A$2:$L$2344,6,0)</f>
        <v>10435.07</v>
      </c>
      <c r="N1081" s="9" t="str">
        <f>VLOOKUP($A1081,'Hospitalsation Details'!$A$2:$L$2344,7,0)</f>
        <v>tier - 3</v>
      </c>
      <c r="O1081" s="9" t="str">
        <f>VLOOKUP($A1081,'Hospitalsation Details'!$A$2:$L$2344,8,0)</f>
        <v>tier - 1</v>
      </c>
      <c r="P1081" s="9" t="str">
        <f>VLOOKUP($A1081,'Hospitalsation Details'!$A$2:$L$2344,9,0)</f>
        <v>R1016</v>
      </c>
      <c r="Q1081" s="9">
        <f>VLOOKUP($A1081,'Hospitalsation Details'!$A$2:$L$2344,12,0)</f>
        <v>54</v>
      </c>
    </row>
    <row r="1082" spans="1:17" ht="15.6" x14ac:dyDescent="0.3">
      <c r="A1082" s="20" t="s">
        <v>2161</v>
      </c>
      <c r="B1082" s="9" t="str">
        <f>VLOOKUP($A1082,'Customer Names'!$A$2:$E$2336,4,0)</f>
        <v xml:space="preserve">  Daniel P</v>
      </c>
      <c r="C1082" s="9">
        <f>VLOOKUP($A1082,'Medical Examination'!$A$2:$J$2336,2,0)</f>
        <v>24.035</v>
      </c>
      <c r="D1082" s="9">
        <f>VLOOKUP($A1082,'Medical Examination'!$A$2:$J$2336,3,0)</f>
        <v>8.5</v>
      </c>
      <c r="E1082" s="9" t="str">
        <f>VLOOKUP($A1082,'Medical Examination'!$A$2:$J$2336,4,0)</f>
        <v>No</v>
      </c>
      <c r="F1082" s="9" t="str">
        <f>VLOOKUP($A1082,'Medical Examination'!$A$2:$J$2336,5,0)</f>
        <v>No</v>
      </c>
      <c r="G1082" s="9" t="str">
        <f>VLOOKUP($A1082,'Medical Examination'!$A$2:$J$2336,6,0)</f>
        <v>No</v>
      </c>
      <c r="H1082" s="9">
        <f>VLOOKUP($A1082,'Medical Examination'!$A$2:$J$2336,7,0)</f>
        <v>0</v>
      </c>
      <c r="I1082" s="9" t="str">
        <f>VLOOKUP($A1082,'Medical Examination'!$A$2:$J$2336,8,0)</f>
        <v xml:space="preserve"> Non Smoker</v>
      </c>
      <c r="J1082" s="9" t="str">
        <f>VLOOKUP($A1082,'Medical Examination'!$A$2:$J$2336,9,0)</f>
        <v>Normal Weight</v>
      </c>
      <c r="K1082" s="9" t="str">
        <f>VLOOKUP($A1082,'Medical Examination'!$A$2:$J$2336,10,0)</f>
        <v>Prediabetes</v>
      </c>
      <c r="L1082" s="9" t="str">
        <f>VLOOKUP($A1082,'Hospitalsation Details'!$A$2:$L$2344,10,0)</f>
        <v>27-12-1968</v>
      </c>
      <c r="M1082" s="16">
        <f>VLOOKUP($A1082,'Hospitalsation Details'!$A$2:$L$2344,6,0)</f>
        <v>10422.92</v>
      </c>
      <c r="N1082" s="9" t="str">
        <f>VLOOKUP($A1082,'Hospitalsation Details'!$A$2:$L$2344,7,0)</f>
        <v>tier - 3</v>
      </c>
      <c r="O1082" s="9" t="str">
        <f>VLOOKUP($A1082,'Hospitalsation Details'!$A$2:$L$2344,8,0)</f>
        <v>tier - 1</v>
      </c>
      <c r="P1082" s="9" t="str">
        <f>VLOOKUP($A1082,'Hospitalsation Details'!$A$2:$L$2344,9,0)</f>
        <v>R1017</v>
      </c>
      <c r="Q1082" s="9">
        <f>VLOOKUP($A1082,'Hospitalsation Details'!$A$2:$L$2344,12,0)</f>
        <v>54</v>
      </c>
    </row>
    <row r="1083" spans="1:17" ht="15.6" x14ac:dyDescent="0.3">
      <c r="A1083" s="21" t="s">
        <v>2163</v>
      </c>
      <c r="B1083" s="9" t="str">
        <f>VLOOKUP($A1083,'Customer Names'!$A$2:$E$2336,4,0)</f>
        <v xml:space="preserve">  Lisa K</v>
      </c>
      <c r="C1083" s="9">
        <f>VLOOKUP($A1083,'Medical Examination'!$A$2:$J$2336,2,0)</f>
        <v>30.55</v>
      </c>
      <c r="D1083" s="9">
        <f>VLOOKUP($A1083,'Medical Examination'!$A$2:$J$2336,3,0)</f>
        <v>5.89</v>
      </c>
      <c r="E1083" s="9" t="str">
        <f>VLOOKUP($A1083,'Medical Examination'!$A$2:$J$2336,4,0)</f>
        <v>No</v>
      </c>
      <c r="F1083" s="9" t="str">
        <f>VLOOKUP($A1083,'Medical Examination'!$A$2:$J$2336,5,0)</f>
        <v>No</v>
      </c>
      <c r="G1083" s="9" t="str">
        <f>VLOOKUP($A1083,'Medical Examination'!$A$2:$J$2336,6,0)</f>
        <v>Yes</v>
      </c>
      <c r="H1083" s="9">
        <f>VLOOKUP($A1083,'Medical Examination'!$A$2:$J$2336,7,0)</f>
        <v>1</v>
      </c>
      <c r="I1083" s="9" t="str">
        <f>VLOOKUP($A1083,'Medical Examination'!$A$2:$J$2336,8,0)</f>
        <v xml:space="preserve"> Non Smoker</v>
      </c>
      <c r="J1083" s="9" t="str">
        <f>VLOOKUP($A1083,'Medical Examination'!$A$2:$J$2336,9,0)</f>
        <v>Obesity</v>
      </c>
      <c r="K1083" s="9" t="str">
        <f>VLOOKUP($A1083,'Medical Examination'!$A$2:$J$2336,10,0)</f>
        <v>Diabetes</v>
      </c>
      <c r="L1083" s="9" t="str">
        <f>VLOOKUP($A1083,'Hospitalsation Details'!$A$2:$L$2344,10,0)</f>
        <v>25-11-1979</v>
      </c>
      <c r="M1083" s="16">
        <f>VLOOKUP($A1083,'Hospitalsation Details'!$A$2:$L$2344,6,0)</f>
        <v>10419.65</v>
      </c>
      <c r="N1083" s="9" t="str">
        <f>VLOOKUP($A1083,'Hospitalsation Details'!$A$2:$L$2344,7,0)</f>
        <v>tier - 3</v>
      </c>
      <c r="O1083" s="9" t="str">
        <f>VLOOKUP($A1083,'Hospitalsation Details'!$A$2:$L$2344,8,0)</f>
        <v>tier - 2</v>
      </c>
      <c r="P1083" s="9" t="str">
        <f>VLOOKUP($A1083,'Hospitalsation Details'!$A$2:$L$2344,9,0)</f>
        <v>R1025</v>
      </c>
      <c r="Q1083" s="9">
        <f>VLOOKUP($A1083,'Hospitalsation Details'!$A$2:$L$2344,12,0)</f>
        <v>43</v>
      </c>
    </row>
    <row r="1084" spans="1:17" ht="15.6" x14ac:dyDescent="0.3">
      <c r="A1084" s="20" t="s">
        <v>2165</v>
      </c>
      <c r="B1084" s="9" t="str">
        <f>VLOOKUP($A1084,'Customer Names'!$A$2:$E$2336,4,0)</f>
        <v xml:space="preserve">  Kristine</v>
      </c>
      <c r="C1084" s="9">
        <f>VLOOKUP($A1084,'Medical Examination'!$A$2:$J$2336,2,0)</f>
        <v>28.81</v>
      </c>
      <c r="D1084" s="9">
        <f>VLOOKUP($A1084,'Medical Examination'!$A$2:$J$2336,3,0)</f>
        <v>8.76</v>
      </c>
      <c r="E1084" s="9" t="str">
        <f>VLOOKUP($A1084,'Medical Examination'!$A$2:$J$2336,4,0)</f>
        <v>No</v>
      </c>
      <c r="F1084" s="9" t="str">
        <f>VLOOKUP($A1084,'Medical Examination'!$A$2:$J$2336,5,0)</f>
        <v>No</v>
      </c>
      <c r="G1084" s="9" t="str">
        <f>VLOOKUP($A1084,'Medical Examination'!$A$2:$J$2336,6,0)</f>
        <v>No</v>
      </c>
      <c r="H1084" s="9">
        <f>VLOOKUP($A1084,'Medical Examination'!$A$2:$J$2336,7,0)</f>
        <v>2</v>
      </c>
      <c r="I1084" s="9" t="str">
        <f>VLOOKUP($A1084,'Medical Examination'!$A$2:$J$2336,8,0)</f>
        <v xml:space="preserve"> Non Smoker</v>
      </c>
      <c r="J1084" s="9" t="str">
        <f>VLOOKUP($A1084,'Medical Examination'!$A$2:$J$2336,9,0)</f>
        <v>Over Weight</v>
      </c>
      <c r="K1084" s="9" t="str">
        <f>VLOOKUP($A1084,'Medical Examination'!$A$2:$J$2336,10,0)</f>
        <v>Normal</v>
      </c>
      <c r="L1084" s="9" t="str">
        <f>VLOOKUP($A1084,'Hospitalsation Details'!$A$2:$L$2344,10,0)</f>
        <v>11-10-1973</v>
      </c>
      <c r="M1084" s="16">
        <f>VLOOKUP($A1084,'Hospitalsation Details'!$A$2:$L$2344,6,0)</f>
        <v>10419.59</v>
      </c>
      <c r="N1084" s="9" t="str">
        <f>VLOOKUP($A1084,'Hospitalsation Details'!$A$2:$L$2344,7,0)</f>
        <v>tier - 3</v>
      </c>
      <c r="O1084" s="9" t="str">
        <f>VLOOKUP($A1084,'Hospitalsation Details'!$A$2:$L$2344,8,0)</f>
        <v>tier - 2</v>
      </c>
      <c r="P1084" s="9" t="str">
        <f>VLOOKUP($A1084,'Hospitalsation Details'!$A$2:$L$2344,9,0)</f>
        <v>R1025</v>
      </c>
      <c r="Q1084" s="9">
        <f>VLOOKUP($A1084,'Hospitalsation Details'!$A$2:$L$2344,12,0)</f>
        <v>49</v>
      </c>
    </row>
    <row r="1085" spans="1:17" ht="15.6" x14ac:dyDescent="0.3">
      <c r="A1085" s="21" t="s">
        <v>2167</v>
      </c>
      <c r="B1085" s="9" t="str">
        <f>VLOOKUP($A1085,'Customer Names'!$A$2:$E$2336,4,0)</f>
        <v xml:space="preserve">  Paul A</v>
      </c>
      <c r="C1085" s="9">
        <f>VLOOKUP($A1085,'Medical Examination'!$A$2:$J$2336,2,0)</f>
        <v>31.66</v>
      </c>
      <c r="D1085" s="9">
        <f>VLOOKUP($A1085,'Medical Examination'!$A$2:$J$2336,3,0)</f>
        <v>4.1100000000000003</v>
      </c>
      <c r="E1085" s="9" t="str">
        <f>VLOOKUP($A1085,'Medical Examination'!$A$2:$J$2336,4,0)</f>
        <v>No</v>
      </c>
      <c r="F1085" s="9" t="str">
        <f>VLOOKUP($A1085,'Medical Examination'!$A$2:$J$2336,5,0)</f>
        <v>No</v>
      </c>
      <c r="G1085" s="9" t="str">
        <f>VLOOKUP($A1085,'Medical Examination'!$A$2:$J$2336,6,0)</f>
        <v>No</v>
      </c>
      <c r="H1085" s="9">
        <f>VLOOKUP($A1085,'Medical Examination'!$A$2:$J$2336,7,0)</f>
        <v>0</v>
      </c>
      <c r="I1085" s="9" t="str">
        <f>VLOOKUP($A1085,'Medical Examination'!$A$2:$J$2336,8,0)</f>
        <v xml:space="preserve"> Non Smoker</v>
      </c>
      <c r="J1085" s="9" t="str">
        <f>VLOOKUP($A1085,'Medical Examination'!$A$2:$J$2336,9,0)</f>
        <v>Obesity</v>
      </c>
      <c r="K1085" s="9" t="str">
        <f>VLOOKUP($A1085,'Medical Examination'!$A$2:$J$2336,10,0)</f>
        <v>Diabetes</v>
      </c>
      <c r="L1085" s="9" t="str">
        <f>VLOOKUP($A1085,'Hospitalsation Details'!$A$2:$L$2344,10,0)</f>
        <v>24-10-1980</v>
      </c>
      <c r="M1085" s="16">
        <f>VLOOKUP($A1085,'Hospitalsation Details'!$A$2:$L$2344,6,0)</f>
        <v>10407.98</v>
      </c>
      <c r="N1085" s="9" t="str">
        <f>VLOOKUP($A1085,'Hospitalsation Details'!$A$2:$L$2344,7,0)</f>
        <v>tier - 3</v>
      </c>
      <c r="O1085" s="9" t="str">
        <f>VLOOKUP($A1085,'Hospitalsation Details'!$A$2:$L$2344,8,0)</f>
        <v>tier - 1</v>
      </c>
      <c r="P1085" s="9" t="str">
        <f>VLOOKUP($A1085,'Hospitalsation Details'!$A$2:$L$2344,9,0)</f>
        <v>R1021</v>
      </c>
      <c r="Q1085" s="9">
        <f>VLOOKUP($A1085,'Hospitalsation Details'!$A$2:$L$2344,12,0)</f>
        <v>42</v>
      </c>
    </row>
    <row r="1086" spans="1:17" ht="15.6" x14ac:dyDescent="0.3">
      <c r="A1086" s="20" t="s">
        <v>2169</v>
      </c>
      <c r="B1086" s="9" t="str">
        <f>VLOOKUP($A1086,'Customer Names'!$A$2:$E$2336,4,0)</f>
        <v xml:space="preserve">  Bryan</v>
      </c>
      <c r="C1086" s="9">
        <f>VLOOKUP($A1086,'Medical Examination'!$A$2:$J$2336,2,0)</f>
        <v>28.215</v>
      </c>
      <c r="D1086" s="9">
        <f>VLOOKUP($A1086,'Medical Examination'!$A$2:$J$2336,3,0)</f>
        <v>7.56</v>
      </c>
      <c r="E1086" s="9" t="str">
        <f>VLOOKUP($A1086,'Medical Examination'!$A$2:$J$2336,4,0)</f>
        <v>Yes</v>
      </c>
      <c r="F1086" s="9" t="str">
        <f>VLOOKUP($A1086,'Medical Examination'!$A$2:$J$2336,5,0)</f>
        <v>No</v>
      </c>
      <c r="G1086" s="9" t="str">
        <f>VLOOKUP($A1086,'Medical Examination'!$A$2:$J$2336,6,0)</f>
        <v>No</v>
      </c>
      <c r="H1086" s="9">
        <f>VLOOKUP($A1086,'Medical Examination'!$A$2:$J$2336,7,0)</f>
        <v>1</v>
      </c>
      <c r="I1086" s="9" t="str">
        <f>VLOOKUP($A1086,'Medical Examination'!$A$2:$J$2336,8,0)</f>
        <v xml:space="preserve"> Non Smoker</v>
      </c>
      <c r="J1086" s="9" t="str">
        <f>VLOOKUP($A1086,'Medical Examination'!$A$2:$J$2336,9,0)</f>
        <v>Over Weight</v>
      </c>
      <c r="K1086" s="9" t="str">
        <f>VLOOKUP($A1086,'Medical Examination'!$A$2:$J$2336,10,0)</f>
        <v>Normal</v>
      </c>
      <c r="L1086" s="9" t="str">
        <f>VLOOKUP($A1086,'Hospitalsation Details'!$A$2:$L$2344,10,0)</f>
        <v>05-06-1975</v>
      </c>
      <c r="M1086" s="16">
        <f>VLOOKUP($A1086,'Hospitalsation Details'!$A$2:$L$2344,6,0)</f>
        <v>10407.09</v>
      </c>
      <c r="N1086" s="9" t="str">
        <f>VLOOKUP($A1086,'Hospitalsation Details'!$A$2:$L$2344,7,0)</f>
        <v>tier - 3</v>
      </c>
      <c r="O1086" s="9" t="str">
        <f>VLOOKUP($A1086,'Hospitalsation Details'!$A$2:$L$2344,8,0)</f>
        <v>tier - 1</v>
      </c>
      <c r="P1086" s="9" t="str">
        <f>VLOOKUP($A1086,'Hospitalsation Details'!$A$2:$L$2344,9,0)</f>
        <v>R1015</v>
      </c>
      <c r="Q1086" s="9">
        <f>VLOOKUP($A1086,'Hospitalsation Details'!$A$2:$L$2344,12,0)</f>
        <v>48</v>
      </c>
    </row>
    <row r="1087" spans="1:17" ht="15.6" x14ac:dyDescent="0.3">
      <c r="A1087" s="21" t="s">
        <v>2171</v>
      </c>
      <c r="B1087" s="9" t="str">
        <f>VLOOKUP($A1087,'Customer Names'!$A$2:$E$2336,4,0)</f>
        <v xml:space="preserve">  Chris</v>
      </c>
      <c r="C1087" s="9">
        <f>VLOOKUP($A1087,'Medical Examination'!$A$2:$J$2336,2,0)</f>
        <v>26.12</v>
      </c>
      <c r="D1087" s="9">
        <f>VLOOKUP($A1087,'Medical Examination'!$A$2:$J$2336,3,0)</f>
        <v>4.17</v>
      </c>
      <c r="E1087" s="9" t="str">
        <f>VLOOKUP($A1087,'Medical Examination'!$A$2:$J$2336,4,0)</f>
        <v>Yes</v>
      </c>
      <c r="F1087" s="9" t="str">
        <f>VLOOKUP($A1087,'Medical Examination'!$A$2:$J$2336,5,0)</f>
        <v>No</v>
      </c>
      <c r="G1087" s="9" t="str">
        <f>VLOOKUP($A1087,'Medical Examination'!$A$2:$J$2336,6,0)</f>
        <v>Yes</v>
      </c>
      <c r="H1087" s="9">
        <f>VLOOKUP($A1087,'Medical Examination'!$A$2:$J$2336,7,0)</f>
        <v>1</v>
      </c>
      <c r="I1087" s="9" t="str">
        <f>VLOOKUP($A1087,'Medical Examination'!$A$2:$J$2336,8,0)</f>
        <v xml:space="preserve"> Non Smoker</v>
      </c>
      <c r="J1087" s="9" t="str">
        <f>VLOOKUP($A1087,'Medical Examination'!$A$2:$J$2336,9,0)</f>
        <v>Over Weight</v>
      </c>
      <c r="K1087" s="9" t="str">
        <f>VLOOKUP($A1087,'Medical Examination'!$A$2:$J$2336,10,0)</f>
        <v>Diabetes</v>
      </c>
      <c r="L1087" s="9" t="str">
        <f>VLOOKUP($A1087,'Hospitalsation Details'!$A$2:$L$2344,10,0)</f>
        <v>07-07-1969</v>
      </c>
      <c r="M1087" s="16">
        <f>VLOOKUP($A1087,'Hospitalsation Details'!$A$2:$L$2344,6,0)</f>
        <v>10403.27</v>
      </c>
      <c r="N1087" s="9" t="str">
        <f>VLOOKUP($A1087,'Hospitalsation Details'!$A$2:$L$2344,7,0)</f>
        <v>tier - 3</v>
      </c>
      <c r="O1087" s="9" t="str">
        <f>VLOOKUP($A1087,'Hospitalsation Details'!$A$2:$L$2344,8,0)</f>
        <v>tier - 2</v>
      </c>
      <c r="P1087" s="9" t="str">
        <f>VLOOKUP($A1087,'Hospitalsation Details'!$A$2:$L$2344,9,0)</f>
        <v>R1020</v>
      </c>
      <c r="Q1087" s="9">
        <f>VLOOKUP($A1087,'Hospitalsation Details'!$A$2:$L$2344,12,0)</f>
        <v>53</v>
      </c>
    </row>
    <row r="1088" spans="1:17" ht="15.6" x14ac:dyDescent="0.3">
      <c r="A1088" s="20" t="s">
        <v>2173</v>
      </c>
      <c r="B1088" s="9" t="str">
        <f>VLOOKUP($A1088,'Customer Names'!$A$2:$E$2336,4,0)</f>
        <v xml:space="preserve">  Milah B</v>
      </c>
      <c r="C1088" s="9">
        <f>VLOOKUP($A1088,'Medical Examination'!$A$2:$J$2336,2,0)</f>
        <v>36.630000000000003</v>
      </c>
      <c r="D1088" s="9">
        <f>VLOOKUP($A1088,'Medical Examination'!$A$2:$J$2336,3,0)</f>
        <v>11.42</v>
      </c>
      <c r="E1088" s="9" t="str">
        <f>VLOOKUP($A1088,'Medical Examination'!$A$2:$J$2336,4,0)</f>
        <v>No</v>
      </c>
      <c r="F1088" s="9" t="str">
        <f>VLOOKUP($A1088,'Medical Examination'!$A$2:$J$2336,5,0)</f>
        <v>No</v>
      </c>
      <c r="G1088" s="9" t="str">
        <f>VLOOKUP($A1088,'Medical Examination'!$A$2:$J$2336,6,0)</f>
        <v>No</v>
      </c>
      <c r="H1088" s="9">
        <f>VLOOKUP($A1088,'Medical Examination'!$A$2:$J$2336,7,0)</f>
        <v>2</v>
      </c>
      <c r="I1088" s="9" t="str">
        <f>VLOOKUP($A1088,'Medical Examination'!$A$2:$J$2336,8,0)</f>
        <v xml:space="preserve"> Non Smoker</v>
      </c>
      <c r="J1088" s="9" t="str">
        <f>VLOOKUP($A1088,'Medical Examination'!$A$2:$J$2336,9,0)</f>
        <v>Obesity</v>
      </c>
      <c r="K1088" s="9" t="str">
        <f>VLOOKUP($A1088,'Medical Examination'!$A$2:$J$2336,10,0)</f>
        <v>Diabetes</v>
      </c>
      <c r="L1088" s="9" t="str">
        <f>VLOOKUP($A1088,'Hospitalsation Details'!$A$2:$L$2344,10,0)</f>
        <v>19-09-1973</v>
      </c>
      <c r="M1088" s="16">
        <f>VLOOKUP($A1088,'Hospitalsation Details'!$A$2:$L$2344,6,0)</f>
        <v>10381.48</v>
      </c>
      <c r="N1088" s="9" t="str">
        <f>VLOOKUP($A1088,'Hospitalsation Details'!$A$2:$L$2344,7,0)</f>
        <v>tier - 3</v>
      </c>
      <c r="O1088" s="9" t="str">
        <f>VLOOKUP($A1088,'Hospitalsation Details'!$A$2:$L$2344,8,0)</f>
        <v>tier - 3</v>
      </c>
      <c r="P1088" s="9" t="str">
        <f>VLOOKUP($A1088,'Hospitalsation Details'!$A$2:$L$2344,9,0)</f>
        <v>R1013</v>
      </c>
      <c r="Q1088" s="9">
        <f>VLOOKUP($A1088,'Hospitalsation Details'!$A$2:$L$2344,12,0)</f>
        <v>49</v>
      </c>
    </row>
    <row r="1089" spans="1:17" ht="15.6" x14ac:dyDescent="0.3">
      <c r="A1089" s="21" t="s">
        <v>2175</v>
      </c>
      <c r="B1089" s="9" t="str">
        <f>VLOOKUP($A1089,'Customer Names'!$A$2:$E$2336,4,0)</f>
        <v xml:space="preserve">  Annette M</v>
      </c>
      <c r="C1089" s="9">
        <f>VLOOKUP($A1089,'Medical Examination'!$A$2:$J$2336,2,0)</f>
        <v>33.344999999999999</v>
      </c>
      <c r="D1089" s="9">
        <f>VLOOKUP($A1089,'Medical Examination'!$A$2:$J$2336,3,0)</f>
        <v>7.33</v>
      </c>
      <c r="E1089" s="9" t="str">
        <f>VLOOKUP($A1089,'Medical Examination'!$A$2:$J$2336,4,0)</f>
        <v>No</v>
      </c>
      <c r="F1089" s="9" t="str">
        <f>VLOOKUP($A1089,'Medical Examination'!$A$2:$J$2336,5,0)</f>
        <v>No</v>
      </c>
      <c r="G1089" s="9" t="str">
        <f>VLOOKUP($A1089,'Medical Examination'!$A$2:$J$2336,6,0)</f>
        <v>No</v>
      </c>
      <c r="H1089" s="9">
        <f>VLOOKUP($A1089,'Medical Examination'!$A$2:$J$2336,7,0)</f>
        <v>2</v>
      </c>
      <c r="I1089" s="9" t="str">
        <f>VLOOKUP($A1089,'Medical Examination'!$A$2:$J$2336,8,0)</f>
        <v xml:space="preserve"> Non Smoker</v>
      </c>
      <c r="J1089" s="9" t="str">
        <f>VLOOKUP($A1089,'Medical Examination'!$A$2:$J$2336,9,0)</f>
        <v>Obesity</v>
      </c>
      <c r="K1089" s="9" t="str">
        <f>VLOOKUP($A1089,'Medical Examination'!$A$2:$J$2336,10,0)</f>
        <v>Diabetes</v>
      </c>
      <c r="L1089" s="9" t="str">
        <f>VLOOKUP($A1089,'Hospitalsation Details'!$A$2:$L$2344,10,0)</f>
        <v>29-09-1973</v>
      </c>
      <c r="M1089" s="16">
        <f>VLOOKUP($A1089,'Hospitalsation Details'!$A$2:$L$2344,6,0)</f>
        <v>10370.91</v>
      </c>
      <c r="N1089" s="9" t="str">
        <f>VLOOKUP($A1089,'Hospitalsation Details'!$A$2:$L$2344,7,0)</f>
        <v>tier - 3</v>
      </c>
      <c r="O1089" s="9" t="str">
        <f>VLOOKUP($A1089,'Hospitalsation Details'!$A$2:$L$2344,8,0)</f>
        <v>tier - 3</v>
      </c>
      <c r="P1089" s="9" t="str">
        <f>VLOOKUP($A1089,'Hospitalsation Details'!$A$2:$L$2344,9,0)</f>
        <v>R1024</v>
      </c>
      <c r="Q1089" s="9">
        <f>VLOOKUP($A1089,'Hospitalsation Details'!$A$2:$L$2344,12,0)</f>
        <v>49</v>
      </c>
    </row>
    <row r="1090" spans="1:17" ht="15.6" x14ac:dyDescent="0.3">
      <c r="A1090" s="20" t="s">
        <v>2177</v>
      </c>
      <c r="B1090" s="9" t="str">
        <f>VLOOKUP($A1090,'Customer Names'!$A$2:$E$2336,4,0)</f>
        <v xml:space="preserve">  Yoko</v>
      </c>
      <c r="C1090" s="9">
        <f>VLOOKUP($A1090,'Medical Examination'!$A$2:$J$2336,2,0)</f>
        <v>27.11</v>
      </c>
      <c r="D1090" s="9">
        <f>VLOOKUP($A1090,'Medical Examination'!$A$2:$J$2336,3,0)</f>
        <v>6.7</v>
      </c>
      <c r="E1090" s="9" t="str">
        <f>VLOOKUP($A1090,'Medical Examination'!$A$2:$J$2336,4,0)</f>
        <v>No</v>
      </c>
      <c r="F1090" s="9" t="str">
        <f>VLOOKUP($A1090,'Medical Examination'!$A$2:$J$2336,5,0)</f>
        <v>No</v>
      </c>
      <c r="G1090" s="9" t="str">
        <f>VLOOKUP($A1090,'Medical Examination'!$A$2:$J$2336,6,0)</f>
        <v>No</v>
      </c>
      <c r="H1090" s="9">
        <f>VLOOKUP($A1090,'Medical Examination'!$A$2:$J$2336,7,0)</f>
        <v>0</v>
      </c>
      <c r="I1090" s="9" t="str">
        <f>VLOOKUP($A1090,'Medical Examination'!$A$2:$J$2336,8,0)</f>
        <v xml:space="preserve"> Non Smoker</v>
      </c>
      <c r="J1090" s="9" t="str">
        <f>VLOOKUP($A1090,'Medical Examination'!$A$2:$J$2336,9,0)</f>
        <v>Over Weight</v>
      </c>
      <c r="K1090" s="9" t="str">
        <f>VLOOKUP($A1090,'Medical Examination'!$A$2:$J$2336,10,0)</f>
        <v>Normal</v>
      </c>
      <c r="L1090" s="9" t="str">
        <f>VLOOKUP($A1090,'Hospitalsation Details'!$A$2:$L$2344,10,0)</f>
        <v>06-09-1971</v>
      </c>
      <c r="M1090" s="16">
        <f>VLOOKUP($A1090,'Hospitalsation Details'!$A$2:$L$2344,6,0)</f>
        <v>10356.67</v>
      </c>
      <c r="N1090" s="9" t="str">
        <f>VLOOKUP($A1090,'Hospitalsation Details'!$A$2:$L$2344,7,0)</f>
        <v>tier - 3</v>
      </c>
      <c r="O1090" s="9" t="str">
        <f>VLOOKUP($A1090,'Hospitalsation Details'!$A$2:$L$2344,8,0)</f>
        <v>tier - 1</v>
      </c>
      <c r="P1090" s="9" t="str">
        <f>VLOOKUP($A1090,'Hospitalsation Details'!$A$2:$L$2344,9,0)</f>
        <v>R1025</v>
      </c>
      <c r="Q1090" s="9">
        <f>VLOOKUP($A1090,'Hospitalsation Details'!$A$2:$L$2344,12,0)</f>
        <v>51</v>
      </c>
    </row>
    <row r="1091" spans="1:17" ht="15.6" x14ac:dyDescent="0.3">
      <c r="A1091" s="21" t="s">
        <v>2179</v>
      </c>
      <c r="B1091" s="9" t="str">
        <f>VLOOKUP($A1091,'Customer Names'!$A$2:$E$2336,4,0)</f>
        <v xml:space="preserve">  Laura</v>
      </c>
      <c r="C1091" s="9">
        <f>VLOOKUP($A1091,'Medical Examination'!$A$2:$J$2336,2,0)</f>
        <v>26.6</v>
      </c>
      <c r="D1091" s="9">
        <f>VLOOKUP($A1091,'Medical Examination'!$A$2:$J$2336,3,0)</f>
        <v>5.27</v>
      </c>
      <c r="E1091" s="9" t="str">
        <f>VLOOKUP($A1091,'Medical Examination'!$A$2:$J$2336,4,0)</f>
        <v>Yes</v>
      </c>
      <c r="F1091" s="9" t="str">
        <f>VLOOKUP($A1091,'Medical Examination'!$A$2:$J$2336,5,0)</f>
        <v>No</v>
      </c>
      <c r="G1091" s="9" t="str">
        <f>VLOOKUP($A1091,'Medical Examination'!$A$2:$J$2336,6,0)</f>
        <v>Yes</v>
      </c>
      <c r="H1091" s="9">
        <f>VLOOKUP($A1091,'Medical Examination'!$A$2:$J$2336,7,0)</f>
        <v>1</v>
      </c>
      <c r="I1091" s="9" t="str">
        <f>VLOOKUP($A1091,'Medical Examination'!$A$2:$J$2336,8,0)</f>
        <v xml:space="preserve"> Non Smoker</v>
      </c>
      <c r="J1091" s="9" t="str">
        <f>VLOOKUP($A1091,'Medical Examination'!$A$2:$J$2336,9,0)</f>
        <v>Over Weight</v>
      </c>
      <c r="K1091" s="9" t="str">
        <f>VLOOKUP($A1091,'Medical Examination'!$A$2:$J$2336,10,0)</f>
        <v>Diabetes</v>
      </c>
      <c r="L1091" s="9" t="str">
        <f>VLOOKUP($A1091,'Hospitalsation Details'!$A$2:$L$2344,10,0)</f>
        <v>17-06-1969</v>
      </c>
      <c r="M1091" s="16">
        <f>VLOOKUP($A1091,'Hospitalsation Details'!$A$2:$L$2344,6,0)</f>
        <v>10355.64</v>
      </c>
      <c r="N1091" s="9" t="str">
        <f>VLOOKUP($A1091,'Hospitalsation Details'!$A$2:$L$2344,7,0)</f>
        <v>tier - 3</v>
      </c>
      <c r="O1091" s="9" t="str">
        <f>VLOOKUP($A1091,'Hospitalsation Details'!$A$2:$L$2344,8,0)</f>
        <v>tier - 1</v>
      </c>
      <c r="P1091" s="9" t="str">
        <f>VLOOKUP($A1091,'Hospitalsation Details'!$A$2:$L$2344,9,0)</f>
        <v>R1012</v>
      </c>
      <c r="Q1091" s="9">
        <f>VLOOKUP($A1091,'Hospitalsation Details'!$A$2:$L$2344,12,0)</f>
        <v>53</v>
      </c>
    </row>
    <row r="1092" spans="1:17" ht="15.6" x14ac:dyDescent="0.3">
      <c r="A1092" s="20" t="s">
        <v>2181</v>
      </c>
      <c r="B1092" s="9" t="str">
        <f>VLOOKUP($A1092,'Customer Names'!$A$2:$E$2336,4,0)</f>
        <v xml:space="preserve">  Tess A</v>
      </c>
      <c r="C1092" s="9">
        <f>VLOOKUP($A1092,'Medical Examination'!$A$2:$J$2336,2,0)</f>
        <v>30.41</v>
      </c>
      <c r="D1092" s="9">
        <f>VLOOKUP($A1092,'Medical Examination'!$A$2:$J$2336,3,0)</f>
        <v>7.72</v>
      </c>
      <c r="E1092" s="9" t="str">
        <f>VLOOKUP($A1092,'Medical Examination'!$A$2:$J$2336,4,0)</f>
        <v>No</v>
      </c>
      <c r="F1092" s="9" t="str">
        <f>VLOOKUP($A1092,'Medical Examination'!$A$2:$J$2336,5,0)</f>
        <v>No</v>
      </c>
      <c r="G1092" s="9" t="str">
        <f>VLOOKUP($A1092,'Medical Examination'!$A$2:$J$2336,6,0)</f>
        <v>No</v>
      </c>
      <c r="H1092" s="9">
        <f>VLOOKUP($A1092,'Medical Examination'!$A$2:$J$2336,7,0)</f>
        <v>0</v>
      </c>
      <c r="I1092" s="9" t="str">
        <f>VLOOKUP($A1092,'Medical Examination'!$A$2:$J$2336,8,0)</f>
        <v xml:space="preserve"> Non Smoker</v>
      </c>
      <c r="J1092" s="9" t="str">
        <f>VLOOKUP($A1092,'Medical Examination'!$A$2:$J$2336,9,0)</f>
        <v>Obesity</v>
      </c>
      <c r="K1092" s="9" t="str">
        <f>VLOOKUP($A1092,'Medical Examination'!$A$2:$J$2336,10,0)</f>
        <v>Diabetes</v>
      </c>
      <c r="L1092" s="9" t="str">
        <f>VLOOKUP($A1092,'Hospitalsation Details'!$A$2:$L$2344,10,0)</f>
        <v>29-09-1974</v>
      </c>
      <c r="M1092" s="16">
        <f>VLOOKUP($A1092,'Hospitalsation Details'!$A$2:$L$2344,6,0)</f>
        <v>10352.48</v>
      </c>
      <c r="N1092" s="9" t="str">
        <f>VLOOKUP($A1092,'Hospitalsation Details'!$A$2:$L$2344,7,0)</f>
        <v>tier - 3</v>
      </c>
      <c r="O1092" s="9" t="str">
        <f>VLOOKUP($A1092,'Hospitalsation Details'!$A$2:$L$2344,8,0)</f>
        <v>tier - 1</v>
      </c>
      <c r="P1092" s="9" t="str">
        <f>VLOOKUP($A1092,'Hospitalsation Details'!$A$2:$L$2344,9,0)</f>
        <v>R1012</v>
      </c>
      <c r="Q1092" s="9">
        <f>VLOOKUP($A1092,'Hospitalsation Details'!$A$2:$L$2344,12,0)</f>
        <v>48</v>
      </c>
    </row>
    <row r="1093" spans="1:17" ht="15.6" x14ac:dyDescent="0.3">
      <c r="A1093" s="21" t="s">
        <v>2183</v>
      </c>
      <c r="B1093" s="9" t="str">
        <f>VLOOKUP($A1093,'Customer Names'!$A$2:$E$2336,4,0)</f>
        <v xml:space="preserve">  William G</v>
      </c>
      <c r="C1093" s="9">
        <f>VLOOKUP($A1093,'Medical Examination'!$A$2:$J$2336,2,0)</f>
        <v>28.98</v>
      </c>
      <c r="D1093" s="9">
        <f>VLOOKUP($A1093,'Medical Examination'!$A$2:$J$2336,3,0)</f>
        <v>8.68</v>
      </c>
      <c r="E1093" s="9" t="str">
        <f>VLOOKUP($A1093,'Medical Examination'!$A$2:$J$2336,4,0)</f>
        <v>No</v>
      </c>
      <c r="F1093" s="9" t="str">
        <f>VLOOKUP($A1093,'Medical Examination'!$A$2:$J$2336,5,0)</f>
        <v>No</v>
      </c>
      <c r="G1093" s="9" t="str">
        <f>VLOOKUP($A1093,'Medical Examination'!$A$2:$J$2336,6,0)</f>
        <v>No</v>
      </c>
      <c r="H1093" s="9">
        <f>VLOOKUP($A1093,'Medical Examination'!$A$2:$J$2336,7,0)</f>
        <v>2</v>
      </c>
      <c r="I1093" s="9" t="str">
        <f>VLOOKUP($A1093,'Medical Examination'!$A$2:$J$2336,8,0)</f>
        <v xml:space="preserve"> Non Smoker</v>
      </c>
      <c r="J1093" s="9" t="str">
        <f>VLOOKUP($A1093,'Medical Examination'!$A$2:$J$2336,9,0)</f>
        <v>Over Weight</v>
      </c>
      <c r="K1093" s="9" t="str">
        <f>VLOOKUP($A1093,'Medical Examination'!$A$2:$J$2336,10,0)</f>
        <v>Diabetes</v>
      </c>
      <c r="L1093" s="9" t="str">
        <f>VLOOKUP($A1093,'Hospitalsation Details'!$A$2:$L$2344,10,0)</f>
        <v>08-08-1973</v>
      </c>
      <c r="M1093" s="16">
        <f>VLOOKUP($A1093,'Hospitalsation Details'!$A$2:$L$2344,6,0)</f>
        <v>10345.93</v>
      </c>
      <c r="N1093" s="9" t="str">
        <f>VLOOKUP($A1093,'Hospitalsation Details'!$A$2:$L$2344,7,0)</f>
        <v>tier - 3</v>
      </c>
      <c r="O1093" s="9" t="str">
        <f>VLOOKUP($A1093,'Hospitalsation Details'!$A$2:$L$2344,8,0)</f>
        <v>tier - 2</v>
      </c>
      <c r="P1093" s="9" t="str">
        <f>VLOOKUP($A1093,'Hospitalsation Details'!$A$2:$L$2344,9,0)</f>
        <v>R1021</v>
      </c>
      <c r="Q1093" s="9">
        <f>VLOOKUP($A1093,'Hospitalsation Details'!$A$2:$L$2344,12,0)</f>
        <v>49</v>
      </c>
    </row>
    <row r="1094" spans="1:17" ht="15.6" x14ac:dyDescent="0.3">
      <c r="A1094" s="20" t="s">
        <v>2185</v>
      </c>
      <c r="B1094" s="9" t="str">
        <f>VLOOKUP($A1094,'Customer Names'!$A$2:$E$2336,4,0)</f>
        <v xml:space="preserve">  Paige</v>
      </c>
      <c r="C1094" s="9">
        <f>VLOOKUP($A1094,'Medical Examination'!$A$2:$J$2336,2,0)</f>
        <v>31.24</v>
      </c>
      <c r="D1094" s="9">
        <f>VLOOKUP($A1094,'Medical Examination'!$A$2:$J$2336,3,0)</f>
        <v>9.8000000000000007</v>
      </c>
      <c r="E1094" s="9" t="str">
        <f>VLOOKUP($A1094,'Medical Examination'!$A$2:$J$2336,4,0)</f>
        <v>No</v>
      </c>
      <c r="F1094" s="9" t="str">
        <f>VLOOKUP($A1094,'Medical Examination'!$A$2:$J$2336,5,0)</f>
        <v>No</v>
      </c>
      <c r="G1094" s="9" t="str">
        <f>VLOOKUP($A1094,'Medical Examination'!$A$2:$J$2336,6,0)</f>
        <v>No</v>
      </c>
      <c r="H1094" s="9">
        <f>VLOOKUP($A1094,'Medical Examination'!$A$2:$J$2336,7,0)</f>
        <v>0</v>
      </c>
      <c r="I1094" s="9" t="str">
        <f>VLOOKUP($A1094,'Medical Examination'!$A$2:$J$2336,8,0)</f>
        <v xml:space="preserve"> Non Smoker</v>
      </c>
      <c r="J1094" s="9" t="str">
        <f>VLOOKUP($A1094,'Medical Examination'!$A$2:$J$2336,9,0)</f>
        <v>Obesity</v>
      </c>
      <c r="K1094" s="9" t="str">
        <f>VLOOKUP($A1094,'Medical Examination'!$A$2:$J$2336,10,0)</f>
        <v>Normal</v>
      </c>
      <c r="L1094" s="9" t="str">
        <f>VLOOKUP($A1094,'Hospitalsation Details'!$A$2:$L$2344,10,0)</f>
        <v>19-07-1968</v>
      </c>
      <c r="M1094" s="16">
        <f>VLOOKUP($A1094,'Hospitalsation Details'!$A$2:$L$2344,6,0)</f>
        <v>10338.93</v>
      </c>
      <c r="N1094" s="9" t="str">
        <f>VLOOKUP($A1094,'Hospitalsation Details'!$A$2:$L$2344,7,0)</f>
        <v>tier - 3</v>
      </c>
      <c r="O1094" s="9" t="str">
        <f>VLOOKUP($A1094,'Hospitalsation Details'!$A$2:$L$2344,8,0)</f>
        <v>tier - 1</v>
      </c>
      <c r="P1094" s="9" t="str">
        <f>VLOOKUP($A1094,'Hospitalsation Details'!$A$2:$L$2344,9,0)</f>
        <v>R1013</v>
      </c>
      <c r="Q1094" s="9">
        <f>VLOOKUP($A1094,'Hospitalsation Details'!$A$2:$L$2344,12,0)</f>
        <v>54</v>
      </c>
    </row>
    <row r="1095" spans="1:17" ht="15.6" x14ac:dyDescent="0.3">
      <c r="A1095" s="21" t="s">
        <v>2187</v>
      </c>
      <c r="B1095" s="9" t="str">
        <f>VLOOKUP($A1095,'Customer Names'!$A$2:$E$2336,4,0)</f>
        <v xml:space="preserve">  Matthew J</v>
      </c>
      <c r="C1095" s="9">
        <f>VLOOKUP($A1095,'Medical Examination'!$A$2:$J$2336,2,0)</f>
        <v>31.54</v>
      </c>
      <c r="D1095" s="9">
        <f>VLOOKUP($A1095,'Medical Examination'!$A$2:$J$2336,3,0)</f>
        <v>4.4400000000000004</v>
      </c>
      <c r="E1095" s="9" t="str">
        <f>VLOOKUP($A1095,'Medical Examination'!$A$2:$J$2336,4,0)</f>
        <v>No</v>
      </c>
      <c r="F1095" s="9" t="str">
        <f>VLOOKUP($A1095,'Medical Examination'!$A$2:$J$2336,5,0)</f>
        <v>No</v>
      </c>
      <c r="G1095" s="9" t="str">
        <f>VLOOKUP($A1095,'Medical Examination'!$A$2:$J$2336,6,0)</f>
        <v>No</v>
      </c>
      <c r="H1095" s="9">
        <f>VLOOKUP($A1095,'Medical Examination'!$A$2:$J$2336,7,0)</f>
        <v>0</v>
      </c>
      <c r="I1095" s="9" t="str">
        <f>VLOOKUP($A1095,'Medical Examination'!$A$2:$J$2336,8,0)</f>
        <v xml:space="preserve"> Non Smoker</v>
      </c>
      <c r="J1095" s="9" t="str">
        <f>VLOOKUP($A1095,'Medical Examination'!$A$2:$J$2336,9,0)</f>
        <v>Obesity</v>
      </c>
      <c r="K1095" s="9" t="str">
        <f>VLOOKUP($A1095,'Medical Examination'!$A$2:$J$2336,10,0)</f>
        <v>Diabetes</v>
      </c>
      <c r="L1095" s="9" t="str">
        <f>VLOOKUP($A1095,'Hospitalsation Details'!$A$2:$L$2344,10,0)</f>
        <v>21-07-1982</v>
      </c>
      <c r="M1095" s="16">
        <f>VLOOKUP($A1095,'Hospitalsation Details'!$A$2:$L$2344,6,0)</f>
        <v>10329.06</v>
      </c>
      <c r="N1095" s="9" t="str">
        <f>VLOOKUP($A1095,'Hospitalsation Details'!$A$2:$L$2344,7,0)</f>
        <v>tier - 3</v>
      </c>
      <c r="O1095" s="9" t="str">
        <f>VLOOKUP($A1095,'Hospitalsation Details'!$A$2:$L$2344,8,0)</f>
        <v>tier - 1</v>
      </c>
      <c r="P1095" s="9" t="str">
        <f>VLOOKUP($A1095,'Hospitalsation Details'!$A$2:$L$2344,9,0)</f>
        <v>R1021</v>
      </c>
      <c r="Q1095" s="9">
        <f>VLOOKUP($A1095,'Hospitalsation Details'!$A$2:$L$2344,12,0)</f>
        <v>40</v>
      </c>
    </row>
    <row r="1096" spans="1:17" ht="15.6" x14ac:dyDescent="0.3">
      <c r="A1096" s="20" t="s">
        <v>2189</v>
      </c>
      <c r="B1096" s="9" t="str">
        <f>VLOOKUP($A1096,'Customer Names'!$A$2:$E$2336,4,0)</f>
        <v xml:space="preserve">  Matthew</v>
      </c>
      <c r="C1096" s="9">
        <f>VLOOKUP($A1096,'Medical Examination'!$A$2:$J$2336,2,0)</f>
        <v>38.6</v>
      </c>
      <c r="D1096" s="9">
        <f>VLOOKUP($A1096,'Medical Examination'!$A$2:$J$2336,3,0)</f>
        <v>7.19</v>
      </c>
      <c r="E1096" s="9" t="str">
        <f>VLOOKUP($A1096,'Medical Examination'!$A$2:$J$2336,4,0)</f>
        <v>Yes</v>
      </c>
      <c r="F1096" s="9" t="str">
        <f>VLOOKUP($A1096,'Medical Examination'!$A$2:$J$2336,5,0)</f>
        <v>No</v>
      </c>
      <c r="G1096" s="9" t="str">
        <f>VLOOKUP($A1096,'Medical Examination'!$A$2:$J$2336,6,0)</f>
        <v>No</v>
      </c>
      <c r="H1096" s="9">
        <f>VLOOKUP($A1096,'Medical Examination'!$A$2:$J$2336,7,0)</f>
        <v>2</v>
      </c>
      <c r="I1096" s="9" t="str">
        <f>VLOOKUP($A1096,'Medical Examination'!$A$2:$J$2336,8,0)</f>
        <v xml:space="preserve"> Non Smoker</v>
      </c>
      <c r="J1096" s="9" t="str">
        <f>VLOOKUP($A1096,'Medical Examination'!$A$2:$J$2336,9,0)</f>
        <v>Obesity</v>
      </c>
      <c r="K1096" s="9" t="str">
        <f>VLOOKUP($A1096,'Medical Examination'!$A$2:$J$2336,10,0)</f>
        <v>Prediabetes</v>
      </c>
      <c r="L1096" s="9" t="str">
        <f>VLOOKUP($A1096,'Hospitalsation Details'!$A$2:$L$2344,10,0)</f>
        <v>01-12-1970</v>
      </c>
      <c r="M1096" s="16">
        <f>VLOOKUP($A1096,'Hospitalsation Details'!$A$2:$L$2344,6,0)</f>
        <v>10325.209999999999</v>
      </c>
      <c r="N1096" s="9" t="str">
        <f>VLOOKUP($A1096,'Hospitalsation Details'!$A$2:$L$2344,7,0)</f>
        <v>tier - 3</v>
      </c>
      <c r="O1096" s="9" t="str">
        <f>VLOOKUP($A1096,'Hospitalsation Details'!$A$2:$L$2344,8,0)</f>
        <v>tier - 3</v>
      </c>
      <c r="P1096" s="9" t="str">
        <f>VLOOKUP($A1096,'Hospitalsation Details'!$A$2:$L$2344,9,0)</f>
        <v>R1011</v>
      </c>
      <c r="Q1096" s="9">
        <f>VLOOKUP($A1096,'Hospitalsation Details'!$A$2:$L$2344,12,0)</f>
        <v>52</v>
      </c>
    </row>
    <row r="1097" spans="1:17" ht="15.6" x14ac:dyDescent="0.3">
      <c r="A1097" s="21" t="s">
        <v>2191</v>
      </c>
      <c r="B1097" s="9" t="str">
        <f>VLOOKUP($A1097,'Customer Names'!$A$2:$E$2336,4,0)</f>
        <v xml:space="preserve">  Maria</v>
      </c>
      <c r="C1097" s="9">
        <f>VLOOKUP($A1097,'Medical Examination'!$A$2:$J$2336,2,0)</f>
        <v>37.950000000000003</v>
      </c>
      <c r="D1097" s="9">
        <f>VLOOKUP($A1097,'Medical Examination'!$A$2:$J$2336,3,0)</f>
        <v>6.06</v>
      </c>
      <c r="E1097" s="9" t="str">
        <f>VLOOKUP($A1097,'Medical Examination'!$A$2:$J$2336,4,0)</f>
        <v>No</v>
      </c>
      <c r="F1097" s="9" t="str">
        <f>VLOOKUP($A1097,'Medical Examination'!$A$2:$J$2336,5,0)</f>
        <v>No</v>
      </c>
      <c r="G1097" s="9" t="str">
        <f>VLOOKUP($A1097,'Medical Examination'!$A$2:$J$2336,6,0)</f>
        <v>No</v>
      </c>
      <c r="H1097" s="9">
        <f>VLOOKUP($A1097,'Medical Examination'!$A$2:$J$2336,7,0)</f>
        <v>0</v>
      </c>
      <c r="I1097" s="9" t="str">
        <f>VLOOKUP($A1097,'Medical Examination'!$A$2:$J$2336,8,0)</f>
        <v xml:space="preserve"> Non Smoker</v>
      </c>
      <c r="J1097" s="9" t="str">
        <f>VLOOKUP($A1097,'Medical Examination'!$A$2:$J$2336,9,0)</f>
        <v>Obesity</v>
      </c>
      <c r="K1097" s="9" t="str">
        <f>VLOOKUP($A1097,'Medical Examination'!$A$2:$J$2336,10,0)</f>
        <v>Normal</v>
      </c>
      <c r="L1097" s="9" t="str">
        <f>VLOOKUP($A1097,'Hospitalsation Details'!$A$2:$L$2344,10,0)</f>
        <v>21-08-1991</v>
      </c>
      <c r="M1097" s="16">
        <f>VLOOKUP($A1097,'Hospitalsation Details'!$A$2:$L$2344,6,0)</f>
        <v>10322.9</v>
      </c>
      <c r="N1097" s="9" t="str">
        <f>VLOOKUP($A1097,'Hospitalsation Details'!$A$2:$L$2344,7,0)</f>
        <v>tier - 3</v>
      </c>
      <c r="O1097" s="9" t="str">
        <f>VLOOKUP($A1097,'Hospitalsation Details'!$A$2:$L$2344,8,0)</f>
        <v>tier - 1</v>
      </c>
      <c r="P1097" s="9" t="str">
        <f>VLOOKUP($A1097,'Hospitalsation Details'!$A$2:$L$2344,9,0)</f>
        <v>R1026</v>
      </c>
      <c r="Q1097" s="9">
        <f>VLOOKUP($A1097,'Hospitalsation Details'!$A$2:$L$2344,12,0)</f>
        <v>31</v>
      </c>
    </row>
    <row r="1098" spans="1:17" ht="15.6" x14ac:dyDescent="0.3">
      <c r="A1098" s="20" t="s">
        <v>2193</v>
      </c>
      <c r="B1098" s="9" t="str">
        <f>VLOOKUP($A1098,'Customer Names'!$A$2:$E$2336,4,0)</f>
        <v xml:space="preserve">  Stephanie D</v>
      </c>
      <c r="C1098" s="9">
        <f>VLOOKUP($A1098,'Medical Examination'!$A$2:$J$2336,2,0)</f>
        <v>38.97</v>
      </c>
      <c r="D1098" s="9">
        <f>VLOOKUP($A1098,'Medical Examination'!$A$2:$J$2336,3,0)</f>
        <v>5.12</v>
      </c>
      <c r="E1098" s="9" t="str">
        <f>VLOOKUP($A1098,'Medical Examination'!$A$2:$J$2336,4,0)</f>
        <v>No</v>
      </c>
      <c r="F1098" s="9" t="str">
        <f>VLOOKUP($A1098,'Medical Examination'!$A$2:$J$2336,5,0)</f>
        <v>No</v>
      </c>
      <c r="G1098" s="9" t="str">
        <f>VLOOKUP($A1098,'Medical Examination'!$A$2:$J$2336,6,0)</f>
        <v>No</v>
      </c>
      <c r="H1098" s="9">
        <f>VLOOKUP($A1098,'Medical Examination'!$A$2:$J$2336,7,0)</f>
        <v>0</v>
      </c>
      <c r="I1098" s="9" t="str">
        <f>VLOOKUP($A1098,'Medical Examination'!$A$2:$J$2336,8,0)</f>
        <v xml:space="preserve"> Non Smoker</v>
      </c>
      <c r="J1098" s="9" t="str">
        <f>VLOOKUP($A1098,'Medical Examination'!$A$2:$J$2336,9,0)</f>
        <v>Obesity</v>
      </c>
      <c r="K1098" s="9" t="str">
        <f>VLOOKUP($A1098,'Medical Examination'!$A$2:$J$2336,10,0)</f>
        <v>Diabetes</v>
      </c>
      <c r="L1098" s="9" t="str">
        <f>VLOOKUP($A1098,'Hospitalsation Details'!$A$2:$L$2344,10,0)</f>
        <v>17-11-1991</v>
      </c>
      <c r="M1098" s="16">
        <f>VLOOKUP($A1098,'Hospitalsation Details'!$A$2:$L$2344,6,0)</f>
        <v>10315.91</v>
      </c>
      <c r="N1098" s="9" t="str">
        <f>VLOOKUP($A1098,'Hospitalsation Details'!$A$2:$L$2344,7,0)</f>
        <v>tier - 3</v>
      </c>
      <c r="O1098" s="9" t="str">
        <f>VLOOKUP($A1098,'Hospitalsation Details'!$A$2:$L$2344,8,0)</f>
        <v>tier - 2</v>
      </c>
      <c r="P1098" s="9" t="str">
        <f>VLOOKUP($A1098,'Hospitalsation Details'!$A$2:$L$2344,9,0)</f>
        <v>R1012</v>
      </c>
      <c r="Q1098" s="9">
        <f>VLOOKUP($A1098,'Hospitalsation Details'!$A$2:$L$2344,12,0)</f>
        <v>31</v>
      </c>
    </row>
    <row r="1099" spans="1:17" ht="15.6" x14ac:dyDescent="0.3">
      <c r="A1099" s="21" t="s">
        <v>2195</v>
      </c>
      <c r="B1099" s="9" t="str">
        <f>VLOOKUP($A1099,'Customer Names'!$A$2:$E$2336,4,0)</f>
        <v xml:space="preserve">  Tiffany</v>
      </c>
      <c r="C1099" s="9">
        <f>VLOOKUP($A1099,'Medical Examination'!$A$2:$J$2336,2,0)</f>
        <v>21.2</v>
      </c>
      <c r="D1099" s="9">
        <f>VLOOKUP($A1099,'Medical Examination'!$A$2:$J$2336,3,0)</f>
        <v>10.72</v>
      </c>
      <c r="E1099" s="9" t="str">
        <f>VLOOKUP($A1099,'Medical Examination'!$A$2:$J$2336,4,0)</f>
        <v>No</v>
      </c>
      <c r="F1099" s="9" t="str">
        <f>VLOOKUP($A1099,'Medical Examination'!$A$2:$J$2336,5,0)</f>
        <v>No</v>
      </c>
      <c r="G1099" s="9" t="str">
        <f>VLOOKUP($A1099,'Medical Examination'!$A$2:$J$2336,6,0)</f>
        <v>No</v>
      </c>
      <c r="H1099" s="9">
        <f>VLOOKUP($A1099,'Medical Examination'!$A$2:$J$2336,7,0)</f>
        <v>0</v>
      </c>
      <c r="I1099" s="9" t="str">
        <f>VLOOKUP($A1099,'Medical Examination'!$A$2:$J$2336,8,0)</f>
        <v xml:space="preserve"> Non Smoker</v>
      </c>
      <c r="J1099" s="9" t="str">
        <f>VLOOKUP($A1099,'Medical Examination'!$A$2:$J$2336,9,0)</f>
        <v>Normal Weight</v>
      </c>
      <c r="K1099" s="9" t="str">
        <f>VLOOKUP($A1099,'Medical Examination'!$A$2:$J$2336,10,0)</f>
        <v>Diabetes</v>
      </c>
      <c r="L1099" s="9" t="str">
        <f>VLOOKUP($A1099,'Hospitalsation Details'!$A$2:$L$2344,10,0)</f>
        <v>12-07-1962</v>
      </c>
      <c r="M1099" s="16">
        <f>VLOOKUP($A1099,'Hospitalsation Details'!$A$2:$L$2344,6,0)</f>
        <v>10310.780000000001</v>
      </c>
      <c r="N1099" s="9" t="str">
        <f>VLOOKUP($A1099,'Hospitalsation Details'!$A$2:$L$2344,7,0)</f>
        <v>tier - 3</v>
      </c>
      <c r="O1099" s="9" t="str">
        <f>VLOOKUP($A1099,'Hospitalsation Details'!$A$2:$L$2344,8,0)</f>
        <v>tier - 3</v>
      </c>
      <c r="P1099" s="9" t="str">
        <f>VLOOKUP($A1099,'Hospitalsation Details'!$A$2:$L$2344,9,0)</f>
        <v>R1012</v>
      </c>
      <c r="Q1099" s="9">
        <f>VLOOKUP($A1099,'Hospitalsation Details'!$A$2:$L$2344,12,0)</f>
        <v>60</v>
      </c>
    </row>
    <row r="1100" spans="1:17" ht="15.6" x14ac:dyDescent="0.3">
      <c r="A1100" s="20" t="s">
        <v>2197</v>
      </c>
      <c r="B1100" s="9" t="str">
        <f>VLOOKUP($A1100,'Customer Names'!$A$2:$E$2336,4,0)</f>
        <v xml:space="preserve">  Sara M</v>
      </c>
      <c r="C1100" s="9">
        <f>VLOOKUP($A1100,'Medical Examination'!$A$2:$J$2336,2,0)</f>
        <v>23.96</v>
      </c>
      <c r="D1100" s="9">
        <f>VLOOKUP($A1100,'Medical Examination'!$A$2:$J$2336,3,0)</f>
        <v>9.58</v>
      </c>
      <c r="E1100" s="9" t="str">
        <f>VLOOKUP($A1100,'Medical Examination'!$A$2:$J$2336,4,0)</f>
        <v>Yes</v>
      </c>
      <c r="F1100" s="9" t="str">
        <f>VLOOKUP($A1100,'Medical Examination'!$A$2:$J$2336,5,0)</f>
        <v>No</v>
      </c>
      <c r="G1100" s="9" t="str">
        <f>VLOOKUP($A1100,'Medical Examination'!$A$2:$J$2336,6,0)</f>
        <v>Yes</v>
      </c>
      <c r="H1100" s="9">
        <f>VLOOKUP($A1100,'Medical Examination'!$A$2:$J$2336,7,0)</f>
        <v>1</v>
      </c>
      <c r="I1100" s="9" t="str">
        <f>VLOOKUP($A1100,'Medical Examination'!$A$2:$J$2336,8,0)</f>
        <v xml:space="preserve"> Non Smoker</v>
      </c>
      <c r="J1100" s="9" t="str">
        <f>VLOOKUP($A1100,'Medical Examination'!$A$2:$J$2336,9,0)</f>
        <v>Normal Weight</v>
      </c>
      <c r="K1100" s="9" t="str">
        <f>VLOOKUP($A1100,'Medical Examination'!$A$2:$J$2336,10,0)</f>
        <v>Diabetes</v>
      </c>
      <c r="L1100" s="9" t="str">
        <f>VLOOKUP($A1100,'Hospitalsation Details'!$A$2:$L$2344,10,0)</f>
        <v>24-09-1963</v>
      </c>
      <c r="M1100" s="16">
        <f>VLOOKUP($A1100,'Hospitalsation Details'!$A$2:$L$2344,6,0)</f>
        <v>10308.040000000001</v>
      </c>
      <c r="N1100" s="9" t="str">
        <f>VLOOKUP($A1100,'Hospitalsation Details'!$A$2:$L$2344,7,0)</f>
        <v>tier - 3</v>
      </c>
      <c r="O1100" s="9" t="str">
        <f>VLOOKUP($A1100,'Hospitalsation Details'!$A$2:$L$2344,8,0)</f>
        <v>tier - 1</v>
      </c>
      <c r="P1100" s="9" t="str">
        <f>VLOOKUP($A1100,'Hospitalsation Details'!$A$2:$L$2344,9,0)</f>
        <v>R1013</v>
      </c>
      <c r="Q1100" s="9">
        <f>VLOOKUP($A1100,'Hospitalsation Details'!$A$2:$L$2344,12,0)</f>
        <v>59</v>
      </c>
    </row>
    <row r="1101" spans="1:17" ht="15.6" x14ac:dyDescent="0.3">
      <c r="A1101" s="21" t="s">
        <v>2199</v>
      </c>
      <c r="B1101" s="9" t="str">
        <f>VLOOKUP($A1101,'Customer Names'!$A$2:$E$2336,4,0)</f>
        <v xml:space="preserve">  Scott A</v>
      </c>
      <c r="C1101" s="9">
        <f>VLOOKUP($A1101,'Medical Examination'!$A$2:$J$2336,2,0)</f>
        <v>35.93</v>
      </c>
      <c r="D1101" s="9">
        <f>VLOOKUP($A1101,'Medical Examination'!$A$2:$J$2336,3,0)</f>
        <v>6.4</v>
      </c>
      <c r="E1101" s="9" t="str">
        <f>VLOOKUP($A1101,'Medical Examination'!$A$2:$J$2336,4,0)</f>
        <v>Yes</v>
      </c>
      <c r="F1101" s="9" t="str">
        <f>VLOOKUP($A1101,'Medical Examination'!$A$2:$J$2336,5,0)</f>
        <v>No</v>
      </c>
      <c r="G1101" s="9" t="str">
        <f>VLOOKUP($A1101,'Medical Examination'!$A$2:$J$2336,6,0)</f>
        <v>No</v>
      </c>
      <c r="H1101" s="9">
        <f>VLOOKUP($A1101,'Medical Examination'!$A$2:$J$2336,7,0)</f>
        <v>1</v>
      </c>
      <c r="I1101" s="9" t="str">
        <f>VLOOKUP($A1101,'Medical Examination'!$A$2:$J$2336,8,0)</f>
        <v xml:space="preserve"> Non Smoker</v>
      </c>
      <c r="J1101" s="9" t="str">
        <f>VLOOKUP($A1101,'Medical Examination'!$A$2:$J$2336,9,0)</f>
        <v>Obesity</v>
      </c>
      <c r="K1101" s="9" t="str">
        <f>VLOOKUP($A1101,'Medical Examination'!$A$2:$J$2336,10,0)</f>
        <v>Diabetes</v>
      </c>
      <c r="L1101" s="9" t="str">
        <f>VLOOKUP($A1101,'Hospitalsation Details'!$A$2:$L$2344,10,0)</f>
        <v>14-09-1988</v>
      </c>
      <c r="M1101" s="16">
        <f>VLOOKUP($A1101,'Hospitalsation Details'!$A$2:$L$2344,6,0)</f>
        <v>10276.99</v>
      </c>
      <c r="N1101" s="9" t="str">
        <f>VLOOKUP($A1101,'Hospitalsation Details'!$A$2:$L$2344,7,0)</f>
        <v>tier - 3</v>
      </c>
      <c r="O1101" s="9" t="str">
        <f>VLOOKUP($A1101,'Hospitalsation Details'!$A$2:$L$2344,8,0)</f>
        <v>tier - 1</v>
      </c>
      <c r="P1101" s="9" t="str">
        <f>VLOOKUP($A1101,'Hospitalsation Details'!$A$2:$L$2344,9,0)</f>
        <v>R1021</v>
      </c>
      <c r="Q1101" s="9">
        <f>VLOOKUP($A1101,'Hospitalsation Details'!$A$2:$L$2344,12,0)</f>
        <v>34</v>
      </c>
    </row>
    <row r="1102" spans="1:17" ht="15.6" x14ac:dyDescent="0.3">
      <c r="A1102" s="20" t="s">
        <v>2201</v>
      </c>
      <c r="B1102" s="9" t="str">
        <f>VLOOKUP($A1102,'Customer Names'!$A$2:$E$2336,4,0)</f>
        <v xml:space="preserve">  Lauren</v>
      </c>
      <c r="C1102" s="9">
        <f>VLOOKUP($A1102,'Medical Examination'!$A$2:$J$2336,2,0)</f>
        <v>26.11</v>
      </c>
      <c r="D1102" s="9">
        <f>VLOOKUP($A1102,'Medical Examination'!$A$2:$J$2336,3,0)</f>
        <v>6.8</v>
      </c>
      <c r="E1102" s="9" t="str">
        <f>VLOOKUP($A1102,'Medical Examination'!$A$2:$J$2336,4,0)</f>
        <v>Yes</v>
      </c>
      <c r="F1102" s="9" t="str">
        <f>VLOOKUP($A1102,'Medical Examination'!$A$2:$J$2336,5,0)</f>
        <v>No</v>
      </c>
      <c r="G1102" s="9" t="str">
        <f>VLOOKUP($A1102,'Medical Examination'!$A$2:$J$2336,6,0)</f>
        <v>No</v>
      </c>
      <c r="H1102" s="9">
        <f>VLOOKUP($A1102,'Medical Examination'!$A$2:$J$2336,7,0)</f>
        <v>2</v>
      </c>
      <c r="I1102" s="9" t="str">
        <f>VLOOKUP($A1102,'Medical Examination'!$A$2:$J$2336,8,0)</f>
        <v xml:space="preserve"> Non Smoker</v>
      </c>
      <c r="J1102" s="9" t="str">
        <f>VLOOKUP($A1102,'Medical Examination'!$A$2:$J$2336,9,0)</f>
        <v>Over Weight</v>
      </c>
      <c r="K1102" s="9" t="str">
        <f>VLOOKUP($A1102,'Medical Examination'!$A$2:$J$2336,10,0)</f>
        <v>Diabetes</v>
      </c>
      <c r="L1102" s="9" t="str">
        <f>VLOOKUP($A1102,'Hospitalsation Details'!$A$2:$L$2344,10,0)</f>
        <v>21-06-1970</v>
      </c>
      <c r="M1102" s="16">
        <f>VLOOKUP($A1102,'Hospitalsation Details'!$A$2:$L$2344,6,0)</f>
        <v>10274.33</v>
      </c>
      <c r="N1102" s="9" t="str">
        <f>VLOOKUP($A1102,'Hospitalsation Details'!$A$2:$L$2344,7,0)</f>
        <v>tier - 3</v>
      </c>
      <c r="O1102" s="9" t="str">
        <f>VLOOKUP($A1102,'Hospitalsation Details'!$A$2:$L$2344,8,0)</f>
        <v>tier - 1</v>
      </c>
      <c r="P1102" s="9" t="str">
        <f>VLOOKUP($A1102,'Hospitalsation Details'!$A$2:$L$2344,9,0)</f>
        <v>R1024</v>
      </c>
      <c r="Q1102" s="9">
        <f>VLOOKUP($A1102,'Hospitalsation Details'!$A$2:$L$2344,12,0)</f>
        <v>52</v>
      </c>
    </row>
    <row r="1103" spans="1:17" ht="15.6" x14ac:dyDescent="0.3">
      <c r="A1103" s="21" t="s">
        <v>2203</v>
      </c>
      <c r="B1103" s="9" t="str">
        <f>VLOOKUP($A1103,'Customer Names'!$A$2:$E$2336,4,0)</f>
        <v xml:space="preserve">  Scott</v>
      </c>
      <c r="C1103" s="9">
        <f>VLOOKUP($A1103,'Medical Examination'!$A$2:$J$2336,2,0)</f>
        <v>32.299999999999997</v>
      </c>
      <c r="D1103" s="9">
        <f>VLOOKUP($A1103,'Medical Examination'!$A$2:$J$2336,3,0)</f>
        <v>9.48</v>
      </c>
      <c r="E1103" s="9" t="str">
        <f>VLOOKUP($A1103,'Medical Examination'!$A$2:$J$2336,4,0)</f>
        <v>No</v>
      </c>
      <c r="F1103" s="9" t="str">
        <f>VLOOKUP($A1103,'Medical Examination'!$A$2:$J$2336,5,0)</f>
        <v>No</v>
      </c>
      <c r="G1103" s="9" t="str">
        <f>VLOOKUP($A1103,'Medical Examination'!$A$2:$J$2336,6,0)</f>
        <v>No</v>
      </c>
      <c r="H1103" s="9">
        <f>VLOOKUP($A1103,'Medical Examination'!$A$2:$J$2336,7,0)</f>
        <v>2</v>
      </c>
      <c r="I1103" s="9" t="str">
        <f>VLOOKUP($A1103,'Medical Examination'!$A$2:$J$2336,8,0)</f>
        <v xml:space="preserve"> Non Smoker</v>
      </c>
      <c r="J1103" s="9" t="str">
        <f>VLOOKUP($A1103,'Medical Examination'!$A$2:$J$2336,9,0)</f>
        <v>Obesity</v>
      </c>
      <c r="K1103" s="9" t="str">
        <f>VLOOKUP($A1103,'Medical Examination'!$A$2:$J$2336,10,0)</f>
        <v>Diabetes</v>
      </c>
      <c r="L1103" s="9" t="str">
        <f>VLOOKUP($A1103,'Hospitalsation Details'!$A$2:$L$2344,10,0)</f>
        <v>27-11-1973</v>
      </c>
      <c r="M1103" s="16">
        <f>VLOOKUP($A1103,'Hospitalsation Details'!$A$2:$L$2344,6,0)</f>
        <v>10269.459999999999</v>
      </c>
      <c r="N1103" s="9" t="str">
        <f>VLOOKUP($A1103,'Hospitalsation Details'!$A$2:$L$2344,7,0)</f>
        <v>tier - 3</v>
      </c>
      <c r="O1103" s="9" t="str">
        <f>VLOOKUP($A1103,'Hospitalsation Details'!$A$2:$L$2344,8,0)</f>
        <v>tier - 3</v>
      </c>
      <c r="P1103" s="9" t="str">
        <f>VLOOKUP($A1103,'Hospitalsation Details'!$A$2:$L$2344,9,0)</f>
        <v>R1012</v>
      </c>
      <c r="Q1103" s="9">
        <f>VLOOKUP($A1103,'Hospitalsation Details'!$A$2:$L$2344,12,0)</f>
        <v>49</v>
      </c>
    </row>
    <row r="1104" spans="1:17" ht="15.6" x14ac:dyDescent="0.3">
      <c r="A1104" s="20" t="s">
        <v>2205</v>
      </c>
      <c r="B1104" s="9" t="str">
        <f>VLOOKUP($A1104,'Customer Names'!$A$2:$E$2336,4,0)</f>
        <v xml:space="preserve">  Brian A</v>
      </c>
      <c r="C1104" s="9">
        <f>VLOOKUP($A1104,'Medical Examination'!$A$2:$J$2336,2,0)</f>
        <v>28.69</v>
      </c>
      <c r="D1104" s="9">
        <f>VLOOKUP($A1104,'Medical Examination'!$A$2:$J$2336,3,0)</f>
        <v>7.45</v>
      </c>
      <c r="E1104" s="9" t="str">
        <f>VLOOKUP($A1104,'Medical Examination'!$A$2:$J$2336,4,0)</f>
        <v>No</v>
      </c>
      <c r="F1104" s="9" t="str">
        <f>VLOOKUP($A1104,'Medical Examination'!$A$2:$J$2336,5,0)</f>
        <v>No</v>
      </c>
      <c r="G1104" s="9" t="str">
        <f>VLOOKUP($A1104,'Medical Examination'!$A$2:$J$2336,6,0)</f>
        <v>No</v>
      </c>
      <c r="H1104" s="9">
        <f>VLOOKUP($A1104,'Medical Examination'!$A$2:$J$2336,7,0)</f>
        <v>2</v>
      </c>
      <c r="I1104" s="9" t="str">
        <f>VLOOKUP($A1104,'Medical Examination'!$A$2:$J$2336,8,0)</f>
        <v xml:space="preserve"> Non Smoker</v>
      </c>
      <c r="J1104" s="9" t="str">
        <f>VLOOKUP($A1104,'Medical Examination'!$A$2:$J$2336,9,0)</f>
        <v>Over Weight</v>
      </c>
      <c r="K1104" s="9" t="str">
        <f>VLOOKUP($A1104,'Medical Examination'!$A$2:$J$2336,10,0)</f>
        <v>Diabetes</v>
      </c>
      <c r="L1104" s="9" t="str">
        <f>VLOOKUP($A1104,'Hospitalsation Details'!$A$2:$L$2344,10,0)</f>
        <v>05-09-1973</v>
      </c>
      <c r="M1104" s="16">
        <f>VLOOKUP($A1104,'Hospitalsation Details'!$A$2:$L$2344,6,0)</f>
        <v>10264.44</v>
      </c>
      <c r="N1104" s="9" t="str">
        <f>VLOOKUP($A1104,'Hospitalsation Details'!$A$2:$L$2344,7,0)</f>
        <v>tier - 3</v>
      </c>
      <c r="O1104" s="9" t="str">
        <f>VLOOKUP($A1104,'Hospitalsation Details'!$A$2:$L$2344,8,0)</f>
        <v>tier - 2</v>
      </c>
      <c r="P1104" s="9" t="str">
        <f>VLOOKUP($A1104,'Hospitalsation Details'!$A$2:$L$2344,9,0)</f>
        <v>R1012</v>
      </c>
      <c r="Q1104" s="9">
        <f>VLOOKUP($A1104,'Hospitalsation Details'!$A$2:$L$2344,12,0)</f>
        <v>49</v>
      </c>
    </row>
    <row r="1105" spans="1:17" ht="15.6" x14ac:dyDescent="0.3">
      <c r="A1105" s="21" t="s">
        <v>2207</v>
      </c>
      <c r="B1105" s="9" t="str">
        <f>VLOOKUP($A1105,'Customer Names'!$A$2:$E$2336,4,0)</f>
        <v xml:space="preserve">  Kaitlin R</v>
      </c>
      <c r="C1105" s="9">
        <f>VLOOKUP($A1105,'Medical Examination'!$A$2:$J$2336,2,0)</f>
        <v>31.28</v>
      </c>
      <c r="D1105" s="9">
        <f>VLOOKUP($A1105,'Medical Examination'!$A$2:$J$2336,3,0)</f>
        <v>6.94</v>
      </c>
      <c r="E1105" s="9" t="str">
        <f>VLOOKUP($A1105,'Medical Examination'!$A$2:$J$2336,4,0)</f>
        <v>Yes</v>
      </c>
      <c r="F1105" s="9" t="str">
        <f>VLOOKUP($A1105,'Medical Examination'!$A$2:$J$2336,5,0)</f>
        <v>No</v>
      </c>
      <c r="G1105" s="9" t="str">
        <f>VLOOKUP($A1105,'Medical Examination'!$A$2:$J$2336,6,0)</f>
        <v>No</v>
      </c>
      <c r="H1105" s="9">
        <f>VLOOKUP($A1105,'Medical Examination'!$A$2:$J$2336,7,0)</f>
        <v>1</v>
      </c>
      <c r="I1105" s="9" t="str">
        <f>VLOOKUP($A1105,'Medical Examination'!$A$2:$J$2336,8,0)</f>
        <v xml:space="preserve"> Non Smoker</v>
      </c>
      <c r="J1105" s="9" t="str">
        <f>VLOOKUP($A1105,'Medical Examination'!$A$2:$J$2336,9,0)</f>
        <v>Obesity</v>
      </c>
      <c r="K1105" s="9" t="str">
        <f>VLOOKUP($A1105,'Medical Examination'!$A$2:$J$2336,10,0)</f>
        <v>Diabetes</v>
      </c>
      <c r="L1105" s="9" t="str">
        <f>VLOOKUP($A1105,'Hospitalsation Details'!$A$2:$L$2344,10,0)</f>
        <v>15-08-1975</v>
      </c>
      <c r="M1105" s="16">
        <f>VLOOKUP($A1105,'Hospitalsation Details'!$A$2:$L$2344,6,0)</f>
        <v>10259.129999999999</v>
      </c>
      <c r="N1105" s="9" t="str">
        <f>VLOOKUP($A1105,'Hospitalsation Details'!$A$2:$L$2344,7,0)</f>
        <v>tier - 3</v>
      </c>
      <c r="O1105" s="9" t="str">
        <f>VLOOKUP($A1105,'Hospitalsation Details'!$A$2:$L$2344,8,0)</f>
        <v>tier - 2</v>
      </c>
      <c r="P1105" s="9" t="str">
        <f>VLOOKUP($A1105,'Hospitalsation Details'!$A$2:$L$2344,9,0)</f>
        <v>R1011</v>
      </c>
      <c r="Q1105" s="9">
        <f>VLOOKUP($A1105,'Hospitalsation Details'!$A$2:$L$2344,12,0)</f>
        <v>47</v>
      </c>
    </row>
    <row r="1106" spans="1:17" ht="15.6" x14ac:dyDescent="0.3">
      <c r="A1106" s="20" t="s">
        <v>2209</v>
      </c>
      <c r="B1106" s="9" t="str">
        <f>VLOOKUP($A1106,'Customer Names'!$A$2:$E$2336,4,0)</f>
        <v xml:space="preserve">  Mohammad</v>
      </c>
      <c r="C1106" s="9">
        <f>VLOOKUP($A1106,'Medical Examination'!$A$2:$J$2336,2,0)</f>
        <v>30.21</v>
      </c>
      <c r="D1106" s="9">
        <f>VLOOKUP($A1106,'Medical Examination'!$A$2:$J$2336,3,0)</f>
        <v>7.83</v>
      </c>
      <c r="E1106" s="9" t="str">
        <f>VLOOKUP($A1106,'Medical Examination'!$A$2:$J$2336,4,0)</f>
        <v>No</v>
      </c>
      <c r="F1106" s="9" t="str">
        <f>VLOOKUP($A1106,'Medical Examination'!$A$2:$J$2336,5,0)</f>
        <v>No</v>
      </c>
      <c r="G1106" s="9" t="str">
        <f>VLOOKUP($A1106,'Medical Examination'!$A$2:$J$2336,6,0)</f>
        <v>No</v>
      </c>
      <c r="H1106" s="9">
        <f>VLOOKUP($A1106,'Medical Examination'!$A$2:$J$2336,7,0)</f>
        <v>0</v>
      </c>
      <c r="I1106" s="9" t="str">
        <f>VLOOKUP($A1106,'Medical Examination'!$A$2:$J$2336,8,0)</f>
        <v xml:space="preserve"> Non Smoker</v>
      </c>
      <c r="J1106" s="9" t="str">
        <f>VLOOKUP($A1106,'Medical Examination'!$A$2:$J$2336,9,0)</f>
        <v>Obesity</v>
      </c>
      <c r="K1106" s="9" t="str">
        <f>VLOOKUP($A1106,'Medical Examination'!$A$2:$J$2336,10,0)</f>
        <v>Diabetes</v>
      </c>
      <c r="L1106" s="9" t="str">
        <f>VLOOKUP($A1106,'Hospitalsation Details'!$A$2:$L$2344,10,0)</f>
        <v>23-09-1968</v>
      </c>
      <c r="M1106" s="16">
        <f>VLOOKUP($A1106,'Hospitalsation Details'!$A$2:$L$2344,6,0)</f>
        <v>10231.5</v>
      </c>
      <c r="N1106" s="9" t="str">
        <f>VLOOKUP($A1106,'Hospitalsation Details'!$A$2:$L$2344,7,0)</f>
        <v>tier - 3</v>
      </c>
      <c r="O1106" s="9" t="str">
        <f>VLOOKUP($A1106,'Hospitalsation Details'!$A$2:$L$2344,8,0)</f>
        <v>tier - 1</v>
      </c>
      <c r="P1106" s="9" t="str">
        <f>VLOOKUP($A1106,'Hospitalsation Details'!$A$2:$L$2344,9,0)</f>
        <v>R1012</v>
      </c>
      <c r="Q1106" s="9">
        <f>VLOOKUP($A1106,'Hospitalsation Details'!$A$2:$L$2344,12,0)</f>
        <v>54</v>
      </c>
    </row>
    <row r="1107" spans="1:17" ht="15.6" x14ac:dyDescent="0.3">
      <c r="A1107" s="21" t="s">
        <v>2211</v>
      </c>
      <c r="B1107" s="9" t="str">
        <f>VLOOKUP($A1107,'Customer Names'!$A$2:$E$2336,4,0)</f>
        <v xml:space="preserve">  Charlie</v>
      </c>
      <c r="C1107" s="9">
        <f>VLOOKUP($A1107,'Medical Examination'!$A$2:$J$2336,2,0)</f>
        <v>38.28</v>
      </c>
      <c r="D1107" s="9">
        <f>VLOOKUP($A1107,'Medical Examination'!$A$2:$J$2336,3,0)</f>
        <v>10.17</v>
      </c>
      <c r="E1107" s="9" t="str">
        <f>VLOOKUP($A1107,'Medical Examination'!$A$2:$J$2336,4,0)</f>
        <v>Yes</v>
      </c>
      <c r="F1107" s="9" t="str">
        <f>VLOOKUP($A1107,'Medical Examination'!$A$2:$J$2336,5,0)</f>
        <v>No</v>
      </c>
      <c r="G1107" s="9" t="str">
        <f>VLOOKUP($A1107,'Medical Examination'!$A$2:$J$2336,6,0)</f>
        <v>No</v>
      </c>
      <c r="H1107" s="9">
        <f>VLOOKUP($A1107,'Medical Examination'!$A$2:$J$2336,7,0)</f>
        <v>0</v>
      </c>
      <c r="I1107" s="9" t="str">
        <f>VLOOKUP($A1107,'Medical Examination'!$A$2:$J$2336,8,0)</f>
        <v xml:space="preserve"> Non Smoker</v>
      </c>
      <c r="J1107" s="9" t="str">
        <f>VLOOKUP($A1107,'Medical Examination'!$A$2:$J$2336,9,0)</f>
        <v>Obesity</v>
      </c>
      <c r="K1107" s="9" t="str">
        <f>VLOOKUP($A1107,'Medical Examination'!$A$2:$J$2336,10,0)</f>
        <v>Diabetes</v>
      </c>
      <c r="L1107" s="9" t="str">
        <f>VLOOKUP($A1107,'Hospitalsation Details'!$A$2:$L$2344,10,0)</f>
        <v>28-06-1967</v>
      </c>
      <c r="M1107" s="16">
        <f>VLOOKUP($A1107,'Hospitalsation Details'!$A$2:$L$2344,6,0)</f>
        <v>10226.280000000001</v>
      </c>
      <c r="N1107" s="9" t="str">
        <f>VLOOKUP($A1107,'Hospitalsation Details'!$A$2:$L$2344,7,0)</f>
        <v>tier - 3</v>
      </c>
      <c r="O1107" s="9" t="str">
        <f>VLOOKUP($A1107,'Hospitalsation Details'!$A$2:$L$2344,8,0)</f>
        <v>tier - 3</v>
      </c>
      <c r="P1107" s="9" t="str">
        <f>VLOOKUP($A1107,'Hospitalsation Details'!$A$2:$L$2344,9,0)</f>
        <v>R1013</v>
      </c>
      <c r="Q1107" s="9">
        <f>VLOOKUP($A1107,'Hospitalsation Details'!$A$2:$L$2344,12,0)</f>
        <v>55</v>
      </c>
    </row>
    <row r="1108" spans="1:17" ht="15.6" x14ac:dyDescent="0.3">
      <c r="A1108" s="20" t="s">
        <v>2213</v>
      </c>
      <c r="B1108" s="9" t="str">
        <f>VLOOKUP($A1108,'Customer Names'!$A$2:$E$2336,4,0)</f>
        <v xml:space="preserve">  Brent</v>
      </c>
      <c r="C1108" s="9">
        <f>VLOOKUP($A1108,'Medical Examination'!$A$2:$J$2336,2,0)</f>
        <v>29.9</v>
      </c>
      <c r="D1108" s="9">
        <f>VLOOKUP($A1108,'Medical Examination'!$A$2:$J$2336,3,0)</f>
        <v>8.9600000000000009</v>
      </c>
      <c r="E1108" s="9" t="str">
        <f>VLOOKUP($A1108,'Medical Examination'!$A$2:$J$2336,4,0)</f>
        <v>Yes</v>
      </c>
      <c r="F1108" s="9" t="str">
        <f>VLOOKUP($A1108,'Medical Examination'!$A$2:$J$2336,5,0)</f>
        <v>No</v>
      </c>
      <c r="G1108" s="9" t="str">
        <f>VLOOKUP($A1108,'Medical Examination'!$A$2:$J$2336,6,0)</f>
        <v>No</v>
      </c>
      <c r="H1108" s="9">
        <f>VLOOKUP($A1108,'Medical Examination'!$A$2:$J$2336,7,0)</f>
        <v>0</v>
      </c>
      <c r="I1108" s="9" t="str">
        <f>VLOOKUP($A1108,'Medical Examination'!$A$2:$J$2336,8,0)</f>
        <v xml:space="preserve"> Non Smoker</v>
      </c>
      <c r="J1108" s="9" t="str">
        <f>VLOOKUP($A1108,'Medical Examination'!$A$2:$J$2336,9,0)</f>
        <v>Obesity</v>
      </c>
      <c r="K1108" s="9" t="str">
        <f>VLOOKUP($A1108,'Medical Examination'!$A$2:$J$2336,10,0)</f>
        <v>Diabetes</v>
      </c>
      <c r="L1108" s="9" t="str">
        <f>VLOOKUP($A1108,'Hospitalsation Details'!$A$2:$L$2344,10,0)</f>
        <v>26-09-1967</v>
      </c>
      <c r="M1108" s="16">
        <f>VLOOKUP($A1108,'Hospitalsation Details'!$A$2:$L$2344,6,0)</f>
        <v>10214.64</v>
      </c>
      <c r="N1108" s="9" t="str">
        <f>VLOOKUP($A1108,'Hospitalsation Details'!$A$2:$L$2344,7,0)</f>
        <v>tier - 3</v>
      </c>
      <c r="O1108" s="9" t="str">
        <f>VLOOKUP($A1108,'Hospitalsation Details'!$A$2:$L$2344,8,0)</f>
        <v>tier - 2</v>
      </c>
      <c r="P1108" s="9" t="str">
        <f>VLOOKUP($A1108,'Hospitalsation Details'!$A$2:$L$2344,9,0)</f>
        <v>R1011</v>
      </c>
      <c r="Q1108" s="9">
        <f>VLOOKUP($A1108,'Hospitalsation Details'!$A$2:$L$2344,12,0)</f>
        <v>55</v>
      </c>
    </row>
    <row r="1109" spans="1:17" ht="15.6" x14ac:dyDescent="0.3">
      <c r="A1109" s="21" t="s">
        <v>2215</v>
      </c>
      <c r="B1109" s="9" t="str">
        <f>VLOOKUP($A1109,'Customer Names'!$A$2:$E$2336,4,0)</f>
        <v xml:space="preserve">  Kelli M</v>
      </c>
      <c r="C1109" s="9">
        <f>VLOOKUP($A1109,'Medical Examination'!$A$2:$J$2336,2,0)</f>
        <v>23.18</v>
      </c>
      <c r="D1109" s="9">
        <f>VLOOKUP($A1109,'Medical Examination'!$A$2:$J$2336,3,0)</f>
        <v>6.96</v>
      </c>
      <c r="E1109" s="9" t="str">
        <f>VLOOKUP($A1109,'Medical Examination'!$A$2:$J$2336,4,0)</f>
        <v>Yes</v>
      </c>
      <c r="F1109" s="9" t="str">
        <f>VLOOKUP($A1109,'Medical Examination'!$A$2:$J$2336,5,0)</f>
        <v>No</v>
      </c>
      <c r="G1109" s="9" t="str">
        <f>VLOOKUP($A1109,'Medical Examination'!$A$2:$J$2336,6,0)</f>
        <v>No</v>
      </c>
      <c r="H1109" s="9">
        <f>VLOOKUP($A1109,'Medical Examination'!$A$2:$J$2336,7,0)</f>
        <v>2</v>
      </c>
      <c r="I1109" s="9" t="str">
        <f>VLOOKUP($A1109,'Medical Examination'!$A$2:$J$2336,8,0)</f>
        <v xml:space="preserve"> Non Smoker</v>
      </c>
      <c r="J1109" s="9" t="str">
        <f>VLOOKUP($A1109,'Medical Examination'!$A$2:$J$2336,9,0)</f>
        <v>Normal Weight</v>
      </c>
      <c r="K1109" s="9" t="str">
        <f>VLOOKUP($A1109,'Medical Examination'!$A$2:$J$2336,10,0)</f>
        <v>Normal</v>
      </c>
      <c r="L1109" s="9" t="str">
        <f>VLOOKUP($A1109,'Hospitalsation Details'!$A$2:$L$2344,10,0)</f>
        <v>24-12-1970</v>
      </c>
      <c r="M1109" s="16">
        <f>VLOOKUP($A1109,'Hospitalsation Details'!$A$2:$L$2344,6,0)</f>
        <v>10197.77</v>
      </c>
      <c r="N1109" s="9" t="str">
        <f>VLOOKUP($A1109,'Hospitalsation Details'!$A$2:$L$2344,7,0)</f>
        <v>tier - 3</v>
      </c>
      <c r="O1109" s="9" t="str">
        <f>VLOOKUP($A1109,'Hospitalsation Details'!$A$2:$L$2344,8,0)</f>
        <v>tier - 1</v>
      </c>
      <c r="P1109" s="9" t="str">
        <f>VLOOKUP($A1109,'Hospitalsation Details'!$A$2:$L$2344,9,0)</f>
        <v>R1024</v>
      </c>
      <c r="Q1109" s="9">
        <f>VLOOKUP($A1109,'Hospitalsation Details'!$A$2:$L$2344,12,0)</f>
        <v>52</v>
      </c>
    </row>
    <row r="1110" spans="1:17" ht="15.6" x14ac:dyDescent="0.3">
      <c r="A1110" s="20" t="s">
        <v>2217</v>
      </c>
      <c r="B1110" s="9" t="str">
        <f>VLOOKUP($A1110,'Customer Names'!$A$2:$E$2336,4,0)</f>
        <v xml:space="preserve">  Sheridan H</v>
      </c>
      <c r="C1110" s="9">
        <f>VLOOKUP($A1110,'Medical Examination'!$A$2:$J$2336,2,0)</f>
        <v>33.020000000000003</v>
      </c>
      <c r="D1110" s="9">
        <f>VLOOKUP($A1110,'Medical Examination'!$A$2:$J$2336,3,0)</f>
        <v>5.07</v>
      </c>
      <c r="E1110" s="9" t="str">
        <f>VLOOKUP($A1110,'Medical Examination'!$A$2:$J$2336,4,0)</f>
        <v>Yes</v>
      </c>
      <c r="F1110" s="9" t="str">
        <f>VLOOKUP($A1110,'Medical Examination'!$A$2:$J$2336,5,0)</f>
        <v>No</v>
      </c>
      <c r="G1110" s="9" t="str">
        <f>VLOOKUP($A1110,'Medical Examination'!$A$2:$J$2336,6,0)</f>
        <v>No</v>
      </c>
      <c r="H1110" s="9">
        <f>VLOOKUP($A1110,'Medical Examination'!$A$2:$J$2336,7,0)</f>
        <v>0</v>
      </c>
      <c r="I1110" s="9" t="str">
        <f>VLOOKUP($A1110,'Medical Examination'!$A$2:$J$2336,8,0)</f>
        <v xml:space="preserve"> Non Smoker</v>
      </c>
      <c r="J1110" s="9" t="str">
        <f>VLOOKUP($A1110,'Medical Examination'!$A$2:$J$2336,9,0)</f>
        <v>Obesity</v>
      </c>
      <c r="K1110" s="9" t="str">
        <f>VLOOKUP($A1110,'Medical Examination'!$A$2:$J$2336,10,0)</f>
        <v>Prediabetes</v>
      </c>
      <c r="L1110" s="9" t="str">
        <f>VLOOKUP($A1110,'Hospitalsation Details'!$A$2:$L$2344,10,0)</f>
        <v>16-10-1985</v>
      </c>
      <c r="M1110" s="16">
        <f>VLOOKUP($A1110,'Hospitalsation Details'!$A$2:$L$2344,6,0)</f>
        <v>10191.82</v>
      </c>
      <c r="N1110" s="9" t="str">
        <f>VLOOKUP($A1110,'Hospitalsation Details'!$A$2:$L$2344,7,0)</f>
        <v>tier - 3</v>
      </c>
      <c r="O1110" s="9" t="str">
        <f>VLOOKUP($A1110,'Hospitalsation Details'!$A$2:$L$2344,8,0)</f>
        <v>tier - 2</v>
      </c>
      <c r="P1110" s="9" t="str">
        <f>VLOOKUP($A1110,'Hospitalsation Details'!$A$2:$L$2344,9,0)</f>
        <v>R1026</v>
      </c>
      <c r="Q1110" s="9">
        <f>VLOOKUP($A1110,'Hospitalsation Details'!$A$2:$L$2344,12,0)</f>
        <v>37</v>
      </c>
    </row>
    <row r="1111" spans="1:17" ht="15.6" x14ac:dyDescent="0.3">
      <c r="A1111" s="21" t="s">
        <v>2219</v>
      </c>
      <c r="B1111" s="9" t="str">
        <f>VLOOKUP($A1111,'Customer Names'!$A$2:$E$2336,4,0)</f>
        <v xml:space="preserve">  Sarah M</v>
      </c>
      <c r="C1111" s="9">
        <f>VLOOKUP($A1111,'Medical Examination'!$A$2:$J$2336,2,0)</f>
        <v>27.29</v>
      </c>
      <c r="D1111" s="9">
        <f>VLOOKUP($A1111,'Medical Examination'!$A$2:$J$2336,3,0)</f>
        <v>5.85</v>
      </c>
      <c r="E1111" s="9" t="str">
        <f>VLOOKUP($A1111,'Medical Examination'!$A$2:$J$2336,4,0)</f>
        <v>No</v>
      </c>
      <c r="F1111" s="9" t="str">
        <f>VLOOKUP($A1111,'Medical Examination'!$A$2:$J$2336,5,0)</f>
        <v>No</v>
      </c>
      <c r="G1111" s="9" t="str">
        <f>VLOOKUP($A1111,'Medical Examination'!$A$2:$J$2336,6,0)</f>
        <v>No</v>
      </c>
      <c r="H1111" s="9">
        <f>VLOOKUP($A1111,'Medical Examination'!$A$2:$J$2336,7,0)</f>
        <v>2</v>
      </c>
      <c r="I1111" s="9" t="str">
        <f>VLOOKUP($A1111,'Medical Examination'!$A$2:$J$2336,8,0)</f>
        <v xml:space="preserve"> Non Smoker</v>
      </c>
      <c r="J1111" s="9" t="str">
        <f>VLOOKUP($A1111,'Medical Examination'!$A$2:$J$2336,9,0)</f>
        <v>Over Weight</v>
      </c>
      <c r="K1111" s="9" t="str">
        <f>VLOOKUP($A1111,'Medical Examination'!$A$2:$J$2336,10,0)</f>
        <v>Diabetes</v>
      </c>
      <c r="L1111" s="9" t="str">
        <f>VLOOKUP($A1111,'Hospitalsation Details'!$A$2:$L$2344,10,0)</f>
        <v>10-07-1972</v>
      </c>
      <c r="M1111" s="16">
        <f>VLOOKUP($A1111,'Hospitalsation Details'!$A$2:$L$2344,6,0)</f>
        <v>10160.870000000001</v>
      </c>
      <c r="N1111" s="9" t="str">
        <f>VLOOKUP($A1111,'Hospitalsation Details'!$A$2:$L$2344,7,0)</f>
        <v>tier - 3</v>
      </c>
      <c r="O1111" s="9" t="str">
        <f>VLOOKUP($A1111,'Hospitalsation Details'!$A$2:$L$2344,8,0)</f>
        <v>tier - 3</v>
      </c>
      <c r="P1111" s="9" t="str">
        <f>VLOOKUP($A1111,'Hospitalsation Details'!$A$2:$L$2344,9,0)</f>
        <v>R1025</v>
      </c>
      <c r="Q1111" s="9">
        <f>VLOOKUP($A1111,'Hospitalsation Details'!$A$2:$L$2344,12,0)</f>
        <v>50</v>
      </c>
    </row>
    <row r="1112" spans="1:17" ht="15.6" x14ac:dyDescent="0.3">
      <c r="A1112" s="20" t="s">
        <v>2221</v>
      </c>
      <c r="B1112" s="9" t="str">
        <f>VLOOKUP($A1112,'Customer Names'!$A$2:$E$2336,4,0)</f>
        <v xml:space="preserve">  Jennifer</v>
      </c>
      <c r="C1112" s="9">
        <f>VLOOKUP($A1112,'Medical Examination'!$A$2:$J$2336,2,0)</f>
        <v>23.18</v>
      </c>
      <c r="D1112" s="9">
        <f>VLOOKUP($A1112,'Medical Examination'!$A$2:$J$2336,3,0)</f>
        <v>10.56</v>
      </c>
      <c r="E1112" s="9" t="str">
        <f>VLOOKUP($A1112,'Medical Examination'!$A$2:$J$2336,4,0)</f>
        <v>No</v>
      </c>
      <c r="F1112" s="9" t="str">
        <f>VLOOKUP($A1112,'Medical Examination'!$A$2:$J$2336,5,0)</f>
        <v>No</v>
      </c>
      <c r="G1112" s="9" t="str">
        <f>VLOOKUP($A1112,'Medical Examination'!$A$2:$J$2336,6,0)</f>
        <v>No</v>
      </c>
      <c r="H1112" s="9">
        <f>VLOOKUP($A1112,'Medical Examination'!$A$2:$J$2336,7,0)</f>
        <v>2</v>
      </c>
      <c r="I1112" s="9" t="str">
        <f>VLOOKUP($A1112,'Medical Examination'!$A$2:$J$2336,8,0)</f>
        <v xml:space="preserve"> Non Smoker</v>
      </c>
      <c r="J1112" s="9" t="str">
        <f>VLOOKUP($A1112,'Medical Examination'!$A$2:$J$2336,9,0)</f>
        <v>Normal Weight</v>
      </c>
      <c r="K1112" s="9" t="str">
        <f>VLOOKUP($A1112,'Medical Examination'!$A$2:$J$2336,10,0)</f>
        <v>Diabetes</v>
      </c>
      <c r="L1112" s="9" t="str">
        <f>VLOOKUP($A1112,'Hospitalsation Details'!$A$2:$L$2344,10,0)</f>
        <v>13-10-1973</v>
      </c>
      <c r="M1112" s="16">
        <f>VLOOKUP($A1112,'Hospitalsation Details'!$A$2:$L$2344,6,0)</f>
        <v>10156.780000000001</v>
      </c>
      <c r="N1112" s="9" t="str">
        <f>VLOOKUP($A1112,'Hospitalsation Details'!$A$2:$L$2344,7,0)</f>
        <v>tier - 3</v>
      </c>
      <c r="O1112" s="9" t="str">
        <f>VLOOKUP($A1112,'Hospitalsation Details'!$A$2:$L$2344,8,0)</f>
        <v>tier - 2</v>
      </c>
      <c r="P1112" s="9" t="str">
        <f>VLOOKUP($A1112,'Hospitalsation Details'!$A$2:$L$2344,9,0)</f>
        <v>R1012</v>
      </c>
      <c r="Q1112" s="9">
        <f>VLOOKUP($A1112,'Hospitalsation Details'!$A$2:$L$2344,12,0)</f>
        <v>49</v>
      </c>
    </row>
    <row r="1113" spans="1:17" ht="15.6" x14ac:dyDescent="0.3">
      <c r="A1113" s="21" t="s">
        <v>2223</v>
      </c>
      <c r="B1113" s="9" t="str">
        <f>VLOOKUP($A1113,'Customer Names'!$A$2:$E$2336,4,0)</f>
        <v xml:space="preserve">  Laura J</v>
      </c>
      <c r="C1113" s="9">
        <f>VLOOKUP($A1113,'Medical Examination'!$A$2:$J$2336,2,0)</f>
        <v>32.659999999999997</v>
      </c>
      <c r="D1113" s="9">
        <f>VLOOKUP($A1113,'Medical Examination'!$A$2:$J$2336,3,0)</f>
        <v>8.92</v>
      </c>
      <c r="E1113" s="9" t="str">
        <f>VLOOKUP($A1113,'Medical Examination'!$A$2:$J$2336,4,0)</f>
        <v>Yes</v>
      </c>
      <c r="F1113" s="9" t="str">
        <f>VLOOKUP($A1113,'Medical Examination'!$A$2:$J$2336,5,0)</f>
        <v>No</v>
      </c>
      <c r="G1113" s="9" t="str">
        <f>VLOOKUP($A1113,'Medical Examination'!$A$2:$J$2336,6,0)</f>
        <v>No</v>
      </c>
      <c r="H1113" s="9">
        <f>VLOOKUP($A1113,'Medical Examination'!$A$2:$J$2336,7,0)</f>
        <v>0</v>
      </c>
      <c r="I1113" s="9" t="str">
        <f>VLOOKUP($A1113,'Medical Examination'!$A$2:$J$2336,8,0)</f>
        <v xml:space="preserve"> Non Smoker</v>
      </c>
      <c r="J1113" s="9" t="str">
        <f>VLOOKUP($A1113,'Medical Examination'!$A$2:$J$2336,9,0)</f>
        <v>Obesity</v>
      </c>
      <c r="K1113" s="9" t="str">
        <f>VLOOKUP($A1113,'Medical Examination'!$A$2:$J$2336,10,0)</f>
        <v>Diabetes</v>
      </c>
      <c r="L1113" s="9" t="str">
        <f>VLOOKUP($A1113,'Hospitalsation Details'!$A$2:$L$2344,10,0)</f>
        <v>12-06-1981</v>
      </c>
      <c r="M1113" s="16">
        <f>VLOOKUP($A1113,'Hospitalsation Details'!$A$2:$L$2344,6,0)</f>
        <v>10146.129999999999</v>
      </c>
      <c r="N1113" s="9" t="str">
        <f>VLOOKUP($A1113,'Hospitalsation Details'!$A$2:$L$2344,7,0)</f>
        <v>tier - 3</v>
      </c>
      <c r="O1113" s="9" t="str">
        <f>VLOOKUP($A1113,'Hospitalsation Details'!$A$2:$L$2344,8,0)</f>
        <v>tier - 1</v>
      </c>
      <c r="P1113" s="9" t="str">
        <f>VLOOKUP($A1113,'Hospitalsation Details'!$A$2:$L$2344,9,0)</f>
        <v>R1025</v>
      </c>
      <c r="Q1113" s="9">
        <f>VLOOKUP($A1113,'Hospitalsation Details'!$A$2:$L$2344,12,0)</f>
        <v>41</v>
      </c>
    </row>
    <row r="1114" spans="1:17" ht="15.6" x14ac:dyDescent="0.3">
      <c r="A1114" s="20" t="s">
        <v>2225</v>
      </c>
      <c r="B1114" s="9" t="str">
        <f>VLOOKUP($A1114,'Customer Names'!$A$2:$E$2336,4,0)</f>
        <v xml:space="preserve">  Thomas</v>
      </c>
      <c r="C1114" s="9">
        <f>VLOOKUP($A1114,'Medical Examination'!$A$2:$J$2336,2,0)</f>
        <v>30.78</v>
      </c>
      <c r="D1114" s="9">
        <f>VLOOKUP($A1114,'Medical Examination'!$A$2:$J$2336,3,0)</f>
        <v>8.6300000000000008</v>
      </c>
      <c r="E1114" s="9" t="str">
        <f>VLOOKUP($A1114,'Medical Examination'!$A$2:$J$2336,4,0)</f>
        <v>No</v>
      </c>
      <c r="F1114" s="9" t="str">
        <f>VLOOKUP($A1114,'Medical Examination'!$A$2:$J$2336,5,0)</f>
        <v>No</v>
      </c>
      <c r="G1114" s="9" t="str">
        <f>VLOOKUP($A1114,'Medical Examination'!$A$2:$J$2336,6,0)</f>
        <v>No</v>
      </c>
      <c r="H1114" s="9">
        <f>VLOOKUP($A1114,'Medical Examination'!$A$2:$J$2336,7,0)</f>
        <v>0</v>
      </c>
      <c r="I1114" s="9" t="str">
        <f>VLOOKUP($A1114,'Medical Examination'!$A$2:$J$2336,8,0)</f>
        <v xml:space="preserve"> Non Smoker</v>
      </c>
      <c r="J1114" s="9" t="str">
        <f>VLOOKUP($A1114,'Medical Examination'!$A$2:$J$2336,9,0)</f>
        <v>Obesity</v>
      </c>
      <c r="K1114" s="9" t="str">
        <f>VLOOKUP($A1114,'Medical Examination'!$A$2:$J$2336,10,0)</f>
        <v>Prediabetes</v>
      </c>
      <c r="L1114" s="9" t="str">
        <f>VLOOKUP($A1114,'Hospitalsation Details'!$A$2:$L$2344,10,0)</f>
        <v>30-12-1974</v>
      </c>
      <c r="M1114" s="16">
        <f>VLOOKUP($A1114,'Hospitalsation Details'!$A$2:$L$2344,6,0)</f>
        <v>10141.14</v>
      </c>
      <c r="N1114" s="9" t="str">
        <f>VLOOKUP($A1114,'Hospitalsation Details'!$A$2:$L$2344,7,0)</f>
        <v>tier - 3</v>
      </c>
      <c r="O1114" s="9" t="str">
        <f>VLOOKUP($A1114,'Hospitalsation Details'!$A$2:$L$2344,8,0)</f>
        <v>tier - 1</v>
      </c>
      <c r="P1114" s="9" t="str">
        <f>VLOOKUP($A1114,'Hospitalsation Details'!$A$2:$L$2344,9,0)</f>
        <v>R1016</v>
      </c>
      <c r="Q1114" s="9">
        <f>VLOOKUP($A1114,'Hospitalsation Details'!$A$2:$L$2344,12,0)</f>
        <v>48</v>
      </c>
    </row>
    <row r="1115" spans="1:17" ht="15.6" x14ac:dyDescent="0.3">
      <c r="A1115" s="21" t="s">
        <v>2227</v>
      </c>
      <c r="B1115" s="9" t="str">
        <f>VLOOKUP($A1115,'Customer Names'!$A$2:$E$2336,4,0)</f>
        <v xml:space="preserve">  Gisele</v>
      </c>
      <c r="C1115" s="9">
        <f>VLOOKUP($A1115,'Medical Examination'!$A$2:$J$2336,2,0)</f>
        <v>47.2</v>
      </c>
      <c r="D1115" s="9">
        <f>VLOOKUP($A1115,'Medical Examination'!$A$2:$J$2336,3,0)</f>
        <v>6.29</v>
      </c>
      <c r="E1115" s="9" t="str">
        <f>VLOOKUP($A1115,'Medical Examination'!$A$2:$J$2336,4,0)</f>
        <v>Yes</v>
      </c>
      <c r="F1115" s="9" t="str">
        <f>VLOOKUP($A1115,'Medical Examination'!$A$2:$J$2336,5,0)</f>
        <v>No</v>
      </c>
      <c r="G1115" s="9" t="str">
        <f>VLOOKUP($A1115,'Medical Examination'!$A$2:$J$2336,6,0)</f>
        <v>Yes</v>
      </c>
      <c r="H1115" s="9">
        <f>VLOOKUP($A1115,'Medical Examination'!$A$2:$J$2336,7,0)</f>
        <v>1</v>
      </c>
      <c r="I1115" s="9" t="str">
        <f>VLOOKUP($A1115,'Medical Examination'!$A$2:$J$2336,8,0)</f>
        <v xml:space="preserve"> Non Smoker</v>
      </c>
      <c r="J1115" s="9" t="str">
        <f>VLOOKUP($A1115,'Medical Examination'!$A$2:$J$2336,9,0)</f>
        <v>Obesity</v>
      </c>
      <c r="K1115" s="9" t="str">
        <f>VLOOKUP($A1115,'Medical Examination'!$A$2:$J$2336,10,0)</f>
        <v>Prediabetes</v>
      </c>
      <c r="L1115" s="9" t="str">
        <f>VLOOKUP($A1115,'Hospitalsation Details'!$A$2:$L$2344,10,0)</f>
        <v>05-09-1997</v>
      </c>
      <c r="M1115" s="16">
        <f>VLOOKUP($A1115,'Hospitalsation Details'!$A$2:$L$2344,6,0)</f>
        <v>10139.84</v>
      </c>
      <c r="N1115" s="9" t="str">
        <f>VLOOKUP($A1115,'Hospitalsation Details'!$A$2:$L$2344,7,0)</f>
        <v>tier - 3</v>
      </c>
      <c r="O1115" s="9" t="str">
        <f>VLOOKUP($A1115,'Hospitalsation Details'!$A$2:$L$2344,8,0)</f>
        <v>tier - 2</v>
      </c>
      <c r="P1115" s="9" t="str">
        <f>VLOOKUP($A1115,'Hospitalsation Details'!$A$2:$L$2344,9,0)</f>
        <v>R1012</v>
      </c>
      <c r="Q1115" s="9">
        <f>VLOOKUP($A1115,'Hospitalsation Details'!$A$2:$L$2344,12,0)</f>
        <v>25</v>
      </c>
    </row>
    <row r="1116" spans="1:17" ht="15.6" x14ac:dyDescent="0.3">
      <c r="A1116" s="20" t="s">
        <v>2229</v>
      </c>
      <c r="B1116" s="9" t="str">
        <f>VLOOKUP($A1116,'Customer Names'!$A$2:$E$2336,4,0)</f>
        <v xml:space="preserve">  Myra L</v>
      </c>
      <c r="C1116" s="9">
        <f>VLOOKUP($A1116,'Medical Examination'!$A$2:$J$2336,2,0)</f>
        <v>31.6</v>
      </c>
      <c r="D1116" s="9">
        <f>VLOOKUP($A1116,'Medical Examination'!$A$2:$J$2336,3,0)</f>
        <v>5.75</v>
      </c>
      <c r="E1116" s="9" t="str">
        <f>VLOOKUP($A1116,'Medical Examination'!$A$2:$J$2336,4,0)</f>
        <v>No</v>
      </c>
      <c r="F1116" s="9" t="str">
        <f>VLOOKUP($A1116,'Medical Examination'!$A$2:$J$2336,5,0)</f>
        <v>No</v>
      </c>
      <c r="G1116" s="9" t="str">
        <f>VLOOKUP($A1116,'Medical Examination'!$A$2:$J$2336,6,0)</f>
        <v>No</v>
      </c>
      <c r="H1116" s="9">
        <f>VLOOKUP($A1116,'Medical Examination'!$A$2:$J$2336,7,0)</f>
        <v>2</v>
      </c>
      <c r="I1116" s="9" t="str">
        <f>VLOOKUP($A1116,'Medical Examination'!$A$2:$J$2336,8,0)</f>
        <v xml:space="preserve"> Non Smoker</v>
      </c>
      <c r="J1116" s="9" t="str">
        <f>VLOOKUP($A1116,'Medical Examination'!$A$2:$J$2336,9,0)</f>
        <v>Obesity</v>
      </c>
      <c r="K1116" s="9" t="str">
        <f>VLOOKUP($A1116,'Medical Examination'!$A$2:$J$2336,10,0)</f>
        <v>Diabetes</v>
      </c>
      <c r="L1116" s="9" t="str">
        <f>VLOOKUP($A1116,'Hospitalsation Details'!$A$2:$L$2344,10,0)</f>
        <v>16-11-1972</v>
      </c>
      <c r="M1116" s="16">
        <f>VLOOKUP($A1116,'Hospitalsation Details'!$A$2:$L$2344,6,0)</f>
        <v>10118.42</v>
      </c>
      <c r="N1116" s="9" t="str">
        <f>VLOOKUP($A1116,'Hospitalsation Details'!$A$2:$L$2344,7,0)</f>
        <v>tier - 3</v>
      </c>
      <c r="O1116" s="9" t="str">
        <f>VLOOKUP($A1116,'Hospitalsation Details'!$A$2:$L$2344,8,0)</f>
        <v>tier - 3</v>
      </c>
      <c r="P1116" s="9" t="str">
        <f>VLOOKUP($A1116,'Hospitalsation Details'!$A$2:$L$2344,9,0)</f>
        <v>R1011</v>
      </c>
      <c r="Q1116" s="9">
        <f>VLOOKUP($A1116,'Hospitalsation Details'!$A$2:$L$2344,12,0)</f>
        <v>50</v>
      </c>
    </row>
    <row r="1117" spans="1:17" ht="15.6" x14ac:dyDescent="0.3">
      <c r="A1117" s="21" t="s">
        <v>2231</v>
      </c>
      <c r="B1117" s="9" t="str">
        <f>VLOOKUP($A1117,'Customer Names'!$A$2:$E$2336,4,0)</f>
        <v xml:space="preserve">  Melissa M</v>
      </c>
      <c r="C1117" s="9">
        <f>VLOOKUP($A1117,'Medical Examination'!$A$2:$J$2336,2,0)</f>
        <v>33.914999999999999</v>
      </c>
      <c r="D1117" s="9">
        <f>VLOOKUP($A1117,'Medical Examination'!$A$2:$J$2336,3,0)</f>
        <v>6.66</v>
      </c>
      <c r="E1117" s="9" t="str">
        <f>VLOOKUP($A1117,'Medical Examination'!$A$2:$J$2336,4,0)</f>
        <v>Yes</v>
      </c>
      <c r="F1117" s="9" t="str">
        <f>VLOOKUP($A1117,'Medical Examination'!$A$2:$J$2336,5,0)</f>
        <v>No</v>
      </c>
      <c r="G1117" s="9" t="str">
        <f>VLOOKUP($A1117,'Medical Examination'!$A$2:$J$2336,6,0)</f>
        <v>No</v>
      </c>
      <c r="H1117" s="9">
        <f>VLOOKUP($A1117,'Medical Examination'!$A$2:$J$2336,7,0)</f>
        <v>1</v>
      </c>
      <c r="I1117" s="9" t="str">
        <f>VLOOKUP($A1117,'Medical Examination'!$A$2:$J$2336,8,0)</f>
        <v xml:space="preserve"> Non Smoker</v>
      </c>
      <c r="J1117" s="9" t="str">
        <f>VLOOKUP($A1117,'Medical Examination'!$A$2:$J$2336,9,0)</f>
        <v>Obesity</v>
      </c>
      <c r="K1117" s="9" t="str">
        <f>VLOOKUP($A1117,'Medical Examination'!$A$2:$J$2336,10,0)</f>
        <v>Normal</v>
      </c>
      <c r="L1117" s="9" t="str">
        <f>VLOOKUP($A1117,'Hospitalsation Details'!$A$2:$L$2344,10,0)</f>
        <v>02-07-1975</v>
      </c>
      <c r="M1117" s="16">
        <f>VLOOKUP($A1117,'Hospitalsation Details'!$A$2:$L$2344,6,0)</f>
        <v>10115.01</v>
      </c>
      <c r="N1117" s="9" t="str">
        <f>VLOOKUP($A1117,'Hospitalsation Details'!$A$2:$L$2344,7,0)</f>
        <v>tier - 3</v>
      </c>
      <c r="O1117" s="9" t="str">
        <f>VLOOKUP($A1117,'Hospitalsation Details'!$A$2:$L$2344,8,0)</f>
        <v>tier - 3</v>
      </c>
      <c r="P1117" s="9" t="str">
        <f>VLOOKUP($A1117,'Hospitalsation Details'!$A$2:$L$2344,9,0)</f>
        <v>R1012</v>
      </c>
      <c r="Q1117" s="9">
        <f>VLOOKUP($A1117,'Hospitalsation Details'!$A$2:$L$2344,12,0)</f>
        <v>47</v>
      </c>
    </row>
    <row r="1118" spans="1:17" ht="15.6" x14ac:dyDescent="0.3">
      <c r="A1118" s="20" t="s">
        <v>2233</v>
      </c>
      <c r="B1118" s="9" t="str">
        <f>VLOOKUP($A1118,'Customer Names'!$A$2:$E$2336,4,0)</f>
        <v xml:space="preserve">  Eleanor F</v>
      </c>
      <c r="C1118" s="9">
        <f>VLOOKUP($A1118,'Medical Examination'!$A$2:$J$2336,2,0)</f>
        <v>23.54</v>
      </c>
      <c r="D1118" s="9">
        <f>VLOOKUP($A1118,'Medical Examination'!$A$2:$J$2336,3,0)</f>
        <v>5.0999999999999996</v>
      </c>
      <c r="E1118" s="9" t="str">
        <f>VLOOKUP($A1118,'Medical Examination'!$A$2:$J$2336,4,0)</f>
        <v>No</v>
      </c>
      <c r="F1118" s="9" t="str">
        <f>VLOOKUP($A1118,'Medical Examination'!$A$2:$J$2336,5,0)</f>
        <v>No</v>
      </c>
      <c r="G1118" s="9" t="str">
        <f>VLOOKUP($A1118,'Medical Examination'!$A$2:$J$2336,6,0)</f>
        <v>No</v>
      </c>
      <c r="H1118" s="9">
        <f>VLOOKUP($A1118,'Medical Examination'!$A$2:$J$2336,7,0)</f>
        <v>2</v>
      </c>
      <c r="I1118" s="9" t="str">
        <f>VLOOKUP($A1118,'Medical Examination'!$A$2:$J$2336,8,0)</f>
        <v xml:space="preserve"> Non Smoker</v>
      </c>
      <c r="J1118" s="9" t="str">
        <f>VLOOKUP($A1118,'Medical Examination'!$A$2:$J$2336,9,0)</f>
        <v>Normal Weight</v>
      </c>
      <c r="K1118" s="9" t="str">
        <f>VLOOKUP($A1118,'Medical Examination'!$A$2:$J$2336,10,0)</f>
        <v>Normal</v>
      </c>
      <c r="L1118" s="9" t="str">
        <f>VLOOKUP($A1118,'Hospitalsation Details'!$A$2:$L$2344,10,0)</f>
        <v>08-08-1972</v>
      </c>
      <c r="M1118" s="16">
        <f>VLOOKUP($A1118,'Hospitalsation Details'!$A$2:$L$2344,6,0)</f>
        <v>10107.219999999999</v>
      </c>
      <c r="N1118" s="9" t="str">
        <f>VLOOKUP($A1118,'Hospitalsation Details'!$A$2:$L$2344,7,0)</f>
        <v>tier - 3</v>
      </c>
      <c r="O1118" s="9" t="str">
        <f>VLOOKUP($A1118,'Hospitalsation Details'!$A$2:$L$2344,8,0)</f>
        <v>tier - 1</v>
      </c>
      <c r="P1118" s="9" t="str">
        <f>VLOOKUP($A1118,'Hospitalsation Details'!$A$2:$L$2344,9,0)</f>
        <v>R1013</v>
      </c>
      <c r="Q1118" s="9">
        <f>VLOOKUP($A1118,'Hospitalsation Details'!$A$2:$L$2344,12,0)</f>
        <v>50</v>
      </c>
    </row>
    <row r="1119" spans="1:17" ht="15.6" x14ac:dyDescent="0.3">
      <c r="A1119" s="21" t="s">
        <v>2235</v>
      </c>
      <c r="B1119" s="9" t="str">
        <f>VLOOKUP($A1119,'Customer Names'!$A$2:$E$2336,4,0)</f>
        <v xml:space="preserve">  Elizabeth</v>
      </c>
      <c r="C1119" s="9">
        <f>VLOOKUP($A1119,'Medical Examination'!$A$2:$J$2336,2,0)</f>
        <v>27.074999999999999</v>
      </c>
      <c r="D1119" s="9">
        <f>VLOOKUP($A1119,'Medical Examination'!$A$2:$J$2336,3,0)</f>
        <v>4.41</v>
      </c>
      <c r="E1119" s="9" t="str">
        <f>VLOOKUP($A1119,'Medical Examination'!$A$2:$J$2336,4,0)</f>
        <v>No</v>
      </c>
      <c r="F1119" s="9" t="str">
        <f>VLOOKUP($A1119,'Medical Examination'!$A$2:$J$2336,5,0)</f>
        <v>No</v>
      </c>
      <c r="G1119" s="9" t="str">
        <f>VLOOKUP($A1119,'Medical Examination'!$A$2:$J$2336,6,0)</f>
        <v>No</v>
      </c>
      <c r="H1119" s="9">
        <f>VLOOKUP($A1119,'Medical Examination'!$A$2:$J$2336,7,0)</f>
        <v>2</v>
      </c>
      <c r="I1119" s="9" t="str">
        <f>VLOOKUP($A1119,'Medical Examination'!$A$2:$J$2336,8,0)</f>
        <v xml:space="preserve"> Non Smoker</v>
      </c>
      <c r="J1119" s="9" t="str">
        <f>VLOOKUP($A1119,'Medical Examination'!$A$2:$J$2336,9,0)</f>
        <v>Over Weight</v>
      </c>
      <c r="K1119" s="9" t="str">
        <f>VLOOKUP($A1119,'Medical Examination'!$A$2:$J$2336,10,0)</f>
        <v>Normal</v>
      </c>
      <c r="L1119" s="9" t="str">
        <f>VLOOKUP($A1119,'Hospitalsation Details'!$A$2:$L$2344,10,0)</f>
        <v>19-10-1972</v>
      </c>
      <c r="M1119" s="16">
        <f>VLOOKUP($A1119,'Hospitalsation Details'!$A$2:$L$2344,6,0)</f>
        <v>10106.129999999999</v>
      </c>
      <c r="N1119" s="9" t="str">
        <f>VLOOKUP($A1119,'Hospitalsation Details'!$A$2:$L$2344,7,0)</f>
        <v>tier - 3</v>
      </c>
      <c r="O1119" s="9" t="str">
        <f>VLOOKUP($A1119,'Hospitalsation Details'!$A$2:$L$2344,8,0)</f>
        <v>tier - 1</v>
      </c>
      <c r="P1119" s="9" t="str">
        <f>VLOOKUP($A1119,'Hospitalsation Details'!$A$2:$L$2344,9,0)</f>
        <v>R1024</v>
      </c>
      <c r="Q1119" s="9">
        <f>VLOOKUP($A1119,'Hospitalsation Details'!$A$2:$L$2344,12,0)</f>
        <v>50</v>
      </c>
    </row>
    <row r="1120" spans="1:17" ht="15.6" x14ac:dyDescent="0.3">
      <c r="A1120" s="20" t="s">
        <v>2237</v>
      </c>
      <c r="B1120" s="9" t="str">
        <f>VLOOKUP($A1120,'Customer Names'!$A$2:$E$2336,4,0)</f>
        <v xml:space="preserve">  Kenneth</v>
      </c>
      <c r="C1120" s="9">
        <f>VLOOKUP($A1120,'Medical Examination'!$A$2:$J$2336,2,0)</f>
        <v>25.8</v>
      </c>
      <c r="D1120" s="9">
        <f>VLOOKUP($A1120,'Medical Examination'!$A$2:$J$2336,3,0)</f>
        <v>5.52</v>
      </c>
      <c r="E1120" s="9" t="str">
        <f>VLOOKUP($A1120,'Medical Examination'!$A$2:$J$2336,4,0)</f>
        <v>Yes</v>
      </c>
      <c r="F1120" s="9" t="str">
        <f>VLOOKUP($A1120,'Medical Examination'!$A$2:$J$2336,5,0)</f>
        <v>No</v>
      </c>
      <c r="G1120" s="9" t="str">
        <f>VLOOKUP($A1120,'Medical Examination'!$A$2:$J$2336,6,0)</f>
        <v>No</v>
      </c>
      <c r="H1120" s="9">
        <f>VLOOKUP($A1120,'Medical Examination'!$A$2:$J$2336,7,0)</f>
        <v>0</v>
      </c>
      <c r="I1120" s="9" t="str">
        <f>VLOOKUP($A1120,'Medical Examination'!$A$2:$J$2336,8,0)</f>
        <v xml:space="preserve"> Non Smoker</v>
      </c>
      <c r="J1120" s="9" t="str">
        <f>VLOOKUP($A1120,'Medical Examination'!$A$2:$J$2336,9,0)</f>
        <v>Over Weight</v>
      </c>
      <c r="K1120" s="9" t="str">
        <f>VLOOKUP($A1120,'Medical Examination'!$A$2:$J$2336,10,0)</f>
        <v>Normal</v>
      </c>
      <c r="L1120" s="9" t="str">
        <f>VLOOKUP($A1120,'Hospitalsation Details'!$A$2:$L$2344,10,0)</f>
        <v>19-12-1976</v>
      </c>
      <c r="M1120" s="16">
        <f>VLOOKUP($A1120,'Hospitalsation Details'!$A$2:$L$2344,6,0)</f>
        <v>10096.969999999999</v>
      </c>
      <c r="N1120" s="9" t="str">
        <f>VLOOKUP($A1120,'Hospitalsation Details'!$A$2:$L$2344,7,0)</f>
        <v>tier - 3</v>
      </c>
      <c r="O1120" s="9" t="str">
        <f>VLOOKUP($A1120,'Hospitalsation Details'!$A$2:$L$2344,8,0)</f>
        <v>tier - 2</v>
      </c>
      <c r="P1120" s="9" t="str">
        <f>VLOOKUP($A1120,'Hospitalsation Details'!$A$2:$L$2344,9,0)</f>
        <v>R1011</v>
      </c>
      <c r="Q1120" s="9">
        <f>VLOOKUP($A1120,'Hospitalsation Details'!$A$2:$L$2344,12,0)</f>
        <v>46</v>
      </c>
    </row>
    <row r="1121" spans="1:17" ht="15.6" x14ac:dyDescent="0.3">
      <c r="A1121" s="21" t="s">
        <v>2239</v>
      </c>
      <c r="B1121" s="9" t="str">
        <f>VLOOKUP($A1121,'Customer Names'!$A$2:$E$2336,4,0)</f>
        <v xml:space="preserve">  Robert G</v>
      </c>
      <c r="C1121" s="9">
        <f>VLOOKUP($A1121,'Medical Examination'!$A$2:$J$2336,2,0)</f>
        <v>36.1</v>
      </c>
      <c r="D1121" s="9">
        <f>VLOOKUP($A1121,'Medical Examination'!$A$2:$J$2336,3,0)</f>
        <v>4.62</v>
      </c>
      <c r="E1121" s="9" t="str">
        <f>VLOOKUP($A1121,'Medical Examination'!$A$2:$J$2336,4,0)</f>
        <v>Yes</v>
      </c>
      <c r="F1121" s="9" t="str">
        <f>VLOOKUP($A1121,'Medical Examination'!$A$2:$J$2336,5,0)</f>
        <v>No</v>
      </c>
      <c r="G1121" s="9" t="str">
        <f>VLOOKUP($A1121,'Medical Examination'!$A$2:$J$2336,6,0)</f>
        <v>Yes</v>
      </c>
      <c r="H1121" s="9">
        <f>VLOOKUP($A1121,'Medical Examination'!$A$2:$J$2336,7,0)</f>
        <v>1</v>
      </c>
      <c r="I1121" s="9" t="str">
        <f>VLOOKUP($A1121,'Medical Examination'!$A$2:$J$2336,8,0)</f>
        <v xml:space="preserve"> Non Smoker</v>
      </c>
      <c r="J1121" s="9" t="str">
        <f>VLOOKUP($A1121,'Medical Examination'!$A$2:$J$2336,9,0)</f>
        <v>Obesity</v>
      </c>
      <c r="K1121" s="9" t="str">
        <f>VLOOKUP($A1121,'Medical Examination'!$A$2:$J$2336,10,0)</f>
        <v>Prediabetes</v>
      </c>
      <c r="L1121" s="9" t="str">
        <f>VLOOKUP($A1121,'Hospitalsation Details'!$A$2:$L$2344,10,0)</f>
        <v>03-07-1969</v>
      </c>
      <c r="M1121" s="16">
        <f>VLOOKUP($A1121,'Hospitalsation Details'!$A$2:$L$2344,6,0)</f>
        <v>10085.85</v>
      </c>
      <c r="N1121" s="9" t="str">
        <f>VLOOKUP($A1121,'Hospitalsation Details'!$A$2:$L$2344,7,0)</f>
        <v>tier - 3</v>
      </c>
      <c r="O1121" s="9" t="str">
        <f>VLOOKUP($A1121,'Hospitalsation Details'!$A$2:$L$2344,8,0)</f>
        <v>tier - 3</v>
      </c>
      <c r="P1121" s="9" t="str">
        <f>VLOOKUP($A1121,'Hospitalsation Details'!$A$2:$L$2344,9,0)</f>
        <v>R1011</v>
      </c>
      <c r="Q1121" s="9">
        <f>VLOOKUP($A1121,'Hospitalsation Details'!$A$2:$L$2344,12,0)</f>
        <v>53</v>
      </c>
    </row>
    <row r="1122" spans="1:17" ht="15.6" x14ac:dyDescent="0.3">
      <c r="A1122" s="20" t="s">
        <v>2241</v>
      </c>
      <c r="B1122" s="9" t="str">
        <f>VLOOKUP($A1122,'Customer Names'!$A$2:$E$2336,4,0)</f>
        <v xml:space="preserve">  Thomas C</v>
      </c>
      <c r="C1122" s="9">
        <f>VLOOKUP($A1122,'Medical Examination'!$A$2:$J$2336,2,0)</f>
        <v>30.495000000000001</v>
      </c>
      <c r="D1122" s="9">
        <f>VLOOKUP($A1122,'Medical Examination'!$A$2:$J$2336,3,0)</f>
        <v>5.74</v>
      </c>
      <c r="E1122" s="9" t="str">
        <f>VLOOKUP($A1122,'Medical Examination'!$A$2:$J$2336,4,0)</f>
        <v>Yes</v>
      </c>
      <c r="F1122" s="9" t="str">
        <f>VLOOKUP($A1122,'Medical Examination'!$A$2:$J$2336,5,0)</f>
        <v>No</v>
      </c>
      <c r="G1122" s="9" t="str">
        <f>VLOOKUP($A1122,'Medical Examination'!$A$2:$J$2336,6,0)</f>
        <v>Yes</v>
      </c>
      <c r="H1122" s="9">
        <f>VLOOKUP($A1122,'Medical Examination'!$A$2:$J$2336,7,0)</f>
        <v>1</v>
      </c>
      <c r="I1122" s="9" t="str">
        <f>VLOOKUP($A1122,'Medical Examination'!$A$2:$J$2336,8,0)</f>
        <v xml:space="preserve"> Non Smoker</v>
      </c>
      <c r="J1122" s="9" t="str">
        <f>VLOOKUP($A1122,'Medical Examination'!$A$2:$J$2336,9,0)</f>
        <v>Obesity</v>
      </c>
      <c r="K1122" s="9" t="str">
        <f>VLOOKUP($A1122,'Medical Examination'!$A$2:$J$2336,10,0)</f>
        <v>Prediabetes</v>
      </c>
      <c r="L1122" s="9" t="str">
        <f>VLOOKUP($A1122,'Hospitalsation Details'!$A$2:$L$2344,10,0)</f>
        <v>27-10-1969</v>
      </c>
      <c r="M1122" s="16">
        <f>VLOOKUP($A1122,'Hospitalsation Details'!$A$2:$L$2344,6,0)</f>
        <v>10072.06</v>
      </c>
      <c r="N1122" s="9" t="str">
        <f>VLOOKUP($A1122,'Hospitalsation Details'!$A$2:$L$2344,7,0)</f>
        <v>tier - 3</v>
      </c>
      <c r="O1122" s="9" t="str">
        <f>VLOOKUP($A1122,'Hospitalsation Details'!$A$2:$L$2344,8,0)</f>
        <v>tier - 1</v>
      </c>
      <c r="P1122" s="9" t="str">
        <f>VLOOKUP($A1122,'Hospitalsation Details'!$A$2:$L$2344,9,0)</f>
        <v>R1017</v>
      </c>
      <c r="Q1122" s="9">
        <f>VLOOKUP($A1122,'Hospitalsation Details'!$A$2:$L$2344,12,0)</f>
        <v>53</v>
      </c>
    </row>
    <row r="1123" spans="1:17" ht="15.6" x14ac:dyDescent="0.3">
      <c r="A1123" s="21" t="s">
        <v>2243</v>
      </c>
      <c r="B1123" s="9" t="str">
        <f>VLOOKUP($A1123,'Customer Names'!$A$2:$E$2336,4,0)</f>
        <v xml:space="preserve">  Matthew J</v>
      </c>
      <c r="C1123" s="9">
        <f>VLOOKUP($A1123,'Medical Examination'!$A$2:$J$2336,2,0)</f>
        <v>21.4</v>
      </c>
      <c r="D1123" s="9">
        <f>VLOOKUP($A1123,'Medical Examination'!$A$2:$J$2336,3,0)</f>
        <v>6.3</v>
      </c>
      <c r="E1123" s="9" t="str">
        <f>VLOOKUP($A1123,'Medical Examination'!$A$2:$J$2336,4,0)</f>
        <v>Yes</v>
      </c>
      <c r="F1123" s="9" t="str">
        <f>VLOOKUP($A1123,'Medical Examination'!$A$2:$J$2336,5,0)</f>
        <v>No</v>
      </c>
      <c r="G1123" s="9" t="str">
        <f>VLOOKUP($A1123,'Medical Examination'!$A$2:$J$2336,6,0)</f>
        <v>Yes</v>
      </c>
      <c r="H1123" s="9">
        <f>VLOOKUP($A1123,'Medical Examination'!$A$2:$J$2336,7,0)</f>
        <v>1</v>
      </c>
      <c r="I1123" s="9" t="str">
        <f>VLOOKUP($A1123,'Medical Examination'!$A$2:$J$2336,8,0)</f>
        <v xml:space="preserve"> Non Smoker</v>
      </c>
      <c r="J1123" s="9" t="str">
        <f>VLOOKUP($A1123,'Medical Examination'!$A$2:$J$2336,9,0)</f>
        <v>Normal Weight</v>
      </c>
      <c r="K1123" s="9" t="str">
        <f>VLOOKUP($A1123,'Medical Examination'!$A$2:$J$2336,10,0)</f>
        <v>Diabetes</v>
      </c>
      <c r="L1123" s="9" t="str">
        <f>VLOOKUP($A1123,'Hospitalsation Details'!$A$2:$L$2344,10,0)</f>
        <v>22-08-1969</v>
      </c>
      <c r="M1123" s="16">
        <f>VLOOKUP($A1123,'Hospitalsation Details'!$A$2:$L$2344,6,0)</f>
        <v>10065.41</v>
      </c>
      <c r="N1123" s="9" t="str">
        <f>VLOOKUP($A1123,'Hospitalsation Details'!$A$2:$L$2344,7,0)</f>
        <v>tier - 3</v>
      </c>
      <c r="O1123" s="9" t="str">
        <f>VLOOKUP($A1123,'Hospitalsation Details'!$A$2:$L$2344,8,0)</f>
        <v>tier - 2</v>
      </c>
      <c r="P1123" s="9" t="str">
        <f>VLOOKUP($A1123,'Hospitalsation Details'!$A$2:$L$2344,9,0)</f>
        <v>R1011</v>
      </c>
      <c r="Q1123" s="9">
        <f>VLOOKUP($A1123,'Hospitalsation Details'!$A$2:$L$2344,12,0)</f>
        <v>53</v>
      </c>
    </row>
    <row r="1124" spans="1:17" ht="15.6" x14ac:dyDescent="0.3">
      <c r="A1124" s="20" t="s">
        <v>2245</v>
      </c>
      <c r="B1124" s="9" t="str">
        <f>VLOOKUP($A1124,'Customer Names'!$A$2:$E$2336,4,0)</f>
        <v xml:space="preserve">  Mallory D</v>
      </c>
      <c r="C1124" s="9">
        <f>VLOOKUP($A1124,'Medical Examination'!$A$2:$J$2336,2,0)</f>
        <v>32.299999999999997</v>
      </c>
      <c r="D1124" s="9">
        <f>VLOOKUP($A1124,'Medical Examination'!$A$2:$J$2336,3,0)</f>
        <v>10.27</v>
      </c>
      <c r="E1124" s="9" t="str">
        <f>VLOOKUP($A1124,'Medical Examination'!$A$2:$J$2336,4,0)</f>
        <v>No</v>
      </c>
      <c r="F1124" s="9" t="str">
        <f>VLOOKUP($A1124,'Medical Examination'!$A$2:$J$2336,5,0)</f>
        <v>No</v>
      </c>
      <c r="G1124" s="9" t="str">
        <f>VLOOKUP($A1124,'Medical Examination'!$A$2:$J$2336,6,0)</f>
        <v>No</v>
      </c>
      <c r="H1124" s="9">
        <f>VLOOKUP($A1124,'Medical Examination'!$A$2:$J$2336,7,0)</f>
        <v>0</v>
      </c>
      <c r="I1124" s="9" t="str">
        <f>VLOOKUP($A1124,'Medical Examination'!$A$2:$J$2336,8,0)</f>
        <v xml:space="preserve"> Non Smoker</v>
      </c>
      <c r="J1124" s="9" t="str">
        <f>VLOOKUP($A1124,'Medical Examination'!$A$2:$J$2336,9,0)</f>
        <v>Obesity</v>
      </c>
      <c r="K1124" s="9" t="str">
        <f>VLOOKUP($A1124,'Medical Examination'!$A$2:$J$2336,10,0)</f>
        <v>Prediabetes</v>
      </c>
      <c r="L1124" s="9" t="str">
        <f>VLOOKUP($A1124,'Hospitalsation Details'!$A$2:$L$2344,10,0)</f>
        <v>30-08-1974</v>
      </c>
      <c r="M1124" s="16">
        <f>VLOOKUP($A1124,'Hospitalsation Details'!$A$2:$L$2344,6,0)</f>
        <v>10043.25</v>
      </c>
      <c r="N1124" s="9" t="str">
        <f>VLOOKUP($A1124,'Hospitalsation Details'!$A$2:$L$2344,7,0)</f>
        <v>tier - 3</v>
      </c>
      <c r="O1124" s="9" t="str">
        <f>VLOOKUP($A1124,'Hospitalsation Details'!$A$2:$L$2344,8,0)</f>
        <v>tier - 2</v>
      </c>
      <c r="P1124" s="9" t="str">
        <f>VLOOKUP($A1124,'Hospitalsation Details'!$A$2:$L$2344,9,0)</f>
        <v>R1024</v>
      </c>
      <c r="Q1124" s="9">
        <f>VLOOKUP($A1124,'Hospitalsation Details'!$A$2:$L$2344,12,0)</f>
        <v>48</v>
      </c>
    </row>
    <row r="1125" spans="1:17" ht="15.6" x14ac:dyDescent="0.3">
      <c r="A1125" s="21" t="s">
        <v>2247</v>
      </c>
      <c r="B1125" s="9" t="str">
        <f>VLOOKUP($A1125,'Customer Names'!$A$2:$E$2336,4,0)</f>
        <v xml:space="preserve">  Christopher D</v>
      </c>
      <c r="C1125" s="9">
        <f>VLOOKUP($A1125,'Medical Examination'!$A$2:$J$2336,2,0)</f>
        <v>29.78</v>
      </c>
      <c r="D1125" s="9">
        <f>VLOOKUP($A1125,'Medical Examination'!$A$2:$J$2336,3,0)</f>
        <v>5.85</v>
      </c>
      <c r="E1125" s="9" t="str">
        <f>VLOOKUP($A1125,'Medical Examination'!$A$2:$J$2336,4,0)</f>
        <v>No</v>
      </c>
      <c r="F1125" s="9" t="str">
        <f>VLOOKUP($A1125,'Medical Examination'!$A$2:$J$2336,5,0)</f>
        <v>No</v>
      </c>
      <c r="G1125" s="9" t="str">
        <f>VLOOKUP($A1125,'Medical Examination'!$A$2:$J$2336,6,0)</f>
        <v>Yes</v>
      </c>
      <c r="H1125" s="9">
        <f>VLOOKUP($A1125,'Medical Examination'!$A$2:$J$2336,7,0)</f>
        <v>1</v>
      </c>
      <c r="I1125" s="9" t="str">
        <f>VLOOKUP($A1125,'Medical Examination'!$A$2:$J$2336,8,0)</f>
        <v xml:space="preserve"> Non Smoker</v>
      </c>
      <c r="J1125" s="9" t="str">
        <f>VLOOKUP($A1125,'Medical Examination'!$A$2:$J$2336,9,0)</f>
        <v>Over Weight</v>
      </c>
      <c r="K1125" s="9" t="str">
        <f>VLOOKUP($A1125,'Medical Examination'!$A$2:$J$2336,10,0)</f>
        <v>Prediabetes</v>
      </c>
      <c r="L1125" s="9" t="str">
        <f>VLOOKUP($A1125,'Hospitalsation Details'!$A$2:$L$2344,10,0)</f>
        <v>28-12-1979</v>
      </c>
      <c r="M1125" s="16">
        <f>VLOOKUP($A1125,'Hospitalsation Details'!$A$2:$L$2344,6,0)</f>
        <v>10027.15</v>
      </c>
      <c r="N1125" s="9" t="str">
        <f>VLOOKUP($A1125,'Hospitalsation Details'!$A$2:$L$2344,7,0)</f>
        <v>tier - 3</v>
      </c>
      <c r="O1125" s="9" t="str">
        <f>VLOOKUP($A1125,'Hospitalsation Details'!$A$2:$L$2344,8,0)</f>
        <v>tier - 1</v>
      </c>
      <c r="P1125" s="9" t="str">
        <f>VLOOKUP($A1125,'Hospitalsation Details'!$A$2:$L$2344,9,0)</f>
        <v>R1021</v>
      </c>
      <c r="Q1125" s="9">
        <f>VLOOKUP($A1125,'Hospitalsation Details'!$A$2:$L$2344,12,0)</f>
        <v>43</v>
      </c>
    </row>
    <row r="1126" spans="1:17" ht="15.6" x14ac:dyDescent="0.3">
      <c r="A1126" s="20" t="s">
        <v>2249</v>
      </c>
      <c r="B1126" s="9" t="str">
        <f>VLOOKUP($A1126,'Customer Names'!$A$2:$E$2336,4,0)</f>
        <v xml:space="preserve">  Jamie</v>
      </c>
      <c r="C1126" s="9">
        <f>VLOOKUP($A1126,'Medical Examination'!$A$2:$J$2336,2,0)</f>
        <v>34.76</v>
      </c>
      <c r="D1126" s="9">
        <f>VLOOKUP($A1126,'Medical Examination'!$A$2:$J$2336,3,0)</f>
        <v>5.92</v>
      </c>
      <c r="E1126" s="9" t="str">
        <f>VLOOKUP($A1126,'Medical Examination'!$A$2:$J$2336,4,0)</f>
        <v>Yes</v>
      </c>
      <c r="F1126" s="9" t="str">
        <f>VLOOKUP($A1126,'Medical Examination'!$A$2:$J$2336,5,0)</f>
        <v>No</v>
      </c>
      <c r="G1126" s="9" t="str">
        <f>VLOOKUP($A1126,'Medical Examination'!$A$2:$J$2336,6,0)</f>
        <v>No</v>
      </c>
      <c r="H1126" s="9">
        <f>VLOOKUP($A1126,'Medical Examination'!$A$2:$J$2336,7,0)</f>
        <v>1</v>
      </c>
      <c r="I1126" s="9" t="str">
        <f>VLOOKUP($A1126,'Medical Examination'!$A$2:$J$2336,8,0)</f>
        <v xml:space="preserve"> Non Smoker</v>
      </c>
      <c r="J1126" s="9" t="str">
        <f>VLOOKUP($A1126,'Medical Examination'!$A$2:$J$2336,9,0)</f>
        <v>Obesity</v>
      </c>
      <c r="K1126" s="9" t="str">
        <f>VLOOKUP($A1126,'Medical Examination'!$A$2:$J$2336,10,0)</f>
        <v>Diabetes</v>
      </c>
      <c r="L1126" s="9" t="str">
        <f>VLOOKUP($A1126,'Hospitalsation Details'!$A$2:$L$2344,10,0)</f>
        <v>03-07-1988</v>
      </c>
      <c r="M1126" s="16">
        <f>VLOOKUP($A1126,'Hospitalsation Details'!$A$2:$L$2344,6,0)</f>
        <v>10011.44</v>
      </c>
      <c r="N1126" s="9" t="str">
        <f>VLOOKUP($A1126,'Hospitalsation Details'!$A$2:$L$2344,7,0)</f>
        <v>tier - 3</v>
      </c>
      <c r="O1126" s="9" t="str">
        <f>VLOOKUP($A1126,'Hospitalsation Details'!$A$2:$L$2344,8,0)</f>
        <v>tier - 3</v>
      </c>
      <c r="P1126" s="9" t="str">
        <f>VLOOKUP($A1126,'Hospitalsation Details'!$A$2:$L$2344,9,0)</f>
        <v>R1026</v>
      </c>
      <c r="Q1126" s="9">
        <f>VLOOKUP($A1126,'Hospitalsation Details'!$A$2:$L$2344,12,0)</f>
        <v>34</v>
      </c>
    </row>
    <row r="1127" spans="1:17" ht="15.6" x14ac:dyDescent="0.3">
      <c r="A1127" s="21" t="s">
        <v>2251</v>
      </c>
      <c r="B1127" s="9" t="str">
        <f>VLOOKUP($A1127,'Customer Names'!$A$2:$E$2336,4,0)</f>
        <v xml:space="preserve">  Ariell</v>
      </c>
      <c r="C1127" s="9">
        <f>VLOOKUP($A1127,'Medical Examination'!$A$2:$J$2336,2,0)</f>
        <v>18.335000000000001</v>
      </c>
      <c r="D1127" s="9">
        <f>VLOOKUP($A1127,'Medical Examination'!$A$2:$J$2336,3,0)</f>
        <v>10.01</v>
      </c>
      <c r="E1127" s="9" t="str">
        <f>VLOOKUP($A1127,'Medical Examination'!$A$2:$J$2336,4,0)</f>
        <v>Yes</v>
      </c>
      <c r="F1127" s="9" t="str">
        <f>VLOOKUP($A1127,'Medical Examination'!$A$2:$J$2336,5,0)</f>
        <v>No</v>
      </c>
      <c r="G1127" s="9" t="str">
        <f>VLOOKUP($A1127,'Medical Examination'!$A$2:$J$2336,6,0)</f>
        <v>No</v>
      </c>
      <c r="H1127" s="9">
        <f>VLOOKUP($A1127,'Medical Examination'!$A$2:$J$2336,7,0)</f>
        <v>2</v>
      </c>
      <c r="I1127" s="9" t="str">
        <f>VLOOKUP($A1127,'Medical Examination'!$A$2:$J$2336,8,0)</f>
        <v xml:space="preserve"> Non Smoker</v>
      </c>
      <c r="J1127" s="9" t="str">
        <f>VLOOKUP($A1127,'Medical Examination'!$A$2:$J$2336,9,0)</f>
        <v>Under Weight</v>
      </c>
      <c r="K1127" s="9" t="str">
        <f>VLOOKUP($A1127,'Medical Examination'!$A$2:$J$2336,10,0)</f>
        <v>Diabetes</v>
      </c>
      <c r="L1127" s="9" t="str">
        <f>VLOOKUP($A1127,'Hospitalsation Details'!$A$2:$L$2344,10,0)</f>
        <v>11-08-1970</v>
      </c>
      <c r="M1127" s="16">
        <f>VLOOKUP($A1127,'Hospitalsation Details'!$A$2:$L$2344,6,0)</f>
        <v>9991.0400000000009</v>
      </c>
      <c r="N1127" s="9" t="str">
        <f>VLOOKUP($A1127,'Hospitalsation Details'!$A$2:$L$2344,7,0)</f>
        <v>tier - 2</v>
      </c>
      <c r="O1127" s="9" t="str">
        <f>VLOOKUP($A1127,'Hospitalsation Details'!$A$2:$L$2344,8,0)</f>
        <v>tier - 3</v>
      </c>
      <c r="P1127" s="9" t="str">
        <f>VLOOKUP($A1127,'Hospitalsation Details'!$A$2:$L$2344,9,0)</f>
        <v>R1012</v>
      </c>
      <c r="Q1127" s="9">
        <f>VLOOKUP($A1127,'Hospitalsation Details'!$A$2:$L$2344,12,0)</f>
        <v>52</v>
      </c>
    </row>
    <row r="1128" spans="1:17" ht="15.6" x14ac:dyDescent="0.3">
      <c r="A1128" s="20" t="s">
        <v>2253</v>
      </c>
      <c r="B1128" s="9" t="str">
        <f>VLOOKUP($A1128,'Customer Names'!$A$2:$E$2336,4,0)</f>
        <v xml:space="preserve">  Christopher</v>
      </c>
      <c r="C1128" s="9">
        <f>VLOOKUP($A1128,'Medical Examination'!$A$2:$J$2336,2,0)</f>
        <v>32.299999999999997</v>
      </c>
      <c r="D1128" s="9">
        <f>VLOOKUP($A1128,'Medical Examination'!$A$2:$J$2336,3,0)</f>
        <v>9.59</v>
      </c>
      <c r="E1128" s="9" t="str">
        <f>VLOOKUP($A1128,'Medical Examination'!$A$2:$J$2336,4,0)</f>
        <v>No</v>
      </c>
      <c r="F1128" s="9" t="str">
        <f>VLOOKUP($A1128,'Medical Examination'!$A$2:$J$2336,5,0)</f>
        <v>No</v>
      </c>
      <c r="G1128" s="9" t="str">
        <f>VLOOKUP($A1128,'Medical Examination'!$A$2:$J$2336,6,0)</f>
        <v>No</v>
      </c>
      <c r="H1128" s="9">
        <f>VLOOKUP($A1128,'Medical Examination'!$A$2:$J$2336,7,0)</f>
        <v>0</v>
      </c>
      <c r="I1128" s="9" t="str">
        <f>VLOOKUP($A1128,'Medical Examination'!$A$2:$J$2336,8,0)</f>
        <v xml:space="preserve"> Non Smoker</v>
      </c>
      <c r="J1128" s="9" t="str">
        <f>VLOOKUP($A1128,'Medical Examination'!$A$2:$J$2336,9,0)</f>
        <v>Obesity</v>
      </c>
      <c r="K1128" s="9" t="str">
        <f>VLOOKUP($A1128,'Medical Examination'!$A$2:$J$2336,10,0)</f>
        <v>Diabetes</v>
      </c>
      <c r="L1128" s="9" t="str">
        <f>VLOOKUP($A1128,'Hospitalsation Details'!$A$2:$L$2344,10,0)</f>
        <v>06-10-1971</v>
      </c>
      <c r="M1128" s="16">
        <f>VLOOKUP($A1128,'Hospitalsation Details'!$A$2:$L$2344,6,0)</f>
        <v>9964.06</v>
      </c>
      <c r="N1128" s="9" t="str">
        <f>VLOOKUP($A1128,'Hospitalsation Details'!$A$2:$L$2344,7,0)</f>
        <v>tier - 2</v>
      </c>
      <c r="O1128" s="9" t="str">
        <f>VLOOKUP($A1128,'Hospitalsation Details'!$A$2:$L$2344,8,0)</f>
        <v>tier - 2</v>
      </c>
      <c r="P1128" s="9" t="str">
        <f>VLOOKUP($A1128,'Hospitalsation Details'!$A$2:$L$2344,9,0)</f>
        <v>R1019</v>
      </c>
      <c r="Q1128" s="9">
        <f>VLOOKUP($A1128,'Hospitalsation Details'!$A$2:$L$2344,12,0)</f>
        <v>51</v>
      </c>
    </row>
    <row r="1129" spans="1:17" ht="15.6" x14ac:dyDescent="0.3">
      <c r="A1129" s="21" t="s">
        <v>2255</v>
      </c>
      <c r="B1129" s="9" t="str">
        <f>VLOOKUP($A1129,'Customer Names'!$A$2:$E$2336,4,0)</f>
        <v xml:space="preserve">  Ryan</v>
      </c>
      <c r="C1129" s="9">
        <f>VLOOKUP($A1129,'Medical Examination'!$A$2:$J$2336,2,0)</f>
        <v>27.74</v>
      </c>
      <c r="D1129" s="9">
        <f>VLOOKUP($A1129,'Medical Examination'!$A$2:$J$2336,3,0)</f>
        <v>10.37</v>
      </c>
      <c r="E1129" s="9" t="str">
        <f>VLOOKUP($A1129,'Medical Examination'!$A$2:$J$2336,4,0)</f>
        <v>No</v>
      </c>
      <c r="F1129" s="9" t="str">
        <f>VLOOKUP($A1129,'Medical Examination'!$A$2:$J$2336,5,0)</f>
        <v>No</v>
      </c>
      <c r="G1129" s="9" t="str">
        <f>VLOOKUP($A1129,'Medical Examination'!$A$2:$J$2336,6,0)</f>
        <v>No</v>
      </c>
      <c r="H1129" s="9">
        <f>VLOOKUP($A1129,'Medical Examination'!$A$2:$J$2336,7,0)</f>
        <v>0</v>
      </c>
      <c r="I1129" s="9" t="str">
        <f>VLOOKUP($A1129,'Medical Examination'!$A$2:$J$2336,8,0)</f>
        <v xml:space="preserve"> Non Smoker</v>
      </c>
      <c r="J1129" s="9" t="str">
        <f>VLOOKUP($A1129,'Medical Examination'!$A$2:$J$2336,9,0)</f>
        <v>Over Weight</v>
      </c>
      <c r="K1129" s="9" t="str">
        <f>VLOOKUP($A1129,'Medical Examination'!$A$2:$J$2336,10,0)</f>
        <v>Normal</v>
      </c>
      <c r="L1129" s="9" t="str">
        <f>VLOOKUP($A1129,'Hospitalsation Details'!$A$2:$L$2344,10,0)</f>
        <v>26-12-1971</v>
      </c>
      <c r="M1129" s="16">
        <f>VLOOKUP($A1129,'Hospitalsation Details'!$A$2:$L$2344,6,0)</f>
        <v>9957.7199999999993</v>
      </c>
      <c r="N1129" s="9" t="str">
        <f>VLOOKUP($A1129,'Hospitalsation Details'!$A$2:$L$2344,7,0)</f>
        <v>tier - 2</v>
      </c>
      <c r="O1129" s="9" t="str">
        <f>VLOOKUP($A1129,'Hospitalsation Details'!$A$2:$L$2344,8,0)</f>
        <v>tier - 3</v>
      </c>
      <c r="P1129" s="9" t="str">
        <f>VLOOKUP($A1129,'Hospitalsation Details'!$A$2:$L$2344,9,0)</f>
        <v>R1018</v>
      </c>
      <c r="Q1129" s="9">
        <f>VLOOKUP($A1129,'Hospitalsation Details'!$A$2:$L$2344,12,0)</f>
        <v>51</v>
      </c>
    </row>
    <row r="1130" spans="1:17" ht="15.6" x14ac:dyDescent="0.3">
      <c r="A1130" s="20" t="s">
        <v>2257</v>
      </c>
      <c r="B1130" s="9" t="str">
        <f>VLOOKUP($A1130,'Customer Names'!$A$2:$E$2336,4,0)</f>
        <v xml:space="preserve">  Thomas B</v>
      </c>
      <c r="C1130" s="9">
        <f>VLOOKUP($A1130,'Medical Examination'!$A$2:$J$2336,2,0)</f>
        <v>24</v>
      </c>
      <c r="D1130" s="9">
        <f>VLOOKUP($A1130,'Medical Examination'!$A$2:$J$2336,3,0)</f>
        <v>4.01</v>
      </c>
      <c r="E1130" s="9" t="str">
        <f>VLOOKUP($A1130,'Medical Examination'!$A$2:$J$2336,4,0)</f>
        <v>Yes</v>
      </c>
      <c r="F1130" s="9" t="str">
        <f>VLOOKUP($A1130,'Medical Examination'!$A$2:$J$2336,5,0)</f>
        <v>No</v>
      </c>
      <c r="G1130" s="9" t="str">
        <f>VLOOKUP($A1130,'Medical Examination'!$A$2:$J$2336,6,0)</f>
        <v>No</v>
      </c>
      <c r="H1130" s="9">
        <f>VLOOKUP($A1130,'Medical Examination'!$A$2:$J$2336,7,0)</f>
        <v>1</v>
      </c>
      <c r="I1130" s="9" t="str">
        <f>VLOOKUP($A1130,'Medical Examination'!$A$2:$J$2336,8,0)</f>
        <v xml:space="preserve"> Non Smoker</v>
      </c>
      <c r="J1130" s="9" t="str">
        <f>VLOOKUP($A1130,'Medical Examination'!$A$2:$J$2336,9,0)</f>
        <v>Normal Weight</v>
      </c>
      <c r="K1130" s="9" t="str">
        <f>VLOOKUP($A1130,'Medical Examination'!$A$2:$J$2336,10,0)</f>
        <v>Normal</v>
      </c>
      <c r="L1130" s="9" t="str">
        <f>VLOOKUP($A1130,'Hospitalsation Details'!$A$2:$L$2344,10,0)</f>
        <v>11-09-1964</v>
      </c>
      <c r="M1130" s="16">
        <f>VLOOKUP($A1130,'Hospitalsation Details'!$A$2:$L$2344,6,0)</f>
        <v>9933.44</v>
      </c>
      <c r="N1130" s="9" t="str">
        <f>VLOOKUP($A1130,'Hospitalsation Details'!$A$2:$L$2344,7,0)</f>
        <v>tier - 3</v>
      </c>
      <c r="O1130" s="9" t="str">
        <f>VLOOKUP($A1130,'Hospitalsation Details'!$A$2:$L$2344,8,0)</f>
        <v>tier - 3</v>
      </c>
      <c r="P1130" s="9" t="str">
        <f>VLOOKUP($A1130,'Hospitalsation Details'!$A$2:$L$2344,9,0)</f>
        <v>R1013</v>
      </c>
      <c r="Q1130" s="9">
        <f>VLOOKUP($A1130,'Hospitalsation Details'!$A$2:$L$2344,12,0)</f>
        <v>58</v>
      </c>
    </row>
    <row r="1131" spans="1:17" ht="15.6" x14ac:dyDescent="0.3">
      <c r="A1131" s="21" t="s">
        <v>2259</v>
      </c>
      <c r="B1131" s="9" t="str">
        <f>VLOOKUP($A1131,'Customer Names'!$A$2:$E$2336,4,0)</f>
        <v xml:space="preserve">  Katie</v>
      </c>
      <c r="C1131" s="9">
        <f>VLOOKUP($A1131,'Medical Examination'!$A$2:$J$2336,2,0)</f>
        <v>31.78</v>
      </c>
      <c r="D1131" s="9">
        <f>VLOOKUP($A1131,'Medical Examination'!$A$2:$J$2336,3,0)</f>
        <v>4.24</v>
      </c>
      <c r="E1131" s="9" t="str">
        <f>VLOOKUP($A1131,'Medical Examination'!$A$2:$J$2336,4,0)</f>
        <v>Yes</v>
      </c>
      <c r="F1131" s="9" t="str">
        <f>VLOOKUP($A1131,'Medical Examination'!$A$2:$J$2336,5,0)</f>
        <v>No</v>
      </c>
      <c r="G1131" s="9" t="str">
        <f>VLOOKUP($A1131,'Medical Examination'!$A$2:$J$2336,6,0)</f>
        <v>Yes</v>
      </c>
      <c r="H1131" s="9">
        <f>VLOOKUP($A1131,'Medical Examination'!$A$2:$J$2336,7,0)</f>
        <v>1</v>
      </c>
      <c r="I1131" s="9" t="str">
        <f>VLOOKUP($A1131,'Medical Examination'!$A$2:$J$2336,8,0)</f>
        <v xml:space="preserve"> Non Smoker</v>
      </c>
      <c r="J1131" s="9" t="str">
        <f>VLOOKUP($A1131,'Medical Examination'!$A$2:$J$2336,9,0)</f>
        <v>Obesity</v>
      </c>
      <c r="K1131" s="9" t="str">
        <f>VLOOKUP($A1131,'Medical Examination'!$A$2:$J$2336,10,0)</f>
        <v>Normal</v>
      </c>
      <c r="L1131" s="9" t="str">
        <f>VLOOKUP($A1131,'Hospitalsation Details'!$A$2:$L$2344,10,0)</f>
        <v>03-12-1983</v>
      </c>
      <c r="M1131" s="16">
        <f>VLOOKUP($A1131,'Hospitalsation Details'!$A$2:$L$2344,6,0)</f>
        <v>9931.9599999999991</v>
      </c>
      <c r="N1131" s="9" t="str">
        <f>VLOOKUP($A1131,'Hospitalsation Details'!$A$2:$L$2344,7,0)</f>
        <v>tier - 2</v>
      </c>
      <c r="O1131" s="9" t="str">
        <f>VLOOKUP($A1131,'Hospitalsation Details'!$A$2:$L$2344,8,0)</f>
        <v>tier - 2</v>
      </c>
      <c r="P1131" s="9" t="str">
        <f>VLOOKUP($A1131,'Hospitalsation Details'!$A$2:$L$2344,9,0)</f>
        <v>R1012</v>
      </c>
      <c r="Q1131" s="9">
        <f>VLOOKUP($A1131,'Hospitalsation Details'!$A$2:$L$2344,12,0)</f>
        <v>39</v>
      </c>
    </row>
    <row r="1132" spans="1:17" ht="15.6" x14ac:dyDescent="0.3">
      <c r="A1132" s="20" t="s">
        <v>2261</v>
      </c>
      <c r="B1132" s="9" t="str">
        <f>VLOOKUP($A1132,'Customer Names'!$A$2:$E$2336,4,0)</f>
        <v xml:space="preserve">  Rachelle L</v>
      </c>
      <c r="C1132" s="9">
        <f>VLOOKUP($A1132,'Medical Examination'!$A$2:$J$2336,2,0)</f>
        <v>32.25</v>
      </c>
      <c r="D1132" s="9">
        <f>VLOOKUP($A1132,'Medical Examination'!$A$2:$J$2336,3,0)</f>
        <v>5.36</v>
      </c>
      <c r="E1132" s="9" t="str">
        <f>VLOOKUP($A1132,'Medical Examination'!$A$2:$J$2336,4,0)</f>
        <v>Yes</v>
      </c>
      <c r="F1132" s="9" t="str">
        <f>VLOOKUP($A1132,'Medical Examination'!$A$2:$J$2336,5,0)</f>
        <v>No</v>
      </c>
      <c r="G1132" s="9" t="str">
        <f>VLOOKUP($A1132,'Medical Examination'!$A$2:$J$2336,6,0)</f>
        <v>No</v>
      </c>
      <c r="H1132" s="9">
        <f>VLOOKUP($A1132,'Medical Examination'!$A$2:$J$2336,7,0)</f>
        <v>0</v>
      </c>
      <c r="I1132" s="9" t="str">
        <f>VLOOKUP($A1132,'Medical Examination'!$A$2:$J$2336,8,0)</f>
        <v xml:space="preserve"> Non Smoker</v>
      </c>
      <c r="J1132" s="9" t="str">
        <f>VLOOKUP($A1132,'Medical Examination'!$A$2:$J$2336,9,0)</f>
        <v>Obesity</v>
      </c>
      <c r="K1132" s="9" t="str">
        <f>VLOOKUP($A1132,'Medical Examination'!$A$2:$J$2336,10,0)</f>
        <v>Normal</v>
      </c>
      <c r="L1132" s="9" t="str">
        <f>VLOOKUP($A1132,'Hospitalsation Details'!$A$2:$L$2344,10,0)</f>
        <v>19-08-1985</v>
      </c>
      <c r="M1132" s="16">
        <f>VLOOKUP($A1132,'Hospitalsation Details'!$A$2:$L$2344,6,0)</f>
        <v>9930.64</v>
      </c>
      <c r="N1132" s="9" t="str">
        <f>VLOOKUP($A1132,'Hospitalsation Details'!$A$2:$L$2344,7,0)</f>
        <v>tier - 2</v>
      </c>
      <c r="O1132" s="9" t="str">
        <f>VLOOKUP($A1132,'Hospitalsation Details'!$A$2:$L$2344,8,0)</f>
        <v>tier - 3</v>
      </c>
      <c r="P1132" s="9" t="str">
        <f>VLOOKUP($A1132,'Hospitalsation Details'!$A$2:$L$2344,9,0)</f>
        <v>R1025</v>
      </c>
      <c r="Q1132" s="9">
        <f>VLOOKUP($A1132,'Hospitalsation Details'!$A$2:$L$2344,12,0)</f>
        <v>37</v>
      </c>
    </row>
    <row r="1133" spans="1:17" ht="15.6" x14ac:dyDescent="0.3">
      <c r="A1133" s="21" t="s">
        <v>2263</v>
      </c>
      <c r="B1133" s="9" t="str">
        <f>VLOOKUP($A1133,'Customer Names'!$A$2:$E$2336,4,0)</f>
        <v xml:space="preserve">  Colleen</v>
      </c>
      <c r="C1133" s="9">
        <f>VLOOKUP($A1133,'Medical Examination'!$A$2:$J$2336,2,0)</f>
        <v>30.114999999999998</v>
      </c>
      <c r="D1133" s="9">
        <f>VLOOKUP($A1133,'Medical Examination'!$A$2:$J$2336,3,0)</f>
        <v>4.99</v>
      </c>
      <c r="E1133" s="9" t="str">
        <f>VLOOKUP($A1133,'Medical Examination'!$A$2:$J$2336,4,0)</f>
        <v>No</v>
      </c>
      <c r="F1133" s="9" t="str">
        <f>VLOOKUP($A1133,'Medical Examination'!$A$2:$J$2336,5,0)</f>
        <v>No</v>
      </c>
      <c r="G1133" s="9" t="str">
        <f>VLOOKUP($A1133,'Medical Examination'!$A$2:$J$2336,6,0)</f>
        <v>No</v>
      </c>
      <c r="H1133" s="9">
        <f>VLOOKUP($A1133,'Medical Examination'!$A$2:$J$2336,7,0)</f>
        <v>2</v>
      </c>
      <c r="I1133" s="9" t="str">
        <f>VLOOKUP($A1133,'Medical Examination'!$A$2:$J$2336,8,0)</f>
        <v xml:space="preserve"> Non Smoker</v>
      </c>
      <c r="J1133" s="9" t="str">
        <f>VLOOKUP($A1133,'Medical Examination'!$A$2:$J$2336,9,0)</f>
        <v>Obesity</v>
      </c>
      <c r="K1133" s="9" t="str">
        <f>VLOOKUP($A1133,'Medical Examination'!$A$2:$J$2336,10,0)</f>
        <v>Diabetes</v>
      </c>
      <c r="L1133" s="9" t="str">
        <f>VLOOKUP($A1133,'Hospitalsation Details'!$A$2:$L$2344,10,0)</f>
        <v>14-09-1972</v>
      </c>
      <c r="M1133" s="16">
        <f>VLOOKUP($A1133,'Hospitalsation Details'!$A$2:$L$2344,6,0)</f>
        <v>9910.36</v>
      </c>
      <c r="N1133" s="9" t="str">
        <f>VLOOKUP($A1133,'Hospitalsation Details'!$A$2:$L$2344,7,0)</f>
        <v>tier - 2</v>
      </c>
      <c r="O1133" s="9" t="str">
        <f>VLOOKUP($A1133,'Hospitalsation Details'!$A$2:$L$2344,8,0)</f>
        <v>tier - 3</v>
      </c>
      <c r="P1133" s="9" t="str">
        <f>VLOOKUP($A1133,'Hospitalsation Details'!$A$2:$L$2344,9,0)</f>
        <v>R1012</v>
      </c>
      <c r="Q1133" s="9">
        <f>VLOOKUP($A1133,'Hospitalsation Details'!$A$2:$L$2344,12,0)</f>
        <v>50</v>
      </c>
    </row>
    <row r="1134" spans="1:17" ht="15.6" x14ac:dyDescent="0.3">
      <c r="A1134" s="20" t="s">
        <v>2265</v>
      </c>
      <c r="B1134" s="9" t="str">
        <f>VLOOKUP($A1134,'Customer Names'!$A$2:$E$2336,4,0)</f>
        <v xml:space="preserve">  Gregory A</v>
      </c>
      <c r="C1134" s="9">
        <f>VLOOKUP($A1134,'Medical Examination'!$A$2:$J$2336,2,0)</f>
        <v>22.41</v>
      </c>
      <c r="D1134" s="9">
        <f>VLOOKUP($A1134,'Medical Examination'!$A$2:$J$2336,3,0)</f>
        <v>8.68</v>
      </c>
      <c r="E1134" s="9" t="str">
        <f>VLOOKUP($A1134,'Medical Examination'!$A$2:$J$2336,4,0)</f>
        <v>No</v>
      </c>
      <c r="F1134" s="9" t="str">
        <f>VLOOKUP($A1134,'Medical Examination'!$A$2:$J$2336,5,0)</f>
        <v>No</v>
      </c>
      <c r="G1134" s="9" t="str">
        <f>VLOOKUP($A1134,'Medical Examination'!$A$2:$J$2336,6,0)</f>
        <v>No</v>
      </c>
      <c r="H1134" s="9">
        <f>VLOOKUP($A1134,'Medical Examination'!$A$2:$J$2336,7,0)</f>
        <v>0</v>
      </c>
      <c r="I1134" s="9" t="str">
        <f>VLOOKUP($A1134,'Medical Examination'!$A$2:$J$2336,8,0)</f>
        <v xml:space="preserve"> Non Smoker</v>
      </c>
      <c r="J1134" s="9" t="str">
        <f>VLOOKUP($A1134,'Medical Examination'!$A$2:$J$2336,9,0)</f>
        <v>Normal Weight</v>
      </c>
      <c r="K1134" s="9" t="str">
        <f>VLOOKUP($A1134,'Medical Examination'!$A$2:$J$2336,10,0)</f>
        <v>Normal</v>
      </c>
      <c r="L1134" s="9" t="str">
        <f>VLOOKUP($A1134,'Hospitalsation Details'!$A$2:$L$2344,10,0)</f>
        <v>17-08-1962</v>
      </c>
      <c r="M1134" s="16">
        <f>VLOOKUP($A1134,'Hospitalsation Details'!$A$2:$L$2344,6,0)</f>
        <v>9907.83</v>
      </c>
      <c r="N1134" s="9" t="str">
        <f>VLOOKUP($A1134,'Hospitalsation Details'!$A$2:$L$2344,7,0)</f>
        <v>tier - 3</v>
      </c>
      <c r="O1134" s="9" t="str">
        <f>VLOOKUP($A1134,'Hospitalsation Details'!$A$2:$L$2344,8,0)</f>
        <v>tier - 2</v>
      </c>
      <c r="P1134" s="9" t="str">
        <f>VLOOKUP($A1134,'Hospitalsation Details'!$A$2:$L$2344,9,0)</f>
        <v>R1013</v>
      </c>
      <c r="Q1134" s="9">
        <f>VLOOKUP($A1134,'Hospitalsation Details'!$A$2:$L$2344,12,0)</f>
        <v>60</v>
      </c>
    </row>
    <row r="1135" spans="1:17" ht="15.6" x14ac:dyDescent="0.3">
      <c r="A1135" s="21" t="s">
        <v>2267</v>
      </c>
      <c r="B1135" s="9" t="str">
        <f>VLOOKUP($A1135,'Customer Names'!$A$2:$E$2336,4,0)</f>
        <v xml:space="preserve">  Lara</v>
      </c>
      <c r="C1135" s="9">
        <f>VLOOKUP($A1135,'Medical Examination'!$A$2:$J$2336,2,0)</f>
        <v>45.72</v>
      </c>
      <c r="D1135" s="9">
        <f>VLOOKUP($A1135,'Medical Examination'!$A$2:$J$2336,3,0)</f>
        <v>4.2300000000000004</v>
      </c>
      <c r="E1135" s="9" t="str">
        <f>VLOOKUP($A1135,'Medical Examination'!$A$2:$J$2336,4,0)</f>
        <v>Yes</v>
      </c>
      <c r="F1135" s="9" t="str">
        <f>VLOOKUP($A1135,'Medical Examination'!$A$2:$J$2336,5,0)</f>
        <v>No</v>
      </c>
      <c r="G1135" s="9" t="str">
        <f>VLOOKUP($A1135,'Medical Examination'!$A$2:$J$2336,6,0)</f>
        <v>No</v>
      </c>
      <c r="H1135" s="9">
        <f>VLOOKUP($A1135,'Medical Examination'!$A$2:$J$2336,7,0)</f>
        <v>0</v>
      </c>
      <c r="I1135" s="9" t="str">
        <f>VLOOKUP($A1135,'Medical Examination'!$A$2:$J$2336,8,0)</f>
        <v xml:space="preserve"> Non Smoker</v>
      </c>
      <c r="J1135" s="9" t="str">
        <f>VLOOKUP($A1135,'Medical Examination'!$A$2:$J$2336,9,0)</f>
        <v>Obesity</v>
      </c>
      <c r="K1135" s="9" t="str">
        <f>VLOOKUP($A1135,'Medical Examination'!$A$2:$J$2336,10,0)</f>
        <v>Normal</v>
      </c>
      <c r="L1135" s="9" t="str">
        <f>VLOOKUP($A1135,'Hospitalsation Details'!$A$2:$L$2344,10,0)</f>
        <v>08-07-1996</v>
      </c>
      <c r="M1135" s="16">
        <f>VLOOKUP($A1135,'Hospitalsation Details'!$A$2:$L$2344,6,0)</f>
        <v>9894.69</v>
      </c>
      <c r="N1135" s="9" t="str">
        <f>VLOOKUP($A1135,'Hospitalsation Details'!$A$2:$L$2344,7,0)</f>
        <v>tier - 2</v>
      </c>
      <c r="O1135" s="9" t="str">
        <f>VLOOKUP($A1135,'Hospitalsation Details'!$A$2:$L$2344,8,0)</f>
        <v>tier - 3</v>
      </c>
      <c r="P1135" s="9" t="str">
        <f>VLOOKUP($A1135,'Hospitalsation Details'!$A$2:$L$2344,9,0)</f>
        <v>R1012</v>
      </c>
      <c r="Q1135" s="9">
        <f>VLOOKUP($A1135,'Hospitalsation Details'!$A$2:$L$2344,12,0)</f>
        <v>26</v>
      </c>
    </row>
    <row r="1136" spans="1:17" ht="15.6" x14ac:dyDescent="0.3">
      <c r="A1136" s="20" t="s">
        <v>2269</v>
      </c>
      <c r="B1136" s="9" t="str">
        <f>VLOOKUP($A1136,'Customer Names'!$A$2:$E$2336,4,0)</f>
        <v xml:space="preserve">  Megan</v>
      </c>
      <c r="C1136" s="9">
        <f>VLOOKUP($A1136,'Medical Examination'!$A$2:$J$2336,2,0)</f>
        <v>25</v>
      </c>
      <c r="D1136" s="9">
        <f>VLOOKUP($A1136,'Medical Examination'!$A$2:$J$2336,3,0)</f>
        <v>5.32</v>
      </c>
      <c r="E1136" s="9" t="str">
        <f>VLOOKUP($A1136,'Medical Examination'!$A$2:$J$2336,4,0)</f>
        <v>Yes</v>
      </c>
      <c r="F1136" s="9" t="str">
        <f>VLOOKUP($A1136,'Medical Examination'!$A$2:$J$2336,5,0)</f>
        <v>No</v>
      </c>
      <c r="G1136" s="9" t="str">
        <f>VLOOKUP($A1136,'Medical Examination'!$A$2:$J$2336,6,0)</f>
        <v>No</v>
      </c>
      <c r="H1136" s="9">
        <f>VLOOKUP($A1136,'Medical Examination'!$A$2:$J$2336,7,0)</f>
        <v>2</v>
      </c>
      <c r="I1136" s="9" t="str">
        <f>VLOOKUP($A1136,'Medical Examination'!$A$2:$J$2336,8,0)</f>
        <v xml:space="preserve"> Non Smoker</v>
      </c>
      <c r="J1136" s="9" t="str">
        <f>VLOOKUP($A1136,'Medical Examination'!$A$2:$J$2336,9,0)</f>
        <v>Over Weight</v>
      </c>
      <c r="K1136" s="9" t="str">
        <f>VLOOKUP($A1136,'Medical Examination'!$A$2:$J$2336,10,0)</f>
        <v>Diabetes</v>
      </c>
      <c r="L1136" s="9" t="str">
        <f>VLOOKUP($A1136,'Hospitalsation Details'!$A$2:$L$2344,10,0)</f>
        <v>05-11-1966</v>
      </c>
      <c r="M1136" s="16">
        <f>VLOOKUP($A1136,'Hospitalsation Details'!$A$2:$L$2344,6,0)</f>
        <v>9890.23</v>
      </c>
      <c r="N1136" s="9" t="str">
        <f>VLOOKUP($A1136,'Hospitalsation Details'!$A$2:$L$2344,7,0)</f>
        <v>tier - 3</v>
      </c>
      <c r="O1136" s="9" t="str">
        <f>VLOOKUP($A1136,'Hospitalsation Details'!$A$2:$L$2344,8,0)</f>
        <v>tier - 3</v>
      </c>
      <c r="P1136" s="9" t="str">
        <f>VLOOKUP($A1136,'Hospitalsation Details'!$A$2:$L$2344,9,0)</f>
        <v>R1013</v>
      </c>
      <c r="Q1136" s="9">
        <f>VLOOKUP($A1136,'Hospitalsation Details'!$A$2:$L$2344,12,0)</f>
        <v>56</v>
      </c>
    </row>
    <row r="1137" spans="1:17" ht="15.6" x14ac:dyDescent="0.3">
      <c r="A1137" s="21" t="s">
        <v>2271</v>
      </c>
      <c r="B1137" s="9" t="str">
        <f>VLOOKUP($A1137,'Customer Names'!$A$2:$E$2336,4,0)</f>
        <v xml:space="preserve">  Sara</v>
      </c>
      <c r="C1137" s="9">
        <f>VLOOKUP($A1137,'Medical Examination'!$A$2:$J$2336,2,0)</f>
        <v>39.5</v>
      </c>
      <c r="D1137" s="9">
        <f>VLOOKUP($A1137,'Medical Examination'!$A$2:$J$2336,3,0)</f>
        <v>6.66</v>
      </c>
      <c r="E1137" s="9" t="str">
        <f>VLOOKUP($A1137,'Medical Examination'!$A$2:$J$2336,4,0)</f>
        <v>No</v>
      </c>
      <c r="F1137" s="9" t="str">
        <f>VLOOKUP($A1137,'Medical Examination'!$A$2:$J$2336,5,0)</f>
        <v>No</v>
      </c>
      <c r="G1137" s="9" t="str">
        <f>VLOOKUP($A1137,'Medical Examination'!$A$2:$J$2336,6,0)</f>
        <v>No</v>
      </c>
      <c r="H1137" s="9">
        <f>VLOOKUP($A1137,'Medical Examination'!$A$2:$J$2336,7,0)</f>
        <v>0</v>
      </c>
      <c r="I1137" s="9" t="str">
        <f>VLOOKUP($A1137,'Medical Examination'!$A$2:$J$2336,8,0)</f>
        <v xml:space="preserve"> Non Smoker</v>
      </c>
      <c r="J1137" s="9" t="str">
        <f>VLOOKUP($A1137,'Medical Examination'!$A$2:$J$2336,9,0)</f>
        <v>Obesity</v>
      </c>
      <c r="K1137" s="9" t="str">
        <f>VLOOKUP($A1137,'Medical Examination'!$A$2:$J$2336,10,0)</f>
        <v>Diabetes</v>
      </c>
      <c r="L1137" s="9" t="str">
        <f>VLOOKUP($A1137,'Hospitalsation Details'!$A$2:$L$2344,10,0)</f>
        <v>08-11-1971</v>
      </c>
      <c r="M1137" s="16">
        <f>VLOOKUP($A1137,'Hospitalsation Details'!$A$2:$L$2344,6,0)</f>
        <v>9880.07</v>
      </c>
      <c r="N1137" s="9" t="str">
        <f>VLOOKUP($A1137,'Hospitalsation Details'!$A$2:$L$2344,7,0)</f>
        <v>tier - 2</v>
      </c>
      <c r="O1137" s="9" t="str">
        <f>VLOOKUP($A1137,'Hospitalsation Details'!$A$2:$L$2344,8,0)</f>
        <v>tier - 3</v>
      </c>
      <c r="P1137" s="9" t="str">
        <f>VLOOKUP($A1137,'Hospitalsation Details'!$A$2:$L$2344,9,0)</f>
        <v>R1011</v>
      </c>
      <c r="Q1137" s="9">
        <f>VLOOKUP($A1137,'Hospitalsation Details'!$A$2:$L$2344,12,0)</f>
        <v>51</v>
      </c>
    </row>
    <row r="1138" spans="1:17" ht="15.6" x14ac:dyDescent="0.3">
      <c r="A1138" s="20" t="s">
        <v>2273</v>
      </c>
      <c r="B1138" s="9" t="str">
        <f>VLOOKUP($A1138,'Customer Names'!$A$2:$E$2336,4,0)</f>
        <v xml:space="preserve">  Lucie J</v>
      </c>
      <c r="C1138" s="9">
        <f>VLOOKUP($A1138,'Medical Examination'!$A$2:$J$2336,2,0)</f>
        <v>37.729999999999997</v>
      </c>
      <c r="D1138" s="9">
        <f>VLOOKUP($A1138,'Medical Examination'!$A$2:$J$2336,3,0)</f>
        <v>7.4</v>
      </c>
      <c r="E1138" s="9" t="str">
        <f>VLOOKUP($A1138,'Medical Examination'!$A$2:$J$2336,4,0)</f>
        <v>No</v>
      </c>
      <c r="F1138" s="9" t="str">
        <f>VLOOKUP($A1138,'Medical Examination'!$A$2:$J$2336,5,0)</f>
        <v>No</v>
      </c>
      <c r="G1138" s="9" t="str">
        <f>VLOOKUP($A1138,'Medical Examination'!$A$2:$J$2336,6,0)</f>
        <v>No</v>
      </c>
      <c r="H1138" s="9">
        <f>VLOOKUP($A1138,'Medical Examination'!$A$2:$J$2336,7,0)</f>
        <v>0</v>
      </c>
      <c r="I1138" s="9" t="str">
        <f>VLOOKUP($A1138,'Medical Examination'!$A$2:$J$2336,8,0)</f>
        <v xml:space="preserve"> Non Smoker</v>
      </c>
      <c r="J1138" s="9" t="str">
        <f>VLOOKUP($A1138,'Medical Examination'!$A$2:$J$2336,9,0)</f>
        <v>Obesity</v>
      </c>
      <c r="K1138" s="9" t="str">
        <f>VLOOKUP($A1138,'Medical Examination'!$A$2:$J$2336,10,0)</f>
        <v>Diabetes</v>
      </c>
      <c r="L1138" s="9" t="str">
        <f>VLOOKUP($A1138,'Hospitalsation Details'!$A$2:$L$2344,10,0)</f>
        <v>03-10-1971</v>
      </c>
      <c r="M1138" s="16">
        <f>VLOOKUP($A1138,'Hospitalsation Details'!$A$2:$L$2344,6,0)</f>
        <v>9877.61</v>
      </c>
      <c r="N1138" s="9" t="str">
        <f>VLOOKUP($A1138,'Hospitalsation Details'!$A$2:$L$2344,7,0)</f>
        <v>tier - 2</v>
      </c>
      <c r="O1138" s="9" t="str">
        <f>VLOOKUP($A1138,'Hospitalsation Details'!$A$2:$L$2344,8,0)</f>
        <v>tier - 1</v>
      </c>
      <c r="P1138" s="9" t="str">
        <f>VLOOKUP($A1138,'Hospitalsation Details'!$A$2:$L$2344,9,0)</f>
        <v>R1013</v>
      </c>
      <c r="Q1138" s="9">
        <f>VLOOKUP($A1138,'Hospitalsation Details'!$A$2:$L$2344,12,0)</f>
        <v>51</v>
      </c>
    </row>
    <row r="1139" spans="1:17" ht="15.6" x14ac:dyDescent="0.3">
      <c r="A1139" s="21" t="s">
        <v>2275</v>
      </c>
      <c r="B1139" s="9" t="str">
        <f>VLOOKUP($A1139,'Customer Names'!$A$2:$E$2336,4,0)</f>
        <v xml:space="preserve">  Elizabeth S</v>
      </c>
      <c r="C1139" s="9">
        <f>VLOOKUP($A1139,'Medical Examination'!$A$2:$J$2336,2,0)</f>
        <v>40.659999999999997</v>
      </c>
      <c r="D1139" s="9">
        <f>VLOOKUP($A1139,'Medical Examination'!$A$2:$J$2336,3,0)</f>
        <v>10.08</v>
      </c>
      <c r="E1139" s="9" t="str">
        <f>VLOOKUP($A1139,'Medical Examination'!$A$2:$J$2336,4,0)</f>
        <v>No</v>
      </c>
      <c r="F1139" s="9" t="str">
        <f>VLOOKUP($A1139,'Medical Examination'!$A$2:$J$2336,5,0)</f>
        <v>No</v>
      </c>
      <c r="G1139" s="9" t="str">
        <f>VLOOKUP($A1139,'Medical Examination'!$A$2:$J$2336,6,0)</f>
        <v>No</v>
      </c>
      <c r="H1139" s="9">
        <f>VLOOKUP($A1139,'Medical Examination'!$A$2:$J$2336,7,0)</f>
        <v>0</v>
      </c>
      <c r="I1139" s="9" t="str">
        <f>VLOOKUP($A1139,'Medical Examination'!$A$2:$J$2336,8,0)</f>
        <v xml:space="preserve"> Non Smoker</v>
      </c>
      <c r="J1139" s="9" t="str">
        <f>VLOOKUP($A1139,'Medical Examination'!$A$2:$J$2336,9,0)</f>
        <v>Obesity</v>
      </c>
      <c r="K1139" s="9" t="str">
        <f>VLOOKUP($A1139,'Medical Examination'!$A$2:$J$2336,10,0)</f>
        <v>Diabetes</v>
      </c>
      <c r="L1139" s="9" t="str">
        <f>VLOOKUP($A1139,'Hospitalsation Details'!$A$2:$L$2344,10,0)</f>
        <v>03-07-1971</v>
      </c>
      <c r="M1139" s="16">
        <f>VLOOKUP($A1139,'Hospitalsation Details'!$A$2:$L$2344,6,0)</f>
        <v>9875.68</v>
      </c>
      <c r="N1139" s="9" t="str">
        <f>VLOOKUP($A1139,'Hospitalsation Details'!$A$2:$L$2344,7,0)</f>
        <v>tier - 2</v>
      </c>
      <c r="O1139" s="9" t="str">
        <f>VLOOKUP($A1139,'Hospitalsation Details'!$A$2:$L$2344,8,0)</f>
        <v>tier - 3</v>
      </c>
      <c r="P1139" s="9" t="str">
        <f>VLOOKUP($A1139,'Hospitalsation Details'!$A$2:$L$2344,9,0)</f>
        <v>R1024</v>
      </c>
      <c r="Q1139" s="9">
        <f>VLOOKUP($A1139,'Hospitalsation Details'!$A$2:$L$2344,12,0)</f>
        <v>51</v>
      </c>
    </row>
    <row r="1140" spans="1:17" ht="15.6" x14ac:dyDescent="0.3">
      <c r="A1140" s="20" t="s">
        <v>2277</v>
      </c>
      <c r="B1140" s="9" t="str">
        <f>VLOOKUP($A1140,'Customer Names'!$A$2:$E$2336,4,0)</f>
        <v xml:space="preserve">  Carma S</v>
      </c>
      <c r="C1140" s="9">
        <f>VLOOKUP($A1140,'Medical Examination'!$A$2:$J$2336,2,0)</f>
        <v>34.200000000000003</v>
      </c>
      <c r="D1140" s="9">
        <f>VLOOKUP($A1140,'Medical Examination'!$A$2:$J$2336,3,0)</f>
        <v>8.58</v>
      </c>
      <c r="E1140" s="9" t="str">
        <f>VLOOKUP($A1140,'Medical Examination'!$A$2:$J$2336,4,0)</f>
        <v>No</v>
      </c>
      <c r="F1140" s="9" t="str">
        <f>VLOOKUP($A1140,'Medical Examination'!$A$2:$J$2336,5,0)</f>
        <v>No</v>
      </c>
      <c r="G1140" s="9" t="str">
        <f>VLOOKUP($A1140,'Medical Examination'!$A$2:$J$2336,6,0)</f>
        <v>No</v>
      </c>
      <c r="H1140" s="9">
        <f>VLOOKUP($A1140,'Medical Examination'!$A$2:$J$2336,7,0)</f>
        <v>0</v>
      </c>
      <c r="I1140" s="9" t="str">
        <f>VLOOKUP($A1140,'Medical Examination'!$A$2:$J$2336,8,0)</f>
        <v xml:space="preserve"> Non Smoker</v>
      </c>
      <c r="J1140" s="9" t="str">
        <f>VLOOKUP($A1140,'Medical Examination'!$A$2:$J$2336,9,0)</f>
        <v>Obesity</v>
      </c>
      <c r="K1140" s="9" t="str">
        <f>VLOOKUP($A1140,'Medical Examination'!$A$2:$J$2336,10,0)</f>
        <v>Prediabetes</v>
      </c>
      <c r="L1140" s="9" t="str">
        <f>VLOOKUP($A1140,'Hospitalsation Details'!$A$2:$L$2344,10,0)</f>
        <v>22-12-1971</v>
      </c>
      <c r="M1140" s="16">
        <f>VLOOKUP($A1140,'Hospitalsation Details'!$A$2:$L$2344,6,0)</f>
        <v>9872.7000000000007</v>
      </c>
      <c r="N1140" s="9" t="str">
        <f>VLOOKUP($A1140,'Hospitalsation Details'!$A$2:$L$2344,7,0)</f>
        <v>tier - 2</v>
      </c>
      <c r="O1140" s="9" t="str">
        <f>VLOOKUP($A1140,'Hospitalsation Details'!$A$2:$L$2344,8,0)</f>
        <v>tier - 2</v>
      </c>
      <c r="P1140" s="9" t="str">
        <f>VLOOKUP($A1140,'Hospitalsation Details'!$A$2:$L$2344,9,0)</f>
        <v>R1011</v>
      </c>
      <c r="Q1140" s="9">
        <f>VLOOKUP($A1140,'Hospitalsation Details'!$A$2:$L$2344,12,0)</f>
        <v>51</v>
      </c>
    </row>
    <row r="1141" spans="1:17" ht="15.6" x14ac:dyDescent="0.3">
      <c r="A1141" s="21" t="s">
        <v>2279</v>
      </c>
      <c r="B1141" s="9" t="str">
        <f>VLOOKUP($A1141,'Customer Names'!$A$2:$E$2336,4,0)</f>
        <v xml:space="preserve">  Ryan</v>
      </c>
      <c r="C1141" s="9">
        <f>VLOOKUP($A1141,'Medical Examination'!$A$2:$J$2336,2,0)</f>
        <v>46.51</v>
      </c>
      <c r="D1141" s="9">
        <f>VLOOKUP($A1141,'Medical Examination'!$A$2:$J$2336,3,0)</f>
        <v>5.84</v>
      </c>
      <c r="E1141" s="9" t="str">
        <f>VLOOKUP($A1141,'Medical Examination'!$A$2:$J$2336,4,0)</f>
        <v>No</v>
      </c>
      <c r="F1141" s="9" t="str">
        <f>VLOOKUP($A1141,'Medical Examination'!$A$2:$J$2336,5,0)</f>
        <v>No</v>
      </c>
      <c r="G1141" s="9" t="str">
        <f>VLOOKUP($A1141,'Medical Examination'!$A$2:$J$2336,6,0)</f>
        <v>No</v>
      </c>
      <c r="H1141" s="9">
        <f>VLOOKUP($A1141,'Medical Examination'!$A$2:$J$2336,7,0)</f>
        <v>1</v>
      </c>
      <c r="I1141" s="9" t="str">
        <f>VLOOKUP($A1141,'Medical Examination'!$A$2:$J$2336,8,0)</f>
        <v xml:space="preserve"> Non Smoker</v>
      </c>
      <c r="J1141" s="9" t="str">
        <f>VLOOKUP($A1141,'Medical Examination'!$A$2:$J$2336,9,0)</f>
        <v>Obesity</v>
      </c>
      <c r="K1141" s="9" t="str">
        <f>VLOOKUP($A1141,'Medical Examination'!$A$2:$J$2336,10,0)</f>
        <v>Normal</v>
      </c>
      <c r="L1141" s="9" t="str">
        <f>VLOOKUP($A1141,'Hospitalsation Details'!$A$2:$L$2344,10,0)</f>
        <v>06-07-1998</v>
      </c>
      <c r="M1141" s="16">
        <f>VLOOKUP($A1141,'Hospitalsation Details'!$A$2:$L$2344,6,0)</f>
        <v>9870.59</v>
      </c>
      <c r="N1141" s="9" t="str">
        <f>VLOOKUP($A1141,'Hospitalsation Details'!$A$2:$L$2344,7,0)</f>
        <v>tier - 2</v>
      </c>
      <c r="O1141" s="9" t="str">
        <f>VLOOKUP($A1141,'Hospitalsation Details'!$A$2:$L$2344,8,0)</f>
        <v>tier - 2</v>
      </c>
      <c r="P1141" s="9" t="str">
        <f>VLOOKUP($A1141,'Hospitalsation Details'!$A$2:$L$2344,9,0)</f>
        <v>R1023</v>
      </c>
      <c r="Q1141" s="9">
        <f>VLOOKUP($A1141,'Hospitalsation Details'!$A$2:$L$2344,12,0)</f>
        <v>24</v>
      </c>
    </row>
    <row r="1142" spans="1:17" ht="15.6" x14ac:dyDescent="0.3">
      <c r="A1142" s="20" t="s">
        <v>2281</v>
      </c>
      <c r="B1142" s="9" t="str">
        <f>VLOOKUP($A1142,'Customer Names'!$A$2:$E$2336,4,0)</f>
        <v xml:space="preserve">  Daniel</v>
      </c>
      <c r="C1142" s="9">
        <f>VLOOKUP($A1142,'Medical Examination'!$A$2:$J$2336,2,0)</f>
        <v>28.88</v>
      </c>
      <c r="D1142" s="9">
        <f>VLOOKUP($A1142,'Medical Examination'!$A$2:$J$2336,3,0)</f>
        <v>4.8600000000000003</v>
      </c>
      <c r="E1142" s="9" t="str">
        <f>VLOOKUP($A1142,'Medical Examination'!$A$2:$J$2336,4,0)</f>
        <v>Yes</v>
      </c>
      <c r="F1142" s="9" t="str">
        <f>VLOOKUP($A1142,'Medical Examination'!$A$2:$J$2336,5,0)</f>
        <v>No</v>
      </c>
      <c r="G1142" s="9" t="str">
        <f>VLOOKUP($A1142,'Medical Examination'!$A$2:$J$2336,6,0)</f>
        <v>Yes</v>
      </c>
      <c r="H1142" s="9">
        <f>VLOOKUP($A1142,'Medical Examination'!$A$2:$J$2336,7,0)</f>
        <v>1</v>
      </c>
      <c r="I1142" s="9" t="str">
        <f>VLOOKUP($A1142,'Medical Examination'!$A$2:$J$2336,8,0)</f>
        <v xml:space="preserve"> Non Smoker</v>
      </c>
      <c r="J1142" s="9" t="str">
        <f>VLOOKUP($A1142,'Medical Examination'!$A$2:$J$2336,9,0)</f>
        <v>Over Weight</v>
      </c>
      <c r="K1142" s="9" t="str">
        <f>VLOOKUP($A1142,'Medical Examination'!$A$2:$J$2336,10,0)</f>
        <v>Diabetes</v>
      </c>
      <c r="L1142" s="9" t="str">
        <f>VLOOKUP($A1142,'Hospitalsation Details'!$A$2:$L$2344,10,0)</f>
        <v>13-08-1969</v>
      </c>
      <c r="M1142" s="16">
        <f>VLOOKUP($A1142,'Hospitalsation Details'!$A$2:$L$2344,6,0)</f>
        <v>9869.81</v>
      </c>
      <c r="N1142" s="9" t="str">
        <f>VLOOKUP($A1142,'Hospitalsation Details'!$A$2:$L$2344,7,0)</f>
        <v>tier - 3</v>
      </c>
      <c r="O1142" s="9" t="str">
        <f>VLOOKUP($A1142,'Hospitalsation Details'!$A$2:$L$2344,8,0)</f>
        <v>tier - 3</v>
      </c>
      <c r="P1142" s="9" t="str">
        <f>VLOOKUP($A1142,'Hospitalsation Details'!$A$2:$L$2344,9,0)</f>
        <v>R1012</v>
      </c>
      <c r="Q1142" s="9">
        <f>VLOOKUP($A1142,'Hospitalsation Details'!$A$2:$L$2344,12,0)</f>
        <v>53</v>
      </c>
    </row>
    <row r="1143" spans="1:17" ht="15.6" x14ac:dyDescent="0.3">
      <c r="A1143" s="21" t="s">
        <v>2283</v>
      </c>
      <c r="B1143" s="9" t="str">
        <f>VLOOKUP($A1143,'Customer Names'!$A$2:$E$2336,4,0)</f>
        <v xml:space="preserve">  Sarah</v>
      </c>
      <c r="C1143" s="9">
        <f>VLOOKUP($A1143,'Medical Examination'!$A$2:$J$2336,2,0)</f>
        <v>33.914999999999999</v>
      </c>
      <c r="D1143" s="9">
        <f>VLOOKUP($A1143,'Medical Examination'!$A$2:$J$2336,3,0)</f>
        <v>11.52</v>
      </c>
      <c r="E1143" s="9" t="str">
        <f>VLOOKUP($A1143,'Medical Examination'!$A$2:$J$2336,4,0)</f>
        <v>No</v>
      </c>
      <c r="F1143" s="9" t="str">
        <f>VLOOKUP($A1143,'Medical Examination'!$A$2:$J$2336,5,0)</f>
        <v>No</v>
      </c>
      <c r="G1143" s="9" t="str">
        <f>VLOOKUP($A1143,'Medical Examination'!$A$2:$J$2336,6,0)</f>
        <v>No</v>
      </c>
      <c r="H1143" s="9">
        <f>VLOOKUP($A1143,'Medical Examination'!$A$2:$J$2336,7,0)</f>
        <v>0</v>
      </c>
      <c r="I1143" s="9" t="str">
        <f>VLOOKUP($A1143,'Medical Examination'!$A$2:$J$2336,8,0)</f>
        <v xml:space="preserve"> Non Smoker</v>
      </c>
      <c r="J1143" s="9" t="str">
        <f>VLOOKUP($A1143,'Medical Examination'!$A$2:$J$2336,9,0)</f>
        <v>Obesity</v>
      </c>
      <c r="K1143" s="9" t="str">
        <f>VLOOKUP($A1143,'Medical Examination'!$A$2:$J$2336,10,0)</f>
        <v>Prediabetes</v>
      </c>
      <c r="L1143" s="9" t="str">
        <f>VLOOKUP($A1143,'Hospitalsation Details'!$A$2:$L$2344,10,0)</f>
        <v>09-11-1971</v>
      </c>
      <c r="M1143" s="16">
        <f>VLOOKUP($A1143,'Hospitalsation Details'!$A$2:$L$2344,6,0)</f>
        <v>9866.2999999999993</v>
      </c>
      <c r="N1143" s="9" t="str">
        <f>VLOOKUP($A1143,'Hospitalsation Details'!$A$2:$L$2344,7,0)</f>
        <v>tier - 2</v>
      </c>
      <c r="O1143" s="9" t="str">
        <f>VLOOKUP($A1143,'Hospitalsation Details'!$A$2:$L$2344,8,0)</f>
        <v>tier - 3</v>
      </c>
      <c r="P1143" s="9" t="str">
        <f>VLOOKUP($A1143,'Hospitalsation Details'!$A$2:$L$2344,9,0)</f>
        <v>R1024</v>
      </c>
      <c r="Q1143" s="9">
        <f>VLOOKUP($A1143,'Hospitalsation Details'!$A$2:$L$2344,12,0)</f>
        <v>51</v>
      </c>
    </row>
    <row r="1144" spans="1:17" ht="15.6" x14ac:dyDescent="0.3">
      <c r="A1144" s="20" t="s">
        <v>2285</v>
      </c>
      <c r="B1144" s="9" t="str">
        <f>VLOOKUP($A1144,'Customer Names'!$A$2:$E$2336,4,0)</f>
        <v xml:space="preserve">  Matthew J</v>
      </c>
      <c r="C1144" s="9">
        <f>VLOOKUP($A1144,'Medical Examination'!$A$2:$J$2336,2,0)</f>
        <v>24.32</v>
      </c>
      <c r="D1144" s="9">
        <f>VLOOKUP($A1144,'Medical Examination'!$A$2:$J$2336,3,0)</f>
        <v>6.15</v>
      </c>
      <c r="E1144" s="9" t="str">
        <f>VLOOKUP($A1144,'Medical Examination'!$A$2:$J$2336,4,0)</f>
        <v>Yes</v>
      </c>
      <c r="F1144" s="9" t="str">
        <f>VLOOKUP($A1144,'Medical Examination'!$A$2:$J$2336,5,0)</f>
        <v>No</v>
      </c>
      <c r="G1144" s="9" t="str">
        <f>VLOOKUP($A1144,'Medical Examination'!$A$2:$J$2336,6,0)</f>
        <v>Yes</v>
      </c>
      <c r="H1144" s="9">
        <f>VLOOKUP($A1144,'Medical Examination'!$A$2:$J$2336,7,0)</f>
        <v>1</v>
      </c>
      <c r="I1144" s="9" t="str">
        <f>VLOOKUP($A1144,'Medical Examination'!$A$2:$J$2336,8,0)</f>
        <v xml:space="preserve"> Non Smoker</v>
      </c>
      <c r="J1144" s="9" t="str">
        <f>VLOOKUP($A1144,'Medical Examination'!$A$2:$J$2336,9,0)</f>
        <v>Normal Weight</v>
      </c>
      <c r="K1144" s="9" t="str">
        <f>VLOOKUP($A1144,'Medical Examination'!$A$2:$J$2336,10,0)</f>
        <v>Diabetes</v>
      </c>
      <c r="L1144" s="9" t="str">
        <f>VLOOKUP($A1144,'Hospitalsation Details'!$A$2:$L$2344,10,0)</f>
        <v>20-10-1969</v>
      </c>
      <c r="M1144" s="16">
        <f>VLOOKUP($A1144,'Hospitalsation Details'!$A$2:$L$2344,6,0)</f>
        <v>9863.4699999999993</v>
      </c>
      <c r="N1144" s="9" t="str">
        <f>VLOOKUP($A1144,'Hospitalsation Details'!$A$2:$L$2344,7,0)</f>
        <v>tier - 3</v>
      </c>
      <c r="O1144" s="9" t="str">
        <f>VLOOKUP($A1144,'Hospitalsation Details'!$A$2:$L$2344,8,0)</f>
        <v>tier - 3</v>
      </c>
      <c r="P1144" s="9" t="str">
        <f>VLOOKUP($A1144,'Hospitalsation Details'!$A$2:$L$2344,9,0)</f>
        <v>R1012</v>
      </c>
      <c r="Q1144" s="9">
        <f>VLOOKUP($A1144,'Hospitalsation Details'!$A$2:$L$2344,12,0)</f>
        <v>53</v>
      </c>
    </row>
    <row r="1145" spans="1:17" ht="15.6" x14ac:dyDescent="0.3">
      <c r="A1145" s="21" t="s">
        <v>2287</v>
      </c>
      <c r="B1145" s="9" t="str">
        <f>VLOOKUP($A1145,'Customer Names'!$A$2:$E$2336,4,0)</f>
        <v xml:space="preserve">  Francesca</v>
      </c>
      <c r="C1145" s="9">
        <f>VLOOKUP($A1145,'Medical Examination'!$A$2:$J$2336,2,0)</f>
        <v>25.8</v>
      </c>
      <c r="D1145" s="9">
        <f>VLOOKUP($A1145,'Medical Examination'!$A$2:$J$2336,3,0)</f>
        <v>9.94</v>
      </c>
      <c r="E1145" s="9" t="str">
        <f>VLOOKUP($A1145,'Medical Examination'!$A$2:$J$2336,4,0)</f>
        <v>No</v>
      </c>
      <c r="F1145" s="9" t="str">
        <f>VLOOKUP($A1145,'Medical Examination'!$A$2:$J$2336,5,0)</f>
        <v>No</v>
      </c>
      <c r="G1145" s="9" t="str">
        <f>VLOOKUP($A1145,'Medical Examination'!$A$2:$J$2336,6,0)</f>
        <v>No</v>
      </c>
      <c r="H1145" s="9">
        <f>VLOOKUP($A1145,'Medical Examination'!$A$2:$J$2336,7,0)</f>
        <v>0</v>
      </c>
      <c r="I1145" s="9" t="str">
        <f>VLOOKUP($A1145,'Medical Examination'!$A$2:$J$2336,8,0)</f>
        <v xml:space="preserve"> Non Smoker</v>
      </c>
      <c r="J1145" s="9" t="str">
        <f>VLOOKUP($A1145,'Medical Examination'!$A$2:$J$2336,9,0)</f>
        <v>Over Weight</v>
      </c>
      <c r="K1145" s="9" t="str">
        <f>VLOOKUP($A1145,'Medical Examination'!$A$2:$J$2336,10,0)</f>
        <v>Diabetes</v>
      </c>
      <c r="L1145" s="9" t="str">
        <f>VLOOKUP($A1145,'Hospitalsation Details'!$A$2:$L$2344,10,0)</f>
        <v>17-07-1971</v>
      </c>
      <c r="M1145" s="16">
        <f>VLOOKUP($A1145,'Hospitalsation Details'!$A$2:$L$2344,6,0)</f>
        <v>9861.0300000000007</v>
      </c>
      <c r="N1145" s="9" t="str">
        <f>VLOOKUP($A1145,'Hospitalsation Details'!$A$2:$L$2344,7,0)</f>
        <v>tier - 2</v>
      </c>
      <c r="O1145" s="9" t="str">
        <f>VLOOKUP($A1145,'Hospitalsation Details'!$A$2:$L$2344,8,0)</f>
        <v>tier - 2</v>
      </c>
      <c r="P1145" s="9" t="str">
        <f>VLOOKUP($A1145,'Hospitalsation Details'!$A$2:$L$2344,9,0)</f>
        <v>R1011</v>
      </c>
      <c r="Q1145" s="9">
        <f>VLOOKUP($A1145,'Hospitalsation Details'!$A$2:$L$2344,12,0)</f>
        <v>51</v>
      </c>
    </row>
    <row r="1146" spans="1:17" ht="15.6" x14ac:dyDescent="0.3">
      <c r="A1146" s="20" t="s">
        <v>2289</v>
      </c>
      <c r="B1146" s="9" t="str">
        <f>VLOOKUP($A1146,'Customer Names'!$A$2:$E$2336,4,0)</f>
        <v xml:space="preserve">  Nicole</v>
      </c>
      <c r="C1146" s="9">
        <f>VLOOKUP($A1146,'Medical Examination'!$A$2:$J$2336,2,0)</f>
        <v>21.56</v>
      </c>
      <c r="D1146" s="9">
        <f>VLOOKUP($A1146,'Medical Examination'!$A$2:$J$2336,3,0)</f>
        <v>10.56</v>
      </c>
      <c r="E1146" s="9" t="str">
        <f>VLOOKUP($A1146,'Medical Examination'!$A$2:$J$2336,4,0)</f>
        <v>No</v>
      </c>
      <c r="F1146" s="9" t="str">
        <f>VLOOKUP($A1146,'Medical Examination'!$A$2:$J$2336,5,0)</f>
        <v>No</v>
      </c>
      <c r="G1146" s="9" t="str">
        <f>VLOOKUP($A1146,'Medical Examination'!$A$2:$J$2336,6,0)</f>
        <v>No</v>
      </c>
      <c r="H1146" s="9">
        <f>VLOOKUP($A1146,'Medical Examination'!$A$2:$J$2336,7,0)</f>
        <v>0</v>
      </c>
      <c r="I1146" s="9" t="str">
        <f>VLOOKUP($A1146,'Medical Examination'!$A$2:$J$2336,8,0)</f>
        <v xml:space="preserve"> Non Smoker</v>
      </c>
      <c r="J1146" s="9" t="str">
        <f>VLOOKUP($A1146,'Medical Examination'!$A$2:$J$2336,9,0)</f>
        <v>Normal Weight</v>
      </c>
      <c r="K1146" s="9" t="str">
        <f>VLOOKUP($A1146,'Medical Examination'!$A$2:$J$2336,10,0)</f>
        <v>Diabetes</v>
      </c>
      <c r="L1146" s="9" t="str">
        <f>VLOOKUP($A1146,'Hospitalsation Details'!$A$2:$L$2344,10,0)</f>
        <v>23-10-1971</v>
      </c>
      <c r="M1146" s="16">
        <f>VLOOKUP($A1146,'Hospitalsation Details'!$A$2:$L$2344,6,0)</f>
        <v>9855.1299999999992</v>
      </c>
      <c r="N1146" s="9" t="str">
        <f>VLOOKUP($A1146,'Hospitalsation Details'!$A$2:$L$2344,7,0)</f>
        <v>tier - 2</v>
      </c>
      <c r="O1146" s="9" t="str">
        <f>VLOOKUP($A1146,'Hospitalsation Details'!$A$2:$L$2344,8,0)</f>
        <v>tier - 3</v>
      </c>
      <c r="P1146" s="9" t="str">
        <f>VLOOKUP($A1146,'Hospitalsation Details'!$A$2:$L$2344,9,0)</f>
        <v>R1013</v>
      </c>
      <c r="Q1146" s="9">
        <f>VLOOKUP($A1146,'Hospitalsation Details'!$A$2:$L$2344,12,0)</f>
        <v>51</v>
      </c>
    </row>
    <row r="1147" spans="1:17" ht="15.6" x14ac:dyDescent="0.3">
      <c r="A1147" s="21" t="s">
        <v>2291</v>
      </c>
      <c r="B1147" s="9" t="str">
        <f>VLOOKUP($A1147,'Customer Names'!$A$2:$E$2336,4,0)</f>
        <v xml:space="preserve">  Toshiyuki</v>
      </c>
      <c r="C1147" s="9">
        <f>VLOOKUP($A1147,'Medical Examination'!$A$2:$J$2336,2,0)</f>
        <v>31.6</v>
      </c>
      <c r="D1147" s="9">
        <f>VLOOKUP($A1147,'Medical Examination'!$A$2:$J$2336,3,0)</f>
        <v>6.79</v>
      </c>
      <c r="E1147" s="9" t="str">
        <f>VLOOKUP($A1147,'Medical Examination'!$A$2:$J$2336,4,0)</f>
        <v>No</v>
      </c>
      <c r="F1147" s="9" t="str">
        <f>VLOOKUP($A1147,'Medical Examination'!$A$2:$J$2336,5,0)</f>
        <v>No</v>
      </c>
      <c r="G1147" s="9" t="str">
        <f>VLOOKUP($A1147,'Medical Examination'!$A$2:$J$2336,6,0)</f>
        <v>No</v>
      </c>
      <c r="H1147" s="9">
        <f>VLOOKUP($A1147,'Medical Examination'!$A$2:$J$2336,7,0)</f>
        <v>0</v>
      </c>
      <c r="I1147" s="9" t="str">
        <f>VLOOKUP($A1147,'Medical Examination'!$A$2:$J$2336,8,0)</f>
        <v xml:space="preserve"> Non Smoker</v>
      </c>
      <c r="J1147" s="9" t="str">
        <f>VLOOKUP($A1147,'Medical Examination'!$A$2:$J$2336,9,0)</f>
        <v>Obesity</v>
      </c>
      <c r="K1147" s="9" t="str">
        <f>VLOOKUP($A1147,'Medical Examination'!$A$2:$J$2336,10,0)</f>
        <v>Normal</v>
      </c>
      <c r="L1147" s="9" t="str">
        <f>VLOOKUP($A1147,'Hospitalsation Details'!$A$2:$L$2344,10,0)</f>
        <v>04-11-1968</v>
      </c>
      <c r="M1147" s="16">
        <f>VLOOKUP($A1147,'Hospitalsation Details'!$A$2:$L$2344,6,0)</f>
        <v>9850.43</v>
      </c>
      <c r="N1147" s="9" t="str">
        <f>VLOOKUP($A1147,'Hospitalsation Details'!$A$2:$L$2344,7,0)</f>
        <v>tier - 3</v>
      </c>
      <c r="O1147" s="9" t="str">
        <f>VLOOKUP($A1147,'Hospitalsation Details'!$A$2:$L$2344,8,0)</f>
        <v>tier - 3</v>
      </c>
      <c r="P1147" s="9" t="str">
        <f>VLOOKUP($A1147,'Hospitalsation Details'!$A$2:$L$2344,9,0)</f>
        <v>R1011</v>
      </c>
      <c r="Q1147" s="9">
        <f>VLOOKUP($A1147,'Hospitalsation Details'!$A$2:$L$2344,12,0)</f>
        <v>54</v>
      </c>
    </row>
    <row r="1148" spans="1:17" ht="15.6" x14ac:dyDescent="0.3">
      <c r="A1148" s="20" t="s">
        <v>2293</v>
      </c>
      <c r="B1148" s="9" t="str">
        <f>VLOOKUP($A1148,'Customer Names'!$A$2:$E$2336,4,0)</f>
        <v xml:space="preserve">  Tom L</v>
      </c>
      <c r="C1148" s="9">
        <f>VLOOKUP($A1148,'Medical Examination'!$A$2:$J$2336,2,0)</f>
        <v>42.93</v>
      </c>
      <c r="D1148" s="9">
        <f>VLOOKUP($A1148,'Medical Examination'!$A$2:$J$2336,3,0)</f>
        <v>4.8</v>
      </c>
      <c r="E1148" s="9" t="str">
        <f>VLOOKUP($A1148,'Medical Examination'!$A$2:$J$2336,4,0)</f>
        <v>No</v>
      </c>
      <c r="F1148" s="9" t="str">
        <f>VLOOKUP($A1148,'Medical Examination'!$A$2:$J$2336,5,0)</f>
        <v>No</v>
      </c>
      <c r="G1148" s="9" t="str">
        <f>VLOOKUP($A1148,'Medical Examination'!$A$2:$J$2336,6,0)</f>
        <v>No</v>
      </c>
      <c r="H1148" s="9">
        <f>VLOOKUP($A1148,'Medical Examination'!$A$2:$J$2336,7,0)</f>
        <v>1</v>
      </c>
      <c r="I1148" s="9" t="str">
        <f>VLOOKUP($A1148,'Medical Examination'!$A$2:$J$2336,8,0)</f>
        <v xml:space="preserve"> Non Smoker</v>
      </c>
      <c r="J1148" s="9" t="str">
        <f>VLOOKUP($A1148,'Medical Examination'!$A$2:$J$2336,9,0)</f>
        <v>Obesity</v>
      </c>
      <c r="K1148" s="9" t="str">
        <f>VLOOKUP($A1148,'Medical Examination'!$A$2:$J$2336,10,0)</f>
        <v>Prediabetes</v>
      </c>
      <c r="L1148" s="9" t="str">
        <f>VLOOKUP($A1148,'Hospitalsation Details'!$A$2:$L$2344,10,0)</f>
        <v>13-08-1992</v>
      </c>
      <c r="M1148" s="16">
        <f>VLOOKUP($A1148,'Hospitalsation Details'!$A$2:$L$2344,6,0)</f>
        <v>9844.4500000000007</v>
      </c>
      <c r="N1148" s="9" t="str">
        <f>VLOOKUP($A1148,'Hospitalsation Details'!$A$2:$L$2344,7,0)</f>
        <v>tier - 2</v>
      </c>
      <c r="O1148" s="9" t="str">
        <f>VLOOKUP($A1148,'Hospitalsation Details'!$A$2:$L$2344,8,0)</f>
        <v>tier - 1</v>
      </c>
      <c r="P1148" s="9" t="str">
        <f>VLOOKUP($A1148,'Hospitalsation Details'!$A$2:$L$2344,9,0)</f>
        <v>R1012</v>
      </c>
      <c r="Q1148" s="9">
        <f>VLOOKUP($A1148,'Hospitalsation Details'!$A$2:$L$2344,12,0)</f>
        <v>30</v>
      </c>
    </row>
    <row r="1149" spans="1:17" ht="15.6" x14ac:dyDescent="0.3">
      <c r="A1149" s="21" t="s">
        <v>2295</v>
      </c>
      <c r="B1149" s="9" t="str">
        <f>VLOOKUP($A1149,'Customer Names'!$A$2:$E$2336,4,0)</f>
        <v xml:space="preserve">  Brian</v>
      </c>
      <c r="C1149" s="9">
        <f>VLOOKUP($A1149,'Medical Examination'!$A$2:$J$2336,2,0)</f>
        <v>26.72</v>
      </c>
      <c r="D1149" s="9">
        <f>VLOOKUP($A1149,'Medical Examination'!$A$2:$J$2336,3,0)</f>
        <v>5.75</v>
      </c>
      <c r="E1149" s="9" t="str">
        <f>VLOOKUP($A1149,'Medical Examination'!$A$2:$J$2336,4,0)</f>
        <v>No</v>
      </c>
      <c r="F1149" s="9" t="str">
        <f>VLOOKUP($A1149,'Medical Examination'!$A$2:$J$2336,5,0)</f>
        <v>No</v>
      </c>
      <c r="G1149" s="9" t="str">
        <f>VLOOKUP($A1149,'Medical Examination'!$A$2:$J$2336,6,0)</f>
        <v>No</v>
      </c>
      <c r="H1149" s="9">
        <f>VLOOKUP($A1149,'Medical Examination'!$A$2:$J$2336,7,0)</f>
        <v>2</v>
      </c>
      <c r="I1149" s="9" t="str">
        <f>VLOOKUP($A1149,'Medical Examination'!$A$2:$J$2336,8,0)</f>
        <v xml:space="preserve"> Non Smoker</v>
      </c>
      <c r="J1149" s="9" t="str">
        <f>VLOOKUP($A1149,'Medical Examination'!$A$2:$J$2336,9,0)</f>
        <v>Over Weight</v>
      </c>
      <c r="K1149" s="9" t="str">
        <f>VLOOKUP($A1149,'Medical Examination'!$A$2:$J$2336,10,0)</f>
        <v>Prediabetes</v>
      </c>
      <c r="L1149" s="9" t="str">
        <f>VLOOKUP($A1149,'Hospitalsation Details'!$A$2:$L$2344,10,0)</f>
        <v>26-09-1972</v>
      </c>
      <c r="M1149" s="16">
        <f>VLOOKUP($A1149,'Hospitalsation Details'!$A$2:$L$2344,6,0)</f>
        <v>9836.2099999999991</v>
      </c>
      <c r="N1149" s="9" t="str">
        <f>VLOOKUP($A1149,'Hospitalsation Details'!$A$2:$L$2344,7,0)</f>
        <v>tier - 2</v>
      </c>
      <c r="O1149" s="9" t="str">
        <f>VLOOKUP($A1149,'Hospitalsation Details'!$A$2:$L$2344,8,0)</f>
        <v>tier - 3</v>
      </c>
      <c r="P1149" s="9" t="str">
        <f>VLOOKUP($A1149,'Hospitalsation Details'!$A$2:$L$2344,9,0)</f>
        <v>R1021</v>
      </c>
      <c r="Q1149" s="9">
        <f>VLOOKUP($A1149,'Hospitalsation Details'!$A$2:$L$2344,12,0)</f>
        <v>50</v>
      </c>
    </row>
    <row r="1150" spans="1:17" ht="15.6" x14ac:dyDescent="0.3">
      <c r="A1150" s="20" t="s">
        <v>2297</v>
      </c>
      <c r="B1150" s="9" t="str">
        <f>VLOOKUP($A1150,'Customer Names'!$A$2:$E$2336,4,0)</f>
        <v xml:space="preserve">  Matthew</v>
      </c>
      <c r="C1150" s="9">
        <f>VLOOKUP($A1150,'Medical Examination'!$A$2:$J$2336,2,0)</f>
        <v>26.67</v>
      </c>
      <c r="D1150" s="9">
        <f>VLOOKUP($A1150,'Medical Examination'!$A$2:$J$2336,3,0)</f>
        <v>5.81</v>
      </c>
      <c r="E1150" s="9" t="str">
        <f>VLOOKUP($A1150,'Medical Examination'!$A$2:$J$2336,4,0)</f>
        <v>No</v>
      </c>
      <c r="F1150" s="9" t="str">
        <f>VLOOKUP($A1150,'Medical Examination'!$A$2:$J$2336,5,0)</f>
        <v>No</v>
      </c>
      <c r="G1150" s="9" t="str">
        <f>VLOOKUP($A1150,'Medical Examination'!$A$2:$J$2336,6,0)</f>
        <v>No</v>
      </c>
      <c r="H1150" s="9">
        <f>VLOOKUP($A1150,'Medical Examination'!$A$2:$J$2336,7,0)</f>
        <v>2</v>
      </c>
      <c r="I1150" s="9" t="str">
        <f>VLOOKUP($A1150,'Medical Examination'!$A$2:$J$2336,8,0)</f>
        <v xml:space="preserve"> Non Smoker</v>
      </c>
      <c r="J1150" s="9" t="str">
        <f>VLOOKUP($A1150,'Medical Examination'!$A$2:$J$2336,9,0)</f>
        <v>Over Weight</v>
      </c>
      <c r="K1150" s="9" t="str">
        <f>VLOOKUP($A1150,'Medical Examination'!$A$2:$J$2336,10,0)</f>
        <v>Diabetes</v>
      </c>
      <c r="L1150" s="9" t="str">
        <f>VLOOKUP($A1150,'Hospitalsation Details'!$A$2:$L$2344,10,0)</f>
        <v>28-06-1972</v>
      </c>
      <c r="M1150" s="16">
        <f>VLOOKUP($A1150,'Hospitalsation Details'!$A$2:$L$2344,6,0)</f>
        <v>9819.25</v>
      </c>
      <c r="N1150" s="9" t="str">
        <f>VLOOKUP($A1150,'Hospitalsation Details'!$A$2:$L$2344,7,0)</f>
        <v>tier - 2</v>
      </c>
      <c r="O1150" s="9" t="str">
        <f>VLOOKUP($A1150,'Hospitalsation Details'!$A$2:$L$2344,8,0)</f>
        <v>tier - 2</v>
      </c>
      <c r="P1150" s="9" t="str">
        <f>VLOOKUP($A1150,'Hospitalsation Details'!$A$2:$L$2344,9,0)</f>
        <v>R1021</v>
      </c>
      <c r="Q1150" s="9">
        <f>VLOOKUP($A1150,'Hospitalsation Details'!$A$2:$L$2344,12,0)</f>
        <v>50</v>
      </c>
    </row>
    <row r="1151" spans="1:17" ht="15.6" x14ac:dyDescent="0.3">
      <c r="A1151" s="21" t="s">
        <v>2299</v>
      </c>
      <c r="B1151" s="9" t="str">
        <f>VLOOKUP($A1151,'Customer Names'!$A$2:$E$2336,4,0)</f>
        <v xml:space="preserve">  Julee</v>
      </c>
      <c r="C1151" s="9">
        <f>VLOOKUP($A1151,'Medical Examination'!$A$2:$J$2336,2,0)</f>
        <v>42.68</v>
      </c>
      <c r="D1151" s="9">
        <f>VLOOKUP($A1151,'Medical Examination'!$A$2:$J$2336,3,0)</f>
        <v>9.2799999999999994</v>
      </c>
      <c r="E1151" s="9" t="str">
        <f>VLOOKUP($A1151,'Medical Examination'!$A$2:$J$2336,4,0)</f>
        <v>No</v>
      </c>
      <c r="F1151" s="9" t="str">
        <f>VLOOKUP($A1151,'Medical Examination'!$A$2:$J$2336,5,0)</f>
        <v>No</v>
      </c>
      <c r="G1151" s="9" t="str">
        <f>VLOOKUP($A1151,'Medical Examination'!$A$2:$J$2336,6,0)</f>
        <v>No</v>
      </c>
      <c r="H1151" s="9">
        <f>VLOOKUP($A1151,'Medical Examination'!$A$2:$J$2336,7,0)</f>
        <v>2</v>
      </c>
      <c r="I1151" s="9" t="str">
        <f>VLOOKUP($A1151,'Medical Examination'!$A$2:$J$2336,8,0)</f>
        <v xml:space="preserve"> Non Smoker</v>
      </c>
      <c r="J1151" s="9" t="str">
        <f>VLOOKUP($A1151,'Medical Examination'!$A$2:$J$2336,9,0)</f>
        <v>Obesity</v>
      </c>
      <c r="K1151" s="9" t="str">
        <f>VLOOKUP($A1151,'Medical Examination'!$A$2:$J$2336,10,0)</f>
        <v>Prediabetes</v>
      </c>
      <c r="L1151" s="9" t="str">
        <f>VLOOKUP($A1151,'Hospitalsation Details'!$A$2:$L$2344,10,0)</f>
        <v>17-09-1973</v>
      </c>
      <c r="M1151" s="16">
        <f>VLOOKUP($A1151,'Hospitalsation Details'!$A$2:$L$2344,6,0)</f>
        <v>9800.89</v>
      </c>
      <c r="N1151" s="9" t="str">
        <f>VLOOKUP($A1151,'Hospitalsation Details'!$A$2:$L$2344,7,0)</f>
        <v>tier - 2</v>
      </c>
      <c r="O1151" s="9" t="str">
        <f>VLOOKUP($A1151,'Hospitalsation Details'!$A$2:$L$2344,8,0)</f>
        <v>tier - 1</v>
      </c>
      <c r="P1151" s="9" t="str">
        <f>VLOOKUP($A1151,'Hospitalsation Details'!$A$2:$L$2344,9,0)</f>
        <v>R1013</v>
      </c>
      <c r="Q1151" s="9">
        <f>VLOOKUP($A1151,'Hospitalsation Details'!$A$2:$L$2344,12,0)</f>
        <v>49</v>
      </c>
    </row>
    <row r="1152" spans="1:17" ht="15.6" x14ac:dyDescent="0.3">
      <c r="A1152" s="20" t="s">
        <v>2301</v>
      </c>
      <c r="B1152" s="9" t="str">
        <f>VLOOKUP($A1152,'Customer Names'!$A$2:$E$2336,4,0)</f>
        <v xml:space="preserve">  Christopher M</v>
      </c>
      <c r="C1152" s="9">
        <f>VLOOKUP($A1152,'Medical Examination'!$A$2:$J$2336,2,0)</f>
        <v>24.31</v>
      </c>
      <c r="D1152" s="9">
        <f>VLOOKUP($A1152,'Medical Examination'!$A$2:$J$2336,3,0)</f>
        <v>6.37</v>
      </c>
      <c r="E1152" s="9" t="str">
        <f>VLOOKUP($A1152,'Medical Examination'!$A$2:$J$2336,4,0)</f>
        <v>No</v>
      </c>
      <c r="F1152" s="9" t="str">
        <f>VLOOKUP($A1152,'Medical Examination'!$A$2:$J$2336,5,0)</f>
        <v>No</v>
      </c>
      <c r="G1152" s="9" t="str">
        <f>VLOOKUP($A1152,'Medical Examination'!$A$2:$J$2336,6,0)</f>
        <v>No</v>
      </c>
      <c r="H1152" s="9">
        <f>VLOOKUP($A1152,'Medical Examination'!$A$2:$J$2336,7,0)</f>
        <v>0</v>
      </c>
      <c r="I1152" s="9" t="str">
        <f>VLOOKUP($A1152,'Medical Examination'!$A$2:$J$2336,8,0)</f>
        <v xml:space="preserve"> Non Smoker</v>
      </c>
      <c r="J1152" s="9" t="str">
        <f>VLOOKUP($A1152,'Medical Examination'!$A$2:$J$2336,9,0)</f>
        <v>Normal Weight</v>
      </c>
      <c r="K1152" s="9" t="str">
        <f>VLOOKUP($A1152,'Medical Examination'!$A$2:$J$2336,10,0)</f>
        <v>Normal</v>
      </c>
      <c r="L1152" s="9" t="str">
        <f>VLOOKUP($A1152,'Hospitalsation Details'!$A$2:$L$2344,10,0)</f>
        <v>07-06-1977</v>
      </c>
      <c r="M1152" s="16">
        <f>VLOOKUP($A1152,'Hospitalsation Details'!$A$2:$L$2344,6,0)</f>
        <v>9788.8700000000008</v>
      </c>
      <c r="N1152" s="9" t="str">
        <f>VLOOKUP($A1152,'Hospitalsation Details'!$A$2:$L$2344,7,0)</f>
        <v>tier - 3</v>
      </c>
      <c r="O1152" s="9" t="str">
        <f>VLOOKUP($A1152,'Hospitalsation Details'!$A$2:$L$2344,8,0)</f>
        <v>tier - 2</v>
      </c>
      <c r="P1152" s="9" t="str">
        <f>VLOOKUP($A1152,'Hospitalsation Details'!$A$2:$L$2344,9,0)</f>
        <v>R1013</v>
      </c>
      <c r="Q1152" s="9">
        <f>VLOOKUP($A1152,'Hospitalsation Details'!$A$2:$L$2344,12,0)</f>
        <v>46</v>
      </c>
    </row>
    <row r="1153" spans="1:17" ht="15.6" x14ac:dyDescent="0.3">
      <c r="A1153" s="21" t="s">
        <v>2303</v>
      </c>
      <c r="B1153" s="9" t="str">
        <f>VLOOKUP($A1153,'Customer Names'!$A$2:$E$2336,4,0)</f>
        <v xml:space="preserve">  Ciaran</v>
      </c>
      <c r="C1153" s="9">
        <f>VLOOKUP($A1153,'Medical Examination'!$A$2:$J$2336,2,0)</f>
        <v>44.75</v>
      </c>
      <c r="D1153" s="9">
        <f>VLOOKUP($A1153,'Medical Examination'!$A$2:$J$2336,3,0)</f>
        <v>5.09</v>
      </c>
      <c r="E1153" s="9" t="str">
        <f>VLOOKUP($A1153,'Medical Examination'!$A$2:$J$2336,4,0)</f>
        <v>Yes</v>
      </c>
      <c r="F1153" s="9" t="str">
        <f>VLOOKUP($A1153,'Medical Examination'!$A$2:$J$2336,5,0)</f>
        <v>No</v>
      </c>
      <c r="G1153" s="9" t="str">
        <f>VLOOKUP($A1153,'Medical Examination'!$A$2:$J$2336,6,0)</f>
        <v>No</v>
      </c>
      <c r="H1153" s="9">
        <f>VLOOKUP($A1153,'Medical Examination'!$A$2:$J$2336,7,0)</f>
        <v>0</v>
      </c>
      <c r="I1153" s="9" t="str">
        <f>VLOOKUP($A1153,'Medical Examination'!$A$2:$J$2336,8,0)</f>
        <v xml:space="preserve"> Non Smoker</v>
      </c>
      <c r="J1153" s="9" t="str">
        <f>VLOOKUP($A1153,'Medical Examination'!$A$2:$J$2336,9,0)</f>
        <v>Obesity</v>
      </c>
      <c r="K1153" s="9" t="str">
        <f>VLOOKUP($A1153,'Medical Examination'!$A$2:$J$2336,10,0)</f>
        <v>Diabetes</v>
      </c>
      <c r="L1153" s="9" t="str">
        <f>VLOOKUP($A1153,'Hospitalsation Details'!$A$2:$L$2344,10,0)</f>
        <v>08-08-1996</v>
      </c>
      <c r="M1153" s="16">
        <f>VLOOKUP($A1153,'Hospitalsation Details'!$A$2:$L$2344,6,0)</f>
        <v>9787.32</v>
      </c>
      <c r="N1153" s="9" t="str">
        <f>VLOOKUP($A1153,'Hospitalsation Details'!$A$2:$L$2344,7,0)</f>
        <v>tier - 2</v>
      </c>
      <c r="O1153" s="9" t="str">
        <f>VLOOKUP($A1153,'Hospitalsation Details'!$A$2:$L$2344,8,0)</f>
        <v>tier - 3</v>
      </c>
      <c r="P1153" s="9" t="str">
        <f>VLOOKUP($A1153,'Hospitalsation Details'!$A$2:$L$2344,9,0)</f>
        <v>R1023</v>
      </c>
      <c r="Q1153" s="9">
        <f>VLOOKUP($A1153,'Hospitalsation Details'!$A$2:$L$2344,12,0)</f>
        <v>26</v>
      </c>
    </row>
    <row r="1154" spans="1:17" ht="15.6" x14ac:dyDescent="0.3">
      <c r="A1154" s="20" t="s">
        <v>2305</v>
      </c>
      <c r="B1154" s="9" t="str">
        <f>VLOOKUP($A1154,'Customer Names'!$A$2:$E$2336,4,0)</f>
        <v xml:space="preserve">  Kara</v>
      </c>
      <c r="C1154" s="9">
        <f>VLOOKUP($A1154,'Medical Examination'!$A$2:$J$2336,2,0)</f>
        <v>30.78</v>
      </c>
      <c r="D1154" s="9">
        <f>VLOOKUP($A1154,'Medical Examination'!$A$2:$J$2336,3,0)</f>
        <v>7.94</v>
      </c>
      <c r="E1154" s="9" t="str">
        <f>VLOOKUP($A1154,'Medical Examination'!$A$2:$J$2336,4,0)</f>
        <v>No</v>
      </c>
      <c r="F1154" s="9" t="str">
        <f>VLOOKUP($A1154,'Medical Examination'!$A$2:$J$2336,5,0)</f>
        <v>No</v>
      </c>
      <c r="G1154" s="9" t="str">
        <f>VLOOKUP($A1154,'Medical Examination'!$A$2:$J$2336,6,0)</f>
        <v>No</v>
      </c>
      <c r="H1154" s="9">
        <f>VLOOKUP($A1154,'Medical Examination'!$A$2:$J$2336,7,0)</f>
        <v>2</v>
      </c>
      <c r="I1154" s="9" t="str">
        <f>VLOOKUP($A1154,'Medical Examination'!$A$2:$J$2336,8,0)</f>
        <v xml:space="preserve"> Non Smoker</v>
      </c>
      <c r="J1154" s="9" t="str">
        <f>VLOOKUP($A1154,'Medical Examination'!$A$2:$J$2336,9,0)</f>
        <v>Obesity</v>
      </c>
      <c r="K1154" s="9" t="str">
        <f>VLOOKUP($A1154,'Medical Examination'!$A$2:$J$2336,10,0)</f>
        <v>Diabetes</v>
      </c>
      <c r="L1154" s="9" t="str">
        <f>VLOOKUP($A1154,'Hospitalsation Details'!$A$2:$L$2344,10,0)</f>
        <v>07-07-1973</v>
      </c>
      <c r="M1154" s="16">
        <f>VLOOKUP($A1154,'Hospitalsation Details'!$A$2:$L$2344,6,0)</f>
        <v>9778.35</v>
      </c>
      <c r="N1154" s="9" t="str">
        <f>VLOOKUP($A1154,'Hospitalsation Details'!$A$2:$L$2344,7,0)</f>
        <v>tier - 2</v>
      </c>
      <c r="O1154" s="9" t="str">
        <f>VLOOKUP($A1154,'Hospitalsation Details'!$A$2:$L$2344,8,0)</f>
        <v>tier - 2</v>
      </c>
      <c r="P1154" s="9" t="str">
        <f>VLOOKUP($A1154,'Hospitalsation Details'!$A$2:$L$2344,9,0)</f>
        <v>R1024</v>
      </c>
      <c r="Q1154" s="9">
        <f>VLOOKUP($A1154,'Hospitalsation Details'!$A$2:$L$2344,12,0)</f>
        <v>49</v>
      </c>
    </row>
    <row r="1155" spans="1:17" ht="15.6" x14ac:dyDescent="0.3">
      <c r="A1155" s="21" t="s">
        <v>2307</v>
      </c>
      <c r="B1155" s="9" t="str">
        <f>VLOOKUP($A1155,'Customer Names'!$A$2:$E$2336,4,0)</f>
        <v xml:space="preserve">  Makie</v>
      </c>
      <c r="C1155" s="9">
        <f>VLOOKUP($A1155,'Medical Examination'!$A$2:$J$2336,2,0)</f>
        <v>21.86</v>
      </c>
      <c r="D1155" s="9">
        <f>VLOOKUP($A1155,'Medical Examination'!$A$2:$J$2336,3,0)</f>
        <v>10.95</v>
      </c>
      <c r="E1155" s="9" t="str">
        <f>VLOOKUP($A1155,'Medical Examination'!$A$2:$J$2336,4,0)</f>
        <v>No</v>
      </c>
      <c r="F1155" s="9" t="str">
        <f>VLOOKUP($A1155,'Medical Examination'!$A$2:$J$2336,5,0)</f>
        <v>No</v>
      </c>
      <c r="G1155" s="9" t="str">
        <f>VLOOKUP($A1155,'Medical Examination'!$A$2:$J$2336,6,0)</f>
        <v>No</v>
      </c>
      <c r="H1155" s="9">
        <f>VLOOKUP($A1155,'Medical Examination'!$A$2:$J$2336,7,0)</f>
        <v>0</v>
      </c>
      <c r="I1155" s="9" t="str">
        <f>VLOOKUP($A1155,'Medical Examination'!$A$2:$J$2336,8,0)</f>
        <v xml:space="preserve"> Non Smoker</v>
      </c>
      <c r="J1155" s="9" t="str">
        <f>VLOOKUP($A1155,'Medical Examination'!$A$2:$J$2336,9,0)</f>
        <v>Normal Weight</v>
      </c>
      <c r="K1155" s="9" t="str">
        <f>VLOOKUP($A1155,'Medical Examination'!$A$2:$J$2336,10,0)</f>
        <v>Prediabetes</v>
      </c>
      <c r="L1155" s="9" t="str">
        <f>VLOOKUP($A1155,'Hospitalsation Details'!$A$2:$L$2344,10,0)</f>
        <v>05-09-1965</v>
      </c>
      <c r="M1155" s="16">
        <f>VLOOKUP($A1155,'Hospitalsation Details'!$A$2:$L$2344,6,0)</f>
        <v>9764.08</v>
      </c>
      <c r="N1155" s="9" t="str">
        <f>VLOOKUP($A1155,'Hospitalsation Details'!$A$2:$L$2344,7,0)</f>
        <v>tier - 3</v>
      </c>
      <c r="O1155" s="9" t="str">
        <f>VLOOKUP($A1155,'Hospitalsation Details'!$A$2:$L$2344,8,0)</f>
        <v>tier - 1</v>
      </c>
      <c r="P1155" s="9" t="str">
        <f>VLOOKUP($A1155,'Hospitalsation Details'!$A$2:$L$2344,9,0)</f>
        <v>R1012</v>
      </c>
      <c r="Q1155" s="9">
        <f>VLOOKUP($A1155,'Hospitalsation Details'!$A$2:$L$2344,12,0)</f>
        <v>57</v>
      </c>
    </row>
    <row r="1156" spans="1:17" ht="15.6" x14ac:dyDescent="0.3">
      <c r="A1156" s="20" t="s">
        <v>2309</v>
      </c>
      <c r="B1156" s="9" t="str">
        <f>VLOOKUP($A1156,'Customer Names'!$A$2:$E$2336,4,0)</f>
        <v xml:space="preserve">  Emily E</v>
      </c>
      <c r="C1156" s="9">
        <f>VLOOKUP($A1156,'Medical Examination'!$A$2:$J$2336,2,0)</f>
        <v>49.09</v>
      </c>
      <c r="D1156" s="9">
        <f>VLOOKUP($A1156,'Medical Examination'!$A$2:$J$2336,3,0)</f>
        <v>6.3</v>
      </c>
      <c r="E1156" s="9" t="str">
        <f>VLOOKUP($A1156,'Medical Examination'!$A$2:$J$2336,4,0)</f>
        <v>Yes</v>
      </c>
      <c r="F1156" s="9" t="str">
        <f>VLOOKUP($A1156,'Medical Examination'!$A$2:$J$2336,5,0)</f>
        <v>No</v>
      </c>
      <c r="G1156" s="9" t="str">
        <f>VLOOKUP($A1156,'Medical Examination'!$A$2:$J$2336,6,0)</f>
        <v>No</v>
      </c>
      <c r="H1156" s="9">
        <f>VLOOKUP($A1156,'Medical Examination'!$A$2:$J$2336,7,0)</f>
        <v>0</v>
      </c>
      <c r="I1156" s="9" t="str">
        <f>VLOOKUP($A1156,'Medical Examination'!$A$2:$J$2336,8,0)</f>
        <v xml:space="preserve"> Non Smoker</v>
      </c>
      <c r="J1156" s="9" t="str">
        <f>VLOOKUP($A1156,'Medical Examination'!$A$2:$J$2336,9,0)</f>
        <v>Obesity</v>
      </c>
      <c r="K1156" s="9" t="str">
        <f>VLOOKUP($A1156,'Medical Examination'!$A$2:$J$2336,10,0)</f>
        <v>Diabetes</v>
      </c>
      <c r="L1156" s="9" t="str">
        <f>VLOOKUP($A1156,'Hospitalsation Details'!$A$2:$L$2344,10,0)</f>
        <v>14-07-2001</v>
      </c>
      <c r="M1156" s="16">
        <f>VLOOKUP($A1156,'Hospitalsation Details'!$A$2:$L$2344,6,0)</f>
        <v>9753.49</v>
      </c>
      <c r="N1156" s="9" t="str">
        <f>VLOOKUP($A1156,'Hospitalsation Details'!$A$2:$L$2344,7,0)</f>
        <v>tier - 2</v>
      </c>
      <c r="O1156" s="9" t="str">
        <f>VLOOKUP($A1156,'Hospitalsation Details'!$A$2:$L$2344,8,0)</f>
        <v>tier - 2</v>
      </c>
      <c r="P1156" s="9" t="str">
        <f>VLOOKUP($A1156,'Hospitalsation Details'!$A$2:$L$2344,9,0)</f>
        <v>R1012</v>
      </c>
      <c r="Q1156" s="9">
        <f>VLOOKUP($A1156,'Hospitalsation Details'!$A$2:$L$2344,12,0)</f>
        <v>21</v>
      </c>
    </row>
    <row r="1157" spans="1:17" ht="15.6" x14ac:dyDescent="0.3">
      <c r="A1157" s="21" t="s">
        <v>2311</v>
      </c>
      <c r="B1157" s="9" t="str">
        <f>VLOOKUP($A1157,'Customer Names'!$A$2:$E$2336,4,0)</f>
        <v xml:space="preserve">  Cary</v>
      </c>
      <c r="C1157" s="9">
        <f>VLOOKUP($A1157,'Medical Examination'!$A$2:$J$2336,2,0)</f>
        <v>47.74</v>
      </c>
      <c r="D1157" s="9">
        <f>VLOOKUP($A1157,'Medical Examination'!$A$2:$J$2336,3,0)</f>
        <v>8.0500000000000007</v>
      </c>
      <c r="E1157" s="9" t="str">
        <f>VLOOKUP($A1157,'Medical Examination'!$A$2:$J$2336,4,0)</f>
        <v>Yes</v>
      </c>
      <c r="F1157" s="9" t="str">
        <f>VLOOKUP($A1157,'Medical Examination'!$A$2:$J$2336,5,0)</f>
        <v>No</v>
      </c>
      <c r="G1157" s="9" t="str">
        <f>VLOOKUP($A1157,'Medical Examination'!$A$2:$J$2336,6,0)</f>
        <v>No</v>
      </c>
      <c r="H1157" s="9">
        <f>VLOOKUP($A1157,'Medical Examination'!$A$2:$J$2336,7,0)</f>
        <v>2</v>
      </c>
      <c r="I1157" s="9" t="str">
        <f>VLOOKUP($A1157,'Medical Examination'!$A$2:$J$2336,8,0)</f>
        <v xml:space="preserve"> Non Smoker</v>
      </c>
      <c r="J1157" s="9" t="str">
        <f>VLOOKUP($A1157,'Medical Examination'!$A$2:$J$2336,9,0)</f>
        <v>Obesity</v>
      </c>
      <c r="K1157" s="9" t="str">
        <f>VLOOKUP($A1157,'Medical Examination'!$A$2:$J$2336,10,0)</f>
        <v>Diabetes</v>
      </c>
      <c r="L1157" s="9" t="str">
        <f>VLOOKUP($A1157,'Hospitalsation Details'!$A$2:$L$2344,10,0)</f>
        <v>04-07-1970</v>
      </c>
      <c r="M1157" s="16">
        <f>VLOOKUP($A1157,'Hospitalsation Details'!$A$2:$L$2344,6,0)</f>
        <v>9748.91</v>
      </c>
      <c r="N1157" s="9" t="str">
        <f>VLOOKUP($A1157,'Hospitalsation Details'!$A$2:$L$2344,7,0)</f>
        <v>tier - 2</v>
      </c>
      <c r="O1157" s="9" t="str">
        <f>VLOOKUP($A1157,'Hospitalsation Details'!$A$2:$L$2344,8,0)</f>
        <v>tier - 1</v>
      </c>
      <c r="P1157" s="9" t="str">
        <f>VLOOKUP($A1157,'Hospitalsation Details'!$A$2:$L$2344,9,0)</f>
        <v>R1013</v>
      </c>
      <c r="Q1157" s="9">
        <f>VLOOKUP($A1157,'Hospitalsation Details'!$A$2:$L$2344,12,0)</f>
        <v>52</v>
      </c>
    </row>
    <row r="1158" spans="1:17" ht="15.6" x14ac:dyDescent="0.3">
      <c r="A1158" s="20" t="s">
        <v>2313</v>
      </c>
      <c r="B1158" s="9" t="str">
        <f>VLOOKUP($A1158,'Customer Names'!$A$2:$E$2336,4,0)</f>
        <v xml:space="preserve">  Steven</v>
      </c>
      <c r="C1158" s="9">
        <f>VLOOKUP($A1158,'Medical Examination'!$A$2:$J$2336,2,0)</f>
        <v>30.2</v>
      </c>
      <c r="D1158" s="9">
        <f>VLOOKUP($A1158,'Medical Examination'!$A$2:$J$2336,3,0)</f>
        <v>9.8800000000000008</v>
      </c>
      <c r="E1158" s="9" t="str">
        <f>VLOOKUP($A1158,'Medical Examination'!$A$2:$J$2336,4,0)</f>
        <v>Yes</v>
      </c>
      <c r="F1158" s="9" t="str">
        <f>VLOOKUP($A1158,'Medical Examination'!$A$2:$J$2336,5,0)</f>
        <v>No</v>
      </c>
      <c r="G1158" s="9" t="str">
        <f>VLOOKUP($A1158,'Medical Examination'!$A$2:$J$2336,6,0)</f>
        <v>No</v>
      </c>
      <c r="H1158" s="9">
        <f>VLOOKUP($A1158,'Medical Examination'!$A$2:$J$2336,7,0)</f>
        <v>2</v>
      </c>
      <c r="I1158" s="9" t="str">
        <f>VLOOKUP($A1158,'Medical Examination'!$A$2:$J$2336,8,0)</f>
        <v xml:space="preserve"> Non Smoker</v>
      </c>
      <c r="J1158" s="9" t="str">
        <f>VLOOKUP($A1158,'Medical Examination'!$A$2:$J$2336,9,0)</f>
        <v>Obesity</v>
      </c>
      <c r="K1158" s="9" t="str">
        <f>VLOOKUP($A1158,'Medical Examination'!$A$2:$J$2336,10,0)</f>
        <v>Diabetes</v>
      </c>
      <c r="L1158" s="9" t="str">
        <f>VLOOKUP($A1158,'Hospitalsation Details'!$A$2:$L$2344,10,0)</f>
        <v>18-08-1970</v>
      </c>
      <c r="M1158" s="16">
        <f>VLOOKUP($A1158,'Hospitalsation Details'!$A$2:$L$2344,6,0)</f>
        <v>9724.5300000000007</v>
      </c>
      <c r="N1158" s="9" t="str">
        <f>VLOOKUP($A1158,'Hospitalsation Details'!$A$2:$L$2344,7,0)</f>
        <v>tier - 3</v>
      </c>
      <c r="O1158" s="9" t="str">
        <f>VLOOKUP($A1158,'Hospitalsation Details'!$A$2:$L$2344,8,0)</f>
        <v>tier - 1</v>
      </c>
      <c r="P1158" s="9" t="str">
        <f>VLOOKUP($A1158,'Hospitalsation Details'!$A$2:$L$2344,9,0)</f>
        <v>R1011</v>
      </c>
      <c r="Q1158" s="9">
        <f>VLOOKUP($A1158,'Hospitalsation Details'!$A$2:$L$2344,12,0)</f>
        <v>52</v>
      </c>
    </row>
    <row r="1159" spans="1:17" ht="15.6" x14ac:dyDescent="0.3">
      <c r="A1159" s="21" t="s">
        <v>2315</v>
      </c>
      <c r="B1159" s="9" t="str">
        <f>VLOOKUP($A1159,'Customer Names'!$A$2:$E$2336,4,0)</f>
        <v xml:space="preserve">  Jose Antonio Sr</v>
      </c>
      <c r="C1159" s="9">
        <f>VLOOKUP($A1159,'Medical Examination'!$A$2:$J$2336,2,0)</f>
        <v>33.25</v>
      </c>
      <c r="D1159" s="9">
        <f>VLOOKUP($A1159,'Medical Examination'!$A$2:$J$2336,3,0)</f>
        <v>7.42</v>
      </c>
      <c r="E1159" s="9" t="str">
        <f>VLOOKUP($A1159,'Medical Examination'!$A$2:$J$2336,4,0)</f>
        <v>Yes</v>
      </c>
      <c r="F1159" s="9" t="str">
        <f>VLOOKUP($A1159,'Medical Examination'!$A$2:$J$2336,5,0)</f>
        <v>No</v>
      </c>
      <c r="G1159" s="9" t="str">
        <f>VLOOKUP($A1159,'Medical Examination'!$A$2:$J$2336,6,0)</f>
        <v>No</v>
      </c>
      <c r="H1159" s="9">
        <f>VLOOKUP($A1159,'Medical Examination'!$A$2:$J$2336,7,0)</f>
        <v>2</v>
      </c>
      <c r="I1159" s="9" t="str">
        <f>VLOOKUP($A1159,'Medical Examination'!$A$2:$J$2336,8,0)</f>
        <v xml:space="preserve"> Non Smoker</v>
      </c>
      <c r="J1159" s="9" t="str">
        <f>VLOOKUP($A1159,'Medical Examination'!$A$2:$J$2336,9,0)</f>
        <v>Obesity</v>
      </c>
      <c r="K1159" s="9" t="str">
        <f>VLOOKUP($A1159,'Medical Examination'!$A$2:$J$2336,10,0)</f>
        <v>Diabetes</v>
      </c>
      <c r="L1159" s="9" t="str">
        <f>VLOOKUP($A1159,'Hospitalsation Details'!$A$2:$L$2344,10,0)</f>
        <v>12-09-1970</v>
      </c>
      <c r="M1159" s="16">
        <f>VLOOKUP($A1159,'Hospitalsation Details'!$A$2:$L$2344,6,0)</f>
        <v>9722.77</v>
      </c>
      <c r="N1159" s="9" t="str">
        <f>VLOOKUP($A1159,'Hospitalsation Details'!$A$2:$L$2344,7,0)</f>
        <v>tier - 3</v>
      </c>
      <c r="O1159" s="9" t="str">
        <f>VLOOKUP($A1159,'Hospitalsation Details'!$A$2:$L$2344,8,0)</f>
        <v>tier - 1</v>
      </c>
      <c r="P1159" s="9" t="str">
        <f>VLOOKUP($A1159,'Hospitalsation Details'!$A$2:$L$2344,9,0)</f>
        <v>R1016</v>
      </c>
      <c r="Q1159" s="9">
        <f>VLOOKUP($A1159,'Hospitalsation Details'!$A$2:$L$2344,12,0)</f>
        <v>52</v>
      </c>
    </row>
    <row r="1160" spans="1:17" ht="15.6" x14ac:dyDescent="0.3">
      <c r="A1160" s="20" t="s">
        <v>2317</v>
      </c>
      <c r="B1160" s="9" t="str">
        <f>VLOOKUP($A1160,'Customer Names'!$A$2:$E$2336,4,0)</f>
        <v xml:space="preserve">  Tatiana</v>
      </c>
      <c r="C1160" s="9">
        <f>VLOOKUP($A1160,'Medical Examination'!$A$2:$J$2336,2,0)</f>
        <v>26.6</v>
      </c>
      <c r="D1160" s="9">
        <f>VLOOKUP($A1160,'Medical Examination'!$A$2:$J$2336,3,0)</f>
        <v>8.4499999999999993</v>
      </c>
      <c r="E1160" s="9" t="str">
        <f>VLOOKUP($A1160,'Medical Examination'!$A$2:$J$2336,4,0)</f>
        <v>Yes</v>
      </c>
      <c r="F1160" s="9" t="str">
        <f>VLOOKUP($A1160,'Medical Examination'!$A$2:$J$2336,5,0)</f>
        <v>No</v>
      </c>
      <c r="G1160" s="9" t="str">
        <f>VLOOKUP($A1160,'Medical Examination'!$A$2:$J$2336,6,0)</f>
        <v>No</v>
      </c>
      <c r="H1160" s="9">
        <f>VLOOKUP($A1160,'Medical Examination'!$A$2:$J$2336,7,0)</f>
        <v>1</v>
      </c>
      <c r="I1160" s="9" t="str">
        <f>VLOOKUP($A1160,'Medical Examination'!$A$2:$J$2336,8,0)</f>
        <v xml:space="preserve"> Non Smoker</v>
      </c>
      <c r="J1160" s="9" t="str">
        <f>VLOOKUP($A1160,'Medical Examination'!$A$2:$J$2336,9,0)</f>
        <v>Over Weight</v>
      </c>
      <c r="K1160" s="9" t="str">
        <f>VLOOKUP($A1160,'Medical Examination'!$A$2:$J$2336,10,0)</f>
        <v>Prediabetes</v>
      </c>
      <c r="L1160" s="9" t="str">
        <f>VLOOKUP($A1160,'Hospitalsation Details'!$A$2:$L$2344,10,0)</f>
        <v>27-06-1975</v>
      </c>
      <c r="M1160" s="16">
        <f>VLOOKUP($A1160,'Hospitalsation Details'!$A$2:$L$2344,6,0)</f>
        <v>9715.84</v>
      </c>
      <c r="N1160" s="9" t="str">
        <f>VLOOKUP($A1160,'Hospitalsation Details'!$A$2:$L$2344,7,0)</f>
        <v>tier - 2</v>
      </c>
      <c r="O1160" s="9" t="str">
        <f>VLOOKUP($A1160,'Hospitalsation Details'!$A$2:$L$2344,8,0)</f>
        <v>tier - 1</v>
      </c>
      <c r="P1160" s="9" t="str">
        <f>VLOOKUP($A1160,'Hospitalsation Details'!$A$2:$L$2344,9,0)</f>
        <v>R1024</v>
      </c>
      <c r="Q1160" s="9">
        <f>VLOOKUP($A1160,'Hospitalsation Details'!$A$2:$L$2344,12,0)</f>
        <v>47</v>
      </c>
    </row>
    <row r="1161" spans="1:17" ht="15.6" x14ac:dyDescent="0.3">
      <c r="A1161" s="21" t="s">
        <v>2319</v>
      </c>
      <c r="B1161" s="9" t="str">
        <f>VLOOKUP($A1161,'Customer Names'!$A$2:$E$2336,4,0)</f>
        <v xml:space="preserve">  Dan T</v>
      </c>
      <c r="C1161" s="9">
        <f>VLOOKUP($A1161,'Medical Examination'!$A$2:$J$2336,2,0)</f>
        <v>26.35</v>
      </c>
      <c r="D1161" s="9">
        <f>VLOOKUP($A1161,'Medical Examination'!$A$2:$J$2336,3,0)</f>
        <v>6.21</v>
      </c>
      <c r="E1161" s="9" t="str">
        <f>VLOOKUP($A1161,'Medical Examination'!$A$2:$J$2336,4,0)</f>
        <v>No</v>
      </c>
      <c r="F1161" s="9" t="str">
        <f>VLOOKUP($A1161,'Medical Examination'!$A$2:$J$2336,5,0)</f>
        <v>No</v>
      </c>
      <c r="G1161" s="9" t="str">
        <f>VLOOKUP($A1161,'Medical Examination'!$A$2:$J$2336,6,0)</f>
        <v>No</v>
      </c>
      <c r="H1161" s="9">
        <f>VLOOKUP($A1161,'Medical Examination'!$A$2:$J$2336,7,0)</f>
        <v>2</v>
      </c>
      <c r="I1161" s="9" t="str">
        <f>VLOOKUP($A1161,'Medical Examination'!$A$2:$J$2336,8,0)</f>
        <v xml:space="preserve"> Non Smoker</v>
      </c>
      <c r="J1161" s="9" t="str">
        <f>VLOOKUP($A1161,'Medical Examination'!$A$2:$J$2336,9,0)</f>
        <v>Over Weight</v>
      </c>
      <c r="K1161" s="9" t="str">
        <f>VLOOKUP($A1161,'Medical Examination'!$A$2:$J$2336,10,0)</f>
        <v>Normal</v>
      </c>
      <c r="L1161" s="9" t="str">
        <f>VLOOKUP($A1161,'Hospitalsation Details'!$A$2:$L$2344,10,0)</f>
        <v>10-07-1972</v>
      </c>
      <c r="M1161" s="16">
        <f>VLOOKUP($A1161,'Hospitalsation Details'!$A$2:$L$2344,6,0)</f>
        <v>9710.7099999999991</v>
      </c>
      <c r="N1161" s="9" t="str">
        <f>VLOOKUP($A1161,'Hospitalsation Details'!$A$2:$L$2344,7,0)</f>
        <v>tier - 2</v>
      </c>
      <c r="O1161" s="9" t="str">
        <f>VLOOKUP($A1161,'Hospitalsation Details'!$A$2:$L$2344,8,0)</f>
        <v>tier - 1</v>
      </c>
      <c r="P1161" s="9" t="str">
        <f>VLOOKUP($A1161,'Hospitalsation Details'!$A$2:$L$2344,9,0)</f>
        <v>R1021</v>
      </c>
      <c r="Q1161" s="9">
        <f>VLOOKUP($A1161,'Hospitalsation Details'!$A$2:$L$2344,12,0)</f>
        <v>50</v>
      </c>
    </row>
    <row r="1162" spans="1:17" ht="15.6" x14ac:dyDescent="0.3">
      <c r="A1162" s="20" t="s">
        <v>2321</v>
      </c>
      <c r="B1162" s="9" t="str">
        <f>VLOOKUP($A1162,'Customer Names'!$A$2:$E$2336,4,0)</f>
        <v xml:space="preserve">  Liisa A</v>
      </c>
      <c r="C1162" s="9">
        <f>VLOOKUP($A1162,'Medical Examination'!$A$2:$J$2336,2,0)</f>
        <v>39.994999999999997</v>
      </c>
      <c r="D1162" s="9">
        <f>VLOOKUP($A1162,'Medical Examination'!$A$2:$J$2336,3,0)</f>
        <v>4.6500000000000004</v>
      </c>
      <c r="E1162" s="9" t="str">
        <f>VLOOKUP($A1162,'Medical Examination'!$A$2:$J$2336,4,0)</f>
        <v>No</v>
      </c>
      <c r="F1162" s="9" t="str">
        <f>VLOOKUP($A1162,'Medical Examination'!$A$2:$J$2336,5,0)</f>
        <v>No</v>
      </c>
      <c r="G1162" s="9" t="str">
        <f>VLOOKUP($A1162,'Medical Examination'!$A$2:$J$2336,6,0)</f>
        <v>No</v>
      </c>
      <c r="H1162" s="9">
        <f>VLOOKUP($A1162,'Medical Examination'!$A$2:$J$2336,7,0)</f>
        <v>0</v>
      </c>
      <c r="I1162" s="9" t="str">
        <f>VLOOKUP($A1162,'Medical Examination'!$A$2:$J$2336,8,0)</f>
        <v xml:space="preserve"> Non Smoker</v>
      </c>
      <c r="J1162" s="9" t="str">
        <f>VLOOKUP($A1162,'Medical Examination'!$A$2:$J$2336,9,0)</f>
        <v>Obesity</v>
      </c>
      <c r="K1162" s="9" t="str">
        <f>VLOOKUP($A1162,'Medical Examination'!$A$2:$J$2336,10,0)</f>
        <v>Prediabetes</v>
      </c>
      <c r="L1162" s="9" t="str">
        <f>VLOOKUP($A1162,'Hospitalsation Details'!$A$2:$L$2344,10,0)</f>
        <v>19-09-1977</v>
      </c>
      <c r="M1162" s="16">
        <f>VLOOKUP($A1162,'Hospitalsation Details'!$A$2:$L$2344,6,0)</f>
        <v>9704.67</v>
      </c>
      <c r="N1162" s="9" t="str">
        <f>VLOOKUP($A1162,'Hospitalsation Details'!$A$2:$L$2344,7,0)</f>
        <v>tier - 2</v>
      </c>
      <c r="O1162" s="9" t="str">
        <f>VLOOKUP($A1162,'Hospitalsation Details'!$A$2:$L$2344,8,0)</f>
        <v>tier - 3</v>
      </c>
      <c r="P1162" s="9" t="str">
        <f>VLOOKUP($A1162,'Hospitalsation Details'!$A$2:$L$2344,9,0)</f>
        <v>R1024</v>
      </c>
      <c r="Q1162" s="9">
        <f>VLOOKUP($A1162,'Hospitalsation Details'!$A$2:$L$2344,12,0)</f>
        <v>45</v>
      </c>
    </row>
    <row r="1163" spans="1:17" ht="15.6" x14ac:dyDescent="0.3">
      <c r="A1163" s="21" t="s">
        <v>2323</v>
      </c>
      <c r="B1163" s="9" t="str">
        <f>VLOOKUP($A1163,'Customer Names'!$A$2:$E$2336,4,0)</f>
        <v xml:space="preserve">  Kathryn E</v>
      </c>
      <c r="C1163" s="9">
        <f>VLOOKUP($A1163,'Medical Examination'!$A$2:$J$2336,2,0)</f>
        <v>22.92</v>
      </c>
      <c r="D1163" s="9">
        <f>VLOOKUP($A1163,'Medical Examination'!$A$2:$J$2336,3,0)</f>
        <v>5.87</v>
      </c>
      <c r="E1163" s="9" t="str">
        <f>VLOOKUP($A1163,'Medical Examination'!$A$2:$J$2336,4,0)</f>
        <v>Yes</v>
      </c>
      <c r="F1163" s="9" t="str">
        <f>VLOOKUP($A1163,'Medical Examination'!$A$2:$J$2336,5,0)</f>
        <v>No</v>
      </c>
      <c r="G1163" s="9" t="str">
        <f>VLOOKUP($A1163,'Medical Examination'!$A$2:$J$2336,6,0)</f>
        <v>No</v>
      </c>
      <c r="H1163" s="9">
        <f>VLOOKUP($A1163,'Medical Examination'!$A$2:$J$2336,7,0)</f>
        <v>1</v>
      </c>
      <c r="I1163" s="9" t="str">
        <f>VLOOKUP($A1163,'Medical Examination'!$A$2:$J$2336,8,0)</f>
        <v xml:space="preserve"> Non Smoker</v>
      </c>
      <c r="J1163" s="9" t="str">
        <f>VLOOKUP($A1163,'Medical Examination'!$A$2:$J$2336,9,0)</f>
        <v>Normal Weight</v>
      </c>
      <c r="K1163" s="9" t="str">
        <f>VLOOKUP($A1163,'Medical Examination'!$A$2:$J$2336,10,0)</f>
        <v>Normal</v>
      </c>
      <c r="L1163" s="9" t="str">
        <f>VLOOKUP($A1163,'Hospitalsation Details'!$A$2:$L$2344,10,0)</f>
        <v>07-11-1964</v>
      </c>
      <c r="M1163" s="16">
        <f>VLOOKUP($A1163,'Hospitalsation Details'!$A$2:$L$2344,6,0)</f>
        <v>9698.42</v>
      </c>
      <c r="N1163" s="9" t="str">
        <f>VLOOKUP($A1163,'Hospitalsation Details'!$A$2:$L$2344,7,0)</f>
        <v>tier - 3</v>
      </c>
      <c r="O1163" s="9" t="str">
        <f>VLOOKUP($A1163,'Hospitalsation Details'!$A$2:$L$2344,8,0)</f>
        <v>tier - 3</v>
      </c>
      <c r="P1163" s="9" t="str">
        <f>VLOOKUP($A1163,'Hospitalsation Details'!$A$2:$L$2344,9,0)</f>
        <v>R1013</v>
      </c>
      <c r="Q1163" s="9">
        <f>VLOOKUP($A1163,'Hospitalsation Details'!$A$2:$L$2344,12,0)</f>
        <v>58</v>
      </c>
    </row>
    <row r="1164" spans="1:17" ht="15.6" x14ac:dyDescent="0.3">
      <c r="A1164" s="20" t="s">
        <v>2325</v>
      </c>
      <c r="B1164" s="9" t="str">
        <f>VLOOKUP($A1164,'Customer Names'!$A$2:$E$2336,4,0)</f>
        <v xml:space="preserve">  Maxwell</v>
      </c>
      <c r="C1164" s="9">
        <f>VLOOKUP($A1164,'Medical Examination'!$A$2:$J$2336,2,0)</f>
        <v>24.78</v>
      </c>
      <c r="D1164" s="9">
        <f>VLOOKUP($A1164,'Medical Examination'!$A$2:$J$2336,3,0)</f>
        <v>4.24</v>
      </c>
      <c r="E1164" s="9" t="str">
        <f>VLOOKUP($A1164,'Medical Examination'!$A$2:$J$2336,4,0)</f>
        <v>Yes</v>
      </c>
      <c r="F1164" s="9" t="str">
        <f>VLOOKUP($A1164,'Medical Examination'!$A$2:$J$2336,5,0)</f>
        <v>No</v>
      </c>
      <c r="G1164" s="9" t="str">
        <f>VLOOKUP($A1164,'Medical Examination'!$A$2:$J$2336,6,0)</f>
        <v>No</v>
      </c>
      <c r="H1164" s="9">
        <f>VLOOKUP($A1164,'Medical Examination'!$A$2:$J$2336,7,0)</f>
        <v>2</v>
      </c>
      <c r="I1164" s="9" t="str">
        <f>VLOOKUP($A1164,'Medical Examination'!$A$2:$J$2336,8,0)</f>
        <v xml:space="preserve"> Non Smoker</v>
      </c>
      <c r="J1164" s="9" t="str">
        <f>VLOOKUP($A1164,'Medical Examination'!$A$2:$J$2336,9,0)</f>
        <v>Normal Weight</v>
      </c>
      <c r="K1164" s="9" t="str">
        <f>VLOOKUP($A1164,'Medical Examination'!$A$2:$J$2336,10,0)</f>
        <v>Diabetes</v>
      </c>
      <c r="L1164" s="9" t="str">
        <f>VLOOKUP($A1164,'Hospitalsation Details'!$A$2:$L$2344,10,0)</f>
        <v>16-09-1966</v>
      </c>
      <c r="M1164" s="16">
        <f>VLOOKUP($A1164,'Hospitalsation Details'!$A$2:$L$2344,6,0)</f>
        <v>9684.2900000000009</v>
      </c>
      <c r="N1164" s="9" t="str">
        <f>VLOOKUP($A1164,'Hospitalsation Details'!$A$2:$L$2344,7,0)</f>
        <v>tier - 3</v>
      </c>
      <c r="O1164" s="9" t="str">
        <f>VLOOKUP($A1164,'Hospitalsation Details'!$A$2:$L$2344,8,0)</f>
        <v>tier - 2</v>
      </c>
      <c r="P1164" s="9" t="str">
        <f>VLOOKUP($A1164,'Hospitalsation Details'!$A$2:$L$2344,9,0)</f>
        <v>R1013</v>
      </c>
      <c r="Q1164" s="9">
        <f>VLOOKUP($A1164,'Hospitalsation Details'!$A$2:$L$2344,12,0)</f>
        <v>56</v>
      </c>
    </row>
    <row r="1165" spans="1:17" ht="15.6" x14ac:dyDescent="0.3">
      <c r="A1165" s="21" t="s">
        <v>2327</v>
      </c>
      <c r="B1165" s="9" t="str">
        <f>VLOOKUP($A1165,'Customer Names'!$A$2:$E$2336,4,0)</f>
        <v xml:space="preserve">  Pascale</v>
      </c>
      <c r="C1165" s="9">
        <f>VLOOKUP($A1165,'Medical Examination'!$A$2:$J$2336,2,0)</f>
        <v>34.07</v>
      </c>
      <c r="D1165" s="9">
        <f>VLOOKUP($A1165,'Medical Examination'!$A$2:$J$2336,3,0)</f>
        <v>7.81</v>
      </c>
      <c r="E1165" s="9" t="str">
        <f>VLOOKUP($A1165,'Medical Examination'!$A$2:$J$2336,4,0)</f>
        <v>Yes</v>
      </c>
      <c r="F1165" s="9" t="str">
        <f>VLOOKUP($A1165,'Medical Examination'!$A$2:$J$2336,5,0)</f>
        <v>No</v>
      </c>
      <c r="G1165" s="9" t="str">
        <f>VLOOKUP($A1165,'Medical Examination'!$A$2:$J$2336,6,0)</f>
        <v>No</v>
      </c>
      <c r="H1165" s="9">
        <f>VLOOKUP($A1165,'Medical Examination'!$A$2:$J$2336,7,0)</f>
        <v>0</v>
      </c>
      <c r="I1165" s="9" t="str">
        <f>VLOOKUP($A1165,'Medical Examination'!$A$2:$J$2336,8,0)</f>
        <v xml:space="preserve"> Non Smoker</v>
      </c>
      <c r="J1165" s="9" t="str">
        <f>VLOOKUP($A1165,'Medical Examination'!$A$2:$J$2336,9,0)</f>
        <v>Obesity</v>
      </c>
      <c r="K1165" s="9" t="str">
        <f>VLOOKUP($A1165,'Medical Examination'!$A$2:$J$2336,10,0)</f>
        <v>Diabetes</v>
      </c>
      <c r="L1165" s="9" t="str">
        <f>VLOOKUP($A1165,'Hospitalsation Details'!$A$2:$L$2344,10,0)</f>
        <v>08-08-1981</v>
      </c>
      <c r="M1165" s="16">
        <f>VLOOKUP($A1165,'Hospitalsation Details'!$A$2:$L$2344,6,0)</f>
        <v>9664.34</v>
      </c>
      <c r="N1165" s="9" t="str">
        <f>VLOOKUP($A1165,'Hospitalsation Details'!$A$2:$L$2344,7,0)</f>
        <v>tier - 2</v>
      </c>
      <c r="O1165" s="9" t="str">
        <f>VLOOKUP($A1165,'Hospitalsation Details'!$A$2:$L$2344,8,0)</f>
        <v>tier - 3</v>
      </c>
      <c r="P1165" s="9" t="str">
        <f>VLOOKUP($A1165,'Hospitalsation Details'!$A$2:$L$2344,9,0)</f>
        <v>R1011</v>
      </c>
      <c r="Q1165" s="9">
        <f>VLOOKUP($A1165,'Hospitalsation Details'!$A$2:$L$2344,12,0)</f>
        <v>41</v>
      </c>
    </row>
    <row r="1166" spans="1:17" ht="15.6" x14ac:dyDescent="0.3">
      <c r="A1166" s="20" t="s">
        <v>2329</v>
      </c>
      <c r="B1166" s="9" t="str">
        <f>VLOOKUP($A1166,'Customer Names'!$A$2:$E$2336,4,0)</f>
        <v xml:space="preserve">  Becca</v>
      </c>
      <c r="C1166" s="9">
        <f>VLOOKUP($A1166,'Medical Examination'!$A$2:$J$2336,2,0)</f>
        <v>30.14</v>
      </c>
      <c r="D1166" s="9">
        <f>VLOOKUP($A1166,'Medical Examination'!$A$2:$J$2336,3,0)</f>
        <v>9.85</v>
      </c>
      <c r="E1166" s="9" t="str">
        <f>VLOOKUP($A1166,'Medical Examination'!$A$2:$J$2336,4,0)</f>
        <v>No</v>
      </c>
      <c r="F1166" s="9" t="str">
        <f>VLOOKUP($A1166,'Medical Examination'!$A$2:$J$2336,5,0)</f>
        <v>No</v>
      </c>
      <c r="G1166" s="9" t="str">
        <f>VLOOKUP($A1166,'Medical Examination'!$A$2:$J$2336,6,0)</f>
        <v>No</v>
      </c>
      <c r="H1166" s="9">
        <f>VLOOKUP($A1166,'Medical Examination'!$A$2:$J$2336,7,0)</f>
        <v>0</v>
      </c>
      <c r="I1166" s="9" t="str">
        <f>VLOOKUP($A1166,'Medical Examination'!$A$2:$J$2336,8,0)</f>
        <v xml:space="preserve"> Non Smoker</v>
      </c>
      <c r="J1166" s="9" t="str">
        <f>VLOOKUP($A1166,'Medical Examination'!$A$2:$J$2336,9,0)</f>
        <v>Obesity</v>
      </c>
      <c r="K1166" s="9" t="str">
        <f>VLOOKUP($A1166,'Medical Examination'!$A$2:$J$2336,10,0)</f>
        <v>Diabetes</v>
      </c>
      <c r="L1166" s="9" t="str">
        <f>VLOOKUP($A1166,'Hospitalsation Details'!$A$2:$L$2344,10,0)</f>
        <v>08-07-1974</v>
      </c>
      <c r="M1166" s="16">
        <f>VLOOKUP($A1166,'Hospitalsation Details'!$A$2:$L$2344,6,0)</f>
        <v>9653.81</v>
      </c>
      <c r="N1166" s="9" t="str">
        <f>VLOOKUP($A1166,'Hospitalsation Details'!$A$2:$L$2344,7,0)</f>
        <v>tier - 2</v>
      </c>
      <c r="O1166" s="9" t="str">
        <f>VLOOKUP($A1166,'Hospitalsation Details'!$A$2:$L$2344,8,0)</f>
        <v>tier - 2</v>
      </c>
      <c r="P1166" s="9" t="str">
        <f>VLOOKUP($A1166,'Hospitalsation Details'!$A$2:$L$2344,9,0)</f>
        <v>R1011</v>
      </c>
      <c r="Q1166" s="9">
        <f>VLOOKUP($A1166,'Hospitalsation Details'!$A$2:$L$2344,12,0)</f>
        <v>48</v>
      </c>
    </row>
    <row r="1167" spans="1:17" ht="15.6" x14ac:dyDescent="0.3">
      <c r="A1167" s="21" t="s">
        <v>2331</v>
      </c>
      <c r="B1167" s="9" t="str">
        <f>VLOOKUP($A1167,'Customer Names'!$A$2:$E$2336,4,0)</f>
        <v xml:space="preserve">  Grace</v>
      </c>
      <c r="C1167" s="9">
        <f>VLOOKUP($A1167,'Medical Examination'!$A$2:$J$2336,2,0)</f>
        <v>18.05</v>
      </c>
      <c r="D1167" s="9">
        <f>VLOOKUP($A1167,'Medical Examination'!$A$2:$J$2336,3,0)</f>
        <v>6.94</v>
      </c>
      <c r="E1167" s="9" t="str">
        <f>VLOOKUP($A1167,'Medical Examination'!$A$2:$J$2336,4,0)</f>
        <v>No</v>
      </c>
      <c r="F1167" s="9" t="str">
        <f>VLOOKUP($A1167,'Medical Examination'!$A$2:$J$2336,5,0)</f>
        <v>No</v>
      </c>
      <c r="G1167" s="9" t="str">
        <f>VLOOKUP($A1167,'Medical Examination'!$A$2:$J$2336,6,0)</f>
        <v>No</v>
      </c>
      <c r="H1167" s="9">
        <f>VLOOKUP($A1167,'Medical Examination'!$A$2:$J$2336,7,0)</f>
        <v>0</v>
      </c>
      <c r="I1167" s="9" t="str">
        <f>VLOOKUP($A1167,'Medical Examination'!$A$2:$J$2336,8,0)</f>
        <v xml:space="preserve"> Non Smoker</v>
      </c>
      <c r="J1167" s="9" t="str">
        <f>VLOOKUP($A1167,'Medical Examination'!$A$2:$J$2336,9,0)</f>
        <v>Under Weight</v>
      </c>
      <c r="K1167" s="9" t="str">
        <f>VLOOKUP($A1167,'Medical Examination'!$A$2:$J$2336,10,0)</f>
        <v>Diabetes</v>
      </c>
      <c r="L1167" s="9" t="str">
        <f>VLOOKUP($A1167,'Hospitalsation Details'!$A$2:$L$2344,10,0)</f>
        <v>19-07-1971</v>
      </c>
      <c r="M1167" s="16">
        <f>VLOOKUP($A1167,'Hospitalsation Details'!$A$2:$L$2344,6,0)</f>
        <v>9644.25</v>
      </c>
      <c r="N1167" s="9" t="str">
        <f>VLOOKUP($A1167,'Hospitalsation Details'!$A$2:$L$2344,7,0)</f>
        <v>tier - 2</v>
      </c>
      <c r="O1167" s="9" t="str">
        <f>VLOOKUP($A1167,'Hospitalsation Details'!$A$2:$L$2344,8,0)</f>
        <v>tier - 1</v>
      </c>
      <c r="P1167" s="9" t="str">
        <f>VLOOKUP($A1167,'Hospitalsation Details'!$A$2:$L$2344,9,0)</f>
        <v>R1012</v>
      </c>
      <c r="Q1167" s="9">
        <f>VLOOKUP($A1167,'Hospitalsation Details'!$A$2:$L$2344,12,0)</f>
        <v>51</v>
      </c>
    </row>
    <row r="1168" spans="1:17" ht="15.6" x14ac:dyDescent="0.3">
      <c r="A1168" s="20" t="s">
        <v>2333</v>
      </c>
      <c r="B1168" s="9" t="str">
        <f>VLOOKUP($A1168,'Customer Names'!$A$2:$E$2336,4,0)</f>
        <v xml:space="preserve">  Samantha</v>
      </c>
      <c r="C1168" s="9">
        <f>VLOOKUP($A1168,'Medical Examination'!$A$2:$J$2336,2,0)</f>
        <v>37.4</v>
      </c>
      <c r="D1168" s="9">
        <f>VLOOKUP($A1168,'Medical Examination'!$A$2:$J$2336,3,0)</f>
        <v>11.3</v>
      </c>
      <c r="E1168" s="9" t="str">
        <f>VLOOKUP($A1168,'Medical Examination'!$A$2:$J$2336,4,0)</f>
        <v>Yes</v>
      </c>
      <c r="F1168" s="9" t="str">
        <f>VLOOKUP($A1168,'Medical Examination'!$A$2:$J$2336,5,0)</f>
        <v>No</v>
      </c>
      <c r="G1168" s="9" t="str">
        <f>VLOOKUP($A1168,'Medical Examination'!$A$2:$J$2336,6,0)</f>
        <v>No</v>
      </c>
      <c r="H1168" s="9">
        <f>VLOOKUP($A1168,'Medical Examination'!$A$2:$J$2336,7,0)</f>
        <v>2</v>
      </c>
      <c r="I1168" s="9" t="str">
        <f>VLOOKUP($A1168,'Medical Examination'!$A$2:$J$2336,8,0)</f>
        <v xml:space="preserve"> Non Smoker</v>
      </c>
      <c r="J1168" s="9" t="str">
        <f>VLOOKUP($A1168,'Medical Examination'!$A$2:$J$2336,9,0)</f>
        <v>Obesity</v>
      </c>
      <c r="K1168" s="9" t="str">
        <f>VLOOKUP($A1168,'Medical Examination'!$A$2:$J$2336,10,0)</f>
        <v>Diabetes</v>
      </c>
      <c r="L1168" s="9" t="str">
        <f>VLOOKUP($A1168,'Hospitalsation Details'!$A$2:$L$2344,10,0)</f>
        <v>30-09-1970</v>
      </c>
      <c r="M1168" s="16">
        <f>VLOOKUP($A1168,'Hospitalsation Details'!$A$2:$L$2344,6,0)</f>
        <v>9634.5400000000009</v>
      </c>
      <c r="N1168" s="9" t="str">
        <f>VLOOKUP($A1168,'Hospitalsation Details'!$A$2:$L$2344,7,0)</f>
        <v>tier - 2</v>
      </c>
      <c r="O1168" s="9" t="str">
        <f>VLOOKUP($A1168,'Hospitalsation Details'!$A$2:$L$2344,8,0)</f>
        <v>tier - 2</v>
      </c>
      <c r="P1168" s="9" t="str">
        <f>VLOOKUP($A1168,'Hospitalsation Details'!$A$2:$L$2344,9,0)</f>
        <v>R1011</v>
      </c>
      <c r="Q1168" s="9">
        <f>VLOOKUP($A1168,'Hospitalsation Details'!$A$2:$L$2344,12,0)</f>
        <v>52</v>
      </c>
    </row>
    <row r="1169" spans="1:17" ht="15.6" x14ac:dyDescent="0.3">
      <c r="A1169" s="21" t="s">
        <v>2335</v>
      </c>
      <c r="B1169" s="9" t="str">
        <f>VLOOKUP($A1169,'Customer Names'!$A$2:$E$2336,4,0)</f>
        <v xml:space="preserve">  Nicole R</v>
      </c>
      <c r="C1169" s="9">
        <f>VLOOKUP($A1169,'Medical Examination'!$A$2:$J$2336,2,0)</f>
        <v>25.75</v>
      </c>
      <c r="D1169" s="9">
        <f>VLOOKUP($A1169,'Medical Examination'!$A$2:$J$2336,3,0)</f>
        <v>9.23</v>
      </c>
      <c r="E1169" s="9" t="str">
        <f>VLOOKUP($A1169,'Medical Examination'!$A$2:$J$2336,4,0)</f>
        <v>No</v>
      </c>
      <c r="F1169" s="9" t="str">
        <f>VLOOKUP($A1169,'Medical Examination'!$A$2:$J$2336,5,0)</f>
        <v>No</v>
      </c>
      <c r="G1169" s="9" t="str">
        <f>VLOOKUP($A1169,'Medical Examination'!$A$2:$J$2336,6,0)</f>
        <v>No</v>
      </c>
      <c r="H1169" s="9">
        <f>VLOOKUP($A1169,'Medical Examination'!$A$2:$J$2336,7,0)</f>
        <v>0</v>
      </c>
      <c r="I1169" s="9" t="str">
        <f>VLOOKUP($A1169,'Medical Examination'!$A$2:$J$2336,8,0)</f>
        <v xml:space="preserve"> Non Smoker</v>
      </c>
      <c r="J1169" s="9" t="str">
        <f>VLOOKUP($A1169,'Medical Examination'!$A$2:$J$2336,9,0)</f>
        <v>Over Weight</v>
      </c>
      <c r="K1169" s="9" t="str">
        <f>VLOOKUP($A1169,'Medical Examination'!$A$2:$J$2336,10,0)</f>
        <v>Normal</v>
      </c>
      <c r="L1169" s="9" t="str">
        <f>VLOOKUP($A1169,'Hospitalsation Details'!$A$2:$L$2344,10,0)</f>
        <v>22-06-1968</v>
      </c>
      <c r="M1169" s="16">
        <f>VLOOKUP($A1169,'Hospitalsation Details'!$A$2:$L$2344,6,0)</f>
        <v>9630.91</v>
      </c>
      <c r="N1169" s="9" t="str">
        <f>VLOOKUP($A1169,'Hospitalsation Details'!$A$2:$L$2344,7,0)</f>
        <v>tier - 3</v>
      </c>
      <c r="O1169" s="9" t="str">
        <f>VLOOKUP($A1169,'Hospitalsation Details'!$A$2:$L$2344,8,0)</f>
        <v>tier - 2</v>
      </c>
      <c r="P1169" s="9" t="str">
        <f>VLOOKUP($A1169,'Hospitalsation Details'!$A$2:$L$2344,9,0)</f>
        <v>R1013</v>
      </c>
      <c r="Q1169" s="9">
        <f>VLOOKUP($A1169,'Hospitalsation Details'!$A$2:$L$2344,12,0)</f>
        <v>54</v>
      </c>
    </row>
    <row r="1170" spans="1:17" ht="15.6" x14ac:dyDescent="0.3">
      <c r="A1170" s="20" t="s">
        <v>2337</v>
      </c>
      <c r="B1170" s="9" t="str">
        <f>VLOOKUP($A1170,'Customer Names'!$A$2:$E$2336,4,0)</f>
        <v xml:space="preserve">  David W</v>
      </c>
      <c r="C1170" s="9">
        <f>VLOOKUP($A1170,'Medical Examination'!$A$2:$J$2336,2,0)</f>
        <v>32.299999999999997</v>
      </c>
      <c r="D1170" s="9">
        <f>VLOOKUP($A1170,'Medical Examination'!$A$2:$J$2336,3,0)</f>
        <v>4.37</v>
      </c>
      <c r="E1170" s="9" t="str">
        <f>VLOOKUP($A1170,'Medical Examination'!$A$2:$J$2336,4,0)</f>
        <v>No</v>
      </c>
      <c r="F1170" s="9" t="str">
        <f>VLOOKUP($A1170,'Medical Examination'!$A$2:$J$2336,5,0)</f>
        <v>No</v>
      </c>
      <c r="G1170" s="9" t="str">
        <f>VLOOKUP($A1170,'Medical Examination'!$A$2:$J$2336,6,0)</f>
        <v>No</v>
      </c>
      <c r="H1170" s="9">
        <f>VLOOKUP($A1170,'Medical Examination'!$A$2:$J$2336,7,0)</f>
        <v>2</v>
      </c>
      <c r="I1170" s="9" t="str">
        <f>VLOOKUP($A1170,'Medical Examination'!$A$2:$J$2336,8,0)</f>
        <v xml:space="preserve"> Non Smoker</v>
      </c>
      <c r="J1170" s="9" t="str">
        <f>VLOOKUP($A1170,'Medical Examination'!$A$2:$J$2336,9,0)</f>
        <v>Obesity</v>
      </c>
      <c r="K1170" s="9" t="str">
        <f>VLOOKUP($A1170,'Medical Examination'!$A$2:$J$2336,10,0)</f>
        <v>Prediabetes</v>
      </c>
      <c r="L1170" s="9" t="str">
        <f>VLOOKUP($A1170,'Hospitalsation Details'!$A$2:$L$2344,10,0)</f>
        <v>23-10-1972</v>
      </c>
      <c r="M1170" s="16">
        <f>VLOOKUP($A1170,'Hospitalsation Details'!$A$2:$L$2344,6,0)</f>
        <v>9630.4</v>
      </c>
      <c r="N1170" s="9" t="str">
        <f>VLOOKUP($A1170,'Hospitalsation Details'!$A$2:$L$2344,7,0)</f>
        <v>tier - 2</v>
      </c>
      <c r="O1170" s="9" t="str">
        <f>VLOOKUP($A1170,'Hospitalsation Details'!$A$2:$L$2344,8,0)</f>
        <v>tier - 2</v>
      </c>
      <c r="P1170" s="9" t="str">
        <f>VLOOKUP($A1170,'Hospitalsation Details'!$A$2:$L$2344,9,0)</f>
        <v>R1011</v>
      </c>
      <c r="Q1170" s="9">
        <f>VLOOKUP($A1170,'Hospitalsation Details'!$A$2:$L$2344,12,0)</f>
        <v>50</v>
      </c>
    </row>
    <row r="1171" spans="1:17" ht="15.6" x14ac:dyDescent="0.3">
      <c r="A1171" s="21" t="s">
        <v>2339</v>
      </c>
      <c r="B1171" s="9" t="str">
        <f>VLOOKUP($A1171,'Customer Names'!$A$2:$E$2336,4,0)</f>
        <v xml:space="preserve">  Grant</v>
      </c>
      <c r="C1171" s="9">
        <f>VLOOKUP($A1171,'Medical Examination'!$A$2:$J$2336,2,0)</f>
        <v>28.61</v>
      </c>
      <c r="D1171" s="9">
        <f>VLOOKUP($A1171,'Medical Examination'!$A$2:$J$2336,3,0)</f>
        <v>5.76</v>
      </c>
      <c r="E1171" s="9" t="str">
        <f>VLOOKUP($A1171,'Medical Examination'!$A$2:$J$2336,4,0)</f>
        <v>No</v>
      </c>
      <c r="F1171" s="9" t="str">
        <f>VLOOKUP($A1171,'Medical Examination'!$A$2:$J$2336,5,0)</f>
        <v>No</v>
      </c>
      <c r="G1171" s="9" t="str">
        <f>VLOOKUP($A1171,'Medical Examination'!$A$2:$J$2336,6,0)</f>
        <v>Yes</v>
      </c>
      <c r="H1171" s="9">
        <f>VLOOKUP($A1171,'Medical Examination'!$A$2:$J$2336,7,0)</f>
        <v>1</v>
      </c>
      <c r="I1171" s="9" t="str">
        <f>VLOOKUP($A1171,'Medical Examination'!$A$2:$J$2336,8,0)</f>
        <v xml:space="preserve"> Non Smoker</v>
      </c>
      <c r="J1171" s="9" t="str">
        <f>VLOOKUP($A1171,'Medical Examination'!$A$2:$J$2336,9,0)</f>
        <v>Over Weight</v>
      </c>
      <c r="K1171" s="9" t="str">
        <f>VLOOKUP($A1171,'Medical Examination'!$A$2:$J$2336,10,0)</f>
        <v>Normal</v>
      </c>
      <c r="L1171" s="9" t="str">
        <f>VLOOKUP($A1171,'Hospitalsation Details'!$A$2:$L$2344,10,0)</f>
        <v>19-12-1979</v>
      </c>
      <c r="M1171" s="16">
        <f>VLOOKUP($A1171,'Hospitalsation Details'!$A$2:$L$2344,6,0)</f>
        <v>9630.2999999999993</v>
      </c>
      <c r="N1171" s="9" t="str">
        <f>VLOOKUP($A1171,'Hospitalsation Details'!$A$2:$L$2344,7,0)</f>
        <v>tier - 2</v>
      </c>
      <c r="O1171" s="9" t="str">
        <f>VLOOKUP($A1171,'Hospitalsation Details'!$A$2:$L$2344,8,0)</f>
        <v>tier - 2</v>
      </c>
      <c r="P1171" s="9" t="str">
        <f>VLOOKUP($A1171,'Hospitalsation Details'!$A$2:$L$2344,9,0)</f>
        <v>R1021</v>
      </c>
      <c r="Q1171" s="9">
        <f>VLOOKUP($A1171,'Hospitalsation Details'!$A$2:$L$2344,12,0)</f>
        <v>43</v>
      </c>
    </row>
    <row r="1172" spans="1:17" ht="15.6" x14ac:dyDescent="0.3">
      <c r="A1172" s="20" t="s">
        <v>2341</v>
      </c>
      <c r="B1172" s="9" t="str">
        <f>VLOOKUP($A1172,'Customer Names'!$A$2:$E$2336,4,0)</f>
        <v xml:space="preserve">  Sophia</v>
      </c>
      <c r="C1172" s="9">
        <f>VLOOKUP($A1172,'Medical Examination'!$A$2:$J$2336,2,0)</f>
        <v>45.41</v>
      </c>
      <c r="D1172" s="9">
        <f>VLOOKUP($A1172,'Medical Examination'!$A$2:$J$2336,3,0)</f>
        <v>4.96</v>
      </c>
      <c r="E1172" s="9" t="str">
        <f>VLOOKUP($A1172,'Medical Examination'!$A$2:$J$2336,4,0)</f>
        <v>No</v>
      </c>
      <c r="F1172" s="9" t="str">
        <f>VLOOKUP($A1172,'Medical Examination'!$A$2:$J$2336,5,0)</f>
        <v>No</v>
      </c>
      <c r="G1172" s="9" t="str">
        <f>VLOOKUP($A1172,'Medical Examination'!$A$2:$J$2336,6,0)</f>
        <v>No</v>
      </c>
      <c r="H1172" s="9">
        <f>VLOOKUP($A1172,'Medical Examination'!$A$2:$J$2336,7,0)</f>
        <v>1</v>
      </c>
      <c r="I1172" s="9" t="str">
        <f>VLOOKUP($A1172,'Medical Examination'!$A$2:$J$2336,8,0)</f>
        <v xml:space="preserve"> Non Smoker</v>
      </c>
      <c r="J1172" s="9" t="str">
        <f>VLOOKUP($A1172,'Medical Examination'!$A$2:$J$2336,9,0)</f>
        <v>Obesity</v>
      </c>
      <c r="K1172" s="9" t="str">
        <f>VLOOKUP($A1172,'Medical Examination'!$A$2:$J$2336,10,0)</f>
        <v>Diabetes</v>
      </c>
      <c r="L1172" s="9" t="str">
        <f>VLOOKUP($A1172,'Hospitalsation Details'!$A$2:$L$2344,10,0)</f>
        <v>23-06-1998</v>
      </c>
      <c r="M1172" s="16">
        <f>VLOOKUP($A1172,'Hospitalsation Details'!$A$2:$L$2344,6,0)</f>
        <v>9628.7900000000009</v>
      </c>
      <c r="N1172" s="9" t="str">
        <f>VLOOKUP($A1172,'Hospitalsation Details'!$A$2:$L$2344,7,0)</f>
        <v>tier - 2</v>
      </c>
      <c r="O1172" s="9" t="str">
        <f>VLOOKUP($A1172,'Hospitalsation Details'!$A$2:$L$2344,8,0)</f>
        <v>tier - 2</v>
      </c>
      <c r="P1172" s="9" t="str">
        <f>VLOOKUP($A1172,'Hospitalsation Details'!$A$2:$L$2344,9,0)</f>
        <v>R1026</v>
      </c>
      <c r="Q1172" s="9">
        <f>VLOOKUP($A1172,'Hospitalsation Details'!$A$2:$L$2344,12,0)</f>
        <v>24</v>
      </c>
    </row>
    <row r="1173" spans="1:17" ht="15.6" x14ac:dyDescent="0.3">
      <c r="A1173" s="21" t="s">
        <v>2343</v>
      </c>
      <c r="B1173" s="9" t="str">
        <f>VLOOKUP($A1173,'Customer Names'!$A$2:$E$2336,4,0)</f>
        <v xml:space="preserve">  Christina</v>
      </c>
      <c r="C1173" s="9">
        <f>VLOOKUP($A1173,'Medical Examination'!$A$2:$J$2336,2,0)</f>
        <v>31.2</v>
      </c>
      <c r="D1173" s="9">
        <f>VLOOKUP($A1173,'Medical Examination'!$A$2:$J$2336,3,0)</f>
        <v>11.04</v>
      </c>
      <c r="E1173" s="9" t="str">
        <f>VLOOKUP($A1173,'Medical Examination'!$A$2:$J$2336,4,0)</f>
        <v>Yes</v>
      </c>
      <c r="F1173" s="9" t="str">
        <f>VLOOKUP($A1173,'Medical Examination'!$A$2:$J$2336,5,0)</f>
        <v>No</v>
      </c>
      <c r="G1173" s="9" t="str">
        <f>VLOOKUP($A1173,'Medical Examination'!$A$2:$J$2336,6,0)</f>
        <v>No</v>
      </c>
      <c r="H1173" s="9">
        <f>VLOOKUP($A1173,'Medical Examination'!$A$2:$J$2336,7,0)</f>
        <v>2</v>
      </c>
      <c r="I1173" s="9" t="str">
        <f>VLOOKUP($A1173,'Medical Examination'!$A$2:$J$2336,8,0)</f>
        <v xml:space="preserve"> Non Smoker</v>
      </c>
      <c r="J1173" s="9" t="str">
        <f>VLOOKUP($A1173,'Medical Examination'!$A$2:$J$2336,9,0)</f>
        <v>Obesity</v>
      </c>
      <c r="K1173" s="9" t="str">
        <f>VLOOKUP($A1173,'Medical Examination'!$A$2:$J$2336,10,0)</f>
        <v>Diabetes</v>
      </c>
      <c r="L1173" s="9" t="str">
        <f>VLOOKUP($A1173,'Hospitalsation Details'!$A$2:$L$2344,10,0)</f>
        <v>16-12-1970</v>
      </c>
      <c r="M1173" s="16">
        <f>VLOOKUP($A1173,'Hospitalsation Details'!$A$2:$L$2344,6,0)</f>
        <v>9625.92</v>
      </c>
      <c r="N1173" s="9" t="str">
        <f>VLOOKUP($A1173,'Hospitalsation Details'!$A$2:$L$2344,7,0)</f>
        <v>tier - 2</v>
      </c>
      <c r="O1173" s="9" t="str">
        <f>VLOOKUP($A1173,'Hospitalsation Details'!$A$2:$L$2344,8,0)</f>
        <v>tier - 3</v>
      </c>
      <c r="P1173" s="9" t="str">
        <f>VLOOKUP($A1173,'Hospitalsation Details'!$A$2:$L$2344,9,0)</f>
        <v>R1011</v>
      </c>
      <c r="Q1173" s="9">
        <f>VLOOKUP($A1173,'Hospitalsation Details'!$A$2:$L$2344,12,0)</f>
        <v>52</v>
      </c>
    </row>
    <row r="1174" spans="1:17" ht="15.6" x14ac:dyDescent="0.3">
      <c r="A1174" s="20" t="s">
        <v>2345</v>
      </c>
      <c r="B1174" s="9" t="str">
        <f>VLOOKUP($A1174,'Customer Names'!$A$2:$E$2336,4,0)</f>
        <v xml:space="preserve">  Sam L</v>
      </c>
      <c r="C1174" s="9">
        <f>VLOOKUP($A1174,'Medical Examination'!$A$2:$J$2336,2,0)</f>
        <v>29.83</v>
      </c>
      <c r="D1174" s="9">
        <f>VLOOKUP($A1174,'Medical Examination'!$A$2:$J$2336,3,0)</f>
        <v>7.81</v>
      </c>
      <c r="E1174" s="9" t="str">
        <f>VLOOKUP($A1174,'Medical Examination'!$A$2:$J$2336,4,0)</f>
        <v>Yes</v>
      </c>
      <c r="F1174" s="9" t="str">
        <f>VLOOKUP($A1174,'Medical Examination'!$A$2:$J$2336,5,0)</f>
        <v>No</v>
      </c>
      <c r="G1174" s="9" t="str">
        <f>VLOOKUP($A1174,'Medical Examination'!$A$2:$J$2336,6,0)</f>
        <v>No</v>
      </c>
      <c r="H1174" s="9">
        <f>VLOOKUP($A1174,'Medical Examination'!$A$2:$J$2336,7,0)</f>
        <v>1</v>
      </c>
      <c r="I1174" s="9" t="str">
        <f>VLOOKUP($A1174,'Medical Examination'!$A$2:$J$2336,8,0)</f>
        <v xml:space="preserve"> Non Smoker</v>
      </c>
      <c r="J1174" s="9" t="str">
        <f>VLOOKUP($A1174,'Medical Examination'!$A$2:$J$2336,9,0)</f>
        <v>Over Weight</v>
      </c>
      <c r="K1174" s="9" t="str">
        <f>VLOOKUP($A1174,'Medical Examination'!$A$2:$J$2336,10,0)</f>
        <v>Normal</v>
      </c>
      <c r="L1174" s="9" t="str">
        <f>VLOOKUP($A1174,'Hospitalsation Details'!$A$2:$L$2344,10,0)</f>
        <v>29-10-1975</v>
      </c>
      <c r="M1174" s="16">
        <f>VLOOKUP($A1174,'Hospitalsation Details'!$A$2:$L$2344,6,0)</f>
        <v>9620.33</v>
      </c>
      <c r="N1174" s="9" t="str">
        <f>VLOOKUP($A1174,'Hospitalsation Details'!$A$2:$L$2344,7,0)</f>
        <v>tier - 3</v>
      </c>
      <c r="O1174" s="9" t="str">
        <f>VLOOKUP($A1174,'Hospitalsation Details'!$A$2:$L$2344,8,0)</f>
        <v>tier - 3</v>
      </c>
      <c r="P1174" s="9" t="str">
        <f>VLOOKUP($A1174,'Hospitalsation Details'!$A$2:$L$2344,9,0)</f>
        <v>R1012</v>
      </c>
      <c r="Q1174" s="9">
        <f>VLOOKUP($A1174,'Hospitalsation Details'!$A$2:$L$2344,12,0)</f>
        <v>47</v>
      </c>
    </row>
    <row r="1175" spans="1:17" ht="15.6" x14ac:dyDescent="0.3">
      <c r="A1175" s="21" t="s">
        <v>2347</v>
      </c>
      <c r="B1175" s="9" t="str">
        <f>VLOOKUP($A1175,'Customer Names'!$A$2:$E$2336,4,0)</f>
        <v xml:space="preserve">  Haley R</v>
      </c>
      <c r="C1175" s="9">
        <f>VLOOKUP($A1175,'Medical Examination'!$A$2:$J$2336,2,0)</f>
        <v>29.06</v>
      </c>
      <c r="D1175" s="9">
        <f>VLOOKUP($A1175,'Medical Examination'!$A$2:$J$2336,3,0)</f>
        <v>4.55</v>
      </c>
      <c r="E1175" s="9" t="str">
        <f>VLOOKUP($A1175,'Medical Examination'!$A$2:$J$2336,4,0)</f>
        <v>No</v>
      </c>
      <c r="F1175" s="9" t="str">
        <f>VLOOKUP($A1175,'Medical Examination'!$A$2:$J$2336,5,0)</f>
        <v>No</v>
      </c>
      <c r="G1175" s="9" t="str">
        <f>VLOOKUP($A1175,'Medical Examination'!$A$2:$J$2336,6,0)</f>
        <v>No</v>
      </c>
      <c r="H1175" s="9">
        <f>VLOOKUP($A1175,'Medical Examination'!$A$2:$J$2336,7,0)</f>
        <v>0</v>
      </c>
      <c r="I1175" s="9" t="str">
        <f>VLOOKUP($A1175,'Medical Examination'!$A$2:$J$2336,8,0)</f>
        <v xml:space="preserve"> Non Smoker</v>
      </c>
      <c r="J1175" s="9" t="str">
        <f>VLOOKUP($A1175,'Medical Examination'!$A$2:$J$2336,9,0)</f>
        <v>Over Weight</v>
      </c>
      <c r="K1175" s="9" t="str">
        <f>VLOOKUP($A1175,'Medical Examination'!$A$2:$J$2336,10,0)</f>
        <v>Prediabetes</v>
      </c>
      <c r="L1175" s="9" t="str">
        <f>VLOOKUP($A1175,'Hospitalsation Details'!$A$2:$L$2344,10,0)</f>
        <v>29-08-1982</v>
      </c>
      <c r="M1175" s="16">
        <f>VLOOKUP($A1175,'Hospitalsation Details'!$A$2:$L$2344,6,0)</f>
        <v>9619.18</v>
      </c>
      <c r="N1175" s="9" t="str">
        <f>VLOOKUP($A1175,'Hospitalsation Details'!$A$2:$L$2344,7,0)</f>
        <v>tier - 2</v>
      </c>
      <c r="O1175" s="9" t="str">
        <f>VLOOKUP($A1175,'Hospitalsation Details'!$A$2:$L$2344,8,0)</f>
        <v>tier - 1</v>
      </c>
      <c r="P1175" s="9" t="str">
        <f>VLOOKUP($A1175,'Hospitalsation Details'!$A$2:$L$2344,9,0)</f>
        <v>R1025</v>
      </c>
      <c r="Q1175" s="9">
        <f>VLOOKUP($A1175,'Hospitalsation Details'!$A$2:$L$2344,12,0)</f>
        <v>40</v>
      </c>
    </row>
    <row r="1176" spans="1:17" ht="15.6" x14ac:dyDescent="0.3">
      <c r="A1176" s="20" t="s">
        <v>2349</v>
      </c>
      <c r="B1176" s="9" t="str">
        <f>VLOOKUP($A1176,'Customer Names'!$A$2:$E$2336,4,0)</f>
        <v xml:space="preserve">  Ethan</v>
      </c>
      <c r="C1176" s="9">
        <f>VLOOKUP($A1176,'Medical Examination'!$A$2:$J$2336,2,0)</f>
        <v>27.454999999999998</v>
      </c>
      <c r="D1176" s="9">
        <f>VLOOKUP($A1176,'Medical Examination'!$A$2:$J$2336,3,0)</f>
        <v>6.13</v>
      </c>
      <c r="E1176" s="9" t="str">
        <f>VLOOKUP($A1176,'Medical Examination'!$A$2:$J$2336,4,0)</f>
        <v>No</v>
      </c>
      <c r="F1176" s="9" t="str">
        <f>VLOOKUP($A1176,'Medical Examination'!$A$2:$J$2336,5,0)</f>
        <v>No</v>
      </c>
      <c r="G1176" s="9" t="str">
        <f>VLOOKUP($A1176,'Medical Examination'!$A$2:$J$2336,6,0)</f>
        <v>No</v>
      </c>
      <c r="H1176" s="9">
        <f>VLOOKUP($A1176,'Medical Examination'!$A$2:$J$2336,7,0)</f>
        <v>2</v>
      </c>
      <c r="I1176" s="9" t="str">
        <f>VLOOKUP($A1176,'Medical Examination'!$A$2:$J$2336,8,0)</f>
        <v xml:space="preserve"> Non Smoker</v>
      </c>
      <c r="J1176" s="9" t="str">
        <f>VLOOKUP($A1176,'Medical Examination'!$A$2:$J$2336,9,0)</f>
        <v>Over Weight</v>
      </c>
      <c r="K1176" s="9" t="str">
        <f>VLOOKUP($A1176,'Medical Examination'!$A$2:$J$2336,10,0)</f>
        <v>Prediabetes</v>
      </c>
      <c r="L1176" s="9" t="str">
        <f>VLOOKUP($A1176,'Hospitalsation Details'!$A$2:$L$2344,10,0)</f>
        <v>27-12-1972</v>
      </c>
      <c r="M1176" s="16">
        <f>VLOOKUP($A1176,'Hospitalsation Details'!$A$2:$L$2344,6,0)</f>
        <v>9617.66</v>
      </c>
      <c r="N1176" s="9" t="str">
        <f>VLOOKUP($A1176,'Hospitalsation Details'!$A$2:$L$2344,7,0)</f>
        <v>tier - 3</v>
      </c>
      <c r="O1176" s="9" t="str">
        <f>VLOOKUP($A1176,'Hospitalsation Details'!$A$2:$L$2344,8,0)</f>
        <v>tier - 3</v>
      </c>
      <c r="P1176" s="9" t="str">
        <f>VLOOKUP($A1176,'Hospitalsation Details'!$A$2:$L$2344,9,0)</f>
        <v>R1016</v>
      </c>
      <c r="Q1176" s="9">
        <f>VLOOKUP($A1176,'Hospitalsation Details'!$A$2:$L$2344,12,0)</f>
        <v>50</v>
      </c>
    </row>
    <row r="1177" spans="1:17" ht="15.6" x14ac:dyDescent="0.3">
      <c r="A1177" s="21" t="s">
        <v>2351</v>
      </c>
      <c r="B1177" s="9" t="str">
        <f>VLOOKUP($A1177,'Customer Names'!$A$2:$E$2336,4,0)</f>
        <v xml:space="preserve">  Andrew W</v>
      </c>
      <c r="C1177" s="9">
        <f>VLOOKUP($A1177,'Medical Examination'!$A$2:$J$2336,2,0)</f>
        <v>23.01</v>
      </c>
      <c r="D1177" s="9">
        <f>VLOOKUP($A1177,'Medical Examination'!$A$2:$J$2336,3,0)</f>
        <v>6.04</v>
      </c>
      <c r="E1177" s="9" t="str">
        <f>VLOOKUP($A1177,'Medical Examination'!$A$2:$J$2336,4,0)</f>
        <v>Yes</v>
      </c>
      <c r="F1177" s="9" t="str">
        <f>VLOOKUP($A1177,'Medical Examination'!$A$2:$J$2336,5,0)</f>
        <v>No</v>
      </c>
      <c r="G1177" s="9" t="str">
        <f>VLOOKUP($A1177,'Medical Examination'!$A$2:$J$2336,6,0)</f>
        <v>No</v>
      </c>
      <c r="H1177" s="9">
        <f>VLOOKUP($A1177,'Medical Examination'!$A$2:$J$2336,7,0)</f>
        <v>1</v>
      </c>
      <c r="I1177" s="9" t="str">
        <f>VLOOKUP($A1177,'Medical Examination'!$A$2:$J$2336,8,0)</f>
        <v xml:space="preserve"> Non Smoker</v>
      </c>
      <c r="J1177" s="9" t="str">
        <f>VLOOKUP($A1177,'Medical Examination'!$A$2:$J$2336,9,0)</f>
        <v>Normal Weight</v>
      </c>
      <c r="K1177" s="9" t="str">
        <f>VLOOKUP($A1177,'Medical Examination'!$A$2:$J$2336,10,0)</f>
        <v>Diabetes</v>
      </c>
      <c r="L1177" s="9" t="str">
        <f>VLOOKUP($A1177,'Hospitalsation Details'!$A$2:$L$2344,10,0)</f>
        <v>15-12-1964</v>
      </c>
      <c r="M1177" s="16">
        <f>VLOOKUP($A1177,'Hospitalsation Details'!$A$2:$L$2344,6,0)</f>
        <v>9597.6299999999992</v>
      </c>
      <c r="N1177" s="9" t="str">
        <f>VLOOKUP($A1177,'Hospitalsation Details'!$A$2:$L$2344,7,0)</f>
        <v>tier - 3</v>
      </c>
      <c r="O1177" s="9" t="str">
        <f>VLOOKUP($A1177,'Hospitalsation Details'!$A$2:$L$2344,8,0)</f>
        <v>tier - 3</v>
      </c>
      <c r="P1177" s="9" t="str">
        <f>VLOOKUP($A1177,'Hospitalsation Details'!$A$2:$L$2344,9,0)</f>
        <v>R1013</v>
      </c>
      <c r="Q1177" s="9">
        <f>VLOOKUP($A1177,'Hospitalsation Details'!$A$2:$L$2344,12,0)</f>
        <v>58</v>
      </c>
    </row>
    <row r="1178" spans="1:17" ht="15.6" x14ac:dyDescent="0.3">
      <c r="A1178" s="20" t="s">
        <v>2353</v>
      </c>
      <c r="B1178" s="9" t="str">
        <f>VLOOKUP($A1178,'Customer Names'!$A$2:$E$2336,4,0)</f>
        <v xml:space="preserve">  Mark G</v>
      </c>
      <c r="C1178" s="9">
        <f>VLOOKUP($A1178,'Medical Examination'!$A$2:$J$2336,2,0)</f>
        <v>31.39</v>
      </c>
      <c r="D1178" s="9">
        <f>VLOOKUP($A1178,'Medical Examination'!$A$2:$J$2336,3,0)</f>
        <v>8.85</v>
      </c>
      <c r="E1178" s="9" t="str">
        <f>VLOOKUP($A1178,'Medical Examination'!$A$2:$J$2336,4,0)</f>
        <v>Yes</v>
      </c>
      <c r="F1178" s="9" t="str">
        <f>VLOOKUP($A1178,'Medical Examination'!$A$2:$J$2336,5,0)</f>
        <v>No</v>
      </c>
      <c r="G1178" s="9" t="str">
        <f>VLOOKUP($A1178,'Medical Examination'!$A$2:$J$2336,6,0)</f>
        <v>No</v>
      </c>
      <c r="H1178" s="9">
        <f>VLOOKUP($A1178,'Medical Examination'!$A$2:$J$2336,7,0)</f>
        <v>0</v>
      </c>
      <c r="I1178" s="9" t="str">
        <f>VLOOKUP($A1178,'Medical Examination'!$A$2:$J$2336,8,0)</f>
        <v xml:space="preserve"> Non Smoker</v>
      </c>
      <c r="J1178" s="9" t="str">
        <f>VLOOKUP($A1178,'Medical Examination'!$A$2:$J$2336,9,0)</f>
        <v>Obesity</v>
      </c>
      <c r="K1178" s="9" t="str">
        <f>VLOOKUP($A1178,'Medical Examination'!$A$2:$J$2336,10,0)</f>
        <v>Diabetes</v>
      </c>
      <c r="L1178" s="9" t="str">
        <f>VLOOKUP($A1178,'Hospitalsation Details'!$A$2:$L$2344,10,0)</f>
        <v>18-10-1981</v>
      </c>
      <c r="M1178" s="16">
        <f>VLOOKUP($A1178,'Hospitalsation Details'!$A$2:$L$2344,6,0)</f>
        <v>9584.0400000000009</v>
      </c>
      <c r="N1178" s="9" t="str">
        <f>VLOOKUP($A1178,'Hospitalsation Details'!$A$2:$L$2344,7,0)</f>
        <v>tier - 2</v>
      </c>
      <c r="O1178" s="9" t="str">
        <f>VLOOKUP($A1178,'Hospitalsation Details'!$A$2:$L$2344,8,0)</f>
        <v>tier - 1</v>
      </c>
      <c r="P1178" s="9" t="str">
        <f>VLOOKUP($A1178,'Hospitalsation Details'!$A$2:$L$2344,9,0)</f>
        <v>R1021</v>
      </c>
      <c r="Q1178" s="9">
        <f>VLOOKUP($A1178,'Hospitalsation Details'!$A$2:$L$2344,12,0)</f>
        <v>41</v>
      </c>
    </row>
    <row r="1179" spans="1:17" ht="15.6" x14ac:dyDescent="0.3">
      <c r="A1179" s="21" t="s">
        <v>2355</v>
      </c>
      <c r="B1179" s="9" t="str">
        <f>VLOOKUP($A1179,'Customer Names'!$A$2:$E$2336,4,0)</f>
        <v xml:space="preserve">  Kasey E</v>
      </c>
      <c r="C1179" s="9">
        <f>VLOOKUP($A1179,'Medical Examination'!$A$2:$J$2336,2,0)</f>
        <v>34.770000000000003</v>
      </c>
      <c r="D1179" s="9">
        <f>VLOOKUP($A1179,'Medical Examination'!$A$2:$J$2336,3,0)</f>
        <v>10.54</v>
      </c>
      <c r="E1179" s="9" t="str">
        <f>VLOOKUP($A1179,'Medical Examination'!$A$2:$J$2336,4,0)</f>
        <v>No</v>
      </c>
      <c r="F1179" s="9" t="str">
        <f>VLOOKUP($A1179,'Medical Examination'!$A$2:$J$2336,5,0)</f>
        <v>No</v>
      </c>
      <c r="G1179" s="9" t="str">
        <f>VLOOKUP($A1179,'Medical Examination'!$A$2:$J$2336,6,0)</f>
        <v>No</v>
      </c>
      <c r="H1179" s="9">
        <f>VLOOKUP($A1179,'Medical Examination'!$A$2:$J$2336,7,0)</f>
        <v>2</v>
      </c>
      <c r="I1179" s="9" t="str">
        <f>VLOOKUP($A1179,'Medical Examination'!$A$2:$J$2336,8,0)</f>
        <v xml:space="preserve"> Non Smoker</v>
      </c>
      <c r="J1179" s="9" t="str">
        <f>VLOOKUP($A1179,'Medical Examination'!$A$2:$J$2336,9,0)</f>
        <v>Obesity</v>
      </c>
      <c r="K1179" s="9" t="str">
        <f>VLOOKUP($A1179,'Medical Examination'!$A$2:$J$2336,10,0)</f>
        <v>Normal</v>
      </c>
      <c r="L1179" s="9" t="str">
        <f>VLOOKUP($A1179,'Hospitalsation Details'!$A$2:$L$2344,10,0)</f>
        <v>28-11-1973</v>
      </c>
      <c r="M1179" s="16">
        <f>VLOOKUP($A1179,'Hospitalsation Details'!$A$2:$L$2344,6,0)</f>
        <v>9583.89</v>
      </c>
      <c r="N1179" s="9" t="str">
        <f>VLOOKUP($A1179,'Hospitalsation Details'!$A$2:$L$2344,7,0)</f>
        <v>tier - 2</v>
      </c>
      <c r="O1179" s="9" t="str">
        <f>VLOOKUP($A1179,'Hospitalsation Details'!$A$2:$L$2344,8,0)</f>
        <v>tier - 3</v>
      </c>
      <c r="P1179" s="9" t="str">
        <f>VLOOKUP($A1179,'Hospitalsation Details'!$A$2:$L$2344,9,0)</f>
        <v>R1012</v>
      </c>
      <c r="Q1179" s="9">
        <f>VLOOKUP($A1179,'Hospitalsation Details'!$A$2:$L$2344,12,0)</f>
        <v>49</v>
      </c>
    </row>
    <row r="1180" spans="1:17" ht="15.6" x14ac:dyDescent="0.3">
      <c r="A1180" s="20" t="s">
        <v>2357</v>
      </c>
      <c r="B1180" s="9" t="str">
        <f>VLOOKUP($A1180,'Customer Names'!$A$2:$E$2336,4,0)</f>
        <v xml:space="preserve">  Jeff</v>
      </c>
      <c r="C1180" s="9">
        <f>VLOOKUP($A1180,'Medical Examination'!$A$2:$J$2336,2,0)</f>
        <v>24.48</v>
      </c>
      <c r="D1180" s="9">
        <f>VLOOKUP($A1180,'Medical Examination'!$A$2:$J$2336,3,0)</f>
        <v>4.37</v>
      </c>
      <c r="E1180" s="9" t="str">
        <f>VLOOKUP($A1180,'Medical Examination'!$A$2:$J$2336,4,0)</f>
        <v>Yes</v>
      </c>
      <c r="F1180" s="9" t="str">
        <f>VLOOKUP($A1180,'Medical Examination'!$A$2:$J$2336,5,0)</f>
        <v>No</v>
      </c>
      <c r="G1180" s="9" t="str">
        <f>VLOOKUP($A1180,'Medical Examination'!$A$2:$J$2336,6,0)</f>
        <v>No</v>
      </c>
      <c r="H1180" s="9">
        <f>VLOOKUP($A1180,'Medical Examination'!$A$2:$J$2336,7,0)</f>
        <v>2</v>
      </c>
      <c r="I1180" s="9" t="str">
        <f>VLOOKUP($A1180,'Medical Examination'!$A$2:$J$2336,8,0)</f>
        <v xml:space="preserve"> Non Smoker</v>
      </c>
      <c r="J1180" s="9" t="str">
        <f>VLOOKUP($A1180,'Medical Examination'!$A$2:$J$2336,9,0)</f>
        <v>Normal Weight</v>
      </c>
      <c r="K1180" s="9" t="str">
        <f>VLOOKUP($A1180,'Medical Examination'!$A$2:$J$2336,10,0)</f>
        <v>Diabetes</v>
      </c>
      <c r="L1180" s="9" t="str">
        <f>VLOOKUP($A1180,'Hospitalsation Details'!$A$2:$L$2344,10,0)</f>
        <v>04-12-1966</v>
      </c>
      <c r="M1180" s="16">
        <f>VLOOKUP($A1180,'Hospitalsation Details'!$A$2:$L$2344,6,0)</f>
        <v>9582.5400000000009</v>
      </c>
      <c r="N1180" s="9" t="str">
        <f>VLOOKUP($A1180,'Hospitalsation Details'!$A$2:$L$2344,7,0)</f>
        <v>tier - 3</v>
      </c>
      <c r="O1180" s="9" t="str">
        <f>VLOOKUP($A1180,'Hospitalsation Details'!$A$2:$L$2344,8,0)</f>
        <v>tier - 2</v>
      </c>
      <c r="P1180" s="9" t="str">
        <f>VLOOKUP($A1180,'Hospitalsation Details'!$A$2:$L$2344,9,0)</f>
        <v>R1013</v>
      </c>
      <c r="Q1180" s="9">
        <f>VLOOKUP($A1180,'Hospitalsation Details'!$A$2:$L$2344,12,0)</f>
        <v>56</v>
      </c>
    </row>
    <row r="1181" spans="1:17" ht="15.6" x14ac:dyDescent="0.3">
      <c r="A1181" s="21" t="s">
        <v>2359</v>
      </c>
      <c r="B1181" s="9" t="str">
        <f>VLOOKUP($A1181,'Customer Names'!$A$2:$E$2336,4,0)</f>
        <v xml:space="preserve">  Amy</v>
      </c>
      <c r="C1181" s="9">
        <f>VLOOKUP($A1181,'Medical Examination'!$A$2:$J$2336,2,0)</f>
        <v>22.61</v>
      </c>
      <c r="D1181" s="9">
        <f>VLOOKUP($A1181,'Medical Examination'!$A$2:$J$2336,3,0)</f>
        <v>9.6300000000000008</v>
      </c>
      <c r="E1181" s="9" t="str">
        <f>VLOOKUP($A1181,'Medical Examination'!$A$2:$J$2336,4,0)</f>
        <v>No</v>
      </c>
      <c r="F1181" s="9" t="str">
        <f>VLOOKUP($A1181,'Medical Examination'!$A$2:$J$2336,5,0)</f>
        <v>No</v>
      </c>
      <c r="G1181" s="9" t="str">
        <f>VLOOKUP($A1181,'Medical Examination'!$A$2:$J$2336,6,0)</f>
        <v>No</v>
      </c>
      <c r="H1181" s="9">
        <f>VLOOKUP($A1181,'Medical Examination'!$A$2:$J$2336,7,0)</f>
        <v>2</v>
      </c>
      <c r="I1181" s="9" t="str">
        <f>VLOOKUP($A1181,'Medical Examination'!$A$2:$J$2336,8,0)</f>
        <v xml:space="preserve"> Non Smoker</v>
      </c>
      <c r="J1181" s="9" t="str">
        <f>VLOOKUP($A1181,'Medical Examination'!$A$2:$J$2336,9,0)</f>
        <v>Normal Weight</v>
      </c>
      <c r="K1181" s="9" t="str">
        <f>VLOOKUP($A1181,'Medical Examination'!$A$2:$J$2336,10,0)</f>
        <v>Diabetes</v>
      </c>
      <c r="L1181" s="9" t="str">
        <f>VLOOKUP($A1181,'Hospitalsation Details'!$A$2:$L$2344,10,0)</f>
        <v>01-12-1973</v>
      </c>
      <c r="M1181" s="16">
        <f>VLOOKUP($A1181,'Hospitalsation Details'!$A$2:$L$2344,6,0)</f>
        <v>9566.99</v>
      </c>
      <c r="N1181" s="9" t="str">
        <f>VLOOKUP($A1181,'Hospitalsation Details'!$A$2:$L$2344,7,0)</f>
        <v>tier - 2</v>
      </c>
      <c r="O1181" s="9" t="str">
        <f>VLOOKUP($A1181,'Hospitalsation Details'!$A$2:$L$2344,8,0)</f>
        <v>tier - 1</v>
      </c>
      <c r="P1181" s="9" t="str">
        <f>VLOOKUP($A1181,'Hospitalsation Details'!$A$2:$L$2344,9,0)</f>
        <v>R1012</v>
      </c>
      <c r="Q1181" s="9">
        <f>VLOOKUP($A1181,'Hospitalsation Details'!$A$2:$L$2344,12,0)</f>
        <v>49</v>
      </c>
    </row>
    <row r="1182" spans="1:17" ht="15.6" x14ac:dyDescent="0.3">
      <c r="A1182" s="20" t="s">
        <v>2361</v>
      </c>
      <c r="B1182" s="9" t="str">
        <f>VLOOKUP($A1182,'Customer Names'!$A$2:$E$2336,4,0)</f>
        <v xml:space="preserve">  Adam</v>
      </c>
      <c r="C1182" s="9">
        <f>VLOOKUP($A1182,'Medical Examination'!$A$2:$J$2336,2,0)</f>
        <v>34.299999999999997</v>
      </c>
      <c r="D1182" s="9">
        <f>VLOOKUP($A1182,'Medical Examination'!$A$2:$J$2336,3,0)</f>
        <v>10.37</v>
      </c>
      <c r="E1182" s="9" t="str">
        <f>VLOOKUP($A1182,'Medical Examination'!$A$2:$J$2336,4,0)</f>
        <v>No</v>
      </c>
      <c r="F1182" s="9" t="str">
        <f>VLOOKUP($A1182,'Medical Examination'!$A$2:$J$2336,5,0)</f>
        <v>No</v>
      </c>
      <c r="G1182" s="9" t="str">
        <f>VLOOKUP($A1182,'Medical Examination'!$A$2:$J$2336,6,0)</f>
        <v>No</v>
      </c>
      <c r="H1182" s="9">
        <f>VLOOKUP($A1182,'Medical Examination'!$A$2:$J$2336,7,0)</f>
        <v>0</v>
      </c>
      <c r="I1182" s="9" t="str">
        <f>VLOOKUP($A1182,'Medical Examination'!$A$2:$J$2336,8,0)</f>
        <v xml:space="preserve"> Non Smoker</v>
      </c>
      <c r="J1182" s="9" t="str">
        <f>VLOOKUP($A1182,'Medical Examination'!$A$2:$J$2336,9,0)</f>
        <v>Obesity</v>
      </c>
      <c r="K1182" s="9" t="str">
        <f>VLOOKUP($A1182,'Medical Examination'!$A$2:$J$2336,10,0)</f>
        <v>Normal</v>
      </c>
      <c r="L1182" s="9" t="str">
        <f>VLOOKUP($A1182,'Hospitalsation Details'!$A$2:$L$2344,10,0)</f>
        <v>14-08-1974</v>
      </c>
      <c r="M1182" s="16">
        <f>VLOOKUP($A1182,'Hospitalsation Details'!$A$2:$L$2344,6,0)</f>
        <v>9563.0300000000007</v>
      </c>
      <c r="N1182" s="9" t="str">
        <f>VLOOKUP($A1182,'Hospitalsation Details'!$A$2:$L$2344,7,0)</f>
        <v>tier - 3</v>
      </c>
      <c r="O1182" s="9" t="str">
        <f>VLOOKUP($A1182,'Hospitalsation Details'!$A$2:$L$2344,8,0)</f>
        <v>tier - 1</v>
      </c>
      <c r="P1182" s="9" t="str">
        <f>VLOOKUP($A1182,'Hospitalsation Details'!$A$2:$L$2344,9,0)</f>
        <v>R1011</v>
      </c>
      <c r="Q1182" s="9">
        <f>VLOOKUP($A1182,'Hospitalsation Details'!$A$2:$L$2344,12,0)</f>
        <v>48</v>
      </c>
    </row>
    <row r="1183" spans="1:17" ht="15.6" x14ac:dyDescent="0.3">
      <c r="A1183" s="21" t="s">
        <v>2363</v>
      </c>
      <c r="B1183" s="9" t="str">
        <f>VLOOKUP($A1183,'Customer Names'!$A$2:$E$2336,4,0)</f>
        <v xml:space="preserve">  Kristin M</v>
      </c>
      <c r="C1183" s="9">
        <f>VLOOKUP($A1183,'Medical Examination'!$A$2:$J$2336,2,0)</f>
        <v>46.09</v>
      </c>
      <c r="D1183" s="9">
        <f>VLOOKUP($A1183,'Medical Examination'!$A$2:$J$2336,3,0)</f>
        <v>5.44</v>
      </c>
      <c r="E1183" s="9" t="str">
        <f>VLOOKUP($A1183,'Medical Examination'!$A$2:$J$2336,4,0)</f>
        <v>No</v>
      </c>
      <c r="F1183" s="9" t="str">
        <f>VLOOKUP($A1183,'Medical Examination'!$A$2:$J$2336,5,0)</f>
        <v>No</v>
      </c>
      <c r="G1183" s="9" t="str">
        <f>VLOOKUP($A1183,'Medical Examination'!$A$2:$J$2336,6,0)</f>
        <v>No</v>
      </c>
      <c r="H1183" s="9">
        <f>VLOOKUP($A1183,'Medical Examination'!$A$2:$J$2336,7,0)</f>
        <v>2</v>
      </c>
      <c r="I1183" s="9" t="str">
        <f>VLOOKUP($A1183,'Medical Examination'!$A$2:$J$2336,8,0)</f>
        <v xml:space="preserve"> Non Smoker</v>
      </c>
      <c r="J1183" s="9" t="str">
        <f>VLOOKUP($A1183,'Medical Examination'!$A$2:$J$2336,9,0)</f>
        <v>Obesity</v>
      </c>
      <c r="K1183" s="9" t="str">
        <f>VLOOKUP($A1183,'Medical Examination'!$A$2:$J$2336,10,0)</f>
        <v>Normal</v>
      </c>
      <c r="L1183" s="9" t="str">
        <f>VLOOKUP($A1183,'Hospitalsation Details'!$A$2:$L$2344,10,0)</f>
        <v>22-09-1972</v>
      </c>
      <c r="M1183" s="16">
        <f>VLOOKUP($A1183,'Hospitalsation Details'!$A$2:$L$2344,6,0)</f>
        <v>9549.57</v>
      </c>
      <c r="N1183" s="9" t="str">
        <f>VLOOKUP($A1183,'Hospitalsation Details'!$A$2:$L$2344,7,0)</f>
        <v>tier - 2</v>
      </c>
      <c r="O1183" s="9" t="str">
        <f>VLOOKUP($A1183,'Hospitalsation Details'!$A$2:$L$2344,8,0)</f>
        <v>tier - 1</v>
      </c>
      <c r="P1183" s="9" t="str">
        <f>VLOOKUP($A1183,'Hospitalsation Details'!$A$2:$L$2344,9,0)</f>
        <v>R1013</v>
      </c>
      <c r="Q1183" s="9">
        <f>VLOOKUP($A1183,'Hospitalsation Details'!$A$2:$L$2344,12,0)</f>
        <v>50</v>
      </c>
    </row>
    <row r="1184" spans="1:17" ht="15.6" x14ac:dyDescent="0.3">
      <c r="A1184" s="20" t="s">
        <v>2365</v>
      </c>
      <c r="B1184" s="9" t="str">
        <f>VLOOKUP($A1184,'Customer Names'!$A$2:$E$2336,4,0)</f>
        <v xml:space="preserve">  Mary-Lynn B</v>
      </c>
      <c r="C1184" s="9">
        <f>VLOOKUP($A1184,'Medical Examination'!$A$2:$J$2336,2,0)</f>
        <v>44.744999999999997</v>
      </c>
      <c r="D1184" s="9">
        <f>VLOOKUP($A1184,'Medical Examination'!$A$2:$J$2336,3,0)</f>
        <v>5.19</v>
      </c>
      <c r="E1184" s="9" t="str">
        <f>VLOOKUP($A1184,'Medical Examination'!$A$2:$J$2336,4,0)</f>
        <v>No</v>
      </c>
      <c r="F1184" s="9" t="str">
        <f>VLOOKUP($A1184,'Medical Examination'!$A$2:$J$2336,5,0)</f>
        <v>No</v>
      </c>
      <c r="G1184" s="9" t="str">
        <f>VLOOKUP($A1184,'Medical Examination'!$A$2:$J$2336,6,0)</f>
        <v>No</v>
      </c>
      <c r="H1184" s="9">
        <f>VLOOKUP($A1184,'Medical Examination'!$A$2:$J$2336,7,0)</f>
        <v>2</v>
      </c>
      <c r="I1184" s="9" t="str">
        <f>VLOOKUP($A1184,'Medical Examination'!$A$2:$J$2336,8,0)</f>
        <v xml:space="preserve"> Non Smoker</v>
      </c>
      <c r="J1184" s="9" t="str">
        <f>VLOOKUP($A1184,'Medical Examination'!$A$2:$J$2336,9,0)</f>
        <v>Obesity</v>
      </c>
      <c r="K1184" s="9" t="str">
        <f>VLOOKUP($A1184,'Medical Examination'!$A$2:$J$2336,10,0)</f>
        <v>Diabetes</v>
      </c>
      <c r="L1184" s="9" t="str">
        <f>VLOOKUP($A1184,'Hospitalsation Details'!$A$2:$L$2344,10,0)</f>
        <v>22-09-1972</v>
      </c>
      <c r="M1184" s="16">
        <f>VLOOKUP($A1184,'Hospitalsation Details'!$A$2:$L$2344,6,0)</f>
        <v>9541.7000000000007</v>
      </c>
      <c r="N1184" s="9" t="str">
        <f>VLOOKUP($A1184,'Hospitalsation Details'!$A$2:$L$2344,7,0)</f>
        <v>tier - 2</v>
      </c>
      <c r="O1184" s="9" t="str">
        <f>VLOOKUP($A1184,'Hospitalsation Details'!$A$2:$L$2344,8,0)</f>
        <v>tier - 1</v>
      </c>
      <c r="P1184" s="9" t="str">
        <f>VLOOKUP($A1184,'Hospitalsation Details'!$A$2:$L$2344,9,0)</f>
        <v>R1024</v>
      </c>
      <c r="Q1184" s="9">
        <f>VLOOKUP($A1184,'Hospitalsation Details'!$A$2:$L$2344,12,0)</f>
        <v>50</v>
      </c>
    </row>
    <row r="1185" spans="1:17" ht="15.6" x14ac:dyDescent="0.3">
      <c r="A1185" s="21" t="s">
        <v>2367</v>
      </c>
      <c r="B1185" s="9" t="str">
        <f>VLOOKUP($A1185,'Customer Names'!$A$2:$E$2336,4,0)</f>
        <v xml:space="preserve">  Jamie A</v>
      </c>
      <c r="C1185" s="9">
        <f>VLOOKUP($A1185,'Medical Examination'!$A$2:$J$2336,2,0)</f>
        <v>26.33</v>
      </c>
      <c r="D1185" s="9">
        <f>VLOOKUP($A1185,'Medical Examination'!$A$2:$J$2336,3,0)</f>
        <v>11.8</v>
      </c>
      <c r="E1185" s="9" t="str">
        <f>VLOOKUP($A1185,'Medical Examination'!$A$2:$J$2336,4,0)</f>
        <v>Yes</v>
      </c>
      <c r="F1185" s="9" t="str">
        <f>VLOOKUP($A1185,'Medical Examination'!$A$2:$J$2336,5,0)</f>
        <v>No</v>
      </c>
      <c r="G1185" s="9" t="str">
        <f>VLOOKUP($A1185,'Medical Examination'!$A$2:$J$2336,6,0)</f>
        <v>No</v>
      </c>
      <c r="H1185" s="9">
        <f>VLOOKUP($A1185,'Medical Examination'!$A$2:$J$2336,7,0)</f>
        <v>1</v>
      </c>
      <c r="I1185" s="9" t="str">
        <f>VLOOKUP($A1185,'Medical Examination'!$A$2:$J$2336,8,0)</f>
        <v xml:space="preserve"> Non Smoker</v>
      </c>
      <c r="J1185" s="9" t="str">
        <f>VLOOKUP($A1185,'Medical Examination'!$A$2:$J$2336,9,0)</f>
        <v>Over Weight</v>
      </c>
      <c r="K1185" s="9" t="str">
        <f>VLOOKUP($A1185,'Medical Examination'!$A$2:$J$2336,10,0)</f>
        <v>Diabetes</v>
      </c>
      <c r="L1185" s="9" t="str">
        <f>VLOOKUP($A1185,'Hospitalsation Details'!$A$2:$L$2344,10,0)</f>
        <v>28-07-1975</v>
      </c>
      <c r="M1185" s="16">
        <f>VLOOKUP($A1185,'Hospitalsation Details'!$A$2:$L$2344,6,0)</f>
        <v>9540.17</v>
      </c>
      <c r="N1185" s="9" t="str">
        <f>VLOOKUP($A1185,'Hospitalsation Details'!$A$2:$L$2344,7,0)</f>
        <v>tier - 2</v>
      </c>
      <c r="O1185" s="9" t="str">
        <f>VLOOKUP($A1185,'Hospitalsation Details'!$A$2:$L$2344,8,0)</f>
        <v>tier - 2</v>
      </c>
      <c r="P1185" s="9" t="str">
        <f>VLOOKUP($A1185,'Hospitalsation Details'!$A$2:$L$2344,9,0)</f>
        <v>R1024</v>
      </c>
      <c r="Q1185" s="9">
        <f>VLOOKUP($A1185,'Hospitalsation Details'!$A$2:$L$2344,12,0)</f>
        <v>47</v>
      </c>
    </row>
    <row r="1186" spans="1:17" ht="15.6" x14ac:dyDescent="0.3">
      <c r="A1186" s="20" t="s">
        <v>2369</v>
      </c>
      <c r="B1186" s="9" t="str">
        <f>VLOOKUP($A1186,'Customer Names'!$A$2:$E$2336,4,0)</f>
        <v xml:space="preserve">  Jeffrey A</v>
      </c>
      <c r="C1186" s="9">
        <f>VLOOKUP($A1186,'Medical Examination'!$A$2:$J$2336,2,0)</f>
        <v>26.6</v>
      </c>
      <c r="D1186" s="9">
        <f>VLOOKUP($A1186,'Medical Examination'!$A$2:$J$2336,3,0)</f>
        <v>8.3800000000000008</v>
      </c>
      <c r="E1186" s="9" t="str">
        <f>VLOOKUP($A1186,'Medical Examination'!$A$2:$J$2336,4,0)</f>
        <v>No</v>
      </c>
      <c r="F1186" s="9" t="str">
        <f>VLOOKUP($A1186,'Medical Examination'!$A$2:$J$2336,5,0)</f>
        <v>No</v>
      </c>
      <c r="G1186" s="9" t="str">
        <f>VLOOKUP($A1186,'Medical Examination'!$A$2:$J$2336,6,0)</f>
        <v>No</v>
      </c>
      <c r="H1186" s="9">
        <f>VLOOKUP($A1186,'Medical Examination'!$A$2:$J$2336,7,0)</f>
        <v>2</v>
      </c>
      <c r="I1186" s="9" t="str">
        <f>VLOOKUP($A1186,'Medical Examination'!$A$2:$J$2336,8,0)</f>
        <v xml:space="preserve"> Non Smoker</v>
      </c>
      <c r="J1186" s="9" t="str">
        <f>VLOOKUP($A1186,'Medical Examination'!$A$2:$J$2336,9,0)</f>
        <v>Over Weight</v>
      </c>
      <c r="K1186" s="9" t="str">
        <f>VLOOKUP($A1186,'Medical Examination'!$A$2:$J$2336,10,0)</f>
        <v>Diabetes</v>
      </c>
      <c r="L1186" s="9" t="str">
        <f>VLOOKUP($A1186,'Hospitalsation Details'!$A$2:$L$2344,10,0)</f>
        <v>21-12-1973</v>
      </c>
      <c r="M1186" s="16">
        <f>VLOOKUP($A1186,'Hospitalsation Details'!$A$2:$L$2344,6,0)</f>
        <v>9538.65</v>
      </c>
      <c r="N1186" s="9" t="str">
        <f>VLOOKUP($A1186,'Hospitalsation Details'!$A$2:$L$2344,7,0)</f>
        <v>tier - 2</v>
      </c>
      <c r="O1186" s="9" t="str">
        <f>VLOOKUP($A1186,'Hospitalsation Details'!$A$2:$L$2344,8,0)</f>
        <v>tier - 3</v>
      </c>
      <c r="P1186" s="9" t="str">
        <f>VLOOKUP($A1186,'Hospitalsation Details'!$A$2:$L$2344,9,0)</f>
        <v>R1021</v>
      </c>
      <c r="Q1186" s="9">
        <f>VLOOKUP($A1186,'Hospitalsation Details'!$A$2:$L$2344,12,0)</f>
        <v>49</v>
      </c>
    </row>
    <row r="1187" spans="1:17" ht="15.6" x14ac:dyDescent="0.3">
      <c r="A1187" s="21" t="s">
        <v>2371</v>
      </c>
      <c r="B1187" s="9" t="str">
        <f>VLOOKUP($A1187,'Customer Names'!$A$2:$E$2336,4,0)</f>
        <v xml:space="preserve">  Nicole</v>
      </c>
      <c r="C1187" s="9">
        <f>VLOOKUP($A1187,'Medical Examination'!$A$2:$J$2336,2,0)</f>
        <v>27.5</v>
      </c>
      <c r="D1187" s="9">
        <f>VLOOKUP($A1187,'Medical Examination'!$A$2:$J$2336,3,0)</f>
        <v>7.58</v>
      </c>
      <c r="E1187" s="9" t="str">
        <f>VLOOKUP($A1187,'Medical Examination'!$A$2:$J$2336,4,0)</f>
        <v>No</v>
      </c>
      <c r="F1187" s="9" t="str">
        <f>VLOOKUP($A1187,'Medical Examination'!$A$2:$J$2336,5,0)</f>
        <v>No</v>
      </c>
      <c r="G1187" s="9" t="str">
        <f>VLOOKUP($A1187,'Medical Examination'!$A$2:$J$2336,6,0)</f>
        <v>No</v>
      </c>
      <c r="H1187" s="9">
        <f>VLOOKUP($A1187,'Medical Examination'!$A$2:$J$2336,7,0)</f>
        <v>0</v>
      </c>
      <c r="I1187" s="9" t="str">
        <f>VLOOKUP($A1187,'Medical Examination'!$A$2:$J$2336,8,0)</f>
        <v xml:space="preserve"> Non Smoker</v>
      </c>
      <c r="J1187" s="9" t="str">
        <f>VLOOKUP($A1187,'Medical Examination'!$A$2:$J$2336,9,0)</f>
        <v>Over Weight</v>
      </c>
      <c r="K1187" s="9" t="str">
        <f>VLOOKUP($A1187,'Medical Examination'!$A$2:$J$2336,10,0)</f>
        <v>Normal</v>
      </c>
      <c r="L1187" s="9" t="str">
        <f>VLOOKUP($A1187,'Hospitalsation Details'!$A$2:$L$2344,10,0)</f>
        <v>29-11-1971</v>
      </c>
      <c r="M1187" s="16">
        <f>VLOOKUP($A1187,'Hospitalsation Details'!$A$2:$L$2344,6,0)</f>
        <v>9528.9</v>
      </c>
      <c r="N1187" s="9" t="str">
        <f>VLOOKUP($A1187,'Hospitalsation Details'!$A$2:$L$2344,7,0)</f>
        <v>tier - 2</v>
      </c>
      <c r="O1187" s="9" t="str">
        <f>VLOOKUP($A1187,'Hospitalsation Details'!$A$2:$L$2344,8,0)</f>
        <v>tier - 2</v>
      </c>
      <c r="P1187" s="9" t="str">
        <f>VLOOKUP($A1187,'Hospitalsation Details'!$A$2:$L$2344,9,0)</f>
        <v>R1011</v>
      </c>
      <c r="Q1187" s="9">
        <f>VLOOKUP($A1187,'Hospitalsation Details'!$A$2:$L$2344,12,0)</f>
        <v>51</v>
      </c>
    </row>
    <row r="1188" spans="1:17" ht="15.6" x14ac:dyDescent="0.3">
      <c r="A1188" s="20" t="s">
        <v>2373</v>
      </c>
      <c r="B1188" s="9" t="str">
        <f>VLOOKUP($A1188,'Customer Names'!$A$2:$E$2336,4,0)</f>
        <v xml:space="preserve">  Audrey</v>
      </c>
      <c r="C1188" s="9">
        <f>VLOOKUP($A1188,'Medical Examination'!$A$2:$J$2336,2,0)</f>
        <v>41.55</v>
      </c>
      <c r="D1188" s="9">
        <f>VLOOKUP($A1188,'Medical Examination'!$A$2:$J$2336,3,0)</f>
        <v>4.6100000000000003</v>
      </c>
      <c r="E1188" s="9" t="str">
        <f>VLOOKUP($A1188,'Medical Examination'!$A$2:$J$2336,4,0)</f>
        <v>No</v>
      </c>
      <c r="F1188" s="9" t="str">
        <f>VLOOKUP($A1188,'Medical Examination'!$A$2:$J$2336,5,0)</f>
        <v>No</v>
      </c>
      <c r="G1188" s="9" t="str">
        <f>VLOOKUP($A1188,'Medical Examination'!$A$2:$J$2336,6,0)</f>
        <v>No</v>
      </c>
      <c r="H1188" s="9">
        <f>VLOOKUP($A1188,'Medical Examination'!$A$2:$J$2336,7,0)</f>
        <v>1</v>
      </c>
      <c r="I1188" s="9" t="str">
        <f>VLOOKUP($A1188,'Medical Examination'!$A$2:$J$2336,8,0)</f>
        <v xml:space="preserve"> Non Smoker</v>
      </c>
      <c r="J1188" s="9" t="str">
        <f>VLOOKUP($A1188,'Medical Examination'!$A$2:$J$2336,9,0)</f>
        <v>Obesity</v>
      </c>
      <c r="K1188" s="9" t="str">
        <f>VLOOKUP($A1188,'Medical Examination'!$A$2:$J$2336,10,0)</f>
        <v>Normal</v>
      </c>
      <c r="L1188" s="9" t="str">
        <f>VLOOKUP($A1188,'Hospitalsation Details'!$A$2:$L$2344,10,0)</f>
        <v>22-08-1992</v>
      </c>
      <c r="M1188" s="16">
        <f>VLOOKUP($A1188,'Hospitalsation Details'!$A$2:$L$2344,6,0)</f>
        <v>9507.68</v>
      </c>
      <c r="N1188" s="9" t="str">
        <f>VLOOKUP($A1188,'Hospitalsation Details'!$A$2:$L$2344,7,0)</f>
        <v>tier - 2</v>
      </c>
      <c r="O1188" s="9" t="str">
        <f>VLOOKUP($A1188,'Hospitalsation Details'!$A$2:$L$2344,8,0)</f>
        <v>tier - 1</v>
      </c>
      <c r="P1188" s="9" t="str">
        <f>VLOOKUP($A1188,'Hospitalsation Details'!$A$2:$L$2344,9,0)</f>
        <v>R1012</v>
      </c>
      <c r="Q1188" s="9">
        <f>VLOOKUP($A1188,'Hospitalsation Details'!$A$2:$L$2344,12,0)</f>
        <v>30</v>
      </c>
    </row>
    <row r="1189" spans="1:17" ht="15.6" x14ac:dyDescent="0.3">
      <c r="A1189" s="21" t="s">
        <v>2375</v>
      </c>
      <c r="B1189" s="9" t="str">
        <f>VLOOKUP($A1189,'Customer Names'!$A$2:$E$2336,4,0)</f>
        <v xml:space="preserve">  Jacob</v>
      </c>
      <c r="C1189" s="9">
        <f>VLOOKUP($A1189,'Medical Examination'!$A$2:$J$2336,2,0)</f>
        <v>41.47</v>
      </c>
      <c r="D1189" s="9">
        <f>VLOOKUP($A1189,'Medical Examination'!$A$2:$J$2336,3,0)</f>
        <v>4.7</v>
      </c>
      <c r="E1189" s="9" t="str">
        <f>VLOOKUP($A1189,'Medical Examination'!$A$2:$J$2336,4,0)</f>
        <v>Yes</v>
      </c>
      <c r="F1189" s="9" t="str">
        <f>VLOOKUP($A1189,'Medical Examination'!$A$2:$J$2336,5,0)</f>
        <v>No</v>
      </c>
      <c r="G1189" s="9" t="str">
        <f>VLOOKUP($A1189,'Medical Examination'!$A$2:$J$2336,6,0)</f>
        <v>Yes</v>
      </c>
      <c r="H1189" s="9">
        <f>VLOOKUP($A1189,'Medical Examination'!$A$2:$J$2336,7,0)</f>
        <v>1</v>
      </c>
      <c r="I1189" s="9" t="str">
        <f>VLOOKUP($A1189,'Medical Examination'!$A$2:$J$2336,8,0)</f>
        <v xml:space="preserve"> Non Smoker</v>
      </c>
      <c r="J1189" s="9" t="str">
        <f>VLOOKUP($A1189,'Medical Examination'!$A$2:$J$2336,9,0)</f>
        <v>Obesity</v>
      </c>
      <c r="K1189" s="9" t="str">
        <f>VLOOKUP($A1189,'Medical Examination'!$A$2:$J$2336,10,0)</f>
        <v>Prediabetes</v>
      </c>
      <c r="L1189" s="9" t="str">
        <f>VLOOKUP($A1189,'Hospitalsation Details'!$A$2:$L$2344,10,0)</f>
        <v>24-08-1969</v>
      </c>
      <c r="M1189" s="16">
        <f>VLOOKUP($A1189,'Hospitalsation Details'!$A$2:$L$2344,6,0)</f>
        <v>9504.31</v>
      </c>
      <c r="N1189" s="9" t="str">
        <f>VLOOKUP($A1189,'Hospitalsation Details'!$A$2:$L$2344,7,0)</f>
        <v>tier - 3</v>
      </c>
      <c r="O1189" s="9" t="str">
        <f>VLOOKUP($A1189,'Hospitalsation Details'!$A$2:$L$2344,8,0)</f>
        <v>tier - 2</v>
      </c>
      <c r="P1189" s="9" t="str">
        <f>VLOOKUP($A1189,'Hospitalsation Details'!$A$2:$L$2344,9,0)</f>
        <v>R1013</v>
      </c>
      <c r="Q1189" s="9">
        <f>VLOOKUP($A1189,'Hospitalsation Details'!$A$2:$L$2344,12,0)</f>
        <v>53</v>
      </c>
    </row>
    <row r="1190" spans="1:17" ht="15.6" x14ac:dyDescent="0.3">
      <c r="A1190" s="20" t="s">
        <v>2377</v>
      </c>
      <c r="B1190" s="9" t="str">
        <f>VLOOKUP($A1190,'Customer Names'!$A$2:$E$2336,4,0)</f>
        <v xml:space="preserve">  Daniel S</v>
      </c>
      <c r="C1190" s="9">
        <f>VLOOKUP($A1190,'Medical Examination'!$A$2:$J$2336,2,0)</f>
        <v>24.795000000000002</v>
      </c>
      <c r="D1190" s="9">
        <f>VLOOKUP($A1190,'Medical Examination'!$A$2:$J$2336,3,0)</f>
        <v>6.05</v>
      </c>
      <c r="E1190" s="9" t="str">
        <f>VLOOKUP($A1190,'Medical Examination'!$A$2:$J$2336,4,0)</f>
        <v>Yes</v>
      </c>
      <c r="F1190" s="9" t="str">
        <f>VLOOKUP($A1190,'Medical Examination'!$A$2:$J$2336,5,0)</f>
        <v>No</v>
      </c>
      <c r="G1190" s="9" t="str">
        <f>VLOOKUP($A1190,'Medical Examination'!$A$2:$J$2336,6,0)</f>
        <v>No</v>
      </c>
      <c r="H1190" s="9">
        <f>VLOOKUP($A1190,'Medical Examination'!$A$2:$J$2336,7,0)</f>
        <v>0</v>
      </c>
      <c r="I1190" s="9" t="str">
        <f>VLOOKUP($A1190,'Medical Examination'!$A$2:$J$2336,8,0)</f>
        <v xml:space="preserve"> Non Smoker</v>
      </c>
      <c r="J1190" s="9" t="str">
        <f>VLOOKUP($A1190,'Medical Examination'!$A$2:$J$2336,9,0)</f>
        <v>Normal Weight</v>
      </c>
      <c r="K1190" s="9" t="str">
        <f>VLOOKUP($A1190,'Medical Examination'!$A$2:$J$2336,10,0)</f>
        <v>Normal</v>
      </c>
      <c r="L1190" s="9" t="str">
        <f>VLOOKUP($A1190,'Hospitalsation Details'!$A$2:$L$2344,10,0)</f>
        <v>28-11-1976</v>
      </c>
      <c r="M1190" s="16">
        <f>VLOOKUP($A1190,'Hospitalsation Details'!$A$2:$L$2344,6,0)</f>
        <v>9500.57</v>
      </c>
      <c r="N1190" s="9" t="str">
        <f>VLOOKUP($A1190,'Hospitalsation Details'!$A$2:$L$2344,7,0)</f>
        <v>tier - 2</v>
      </c>
      <c r="O1190" s="9" t="str">
        <f>VLOOKUP($A1190,'Hospitalsation Details'!$A$2:$L$2344,8,0)</f>
        <v>tier - 3</v>
      </c>
      <c r="P1190" s="9" t="str">
        <f>VLOOKUP($A1190,'Hospitalsation Details'!$A$2:$L$2344,9,0)</f>
        <v>R1017</v>
      </c>
      <c r="Q1190" s="9">
        <f>VLOOKUP($A1190,'Hospitalsation Details'!$A$2:$L$2344,12,0)</f>
        <v>46</v>
      </c>
    </row>
    <row r="1191" spans="1:17" ht="15.6" x14ac:dyDescent="0.3">
      <c r="A1191" s="21" t="s">
        <v>2379</v>
      </c>
      <c r="B1191" s="9" t="str">
        <f>VLOOKUP($A1191,'Customer Names'!$A$2:$E$2336,4,0)</f>
        <v xml:space="preserve">  Marc C</v>
      </c>
      <c r="C1191" s="9">
        <f>VLOOKUP($A1191,'Medical Examination'!$A$2:$J$2336,2,0)</f>
        <v>29.48</v>
      </c>
      <c r="D1191" s="9">
        <f>VLOOKUP($A1191,'Medical Examination'!$A$2:$J$2336,3,0)</f>
        <v>5.63</v>
      </c>
      <c r="E1191" s="9" t="str">
        <f>VLOOKUP($A1191,'Medical Examination'!$A$2:$J$2336,4,0)</f>
        <v>Yes</v>
      </c>
      <c r="F1191" s="9" t="str">
        <f>VLOOKUP($A1191,'Medical Examination'!$A$2:$J$2336,5,0)</f>
        <v>No</v>
      </c>
      <c r="G1191" s="9" t="str">
        <f>VLOOKUP($A1191,'Medical Examination'!$A$2:$J$2336,6,0)</f>
        <v>Yes</v>
      </c>
      <c r="H1191" s="9">
        <f>VLOOKUP($A1191,'Medical Examination'!$A$2:$J$2336,7,0)</f>
        <v>1</v>
      </c>
      <c r="I1191" s="9" t="str">
        <f>VLOOKUP($A1191,'Medical Examination'!$A$2:$J$2336,8,0)</f>
        <v xml:space="preserve"> Non Smoker</v>
      </c>
      <c r="J1191" s="9" t="str">
        <f>VLOOKUP($A1191,'Medical Examination'!$A$2:$J$2336,9,0)</f>
        <v>Over Weight</v>
      </c>
      <c r="K1191" s="9" t="str">
        <f>VLOOKUP($A1191,'Medical Examination'!$A$2:$J$2336,10,0)</f>
        <v>Prediabetes</v>
      </c>
      <c r="L1191" s="9" t="str">
        <f>VLOOKUP($A1191,'Hospitalsation Details'!$A$2:$L$2344,10,0)</f>
        <v>04-06-1969</v>
      </c>
      <c r="M1191" s="16">
        <f>VLOOKUP($A1191,'Hospitalsation Details'!$A$2:$L$2344,6,0)</f>
        <v>9487.64</v>
      </c>
      <c r="N1191" s="9" t="str">
        <f>VLOOKUP($A1191,'Hospitalsation Details'!$A$2:$L$2344,7,0)</f>
        <v>tier - 2</v>
      </c>
      <c r="O1191" s="9" t="str">
        <f>VLOOKUP($A1191,'Hospitalsation Details'!$A$2:$L$2344,8,0)</f>
        <v>tier - 2</v>
      </c>
      <c r="P1191" s="9" t="str">
        <f>VLOOKUP($A1191,'Hospitalsation Details'!$A$2:$L$2344,9,0)</f>
        <v>R1013</v>
      </c>
      <c r="Q1191" s="9">
        <f>VLOOKUP($A1191,'Hospitalsation Details'!$A$2:$L$2344,12,0)</f>
        <v>54</v>
      </c>
    </row>
    <row r="1192" spans="1:17" ht="15.6" x14ac:dyDescent="0.3">
      <c r="A1192" s="20" t="s">
        <v>2381</v>
      </c>
      <c r="B1192" s="9" t="str">
        <f>VLOOKUP($A1192,'Customer Names'!$A$2:$E$2336,4,0)</f>
        <v xml:space="preserve">  Mark S</v>
      </c>
      <c r="C1192" s="9">
        <f>VLOOKUP($A1192,'Medical Examination'!$A$2:$J$2336,2,0)</f>
        <v>28.09</v>
      </c>
      <c r="D1192" s="9">
        <f>VLOOKUP($A1192,'Medical Examination'!$A$2:$J$2336,3,0)</f>
        <v>6.06</v>
      </c>
      <c r="E1192" s="9" t="str">
        <f>VLOOKUP($A1192,'Medical Examination'!$A$2:$J$2336,4,0)</f>
        <v>No</v>
      </c>
      <c r="F1192" s="9" t="str">
        <f>VLOOKUP($A1192,'Medical Examination'!$A$2:$J$2336,5,0)</f>
        <v>No</v>
      </c>
      <c r="G1192" s="9" t="str">
        <f>VLOOKUP($A1192,'Medical Examination'!$A$2:$J$2336,6,0)</f>
        <v>Yes</v>
      </c>
      <c r="H1192" s="9">
        <f>VLOOKUP($A1192,'Medical Examination'!$A$2:$J$2336,7,0)</f>
        <v>1</v>
      </c>
      <c r="I1192" s="9" t="str">
        <f>VLOOKUP($A1192,'Medical Examination'!$A$2:$J$2336,8,0)</f>
        <v xml:space="preserve"> Non Smoker</v>
      </c>
      <c r="J1192" s="9" t="str">
        <f>VLOOKUP($A1192,'Medical Examination'!$A$2:$J$2336,9,0)</f>
        <v>Over Weight</v>
      </c>
      <c r="K1192" s="9" t="str">
        <f>VLOOKUP($A1192,'Medical Examination'!$A$2:$J$2336,10,0)</f>
        <v>Normal</v>
      </c>
      <c r="L1192" s="9" t="str">
        <f>VLOOKUP($A1192,'Hospitalsation Details'!$A$2:$L$2344,10,0)</f>
        <v>17-07-1979</v>
      </c>
      <c r="M1192" s="16">
        <f>VLOOKUP($A1192,'Hospitalsation Details'!$A$2:$L$2344,6,0)</f>
        <v>9453.92</v>
      </c>
      <c r="N1192" s="9" t="str">
        <f>VLOOKUP($A1192,'Hospitalsation Details'!$A$2:$L$2344,7,0)</f>
        <v>tier - 2</v>
      </c>
      <c r="O1192" s="9" t="str">
        <f>VLOOKUP($A1192,'Hospitalsation Details'!$A$2:$L$2344,8,0)</f>
        <v>tier - 2</v>
      </c>
      <c r="P1192" s="9" t="str">
        <f>VLOOKUP($A1192,'Hospitalsation Details'!$A$2:$L$2344,9,0)</f>
        <v>R1021</v>
      </c>
      <c r="Q1192" s="9">
        <f>VLOOKUP($A1192,'Hospitalsation Details'!$A$2:$L$2344,12,0)</f>
        <v>43</v>
      </c>
    </row>
    <row r="1193" spans="1:17" ht="15.6" x14ac:dyDescent="0.3">
      <c r="A1193" s="21" t="s">
        <v>2383</v>
      </c>
      <c r="B1193" s="9" t="str">
        <f>VLOOKUP($A1193,'Customer Names'!$A$2:$E$2336,4,0)</f>
        <v xml:space="preserve">  Dan</v>
      </c>
      <c r="C1193" s="9">
        <f>VLOOKUP($A1193,'Medical Examination'!$A$2:$J$2336,2,0)</f>
        <v>32.729999999999997</v>
      </c>
      <c r="D1193" s="9">
        <f>VLOOKUP($A1193,'Medical Examination'!$A$2:$J$2336,3,0)</f>
        <v>5.19</v>
      </c>
      <c r="E1193" s="9" t="str">
        <f>VLOOKUP($A1193,'Medical Examination'!$A$2:$J$2336,4,0)</f>
        <v>No</v>
      </c>
      <c r="F1193" s="9" t="str">
        <f>VLOOKUP($A1193,'Medical Examination'!$A$2:$J$2336,5,0)</f>
        <v>No</v>
      </c>
      <c r="G1193" s="9" t="str">
        <f>VLOOKUP($A1193,'Medical Examination'!$A$2:$J$2336,6,0)</f>
        <v>No</v>
      </c>
      <c r="H1193" s="9">
        <f>VLOOKUP($A1193,'Medical Examination'!$A$2:$J$2336,7,0)</f>
        <v>1</v>
      </c>
      <c r="I1193" s="9" t="str">
        <f>VLOOKUP($A1193,'Medical Examination'!$A$2:$J$2336,8,0)</f>
        <v xml:space="preserve"> Non Smoker</v>
      </c>
      <c r="J1193" s="9" t="str">
        <f>VLOOKUP($A1193,'Medical Examination'!$A$2:$J$2336,9,0)</f>
        <v>Obesity</v>
      </c>
      <c r="K1193" s="9" t="str">
        <f>VLOOKUP($A1193,'Medical Examination'!$A$2:$J$2336,10,0)</f>
        <v>Diabetes</v>
      </c>
      <c r="L1193" s="9" t="str">
        <f>VLOOKUP($A1193,'Hospitalsation Details'!$A$2:$L$2344,10,0)</f>
        <v>14-11-1987</v>
      </c>
      <c r="M1193" s="16">
        <f>VLOOKUP($A1193,'Hospitalsation Details'!$A$2:$L$2344,6,0)</f>
        <v>9448.42</v>
      </c>
      <c r="N1193" s="9" t="str">
        <f>VLOOKUP($A1193,'Hospitalsation Details'!$A$2:$L$2344,7,0)</f>
        <v>tier - 2</v>
      </c>
      <c r="O1193" s="9" t="str">
        <f>VLOOKUP($A1193,'Hospitalsation Details'!$A$2:$L$2344,8,0)</f>
        <v>tier - 3</v>
      </c>
      <c r="P1193" s="9" t="str">
        <f>VLOOKUP($A1193,'Hospitalsation Details'!$A$2:$L$2344,9,0)</f>
        <v>R1021</v>
      </c>
      <c r="Q1193" s="9">
        <f>VLOOKUP($A1193,'Hospitalsation Details'!$A$2:$L$2344,12,0)</f>
        <v>35</v>
      </c>
    </row>
    <row r="1194" spans="1:17" ht="15.6" x14ac:dyDescent="0.3">
      <c r="A1194" s="20" t="s">
        <v>2385</v>
      </c>
      <c r="B1194" s="9" t="str">
        <f>VLOOKUP($A1194,'Customer Names'!$A$2:$E$2336,4,0)</f>
        <v xml:space="preserve">  Gabriela</v>
      </c>
      <c r="C1194" s="9">
        <f>VLOOKUP($A1194,'Medical Examination'!$A$2:$J$2336,2,0)</f>
        <v>27.36</v>
      </c>
      <c r="D1194" s="9">
        <f>VLOOKUP($A1194,'Medical Examination'!$A$2:$J$2336,3,0)</f>
        <v>8.9600000000000009</v>
      </c>
      <c r="E1194" s="9" t="str">
        <f>VLOOKUP($A1194,'Medical Examination'!$A$2:$J$2336,4,0)</f>
        <v>No</v>
      </c>
      <c r="F1194" s="9" t="str">
        <f>VLOOKUP($A1194,'Medical Examination'!$A$2:$J$2336,5,0)</f>
        <v>No</v>
      </c>
      <c r="G1194" s="9" t="str">
        <f>VLOOKUP($A1194,'Medical Examination'!$A$2:$J$2336,6,0)</f>
        <v>No</v>
      </c>
      <c r="H1194" s="9">
        <f>VLOOKUP($A1194,'Medical Examination'!$A$2:$J$2336,7,0)</f>
        <v>0</v>
      </c>
      <c r="I1194" s="9" t="str">
        <f>VLOOKUP($A1194,'Medical Examination'!$A$2:$J$2336,8,0)</f>
        <v xml:space="preserve"> Non Smoker</v>
      </c>
      <c r="J1194" s="9" t="str">
        <f>VLOOKUP($A1194,'Medical Examination'!$A$2:$J$2336,9,0)</f>
        <v>Over Weight</v>
      </c>
      <c r="K1194" s="9" t="str">
        <f>VLOOKUP($A1194,'Medical Examination'!$A$2:$J$2336,10,0)</f>
        <v>Diabetes</v>
      </c>
      <c r="L1194" s="9" t="str">
        <f>VLOOKUP($A1194,'Hospitalsation Details'!$A$2:$L$2344,10,0)</f>
        <v>08-06-1974</v>
      </c>
      <c r="M1194" s="16">
        <f>VLOOKUP($A1194,'Hospitalsation Details'!$A$2:$L$2344,6,0)</f>
        <v>9447.3799999999992</v>
      </c>
      <c r="N1194" s="9" t="str">
        <f>VLOOKUP($A1194,'Hospitalsation Details'!$A$2:$L$2344,7,0)</f>
        <v>tier - 2</v>
      </c>
      <c r="O1194" s="9" t="str">
        <f>VLOOKUP($A1194,'Hospitalsation Details'!$A$2:$L$2344,8,0)</f>
        <v>tier - 3</v>
      </c>
      <c r="P1194" s="9" t="str">
        <f>VLOOKUP($A1194,'Hospitalsation Details'!$A$2:$L$2344,9,0)</f>
        <v>R1024</v>
      </c>
      <c r="Q1194" s="9">
        <f>VLOOKUP($A1194,'Hospitalsation Details'!$A$2:$L$2344,12,0)</f>
        <v>49</v>
      </c>
    </row>
    <row r="1195" spans="1:17" ht="15.6" x14ac:dyDescent="0.3">
      <c r="A1195" s="21" t="s">
        <v>2387</v>
      </c>
      <c r="B1195" s="9" t="str">
        <f>VLOOKUP($A1195,'Customer Names'!$A$2:$E$2336,4,0)</f>
        <v xml:space="preserve">  Amanda</v>
      </c>
      <c r="C1195" s="9">
        <f>VLOOKUP($A1195,'Medical Examination'!$A$2:$J$2336,2,0)</f>
        <v>27.265000000000001</v>
      </c>
      <c r="D1195" s="9">
        <f>VLOOKUP($A1195,'Medical Examination'!$A$2:$J$2336,3,0)</f>
        <v>11.39</v>
      </c>
      <c r="E1195" s="9" t="str">
        <f>VLOOKUP($A1195,'Medical Examination'!$A$2:$J$2336,4,0)</f>
        <v>No</v>
      </c>
      <c r="F1195" s="9" t="str">
        <f>VLOOKUP($A1195,'Medical Examination'!$A$2:$J$2336,5,0)</f>
        <v>No</v>
      </c>
      <c r="G1195" s="9" t="str">
        <f>VLOOKUP($A1195,'Medical Examination'!$A$2:$J$2336,6,0)</f>
        <v>No</v>
      </c>
      <c r="H1195" s="9">
        <f>VLOOKUP($A1195,'Medical Examination'!$A$2:$J$2336,7,0)</f>
        <v>0</v>
      </c>
      <c r="I1195" s="9" t="str">
        <f>VLOOKUP($A1195,'Medical Examination'!$A$2:$J$2336,8,0)</f>
        <v xml:space="preserve"> Non Smoker</v>
      </c>
      <c r="J1195" s="9" t="str">
        <f>VLOOKUP($A1195,'Medical Examination'!$A$2:$J$2336,9,0)</f>
        <v>Over Weight</v>
      </c>
      <c r="K1195" s="9" t="str">
        <f>VLOOKUP($A1195,'Medical Examination'!$A$2:$J$2336,10,0)</f>
        <v>Normal</v>
      </c>
      <c r="L1195" s="9" t="str">
        <f>VLOOKUP($A1195,'Hospitalsation Details'!$A$2:$L$2344,10,0)</f>
        <v>27-11-1974</v>
      </c>
      <c r="M1195" s="16">
        <f>VLOOKUP($A1195,'Hospitalsation Details'!$A$2:$L$2344,6,0)</f>
        <v>9447.25</v>
      </c>
      <c r="N1195" s="9" t="str">
        <f>VLOOKUP($A1195,'Hospitalsation Details'!$A$2:$L$2344,7,0)</f>
        <v>tier - 2</v>
      </c>
      <c r="O1195" s="9" t="str">
        <f>VLOOKUP($A1195,'Hospitalsation Details'!$A$2:$L$2344,8,0)</f>
        <v>tier - 1</v>
      </c>
      <c r="P1195" s="9" t="str">
        <f>VLOOKUP($A1195,'Hospitalsation Details'!$A$2:$L$2344,9,0)</f>
        <v>R1024</v>
      </c>
      <c r="Q1195" s="9">
        <f>VLOOKUP($A1195,'Hospitalsation Details'!$A$2:$L$2344,12,0)</f>
        <v>48</v>
      </c>
    </row>
    <row r="1196" spans="1:17" ht="15.6" x14ac:dyDescent="0.3">
      <c r="A1196" s="20" t="s">
        <v>2389</v>
      </c>
      <c r="B1196" s="9" t="str">
        <f>VLOOKUP($A1196,'Customer Names'!$A$2:$E$2336,4,0)</f>
        <v xml:space="preserve">  Dara</v>
      </c>
      <c r="C1196" s="9">
        <f>VLOOKUP($A1196,'Medical Examination'!$A$2:$J$2336,2,0)</f>
        <v>48.07</v>
      </c>
      <c r="D1196" s="9">
        <f>VLOOKUP($A1196,'Medical Examination'!$A$2:$J$2336,3,0)</f>
        <v>4.0599999999999996</v>
      </c>
      <c r="E1196" s="9" t="str">
        <f>VLOOKUP($A1196,'Medical Examination'!$A$2:$J$2336,4,0)</f>
        <v>Yes</v>
      </c>
      <c r="F1196" s="9" t="str">
        <f>VLOOKUP($A1196,'Medical Examination'!$A$2:$J$2336,5,0)</f>
        <v>No</v>
      </c>
      <c r="G1196" s="9" t="str">
        <f>VLOOKUP($A1196,'Medical Examination'!$A$2:$J$2336,6,0)</f>
        <v>No</v>
      </c>
      <c r="H1196" s="9">
        <f>VLOOKUP($A1196,'Medical Examination'!$A$2:$J$2336,7,0)</f>
        <v>0</v>
      </c>
      <c r="I1196" s="9" t="str">
        <f>VLOOKUP($A1196,'Medical Examination'!$A$2:$J$2336,8,0)</f>
        <v xml:space="preserve"> Non Smoker</v>
      </c>
      <c r="J1196" s="9" t="str">
        <f>VLOOKUP($A1196,'Medical Examination'!$A$2:$J$2336,9,0)</f>
        <v>Obesity</v>
      </c>
      <c r="K1196" s="9" t="str">
        <f>VLOOKUP($A1196,'Medical Examination'!$A$2:$J$2336,10,0)</f>
        <v>Normal</v>
      </c>
      <c r="L1196" s="9" t="str">
        <f>VLOOKUP($A1196,'Hospitalsation Details'!$A$2:$L$2344,10,0)</f>
        <v>03-11-1976</v>
      </c>
      <c r="M1196" s="16">
        <f>VLOOKUP($A1196,'Hospitalsation Details'!$A$2:$L$2344,6,0)</f>
        <v>9432.93</v>
      </c>
      <c r="N1196" s="9" t="str">
        <f>VLOOKUP($A1196,'Hospitalsation Details'!$A$2:$L$2344,7,0)</f>
        <v>tier - 2</v>
      </c>
      <c r="O1196" s="9" t="str">
        <f>VLOOKUP($A1196,'Hospitalsation Details'!$A$2:$L$2344,8,0)</f>
        <v>tier - 1</v>
      </c>
      <c r="P1196" s="9" t="str">
        <f>VLOOKUP($A1196,'Hospitalsation Details'!$A$2:$L$2344,9,0)</f>
        <v>R1024</v>
      </c>
      <c r="Q1196" s="9">
        <f>VLOOKUP($A1196,'Hospitalsation Details'!$A$2:$L$2344,12,0)</f>
        <v>46</v>
      </c>
    </row>
    <row r="1197" spans="1:17" ht="15.6" x14ac:dyDescent="0.3">
      <c r="A1197" s="21" t="s">
        <v>2391</v>
      </c>
      <c r="B1197" s="9" t="str">
        <f>VLOOKUP($A1197,'Customer Names'!$A$2:$E$2336,4,0)</f>
        <v xml:space="preserve">  Rachelle R</v>
      </c>
      <c r="C1197" s="9">
        <f>VLOOKUP($A1197,'Medical Examination'!$A$2:$J$2336,2,0)</f>
        <v>30.8</v>
      </c>
      <c r="D1197" s="9">
        <f>VLOOKUP($A1197,'Medical Examination'!$A$2:$J$2336,3,0)</f>
        <v>5.23</v>
      </c>
      <c r="E1197" s="9" t="str">
        <f>VLOOKUP($A1197,'Medical Examination'!$A$2:$J$2336,4,0)</f>
        <v>Yes</v>
      </c>
      <c r="F1197" s="9" t="str">
        <f>VLOOKUP($A1197,'Medical Examination'!$A$2:$J$2336,5,0)</f>
        <v>No</v>
      </c>
      <c r="G1197" s="9" t="str">
        <f>VLOOKUP($A1197,'Medical Examination'!$A$2:$J$2336,6,0)</f>
        <v>No</v>
      </c>
      <c r="H1197" s="9">
        <f>VLOOKUP($A1197,'Medical Examination'!$A$2:$J$2336,7,0)</f>
        <v>0</v>
      </c>
      <c r="I1197" s="9" t="str">
        <f>VLOOKUP($A1197,'Medical Examination'!$A$2:$J$2336,8,0)</f>
        <v xml:space="preserve"> Non Smoker</v>
      </c>
      <c r="J1197" s="9" t="str">
        <f>VLOOKUP($A1197,'Medical Examination'!$A$2:$J$2336,9,0)</f>
        <v>Obesity</v>
      </c>
      <c r="K1197" s="9" t="str">
        <f>VLOOKUP($A1197,'Medical Examination'!$A$2:$J$2336,10,0)</f>
        <v>Normal</v>
      </c>
      <c r="L1197" s="9" t="str">
        <f>VLOOKUP($A1197,'Hospitalsation Details'!$A$2:$L$2344,10,0)</f>
        <v>30-10-1976</v>
      </c>
      <c r="M1197" s="16">
        <f>VLOOKUP($A1197,'Hospitalsation Details'!$A$2:$L$2344,6,0)</f>
        <v>9414.92</v>
      </c>
      <c r="N1197" s="9" t="str">
        <f>VLOOKUP($A1197,'Hospitalsation Details'!$A$2:$L$2344,7,0)</f>
        <v>tier - 2</v>
      </c>
      <c r="O1197" s="9" t="str">
        <f>VLOOKUP($A1197,'Hospitalsation Details'!$A$2:$L$2344,8,0)</f>
        <v>tier - 2</v>
      </c>
      <c r="P1197" s="9" t="str">
        <f>VLOOKUP($A1197,'Hospitalsation Details'!$A$2:$L$2344,9,0)</f>
        <v>R1011</v>
      </c>
      <c r="Q1197" s="9">
        <f>VLOOKUP($A1197,'Hospitalsation Details'!$A$2:$L$2344,12,0)</f>
        <v>46</v>
      </c>
    </row>
    <row r="1198" spans="1:17" ht="15.6" x14ac:dyDescent="0.3">
      <c r="A1198" s="20" t="s">
        <v>2393</v>
      </c>
      <c r="B1198" s="9" t="str">
        <f>VLOOKUP($A1198,'Customer Names'!$A$2:$E$2336,4,0)</f>
        <v xml:space="preserve">  Brenda J</v>
      </c>
      <c r="C1198" s="9">
        <f>VLOOKUP($A1198,'Medical Examination'!$A$2:$J$2336,2,0)</f>
        <v>32.299999999999997</v>
      </c>
      <c r="D1198" s="9">
        <f>VLOOKUP($A1198,'Medical Examination'!$A$2:$J$2336,3,0)</f>
        <v>5.05</v>
      </c>
      <c r="E1198" s="9" t="str">
        <f>VLOOKUP($A1198,'Medical Examination'!$A$2:$J$2336,4,0)</f>
        <v>Yes</v>
      </c>
      <c r="F1198" s="9" t="str">
        <f>VLOOKUP($A1198,'Medical Examination'!$A$2:$J$2336,5,0)</f>
        <v>No</v>
      </c>
      <c r="G1198" s="9" t="str">
        <f>VLOOKUP($A1198,'Medical Examination'!$A$2:$J$2336,6,0)</f>
        <v>No</v>
      </c>
      <c r="H1198" s="9">
        <f>VLOOKUP($A1198,'Medical Examination'!$A$2:$J$2336,7,0)</f>
        <v>0</v>
      </c>
      <c r="I1198" s="9" t="str">
        <f>VLOOKUP($A1198,'Medical Examination'!$A$2:$J$2336,8,0)</f>
        <v xml:space="preserve"> Non Smoker</v>
      </c>
      <c r="J1198" s="9" t="str">
        <f>VLOOKUP($A1198,'Medical Examination'!$A$2:$J$2336,9,0)</f>
        <v>Obesity</v>
      </c>
      <c r="K1198" s="9" t="str">
        <f>VLOOKUP($A1198,'Medical Examination'!$A$2:$J$2336,10,0)</f>
        <v>Diabetes</v>
      </c>
      <c r="L1198" s="9" t="str">
        <f>VLOOKUP($A1198,'Hospitalsation Details'!$A$2:$L$2344,10,0)</f>
        <v>17-10-1976</v>
      </c>
      <c r="M1198" s="16">
        <f>VLOOKUP($A1198,'Hospitalsation Details'!$A$2:$L$2344,6,0)</f>
        <v>9411.01</v>
      </c>
      <c r="N1198" s="9" t="str">
        <f>VLOOKUP($A1198,'Hospitalsation Details'!$A$2:$L$2344,7,0)</f>
        <v>tier - 2</v>
      </c>
      <c r="O1198" s="9" t="str">
        <f>VLOOKUP($A1198,'Hospitalsation Details'!$A$2:$L$2344,8,0)</f>
        <v>tier - 3</v>
      </c>
      <c r="P1198" s="9" t="str">
        <f>VLOOKUP($A1198,'Hospitalsation Details'!$A$2:$L$2344,9,0)</f>
        <v>R1024</v>
      </c>
      <c r="Q1198" s="9">
        <f>VLOOKUP($A1198,'Hospitalsation Details'!$A$2:$L$2344,12,0)</f>
        <v>46</v>
      </c>
    </row>
    <row r="1199" spans="1:17" ht="15.6" x14ac:dyDescent="0.3">
      <c r="A1199" s="21" t="s">
        <v>2395</v>
      </c>
      <c r="B1199" s="9" t="str">
        <f>VLOOKUP($A1199,'Customer Names'!$A$2:$E$2336,4,0)</f>
        <v xml:space="preserve">  Tim</v>
      </c>
      <c r="C1199" s="9">
        <f>VLOOKUP($A1199,'Medical Examination'!$A$2:$J$2336,2,0)</f>
        <v>39.700000000000003</v>
      </c>
      <c r="D1199" s="9">
        <f>VLOOKUP($A1199,'Medical Examination'!$A$2:$J$2336,3,0)</f>
        <v>7.34</v>
      </c>
      <c r="E1199" s="9" t="str">
        <f>VLOOKUP($A1199,'Medical Examination'!$A$2:$J$2336,4,0)</f>
        <v>No</v>
      </c>
      <c r="F1199" s="9" t="str">
        <f>VLOOKUP($A1199,'Medical Examination'!$A$2:$J$2336,5,0)</f>
        <v>No</v>
      </c>
      <c r="G1199" s="9" t="str">
        <f>VLOOKUP($A1199,'Medical Examination'!$A$2:$J$2336,6,0)</f>
        <v>No</v>
      </c>
      <c r="H1199" s="9">
        <f>VLOOKUP($A1199,'Medical Examination'!$A$2:$J$2336,7,0)</f>
        <v>0</v>
      </c>
      <c r="I1199" s="9" t="str">
        <f>VLOOKUP($A1199,'Medical Examination'!$A$2:$J$2336,8,0)</f>
        <v xml:space="preserve"> Non Smoker</v>
      </c>
      <c r="J1199" s="9" t="str">
        <f>VLOOKUP($A1199,'Medical Examination'!$A$2:$J$2336,9,0)</f>
        <v>Obesity</v>
      </c>
      <c r="K1199" s="9" t="str">
        <f>VLOOKUP($A1199,'Medical Examination'!$A$2:$J$2336,10,0)</f>
        <v>Diabetes</v>
      </c>
      <c r="L1199" s="9" t="str">
        <f>VLOOKUP($A1199,'Hospitalsation Details'!$A$2:$L$2344,10,0)</f>
        <v>20-10-1971</v>
      </c>
      <c r="M1199" s="16">
        <f>VLOOKUP($A1199,'Hospitalsation Details'!$A$2:$L$2344,6,0)</f>
        <v>9391.35</v>
      </c>
      <c r="N1199" s="9" t="str">
        <f>VLOOKUP($A1199,'Hospitalsation Details'!$A$2:$L$2344,7,0)</f>
        <v>tier - 3</v>
      </c>
      <c r="O1199" s="9" t="str">
        <f>VLOOKUP($A1199,'Hospitalsation Details'!$A$2:$L$2344,8,0)</f>
        <v>tier - 3</v>
      </c>
      <c r="P1199" s="9" t="str">
        <f>VLOOKUP($A1199,'Hospitalsation Details'!$A$2:$L$2344,9,0)</f>
        <v>R1011</v>
      </c>
      <c r="Q1199" s="9">
        <f>VLOOKUP($A1199,'Hospitalsation Details'!$A$2:$L$2344,12,0)</f>
        <v>51</v>
      </c>
    </row>
    <row r="1200" spans="1:17" ht="15.6" x14ac:dyDescent="0.3">
      <c r="A1200" s="20" t="s">
        <v>2397</v>
      </c>
      <c r="B1200" s="9" t="str">
        <f>VLOOKUP($A1200,'Customer Names'!$A$2:$E$2336,4,0)</f>
        <v xml:space="preserve">  Sylvain</v>
      </c>
      <c r="C1200" s="9">
        <f>VLOOKUP($A1200,'Medical Examination'!$A$2:$J$2336,2,0)</f>
        <v>35.97</v>
      </c>
      <c r="D1200" s="9">
        <f>VLOOKUP($A1200,'Medical Examination'!$A$2:$J$2336,3,0)</f>
        <v>8.1300000000000008</v>
      </c>
      <c r="E1200" s="9" t="str">
        <f>VLOOKUP($A1200,'Medical Examination'!$A$2:$J$2336,4,0)</f>
        <v>No</v>
      </c>
      <c r="F1200" s="9" t="str">
        <f>VLOOKUP($A1200,'Medical Examination'!$A$2:$J$2336,5,0)</f>
        <v>No</v>
      </c>
      <c r="G1200" s="9" t="str">
        <f>VLOOKUP($A1200,'Medical Examination'!$A$2:$J$2336,6,0)</f>
        <v>No</v>
      </c>
      <c r="H1200" s="9">
        <f>VLOOKUP($A1200,'Medical Examination'!$A$2:$J$2336,7,0)</f>
        <v>0</v>
      </c>
      <c r="I1200" s="9" t="str">
        <f>VLOOKUP($A1200,'Medical Examination'!$A$2:$J$2336,8,0)</f>
        <v xml:space="preserve"> Non Smoker</v>
      </c>
      <c r="J1200" s="9" t="str">
        <f>VLOOKUP($A1200,'Medical Examination'!$A$2:$J$2336,9,0)</f>
        <v>Obesity</v>
      </c>
      <c r="K1200" s="9" t="str">
        <f>VLOOKUP($A1200,'Medical Examination'!$A$2:$J$2336,10,0)</f>
        <v>Diabetes</v>
      </c>
      <c r="L1200" s="9" t="str">
        <f>VLOOKUP($A1200,'Hospitalsation Details'!$A$2:$L$2344,10,0)</f>
        <v>29-12-1971</v>
      </c>
      <c r="M1200" s="16">
        <f>VLOOKUP($A1200,'Hospitalsation Details'!$A$2:$L$2344,6,0)</f>
        <v>9386.16</v>
      </c>
      <c r="N1200" s="9" t="str">
        <f>VLOOKUP($A1200,'Hospitalsation Details'!$A$2:$L$2344,7,0)</f>
        <v>tier - 3</v>
      </c>
      <c r="O1200" s="9" t="str">
        <f>VLOOKUP($A1200,'Hospitalsation Details'!$A$2:$L$2344,8,0)</f>
        <v>tier - 2</v>
      </c>
      <c r="P1200" s="9" t="str">
        <f>VLOOKUP($A1200,'Hospitalsation Details'!$A$2:$L$2344,9,0)</f>
        <v>R1013</v>
      </c>
      <c r="Q1200" s="9">
        <f>VLOOKUP($A1200,'Hospitalsation Details'!$A$2:$L$2344,12,0)</f>
        <v>51</v>
      </c>
    </row>
    <row r="1201" spans="1:17" ht="15.6" x14ac:dyDescent="0.3">
      <c r="A1201" s="21" t="s">
        <v>2399</v>
      </c>
      <c r="B1201" s="9" t="str">
        <f>VLOOKUP($A1201,'Customer Names'!$A$2:$E$2336,4,0)</f>
        <v xml:space="preserve">  Lisa M</v>
      </c>
      <c r="C1201" s="9">
        <f>VLOOKUP($A1201,'Medical Examination'!$A$2:$J$2336,2,0)</f>
        <v>25.86</v>
      </c>
      <c r="D1201" s="9">
        <f>VLOOKUP($A1201,'Medical Examination'!$A$2:$J$2336,3,0)</f>
        <v>6.68</v>
      </c>
      <c r="E1201" s="9" t="str">
        <f>VLOOKUP($A1201,'Medical Examination'!$A$2:$J$2336,4,0)</f>
        <v>Yes</v>
      </c>
      <c r="F1201" s="9" t="str">
        <f>VLOOKUP($A1201,'Medical Examination'!$A$2:$J$2336,5,0)</f>
        <v>No</v>
      </c>
      <c r="G1201" s="9" t="str">
        <f>VLOOKUP($A1201,'Medical Examination'!$A$2:$J$2336,6,0)</f>
        <v>No</v>
      </c>
      <c r="H1201" s="9">
        <f>VLOOKUP($A1201,'Medical Examination'!$A$2:$J$2336,7,0)</f>
        <v>1</v>
      </c>
      <c r="I1201" s="9" t="str">
        <f>VLOOKUP($A1201,'Medical Examination'!$A$2:$J$2336,8,0)</f>
        <v xml:space="preserve"> Non Smoker</v>
      </c>
      <c r="J1201" s="9" t="str">
        <f>VLOOKUP($A1201,'Medical Examination'!$A$2:$J$2336,9,0)</f>
        <v>Over Weight</v>
      </c>
      <c r="K1201" s="9" t="str">
        <f>VLOOKUP($A1201,'Medical Examination'!$A$2:$J$2336,10,0)</f>
        <v>Diabetes</v>
      </c>
      <c r="L1201" s="9" t="str">
        <f>VLOOKUP($A1201,'Hospitalsation Details'!$A$2:$L$2344,10,0)</f>
        <v>02-12-1975</v>
      </c>
      <c r="M1201" s="16">
        <f>VLOOKUP($A1201,'Hospitalsation Details'!$A$2:$L$2344,6,0)</f>
        <v>9380.75</v>
      </c>
      <c r="N1201" s="9" t="str">
        <f>VLOOKUP($A1201,'Hospitalsation Details'!$A$2:$L$2344,7,0)</f>
        <v>tier - 2</v>
      </c>
      <c r="O1201" s="9" t="str">
        <f>VLOOKUP($A1201,'Hospitalsation Details'!$A$2:$L$2344,8,0)</f>
        <v>tier - 2</v>
      </c>
      <c r="P1201" s="9" t="str">
        <f>VLOOKUP($A1201,'Hospitalsation Details'!$A$2:$L$2344,9,0)</f>
        <v>R1024</v>
      </c>
      <c r="Q1201" s="9">
        <f>VLOOKUP($A1201,'Hospitalsation Details'!$A$2:$L$2344,12,0)</f>
        <v>47</v>
      </c>
    </row>
    <row r="1202" spans="1:17" ht="15.6" x14ac:dyDescent="0.3">
      <c r="A1202" s="20" t="s">
        <v>2401</v>
      </c>
      <c r="B1202" s="9" t="str">
        <f>VLOOKUP($A1202,'Customer Names'!$A$2:$E$2336,4,0)</f>
        <v xml:space="preserve">  Ryan</v>
      </c>
      <c r="C1202" s="9">
        <f>VLOOKUP($A1202,'Medical Examination'!$A$2:$J$2336,2,0)</f>
        <v>30.03</v>
      </c>
      <c r="D1202" s="9">
        <f>VLOOKUP($A1202,'Medical Examination'!$A$2:$J$2336,3,0)</f>
        <v>11.51</v>
      </c>
      <c r="E1202" s="9" t="str">
        <f>VLOOKUP($A1202,'Medical Examination'!$A$2:$J$2336,4,0)</f>
        <v>No</v>
      </c>
      <c r="F1202" s="9" t="str">
        <f>VLOOKUP($A1202,'Medical Examination'!$A$2:$J$2336,5,0)</f>
        <v>No</v>
      </c>
      <c r="G1202" s="9" t="str">
        <f>VLOOKUP($A1202,'Medical Examination'!$A$2:$J$2336,6,0)</f>
        <v>No</v>
      </c>
      <c r="H1202" s="9">
        <f>VLOOKUP($A1202,'Medical Examination'!$A$2:$J$2336,7,0)</f>
        <v>0</v>
      </c>
      <c r="I1202" s="9" t="str">
        <f>VLOOKUP($A1202,'Medical Examination'!$A$2:$J$2336,8,0)</f>
        <v xml:space="preserve"> Non Smoker</v>
      </c>
      <c r="J1202" s="9" t="str">
        <f>VLOOKUP($A1202,'Medical Examination'!$A$2:$J$2336,9,0)</f>
        <v>Obesity</v>
      </c>
      <c r="K1202" s="9" t="str">
        <f>VLOOKUP($A1202,'Medical Examination'!$A$2:$J$2336,10,0)</f>
        <v>Prediabetes</v>
      </c>
      <c r="L1202" s="9" t="str">
        <f>VLOOKUP($A1202,'Hospitalsation Details'!$A$2:$L$2344,10,0)</f>
        <v>26-11-1971</v>
      </c>
      <c r="M1202" s="16">
        <f>VLOOKUP($A1202,'Hospitalsation Details'!$A$2:$L$2344,6,0)</f>
        <v>9377.9</v>
      </c>
      <c r="N1202" s="9" t="str">
        <f>VLOOKUP($A1202,'Hospitalsation Details'!$A$2:$L$2344,7,0)</f>
        <v>tier - 2</v>
      </c>
      <c r="O1202" s="9" t="str">
        <f>VLOOKUP($A1202,'Hospitalsation Details'!$A$2:$L$2344,8,0)</f>
        <v>tier - 1</v>
      </c>
      <c r="P1202" s="9" t="str">
        <f>VLOOKUP($A1202,'Hospitalsation Details'!$A$2:$L$2344,9,0)</f>
        <v>R1013</v>
      </c>
      <c r="Q1202" s="9">
        <f>VLOOKUP($A1202,'Hospitalsation Details'!$A$2:$L$2344,12,0)</f>
        <v>51</v>
      </c>
    </row>
    <row r="1203" spans="1:17" ht="15.6" x14ac:dyDescent="0.3">
      <c r="A1203" s="21" t="s">
        <v>2403</v>
      </c>
      <c r="B1203" s="9" t="str">
        <f>VLOOKUP($A1203,'Customer Names'!$A$2:$E$2336,4,0)</f>
        <v xml:space="preserve">  Kaitlin M</v>
      </c>
      <c r="C1203" s="9">
        <f>VLOOKUP($A1203,'Medical Examination'!$A$2:$J$2336,2,0)</f>
        <v>25.76</v>
      </c>
      <c r="D1203" s="9">
        <f>VLOOKUP($A1203,'Medical Examination'!$A$2:$J$2336,3,0)</f>
        <v>6.02</v>
      </c>
      <c r="E1203" s="9" t="str">
        <f>VLOOKUP($A1203,'Medical Examination'!$A$2:$J$2336,4,0)</f>
        <v>Yes</v>
      </c>
      <c r="F1203" s="9" t="str">
        <f>VLOOKUP($A1203,'Medical Examination'!$A$2:$J$2336,5,0)</f>
        <v>No</v>
      </c>
      <c r="G1203" s="9" t="str">
        <f>VLOOKUP($A1203,'Medical Examination'!$A$2:$J$2336,6,0)</f>
        <v>Yes</v>
      </c>
      <c r="H1203" s="9">
        <f>VLOOKUP($A1203,'Medical Examination'!$A$2:$J$2336,7,0)</f>
        <v>1</v>
      </c>
      <c r="I1203" s="9" t="str">
        <f>VLOOKUP($A1203,'Medical Examination'!$A$2:$J$2336,8,0)</f>
        <v xml:space="preserve"> Non Smoker</v>
      </c>
      <c r="J1203" s="9" t="str">
        <f>VLOOKUP($A1203,'Medical Examination'!$A$2:$J$2336,9,0)</f>
        <v>Over Weight</v>
      </c>
      <c r="K1203" s="9" t="str">
        <f>VLOOKUP($A1203,'Medical Examination'!$A$2:$J$2336,10,0)</f>
        <v>Diabetes</v>
      </c>
      <c r="L1203" s="9" t="str">
        <f>VLOOKUP($A1203,'Hospitalsation Details'!$A$2:$L$2344,10,0)</f>
        <v>24-11-1969</v>
      </c>
      <c r="M1203" s="16">
        <f>VLOOKUP($A1203,'Hospitalsation Details'!$A$2:$L$2344,6,0)</f>
        <v>9377.4500000000007</v>
      </c>
      <c r="N1203" s="9" t="str">
        <f>VLOOKUP($A1203,'Hospitalsation Details'!$A$2:$L$2344,7,0)</f>
        <v>tier - 2</v>
      </c>
      <c r="O1203" s="9" t="str">
        <f>VLOOKUP($A1203,'Hospitalsation Details'!$A$2:$L$2344,8,0)</f>
        <v>tier - 3</v>
      </c>
      <c r="P1203" s="9" t="str">
        <f>VLOOKUP($A1203,'Hospitalsation Details'!$A$2:$L$2344,9,0)</f>
        <v>R1013</v>
      </c>
      <c r="Q1203" s="9">
        <f>VLOOKUP($A1203,'Hospitalsation Details'!$A$2:$L$2344,12,0)</f>
        <v>53</v>
      </c>
    </row>
    <row r="1204" spans="1:17" ht="15.6" x14ac:dyDescent="0.3">
      <c r="A1204" s="20" t="s">
        <v>2405</v>
      </c>
      <c r="B1204" s="9" t="str">
        <f>VLOOKUP($A1204,'Customer Names'!$A$2:$E$2336,4,0)</f>
        <v xml:space="preserve">  William R</v>
      </c>
      <c r="C1204" s="9">
        <f>VLOOKUP($A1204,'Medical Examination'!$A$2:$J$2336,2,0)</f>
        <v>22.42</v>
      </c>
      <c r="D1204" s="9">
        <f>VLOOKUP($A1204,'Medical Examination'!$A$2:$J$2336,3,0)</f>
        <v>7.96</v>
      </c>
      <c r="E1204" s="9" t="str">
        <f>VLOOKUP($A1204,'Medical Examination'!$A$2:$J$2336,4,0)</f>
        <v>No</v>
      </c>
      <c r="F1204" s="9" t="str">
        <f>VLOOKUP($A1204,'Medical Examination'!$A$2:$J$2336,5,0)</f>
        <v>No</v>
      </c>
      <c r="G1204" s="9" t="str">
        <f>VLOOKUP($A1204,'Medical Examination'!$A$2:$J$2336,6,0)</f>
        <v>No</v>
      </c>
      <c r="H1204" s="9">
        <f>VLOOKUP($A1204,'Medical Examination'!$A$2:$J$2336,7,0)</f>
        <v>0</v>
      </c>
      <c r="I1204" s="9" t="str">
        <f>VLOOKUP($A1204,'Medical Examination'!$A$2:$J$2336,8,0)</f>
        <v xml:space="preserve"> Non Smoker</v>
      </c>
      <c r="J1204" s="9" t="str">
        <f>VLOOKUP($A1204,'Medical Examination'!$A$2:$J$2336,9,0)</f>
        <v>Normal Weight</v>
      </c>
      <c r="K1204" s="9" t="str">
        <f>VLOOKUP($A1204,'Medical Examination'!$A$2:$J$2336,10,0)</f>
        <v>Prediabetes</v>
      </c>
      <c r="L1204" s="9" t="str">
        <f>VLOOKUP($A1204,'Hospitalsation Details'!$A$2:$L$2344,10,0)</f>
        <v>08-10-1971</v>
      </c>
      <c r="M1204" s="16">
        <f>VLOOKUP($A1204,'Hospitalsation Details'!$A$2:$L$2344,6,0)</f>
        <v>9361.33</v>
      </c>
      <c r="N1204" s="9" t="str">
        <f>VLOOKUP($A1204,'Hospitalsation Details'!$A$2:$L$2344,7,0)</f>
        <v>tier - 3</v>
      </c>
      <c r="O1204" s="9" t="str">
        <f>VLOOKUP($A1204,'Hospitalsation Details'!$A$2:$L$2344,8,0)</f>
        <v>tier - 1</v>
      </c>
      <c r="P1204" s="9" t="str">
        <f>VLOOKUP($A1204,'Hospitalsation Details'!$A$2:$L$2344,9,0)</f>
        <v>R1016</v>
      </c>
      <c r="Q1204" s="9">
        <f>VLOOKUP($A1204,'Hospitalsation Details'!$A$2:$L$2344,12,0)</f>
        <v>51</v>
      </c>
    </row>
    <row r="1205" spans="1:17" ht="15.6" x14ac:dyDescent="0.3">
      <c r="A1205" s="21" t="s">
        <v>2407</v>
      </c>
      <c r="B1205" s="9" t="str">
        <f>VLOOKUP($A1205,'Customer Names'!$A$2:$E$2336,4,0)</f>
        <v xml:space="preserve">  Bruce</v>
      </c>
      <c r="C1205" s="9">
        <f>VLOOKUP($A1205,'Medical Examination'!$A$2:$J$2336,2,0)</f>
        <v>33.18</v>
      </c>
      <c r="D1205" s="9">
        <f>VLOOKUP($A1205,'Medical Examination'!$A$2:$J$2336,3,0)</f>
        <v>6.01</v>
      </c>
      <c r="E1205" s="9" t="str">
        <f>VLOOKUP($A1205,'Medical Examination'!$A$2:$J$2336,4,0)</f>
        <v>Yes</v>
      </c>
      <c r="F1205" s="9" t="str">
        <f>VLOOKUP($A1205,'Medical Examination'!$A$2:$J$2336,5,0)</f>
        <v>No</v>
      </c>
      <c r="G1205" s="9" t="str">
        <f>VLOOKUP($A1205,'Medical Examination'!$A$2:$J$2336,6,0)</f>
        <v>No</v>
      </c>
      <c r="H1205" s="9">
        <f>VLOOKUP($A1205,'Medical Examination'!$A$2:$J$2336,7,0)</f>
        <v>1</v>
      </c>
      <c r="I1205" s="9" t="str">
        <f>VLOOKUP($A1205,'Medical Examination'!$A$2:$J$2336,8,0)</f>
        <v xml:space="preserve"> Non Smoker</v>
      </c>
      <c r="J1205" s="9" t="str">
        <f>VLOOKUP($A1205,'Medical Examination'!$A$2:$J$2336,9,0)</f>
        <v>Obesity</v>
      </c>
      <c r="K1205" s="9" t="str">
        <f>VLOOKUP($A1205,'Medical Examination'!$A$2:$J$2336,10,0)</f>
        <v>Prediabetes</v>
      </c>
      <c r="L1205" s="9" t="str">
        <f>VLOOKUP($A1205,'Hospitalsation Details'!$A$2:$L$2344,10,0)</f>
        <v>01-07-1988</v>
      </c>
      <c r="M1205" s="16">
        <f>VLOOKUP($A1205,'Hospitalsation Details'!$A$2:$L$2344,6,0)</f>
        <v>9344.2000000000007</v>
      </c>
      <c r="N1205" s="9" t="str">
        <f>VLOOKUP($A1205,'Hospitalsation Details'!$A$2:$L$2344,7,0)</f>
        <v>tier - 2</v>
      </c>
      <c r="O1205" s="9" t="str">
        <f>VLOOKUP($A1205,'Hospitalsation Details'!$A$2:$L$2344,8,0)</f>
        <v>tier - 1</v>
      </c>
      <c r="P1205" s="9" t="str">
        <f>VLOOKUP($A1205,'Hospitalsation Details'!$A$2:$L$2344,9,0)</f>
        <v>R1021</v>
      </c>
      <c r="Q1205" s="9">
        <f>VLOOKUP($A1205,'Hospitalsation Details'!$A$2:$L$2344,12,0)</f>
        <v>34</v>
      </c>
    </row>
    <row r="1206" spans="1:17" ht="15.6" x14ac:dyDescent="0.3">
      <c r="A1206" s="20" t="s">
        <v>2409</v>
      </c>
      <c r="B1206" s="9" t="str">
        <f>VLOOKUP($A1206,'Customer Names'!$A$2:$E$2336,4,0)</f>
        <v xml:space="preserve">  Veronica</v>
      </c>
      <c r="C1206" s="9">
        <f>VLOOKUP($A1206,'Medical Examination'!$A$2:$J$2336,2,0)</f>
        <v>43.04</v>
      </c>
      <c r="D1206" s="9">
        <f>VLOOKUP($A1206,'Medical Examination'!$A$2:$J$2336,3,0)</f>
        <v>5.9</v>
      </c>
      <c r="E1206" s="9" t="str">
        <f>VLOOKUP($A1206,'Medical Examination'!$A$2:$J$2336,4,0)</f>
        <v>Yes</v>
      </c>
      <c r="F1206" s="9" t="str">
        <f>VLOOKUP($A1206,'Medical Examination'!$A$2:$J$2336,5,0)</f>
        <v>No</v>
      </c>
      <c r="G1206" s="9" t="str">
        <f>VLOOKUP($A1206,'Medical Examination'!$A$2:$J$2336,6,0)</f>
        <v>No</v>
      </c>
      <c r="H1206" s="9">
        <f>VLOOKUP($A1206,'Medical Examination'!$A$2:$J$2336,7,0)</f>
        <v>0</v>
      </c>
      <c r="I1206" s="9" t="str">
        <f>VLOOKUP($A1206,'Medical Examination'!$A$2:$J$2336,8,0)</f>
        <v xml:space="preserve"> Non Smoker</v>
      </c>
      <c r="J1206" s="9" t="str">
        <f>VLOOKUP($A1206,'Medical Examination'!$A$2:$J$2336,9,0)</f>
        <v>Obesity</v>
      </c>
      <c r="K1206" s="9" t="str">
        <f>VLOOKUP($A1206,'Medical Examination'!$A$2:$J$2336,10,0)</f>
        <v>Normal</v>
      </c>
      <c r="L1206" s="9" t="str">
        <f>VLOOKUP($A1206,'Hospitalsation Details'!$A$2:$L$2344,10,0)</f>
        <v>12-10-1996</v>
      </c>
      <c r="M1206" s="16">
        <f>VLOOKUP($A1206,'Hospitalsation Details'!$A$2:$L$2344,6,0)</f>
        <v>9338.61</v>
      </c>
      <c r="N1206" s="9" t="str">
        <f>VLOOKUP($A1206,'Hospitalsation Details'!$A$2:$L$2344,7,0)</f>
        <v>tier - 2</v>
      </c>
      <c r="O1206" s="9" t="str">
        <f>VLOOKUP($A1206,'Hospitalsation Details'!$A$2:$L$2344,8,0)</f>
        <v>tier - 1</v>
      </c>
      <c r="P1206" s="9" t="str">
        <f>VLOOKUP($A1206,'Hospitalsation Details'!$A$2:$L$2344,9,0)</f>
        <v>R1026</v>
      </c>
      <c r="Q1206" s="9">
        <f>VLOOKUP($A1206,'Hospitalsation Details'!$A$2:$L$2344,12,0)</f>
        <v>26</v>
      </c>
    </row>
    <row r="1207" spans="1:17" ht="15.6" x14ac:dyDescent="0.3">
      <c r="A1207" s="21" t="s">
        <v>2411</v>
      </c>
      <c r="B1207" s="9" t="str">
        <f>VLOOKUP($A1207,'Customer Names'!$A$2:$E$2336,4,0)</f>
        <v xml:space="preserve">  Warren</v>
      </c>
      <c r="C1207" s="9">
        <f>VLOOKUP($A1207,'Medical Examination'!$A$2:$J$2336,2,0)</f>
        <v>34.15</v>
      </c>
      <c r="D1207" s="9">
        <f>VLOOKUP($A1207,'Medical Examination'!$A$2:$J$2336,3,0)</f>
        <v>4.49</v>
      </c>
      <c r="E1207" s="9" t="str">
        <f>VLOOKUP($A1207,'Medical Examination'!$A$2:$J$2336,4,0)</f>
        <v>Yes</v>
      </c>
      <c r="F1207" s="9" t="str">
        <f>VLOOKUP($A1207,'Medical Examination'!$A$2:$J$2336,5,0)</f>
        <v>No</v>
      </c>
      <c r="G1207" s="9" t="str">
        <f>VLOOKUP($A1207,'Medical Examination'!$A$2:$J$2336,6,0)</f>
        <v>No</v>
      </c>
      <c r="H1207" s="9">
        <f>VLOOKUP($A1207,'Medical Examination'!$A$2:$J$2336,7,0)</f>
        <v>1</v>
      </c>
      <c r="I1207" s="9" t="str">
        <f>VLOOKUP($A1207,'Medical Examination'!$A$2:$J$2336,8,0)</f>
        <v xml:space="preserve"> Non Smoker</v>
      </c>
      <c r="J1207" s="9" t="str">
        <f>VLOOKUP($A1207,'Medical Examination'!$A$2:$J$2336,9,0)</f>
        <v>Obesity</v>
      </c>
      <c r="K1207" s="9" t="str">
        <f>VLOOKUP($A1207,'Medical Examination'!$A$2:$J$2336,10,0)</f>
        <v>Prediabetes</v>
      </c>
      <c r="L1207" s="9" t="str">
        <f>VLOOKUP($A1207,'Hospitalsation Details'!$A$2:$L$2344,10,0)</f>
        <v>09-07-1988</v>
      </c>
      <c r="M1207" s="16">
        <f>VLOOKUP($A1207,'Hospitalsation Details'!$A$2:$L$2344,6,0)</f>
        <v>9320.26</v>
      </c>
      <c r="N1207" s="9" t="str">
        <f>VLOOKUP($A1207,'Hospitalsation Details'!$A$2:$L$2344,7,0)</f>
        <v>tier - 2</v>
      </c>
      <c r="O1207" s="9" t="str">
        <f>VLOOKUP($A1207,'Hospitalsation Details'!$A$2:$L$2344,8,0)</f>
        <v>tier - 1</v>
      </c>
      <c r="P1207" s="9" t="str">
        <f>VLOOKUP($A1207,'Hospitalsation Details'!$A$2:$L$2344,9,0)</f>
        <v>R1012</v>
      </c>
      <c r="Q1207" s="9">
        <f>VLOOKUP($A1207,'Hospitalsation Details'!$A$2:$L$2344,12,0)</f>
        <v>34</v>
      </c>
    </row>
    <row r="1208" spans="1:17" ht="15.6" x14ac:dyDescent="0.3">
      <c r="A1208" s="20" t="s">
        <v>2413</v>
      </c>
      <c r="B1208" s="9" t="str">
        <f>VLOOKUP($A1208,'Customer Names'!$A$2:$E$2336,4,0)</f>
        <v xml:space="preserve">  Daniela</v>
      </c>
      <c r="C1208" s="9">
        <f>VLOOKUP($A1208,'Medical Examination'!$A$2:$J$2336,2,0)</f>
        <v>25.78</v>
      </c>
      <c r="D1208" s="9">
        <f>VLOOKUP($A1208,'Medical Examination'!$A$2:$J$2336,3,0)</f>
        <v>6.25</v>
      </c>
      <c r="E1208" s="9" t="str">
        <f>VLOOKUP($A1208,'Medical Examination'!$A$2:$J$2336,4,0)</f>
        <v>No</v>
      </c>
      <c r="F1208" s="9" t="str">
        <f>VLOOKUP($A1208,'Medical Examination'!$A$2:$J$2336,5,0)</f>
        <v>No</v>
      </c>
      <c r="G1208" s="9" t="str">
        <f>VLOOKUP($A1208,'Medical Examination'!$A$2:$J$2336,6,0)</f>
        <v>No</v>
      </c>
      <c r="H1208" s="9">
        <f>VLOOKUP($A1208,'Medical Examination'!$A$2:$J$2336,7,0)</f>
        <v>0</v>
      </c>
      <c r="I1208" s="9" t="str">
        <f>VLOOKUP($A1208,'Medical Examination'!$A$2:$J$2336,8,0)</f>
        <v xml:space="preserve"> Non Smoker</v>
      </c>
      <c r="J1208" s="9" t="str">
        <f>VLOOKUP($A1208,'Medical Examination'!$A$2:$J$2336,9,0)</f>
        <v>Over Weight</v>
      </c>
      <c r="K1208" s="9" t="str">
        <f>VLOOKUP($A1208,'Medical Examination'!$A$2:$J$2336,10,0)</f>
        <v>Diabetes</v>
      </c>
      <c r="L1208" s="9" t="str">
        <f>VLOOKUP($A1208,'Hospitalsation Details'!$A$2:$L$2344,10,0)</f>
        <v>12-10-1977</v>
      </c>
      <c r="M1208" s="16">
        <f>VLOOKUP($A1208,'Hospitalsation Details'!$A$2:$L$2344,6,0)</f>
        <v>9315.41</v>
      </c>
      <c r="N1208" s="9" t="str">
        <f>VLOOKUP($A1208,'Hospitalsation Details'!$A$2:$L$2344,7,0)</f>
        <v>tier - 2</v>
      </c>
      <c r="O1208" s="9" t="str">
        <f>VLOOKUP($A1208,'Hospitalsation Details'!$A$2:$L$2344,8,0)</f>
        <v>tier - 1</v>
      </c>
      <c r="P1208" s="9" t="str">
        <f>VLOOKUP($A1208,'Hospitalsation Details'!$A$2:$L$2344,9,0)</f>
        <v>R1024</v>
      </c>
      <c r="Q1208" s="9">
        <f>VLOOKUP($A1208,'Hospitalsation Details'!$A$2:$L$2344,12,0)</f>
        <v>45</v>
      </c>
    </row>
    <row r="1209" spans="1:17" ht="15.6" x14ac:dyDescent="0.3">
      <c r="A1209" s="21" t="s">
        <v>2415</v>
      </c>
      <c r="B1209" s="9" t="str">
        <f>VLOOKUP($A1209,'Customer Names'!$A$2:$E$2336,4,0)</f>
        <v xml:space="preserve">  Deirdre A</v>
      </c>
      <c r="C1209" s="9">
        <f>VLOOKUP($A1209,'Medical Examination'!$A$2:$J$2336,2,0)</f>
        <v>21.02</v>
      </c>
      <c r="D1209" s="9">
        <f>VLOOKUP($A1209,'Medical Examination'!$A$2:$J$2336,3,0)</f>
        <v>9.6199999999999992</v>
      </c>
      <c r="E1209" s="9" t="str">
        <f>VLOOKUP($A1209,'Medical Examination'!$A$2:$J$2336,4,0)</f>
        <v>Yes</v>
      </c>
      <c r="F1209" s="9" t="str">
        <f>VLOOKUP($A1209,'Medical Examination'!$A$2:$J$2336,5,0)</f>
        <v>No</v>
      </c>
      <c r="G1209" s="9" t="str">
        <f>VLOOKUP($A1209,'Medical Examination'!$A$2:$J$2336,6,0)</f>
        <v>Yes</v>
      </c>
      <c r="H1209" s="9">
        <f>VLOOKUP($A1209,'Medical Examination'!$A$2:$J$2336,7,0)</f>
        <v>1</v>
      </c>
      <c r="I1209" s="9" t="str">
        <f>VLOOKUP($A1209,'Medical Examination'!$A$2:$J$2336,8,0)</f>
        <v xml:space="preserve"> Non Smoker</v>
      </c>
      <c r="J1209" s="9" t="str">
        <f>VLOOKUP($A1209,'Medical Examination'!$A$2:$J$2336,9,0)</f>
        <v>Normal Weight</v>
      </c>
      <c r="K1209" s="9" t="str">
        <f>VLOOKUP($A1209,'Medical Examination'!$A$2:$J$2336,10,0)</f>
        <v>Diabetes</v>
      </c>
      <c r="L1209" s="9" t="str">
        <f>VLOOKUP($A1209,'Hospitalsation Details'!$A$2:$L$2344,10,0)</f>
        <v>08-06-1963</v>
      </c>
      <c r="M1209" s="16">
        <f>VLOOKUP($A1209,'Hospitalsation Details'!$A$2:$L$2344,6,0)</f>
        <v>9310.81</v>
      </c>
      <c r="N1209" s="9" t="str">
        <f>VLOOKUP($A1209,'Hospitalsation Details'!$A$2:$L$2344,7,0)</f>
        <v>tier - 3</v>
      </c>
      <c r="O1209" s="9" t="str">
        <f>VLOOKUP($A1209,'Hospitalsation Details'!$A$2:$L$2344,8,0)</f>
        <v>tier - 1</v>
      </c>
      <c r="P1209" s="9" t="str">
        <f>VLOOKUP($A1209,'Hospitalsation Details'!$A$2:$L$2344,9,0)</f>
        <v>R1013</v>
      </c>
      <c r="Q1209" s="9">
        <f>VLOOKUP($A1209,'Hospitalsation Details'!$A$2:$L$2344,12,0)</f>
        <v>60</v>
      </c>
    </row>
    <row r="1210" spans="1:17" ht="15.6" x14ac:dyDescent="0.3">
      <c r="A1210" s="20" t="s">
        <v>2417</v>
      </c>
      <c r="B1210" s="9" t="str">
        <f>VLOOKUP($A1210,'Customer Names'!$A$2:$E$2336,4,0)</f>
        <v xml:space="preserve">  Mathias</v>
      </c>
      <c r="C1210" s="9">
        <f>VLOOKUP($A1210,'Medical Examination'!$A$2:$J$2336,2,0)</f>
        <v>37.51</v>
      </c>
      <c r="D1210" s="9">
        <f>VLOOKUP($A1210,'Medical Examination'!$A$2:$J$2336,3,0)</f>
        <v>11.06</v>
      </c>
      <c r="E1210" s="9" t="str">
        <f>VLOOKUP($A1210,'Medical Examination'!$A$2:$J$2336,4,0)</f>
        <v>No</v>
      </c>
      <c r="F1210" s="9" t="str">
        <f>VLOOKUP($A1210,'Medical Examination'!$A$2:$J$2336,5,0)</f>
        <v>No</v>
      </c>
      <c r="G1210" s="9" t="str">
        <f>VLOOKUP($A1210,'Medical Examination'!$A$2:$J$2336,6,0)</f>
        <v>No</v>
      </c>
      <c r="H1210" s="9">
        <f>VLOOKUP($A1210,'Medical Examination'!$A$2:$J$2336,7,0)</f>
        <v>2</v>
      </c>
      <c r="I1210" s="9" t="str">
        <f>VLOOKUP($A1210,'Medical Examination'!$A$2:$J$2336,8,0)</f>
        <v xml:space="preserve"> Non Smoker</v>
      </c>
      <c r="J1210" s="9" t="str">
        <f>VLOOKUP($A1210,'Medical Examination'!$A$2:$J$2336,9,0)</f>
        <v>Obesity</v>
      </c>
      <c r="K1210" s="9" t="str">
        <f>VLOOKUP($A1210,'Medical Examination'!$A$2:$J$2336,10,0)</f>
        <v>Prediabetes</v>
      </c>
      <c r="L1210" s="9" t="str">
        <f>VLOOKUP($A1210,'Hospitalsation Details'!$A$2:$L$2344,10,0)</f>
        <v>16-10-1973</v>
      </c>
      <c r="M1210" s="16">
        <f>VLOOKUP($A1210,'Hospitalsation Details'!$A$2:$L$2344,6,0)</f>
        <v>9304.7000000000007</v>
      </c>
      <c r="N1210" s="9" t="str">
        <f>VLOOKUP($A1210,'Hospitalsation Details'!$A$2:$L$2344,7,0)</f>
        <v>tier - 3</v>
      </c>
      <c r="O1210" s="9" t="str">
        <f>VLOOKUP($A1210,'Hospitalsation Details'!$A$2:$L$2344,8,0)</f>
        <v>tier - 3</v>
      </c>
      <c r="P1210" s="9" t="str">
        <f>VLOOKUP($A1210,'Hospitalsation Details'!$A$2:$L$2344,9,0)</f>
        <v>R1013</v>
      </c>
      <c r="Q1210" s="9">
        <f>VLOOKUP($A1210,'Hospitalsation Details'!$A$2:$L$2344,12,0)</f>
        <v>49</v>
      </c>
    </row>
    <row r="1211" spans="1:17" ht="15.6" x14ac:dyDescent="0.3">
      <c r="A1211" s="21" t="s">
        <v>2419</v>
      </c>
      <c r="B1211" s="9" t="str">
        <f>VLOOKUP($A1211,'Customer Names'!$A$2:$E$2336,4,0)</f>
        <v xml:space="preserve">  Matthew</v>
      </c>
      <c r="C1211" s="9">
        <f>VLOOKUP($A1211,'Medical Examination'!$A$2:$J$2336,2,0)</f>
        <v>25.745000000000001</v>
      </c>
      <c r="D1211" s="9">
        <f>VLOOKUP($A1211,'Medical Examination'!$A$2:$J$2336,3,0)</f>
        <v>6.11</v>
      </c>
      <c r="E1211" s="9" t="str">
        <f>VLOOKUP($A1211,'Medical Examination'!$A$2:$J$2336,4,0)</f>
        <v>Yes</v>
      </c>
      <c r="F1211" s="9" t="str">
        <f>VLOOKUP($A1211,'Medical Examination'!$A$2:$J$2336,5,0)</f>
        <v>No</v>
      </c>
      <c r="G1211" s="9" t="str">
        <f>VLOOKUP($A1211,'Medical Examination'!$A$2:$J$2336,6,0)</f>
        <v>No</v>
      </c>
      <c r="H1211" s="9">
        <f>VLOOKUP($A1211,'Medical Examination'!$A$2:$J$2336,7,0)</f>
        <v>0</v>
      </c>
      <c r="I1211" s="9" t="str">
        <f>VLOOKUP($A1211,'Medical Examination'!$A$2:$J$2336,8,0)</f>
        <v xml:space="preserve"> Non Smoker</v>
      </c>
      <c r="J1211" s="9" t="str">
        <f>VLOOKUP($A1211,'Medical Examination'!$A$2:$J$2336,9,0)</f>
        <v>Over Weight</v>
      </c>
      <c r="K1211" s="9" t="str">
        <f>VLOOKUP($A1211,'Medical Examination'!$A$2:$J$2336,10,0)</f>
        <v>Diabetes</v>
      </c>
      <c r="L1211" s="9" t="str">
        <f>VLOOKUP($A1211,'Hospitalsation Details'!$A$2:$L$2344,10,0)</f>
        <v>03-11-1976</v>
      </c>
      <c r="M1211" s="16">
        <f>VLOOKUP($A1211,'Hospitalsation Details'!$A$2:$L$2344,6,0)</f>
        <v>9301.89</v>
      </c>
      <c r="N1211" s="9" t="str">
        <f>VLOOKUP($A1211,'Hospitalsation Details'!$A$2:$L$2344,7,0)</f>
        <v>tier - 2</v>
      </c>
      <c r="O1211" s="9" t="str">
        <f>VLOOKUP($A1211,'Hospitalsation Details'!$A$2:$L$2344,8,0)</f>
        <v>tier - 1</v>
      </c>
      <c r="P1211" s="9" t="str">
        <f>VLOOKUP($A1211,'Hospitalsation Details'!$A$2:$L$2344,9,0)</f>
        <v>R1012</v>
      </c>
      <c r="Q1211" s="9">
        <f>VLOOKUP($A1211,'Hospitalsation Details'!$A$2:$L$2344,12,0)</f>
        <v>46</v>
      </c>
    </row>
    <row r="1212" spans="1:17" ht="15.6" x14ac:dyDescent="0.3">
      <c r="A1212" s="20" t="s">
        <v>2421</v>
      </c>
      <c r="B1212" s="9" t="str">
        <f>VLOOKUP($A1212,'Customer Names'!$A$2:$E$2336,4,0)</f>
        <v xml:space="preserve">  Kurt</v>
      </c>
      <c r="C1212" s="9">
        <f>VLOOKUP($A1212,'Medical Examination'!$A$2:$J$2336,2,0)</f>
        <v>31.35</v>
      </c>
      <c r="D1212" s="9">
        <f>VLOOKUP($A1212,'Medical Examination'!$A$2:$J$2336,3,0)</f>
        <v>11.49</v>
      </c>
      <c r="E1212" s="9" t="str">
        <f>VLOOKUP($A1212,'Medical Examination'!$A$2:$J$2336,4,0)</f>
        <v>No</v>
      </c>
      <c r="F1212" s="9" t="str">
        <f>VLOOKUP($A1212,'Medical Examination'!$A$2:$J$2336,5,0)</f>
        <v>No</v>
      </c>
      <c r="G1212" s="9" t="str">
        <f>VLOOKUP($A1212,'Medical Examination'!$A$2:$J$2336,6,0)</f>
        <v>No</v>
      </c>
      <c r="H1212" s="9">
        <f>VLOOKUP($A1212,'Medical Examination'!$A$2:$J$2336,7,0)</f>
        <v>2</v>
      </c>
      <c r="I1212" s="9" t="str">
        <f>VLOOKUP($A1212,'Medical Examination'!$A$2:$J$2336,8,0)</f>
        <v xml:space="preserve"> Non Smoker</v>
      </c>
      <c r="J1212" s="9" t="str">
        <f>VLOOKUP($A1212,'Medical Examination'!$A$2:$J$2336,9,0)</f>
        <v>Obesity</v>
      </c>
      <c r="K1212" s="9" t="str">
        <f>VLOOKUP($A1212,'Medical Examination'!$A$2:$J$2336,10,0)</f>
        <v>Diabetes</v>
      </c>
      <c r="L1212" s="9" t="str">
        <f>VLOOKUP($A1212,'Hospitalsation Details'!$A$2:$L$2344,10,0)</f>
        <v>18-09-1973</v>
      </c>
      <c r="M1212" s="16">
        <f>VLOOKUP($A1212,'Hospitalsation Details'!$A$2:$L$2344,6,0)</f>
        <v>9290.14</v>
      </c>
      <c r="N1212" s="9" t="str">
        <f>VLOOKUP($A1212,'Hospitalsation Details'!$A$2:$L$2344,7,0)</f>
        <v>tier - 3</v>
      </c>
      <c r="O1212" s="9" t="str">
        <f>VLOOKUP($A1212,'Hospitalsation Details'!$A$2:$L$2344,8,0)</f>
        <v>tier - 3</v>
      </c>
      <c r="P1212" s="9" t="str">
        <f>VLOOKUP($A1212,'Hospitalsation Details'!$A$2:$L$2344,9,0)</f>
        <v>R1016</v>
      </c>
      <c r="Q1212" s="9">
        <f>VLOOKUP($A1212,'Hospitalsation Details'!$A$2:$L$2344,12,0)</f>
        <v>49</v>
      </c>
    </row>
    <row r="1213" spans="1:17" ht="15.6" x14ac:dyDescent="0.3">
      <c r="A1213" s="21" t="s">
        <v>2423</v>
      </c>
      <c r="B1213" s="9" t="str">
        <f>VLOOKUP($A1213,'Customer Names'!$A$2:$E$2336,4,0)</f>
        <v xml:space="preserve">  Samuel</v>
      </c>
      <c r="C1213" s="9">
        <f>VLOOKUP($A1213,'Medical Examination'!$A$2:$J$2336,2,0)</f>
        <v>29.83</v>
      </c>
      <c r="D1213" s="9">
        <f>VLOOKUP($A1213,'Medical Examination'!$A$2:$J$2336,3,0)</f>
        <v>8.68</v>
      </c>
      <c r="E1213" s="9" t="str">
        <f>VLOOKUP($A1213,'Medical Examination'!$A$2:$J$2336,4,0)</f>
        <v>No</v>
      </c>
      <c r="F1213" s="9" t="str">
        <f>VLOOKUP($A1213,'Medical Examination'!$A$2:$J$2336,5,0)</f>
        <v>No</v>
      </c>
      <c r="G1213" s="9" t="str">
        <f>VLOOKUP($A1213,'Medical Examination'!$A$2:$J$2336,6,0)</f>
        <v>No</v>
      </c>
      <c r="H1213" s="9">
        <f>VLOOKUP($A1213,'Medical Examination'!$A$2:$J$2336,7,0)</f>
        <v>2</v>
      </c>
      <c r="I1213" s="9" t="str">
        <f>VLOOKUP($A1213,'Medical Examination'!$A$2:$J$2336,8,0)</f>
        <v xml:space="preserve"> Non Smoker</v>
      </c>
      <c r="J1213" s="9" t="str">
        <f>VLOOKUP($A1213,'Medical Examination'!$A$2:$J$2336,9,0)</f>
        <v>Over Weight</v>
      </c>
      <c r="K1213" s="9" t="str">
        <f>VLOOKUP($A1213,'Medical Examination'!$A$2:$J$2336,10,0)</f>
        <v>Normal</v>
      </c>
      <c r="L1213" s="9" t="str">
        <f>VLOOKUP($A1213,'Hospitalsation Details'!$A$2:$L$2344,10,0)</f>
        <v>16-10-1973</v>
      </c>
      <c r="M1213" s="16">
        <f>VLOOKUP($A1213,'Hospitalsation Details'!$A$2:$L$2344,6,0)</f>
        <v>9288.0300000000007</v>
      </c>
      <c r="N1213" s="9" t="str">
        <f>VLOOKUP($A1213,'Hospitalsation Details'!$A$2:$L$2344,7,0)</f>
        <v>tier - 2</v>
      </c>
      <c r="O1213" s="9" t="str">
        <f>VLOOKUP($A1213,'Hospitalsation Details'!$A$2:$L$2344,8,0)</f>
        <v>tier - 3</v>
      </c>
      <c r="P1213" s="9" t="str">
        <f>VLOOKUP($A1213,'Hospitalsation Details'!$A$2:$L$2344,9,0)</f>
        <v>R1018</v>
      </c>
      <c r="Q1213" s="9">
        <f>VLOOKUP($A1213,'Hospitalsation Details'!$A$2:$L$2344,12,0)</f>
        <v>49</v>
      </c>
    </row>
    <row r="1214" spans="1:17" ht="15.6" x14ac:dyDescent="0.3">
      <c r="A1214" s="20" t="s">
        <v>2425</v>
      </c>
      <c r="B1214" s="9" t="str">
        <f>VLOOKUP($A1214,'Customer Names'!$A$2:$E$2336,4,0)</f>
        <v xml:space="preserve">  Emily</v>
      </c>
      <c r="C1214" s="9">
        <f>VLOOKUP($A1214,'Medical Examination'!$A$2:$J$2336,2,0)</f>
        <v>25.49</v>
      </c>
      <c r="D1214" s="9">
        <f>VLOOKUP($A1214,'Medical Examination'!$A$2:$J$2336,3,0)</f>
        <v>5.68</v>
      </c>
      <c r="E1214" s="9" t="str">
        <f>VLOOKUP($A1214,'Medical Examination'!$A$2:$J$2336,4,0)</f>
        <v>Yes</v>
      </c>
      <c r="F1214" s="9" t="str">
        <f>VLOOKUP($A1214,'Medical Examination'!$A$2:$J$2336,5,0)</f>
        <v>No</v>
      </c>
      <c r="G1214" s="9" t="str">
        <f>VLOOKUP($A1214,'Medical Examination'!$A$2:$J$2336,6,0)</f>
        <v>Yes</v>
      </c>
      <c r="H1214" s="9">
        <f>VLOOKUP($A1214,'Medical Examination'!$A$2:$J$2336,7,0)</f>
        <v>1</v>
      </c>
      <c r="I1214" s="9" t="str">
        <f>VLOOKUP($A1214,'Medical Examination'!$A$2:$J$2336,8,0)</f>
        <v xml:space="preserve"> Non Smoker</v>
      </c>
      <c r="J1214" s="9" t="str">
        <f>VLOOKUP($A1214,'Medical Examination'!$A$2:$J$2336,9,0)</f>
        <v>Over Weight</v>
      </c>
      <c r="K1214" s="9" t="str">
        <f>VLOOKUP($A1214,'Medical Examination'!$A$2:$J$2336,10,0)</f>
        <v>Diabetes</v>
      </c>
      <c r="L1214" s="9" t="str">
        <f>VLOOKUP($A1214,'Hospitalsation Details'!$A$2:$L$2344,10,0)</f>
        <v>26-11-1969</v>
      </c>
      <c r="M1214" s="16">
        <f>VLOOKUP($A1214,'Hospitalsation Details'!$A$2:$L$2344,6,0)</f>
        <v>9285.8700000000008</v>
      </c>
      <c r="N1214" s="9" t="str">
        <f>VLOOKUP($A1214,'Hospitalsation Details'!$A$2:$L$2344,7,0)</f>
        <v>tier - 2</v>
      </c>
      <c r="O1214" s="9" t="str">
        <f>VLOOKUP($A1214,'Hospitalsation Details'!$A$2:$L$2344,8,0)</f>
        <v>tier - 3</v>
      </c>
      <c r="P1214" s="9" t="str">
        <f>VLOOKUP($A1214,'Hospitalsation Details'!$A$2:$L$2344,9,0)</f>
        <v>R1013</v>
      </c>
      <c r="Q1214" s="9">
        <f>VLOOKUP($A1214,'Hospitalsation Details'!$A$2:$L$2344,12,0)</f>
        <v>53</v>
      </c>
    </row>
    <row r="1215" spans="1:17" ht="15.6" x14ac:dyDescent="0.3">
      <c r="A1215" s="21" t="s">
        <v>2427</v>
      </c>
      <c r="B1215" s="9" t="str">
        <f>VLOOKUP($A1215,'Customer Names'!$A$2:$E$2336,4,0)</f>
        <v xml:space="preserve">  Tiffany</v>
      </c>
      <c r="C1215" s="9">
        <f>VLOOKUP($A1215,'Medical Examination'!$A$2:$J$2336,2,0)</f>
        <v>34.1</v>
      </c>
      <c r="D1215" s="9">
        <f>VLOOKUP($A1215,'Medical Examination'!$A$2:$J$2336,3,0)</f>
        <v>8.4499999999999993</v>
      </c>
      <c r="E1215" s="9" t="str">
        <f>VLOOKUP($A1215,'Medical Examination'!$A$2:$J$2336,4,0)</f>
        <v>No</v>
      </c>
      <c r="F1215" s="9" t="str">
        <f>VLOOKUP($A1215,'Medical Examination'!$A$2:$J$2336,5,0)</f>
        <v>No</v>
      </c>
      <c r="G1215" s="9" t="str">
        <f>VLOOKUP($A1215,'Medical Examination'!$A$2:$J$2336,6,0)</f>
        <v>No</v>
      </c>
      <c r="H1215" s="9">
        <f>VLOOKUP($A1215,'Medical Examination'!$A$2:$J$2336,7,0)</f>
        <v>0</v>
      </c>
      <c r="I1215" s="9" t="str">
        <f>VLOOKUP($A1215,'Medical Examination'!$A$2:$J$2336,8,0)</f>
        <v xml:space="preserve"> Non Smoker</v>
      </c>
      <c r="J1215" s="9" t="str">
        <f>VLOOKUP($A1215,'Medical Examination'!$A$2:$J$2336,9,0)</f>
        <v>Obesity</v>
      </c>
      <c r="K1215" s="9" t="str">
        <f>VLOOKUP($A1215,'Medical Examination'!$A$2:$J$2336,10,0)</f>
        <v>Diabetes</v>
      </c>
      <c r="L1215" s="9" t="str">
        <f>VLOOKUP($A1215,'Hospitalsation Details'!$A$2:$L$2344,10,0)</f>
        <v>02-07-1971</v>
      </c>
      <c r="M1215" s="16">
        <f>VLOOKUP($A1215,'Hospitalsation Details'!$A$2:$L$2344,6,0)</f>
        <v>9283.56</v>
      </c>
      <c r="N1215" s="9" t="str">
        <f>VLOOKUP($A1215,'Hospitalsation Details'!$A$2:$L$2344,7,0)</f>
        <v>tier - 2</v>
      </c>
      <c r="O1215" s="9" t="str">
        <f>VLOOKUP($A1215,'Hospitalsation Details'!$A$2:$L$2344,8,0)</f>
        <v>tier - 3</v>
      </c>
      <c r="P1215" s="9" t="str">
        <f>VLOOKUP($A1215,'Hospitalsation Details'!$A$2:$L$2344,9,0)</f>
        <v>R1013</v>
      </c>
      <c r="Q1215" s="9">
        <f>VLOOKUP($A1215,'Hospitalsation Details'!$A$2:$L$2344,12,0)</f>
        <v>51</v>
      </c>
    </row>
    <row r="1216" spans="1:17" ht="15.6" x14ac:dyDescent="0.3">
      <c r="A1216" s="20" t="s">
        <v>2429</v>
      </c>
      <c r="B1216" s="9" t="str">
        <f>VLOOKUP($A1216,'Customer Names'!$A$2:$E$2336,4,0)</f>
        <v xml:space="preserve">  Alex F</v>
      </c>
      <c r="C1216" s="9">
        <f>VLOOKUP($A1216,'Medical Examination'!$A$2:$J$2336,2,0)</f>
        <v>25.84</v>
      </c>
      <c r="D1216" s="9">
        <f>VLOOKUP($A1216,'Medical Examination'!$A$2:$J$2336,3,0)</f>
        <v>8.51</v>
      </c>
      <c r="E1216" s="9" t="str">
        <f>VLOOKUP($A1216,'Medical Examination'!$A$2:$J$2336,4,0)</f>
        <v>No</v>
      </c>
      <c r="F1216" s="9" t="str">
        <f>VLOOKUP($A1216,'Medical Examination'!$A$2:$J$2336,5,0)</f>
        <v>No</v>
      </c>
      <c r="G1216" s="9" t="str">
        <f>VLOOKUP($A1216,'Medical Examination'!$A$2:$J$2336,6,0)</f>
        <v>No</v>
      </c>
      <c r="H1216" s="9">
        <f>VLOOKUP($A1216,'Medical Examination'!$A$2:$J$2336,7,0)</f>
        <v>2</v>
      </c>
      <c r="I1216" s="9" t="str">
        <f>VLOOKUP($A1216,'Medical Examination'!$A$2:$J$2336,8,0)</f>
        <v xml:space="preserve"> Non Smoker</v>
      </c>
      <c r="J1216" s="9" t="str">
        <f>VLOOKUP($A1216,'Medical Examination'!$A$2:$J$2336,9,0)</f>
        <v>Over Weight</v>
      </c>
      <c r="K1216" s="9" t="str">
        <f>VLOOKUP($A1216,'Medical Examination'!$A$2:$J$2336,10,0)</f>
        <v>Diabetes</v>
      </c>
      <c r="L1216" s="9" t="str">
        <f>VLOOKUP($A1216,'Hospitalsation Details'!$A$2:$L$2344,10,0)</f>
        <v>27-10-1973</v>
      </c>
      <c r="M1216" s="16">
        <f>VLOOKUP($A1216,'Hospitalsation Details'!$A$2:$L$2344,6,0)</f>
        <v>9282.48</v>
      </c>
      <c r="N1216" s="9" t="str">
        <f>VLOOKUP($A1216,'Hospitalsation Details'!$A$2:$L$2344,7,0)</f>
        <v>tier - 3</v>
      </c>
      <c r="O1216" s="9" t="str">
        <f>VLOOKUP($A1216,'Hospitalsation Details'!$A$2:$L$2344,8,0)</f>
        <v>tier - 2</v>
      </c>
      <c r="P1216" s="9" t="str">
        <f>VLOOKUP($A1216,'Hospitalsation Details'!$A$2:$L$2344,9,0)</f>
        <v>R1016</v>
      </c>
      <c r="Q1216" s="9">
        <f>VLOOKUP($A1216,'Hospitalsation Details'!$A$2:$L$2344,12,0)</f>
        <v>49</v>
      </c>
    </row>
    <row r="1217" spans="1:17" ht="15.6" x14ac:dyDescent="0.3">
      <c r="A1217" s="21" t="s">
        <v>2431</v>
      </c>
      <c r="B1217" s="9" t="str">
        <f>VLOOKUP($A1217,'Customer Names'!$A$2:$E$2336,4,0)</f>
        <v xml:space="preserve">  Alice</v>
      </c>
      <c r="C1217" s="9">
        <f>VLOOKUP($A1217,'Medical Examination'!$A$2:$J$2336,2,0)</f>
        <v>20.6</v>
      </c>
      <c r="D1217" s="9">
        <f>VLOOKUP($A1217,'Medical Examination'!$A$2:$J$2336,3,0)</f>
        <v>7.62</v>
      </c>
      <c r="E1217" s="9" t="str">
        <f>VLOOKUP($A1217,'Medical Examination'!$A$2:$J$2336,4,0)</f>
        <v>No</v>
      </c>
      <c r="F1217" s="9" t="str">
        <f>VLOOKUP($A1217,'Medical Examination'!$A$2:$J$2336,5,0)</f>
        <v>No</v>
      </c>
      <c r="G1217" s="9" t="str">
        <f>VLOOKUP($A1217,'Medical Examination'!$A$2:$J$2336,6,0)</f>
        <v>No</v>
      </c>
      <c r="H1217" s="9">
        <f>VLOOKUP($A1217,'Medical Examination'!$A$2:$J$2336,7,0)</f>
        <v>0</v>
      </c>
      <c r="I1217" s="9" t="str">
        <f>VLOOKUP($A1217,'Medical Examination'!$A$2:$J$2336,8,0)</f>
        <v xml:space="preserve"> Non Smoker</v>
      </c>
      <c r="J1217" s="9" t="str">
        <f>VLOOKUP($A1217,'Medical Examination'!$A$2:$J$2336,9,0)</f>
        <v>Normal Weight</v>
      </c>
      <c r="K1217" s="9" t="str">
        <f>VLOOKUP($A1217,'Medical Examination'!$A$2:$J$2336,10,0)</f>
        <v>Diabetes</v>
      </c>
      <c r="L1217" s="9" t="str">
        <f>VLOOKUP($A1217,'Hospitalsation Details'!$A$2:$L$2344,10,0)</f>
        <v>06-08-1971</v>
      </c>
      <c r="M1217" s="16">
        <f>VLOOKUP($A1217,'Hospitalsation Details'!$A$2:$L$2344,6,0)</f>
        <v>9264.7999999999993</v>
      </c>
      <c r="N1217" s="9" t="str">
        <f>VLOOKUP($A1217,'Hospitalsation Details'!$A$2:$L$2344,7,0)</f>
        <v>tier - 2</v>
      </c>
      <c r="O1217" s="9" t="str">
        <f>VLOOKUP($A1217,'Hospitalsation Details'!$A$2:$L$2344,8,0)</f>
        <v>tier - 1</v>
      </c>
      <c r="P1217" s="9" t="str">
        <f>VLOOKUP($A1217,'Hospitalsation Details'!$A$2:$L$2344,9,0)</f>
        <v>R1011</v>
      </c>
      <c r="Q1217" s="9">
        <f>VLOOKUP($A1217,'Hospitalsation Details'!$A$2:$L$2344,12,0)</f>
        <v>51</v>
      </c>
    </row>
    <row r="1218" spans="1:17" ht="15.6" x14ac:dyDescent="0.3">
      <c r="A1218" s="20" t="s">
        <v>2433</v>
      </c>
      <c r="B1218" s="9" t="str">
        <f>VLOOKUP($A1218,'Customer Names'!$A$2:$E$2336,4,0)</f>
        <v xml:space="preserve">  Allison M</v>
      </c>
      <c r="C1218" s="9">
        <f>VLOOKUP($A1218,'Medical Examination'!$A$2:$J$2336,2,0)</f>
        <v>28.88</v>
      </c>
      <c r="D1218" s="9">
        <f>VLOOKUP($A1218,'Medical Examination'!$A$2:$J$2336,3,0)</f>
        <v>10.18</v>
      </c>
      <c r="E1218" s="9" t="str">
        <f>VLOOKUP($A1218,'Medical Examination'!$A$2:$J$2336,4,0)</f>
        <v>No</v>
      </c>
      <c r="F1218" s="9" t="str">
        <f>VLOOKUP($A1218,'Medical Examination'!$A$2:$J$2336,5,0)</f>
        <v>No</v>
      </c>
      <c r="G1218" s="9" t="str">
        <f>VLOOKUP($A1218,'Medical Examination'!$A$2:$J$2336,6,0)</f>
        <v>No</v>
      </c>
      <c r="H1218" s="9">
        <f>VLOOKUP($A1218,'Medical Examination'!$A$2:$J$2336,7,0)</f>
        <v>0</v>
      </c>
      <c r="I1218" s="9" t="str">
        <f>VLOOKUP($A1218,'Medical Examination'!$A$2:$J$2336,8,0)</f>
        <v xml:space="preserve"> Non Smoker</v>
      </c>
      <c r="J1218" s="9" t="str">
        <f>VLOOKUP($A1218,'Medical Examination'!$A$2:$J$2336,9,0)</f>
        <v>Over Weight</v>
      </c>
      <c r="K1218" s="9" t="str">
        <f>VLOOKUP($A1218,'Medical Examination'!$A$2:$J$2336,10,0)</f>
        <v>Normal</v>
      </c>
      <c r="L1218" s="9" t="str">
        <f>VLOOKUP($A1218,'Hospitalsation Details'!$A$2:$L$2344,10,0)</f>
        <v>21-08-1974</v>
      </c>
      <c r="M1218" s="16">
        <f>VLOOKUP($A1218,'Hospitalsation Details'!$A$2:$L$2344,6,0)</f>
        <v>9249.5</v>
      </c>
      <c r="N1218" s="9" t="str">
        <f>VLOOKUP($A1218,'Hospitalsation Details'!$A$2:$L$2344,7,0)</f>
        <v>tier - 2</v>
      </c>
      <c r="O1218" s="9" t="str">
        <f>VLOOKUP($A1218,'Hospitalsation Details'!$A$2:$L$2344,8,0)</f>
        <v>tier - 1</v>
      </c>
      <c r="P1218" s="9" t="str">
        <f>VLOOKUP($A1218,'Hospitalsation Details'!$A$2:$L$2344,9,0)</f>
        <v>R1012</v>
      </c>
      <c r="Q1218" s="9">
        <f>VLOOKUP($A1218,'Hospitalsation Details'!$A$2:$L$2344,12,0)</f>
        <v>48</v>
      </c>
    </row>
    <row r="1219" spans="1:17" ht="15.6" x14ac:dyDescent="0.3">
      <c r="A1219" s="21" t="s">
        <v>2435</v>
      </c>
      <c r="B1219" s="9" t="str">
        <f>VLOOKUP($A1219,'Customer Names'!$A$2:$E$2336,4,0)</f>
        <v xml:space="preserve">  Johannes Fiskerstand</v>
      </c>
      <c r="C1219" s="9">
        <f>VLOOKUP($A1219,'Medical Examination'!$A$2:$J$2336,2,0)</f>
        <v>28.24</v>
      </c>
      <c r="D1219" s="9">
        <f>VLOOKUP($A1219,'Medical Examination'!$A$2:$J$2336,3,0)</f>
        <v>5.36</v>
      </c>
      <c r="E1219" s="9" t="str">
        <f>VLOOKUP($A1219,'Medical Examination'!$A$2:$J$2336,4,0)</f>
        <v>No</v>
      </c>
      <c r="F1219" s="9" t="str">
        <f>VLOOKUP($A1219,'Medical Examination'!$A$2:$J$2336,5,0)</f>
        <v>No</v>
      </c>
      <c r="G1219" s="9" t="str">
        <f>VLOOKUP($A1219,'Medical Examination'!$A$2:$J$2336,6,0)</f>
        <v>No</v>
      </c>
      <c r="H1219" s="9">
        <f>VLOOKUP($A1219,'Medical Examination'!$A$2:$J$2336,7,0)</f>
        <v>0</v>
      </c>
      <c r="I1219" s="9" t="str">
        <f>VLOOKUP($A1219,'Medical Examination'!$A$2:$J$2336,8,0)</f>
        <v xml:space="preserve"> Non Smoker</v>
      </c>
      <c r="J1219" s="9" t="str">
        <f>VLOOKUP($A1219,'Medical Examination'!$A$2:$J$2336,9,0)</f>
        <v>Over Weight</v>
      </c>
      <c r="K1219" s="9" t="str">
        <f>VLOOKUP($A1219,'Medical Examination'!$A$2:$J$2336,10,0)</f>
        <v>Diabetes</v>
      </c>
      <c r="L1219" s="9" t="str">
        <f>VLOOKUP($A1219,'Hospitalsation Details'!$A$2:$L$2344,10,0)</f>
        <v>05-10-1980</v>
      </c>
      <c r="M1219" s="16">
        <f>VLOOKUP($A1219,'Hospitalsation Details'!$A$2:$L$2344,6,0)</f>
        <v>9247.94</v>
      </c>
      <c r="N1219" s="9" t="str">
        <f>VLOOKUP($A1219,'Hospitalsation Details'!$A$2:$L$2344,7,0)</f>
        <v>tier - 2</v>
      </c>
      <c r="O1219" s="9" t="str">
        <f>VLOOKUP($A1219,'Hospitalsation Details'!$A$2:$L$2344,8,0)</f>
        <v>tier - 1</v>
      </c>
      <c r="P1219" s="9" t="str">
        <f>VLOOKUP($A1219,'Hospitalsation Details'!$A$2:$L$2344,9,0)</f>
        <v>R1021</v>
      </c>
      <c r="Q1219" s="9">
        <f>VLOOKUP($A1219,'Hospitalsation Details'!$A$2:$L$2344,12,0)</f>
        <v>42</v>
      </c>
    </row>
    <row r="1220" spans="1:17" ht="15.6" x14ac:dyDescent="0.3">
      <c r="A1220" s="20" t="s">
        <v>2437</v>
      </c>
      <c r="B1220" s="9" t="str">
        <f>VLOOKUP($A1220,'Customer Names'!$A$2:$E$2336,4,0)</f>
        <v xml:space="preserve">  Stephen</v>
      </c>
      <c r="C1220" s="9">
        <f>VLOOKUP($A1220,'Medical Examination'!$A$2:$J$2336,2,0)</f>
        <v>25.46</v>
      </c>
      <c r="D1220" s="9">
        <f>VLOOKUP($A1220,'Medical Examination'!$A$2:$J$2336,3,0)</f>
        <v>11.78</v>
      </c>
      <c r="E1220" s="9" t="str">
        <f>VLOOKUP($A1220,'Medical Examination'!$A$2:$J$2336,4,0)</f>
        <v>Yes</v>
      </c>
      <c r="F1220" s="9" t="str">
        <f>VLOOKUP($A1220,'Medical Examination'!$A$2:$J$2336,5,0)</f>
        <v>No</v>
      </c>
      <c r="G1220" s="9" t="str">
        <f>VLOOKUP($A1220,'Medical Examination'!$A$2:$J$2336,6,0)</f>
        <v>No</v>
      </c>
      <c r="H1220" s="9">
        <f>VLOOKUP($A1220,'Medical Examination'!$A$2:$J$2336,7,0)</f>
        <v>1</v>
      </c>
      <c r="I1220" s="9" t="str">
        <f>VLOOKUP($A1220,'Medical Examination'!$A$2:$J$2336,8,0)</f>
        <v xml:space="preserve"> Non Smoker</v>
      </c>
      <c r="J1220" s="9" t="str">
        <f>VLOOKUP($A1220,'Medical Examination'!$A$2:$J$2336,9,0)</f>
        <v>Over Weight</v>
      </c>
      <c r="K1220" s="9" t="str">
        <f>VLOOKUP($A1220,'Medical Examination'!$A$2:$J$2336,10,0)</f>
        <v>Diabetes</v>
      </c>
      <c r="L1220" s="9" t="str">
        <f>VLOOKUP($A1220,'Hospitalsation Details'!$A$2:$L$2344,10,0)</f>
        <v>06-12-1975</v>
      </c>
      <c r="M1220" s="16">
        <f>VLOOKUP($A1220,'Hospitalsation Details'!$A$2:$L$2344,6,0)</f>
        <v>9225.26</v>
      </c>
      <c r="N1220" s="9" t="str">
        <f>VLOOKUP($A1220,'Hospitalsation Details'!$A$2:$L$2344,7,0)</f>
        <v>tier - 3</v>
      </c>
      <c r="O1220" s="9" t="str">
        <f>VLOOKUP($A1220,'Hospitalsation Details'!$A$2:$L$2344,8,0)</f>
        <v>tier - 3</v>
      </c>
      <c r="P1220" s="9" t="str">
        <f>VLOOKUP($A1220,'Hospitalsation Details'!$A$2:$L$2344,9,0)</f>
        <v>R1015</v>
      </c>
      <c r="Q1220" s="9">
        <f>VLOOKUP($A1220,'Hospitalsation Details'!$A$2:$L$2344,12,0)</f>
        <v>47</v>
      </c>
    </row>
    <row r="1221" spans="1:17" ht="15.6" x14ac:dyDescent="0.3">
      <c r="A1221" s="21" t="s">
        <v>2439</v>
      </c>
      <c r="B1221" s="9" t="str">
        <f>VLOOKUP($A1221,'Customer Names'!$A$2:$E$2336,4,0)</f>
        <v xml:space="preserve">  Jon M</v>
      </c>
      <c r="C1221" s="9">
        <f>VLOOKUP($A1221,'Medical Examination'!$A$2:$J$2336,2,0)</f>
        <v>29.64</v>
      </c>
      <c r="D1221" s="9">
        <f>VLOOKUP($A1221,'Medical Examination'!$A$2:$J$2336,3,0)</f>
        <v>10.82</v>
      </c>
      <c r="E1221" s="9" t="str">
        <f>VLOOKUP($A1221,'Medical Examination'!$A$2:$J$2336,4,0)</f>
        <v>Yes</v>
      </c>
      <c r="F1221" s="9" t="str">
        <f>VLOOKUP($A1221,'Medical Examination'!$A$2:$J$2336,5,0)</f>
        <v>No</v>
      </c>
      <c r="G1221" s="9" t="str">
        <f>VLOOKUP($A1221,'Medical Examination'!$A$2:$J$2336,6,0)</f>
        <v>No</v>
      </c>
      <c r="H1221" s="9">
        <f>VLOOKUP($A1221,'Medical Examination'!$A$2:$J$2336,7,0)</f>
        <v>0</v>
      </c>
      <c r="I1221" s="9" t="str">
        <f>VLOOKUP($A1221,'Medical Examination'!$A$2:$J$2336,8,0)</f>
        <v xml:space="preserve"> Non Smoker</v>
      </c>
      <c r="J1221" s="9" t="str">
        <f>VLOOKUP($A1221,'Medical Examination'!$A$2:$J$2336,9,0)</f>
        <v>Over Weight</v>
      </c>
      <c r="K1221" s="9" t="str">
        <f>VLOOKUP($A1221,'Medical Examination'!$A$2:$J$2336,10,0)</f>
        <v>Diabetes</v>
      </c>
      <c r="L1221" s="9" t="str">
        <f>VLOOKUP($A1221,'Hospitalsation Details'!$A$2:$L$2344,10,0)</f>
        <v>05-12-1981</v>
      </c>
      <c r="M1221" s="16">
        <f>VLOOKUP($A1221,'Hospitalsation Details'!$A$2:$L$2344,6,0)</f>
        <v>9222.4</v>
      </c>
      <c r="N1221" s="9" t="str">
        <f>VLOOKUP($A1221,'Hospitalsation Details'!$A$2:$L$2344,7,0)</f>
        <v>tier - 2</v>
      </c>
      <c r="O1221" s="9" t="str">
        <f>VLOOKUP($A1221,'Hospitalsation Details'!$A$2:$L$2344,8,0)</f>
        <v>tier - 3</v>
      </c>
      <c r="P1221" s="9" t="str">
        <f>VLOOKUP($A1221,'Hospitalsation Details'!$A$2:$L$2344,9,0)</f>
        <v>R1019</v>
      </c>
      <c r="Q1221" s="9">
        <f>VLOOKUP($A1221,'Hospitalsation Details'!$A$2:$L$2344,12,0)</f>
        <v>41</v>
      </c>
    </row>
    <row r="1222" spans="1:17" ht="15.6" x14ac:dyDescent="0.3">
      <c r="A1222" s="20" t="s">
        <v>2441</v>
      </c>
      <c r="B1222" s="9" t="str">
        <f>VLOOKUP($A1222,'Customer Names'!$A$2:$E$2336,4,0)</f>
        <v xml:space="preserve">  Fasil</v>
      </c>
      <c r="C1222" s="9">
        <f>VLOOKUP($A1222,'Medical Examination'!$A$2:$J$2336,2,0)</f>
        <v>31.27</v>
      </c>
      <c r="D1222" s="9">
        <f>VLOOKUP($A1222,'Medical Examination'!$A$2:$J$2336,3,0)</f>
        <v>7.73</v>
      </c>
      <c r="E1222" s="9" t="str">
        <f>VLOOKUP($A1222,'Medical Examination'!$A$2:$J$2336,4,0)</f>
        <v>Yes</v>
      </c>
      <c r="F1222" s="9" t="str">
        <f>VLOOKUP($A1222,'Medical Examination'!$A$2:$J$2336,5,0)</f>
        <v>No</v>
      </c>
      <c r="G1222" s="9" t="str">
        <f>VLOOKUP($A1222,'Medical Examination'!$A$2:$J$2336,6,0)</f>
        <v>No</v>
      </c>
      <c r="H1222" s="9">
        <f>VLOOKUP($A1222,'Medical Examination'!$A$2:$J$2336,7,0)</f>
        <v>1</v>
      </c>
      <c r="I1222" s="9" t="str">
        <f>VLOOKUP($A1222,'Medical Examination'!$A$2:$J$2336,8,0)</f>
        <v xml:space="preserve"> Non Smoker</v>
      </c>
      <c r="J1222" s="9" t="str">
        <f>VLOOKUP($A1222,'Medical Examination'!$A$2:$J$2336,9,0)</f>
        <v>Obesity</v>
      </c>
      <c r="K1222" s="9" t="str">
        <f>VLOOKUP($A1222,'Medical Examination'!$A$2:$J$2336,10,0)</f>
        <v>Prediabetes</v>
      </c>
      <c r="L1222" s="9" t="str">
        <f>VLOOKUP($A1222,'Hospitalsation Details'!$A$2:$L$2344,10,0)</f>
        <v>25-12-1986</v>
      </c>
      <c r="M1222" s="16">
        <f>VLOOKUP($A1222,'Hospitalsation Details'!$A$2:$L$2344,6,0)</f>
        <v>9210.06</v>
      </c>
      <c r="N1222" s="9" t="str">
        <f>VLOOKUP($A1222,'Hospitalsation Details'!$A$2:$L$2344,7,0)</f>
        <v>tier - 2</v>
      </c>
      <c r="O1222" s="9" t="str">
        <f>VLOOKUP($A1222,'Hospitalsation Details'!$A$2:$L$2344,8,0)</f>
        <v>tier - 3</v>
      </c>
      <c r="P1222" s="9" t="str">
        <f>VLOOKUP($A1222,'Hospitalsation Details'!$A$2:$L$2344,9,0)</f>
        <v>R1021</v>
      </c>
      <c r="Q1222" s="9">
        <f>VLOOKUP($A1222,'Hospitalsation Details'!$A$2:$L$2344,12,0)</f>
        <v>36</v>
      </c>
    </row>
    <row r="1223" spans="1:17" ht="15.6" x14ac:dyDescent="0.3">
      <c r="A1223" s="21" t="s">
        <v>2443</v>
      </c>
      <c r="B1223" s="9" t="str">
        <f>VLOOKUP($A1223,'Customer Names'!$A$2:$E$2336,4,0)</f>
        <v xml:space="preserve">  Megan C</v>
      </c>
      <c r="C1223" s="9">
        <f>VLOOKUP($A1223,'Medical Examination'!$A$2:$J$2336,2,0)</f>
        <v>19.95</v>
      </c>
      <c r="D1223" s="9">
        <f>VLOOKUP($A1223,'Medical Examination'!$A$2:$J$2336,3,0)</f>
        <v>6.24</v>
      </c>
      <c r="E1223" s="9" t="str">
        <f>VLOOKUP($A1223,'Medical Examination'!$A$2:$J$2336,4,0)</f>
        <v>Yes</v>
      </c>
      <c r="F1223" s="9" t="str">
        <f>VLOOKUP($A1223,'Medical Examination'!$A$2:$J$2336,5,0)</f>
        <v>No</v>
      </c>
      <c r="G1223" s="9" t="str">
        <f>VLOOKUP($A1223,'Medical Examination'!$A$2:$J$2336,6,0)</f>
        <v>No</v>
      </c>
      <c r="H1223" s="9">
        <f>VLOOKUP($A1223,'Medical Examination'!$A$2:$J$2336,7,0)</f>
        <v>0</v>
      </c>
      <c r="I1223" s="9" t="str">
        <f>VLOOKUP($A1223,'Medical Examination'!$A$2:$J$2336,8,0)</f>
        <v xml:space="preserve"> Non Smoker</v>
      </c>
      <c r="J1223" s="9" t="str">
        <f>VLOOKUP($A1223,'Medical Examination'!$A$2:$J$2336,9,0)</f>
        <v>Normal Weight</v>
      </c>
      <c r="K1223" s="9" t="str">
        <f>VLOOKUP($A1223,'Medical Examination'!$A$2:$J$2336,10,0)</f>
        <v>Diabetes</v>
      </c>
      <c r="L1223" s="9" t="str">
        <f>VLOOKUP($A1223,'Hospitalsation Details'!$A$2:$L$2344,10,0)</f>
        <v>10-09-1976</v>
      </c>
      <c r="M1223" s="16">
        <f>VLOOKUP($A1223,'Hospitalsation Details'!$A$2:$L$2344,6,0)</f>
        <v>9193.84</v>
      </c>
      <c r="N1223" s="9" t="str">
        <f>VLOOKUP($A1223,'Hospitalsation Details'!$A$2:$L$2344,7,0)</f>
        <v>tier - 2</v>
      </c>
      <c r="O1223" s="9" t="str">
        <f>VLOOKUP($A1223,'Hospitalsation Details'!$A$2:$L$2344,8,0)</f>
        <v>tier - 1</v>
      </c>
      <c r="P1223" s="9" t="str">
        <f>VLOOKUP($A1223,'Hospitalsation Details'!$A$2:$L$2344,9,0)</f>
        <v>R1012</v>
      </c>
      <c r="Q1223" s="9">
        <f>VLOOKUP($A1223,'Hospitalsation Details'!$A$2:$L$2344,12,0)</f>
        <v>46</v>
      </c>
    </row>
    <row r="1224" spans="1:17" ht="15.6" x14ac:dyDescent="0.3">
      <c r="A1224" s="20" t="s">
        <v>2445</v>
      </c>
      <c r="B1224" s="9" t="str">
        <f>VLOOKUP($A1224,'Customer Names'!$A$2:$E$2336,4,0)</f>
        <v xml:space="preserve">  Lisa J</v>
      </c>
      <c r="C1224" s="9">
        <f>VLOOKUP($A1224,'Medical Examination'!$A$2:$J$2336,2,0)</f>
        <v>21.3</v>
      </c>
      <c r="D1224" s="9">
        <f>VLOOKUP($A1224,'Medical Examination'!$A$2:$J$2336,3,0)</f>
        <v>10.42</v>
      </c>
      <c r="E1224" s="9" t="str">
        <f>VLOOKUP($A1224,'Medical Examination'!$A$2:$J$2336,4,0)</f>
        <v>No</v>
      </c>
      <c r="F1224" s="9" t="str">
        <f>VLOOKUP($A1224,'Medical Examination'!$A$2:$J$2336,5,0)</f>
        <v>No</v>
      </c>
      <c r="G1224" s="9" t="str">
        <f>VLOOKUP($A1224,'Medical Examination'!$A$2:$J$2336,6,0)</f>
        <v>No</v>
      </c>
      <c r="H1224" s="9">
        <f>VLOOKUP($A1224,'Medical Examination'!$A$2:$J$2336,7,0)</f>
        <v>2</v>
      </c>
      <c r="I1224" s="9" t="str">
        <f>VLOOKUP($A1224,'Medical Examination'!$A$2:$J$2336,8,0)</f>
        <v xml:space="preserve"> Non Smoker</v>
      </c>
      <c r="J1224" s="9" t="str">
        <f>VLOOKUP($A1224,'Medical Examination'!$A$2:$J$2336,9,0)</f>
        <v>Normal Weight</v>
      </c>
      <c r="K1224" s="9" t="str">
        <f>VLOOKUP($A1224,'Medical Examination'!$A$2:$J$2336,10,0)</f>
        <v>Diabetes</v>
      </c>
      <c r="L1224" s="9" t="str">
        <f>VLOOKUP($A1224,'Hospitalsation Details'!$A$2:$L$2344,10,0)</f>
        <v>25-12-1973</v>
      </c>
      <c r="M1224" s="16">
        <f>VLOOKUP($A1224,'Hospitalsation Details'!$A$2:$L$2344,6,0)</f>
        <v>9182.17</v>
      </c>
      <c r="N1224" s="9" t="str">
        <f>VLOOKUP($A1224,'Hospitalsation Details'!$A$2:$L$2344,7,0)</f>
        <v>tier - 2</v>
      </c>
      <c r="O1224" s="9" t="str">
        <f>VLOOKUP($A1224,'Hospitalsation Details'!$A$2:$L$2344,8,0)</f>
        <v>tier - 3</v>
      </c>
      <c r="P1224" s="9" t="str">
        <f>VLOOKUP($A1224,'Hospitalsation Details'!$A$2:$L$2344,9,0)</f>
        <v>R1011</v>
      </c>
      <c r="Q1224" s="9">
        <f>VLOOKUP($A1224,'Hospitalsation Details'!$A$2:$L$2344,12,0)</f>
        <v>49</v>
      </c>
    </row>
    <row r="1225" spans="1:17" ht="15.6" x14ac:dyDescent="0.3">
      <c r="A1225" s="21" t="s">
        <v>2447</v>
      </c>
      <c r="B1225" s="9" t="str">
        <f>VLOOKUP($A1225,'Customer Names'!$A$2:$E$2336,4,0)</f>
        <v xml:space="preserve">  Doron P</v>
      </c>
      <c r="C1225" s="9">
        <f>VLOOKUP($A1225,'Medical Examination'!$A$2:$J$2336,2,0)</f>
        <v>31.635000000000002</v>
      </c>
      <c r="D1225" s="9">
        <f>VLOOKUP($A1225,'Medical Examination'!$A$2:$J$2336,3,0)</f>
        <v>11.11</v>
      </c>
      <c r="E1225" s="9" t="str">
        <f>VLOOKUP($A1225,'Medical Examination'!$A$2:$J$2336,4,0)</f>
        <v>No</v>
      </c>
      <c r="F1225" s="9" t="str">
        <f>VLOOKUP($A1225,'Medical Examination'!$A$2:$J$2336,5,0)</f>
        <v>No</v>
      </c>
      <c r="G1225" s="9" t="str">
        <f>VLOOKUP($A1225,'Medical Examination'!$A$2:$J$2336,6,0)</f>
        <v>No</v>
      </c>
      <c r="H1225" s="9">
        <f>VLOOKUP($A1225,'Medical Examination'!$A$2:$J$2336,7,0)</f>
        <v>0</v>
      </c>
      <c r="I1225" s="9" t="str">
        <f>VLOOKUP($A1225,'Medical Examination'!$A$2:$J$2336,8,0)</f>
        <v xml:space="preserve"> Non Smoker</v>
      </c>
      <c r="J1225" s="9" t="str">
        <f>VLOOKUP($A1225,'Medical Examination'!$A$2:$J$2336,9,0)</f>
        <v>Obesity</v>
      </c>
      <c r="K1225" s="9" t="str">
        <f>VLOOKUP($A1225,'Medical Examination'!$A$2:$J$2336,10,0)</f>
        <v>Diabetes</v>
      </c>
      <c r="L1225" s="9" t="str">
        <f>VLOOKUP($A1225,'Hospitalsation Details'!$A$2:$L$2344,10,0)</f>
        <v>29-12-1971</v>
      </c>
      <c r="M1225" s="16">
        <f>VLOOKUP($A1225,'Hospitalsation Details'!$A$2:$L$2344,6,0)</f>
        <v>9174.14</v>
      </c>
      <c r="N1225" s="9" t="str">
        <f>VLOOKUP($A1225,'Hospitalsation Details'!$A$2:$L$2344,7,0)</f>
        <v>tier - 3</v>
      </c>
      <c r="O1225" s="9" t="str">
        <f>VLOOKUP($A1225,'Hospitalsation Details'!$A$2:$L$2344,8,0)</f>
        <v>tier - 1</v>
      </c>
      <c r="P1225" s="9" t="str">
        <f>VLOOKUP($A1225,'Hospitalsation Details'!$A$2:$L$2344,9,0)</f>
        <v>R1012</v>
      </c>
      <c r="Q1225" s="9">
        <f>VLOOKUP($A1225,'Hospitalsation Details'!$A$2:$L$2344,12,0)</f>
        <v>51</v>
      </c>
    </row>
    <row r="1226" spans="1:17" ht="15.6" x14ac:dyDescent="0.3">
      <c r="A1226" s="20" t="s">
        <v>2449</v>
      </c>
      <c r="B1226" s="9" t="str">
        <f>VLOOKUP($A1226,'Customer Names'!$A$2:$E$2336,4,0)</f>
        <v xml:space="preserve">  Katharina</v>
      </c>
      <c r="C1226" s="9">
        <f>VLOOKUP($A1226,'Medical Examination'!$A$2:$J$2336,2,0)</f>
        <v>23.9</v>
      </c>
      <c r="D1226" s="9">
        <f>VLOOKUP($A1226,'Medical Examination'!$A$2:$J$2336,3,0)</f>
        <v>7.67</v>
      </c>
      <c r="E1226" s="9" t="str">
        <f>VLOOKUP($A1226,'Medical Examination'!$A$2:$J$2336,4,0)</f>
        <v>Yes</v>
      </c>
      <c r="F1226" s="9" t="str">
        <f>VLOOKUP($A1226,'Medical Examination'!$A$2:$J$2336,5,0)</f>
        <v>No</v>
      </c>
      <c r="G1226" s="9" t="str">
        <f>VLOOKUP($A1226,'Medical Examination'!$A$2:$J$2336,6,0)</f>
        <v>No</v>
      </c>
      <c r="H1226" s="9">
        <f>VLOOKUP($A1226,'Medical Examination'!$A$2:$J$2336,7,0)</f>
        <v>2</v>
      </c>
      <c r="I1226" s="9" t="str">
        <f>VLOOKUP($A1226,'Medical Examination'!$A$2:$J$2336,8,0)</f>
        <v xml:space="preserve"> Non Smoker</v>
      </c>
      <c r="J1226" s="9" t="str">
        <f>VLOOKUP($A1226,'Medical Examination'!$A$2:$J$2336,9,0)</f>
        <v>Normal Weight</v>
      </c>
      <c r="K1226" s="9" t="str">
        <f>VLOOKUP($A1226,'Medical Examination'!$A$2:$J$2336,10,0)</f>
        <v>Prediabetes</v>
      </c>
      <c r="L1226" s="9" t="str">
        <f>VLOOKUP($A1226,'Hospitalsation Details'!$A$2:$L$2344,10,0)</f>
        <v>24-10-1970</v>
      </c>
      <c r="M1226" s="16">
        <f>VLOOKUP($A1226,'Hospitalsation Details'!$A$2:$L$2344,6,0)</f>
        <v>9171.75</v>
      </c>
      <c r="N1226" s="9" t="str">
        <f>VLOOKUP($A1226,'Hospitalsation Details'!$A$2:$L$2344,7,0)</f>
        <v>tier - 2</v>
      </c>
      <c r="O1226" s="9" t="str">
        <f>VLOOKUP($A1226,'Hospitalsation Details'!$A$2:$L$2344,8,0)</f>
        <v>tier - 2</v>
      </c>
      <c r="P1226" s="9" t="str">
        <f>VLOOKUP($A1226,'Hospitalsation Details'!$A$2:$L$2344,9,0)</f>
        <v>R1012</v>
      </c>
      <c r="Q1226" s="9">
        <f>VLOOKUP($A1226,'Hospitalsation Details'!$A$2:$L$2344,12,0)</f>
        <v>52</v>
      </c>
    </row>
    <row r="1227" spans="1:17" ht="15.6" x14ac:dyDescent="0.3">
      <c r="A1227" s="21" t="s">
        <v>2451</v>
      </c>
      <c r="B1227" s="9" t="str">
        <f>VLOOKUP($A1227,'Customer Names'!$A$2:$E$2336,4,0)</f>
        <v xml:space="preserve">  Carl</v>
      </c>
      <c r="C1227" s="9">
        <f>VLOOKUP($A1227,'Medical Examination'!$A$2:$J$2336,2,0)</f>
        <v>34.15</v>
      </c>
      <c r="D1227" s="9">
        <f>VLOOKUP($A1227,'Medical Examination'!$A$2:$J$2336,3,0)</f>
        <v>6.15</v>
      </c>
      <c r="E1227" s="9" t="str">
        <f>VLOOKUP($A1227,'Medical Examination'!$A$2:$J$2336,4,0)</f>
        <v>No</v>
      </c>
      <c r="F1227" s="9" t="str">
        <f>VLOOKUP($A1227,'Medical Examination'!$A$2:$J$2336,5,0)</f>
        <v>No</v>
      </c>
      <c r="G1227" s="9" t="str">
        <f>VLOOKUP($A1227,'Medical Examination'!$A$2:$J$2336,6,0)</f>
        <v>No</v>
      </c>
      <c r="H1227" s="9">
        <f>VLOOKUP($A1227,'Medical Examination'!$A$2:$J$2336,7,0)</f>
        <v>0</v>
      </c>
      <c r="I1227" s="9" t="str">
        <f>VLOOKUP($A1227,'Medical Examination'!$A$2:$J$2336,8,0)</f>
        <v xml:space="preserve"> Non Smoker</v>
      </c>
      <c r="J1227" s="9" t="str">
        <f>VLOOKUP($A1227,'Medical Examination'!$A$2:$J$2336,9,0)</f>
        <v>Obesity</v>
      </c>
      <c r="K1227" s="9" t="str">
        <f>VLOOKUP($A1227,'Medical Examination'!$A$2:$J$2336,10,0)</f>
        <v>Prediabetes</v>
      </c>
      <c r="L1227" s="9" t="str">
        <f>VLOOKUP($A1227,'Hospitalsation Details'!$A$2:$L$2344,10,0)</f>
        <v>23-08-1990</v>
      </c>
      <c r="M1227" s="16">
        <f>VLOOKUP($A1227,'Hospitalsation Details'!$A$2:$L$2344,6,0)</f>
        <v>9159.51</v>
      </c>
      <c r="N1227" s="9" t="str">
        <f>VLOOKUP($A1227,'Hospitalsation Details'!$A$2:$L$2344,7,0)</f>
        <v>tier - 2</v>
      </c>
      <c r="O1227" s="9" t="str">
        <f>VLOOKUP($A1227,'Hospitalsation Details'!$A$2:$L$2344,8,0)</f>
        <v>tier - 2</v>
      </c>
      <c r="P1227" s="9" t="str">
        <f>VLOOKUP($A1227,'Hospitalsation Details'!$A$2:$L$2344,9,0)</f>
        <v>R1021</v>
      </c>
      <c r="Q1227" s="9">
        <f>VLOOKUP($A1227,'Hospitalsation Details'!$A$2:$L$2344,12,0)</f>
        <v>32</v>
      </c>
    </row>
    <row r="1228" spans="1:17" ht="15.6" x14ac:dyDescent="0.3">
      <c r="A1228" s="20" t="s">
        <v>2453</v>
      </c>
      <c r="B1228" s="9" t="str">
        <f>VLOOKUP($A1228,'Customer Names'!$A$2:$E$2336,4,0)</f>
        <v xml:space="preserve">  Kelsey J</v>
      </c>
      <c r="C1228" s="9">
        <f>VLOOKUP($A1228,'Medical Examination'!$A$2:$J$2336,2,0)</f>
        <v>28.71</v>
      </c>
      <c r="D1228" s="9">
        <f>VLOOKUP($A1228,'Medical Examination'!$A$2:$J$2336,3,0)</f>
        <v>5.71</v>
      </c>
      <c r="E1228" s="9" t="str">
        <f>VLOOKUP($A1228,'Medical Examination'!$A$2:$J$2336,4,0)</f>
        <v>No</v>
      </c>
      <c r="F1228" s="9" t="str">
        <f>VLOOKUP($A1228,'Medical Examination'!$A$2:$J$2336,5,0)</f>
        <v>No</v>
      </c>
      <c r="G1228" s="9" t="str">
        <f>VLOOKUP($A1228,'Medical Examination'!$A$2:$J$2336,6,0)</f>
        <v>No</v>
      </c>
      <c r="H1228" s="9">
        <f>VLOOKUP($A1228,'Medical Examination'!$A$2:$J$2336,7,0)</f>
        <v>0</v>
      </c>
      <c r="I1228" s="9" t="str">
        <f>VLOOKUP($A1228,'Medical Examination'!$A$2:$J$2336,8,0)</f>
        <v xml:space="preserve"> Non Smoker</v>
      </c>
      <c r="J1228" s="9" t="str">
        <f>VLOOKUP($A1228,'Medical Examination'!$A$2:$J$2336,9,0)</f>
        <v>Over Weight</v>
      </c>
      <c r="K1228" s="9" t="str">
        <f>VLOOKUP($A1228,'Medical Examination'!$A$2:$J$2336,10,0)</f>
        <v>Diabetes</v>
      </c>
      <c r="L1228" s="9" t="str">
        <f>VLOOKUP($A1228,'Hospitalsation Details'!$A$2:$L$2344,10,0)</f>
        <v>08-12-1982</v>
      </c>
      <c r="M1228" s="16">
        <f>VLOOKUP($A1228,'Hospitalsation Details'!$A$2:$L$2344,6,0)</f>
        <v>9147.5</v>
      </c>
      <c r="N1228" s="9" t="str">
        <f>VLOOKUP($A1228,'Hospitalsation Details'!$A$2:$L$2344,7,0)</f>
        <v>tier - 2</v>
      </c>
      <c r="O1228" s="9" t="str">
        <f>VLOOKUP($A1228,'Hospitalsation Details'!$A$2:$L$2344,8,0)</f>
        <v>tier - 1</v>
      </c>
      <c r="P1228" s="9" t="str">
        <f>VLOOKUP($A1228,'Hospitalsation Details'!$A$2:$L$2344,9,0)</f>
        <v>R1012</v>
      </c>
      <c r="Q1228" s="9">
        <f>VLOOKUP($A1228,'Hospitalsation Details'!$A$2:$L$2344,12,0)</f>
        <v>40</v>
      </c>
    </row>
    <row r="1229" spans="1:17" ht="15.6" x14ac:dyDescent="0.3">
      <c r="A1229" s="21" t="s">
        <v>2455</v>
      </c>
      <c r="B1229" s="9" t="str">
        <f>VLOOKUP($A1229,'Customer Names'!$A$2:$E$2336,4,0)</f>
        <v xml:space="preserve">  Stephen A</v>
      </c>
      <c r="C1229" s="9">
        <f>VLOOKUP($A1229,'Medical Examination'!$A$2:$J$2336,2,0)</f>
        <v>36.700000000000003</v>
      </c>
      <c r="D1229" s="9">
        <f>VLOOKUP($A1229,'Medical Examination'!$A$2:$J$2336,3,0)</f>
        <v>8.6999999999999993</v>
      </c>
      <c r="E1229" s="9" t="str">
        <f>VLOOKUP($A1229,'Medical Examination'!$A$2:$J$2336,4,0)</f>
        <v>Yes</v>
      </c>
      <c r="F1229" s="9" t="str">
        <f>VLOOKUP($A1229,'Medical Examination'!$A$2:$J$2336,5,0)</f>
        <v>No</v>
      </c>
      <c r="G1229" s="9" t="str">
        <f>VLOOKUP($A1229,'Medical Examination'!$A$2:$J$2336,6,0)</f>
        <v>No</v>
      </c>
      <c r="H1229" s="9">
        <f>VLOOKUP($A1229,'Medical Examination'!$A$2:$J$2336,7,0)</f>
        <v>2</v>
      </c>
      <c r="I1229" s="9" t="str">
        <f>VLOOKUP($A1229,'Medical Examination'!$A$2:$J$2336,8,0)</f>
        <v xml:space="preserve"> Non Smoker</v>
      </c>
      <c r="J1229" s="9" t="str">
        <f>VLOOKUP($A1229,'Medical Examination'!$A$2:$J$2336,9,0)</f>
        <v>Obesity</v>
      </c>
      <c r="K1229" s="9" t="str">
        <f>VLOOKUP($A1229,'Medical Examination'!$A$2:$J$2336,10,0)</f>
        <v>Diabetes</v>
      </c>
      <c r="L1229" s="9" t="str">
        <f>VLOOKUP($A1229,'Hospitalsation Details'!$A$2:$L$2344,10,0)</f>
        <v>18-10-1970</v>
      </c>
      <c r="M1229" s="16">
        <f>VLOOKUP($A1229,'Hospitalsation Details'!$A$2:$L$2344,6,0)</f>
        <v>9144.57</v>
      </c>
      <c r="N1229" s="9" t="str">
        <f>VLOOKUP($A1229,'Hospitalsation Details'!$A$2:$L$2344,7,0)</f>
        <v>tier - 3</v>
      </c>
      <c r="O1229" s="9" t="str">
        <f>VLOOKUP($A1229,'Hospitalsation Details'!$A$2:$L$2344,8,0)</f>
        <v>tier - 2</v>
      </c>
      <c r="P1229" s="9" t="str">
        <f>VLOOKUP($A1229,'Hospitalsation Details'!$A$2:$L$2344,9,0)</f>
        <v>R1011</v>
      </c>
      <c r="Q1229" s="9">
        <f>VLOOKUP($A1229,'Hospitalsation Details'!$A$2:$L$2344,12,0)</f>
        <v>52</v>
      </c>
    </row>
    <row r="1230" spans="1:17" ht="15.6" x14ac:dyDescent="0.3">
      <c r="A1230" s="20" t="s">
        <v>2457</v>
      </c>
      <c r="B1230" s="9" t="str">
        <f>VLOOKUP($A1230,'Customer Names'!$A$2:$E$2336,4,0)</f>
        <v xml:space="preserve">  Dan</v>
      </c>
      <c r="C1230" s="9">
        <f>VLOOKUP($A1230,'Medical Examination'!$A$2:$J$2336,2,0)</f>
        <v>34.1</v>
      </c>
      <c r="D1230" s="9">
        <f>VLOOKUP($A1230,'Medical Examination'!$A$2:$J$2336,3,0)</f>
        <v>9.0399999999999991</v>
      </c>
      <c r="E1230" s="9" t="str">
        <f>VLOOKUP($A1230,'Medical Examination'!$A$2:$J$2336,4,0)</f>
        <v>Yes</v>
      </c>
      <c r="F1230" s="9" t="str">
        <f>VLOOKUP($A1230,'Medical Examination'!$A$2:$J$2336,5,0)</f>
        <v>No</v>
      </c>
      <c r="G1230" s="9" t="str">
        <f>VLOOKUP($A1230,'Medical Examination'!$A$2:$J$2336,6,0)</f>
        <v>No</v>
      </c>
      <c r="H1230" s="9">
        <f>VLOOKUP($A1230,'Medical Examination'!$A$2:$J$2336,7,0)</f>
        <v>2</v>
      </c>
      <c r="I1230" s="9" t="str">
        <f>VLOOKUP($A1230,'Medical Examination'!$A$2:$J$2336,8,0)</f>
        <v xml:space="preserve"> Non Smoker</v>
      </c>
      <c r="J1230" s="9" t="str">
        <f>VLOOKUP($A1230,'Medical Examination'!$A$2:$J$2336,9,0)</f>
        <v>Obesity</v>
      </c>
      <c r="K1230" s="9" t="str">
        <f>VLOOKUP($A1230,'Medical Examination'!$A$2:$J$2336,10,0)</f>
        <v>Normal</v>
      </c>
      <c r="L1230" s="9" t="str">
        <f>VLOOKUP($A1230,'Hospitalsation Details'!$A$2:$L$2344,10,0)</f>
        <v>12-08-1970</v>
      </c>
      <c r="M1230" s="16">
        <f>VLOOKUP($A1230,'Hospitalsation Details'!$A$2:$L$2344,6,0)</f>
        <v>9140.9500000000007</v>
      </c>
      <c r="N1230" s="9" t="str">
        <f>VLOOKUP($A1230,'Hospitalsation Details'!$A$2:$L$2344,7,0)</f>
        <v>tier - 3</v>
      </c>
      <c r="O1230" s="9" t="str">
        <f>VLOOKUP($A1230,'Hospitalsation Details'!$A$2:$L$2344,8,0)</f>
        <v>tier - 3</v>
      </c>
      <c r="P1230" s="9" t="str">
        <f>VLOOKUP($A1230,'Hospitalsation Details'!$A$2:$L$2344,9,0)</f>
        <v>R1013</v>
      </c>
      <c r="Q1230" s="9">
        <f>VLOOKUP($A1230,'Hospitalsation Details'!$A$2:$L$2344,12,0)</f>
        <v>52</v>
      </c>
    </row>
    <row r="1231" spans="1:17" ht="15.6" x14ac:dyDescent="0.3">
      <c r="A1231" s="21" t="s">
        <v>2459</v>
      </c>
      <c r="B1231" s="9" t="str">
        <f>VLOOKUP($A1231,'Customer Names'!$A$2:$E$2336,4,0)</f>
        <v xml:space="preserve">  Katie C</v>
      </c>
      <c r="C1231" s="9">
        <f>VLOOKUP($A1231,'Medical Examination'!$A$2:$J$2336,2,0)</f>
        <v>25.7</v>
      </c>
      <c r="D1231" s="9">
        <f>VLOOKUP($A1231,'Medical Examination'!$A$2:$J$2336,3,0)</f>
        <v>5.61</v>
      </c>
      <c r="E1231" s="9" t="str">
        <f>VLOOKUP($A1231,'Medical Examination'!$A$2:$J$2336,4,0)</f>
        <v>No</v>
      </c>
      <c r="F1231" s="9" t="str">
        <f>VLOOKUP($A1231,'Medical Examination'!$A$2:$J$2336,5,0)</f>
        <v>No</v>
      </c>
      <c r="G1231" s="9" t="str">
        <f>VLOOKUP($A1231,'Medical Examination'!$A$2:$J$2336,6,0)</f>
        <v>No</v>
      </c>
      <c r="H1231" s="9">
        <f>VLOOKUP($A1231,'Medical Examination'!$A$2:$J$2336,7,0)</f>
        <v>0</v>
      </c>
      <c r="I1231" s="9" t="str">
        <f>VLOOKUP($A1231,'Medical Examination'!$A$2:$J$2336,8,0)</f>
        <v xml:space="preserve"> Non Smoker</v>
      </c>
      <c r="J1231" s="9" t="str">
        <f>VLOOKUP($A1231,'Medical Examination'!$A$2:$J$2336,9,0)</f>
        <v>Over Weight</v>
      </c>
      <c r="K1231" s="9" t="str">
        <f>VLOOKUP($A1231,'Medical Examination'!$A$2:$J$2336,10,0)</f>
        <v>Diabetes</v>
      </c>
      <c r="L1231" s="9" t="str">
        <f>VLOOKUP($A1231,'Hospitalsation Details'!$A$2:$L$2344,10,0)</f>
        <v>02-12-1977</v>
      </c>
      <c r="M1231" s="16">
        <f>VLOOKUP($A1231,'Hospitalsation Details'!$A$2:$L$2344,6,0)</f>
        <v>9101.7999999999993</v>
      </c>
      <c r="N1231" s="9" t="str">
        <f>VLOOKUP($A1231,'Hospitalsation Details'!$A$2:$L$2344,7,0)</f>
        <v>tier - 2</v>
      </c>
      <c r="O1231" s="9" t="str">
        <f>VLOOKUP($A1231,'Hospitalsation Details'!$A$2:$L$2344,8,0)</f>
        <v>tier - 1</v>
      </c>
      <c r="P1231" s="9" t="str">
        <f>VLOOKUP($A1231,'Hospitalsation Details'!$A$2:$L$2344,9,0)</f>
        <v>R1011</v>
      </c>
      <c r="Q1231" s="9">
        <f>VLOOKUP($A1231,'Hospitalsation Details'!$A$2:$L$2344,12,0)</f>
        <v>45</v>
      </c>
    </row>
    <row r="1232" spans="1:17" ht="15.6" x14ac:dyDescent="0.3">
      <c r="A1232" s="20" t="s">
        <v>2461</v>
      </c>
      <c r="B1232" s="9" t="str">
        <f>VLOOKUP($A1232,'Customer Names'!$A$2:$E$2336,4,0)</f>
        <v xml:space="preserve">  Melissa K</v>
      </c>
      <c r="C1232" s="9">
        <f>VLOOKUP($A1232,'Medical Examination'!$A$2:$J$2336,2,0)</f>
        <v>21.68</v>
      </c>
      <c r="D1232" s="9">
        <f>VLOOKUP($A1232,'Medical Examination'!$A$2:$J$2336,3,0)</f>
        <v>8.1199999999999992</v>
      </c>
      <c r="E1232" s="9" t="str">
        <f>VLOOKUP($A1232,'Medical Examination'!$A$2:$J$2336,4,0)</f>
        <v>No</v>
      </c>
      <c r="F1232" s="9" t="str">
        <f>VLOOKUP($A1232,'Medical Examination'!$A$2:$J$2336,5,0)</f>
        <v>No</v>
      </c>
      <c r="G1232" s="9" t="str">
        <f>VLOOKUP($A1232,'Medical Examination'!$A$2:$J$2336,6,0)</f>
        <v>No</v>
      </c>
      <c r="H1232" s="9">
        <f>VLOOKUP($A1232,'Medical Examination'!$A$2:$J$2336,7,0)</f>
        <v>0</v>
      </c>
      <c r="I1232" s="9" t="str">
        <f>VLOOKUP($A1232,'Medical Examination'!$A$2:$J$2336,8,0)</f>
        <v xml:space="preserve"> Non Smoker</v>
      </c>
      <c r="J1232" s="9" t="str">
        <f>VLOOKUP($A1232,'Medical Examination'!$A$2:$J$2336,9,0)</f>
        <v>Normal Weight</v>
      </c>
      <c r="K1232" s="9" t="str">
        <f>VLOOKUP($A1232,'Medical Examination'!$A$2:$J$2336,10,0)</f>
        <v>Normal</v>
      </c>
      <c r="L1232" s="9" t="str">
        <f>VLOOKUP($A1232,'Hospitalsation Details'!$A$2:$L$2344,10,0)</f>
        <v>09-11-1965</v>
      </c>
      <c r="M1232" s="16">
        <f>VLOOKUP($A1232,'Hospitalsation Details'!$A$2:$L$2344,6,0)</f>
        <v>9095.94</v>
      </c>
      <c r="N1232" s="9" t="str">
        <f>VLOOKUP($A1232,'Hospitalsation Details'!$A$2:$L$2344,7,0)</f>
        <v>tier - 3</v>
      </c>
      <c r="O1232" s="9" t="str">
        <f>VLOOKUP($A1232,'Hospitalsation Details'!$A$2:$L$2344,8,0)</f>
        <v>tier - 1</v>
      </c>
      <c r="P1232" s="9" t="str">
        <f>VLOOKUP($A1232,'Hospitalsation Details'!$A$2:$L$2344,9,0)</f>
        <v>R1011</v>
      </c>
      <c r="Q1232" s="9">
        <f>VLOOKUP($A1232,'Hospitalsation Details'!$A$2:$L$2344,12,0)</f>
        <v>57</v>
      </c>
    </row>
    <row r="1233" spans="1:17" ht="15.6" x14ac:dyDescent="0.3">
      <c r="A1233" s="21" t="s">
        <v>2463</v>
      </c>
      <c r="B1233" s="9" t="str">
        <f>VLOOKUP($A1233,'Customer Names'!$A$2:$E$2336,4,0)</f>
        <v xml:space="preserve">  Kara H</v>
      </c>
      <c r="C1233" s="9">
        <f>VLOOKUP($A1233,'Medical Examination'!$A$2:$J$2336,2,0)</f>
        <v>25.175000000000001</v>
      </c>
      <c r="D1233" s="9">
        <f>VLOOKUP($A1233,'Medical Examination'!$A$2:$J$2336,3,0)</f>
        <v>4.74</v>
      </c>
      <c r="E1233" s="9" t="str">
        <f>VLOOKUP($A1233,'Medical Examination'!$A$2:$J$2336,4,0)</f>
        <v>No</v>
      </c>
      <c r="F1233" s="9" t="str">
        <f>VLOOKUP($A1233,'Medical Examination'!$A$2:$J$2336,5,0)</f>
        <v>No</v>
      </c>
      <c r="G1233" s="9" t="str">
        <f>VLOOKUP($A1233,'Medical Examination'!$A$2:$J$2336,6,0)</f>
        <v>No</v>
      </c>
      <c r="H1233" s="9">
        <f>VLOOKUP($A1233,'Medical Examination'!$A$2:$J$2336,7,0)</f>
        <v>0</v>
      </c>
      <c r="I1233" s="9" t="str">
        <f>VLOOKUP($A1233,'Medical Examination'!$A$2:$J$2336,8,0)</f>
        <v xml:space="preserve"> Non Smoker</v>
      </c>
      <c r="J1233" s="9" t="str">
        <f>VLOOKUP($A1233,'Medical Examination'!$A$2:$J$2336,9,0)</f>
        <v>Over Weight</v>
      </c>
      <c r="K1233" s="9" t="str">
        <f>VLOOKUP($A1233,'Medical Examination'!$A$2:$J$2336,10,0)</f>
        <v>Normal</v>
      </c>
      <c r="L1233" s="9" t="str">
        <f>VLOOKUP($A1233,'Hospitalsation Details'!$A$2:$L$2344,10,0)</f>
        <v>04-11-1977</v>
      </c>
      <c r="M1233" s="16">
        <f>VLOOKUP($A1233,'Hospitalsation Details'!$A$2:$L$2344,6,0)</f>
        <v>9095.07</v>
      </c>
      <c r="N1233" s="9" t="str">
        <f>VLOOKUP($A1233,'Hospitalsation Details'!$A$2:$L$2344,7,0)</f>
        <v>tier - 2</v>
      </c>
      <c r="O1233" s="9" t="str">
        <f>VLOOKUP($A1233,'Hospitalsation Details'!$A$2:$L$2344,8,0)</f>
        <v>tier - 2</v>
      </c>
      <c r="P1233" s="9" t="str">
        <f>VLOOKUP($A1233,'Hospitalsation Details'!$A$2:$L$2344,9,0)</f>
        <v>R1024</v>
      </c>
      <c r="Q1233" s="9">
        <f>VLOOKUP($A1233,'Hospitalsation Details'!$A$2:$L$2344,12,0)</f>
        <v>45</v>
      </c>
    </row>
    <row r="1234" spans="1:17" ht="15.6" x14ac:dyDescent="0.3">
      <c r="A1234" s="20" t="s">
        <v>2465</v>
      </c>
      <c r="B1234" s="9" t="str">
        <f>VLOOKUP($A1234,'Customer Names'!$A$2:$E$2336,4,0)</f>
        <v xml:space="preserve">  Juan Carlos</v>
      </c>
      <c r="C1234" s="9">
        <f>VLOOKUP($A1234,'Medical Examination'!$A$2:$J$2336,2,0)</f>
        <v>44.77</v>
      </c>
      <c r="D1234" s="9">
        <f>VLOOKUP($A1234,'Medical Examination'!$A$2:$J$2336,3,0)</f>
        <v>4.0599999999999996</v>
      </c>
      <c r="E1234" s="9" t="str">
        <f>VLOOKUP($A1234,'Medical Examination'!$A$2:$J$2336,4,0)</f>
        <v>No</v>
      </c>
      <c r="F1234" s="9" t="str">
        <f>VLOOKUP($A1234,'Medical Examination'!$A$2:$J$2336,5,0)</f>
        <v>No</v>
      </c>
      <c r="G1234" s="9" t="str">
        <f>VLOOKUP($A1234,'Medical Examination'!$A$2:$J$2336,6,0)</f>
        <v>No</v>
      </c>
      <c r="H1234" s="9">
        <f>VLOOKUP($A1234,'Medical Examination'!$A$2:$J$2336,7,0)</f>
        <v>2</v>
      </c>
      <c r="I1234" s="9" t="str">
        <f>VLOOKUP($A1234,'Medical Examination'!$A$2:$J$2336,8,0)</f>
        <v xml:space="preserve"> Non Smoker</v>
      </c>
      <c r="J1234" s="9" t="str">
        <f>VLOOKUP($A1234,'Medical Examination'!$A$2:$J$2336,9,0)</f>
        <v>Obesity</v>
      </c>
      <c r="K1234" s="9" t="str">
        <f>VLOOKUP($A1234,'Medical Examination'!$A$2:$J$2336,10,0)</f>
        <v>Normal</v>
      </c>
      <c r="L1234" s="9" t="str">
        <f>VLOOKUP($A1234,'Hospitalsation Details'!$A$2:$L$2344,10,0)</f>
        <v>02-12-1972</v>
      </c>
      <c r="M1234" s="16">
        <f>VLOOKUP($A1234,'Hospitalsation Details'!$A$2:$L$2344,6,0)</f>
        <v>9058.73</v>
      </c>
      <c r="N1234" s="9" t="str">
        <f>VLOOKUP($A1234,'Hospitalsation Details'!$A$2:$L$2344,7,0)</f>
        <v>tier - 3</v>
      </c>
      <c r="O1234" s="9" t="str">
        <f>VLOOKUP($A1234,'Hospitalsation Details'!$A$2:$L$2344,8,0)</f>
        <v>tier - 2</v>
      </c>
      <c r="P1234" s="9" t="str">
        <f>VLOOKUP($A1234,'Hospitalsation Details'!$A$2:$L$2344,9,0)</f>
        <v>R1013</v>
      </c>
      <c r="Q1234" s="9">
        <f>VLOOKUP($A1234,'Hospitalsation Details'!$A$2:$L$2344,12,0)</f>
        <v>50</v>
      </c>
    </row>
    <row r="1235" spans="1:17" ht="15.6" x14ac:dyDescent="0.3">
      <c r="A1235" s="21" t="s">
        <v>2467</v>
      </c>
      <c r="B1235" s="9" t="str">
        <f>VLOOKUP($A1235,'Customer Names'!$A$2:$E$2336,4,0)</f>
        <v xml:space="preserve">  John III</v>
      </c>
      <c r="C1235" s="9">
        <f>VLOOKUP($A1235,'Medical Examination'!$A$2:$J$2336,2,0)</f>
        <v>37.07</v>
      </c>
      <c r="D1235" s="9">
        <f>VLOOKUP($A1235,'Medical Examination'!$A$2:$J$2336,3,0)</f>
        <v>5.69</v>
      </c>
      <c r="E1235" s="9" t="str">
        <f>VLOOKUP($A1235,'Medical Examination'!$A$2:$J$2336,4,0)</f>
        <v>No</v>
      </c>
      <c r="F1235" s="9" t="str">
        <f>VLOOKUP($A1235,'Medical Examination'!$A$2:$J$2336,5,0)</f>
        <v>No</v>
      </c>
      <c r="G1235" s="9" t="str">
        <f>VLOOKUP($A1235,'Medical Examination'!$A$2:$J$2336,6,0)</f>
        <v>No</v>
      </c>
      <c r="H1235" s="9">
        <f>VLOOKUP($A1235,'Medical Examination'!$A$2:$J$2336,7,0)</f>
        <v>2</v>
      </c>
      <c r="I1235" s="9" t="str">
        <f>VLOOKUP($A1235,'Medical Examination'!$A$2:$J$2336,8,0)</f>
        <v xml:space="preserve"> Non Smoker</v>
      </c>
      <c r="J1235" s="9" t="str">
        <f>VLOOKUP($A1235,'Medical Examination'!$A$2:$J$2336,9,0)</f>
        <v>Obesity</v>
      </c>
      <c r="K1235" s="9" t="str">
        <f>VLOOKUP($A1235,'Medical Examination'!$A$2:$J$2336,10,0)</f>
        <v>Normal</v>
      </c>
      <c r="L1235" s="9" t="str">
        <f>VLOOKUP($A1235,'Hospitalsation Details'!$A$2:$L$2344,10,0)</f>
        <v>07-12-1972</v>
      </c>
      <c r="M1235" s="16">
        <f>VLOOKUP($A1235,'Hospitalsation Details'!$A$2:$L$2344,6,0)</f>
        <v>9048.0300000000007</v>
      </c>
      <c r="N1235" s="9" t="str">
        <f>VLOOKUP($A1235,'Hospitalsation Details'!$A$2:$L$2344,7,0)</f>
        <v>tier - 2</v>
      </c>
      <c r="O1235" s="9" t="str">
        <f>VLOOKUP($A1235,'Hospitalsation Details'!$A$2:$L$2344,8,0)</f>
        <v>tier - 2</v>
      </c>
      <c r="P1235" s="9" t="str">
        <f>VLOOKUP($A1235,'Hospitalsation Details'!$A$2:$L$2344,9,0)</f>
        <v>R1013</v>
      </c>
      <c r="Q1235" s="9">
        <f>VLOOKUP($A1235,'Hospitalsation Details'!$A$2:$L$2344,12,0)</f>
        <v>50</v>
      </c>
    </row>
    <row r="1236" spans="1:17" ht="15.6" x14ac:dyDescent="0.3">
      <c r="A1236" s="20" t="s">
        <v>2469</v>
      </c>
      <c r="B1236" s="9" t="str">
        <f>VLOOKUP($A1236,'Customer Names'!$A$2:$E$2336,4,0)</f>
        <v xml:space="preserve">  Sarah M</v>
      </c>
      <c r="C1236" s="9">
        <f>VLOOKUP($A1236,'Medical Examination'!$A$2:$J$2336,2,0)</f>
        <v>39.799999999999997</v>
      </c>
      <c r="D1236" s="9">
        <f>VLOOKUP($A1236,'Medical Examination'!$A$2:$J$2336,3,0)</f>
        <v>5.66</v>
      </c>
      <c r="E1236" s="9" t="str">
        <f>VLOOKUP($A1236,'Medical Examination'!$A$2:$J$2336,4,0)</f>
        <v>No</v>
      </c>
      <c r="F1236" s="9" t="str">
        <f>VLOOKUP($A1236,'Medical Examination'!$A$2:$J$2336,5,0)</f>
        <v>No</v>
      </c>
      <c r="G1236" s="9" t="str">
        <f>VLOOKUP($A1236,'Medical Examination'!$A$2:$J$2336,6,0)</f>
        <v>Yes</v>
      </c>
      <c r="H1236" s="9">
        <f>VLOOKUP($A1236,'Medical Examination'!$A$2:$J$2336,7,0)</f>
        <v>1</v>
      </c>
      <c r="I1236" s="9" t="str">
        <f>VLOOKUP($A1236,'Medical Examination'!$A$2:$J$2336,8,0)</f>
        <v xml:space="preserve"> Non Smoker</v>
      </c>
      <c r="J1236" s="9" t="str">
        <f>VLOOKUP($A1236,'Medical Examination'!$A$2:$J$2336,9,0)</f>
        <v>Obesity</v>
      </c>
      <c r="K1236" s="9" t="str">
        <f>VLOOKUP($A1236,'Medical Examination'!$A$2:$J$2336,10,0)</f>
        <v>Normal</v>
      </c>
      <c r="L1236" s="9" t="str">
        <f>VLOOKUP($A1236,'Hospitalsation Details'!$A$2:$L$2344,10,0)</f>
        <v>01-12-1993</v>
      </c>
      <c r="M1236" s="16">
        <f>VLOOKUP($A1236,'Hospitalsation Details'!$A$2:$L$2344,6,0)</f>
        <v>9010.2000000000007</v>
      </c>
      <c r="N1236" s="9" t="str">
        <f>VLOOKUP($A1236,'Hospitalsation Details'!$A$2:$L$2344,7,0)</f>
        <v>tier - 2</v>
      </c>
      <c r="O1236" s="9" t="str">
        <f>VLOOKUP($A1236,'Hospitalsation Details'!$A$2:$L$2344,8,0)</f>
        <v>tier - 3</v>
      </c>
      <c r="P1236" s="9" t="str">
        <f>VLOOKUP($A1236,'Hospitalsation Details'!$A$2:$L$2344,9,0)</f>
        <v>R1026</v>
      </c>
      <c r="Q1236" s="9">
        <f>VLOOKUP($A1236,'Hospitalsation Details'!$A$2:$L$2344,12,0)</f>
        <v>29</v>
      </c>
    </row>
    <row r="1237" spans="1:17" ht="15.6" x14ac:dyDescent="0.3">
      <c r="A1237" s="21" t="s">
        <v>2471</v>
      </c>
      <c r="B1237" s="9" t="str">
        <f>VLOOKUP($A1237,'Customer Names'!$A$2:$E$2336,4,0)</f>
        <v xml:space="preserve">  Kristin C</v>
      </c>
      <c r="C1237" s="9">
        <f>VLOOKUP($A1237,'Medical Examination'!$A$2:$J$2336,2,0)</f>
        <v>26.36</v>
      </c>
      <c r="D1237" s="9">
        <f>VLOOKUP($A1237,'Medical Examination'!$A$2:$J$2336,3,0)</f>
        <v>4.32</v>
      </c>
      <c r="E1237" s="9" t="str">
        <f>VLOOKUP($A1237,'Medical Examination'!$A$2:$J$2336,4,0)</f>
        <v>No</v>
      </c>
      <c r="F1237" s="9" t="str">
        <f>VLOOKUP($A1237,'Medical Examination'!$A$2:$J$2336,5,0)</f>
        <v>No</v>
      </c>
      <c r="G1237" s="9" t="str">
        <f>VLOOKUP($A1237,'Medical Examination'!$A$2:$J$2336,6,0)</f>
        <v>Yes</v>
      </c>
      <c r="H1237" s="9">
        <f>VLOOKUP($A1237,'Medical Examination'!$A$2:$J$2336,7,0)</f>
        <v>1</v>
      </c>
      <c r="I1237" s="9" t="str">
        <f>VLOOKUP($A1237,'Medical Examination'!$A$2:$J$2336,8,0)</f>
        <v xml:space="preserve"> Non Smoker</v>
      </c>
      <c r="J1237" s="9" t="str">
        <f>VLOOKUP($A1237,'Medical Examination'!$A$2:$J$2336,9,0)</f>
        <v>Over Weight</v>
      </c>
      <c r="K1237" s="9" t="str">
        <f>VLOOKUP($A1237,'Medical Examination'!$A$2:$J$2336,10,0)</f>
        <v>Diabetes</v>
      </c>
      <c r="L1237" s="9" t="str">
        <f>VLOOKUP($A1237,'Hospitalsation Details'!$A$2:$L$2344,10,0)</f>
        <v>16-12-1979</v>
      </c>
      <c r="M1237" s="16">
        <f>VLOOKUP($A1237,'Hospitalsation Details'!$A$2:$L$2344,6,0)</f>
        <v>8998.43</v>
      </c>
      <c r="N1237" s="9" t="str">
        <f>VLOOKUP($A1237,'Hospitalsation Details'!$A$2:$L$2344,7,0)</f>
        <v>tier - 2</v>
      </c>
      <c r="O1237" s="9" t="str">
        <f>VLOOKUP($A1237,'Hospitalsation Details'!$A$2:$L$2344,8,0)</f>
        <v>tier - 1</v>
      </c>
      <c r="P1237" s="9" t="str">
        <f>VLOOKUP($A1237,'Hospitalsation Details'!$A$2:$L$2344,9,0)</f>
        <v>R1025</v>
      </c>
      <c r="Q1237" s="9">
        <f>VLOOKUP($A1237,'Hospitalsation Details'!$A$2:$L$2344,12,0)</f>
        <v>43</v>
      </c>
    </row>
    <row r="1238" spans="1:17" ht="15.6" x14ac:dyDescent="0.3">
      <c r="A1238" s="20" t="s">
        <v>2473</v>
      </c>
      <c r="B1238" s="9" t="str">
        <f>VLOOKUP($A1238,'Customer Names'!$A$2:$E$2336,4,0)</f>
        <v xml:space="preserve">  Casey M</v>
      </c>
      <c r="C1238" s="9">
        <f>VLOOKUP($A1238,'Medical Examination'!$A$2:$J$2336,2,0)</f>
        <v>29.925000000000001</v>
      </c>
      <c r="D1238" s="9">
        <f>VLOOKUP($A1238,'Medical Examination'!$A$2:$J$2336,3,0)</f>
        <v>8.2899999999999991</v>
      </c>
      <c r="E1238" s="9" t="str">
        <f>VLOOKUP($A1238,'Medical Examination'!$A$2:$J$2336,4,0)</f>
        <v>No</v>
      </c>
      <c r="F1238" s="9" t="str">
        <f>VLOOKUP($A1238,'Medical Examination'!$A$2:$J$2336,5,0)</f>
        <v>No</v>
      </c>
      <c r="G1238" s="9" t="str">
        <f>VLOOKUP($A1238,'Medical Examination'!$A$2:$J$2336,6,0)</f>
        <v>No</v>
      </c>
      <c r="H1238" s="9">
        <f>VLOOKUP($A1238,'Medical Examination'!$A$2:$J$2336,7,0)</f>
        <v>2</v>
      </c>
      <c r="I1238" s="9" t="str">
        <f>VLOOKUP($A1238,'Medical Examination'!$A$2:$J$2336,8,0)</f>
        <v xml:space="preserve"> Non Smoker</v>
      </c>
      <c r="J1238" s="9" t="str">
        <f>VLOOKUP($A1238,'Medical Examination'!$A$2:$J$2336,9,0)</f>
        <v>Obesity</v>
      </c>
      <c r="K1238" s="9" t="str">
        <f>VLOOKUP($A1238,'Medical Examination'!$A$2:$J$2336,10,0)</f>
        <v>Diabetes</v>
      </c>
      <c r="L1238" s="9" t="str">
        <f>VLOOKUP($A1238,'Hospitalsation Details'!$A$2:$L$2344,10,0)</f>
        <v>11-10-1973</v>
      </c>
      <c r="M1238" s="16">
        <f>VLOOKUP($A1238,'Hospitalsation Details'!$A$2:$L$2344,6,0)</f>
        <v>8988.16</v>
      </c>
      <c r="N1238" s="9" t="str">
        <f>VLOOKUP($A1238,'Hospitalsation Details'!$A$2:$L$2344,7,0)</f>
        <v>tier - 2</v>
      </c>
      <c r="O1238" s="9" t="str">
        <f>VLOOKUP($A1238,'Hospitalsation Details'!$A$2:$L$2344,8,0)</f>
        <v>tier - 1</v>
      </c>
      <c r="P1238" s="9" t="str">
        <f>VLOOKUP($A1238,'Hospitalsation Details'!$A$2:$L$2344,9,0)</f>
        <v>R1012</v>
      </c>
      <c r="Q1238" s="9">
        <f>VLOOKUP($A1238,'Hospitalsation Details'!$A$2:$L$2344,12,0)</f>
        <v>49</v>
      </c>
    </row>
    <row r="1239" spans="1:17" ht="15.6" x14ac:dyDescent="0.3">
      <c r="A1239" s="21" t="s">
        <v>2475</v>
      </c>
      <c r="B1239" s="9" t="str">
        <f>VLOOKUP($A1239,'Customer Names'!$A$2:$E$2336,4,0)</f>
        <v xml:space="preserve">  Samuel</v>
      </c>
      <c r="C1239" s="9">
        <f>VLOOKUP($A1239,'Medical Examination'!$A$2:$J$2336,2,0)</f>
        <v>37.29</v>
      </c>
      <c r="D1239" s="9">
        <f>VLOOKUP($A1239,'Medical Examination'!$A$2:$J$2336,3,0)</f>
        <v>10.46</v>
      </c>
      <c r="E1239" s="9" t="str">
        <f>VLOOKUP($A1239,'Medical Examination'!$A$2:$J$2336,4,0)</f>
        <v>No</v>
      </c>
      <c r="F1239" s="9" t="str">
        <f>VLOOKUP($A1239,'Medical Examination'!$A$2:$J$2336,5,0)</f>
        <v>No</v>
      </c>
      <c r="G1239" s="9" t="str">
        <f>VLOOKUP($A1239,'Medical Examination'!$A$2:$J$2336,6,0)</f>
        <v>No</v>
      </c>
      <c r="H1239" s="9">
        <f>VLOOKUP($A1239,'Medical Examination'!$A$2:$J$2336,7,0)</f>
        <v>0</v>
      </c>
      <c r="I1239" s="9" t="str">
        <f>VLOOKUP($A1239,'Medical Examination'!$A$2:$J$2336,8,0)</f>
        <v xml:space="preserve"> Non Smoker</v>
      </c>
      <c r="J1239" s="9" t="str">
        <f>VLOOKUP($A1239,'Medical Examination'!$A$2:$J$2336,9,0)</f>
        <v>Obesity</v>
      </c>
      <c r="K1239" s="9" t="str">
        <f>VLOOKUP($A1239,'Medical Examination'!$A$2:$J$2336,10,0)</f>
        <v>Diabetes</v>
      </c>
      <c r="L1239" s="9" t="str">
        <f>VLOOKUP($A1239,'Hospitalsation Details'!$A$2:$L$2344,10,0)</f>
        <v>21-07-1974</v>
      </c>
      <c r="M1239" s="16">
        <f>VLOOKUP($A1239,'Hospitalsation Details'!$A$2:$L$2344,6,0)</f>
        <v>8978.19</v>
      </c>
      <c r="N1239" s="9" t="str">
        <f>VLOOKUP($A1239,'Hospitalsation Details'!$A$2:$L$2344,7,0)</f>
        <v>tier - 2</v>
      </c>
      <c r="O1239" s="9" t="str">
        <f>VLOOKUP($A1239,'Hospitalsation Details'!$A$2:$L$2344,8,0)</f>
        <v>tier - 2</v>
      </c>
      <c r="P1239" s="9" t="str">
        <f>VLOOKUP($A1239,'Hospitalsation Details'!$A$2:$L$2344,9,0)</f>
        <v>R1013</v>
      </c>
      <c r="Q1239" s="9">
        <f>VLOOKUP($A1239,'Hospitalsation Details'!$A$2:$L$2344,12,0)</f>
        <v>48</v>
      </c>
    </row>
    <row r="1240" spans="1:17" ht="15.6" x14ac:dyDescent="0.3">
      <c r="A1240" s="20" t="s">
        <v>2477</v>
      </c>
      <c r="B1240" s="9" t="str">
        <f>VLOOKUP($A1240,'Customer Names'!$A$2:$E$2336,4,0)</f>
        <v xml:space="preserve">  Braulio</v>
      </c>
      <c r="C1240" s="9">
        <f>VLOOKUP($A1240,'Medical Examination'!$A$2:$J$2336,2,0)</f>
        <v>30.2</v>
      </c>
      <c r="D1240" s="9">
        <f>VLOOKUP($A1240,'Medical Examination'!$A$2:$J$2336,3,0)</f>
        <v>11.96</v>
      </c>
      <c r="E1240" s="9" t="str">
        <f>VLOOKUP($A1240,'Medical Examination'!$A$2:$J$2336,4,0)</f>
        <v>No</v>
      </c>
      <c r="F1240" s="9" t="str">
        <f>VLOOKUP($A1240,'Medical Examination'!$A$2:$J$2336,5,0)</f>
        <v>No</v>
      </c>
      <c r="G1240" s="9" t="str">
        <f>VLOOKUP($A1240,'Medical Examination'!$A$2:$J$2336,6,0)</f>
        <v>No</v>
      </c>
      <c r="H1240" s="9">
        <f>VLOOKUP($A1240,'Medical Examination'!$A$2:$J$2336,7,0)</f>
        <v>0</v>
      </c>
      <c r="I1240" s="9" t="str">
        <f>VLOOKUP($A1240,'Medical Examination'!$A$2:$J$2336,8,0)</f>
        <v xml:space="preserve"> Non Smoker</v>
      </c>
      <c r="J1240" s="9" t="str">
        <f>VLOOKUP($A1240,'Medical Examination'!$A$2:$J$2336,9,0)</f>
        <v>Obesity</v>
      </c>
      <c r="K1240" s="9" t="str">
        <f>VLOOKUP($A1240,'Medical Examination'!$A$2:$J$2336,10,0)</f>
        <v>Normal</v>
      </c>
      <c r="L1240" s="9" t="str">
        <f>VLOOKUP($A1240,'Hospitalsation Details'!$A$2:$L$2344,10,0)</f>
        <v>08-09-1974</v>
      </c>
      <c r="M1240" s="16">
        <f>VLOOKUP($A1240,'Hospitalsation Details'!$A$2:$L$2344,6,0)</f>
        <v>8968.33</v>
      </c>
      <c r="N1240" s="9" t="str">
        <f>VLOOKUP($A1240,'Hospitalsation Details'!$A$2:$L$2344,7,0)</f>
        <v>tier - 3</v>
      </c>
      <c r="O1240" s="9" t="str">
        <f>VLOOKUP($A1240,'Hospitalsation Details'!$A$2:$L$2344,8,0)</f>
        <v>tier - 2</v>
      </c>
      <c r="P1240" s="9" t="str">
        <f>VLOOKUP($A1240,'Hospitalsation Details'!$A$2:$L$2344,9,0)</f>
        <v>R1011</v>
      </c>
      <c r="Q1240" s="9">
        <f>VLOOKUP($A1240,'Hospitalsation Details'!$A$2:$L$2344,12,0)</f>
        <v>48</v>
      </c>
    </row>
    <row r="1241" spans="1:17" ht="15.6" x14ac:dyDescent="0.3">
      <c r="A1241" s="21" t="s">
        <v>2479</v>
      </c>
      <c r="B1241" s="9" t="str">
        <f>VLOOKUP($A1241,'Customer Names'!$A$2:$E$2336,4,0)</f>
        <v xml:space="preserve">  Anne-Marie</v>
      </c>
      <c r="C1241" s="9">
        <f>VLOOKUP($A1241,'Medical Examination'!$A$2:$J$2336,2,0)</f>
        <v>24.225000000000001</v>
      </c>
      <c r="D1241" s="9">
        <f>VLOOKUP($A1241,'Medical Examination'!$A$2:$J$2336,3,0)</f>
        <v>4.25</v>
      </c>
      <c r="E1241" s="9" t="str">
        <f>VLOOKUP($A1241,'Medical Examination'!$A$2:$J$2336,4,0)</f>
        <v>Yes</v>
      </c>
      <c r="F1241" s="9" t="str">
        <f>VLOOKUP($A1241,'Medical Examination'!$A$2:$J$2336,5,0)</f>
        <v>No</v>
      </c>
      <c r="G1241" s="9" t="str">
        <f>VLOOKUP($A1241,'Medical Examination'!$A$2:$J$2336,6,0)</f>
        <v>Yes</v>
      </c>
      <c r="H1241" s="9">
        <f>VLOOKUP($A1241,'Medical Examination'!$A$2:$J$2336,7,0)</f>
        <v>1</v>
      </c>
      <c r="I1241" s="9" t="str">
        <f>VLOOKUP($A1241,'Medical Examination'!$A$2:$J$2336,8,0)</f>
        <v xml:space="preserve"> Non Smoker</v>
      </c>
      <c r="J1241" s="9" t="str">
        <f>VLOOKUP($A1241,'Medical Examination'!$A$2:$J$2336,9,0)</f>
        <v>Normal Weight</v>
      </c>
      <c r="K1241" s="9" t="str">
        <f>VLOOKUP($A1241,'Medical Examination'!$A$2:$J$2336,10,0)</f>
        <v>Diabetes</v>
      </c>
      <c r="L1241" s="9" t="str">
        <f>VLOOKUP($A1241,'Hospitalsation Details'!$A$2:$L$2344,10,0)</f>
        <v>15-07-1983</v>
      </c>
      <c r="M1241" s="16">
        <f>VLOOKUP($A1241,'Hospitalsation Details'!$A$2:$L$2344,6,0)</f>
        <v>8965.7999999999993</v>
      </c>
      <c r="N1241" s="9" t="str">
        <f>VLOOKUP($A1241,'Hospitalsation Details'!$A$2:$L$2344,7,0)</f>
        <v>tier - 2</v>
      </c>
      <c r="O1241" s="9" t="str">
        <f>VLOOKUP($A1241,'Hospitalsation Details'!$A$2:$L$2344,8,0)</f>
        <v>tier - 3</v>
      </c>
      <c r="P1241" s="9" t="str">
        <f>VLOOKUP($A1241,'Hospitalsation Details'!$A$2:$L$2344,9,0)</f>
        <v>R1012</v>
      </c>
      <c r="Q1241" s="9">
        <f>VLOOKUP($A1241,'Hospitalsation Details'!$A$2:$L$2344,12,0)</f>
        <v>39</v>
      </c>
    </row>
    <row r="1242" spans="1:17" ht="15.6" x14ac:dyDescent="0.3">
      <c r="A1242" s="20" t="s">
        <v>2481</v>
      </c>
      <c r="B1242" s="9" t="str">
        <f>VLOOKUP($A1242,'Customer Names'!$A$2:$E$2336,4,0)</f>
        <v xml:space="preserve">  Samuel K</v>
      </c>
      <c r="C1242" s="9">
        <f>VLOOKUP($A1242,'Medical Examination'!$A$2:$J$2336,2,0)</f>
        <v>31.445</v>
      </c>
      <c r="D1242" s="9">
        <f>VLOOKUP($A1242,'Medical Examination'!$A$2:$J$2336,3,0)</f>
        <v>8.33</v>
      </c>
      <c r="E1242" s="9" t="str">
        <f>VLOOKUP($A1242,'Medical Examination'!$A$2:$J$2336,4,0)</f>
        <v>No</v>
      </c>
      <c r="F1242" s="9" t="str">
        <f>VLOOKUP($A1242,'Medical Examination'!$A$2:$J$2336,5,0)</f>
        <v>No</v>
      </c>
      <c r="G1242" s="9" t="str">
        <f>VLOOKUP($A1242,'Medical Examination'!$A$2:$J$2336,6,0)</f>
        <v>No</v>
      </c>
      <c r="H1242" s="9">
        <f>VLOOKUP($A1242,'Medical Examination'!$A$2:$J$2336,7,0)</f>
        <v>0</v>
      </c>
      <c r="I1242" s="9" t="str">
        <f>VLOOKUP($A1242,'Medical Examination'!$A$2:$J$2336,8,0)</f>
        <v xml:space="preserve"> Non Smoker</v>
      </c>
      <c r="J1242" s="9" t="str">
        <f>VLOOKUP($A1242,'Medical Examination'!$A$2:$J$2336,9,0)</f>
        <v>Obesity</v>
      </c>
      <c r="K1242" s="9" t="str">
        <f>VLOOKUP($A1242,'Medical Examination'!$A$2:$J$2336,10,0)</f>
        <v>Normal</v>
      </c>
      <c r="L1242" s="9" t="str">
        <f>VLOOKUP($A1242,'Hospitalsation Details'!$A$2:$L$2344,10,0)</f>
        <v>17-08-1974</v>
      </c>
      <c r="M1242" s="16">
        <f>VLOOKUP($A1242,'Hospitalsation Details'!$A$2:$L$2344,6,0)</f>
        <v>8964.06</v>
      </c>
      <c r="N1242" s="9" t="str">
        <f>VLOOKUP($A1242,'Hospitalsation Details'!$A$2:$L$2344,7,0)</f>
        <v>tier - 3</v>
      </c>
      <c r="O1242" s="9" t="str">
        <f>VLOOKUP($A1242,'Hospitalsation Details'!$A$2:$L$2344,8,0)</f>
        <v>tier - 2</v>
      </c>
      <c r="P1242" s="9" t="str">
        <f>VLOOKUP($A1242,'Hospitalsation Details'!$A$2:$L$2344,9,0)</f>
        <v>R1016</v>
      </c>
      <c r="Q1242" s="9">
        <f>VLOOKUP($A1242,'Hospitalsation Details'!$A$2:$L$2344,12,0)</f>
        <v>48</v>
      </c>
    </row>
    <row r="1243" spans="1:17" ht="15.6" x14ac:dyDescent="0.3">
      <c r="A1243" s="21" t="s">
        <v>2483</v>
      </c>
      <c r="B1243" s="9" t="str">
        <f>VLOOKUP($A1243,'Customer Names'!$A$2:$E$2336,4,0)</f>
        <v xml:space="preserve">  Yuki</v>
      </c>
      <c r="C1243" s="9">
        <f>VLOOKUP($A1243,'Medical Examination'!$A$2:$J$2336,2,0)</f>
        <v>38.880000000000003</v>
      </c>
      <c r="D1243" s="9">
        <f>VLOOKUP($A1243,'Medical Examination'!$A$2:$J$2336,3,0)</f>
        <v>4.29</v>
      </c>
      <c r="E1243" s="9" t="str">
        <f>VLOOKUP($A1243,'Medical Examination'!$A$2:$J$2336,4,0)</f>
        <v>No</v>
      </c>
      <c r="F1243" s="9" t="str">
        <f>VLOOKUP($A1243,'Medical Examination'!$A$2:$J$2336,5,0)</f>
        <v>No</v>
      </c>
      <c r="G1243" s="9" t="str">
        <f>VLOOKUP($A1243,'Medical Examination'!$A$2:$J$2336,6,0)</f>
        <v>No</v>
      </c>
      <c r="H1243" s="9">
        <f>VLOOKUP($A1243,'Medical Examination'!$A$2:$J$2336,7,0)</f>
        <v>1</v>
      </c>
      <c r="I1243" s="9" t="str">
        <f>VLOOKUP($A1243,'Medical Examination'!$A$2:$J$2336,8,0)</f>
        <v xml:space="preserve"> Non Smoker</v>
      </c>
      <c r="J1243" s="9" t="str">
        <f>VLOOKUP($A1243,'Medical Examination'!$A$2:$J$2336,9,0)</f>
        <v>Obesity</v>
      </c>
      <c r="K1243" s="9" t="str">
        <f>VLOOKUP($A1243,'Medical Examination'!$A$2:$J$2336,10,0)</f>
        <v>Prediabetes</v>
      </c>
      <c r="L1243" s="9" t="str">
        <f>VLOOKUP($A1243,'Hospitalsation Details'!$A$2:$L$2344,10,0)</f>
        <v>27-09-1992</v>
      </c>
      <c r="M1243" s="16">
        <f>VLOOKUP($A1243,'Hospitalsation Details'!$A$2:$L$2344,6,0)</f>
        <v>8954.99</v>
      </c>
      <c r="N1243" s="9" t="str">
        <f>VLOOKUP($A1243,'Hospitalsation Details'!$A$2:$L$2344,7,0)</f>
        <v>tier - 2</v>
      </c>
      <c r="O1243" s="9" t="str">
        <f>VLOOKUP($A1243,'Hospitalsation Details'!$A$2:$L$2344,8,0)</f>
        <v>tier - 3</v>
      </c>
      <c r="P1243" s="9" t="str">
        <f>VLOOKUP($A1243,'Hospitalsation Details'!$A$2:$L$2344,9,0)</f>
        <v>R1026</v>
      </c>
      <c r="Q1243" s="9">
        <f>VLOOKUP($A1243,'Hospitalsation Details'!$A$2:$L$2344,12,0)</f>
        <v>30</v>
      </c>
    </row>
    <row r="1244" spans="1:17" ht="15.6" x14ac:dyDescent="0.3">
      <c r="A1244" s="20" t="s">
        <v>2485</v>
      </c>
      <c r="B1244" s="9" t="str">
        <f>VLOOKUP($A1244,'Customer Names'!$A$2:$E$2336,4,0)</f>
        <v xml:space="preserve">  Rafer</v>
      </c>
      <c r="C1244" s="9">
        <f>VLOOKUP($A1244,'Medical Examination'!$A$2:$J$2336,2,0)</f>
        <v>43.89</v>
      </c>
      <c r="D1244" s="9">
        <f>VLOOKUP($A1244,'Medical Examination'!$A$2:$J$2336,3,0)</f>
        <v>6.32</v>
      </c>
      <c r="E1244" s="9" t="str">
        <f>VLOOKUP($A1244,'Medical Examination'!$A$2:$J$2336,4,0)</f>
        <v>Yes</v>
      </c>
      <c r="F1244" s="9" t="str">
        <f>VLOOKUP($A1244,'Medical Examination'!$A$2:$J$2336,5,0)</f>
        <v>No</v>
      </c>
      <c r="G1244" s="9" t="str">
        <f>VLOOKUP($A1244,'Medical Examination'!$A$2:$J$2336,6,0)</f>
        <v>No</v>
      </c>
      <c r="H1244" s="9">
        <f>VLOOKUP($A1244,'Medical Examination'!$A$2:$J$2336,7,0)</f>
        <v>0</v>
      </c>
      <c r="I1244" s="9" t="str">
        <f>VLOOKUP($A1244,'Medical Examination'!$A$2:$J$2336,8,0)</f>
        <v xml:space="preserve"> Non Smoker</v>
      </c>
      <c r="J1244" s="9" t="str">
        <f>VLOOKUP($A1244,'Medical Examination'!$A$2:$J$2336,9,0)</f>
        <v>Obesity</v>
      </c>
      <c r="K1244" s="9" t="str">
        <f>VLOOKUP($A1244,'Medical Examination'!$A$2:$J$2336,10,0)</f>
        <v>Normal</v>
      </c>
      <c r="L1244" s="9" t="str">
        <f>VLOOKUP($A1244,'Hospitalsation Details'!$A$2:$L$2344,10,0)</f>
        <v>25-12-1976</v>
      </c>
      <c r="M1244" s="16">
        <f>VLOOKUP($A1244,'Hospitalsation Details'!$A$2:$L$2344,6,0)</f>
        <v>8944.1200000000008</v>
      </c>
      <c r="N1244" s="9" t="str">
        <f>VLOOKUP($A1244,'Hospitalsation Details'!$A$2:$L$2344,7,0)</f>
        <v>tier - 3</v>
      </c>
      <c r="O1244" s="9" t="str">
        <f>VLOOKUP($A1244,'Hospitalsation Details'!$A$2:$L$2344,8,0)</f>
        <v>tier - 2</v>
      </c>
      <c r="P1244" s="9" t="str">
        <f>VLOOKUP($A1244,'Hospitalsation Details'!$A$2:$L$2344,9,0)</f>
        <v>R1013</v>
      </c>
      <c r="Q1244" s="9">
        <f>VLOOKUP($A1244,'Hospitalsation Details'!$A$2:$L$2344,12,0)</f>
        <v>46</v>
      </c>
    </row>
    <row r="1245" spans="1:17" ht="15.6" x14ac:dyDescent="0.3">
      <c r="A1245" s="21" t="s">
        <v>2487</v>
      </c>
      <c r="B1245" s="9" t="str">
        <f>VLOOKUP($A1245,'Customer Names'!$A$2:$E$2336,4,0)</f>
        <v xml:space="preserve">  Claire</v>
      </c>
      <c r="C1245" s="9">
        <f>VLOOKUP($A1245,'Medical Examination'!$A$2:$J$2336,2,0)</f>
        <v>25.6</v>
      </c>
      <c r="D1245" s="9">
        <f>VLOOKUP($A1245,'Medical Examination'!$A$2:$J$2336,3,0)</f>
        <v>5.65</v>
      </c>
      <c r="E1245" s="9" t="str">
        <f>VLOOKUP($A1245,'Medical Examination'!$A$2:$J$2336,4,0)</f>
        <v>No</v>
      </c>
      <c r="F1245" s="9" t="str">
        <f>VLOOKUP($A1245,'Medical Examination'!$A$2:$J$2336,5,0)</f>
        <v>No</v>
      </c>
      <c r="G1245" s="9" t="str">
        <f>VLOOKUP($A1245,'Medical Examination'!$A$2:$J$2336,6,0)</f>
        <v>No</v>
      </c>
      <c r="H1245" s="9">
        <f>VLOOKUP($A1245,'Medical Examination'!$A$2:$J$2336,7,0)</f>
        <v>2</v>
      </c>
      <c r="I1245" s="9" t="str">
        <f>VLOOKUP($A1245,'Medical Examination'!$A$2:$J$2336,8,0)</f>
        <v xml:space="preserve"> Non Smoker</v>
      </c>
      <c r="J1245" s="9" t="str">
        <f>VLOOKUP($A1245,'Medical Examination'!$A$2:$J$2336,9,0)</f>
        <v>Over Weight</v>
      </c>
      <c r="K1245" s="9" t="str">
        <f>VLOOKUP($A1245,'Medical Examination'!$A$2:$J$2336,10,0)</f>
        <v>Diabetes</v>
      </c>
      <c r="L1245" s="9" t="str">
        <f>VLOOKUP($A1245,'Hospitalsation Details'!$A$2:$L$2344,10,0)</f>
        <v>06-06-1972</v>
      </c>
      <c r="M1245" s="16">
        <f>VLOOKUP($A1245,'Hospitalsation Details'!$A$2:$L$2344,6,0)</f>
        <v>8932.08</v>
      </c>
      <c r="N1245" s="9" t="str">
        <f>VLOOKUP($A1245,'Hospitalsation Details'!$A$2:$L$2344,7,0)</f>
        <v>tier - 2</v>
      </c>
      <c r="O1245" s="9" t="str">
        <f>VLOOKUP($A1245,'Hospitalsation Details'!$A$2:$L$2344,8,0)</f>
        <v>tier - 1</v>
      </c>
      <c r="P1245" s="9" t="str">
        <f>VLOOKUP($A1245,'Hospitalsation Details'!$A$2:$L$2344,9,0)</f>
        <v>R1011</v>
      </c>
      <c r="Q1245" s="9">
        <f>VLOOKUP($A1245,'Hospitalsation Details'!$A$2:$L$2344,12,0)</f>
        <v>51</v>
      </c>
    </row>
    <row r="1246" spans="1:17" ht="15.6" x14ac:dyDescent="0.3">
      <c r="A1246" s="20" t="s">
        <v>2489</v>
      </c>
      <c r="B1246" s="9" t="str">
        <f>VLOOKUP($A1246,'Customer Names'!$A$2:$E$2336,4,0)</f>
        <v xml:space="preserve">  Erynn J</v>
      </c>
      <c r="C1246" s="9">
        <f>VLOOKUP($A1246,'Medical Examination'!$A$2:$J$2336,2,0)</f>
        <v>29.545000000000002</v>
      </c>
      <c r="D1246" s="9">
        <f>VLOOKUP($A1246,'Medical Examination'!$A$2:$J$2336,3,0)</f>
        <v>8.41</v>
      </c>
      <c r="E1246" s="9" t="str">
        <f>VLOOKUP($A1246,'Medical Examination'!$A$2:$J$2336,4,0)</f>
        <v>Yes</v>
      </c>
      <c r="F1246" s="9" t="str">
        <f>VLOOKUP($A1246,'Medical Examination'!$A$2:$J$2336,5,0)</f>
        <v>No</v>
      </c>
      <c r="G1246" s="9" t="str">
        <f>VLOOKUP($A1246,'Medical Examination'!$A$2:$J$2336,6,0)</f>
        <v>No</v>
      </c>
      <c r="H1246" s="9">
        <f>VLOOKUP($A1246,'Medical Examination'!$A$2:$J$2336,7,0)</f>
        <v>1</v>
      </c>
      <c r="I1246" s="9" t="str">
        <f>VLOOKUP($A1246,'Medical Examination'!$A$2:$J$2336,8,0)</f>
        <v xml:space="preserve"> Non Smoker</v>
      </c>
      <c r="J1246" s="9" t="str">
        <f>VLOOKUP($A1246,'Medical Examination'!$A$2:$J$2336,9,0)</f>
        <v>Over Weight</v>
      </c>
      <c r="K1246" s="9" t="str">
        <f>VLOOKUP($A1246,'Medical Examination'!$A$2:$J$2336,10,0)</f>
        <v>Diabetes</v>
      </c>
      <c r="L1246" s="9" t="str">
        <f>VLOOKUP($A1246,'Hospitalsation Details'!$A$2:$L$2344,10,0)</f>
        <v>07-07-1975</v>
      </c>
      <c r="M1246" s="16">
        <f>VLOOKUP($A1246,'Hospitalsation Details'!$A$2:$L$2344,6,0)</f>
        <v>8930.93</v>
      </c>
      <c r="N1246" s="9" t="str">
        <f>VLOOKUP($A1246,'Hospitalsation Details'!$A$2:$L$2344,7,0)</f>
        <v>tier - 2</v>
      </c>
      <c r="O1246" s="9" t="str">
        <f>VLOOKUP($A1246,'Hospitalsation Details'!$A$2:$L$2344,8,0)</f>
        <v>tier - 2</v>
      </c>
      <c r="P1246" s="9" t="str">
        <f>VLOOKUP($A1246,'Hospitalsation Details'!$A$2:$L$2344,9,0)</f>
        <v>R1012</v>
      </c>
      <c r="Q1246" s="9">
        <f>VLOOKUP($A1246,'Hospitalsation Details'!$A$2:$L$2344,12,0)</f>
        <v>47</v>
      </c>
    </row>
    <row r="1247" spans="1:17" ht="15.6" x14ac:dyDescent="0.3">
      <c r="A1247" s="21" t="s">
        <v>2491</v>
      </c>
      <c r="B1247" s="9" t="str">
        <f>VLOOKUP($A1247,'Customer Names'!$A$2:$E$2336,4,0)</f>
        <v xml:space="preserve">  Mahesh</v>
      </c>
      <c r="C1247" s="9">
        <f>VLOOKUP($A1247,'Medical Examination'!$A$2:$J$2336,2,0)</f>
        <v>23.25</v>
      </c>
      <c r="D1247" s="9">
        <f>VLOOKUP($A1247,'Medical Examination'!$A$2:$J$2336,3,0)</f>
        <v>11.96</v>
      </c>
      <c r="E1247" s="9" t="str">
        <f>VLOOKUP($A1247,'Medical Examination'!$A$2:$J$2336,4,0)</f>
        <v>Yes</v>
      </c>
      <c r="F1247" s="9" t="str">
        <f>VLOOKUP($A1247,'Medical Examination'!$A$2:$J$2336,5,0)</f>
        <v>No</v>
      </c>
      <c r="G1247" s="9" t="str">
        <f>VLOOKUP($A1247,'Medical Examination'!$A$2:$J$2336,6,0)</f>
        <v>No</v>
      </c>
      <c r="H1247" s="9">
        <f>VLOOKUP($A1247,'Medical Examination'!$A$2:$J$2336,7,0)</f>
        <v>0</v>
      </c>
      <c r="I1247" s="9" t="str">
        <f>VLOOKUP($A1247,'Medical Examination'!$A$2:$J$2336,8,0)</f>
        <v xml:space="preserve"> Non Smoker</v>
      </c>
      <c r="J1247" s="9" t="str">
        <f>VLOOKUP($A1247,'Medical Examination'!$A$2:$J$2336,9,0)</f>
        <v>Normal Weight</v>
      </c>
      <c r="K1247" s="9" t="str">
        <f>VLOOKUP($A1247,'Medical Examination'!$A$2:$J$2336,10,0)</f>
        <v>Normal</v>
      </c>
      <c r="L1247" s="9" t="str">
        <f>VLOOKUP($A1247,'Hospitalsation Details'!$A$2:$L$2344,10,0)</f>
        <v>06-09-1967</v>
      </c>
      <c r="M1247" s="16">
        <f>VLOOKUP($A1247,'Hospitalsation Details'!$A$2:$L$2344,6,0)</f>
        <v>8908.4699999999993</v>
      </c>
      <c r="N1247" s="9" t="str">
        <f>VLOOKUP($A1247,'Hospitalsation Details'!$A$2:$L$2344,7,0)</f>
        <v>tier - 3</v>
      </c>
      <c r="O1247" s="9" t="str">
        <f>VLOOKUP($A1247,'Hospitalsation Details'!$A$2:$L$2344,8,0)</f>
        <v>tier - 2</v>
      </c>
      <c r="P1247" s="9" t="str">
        <f>VLOOKUP($A1247,'Hospitalsation Details'!$A$2:$L$2344,9,0)</f>
        <v>R1013</v>
      </c>
      <c r="Q1247" s="9">
        <f>VLOOKUP($A1247,'Hospitalsation Details'!$A$2:$L$2344,12,0)</f>
        <v>55</v>
      </c>
    </row>
    <row r="1248" spans="1:17" ht="15.6" x14ac:dyDescent="0.3">
      <c r="A1248" s="20" t="s">
        <v>2493</v>
      </c>
      <c r="B1248" s="9" t="str">
        <f>VLOOKUP($A1248,'Customer Names'!$A$2:$E$2336,4,0)</f>
        <v xml:space="preserve">  Stanley</v>
      </c>
      <c r="C1248" s="9">
        <f>VLOOKUP($A1248,'Medical Examination'!$A$2:$J$2336,2,0)</f>
        <v>43.95</v>
      </c>
      <c r="D1248" s="9">
        <f>VLOOKUP($A1248,'Medical Examination'!$A$2:$J$2336,3,0)</f>
        <v>5.17</v>
      </c>
      <c r="E1248" s="9" t="str">
        <f>VLOOKUP($A1248,'Medical Examination'!$A$2:$J$2336,4,0)</f>
        <v>Yes</v>
      </c>
      <c r="F1248" s="9" t="str">
        <f>VLOOKUP($A1248,'Medical Examination'!$A$2:$J$2336,5,0)</f>
        <v>No</v>
      </c>
      <c r="G1248" s="9" t="str">
        <f>VLOOKUP($A1248,'Medical Examination'!$A$2:$J$2336,6,0)</f>
        <v>Yes</v>
      </c>
      <c r="H1248" s="9">
        <f>VLOOKUP($A1248,'Medical Examination'!$A$2:$J$2336,7,0)</f>
        <v>1</v>
      </c>
      <c r="I1248" s="9" t="str">
        <f>VLOOKUP($A1248,'Medical Examination'!$A$2:$J$2336,8,0)</f>
        <v xml:space="preserve"> Non Smoker</v>
      </c>
      <c r="J1248" s="9" t="str">
        <f>VLOOKUP($A1248,'Medical Examination'!$A$2:$J$2336,9,0)</f>
        <v>Obesity</v>
      </c>
      <c r="K1248" s="9" t="str">
        <f>VLOOKUP($A1248,'Medical Examination'!$A$2:$J$2336,10,0)</f>
        <v>Diabetes</v>
      </c>
      <c r="L1248" s="9" t="str">
        <f>VLOOKUP($A1248,'Hospitalsation Details'!$A$2:$L$2344,10,0)</f>
        <v>28-11-1997</v>
      </c>
      <c r="M1248" s="16">
        <f>VLOOKUP($A1248,'Hospitalsation Details'!$A$2:$L$2344,6,0)</f>
        <v>8906.14</v>
      </c>
      <c r="N1248" s="9" t="str">
        <f>VLOOKUP($A1248,'Hospitalsation Details'!$A$2:$L$2344,7,0)</f>
        <v>tier - 2</v>
      </c>
      <c r="O1248" s="9" t="str">
        <f>VLOOKUP($A1248,'Hospitalsation Details'!$A$2:$L$2344,8,0)</f>
        <v>tier - 2</v>
      </c>
      <c r="P1248" s="9" t="str">
        <f>VLOOKUP($A1248,'Hospitalsation Details'!$A$2:$L$2344,9,0)</f>
        <v>R1012</v>
      </c>
      <c r="Q1248" s="9">
        <f>VLOOKUP($A1248,'Hospitalsation Details'!$A$2:$L$2344,12,0)</f>
        <v>25</v>
      </c>
    </row>
    <row r="1249" spans="1:17" ht="15.6" x14ac:dyDescent="0.3">
      <c r="A1249" s="21" t="s">
        <v>2495</v>
      </c>
      <c r="B1249" s="9" t="str">
        <f>VLOOKUP($A1249,'Customer Names'!$A$2:$E$2336,4,0)</f>
        <v xml:space="preserve">  Gregory</v>
      </c>
      <c r="C1249" s="9">
        <f>VLOOKUP($A1249,'Medical Examination'!$A$2:$J$2336,2,0)</f>
        <v>21.85</v>
      </c>
      <c r="D1249" s="9">
        <f>VLOOKUP($A1249,'Medical Examination'!$A$2:$J$2336,3,0)</f>
        <v>8.76</v>
      </c>
      <c r="E1249" s="9" t="str">
        <f>VLOOKUP($A1249,'Medical Examination'!$A$2:$J$2336,4,0)</f>
        <v>No</v>
      </c>
      <c r="F1249" s="9" t="str">
        <f>VLOOKUP($A1249,'Medical Examination'!$A$2:$J$2336,5,0)</f>
        <v>No</v>
      </c>
      <c r="G1249" s="9" t="str">
        <f>VLOOKUP($A1249,'Medical Examination'!$A$2:$J$2336,6,0)</f>
        <v>No</v>
      </c>
      <c r="H1249" s="9">
        <f>VLOOKUP($A1249,'Medical Examination'!$A$2:$J$2336,7,0)</f>
        <v>0</v>
      </c>
      <c r="I1249" s="9" t="str">
        <f>VLOOKUP($A1249,'Medical Examination'!$A$2:$J$2336,8,0)</f>
        <v xml:space="preserve"> Non Smoker</v>
      </c>
      <c r="J1249" s="9" t="str">
        <f>VLOOKUP($A1249,'Medical Examination'!$A$2:$J$2336,9,0)</f>
        <v>Normal Weight</v>
      </c>
      <c r="K1249" s="9" t="str">
        <f>VLOOKUP($A1249,'Medical Examination'!$A$2:$J$2336,10,0)</f>
        <v>Diabetes</v>
      </c>
      <c r="L1249" s="9" t="str">
        <f>VLOOKUP($A1249,'Hospitalsation Details'!$A$2:$L$2344,10,0)</f>
        <v>16-12-1978</v>
      </c>
      <c r="M1249" s="16">
        <f>VLOOKUP($A1249,'Hospitalsation Details'!$A$2:$L$2344,6,0)</f>
        <v>8891.14</v>
      </c>
      <c r="N1249" s="9" t="str">
        <f>VLOOKUP($A1249,'Hospitalsation Details'!$A$2:$L$2344,7,0)</f>
        <v>tier - 2</v>
      </c>
      <c r="O1249" s="9" t="str">
        <f>VLOOKUP($A1249,'Hospitalsation Details'!$A$2:$L$2344,8,0)</f>
        <v>tier - 3</v>
      </c>
      <c r="P1249" s="9" t="str">
        <f>VLOOKUP($A1249,'Hospitalsation Details'!$A$2:$L$2344,9,0)</f>
        <v>R1017</v>
      </c>
      <c r="Q1249" s="9">
        <f>VLOOKUP($A1249,'Hospitalsation Details'!$A$2:$L$2344,12,0)</f>
        <v>44</v>
      </c>
    </row>
    <row r="1250" spans="1:17" ht="15.6" x14ac:dyDescent="0.3">
      <c r="A1250" s="20" t="s">
        <v>2497</v>
      </c>
      <c r="B1250" s="9" t="str">
        <f>VLOOKUP($A1250,'Customer Names'!$A$2:$E$2336,4,0)</f>
        <v xml:space="preserve">  Eric</v>
      </c>
      <c r="C1250" s="9">
        <f>VLOOKUP($A1250,'Medical Examination'!$A$2:$J$2336,2,0)</f>
        <v>25.73</v>
      </c>
      <c r="D1250" s="9">
        <f>VLOOKUP($A1250,'Medical Examination'!$A$2:$J$2336,3,0)</f>
        <v>7.99</v>
      </c>
      <c r="E1250" s="9" t="str">
        <f>VLOOKUP($A1250,'Medical Examination'!$A$2:$J$2336,4,0)</f>
        <v>No</v>
      </c>
      <c r="F1250" s="9" t="str">
        <f>VLOOKUP($A1250,'Medical Examination'!$A$2:$J$2336,5,0)</f>
        <v>No</v>
      </c>
      <c r="G1250" s="9" t="str">
        <f>VLOOKUP($A1250,'Medical Examination'!$A$2:$J$2336,6,0)</f>
        <v>No</v>
      </c>
      <c r="H1250" s="9">
        <f>VLOOKUP($A1250,'Medical Examination'!$A$2:$J$2336,7,0)</f>
        <v>2</v>
      </c>
      <c r="I1250" s="9" t="str">
        <f>VLOOKUP($A1250,'Medical Examination'!$A$2:$J$2336,8,0)</f>
        <v xml:space="preserve"> Non Smoker</v>
      </c>
      <c r="J1250" s="9" t="str">
        <f>VLOOKUP($A1250,'Medical Examination'!$A$2:$J$2336,9,0)</f>
        <v>Over Weight</v>
      </c>
      <c r="K1250" s="9" t="str">
        <f>VLOOKUP($A1250,'Medical Examination'!$A$2:$J$2336,10,0)</f>
        <v>Diabetes</v>
      </c>
      <c r="L1250" s="9" t="str">
        <f>VLOOKUP($A1250,'Hospitalsation Details'!$A$2:$L$2344,10,0)</f>
        <v>09-09-1973</v>
      </c>
      <c r="M1250" s="16">
        <f>VLOOKUP($A1250,'Hospitalsation Details'!$A$2:$L$2344,6,0)</f>
        <v>8890.59</v>
      </c>
      <c r="N1250" s="9" t="str">
        <f>VLOOKUP($A1250,'Hospitalsation Details'!$A$2:$L$2344,7,0)</f>
        <v>tier - 2</v>
      </c>
      <c r="O1250" s="9" t="str">
        <f>VLOOKUP($A1250,'Hospitalsation Details'!$A$2:$L$2344,8,0)</f>
        <v>tier - 3</v>
      </c>
      <c r="P1250" s="9" t="str">
        <f>VLOOKUP($A1250,'Hospitalsation Details'!$A$2:$L$2344,9,0)</f>
        <v>R1012</v>
      </c>
      <c r="Q1250" s="9">
        <f>VLOOKUP($A1250,'Hospitalsation Details'!$A$2:$L$2344,12,0)</f>
        <v>49</v>
      </c>
    </row>
    <row r="1251" spans="1:17" ht="15.6" x14ac:dyDescent="0.3">
      <c r="A1251" s="21" t="s">
        <v>2499</v>
      </c>
      <c r="B1251" s="9" t="str">
        <f>VLOOKUP($A1251,'Customer Names'!$A$2:$E$2336,4,0)</f>
        <v xml:space="preserve">  Rachel M</v>
      </c>
      <c r="C1251" s="9">
        <f>VLOOKUP($A1251,'Medical Examination'!$A$2:$J$2336,2,0)</f>
        <v>32.229999999999997</v>
      </c>
      <c r="D1251" s="9">
        <f>VLOOKUP($A1251,'Medical Examination'!$A$2:$J$2336,3,0)</f>
        <v>8.59</v>
      </c>
      <c r="E1251" s="9" t="str">
        <f>VLOOKUP($A1251,'Medical Examination'!$A$2:$J$2336,4,0)</f>
        <v>No</v>
      </c>
      <c r="F1251" s="9" t="str">
        <f>VLOOKUP($A1251,'Medical Examination'!$A$2:$J$2336,5,0)</f>
        <v>No</v>
      </c>
      <c r="G1251" s="9" t="str">
        <f>VLOOKUP($A1251,'Medical Examination'!$A$2:$J$2336,6,0)</f>
        <v>No</v>
      </c>
      <c r="H1251" s="9">
        <f>VLOOKUP($A1251,'Medical Examination'!$A$2:$J$2336,7,0)</f>
        <v>0</v>
      </c>
      <c r="I1251" s="9" t="str">
        <f>VLOOKUP($A1251,'Medical Examination'!$A$2:$J$2336,8,0)</f>
        <v xml:space="preserve"> Non Smoker</v>
      </c>
      <c r="J1251" s="9" t="str">
        <f>VLOOKUP($A1251,'Medical Examination'!$A$2:$J$2336,9,0)</f>
        <v>Obesity</v>
      </c>
      <c r="K1251" s="9" t="str">
        <f>VLOOKUP($A1251,'Medical Examination'!$A$2:$J$2336,10,0)</f>
        <v>Prediabetes</v>
      </c>
      <c r="L1251" s="9" t="str">
        <f>VLOOKUP($A1251,'Hospitalsation Details'!$A$2:$L$2344,10,0)</f>
        <v>18-06-1974</v>
      </c>
      <c r="M1251" s="16">
        <f>VLOOKUP($A1251,'Hospitalsation Details'!$A$2:$L$2344,6,0)</f>
        <v>8871.15</v>
      </c>
      <c r="N1251" s="9" t="str">
        <f>VLOOKUP($A1251,'Hospitalsation Details'!$A$2:$L$2344,7,0)</f>
        <v>tier - 2</v>
      </c>
      <c r="O1251" s="9" t="str">
        <f>VLOOKUP($A1251,'Hospitalsation Details'!$A$2:$L$2344,8,0)</f>
        <v>tier - 3</v>
      </c>
      <c r="P1251" s="9" t="str">
        <f>VLOOKUP($A1251,'Hospitalsation Details'!$A$2:$L$2344,9,0)</f>
        <v>R1013</v>
      </c>
      <c r="Q1251" s="9">
        <f>VLOOKUP($A1251,'Hospitalsation Details'!$A$2:$L$2344,12,0)</f>
        <v>48</v>
      </c>
    </row>
    <row r="1252" spans="1:17" ht="15.6" x14ac:dyDescent="0.3">
      <c r="A1252" s="20" t="s">
        <v>2501</v>
      </c>
      <c r="B1252" s="9" t="str">
        <f>VLOOKUP($A1252,'Customer Names'!$A$2:$E$2336,4,0)</f>
        <v xml:space="preserve">  Fritz</v>
      </c>
      <c r="C1252" s="9">
        <f>VLOOKUP($A1252,'Medical Examination'!$A$2:$J$2336,2,0)</f>
        <v>32.204999999999998</v>
      </c>
      <c r="D1252" s="9">
        <f>VLOOKUP($A1252,'Medical Examination'!$A$2:$J$2336,3,0)</f>
        <v>6.14</v>
      </c>
      <c r="E1252" s="9" t="str">
        <f>VLOOKUP($A1252,'Medical Examination'!$A$2:$J$2336,4,0)</f>
        <v>No</v>
      </c>
      <c r="F1252" s="9" t="str">
        <f>VLOOKUP($A1252,'Medical Examination'!$A$2:$J$2336,5,0)</f>
        <v>No</v>
      </c>
      <c r="G1252" s="9" t="str">
        <f>VLOOKUP($A1252,'Medical Examination'!$A$2:$J$2336,6,0)</f>
        <v>No</v>
      </c>
      <c r="H1252" s="9">
        <f>VLOOKUP($A1252,'Medical Examination'!$A$2:$J$2336,7,0)</f>
        <v>2</v>
      </c>
      <c r="I1252" s="9" t="str">
        <f>VLOOKUP($A1252,'Medical Examination'!$A$2:$J$2336,8,0)</f>
        <v xml:space="preserve"> Non Smoker</v>
      </c>
      <c r="J1252" s="9" t="str">
        <f>VLOOKUP($A1252,'Medical Examination'!$A$2:$J$2336,9,0)</f>
        <v>Obesity</v>
      </c>
      <c r="K1252" s="9" t="str">
        <f>VLOOKUP($A1252,'Medical Examination'!$A$2:$J$2336,10,0)</f>
        <v>Normal</v>
      </c>
      <c r="L1252" s="9" t="str">
        <f>VLOOKUP($A1252,'Hospitalsation Details'!$A$2:$L$2344,10,0)</f>
        <v>22-11-1972</v>
      </c>
      <c r="M1252" s="16">
        <f>VLOOKUP($A1252,'Hospitalsation Details'!$A$2:$L$2344,6,0)</f>
        <v>8835.26</v>
      </c>
      <c r="N1252" s="9" t="str">
        <f>VLOOKUP($A1252,'Hospitalsation Details'!$A$2:$L$2344,7,0)</f>
        <v>tier - 3</v>
      </c>
      <c r="O1252" s="9" t="str">
        <f>VLOOKUP($A1252,'Hospitalsation Details'!$A$2:$L$2344,8,0)</f>
        <v>tier - 2</v>
      </c>
      <c r="P1252" s="9" t="str">
        <f>VLOOKUP($A1252,'Hospitalsation Details'!$A$2:$L$2344,9,0)</f>
        <v>R1012</v>
      </c>
      <c r="Q1252" s="9">
        <f>VLOOKUP($A1252,'Hospitalsation Details'!$A$2:$L$2344,12,0)</f>
        <v>50</v>
      </c>
    </row>
    <row r="1253" spans="1:17" ht="15.6" x14ac:dyDescent="0.3">
      <c r="A1253" s="21" t="s">
        <v>2503</v>
      </c>
      <c r="B1253" s="9" t="str">
        <f>VLOOKUP($A1253,'Customer Names'!$A$2:$E$2336,4,0)</f>
        <v xml:space="preserve">  Brad</v>
      </c>
      <c r="C1253" s="9">
        <f>VLOOKUP($A1253,'Medical Examination'!$A$2:$J$2336,2,0)</f>
        <v>26.41</v>
      </c>
      <c r="D1253" s="9">
        <f>VLOOKUP($A1253,'Medical Examination'!$A$2:$J$2336,3,0)</f>
        <v>4.08</v>
      </c>
      <c r="E1253" s="9" t="str">
        <f>VLOOKUP($A1253,'Medical Examination'!$A$2:$J$2336,4,0)</f>
        <v>No</v>
      </c>
      <c r="F1253" s="9" t="str">
        <f>VLOOKUP($A1253,'Medical Examination'!$A$2:$J$2336,5,0)</f>
        <v>No</v>
      </c>
      <c r="G1253" s="9" t="str">
        <f>VLOOKUP($A1253,'Medical Examination'!$A$2:$J$2336,6,0)</f>
        <v>No</v>
      </c>
      <c r="H1253" s="9">
        <f>VLOOKUP($A1253,'Medical Examination'!$A$2:$J$2336,7,0)</f>
        <v>2</v>
      </c>
      <c r="I1253" s="9" t="str">
        <f>VLOOKUP($A1253,'Medical Examination'!$A$2:$J$2336,8,0)</f>
        <v xml:space="preserve"> Non Smoker</v>
      </c>
      <c r="J1253" s="9" t="str">
        <f>VLOOKUP($A1253,'Medical Examination'!$A$2:$J$2336,9,0)</f>
        <v>Over Weight</v>
      </c>
      <c r="K1253" s="9" t="str">
        <f>VLOOKUP($A1253,'Medical Examination'!$A$2:$J$2336,10,0)</f>
        <v>Prediabetes</v>
      </c>
      <c r="L1253" s="9" t="str">
        <f>VLOOKUP($A1253,'Hospitalsation Details'!$A$2:$L$2344,10,0)</f>
        <v>14-11-1972</v>
      </c>
      <c r="M1253" s="16">
        <f>VLOOKUP($A1253,'Hospitalsation Details'!$A$2:$L$2344,6,0)</f>
        <v>8827.2099999999991</v>
      </c>
      <c r="N1253" s="9" t="str">
        <f>VLOOKUP($A1253,'Hospitalsation Details'!$A$2:$L$2344,7,0)</f>
        <v>tier - 3</v>
      </c>
      <c r="O1253" s="9" t="str">
        <f>VLOOKUP($A1253,'Hospitalsation Details'!$A$2:$L$2344,8,0)</f>
        <v>tier - 1</v>
      </c>
      <c r="P1253" s="9" t="str">
        <f>VLOOKUP($A1253,'Hospitalsation Details'!$A$2:$L$2344,9,0)</f>
        <v>R1012</v>
      </c>
      <c r="Q1253" s="9">
        <f>VLOOKUP($A1253,'Hospitalsation Details'!$A$2:$L$2344,12,0)</f>
        <v>50</v>
      </c>
    </row>
    <row r="1254" spans="1:17" ht="15.6" x14ac:dyDescent="0.3">
      <c r="A1254" s="20" t="s">
        <v>2505</v>
      </c>
      <c r="B1254" s="9" t="str">
        <f>VLOOKUP($A1254,'Customer Names'!$A$2:$E$2336,4,0)</f>
        <v xml:space="preserve">  Claire M</v>
      </c>
      <c r="C1254" s="9">
        <f>VLOOKUP($A1254,'Medical Examination'!$A$2:$J$2336,2,0)</f>
        <v>30.2</v>
      </c>
      <c r="D1254" s="9">
        <f>VLOOKUP($A1254,'Medical Examination'!$A$2:$J$2336,3,0)</f>
        <v>6.25</v>
      </c>
      <c r="E1254" s="9" t="str">
        <f>VLOOKUP($A1254,'Medical Examination'!$A$2:$J$2336,4,0)</f>
        <v>Yes</v>
      </c>
      <c r="F1254" s="9" t="str">
        <f>VLOOKUP($A1254,'Medical Examination'!$A$2:$J$2336,5,0)</f>
        <v>No</v>
      </c>
      <c r="G1254" s="9" t="str">
        <f>VLOOKUP($A1254,'Medical Examination'!$A$2:$J$2336,6,0)</f>
        <v>No</v>
      </c>
      <c r="H1254" s="9">
        <f>VLOOKUP($A1254,'Medical Examination'!$A$2:$J$2336,7,0)</f>
        <v>0</v>
      </c>
      <c r="I1254" s="9" t="str">
        <f>VLOOKUP($A1254,'Medical Examination'!$A$2:$J$2336,8,0)</f>
        <v xml:space="preserve"> Non Smoker</v>
      </c>
      <c r="J1254" s="9" t="str">
        <f>VLOOKUP($A1254,'Medical Examination'!$A$2:$J$2336,9,0)</f>
        <v>Obesity</v>
      </c>
      <c r="K1254" s="9" t="str">
        <f>VLOOKUP($A1254,'Medical Examination'!$A$2:$J$2336,10,0)</f>
        <v>Prediabetes</v>
      </c>
      <c r="L1254" s="9" t="str">
        <f>VLOOKUP($A1254,'Hospitalsation Details'!$A$2:$L$2344,10,0)</f>
        <v>14-07-1976</v>
      </c>
      <c r="M1254" s="16">
        <f>VLOOKUP($A1254,'Hospitalsation Details'!$A$2:$L$2344,6,0)</f>
        <v>8825.09</v>
      </c>
      <c r="N1254" s="9" t="str">
        <f>VLOOKUP($A1254,'Hospitalsation Details'!$A$2:$L$2344,7,0)</f>
        <v>tier - 2</v>
      </c>
      <c r="O1254" s="9" t="str">
        <f>VLOOKUP($A1254,'Hospitalsation Details'!$A$2:$L$2344,8,0)</f>
        <v>tier - 3</v>
      </c>
      <c r="P1254" s="9" t="str">
        <f>VLOOKUP($A1254,'Hospitalsation Details'!$A$2:$L$2344,9,0)</f>
        <v>R1011</v>
      </c>
      <c r="Q1254" s="9">
        <f>VLOOKUP($A1254,'Hospitalsation Details'!$A$2:$L$2344,12,0)</f>
        <v>46</v>
      </c>
    </row>
    <row r="1255" spans="1:17" ht="15.6" x14ac:dyDescent="0.3">
      <c r="A1255" s="21" t="s">
        <v>2507</v>
      </c>
      <c r="B1255" s="9" t="str">
        <f>VLOOKUP($A1255,'Customer Names'!$A$2:$E$2336,4,0)</f>
        <v xml:space="preserve">  Jennifer</v>
      </c>
      <c r="C1255" s="9">
        <f>VLOOKUP($A1255,'Medical Examination'!$A$2:$J$2336,2,0)</f>
        <v>31.26</v>
      </c>
      <c r="D1255" s="9">
        <f>VLOOKUP($A1255,'Medical Examination'!$A$2:$J$2336,3,0)</f>
        <v>5.94</v>
      </c>
      <c r="E1255" s="9" t="str">
        <f>VLOOKUP($A1255,'Medical Examination'!$A$2:$J$2336,4,0)</f>
        <v>Yes</v>
      </c>
      <c r="F1255" s="9" t="str">
        <f>VLOOKUP($A1255,'Medical Examination'!$A$2:$J$2336,5,0)</f>
        <v>No</v>
      </c>
      <c r="G1255" s="9" t="str">
        <f>VLOOKUP($A1255,'Medical Examination'!$A$2:$J$2336,6,0)</f>
        <v>No</v>
      </c>
      <c r="H1255" s="9">
        <f>VLOOKUP($A1255,'Medical Examination'!$A$2:$J$2336,7,0)</f>
        <v>1</v>
      </c>
      <c r="I1255" s="9" t="str">
        <f>VLOOKUP($A1255,'Medical Examination'!$A$2:$J$2336,8,0)</f>
        <v xml:space="preserve"> Non Smoker</v>
      </c>
      <c r="J1255" s="9" t="str">
        <f>VLOOKUP($A1255,'Medical Examination'!$A$2:$J$2336,9,0)</f>
        <v>Obesity</v>
      </c>
      <c r="K1255" s="9" t="str">
        <f>VLOOKUP($A1255,'Medical Examination'!$A$2:$J$2336,10,0)</f>
        <v>Diabetes</v>
      </c>
      <c r="L1255" s="9" t="str">
        <f>VLOOKUP($A1255,'Hospitalsation Details'!$A$2:$L$2344,10,0)</f>
        <v>22-08-1988</v>
      </c>
      <c r="M1255" s="16">
        <f>VLOOKUP($A1255,'Hospitalsation Details'!$A$2:$L$2344,6,0)</f>
        <v>8824.27</v>
      </c>
      <c r="N1255" s="9" t="str">
        <f>VLOOKUP($A1255,'Hospitalsation Details'!$A$2:$L$2344,7,0)</f>
        <v>tier - 2</v>
      </c>
      <c r="O1255" s="9" t="str">
        <f>VLOOKUP($A1255,'Hospitalsation Details'!$A$2:$L$2344,8,0)</f>
        <v>tier - 1</v>
      </c>
      <c r="P1255" s="9" t="str">
        <f>VLOOKUP($A1255,'Hospitalsation Details'!$A$2:$L$2344,9,0)</f>
        <v>R1025</v>
      </c>
      <c r="Q1255" s="9">
        <f>VLOOKUP($A1255,'Hospitalsation Details'!$A$2:$L$2344,12,0)</f>
        <v>34</v>
      </c>
    </row>
    <row r="1256" spans="1:17" ht="15.6" x14ac:dyDescent="0.3">
      <c r="A1256" s="20" t="s">
        <v>2509</v>
      </c>
      <c r="B1256" s="9" t="str">
        <f>VLOOKUP($A1256,'Customer Names'!$A$2:$E$2336,4,0)</f>
        <v xml:space="preserve">  Maria S</v>
      </c>
      <c r="C1256" s="9">
        <f>VLOOKUP($A1256,'Medical Examination'!$A$2:$J$2336,2,0)</f>
        <v>33.725000000000001</v>
      </c>
      <c r="D1256" s="9">
        <f>VLOOKUP($A1256,'Medical Examination'!$A$2:$J$2336,3,0)</f>
        <v>6.45</v>
      </c>
      <c r="E1256" s="9" t="str">
        <f>VLOOKUP($A1256,'Medical Examination'!$A$2:$J$2336,4,0)</f>
        <v>Yes</v>
      </c>
      <c r="F1256" s="9" t="str">
        <f>VLOOKUP($A1256,'Medical Examination'!$A$2:$J$2336,5,0)</f>
        <v>No</v>
      </c>
      <c r="G1256" s="9" t="str">
        <f>VLOOKUP($A1256,'Medical Examination'!$A$2:$J$2336,6,0)</f>
        <v>No</v>
      </c>
      <c r="H1256" s="9">
        <f>VLOOKUP($A1256,'Medical Examination'!$A$2:$J$2336,7,0)</f>
        <v>0</v>
      </c>
      <c r="I1256" s="9" t="str">
        <f>VLOOKUP($A1256,'Medical Examination'!$A$2:$J$2336,8,0)</f>
        <v xml:space="preserve"> Non Smoker</v>
      </c>
      <c r="J1256" s="9" t="str">
        <f>VLOOKUP($A1256,'Medical Examination'!$A$2:$J$2336,9,0)</f>
        <v>Obesity</v>
      </c>
      <c r="K1256" s="9" t="str">
        <f>VLOOKUP($A1256,'Medical Examination'!$A$2:$J$2336,10,0)</f>
        <v>Prediabetes</v>
      </c>
      <c r="L1256" s="9" t="str">
        <f>VLOOKUP($A1256,'Hospitalsation Details'!$A$2:$L$2344,10,0)</f>
        <v>19-10-1976</v>
      </c>
      <c r="M1256" s="16">
        <f>VLOOKUP($A1256,'Hospitalsation Details'!$A$2:$L$2344,6,0)</f>
        <v>8823.99</v>
      </c>
      <c r="N1256" s="9" t="str">
        <f>VLOOKUP($A1256,'Hospitalsation Details'!$A$2:$L$2344,7,0)</f>
        <v>tier - 2</v>
      </c>
      <c r="O1256" s="9" t="str">
        <f>VLOOKUP($A1256,'Hospitalsation Details'!$A$2:$L$2344,8,0)</f>
        <v>tier - 3</v>
      </c>
      <c r="P1256" s="9" t="str">
        <f>VLOOKUP($A1256,'Hospitalsation Details'!$A$2:$L$2344,9,0)</f>
        <v>R1024</v>
      </c>
      <c r="Q1256" s="9">
        <f>VLOOKUP($A1256,'Hospitalsation Details'!$A$2:$L$2344,12,0)</f>
        <v>46</v>
      </c>
    </row>
    <row r="1257" spans="1:17" ht="15.6" x14ac:dyDescent="0.3">
      <c r="A1257" s="21" t="s">
        <v>2511</v>
      </c>
      <c r="B1257" s="9" t="str">
        <f>VLOOKUP($A1257,'Customer Names'!$A$2:$E$2336,4,0)</f>
        <v xml:space="preserve">  Katherine E</v>
      </c>
      <c r="C1257" s="9">
        <f>VLOOKUP($A1257,'Medical Examination'!$A$2:$J$2336,2,0)</f>
        <v>28.9</v>
      </c>
      <c r="D1257" s="9">
        <f>VLOOKUP($A1257,'Medical Examination'!$A$2:$J$2336,3,0)</f>
        <v>5.74</v>
      </c>
      <c r="E1257" s="9" t="str">
        <f>VLOOKUP($A1257,'Medical Examination'!$A$2:$J$2336,4,0)</f>
        <v>Yes</v>
      </c>
      <c r="F1257" s="9" t="str">
        <f>VLOOKUP($A1257,'Medical Examination'!$A$2:$J$2336,5,0)</f>
        <v>No</v>
      </c>
      <c r="G1257" s="9" t="str">
        <f>VLOOKUP($A1257,'Medical Examination'!$A$2:$J$2336,6,0)</f>
        <v>No</v>
      </c>
      <c r="H1257" s="9">
        <f>VLOOKUP($A1257,'Medical Examination'!$A$2:$J$2336,7,0)</f>
        <v>0</v>
      </c>
      <c r="I1257" s="9" t="str">
        <f>VLOOKUP($A1257,'Medical Examination'!$A$2:$J$2336,8,0)</f>
        <v xml:space="preserve"> Non Smoker</v>
      </c>
      <c r="J1257" s="9" t="str">
        <f>VLOOKUP($A1257,'Medical Examination'!$A$2:$J$2336,9,0)</f>
        <v>Over Weight</v>
      </c>
      <c r="K1257" s="9" t="str">
        <f>VLOOKUP($A1257,'Medical Examination'!$A$2:$J$2336,10,0)</f>
        <v>Normal</v>
      </c>
      <c r="L1257" s="9" t="str">
        <f>VLOOKUP($A1257,'Hospitalsation Details'!$A$2:$L$2344,10,0)</f>
        <v>14-06-1976</v>
      </c>
      <c r="M1257" s="16">
        <f>VLOOKUP($A1257,'Hospitalsation Details'!$A$2:$L$2344,6,0)</f>
        <v>8823.2800000000007</v>
      </c>
      <c r="N1257" s="9" t="str">
        <f>VLOOKUP($A1257,'Hospitalsation Details'!$A$2:$L$2344,7,0)</f>
        <v>tier - 2</v>
      </c>
      <c r="O1257" s="9" t="str">
        <f>VLOOKUP($A1257,'Hospitalsation Details'!$A$2:$L$2344,8,0)</f>
        <v>tier - 1</v>
      </c>
      <c r="P1257" s="9" t="str">
        <f>VLOOKUP($A1257,'Hospitalsation Details'!$A$2:$L$2344,9,0)</f>
        <v>R1011</v>
      </c>
      <c r="Q1257" s="9">
        <f>VLOOKUP($A1257,'Hospitalsation Details'!$A$2:$L$2344,12,0)</f>
        <v>46</v>
      </c>
    </row>
    <row r="1258" spans="1:17" ht="15.6" x14ac:dyDescent="0.3">
      <c r="A1258" s="20" t="s">
        <v>2513</v>
      </c>
      <c r="B1258" s="9" t="str">
        <f>VLOOKUP($A1258,'Customer Names'!$A$2:$E$2336,4,0)</f>
        <v xml:space="preserve">  Michael</v>
      </c>
      <c r="C1258" s="9">
        <f>VLOOKUP($A1258,'Medical Examination'!$A$2:$J$2336,2,0)</f>
        <v>45.69</v>
      </c>
      <c r="D1258" s="9">
        <f>VLOOKUP($A1258,'Medical Examination'!$A$2:$J$2336,3,0)</f>
        <v>4.43</v>
      </c>
      <c r="E1258" s="9" t="str">
        <f>VLOOKUP($A1258,'Medical Examination'!$A$2:$J$2336,4,0)</f>
        <v>Yes</v>
      </c>
      <c r="F1258" s="9" t="str">
        <f>VLOOKUP($A1258,'Medical Examination'!$A$2:$J$2336,5,0)</f>
        <v>No</v>
      </c>
      <c r="G1258" s="9" t="str">
        <f>VLOOKUP($A1258,'Medical Examination'!$A$2:$J$2336,6,0)</f>
        <v>No</v>
      </c>
      <c r="H1258" s="9">
        <f>VLOOKUP($A1258,'Medical Examination'!$A$2:$J$2336,7,0)</f>
        <v>0</v>
      </c>
      <c r="I1258" s="9" t="str">
        <f>VLOOKUP($A1258,'Medical Examination'!$A$2:$J$2336,8,0)</f>
        <v xml:space="preserve"> Non Smoker</v>
      </c>
      <c r="J1258" s="9" t="str">
        <f>VLOOKUP($A1258,'Medical Examination'!$A$2:$J$2336,9,0)</f>
        <v>Obesity</v>
      </c>
      <c r="K1258" s="9" t="str">
        <f>VLOOKUP($A1258,'Medical Examination'!$A$2:$J$2336,10,0)</f>
        <v>Diabetes</v>
      </c>
      <c r="L1258" s="9" t="str">
        <f>VLOOKUP($A1258,'Hospitalsation Details'!$A$2:$L$2344,10,0)</f>
        <v>07-11-2001</v>
      </c>
      <c r="M1258" s="16">
        <f>VLOOKUP($A1258,'Hospitalsation Details'!$A$2:$L$2344,6,0)</f>
        <v>8821.8799999999992</v>
      </c>
      <c r="N1258" s="9" t="str">
        <f>VLOOKUP($A1258,'Hospitalsation Details'!$A$2:$L$2344,7,0)</f>
        <v>tier - 2</v>
      </c>
      <c r="O1258" s="9" t="str">
        <f>VLOOKUP($A1258,'Hospitalsation Details'!$A$2:$L$2344,8,0)</f>
        <v>tier - 3</v>
      </c>
      <c r="P1258" s="9" t="str">
        <f>VLOOKUP($A1258,'Hospitalsation Details'!$A$2:$L$2344,9,0)</f>
        <v>R1023</v>
      </c>
      <c r="Q1258" s="9">
        <f>VLOOKUP($A1258,'Hospitalsation Details'!$A$2:$L$2344,12,0)</f>
        <v>21</v>
      </c>
    </row>
    <row r="1259" spans="1:17" ht="15.6" x14ac:dyDescent="0.3">
      <c r="A1259" s="21" t="s">
        <v>2515</v>
      </c>
      <c r="B1259" s="9" t="str">
        <f>VLOOKUP($A1259,'Customer Names'!$A$2:$E$2336,4,0)</f>
        <v xml:space="preserve">  Roxanne</v>
      </c>
      <c r="C1259" s="9">
        <f>VLOOKUP($A1259,'Medical Examination'!$A$2:$J$2336,2,0)</f>
        <v>21.03</v>
      </c>
      <c r="D1259" s="9">
        <f>VLOOKUP($A1259,'Medical Examination'!$A$2:$J$2336,3,0)</f>
        <v>6.5</v>
      </c>
      <c r="E1259" s="9" t="str">
        <f>VLOOKUP($A1259,'Medical Examination'!$A$2:$J$2336,4,0)</f>
        <v>No</v>
      </c>
      <c r="F1259" s="9" t="str">
        <f>VLOOKUP($A1259,'Medical Examination'!$A$2:$J$2336,5,0)</f>
        <v>No</v>
      </c>
      <c r="G1259" s="9" t="str">
        <f>VLOOKUP($A1259,'Medical Examination'!$A$2:$J$2336,6,0)</f>
        <v>No</v>
      </c>
      <c r="H1259" s="9">
        <f>VLOOKUP($A1259,'Medical Examination'!$A$2:$J$2336,7,0)</f>
        <v>0</v>
      </c>
      <c r="I1259" s="9" t="str">
        <f>VLOOKUP($A1259,'Medical Examination'!$A$2:$J$2336,8,0)</f>
        <v xml:space="preserve"> Non Smoker</v>
      </c>
      <c r="J1259" s="9" t="str">
        <f>VLOOKUP($A1259,'Medical Examination'!$A$2:$J$2336,9,0)</f>
        <v>Normal Weight</v>
      </c>
      <c r="K1259" s="9" t="str">
        <f>VLOOKUP($A1259,'Medical Examination'!$A$2:$J$2336,10,0)</f>
        <v>Diabetes</v>
      </c>
      <c r="L1259" s="9" t="str">
        <f>VLOOKUP($A1259,'Hospitalsation Details'!$A$2:$L$2344,10,0)</f>
        <v>29-08-1965</v>
      </c>
      <c r="M1259" s="16">
        <f>VLOOKUP($A1259,'Hospitalsation Details'!$A$2:$L$2344,6,0)</f>
        <v>8800.49</v>
      </c>
      <c r="N1259" s="9" t="str">
        <f>VLOOKUP($A1259,'Hospitalsation Details'!$A$2:$L$2344,7,0)</f>
        <v>tier - 3</v>
      </c>
      <c r="O1259" s="9" t="str">
        <f>VLOOKUP($A1259,'Hospitalsation Details'!$A$2:$L$2344,8,0)</f>
        <v>tier - 2</v>
      </c>
      <c r="P1259" s="9" t="str">
        <f>VLOOKUP($A1259,'Hospitalsation Details'!$A$2:$L$2344,9,0)</f>
        <v>R1013</v>
      </c>
      <c r="Q1259" s="9">
        <f>VLOOKUP($A1259,'Hospitalsation Details'!$A$2:$L$2344,12,0)</f>
        <v>57</v>
      </c>
    </row>
    <row r="1260" spans="1:17" ht="15.6" x14ac:dyDescent="0.3">
      <c r="A1260" s="20" t="s">
        <v>2517</v>
      </c>
      <c r="B1260" s="9" t="str">
        <f>VLOOKUP($A1260,'Customer Names'!$A$2:$E$2336,4,0)</f>
        <v xml:space="preserve">  Israel</v>
      </c>
      <c r="C1260" s="9">
        <f>VLOOKUP($A1260,'Medical Examination'!$A$2:$J$2336,2,0)</f>
        <v>37</v>
      </c>
      <c r="D1260" s="9">
        <f>VLOOKUP($A1260,'Medical Examination'!$A$2:$J$2336,3,0)</f>
        <v>8.75</v>
      </c>
      <c r="E1260" s="9" t="str">
        <f>VLOOKUP($A1260,'Medical Examination'!$A$2:$J$2336,4,0)</f>
        <v>No</v>
      </c>
      <c r="F1260" s="9" t="str">
        <f>VLOOKUP($A1260,'Medical Examination'!$A$2:$J$2336,5,0)</f>
        <v>No</v>
      </c>
      <c r="G1260" s="9" t="str">
        <f>VLOOKUP($A1260,'Medical Examination'!$A$2:$J$2336,6,0)</f>
        <v>No</v>
      </c>
      <c r="H1260" s="9">
        <f>VLOOKUP($A1260,'Medical Examination'!$A$2:$J$2336,7,0)</f>
        <v>0</v>
      </c>
      <c r="I1260" s="9" t="str">
        <f>VLOOKUP($A1260,'Medical Examination'!$A$2:$J$2336,8,0)</f>
        <v xml:space="preserve"> Non Smoker</v>
      </c>
      <c r="J1260" s="9" t="str">
        <f>VLOOKUP($A1260,'Medical Examination'!$A$2:$J$2336,9,0)</f>
        <v>Obesity</v>
      </c>
      <c r="K1260" s="9" t="str">
        <f>VLOOKUP($A1260,'Medical Examination'!$A$2:$J$2336,10,0)</f>
        <v>Diabetes</v>
      </c>
      <c r="L1260" s="9" t="str">
        <f>VLOOKUP($A1260,'Hospitalsation Details'!$A$2:$L$2344,10,0)</f>
        <v>18-06-1971</v>
      </c>
      <c r="M1260" s="16">
        <f>VLOOKUP($A1260,'Hospitalsation Details'!$A$2:$L$2344,6,0)</f>
        <v>8798.59</v>
      </c>
      <c r="N1260" s="9" t="str">
        <f>VLOOKUP($A1260,'Hospitalsation Details'!$A$2:$L$2344,7,0)</f>
        <v>tier - 2</v>
      </c>
      <c r="O1260" s="9" t="str">
        <f>VLOOKUP($A1260,'Hospitalsation Details'!$A$2:$L$2344,8,0)</f>
        <v>tier - 1</v>
      </c>
      <c r="P1260" s="9" t="str">
        <f>VLOOKUP($A1260,'Hospitalsation Details'!$A$2:$L$2344,9,0)</f>
        <v>R1011</v>
      </c>
      <c r="Q1260" s="9">
        <f>VLOOKUP($A1260,'Hospitalsation Details'!$A$2:$L$2344,12,0)</f>
        <v>51</v>
      </c>
    </row>
    <row r="1261" spans="1:17" ht="15.6" x14ac:dyDescent="0.3">
      <c r="A1261" s="21" t="s">
        <v>2519</v>
      </c>
      <c r="B1261" s="9" t="str">
        <f>VLOOKUP($A1261,'Customer Names'!$A$2:$E$2336,4,0)</f>
        <v xml:space="preserve">  Samalya</v>
      </c>
      <c r="C1261" s="9">
        <f>VLOOKUP($A1261,'Medical Examination'!$A$2:$J$2336,2,0)</f>
        <v>25.4</v>
      </c>
      <c r="D1261" s="9">
        <f>VLOOKUP($A1261,'Medical Examination'!$A$2:$J$2336,3,0)</f>
        <v>11.96</v>
      </c>
      <c r="E1261" s="9" t="str">
        <f>VLOOKUP($A1261,'Medical Examination'!$A$2:$J$2336,4,0)</f>
        <v>No</v>
      </c>
      <c r="F1261" s="9" t="str">
        <f>VLOOKUP($A1261,'Medical Examination'!$A$2:$J$2336,5,0)</f>
        <v>No</v>
      </c>
      <c r="G1261" s="9" t="str">
        <f>VLOOKUP($A1261,'Medical Examination'!$A$2:$J$2336,6,0)</f>
        <v>No</v>
      </c>
      <c r="H1261" s="9">
        <f>VLOOKUP($A1261,'Medical Examination'!$A$2:$J$2336,7,0)</f>
        <v>0</v>
      </c>
      <c r="I1261" s="9" t="str">
        <f>VLOOKUP($A1261,'Medical Examination'!$A$2:$J$2336,8,0)</f>
        <v xml:space="preserve"> Non Smoker</v>
      </c>
      <c r="J1261" s="9" t="str">
        <f>VLOOKUP($A1261,'Medical Examination'!$A$2:$J$2336,9,0)</f>
        <v>Over Weight</v>
      </c>
      <c r="K1261" s="9" t="str">
        <f>VLOOKUP($A1261,'Medical Examination'!$A$2:$J$2336,10,0)</f>
        <v>Diabetes</v>
      </c>
      <c r="L1261" s="9" t="str">
        <f>VLOOKUP($A1261,'Hospitalsation Details'!$A$2:$L$2344,10,0)</f>
        <v>23-08-1971</v>
      </c>
      <c r="M1261" s="16">
        <f>VLOOKUP($A1261,'Hospitalsation Details'!$A$2:$L$2344,6,0)</f>
        <v>8782.4699999999993</v>
      </c>
      <c r="N1261" s="9" t="str">
        <f>VLOOKUP($A1261,'Hospitalsation Details'!$A$2:$L$2344,7,0)</f>
        <v>tier - 2</v>
      </c>
      <c r="O1261" s="9" t="str">
        <f>VLOOKUP($A1261,'Hospitalsation Details'!$A$2:$L$2344,8,0)</f>
        <v>tier - 3</v>
      </c>
      <c r="P1261" s="9" t="str">
        <f>VLOOKUP($A1261,'Hospitalsation Details'!$A$2:$L$2344,9,0)</f>
        <v>R1011</v>
      </c>
      <c r="Q1261" s="9">
        <f>VLOOKUP($A1261,'Hospitalsation Details'!$A$2:$L$2344,12,0)</f>
        <v>51</v>
      </c>
    </row>
    <row r="1262" spans="1:17" ht="15.6" x14ac:dyDescent="0.3">
      <c r="A1262" s="20" t="s">
        <v>2521</v>
      </c>
      <c r="B1262" s="9" t="str">
        <f>VLOOKUP($A1262,'Customer Names'!$A$2:$E$2336,4,0)</f>
        <v xml:space="preserve">  Peter</v>
      </c>
      <c r="C1262" s="9">
        <f>VLOOKUP($A1262,'Medical Examination'!$A$2:$J$2336,2,0)</f>
        <v>32.299999999999997</v>
      </c>
      <c r="D1262" s="9">
        <f>VLOOKUP($A1262,'Medical Examination'!$A$2:$J$2336,3,0)</f>
        <v>10.54</v>
      </c>
      <c r="E1262" s="9" t="str">
        <f>VLOOKUP($A1262,'Medical Examination'!$A$2:$J$2336,4,0)</f>
        <v>No</v>
      </c>
      <c r="F1262" s="9" t="str">
        <f>VLOOKUP($A1262,'Medical Examination'!$A$2:$J$2336,5,0)</f>
        <v>No</v>
      </c>
      <c r="G1262" s="9" t="str">
        <f>VLOOKUP($A1262,'Medical Examination'!$A$2:$J$2336,6,0)</f>
        <v>No</v>
      </c>
      <c r="H1262" s="9">
        <f>VLOOKUP($A1262,'Medical Examination'!$A$2:$J$2336,7,0)</f>
        <v>0</v>
      </c>
      <c r="I1262" s="9" t="str">
        <f>VLOOKUP($A1262,'Medical Examination'!$A$2:$J$2336,8,0)</f>
        <v xml:space="preserve"> Non Smoker</v>
      </c>
      <c r="J1262" s="9" t="str">
        <f>VLOOKUP($A1262,'Medical Examination'!$A$2:$J$2336,9,0)</f>
        <v>Obesity</v>
      </c>
      <c r="K1262" s="9" t="str">
        <f>VLOOKUP($A1262,'Medical Examination'!$A$2:$J$2336,10,0)</f>
        <v>Normal</v>
      </c>
      <c r="L1262" s="9" t="str">
        <f>VLOOKUP($A1262,'Hospitalsation Details'!$A$2:$L$2344,10,0)</f>
        <v>06-09-1974</v>
      </c>
      <c r="M1262" s="16">
        <f>VLOOKUP($A1262,'Hospitalsation Details'!$A$2:$L$2344,6,0)</f>
        <v>8765.25</v>
      </c>
      <c r="N1262" s="9" t="str">
        <f>VLOOKUP($A1262,'Hospitalsation Details'!$A$2:$L$2344,7,0)</f>
        <v>tier - 2</v>
      </c>
      <c r="O1262" s="9" t="str">
        <f>VLOOKUP($A1262,'Hospitalsation Details'!$A$2:$L$2344,8,0)</f>
        <v>tier - 3</v>
      </c>
      <c r="P1262" s="9" t="str">
        <f>VLOOKUP($A1262,'Hospitalsation Details'!$A$2:$L$2344,9,0)</f>
        <v>R1012</v>
      </c>
      <c r="Q1262" s="9">
        <f>VLOOKUP($A1262,'Hospitalsation Details'!$A$2:$L$2344,12,0)</f>
        <v>48</v>
      </c>
    </row>
    <row r="1263" spans="1:17" ht="15.6" x14ac:dyDescent="0.3">
      <c r="A1263" s="21" t="s">
        <v>2523</v>
      </c>
      <c r="B1263" s="9" t="str">
        <f>VLOOKUP($A1263,'Customer Names'!$A$2:$E$2336,4,0)</f>
        <v xml:space="preserve">  Alicia</v>
      </c>
      <c r="C1263" s="9">
        <f>VLOOKUP($A1263,'Medical Examination'!$A$2:$J$2336,2,0)</f>
        <v>23.94</v>
      </c>
      <c r="D1263" s="9">
        <f>VLOOKUP($A1263,'Medical Examination'!$A$2:$J$2336,3,0)</f>
        <v>4.54</v>
      </c>
      <c r="E1263" s="9" t="str">
        <f>VLOOKUP($A1263,'Medical Examination'!$A$2:$J$2336,4,0)</f>
        <v>Yes</v>
      </c>
      <c r="F1263" s="9" t="str">
        <f>VLOOKUP($A1263,'Medical Examination'!$A$2:$J$2336,5,0)</f>
        <v>No</v>
      </c>
      <c r="G1263" s="9" t="str">
        <f>VLOOKUP($A1263,'Medical Examination'!$A$2:$J$2336,6,0)</f>
        <v>Yes</v>
      </c>
      <c r="H1263" s="9">
        <f>VLOOKUP($A1263,'Medical Examination'!$A$2:$J$2336,7,0)</f>
        <v>1</v>
      </c>
      <c r="I1263" s="9" t="str">
        <f>VLOOKUP($A1263,'Medical Examination'!$A$2:$J$2336,8,0)</f>
        <v xml:space="preserve"> Non Smoker</v>
      </c>
      <c r="J1263" s="9" t="str">
        <f>VLOOKUP($A1263,'Medical Examination'!$A$2:$J$2336,9,0)</f>
        <v>Normal Weight</v>
      </c>
      <c r="K1263" s="9" t="str">
        <f>VLOOKUP($A1263,'Medical Examination'!$A$2:$J$2336,10,0)</f>
        <v>Prediabetes</v>
      </c>
      <c r="L1263" s="9" t="str">
        <f>VLOOKUP($A1263,'Hospitalsation Details'!$A$2:$L$2344,10,0)</f>
        <v>09-09-1969</v>
      </c>
      <c r="M1263" s="16">
        <f>VLOOKUP($A1263,'Hospitalsation Details'!$A$2:$L$2344,6,0)</f>
        <v>8760.1200000000008</v>
      </c>
      <c r="N1263" s="9" t="str">
        <f>VLOOKUP($A1263,'Hospitalsation Details'!$A$2:$L$2344,7,0)</f>
        <v>tier - 2</v>
      </c>
      <c r="O1263" s="9" t="str">
        <f>VLOOKUP($A1263,'Hospitalsation Details'!$A$2:$L$2344,8,0)</f>
        <v>tier - 1</v>
      </c>
      <c r="P1263" s="9" t="str">
        <f>VLOOKUP($A1263,'Hospitalsation Details'!$A$2:$L$2344,9,0)</f>
        <v>R1013</v>
      </c>
      <c r="Q1263" s="9">
        <f>VLOOKUP($A1263,'Hospitalsation Details'!$A$2:$L$2344,12,0)</f>
        <v>53</v>
      </c>
    </row>
    <row r="1264" spans="1:17" ht="15.6" x14ac:dyDescent="0.3">
      <c r="A1264" s="20" t="s">
        <v>2525</v>
      </c>
      <c r="B1264" s="9" t="str">
        <f>VLOOKUP($A1264,'Customer Names'!$A$2:$E$2336,4,0)</f>
        <v xml:space="preserve">  Sarah K</v>
      </c>
      <c r="C1264" s="9">
        <f>VLOOKUP($A1264,'Medical Examination'!$A$2:$J$2336,2,0)</f>
        <v>46.4</v>
      </c>
      <c r="D1264" s="9">
        <f>VLOOKUP($A1264,'Medical Examination'!$A$2:$J$2336,3,0)</f>
        <v>5.71</v>
      </c>
      <c r="E1264" s="9" t="str">
        <f>VLOOKUP($A1264,'Medical Examination'!$A$2:$J$2336,4,0)</f>
        <v>No</v>
      </c>
      <c r="F1264" s="9" t="str">
        <f>VLOOKUP($A1264,'Medical Examination'!$A$2:$J$2336,5,0)</f>
        <v>No</v>
      </c>
      <c r="G1264" s="9" t="str">
        <f>VLOOKUP($A1264,'Medical Examination'!$A$2:$J$2336,6,0)</f>
        <v>No</v>
      </c>
      <c r="H1264" s="9">
        <f>VLOOKUP($A1264,'Medical Examination'!$A$2:$J$2336,7,0)</f>
        <v>0</v>
      </c>
      <c r="I1264" s="9" t="str">
        <f>VLOOKUP($A1264,'Medical Examination'!$A$2:$J$2336,8,0)</f>
        <v xml:space="preserve"> Non Smoker</v>
      </c>
      <c r="J1264" s="9" t="str">
        <f>VLOOKUP($A1264,'Medical Examination'!$A$2:$J$2336,9,0)</f>
        <v>Obesity</v>
      </c>
      <c r="K1264" s="9" t="str">
        <f>VLOOKUP($A1264,'Medical Examination'!$A$2:$J$2336,10,0)</f>
        <v>Prediabetes</v>
      </c>
      <c r="L1264" s="9" t="str">
        <f>VLOOKUP($A1264,'Hospitalsation Details'!$A$2:$L$2344,10,0)</f>
        <v>23-08-1999</v>
      </c>
      <c r="M1264" s="16">
        <f>VLOOKUP($A1264,'Hospitalsation Details'!$A$2:$L$2344,6,0)</f>
        <v>8747.68</v>
      </c>
      <c r="N1264" s="9" t="str">
        <f>VLOOKUP($A1264,'Hospitalsation Details'!$A$2:$L$2344,7,0)</f>
        <v>tier - 2</v>
      </c>
      <c r="O1264" s="9" t="str">
        <f>VLOOKUP($A1264,'Hospitalsation Details'!$A$2:$L$2344,8,0)</f>
        <v>tier - 3</v>
      </c>
      <c r="P1264" s="9" t="str">
        <f>VLOOKUP($A1264,'Hospitalsation Details'!$A$2:$L$2344,9,0)</f>
        <v>R1011</v>
      </c>
      <c r="Q1264" s="9">
        <f>VLOOKUP($A1264,'Hospitalsation Details'!$A$2:$L$2344,12,0)</f>
        <v>23</v>
      </c>
    </row>
    <row r="1265" spans="1:17" ht="15.6" x14ac:dyDescent="0.3">
      <c r="A1265" s="21" t="s">
        <v>2527</v>
      </c>
      <c r="B1265" s="9" t="str">
        <f>VLOOKUP($A1265,'Customer Names'!$A$2:$E$2336,4,0)</f>
        <v xml:space="preserve">  Guomin</v>
      </c>
      <c r="C1265" s="9">
        <f>VLOOKUP($A1265,'Medical Examination'!$A$2:$J$2336,2,0)</f>
        <v>40.375</v>
      </c>
      <c r="D1265" s="9">
        <f>VLOOKUP($A1265,'Medical Examination'!$A$2:$J$2336,3,0)</f>
        <v>6.25</v>
      </c>
      <c r="E1265" s="9" t="str">
        <f>VLOOKUP($A1265,'Medical Examination'!$A$2:$J$2336,4,0)</f>
        <v>Yes</v>
      </c>
      <c r="F1265" s="9" t="str">
        <f>VLOOKUP($A1265,'Medical Examination'!$A$2:$J$2336,5,0)</f>
        <v>No</v>
      </c>
      <c r="G1265" s="9" t="str">
        <f>VLOOKUP($A1265,'Medical Examination'!$A$2:$J$2336,6,0)</f>
        <v>No</v>
      </c>
      <c r="H1265" s="9">
        <f>VLOOKUP($A1265,'Medical Examination'!$A$2:$J$2336,7,0)</f>
        <v>0</v>
      </c>
      <c r="I1265" s="9" t="str">
        <f>VLOOKUP($A1265,'Medical Examination'!$A$2:$J$2336,8,0)</f>
        <v xml:space="preserve"> Non Smoker</v>
      </c>
      <c r="J1265" s="9" t="str">
        <f>VLOOKUP($A1265,'Medical Examination'!$A$2:$J$2336,9,0)</f>
        <v>Obesity</v>
      </c>
      <c r="K1265" s="9" t="str">
        <f>VLOOKUP($A1265,'Medical Examination'!$A$2:$J$2336,10,0)</f>
        <v>Diabetes</v>
      </c>
      <c r="L1265" s="9" t="str">
        <f>VLOOKUP($A1265,'Hospitalsation Details'!$A$2:$L$2344,10,0)</f>
        <v>17-06-1976</v>
      </c>
      <c r="M1265" s="16">
        <f>VLOOKUP($A1265,'Hospitalsation Details'!$A$2:$L$2344,6,0)</f>
        <v>8733.23</v>
      </c>
      <c r="N1265" s="9" t="str">
        <f>VLOOKUP($A1265,'Hospitalsation Details'!$A$2:$L$2344,7,0)</f>
        <v>tier - 2</v>
      </c>
      <c r="O1265" s="9" t="str">
        <f>VLOOKUP($A1265,'Hospitalsation Details'!$A$2:$L$2344,8,0)</f>
        <v>tier - 3</v>
      </c>
      <c r="P1265" s="9" t="str">
        <f>VLOOKUP($A1265,'Hospitalsation Details'!$A$2:$L$2344,9,0)</f>
        <v>R1012</v>
      </c>
      <c r="Q1265" s="9">
        <f>VLOOKUP($A1265,'Hospitalsation Details'!$A$2:$L$2344,12,0)</f>
        <v>46</v>
      </c>
    </row>
    <row r="1266" spans="1:17" ht="15.6" x14ac:dyDescent="0.3">
      <c r="A1266" s="20" t="s">
        <v>2529</v>
      </c>
      <c r="B1266" s="9" t="str">
        <f>VLOOKUP($A1266,'Customer Names'!$A$2:$E$2336,4,0)</f>
        <v xml:space="preserve">  Javier</v>
      </c>
      <c r="C1266" s="9">
        <f>VLOOKUP($A1266,'Medical Examination'!$A$2:$J$2336,2,0)</f>
        <v>28.7</v>
      </c>
      <c r="D1266" s="9">
        <f>VLOOKUP($A1266,'Medical Examination'!$A$2:$J$2336,3,0)</f>
        <v>9.4700000000000006</v>
      </c>
      <c r="E1266" s="9" t="str">
        <f>VLOOKUP($A1266,'Medical Examination'!$A$2:$J$2336,4,0)</f>
        <v>No</v>
      </c>
      <c r="F1266" s="9" t="str">
        <f>VLOOKUP($A1266,'Medical Examination'!$A$2:$J$2336,5,0)</f>
        <v>No</v>
      </c>
      <c r="G1266" s="9" t="str">
        <f>VLOOKUP($A1266,'Medical Examination'!$A$2:$J$2336,6,0)</f>
        <v>No</v>
      </c>
      <c r="H1266" s="9">
        <f>VLOOKUP($A1266,'Medical Examination'!$A$2:$J$2336,7,0)</f>
        <v>2</v>
      </c>
      <c r="I1266" s="9" t="str">
        <f>VLOOKUP($A1266,'Medical Examination'!$A$2:$J$2336,8,0)</f>
        <v xml:space="preserve"> Non Smoker</v>
      </c>
      <c r="J1266" s="9" t="str">
        <f>VLOOKUP($A1266,'Medical Examination'!$A$2:$J$2336,9,0)</f>
        <v>Over Weight</v>
      </c>
      <c r="K1266" s="9" t="str">
        <f>VLOOKUP($A1266,'Medical Examination'!$A$2:$J$2336,10,0)</f>
        <v>Prediabetes</v>
      </c>
      <c r="L1266" s="9" t="str">
        <f>VLOOKUP($A1266,'Hospitalsation Details'!$A$2:$L$2344,10,0)</f>
        <v>25-06-1973</v>
      </c>
      <c r="M1266" s="16">
        <f>VLOOKUP($A1266,'Hospitalsation Details'!$A$2:$L$2344,6,0)</f>
        <v>8703.4599999999991</v>
      </c>
      <c r="N1266" s="9" t="str">
        <f>VLOOKUP($A1266,'Hospitalsation Details'!$A$2:$L$2344,7,0)</f>
        <v>tier - 3</v>
      </c>
      <c r="O1266" s="9" t="str">
        <f>VLOOKUP($A1266,'Hospitalsation Details'!$A$2:$L$2344,8,0)</f>
        <v>tier - 3</v>
      </c>
      <c r="P1266" s="9" t="str">
        <f>VLOOKUP($A1266,'Hospitalsation Details'!$A$2:$L$2344,9,0)</f>
        <v>R1011</v>
      </c>
      <c r="Q1266" s="9">
        <f>VLOOKUP($A1266,'Hospitalsation Details'!$A$2:$L$2344,12,0)</f>
        <v>49</v>
      </c>
    </row>
    <row r="1267" spans="1:17" ht="15.6" x14ac:dyDescent="0.3">
      <c r="A1267" s="21" t="s">
        <v>2531</v>
      </c>
      <c r="B1267" s="9" t="str">
        <f>VLOOKUP($A1267,'Customer Names'!$A$2:$E$2336,4,0)</f>
        <v xml:space="preserve">  Matt</v>
      </c>
      <c r="C1267" s="9">
        <f>VLOOKUP($A1267,'Medical Examination'!$A$2:$J$2336,2,0)</f>
        <v>26.63</v>
      </c>
      <c r="D1267" s="9">
        <f>VLOOKUP($A1267,'Medical Examination'!$A$2:$J$2336,3,0)</f>
        <v>5.7</v>
      </c>
      <c r="E1267" s="9" t="str">
        <f>VLOOKUP($A1267,'Medical Examination'!$A$2:$J$2336,4,0)</f>
        <v>No</v>
      </c>
      <c r="F1267" s="9" t="str">
        <f>VLOOKUP($A1267,'Medical Examination'!$A$2:$J$2336,5,0)</f>
        <v>No</v>
      </c>
      <c r="G1267" s="9" t="str">
        <f>VLOOKUP($A1267,'Medical Examination'!$A$2:$J$2336,6,0)</f>
        <v>No</v>
      </c>
      <c r="H1267" s="9">
        <f>VLOOKUP($A1267,'Medical Examination'!$A$2:$J$2336,7,0)</f>
        <v>0</v>
      </c>
      <c r="I1267" s="9" t="str">
        <f>VLOOKUP($A1267,'Medical Examination'!$A$2:$J$2336,8,0)</f>
        <v xml:space="preserve"> Non Smoker</v>
      </c>
      <c r="J1267" s="9" t="str">
        <f>VLOOKUP($A1267,'Medical Examination'!$A$2:$J$2336,9,0)</f>
        <v>Over Weight</v>
      </c>
      <c r="K1267" s="9" t="str">
        <f>VLOOKUP($A1267,'Medical Examination'!$A$2:$J$2336,10,0)</f>
        <v>Diabetes</v>
      </c>
      <c r="L1267" s="9" t="str">
        <f>VLOOKUP($A1267,'Hospitalsation Details'!$A$2:$L$2344,10,0)</f>
        <v>28-10-1980</v>
      </c>
      <c r="M1267" s="16">
        <f>VLOOKUP($A1267,'Hospitalsation Details'!$A$2:$L$2344,6,0)</f>
        <v>8701.84</v>
      </c>
      <c r="N1267" s="9" t="str">
        <f>VLOOKUP($A1267,'Hospitalsation Details'!$A$2:$L$2344,7,0)</f>
        <v>tier - 2</v>
      </c>
      <c r="O1267" s="9" t="str">
        <f>VLOOKUP($A1267,'Hospitalsation Details'!$A$2:$L$2344,8,0)</f>
        <v>tier - 3</v>
      </c>
      <c r="P1267" s="9" t="str">
        <f>VLOOKUP($A1267,'Hospitalsation Details'!$A$2:$L$2344,9,0)</f>
        <v>R1021</v>
      </c>
      <c r="Q1267" s="9">
        <f>VLOOKUP($A1267,'Hospitalsation Details'!$A$2:$L$2344,12,0)</f>
        <v>42</v>
      </c>
    </row>
    <row r="1268" spans="1:17" ht="15.6" x14ac:dyDescent="0.3">
      <c r="A1268" s="20" t="s">
        <v>2533</v>
      </c>
      <c r="B1268" s="9" t="str">
        <f>VLOOKUP($A1268,'Customer Names'!$A$2:$E$2336,4,0)</f>
        <v xml:space="preserve">  Thomas S</v>
      </c>
      <c r="C1268" s="9">
        <f>VLOOKUP($A1268,'Medical Examination'!$A$2:$J$2336,2,0)</f>
        <v>22.515000000000001</v>
      </c>
      <c r="D1268" s="9">
        <f>VLOOKUP($A1268,'Medical Examination'!$A$2:$J$2336,3,0)</f>
        <v>11.18</v>
      </c>
      <c r="E1268" s="9" t="str">
        <f>VLOOKUP($A1268,'Medical Examination'!$A$2:$J$2336,4,0)</f>
        <v>No</v>
      </c>
      <c r="F1268" s="9" t="str">
        <f>VLOOKUP($A1268,'Medical Examination'!$A$2:$J$2336,5,0)</f>
        <v>No</v>
      </c>
      <c r="G1268" s="9" t="str">
        <f>VLOOKUP($A1268,'Medical Examination'!$A$2:$J$2336,6,0)</f>
        <v>No</v>
      </c>
      <c r="H1268" s="9">
        <f>VLOOKUP($A1268,'Medical Examination'!$A$2:$J$2336,7,0)</f>
        <v>2</v>
      </c>
      <c r="I1268" s="9" t="str">
        <f>VLOOKUP($A1268,'Medical Examination'!$A$2:$J$2336,8,0)</f>
        <v xml:space="preserve"> Non Smoker</v>
      </c>
      <c r="J1268" s="9" t="str">
        <f>VLOOKUP($A1268,'Medical Examination'!$A$2:$J$2336,9,0)</f>
        <v>Normal Weight</v>
      </c>
      <c r="K1268" s="9" t="str">
        <f>VLOOKUP($A1268,'Medical Examination'!$A$2:$J$2336,10,0)</f>
        <v>Diabetes</v>
      </c>
      <c r="L1268" s="9" t="str">
        <f>VLOOKUP($A1268,'Hospitalsation Details'!$A$2:$L$2344,10,0)</f>
        <v>11-10-1973</v>
      </c>
      <c r="M1268" s="16">
        <f>VLOOKUP($A1268,'Hospitalsation Details'!$A$2:$L$2344,6,0)</f>
        <v>8688.86</v>
      </c>
      <c r="N1268" s="9" t="str">
        <f>VLOOKUP($A1268,'Hospitalsation Details'!$A$2:$L$2344,7,0)</f>
        <v>tier - 2</v>
      </c>
      <c r="O1268" s="9" t="str">
        <f>VLOOKUP($A1268,'Hospitalsation Details'!$A$2:$L$2344,8,0)</f>
        <v>tier - 1</v>
      </c>
      <c r="P1268" s="9" t="str">
        <f>VLOOKUP($A1268,'Hospitalsation Details'!$A$2:$L$2344,9,0)</f>
        <v>R1017</v>
      </c>
      <c r="Q1268" s="9">
        <f>VLOOKUP($A1268,'Hospitalsation Details'!$A$2:$L$2344,12,0)</f>
        <v>49</v>
      </c>
    </row>
    <row r="1269" spans="1:17" ht="15.6" x14ac:dyDescent="0.3">
      <c r="A1269" s="21" t="s">
        <v>2535</v>
      </c>
      <c r="B1269" s="9" t="str">
        <f>VLOOKUP($A1269,'Customer Names'!$A$2:$E$2336,4,0)</f>
        <v xml:space="preserve">  Martha Patricia</v>
      </c>
      <c r="C1269" s="9">
        <f>VLOOKUP($A1269,'Medical Examination'!$A$2:$J$2336,2,0)</f>
        <v>36.575000000000003</v>
      </c>
      <c r="D1269" s="9">
        <f>VLOOKUP($A1269,'Medical Examination'!$A$2:$J$2336,3,0)</f>
        <v>10.98</v>
      </c>
      <c r="E1269" s="9" t="str">
        <f>VLOOKUP($A1269,'Medical Examination'!$A$2:$J$2336,4,0)</f>
        <v>No</v>
      </c>
      <c r="F1269" s="9" t="str">
        <f>VLOOKUP($A1269,'Medical Examination'!$A$2:$J$2336,5,0)</f>
        <v>No</v>
      </c>
      <c r="G1269" s="9" t="str">
        <f>VLOOKUP($A1269,'Medical Examination'!$A$2:$J$2336,6,0)</f>
        <v>No</v>
      </c>
      <c r="H1269" s="9">
        <f>VLOOKUP($A1269,'Medical Examination'!$A$2:$J$2336,7,0)</f>
        <v>0</v>
      </c>
      <c r="I1269" s="9" t="str">
        <f>VLOOKUP($A1269,'Medical Examination'!$A$2:$J$2336,8,0)</f>
        <v xml:space="preserve"> Non Smoker</v>
      </c>
      <c r="J1269" s="9" t="str">
        <f>VLOOKUP($A1269,'Medical Examination'!$A$2:$J$2336,9,0)</f>
        <v>Obesity</v>
      </c>
      <c r="K1269" s="9" t="str">
        <f>VLOOKUP($A1269,'Medical Examination'!$A$2:$J$2336,10,0)</f>
        <v>Normal</v>
      </c>
      <c r="L1269" s="9" t="str">
        <f>VLOOKUP($A1269,'Hospitalsation Details'!$A$2:$L$2344,10,0)</f>
        <v>16-08-1974</v>
      </c>
      <c r="M1269" s="16">
        <f>VLOOKUP($A1269,'Hospitalsation Details'!$A$2:$L$2344,6,0)</f>
        <v>8671.19</v>
      </c>
      <c r="N1269" s="9" t="str">
        <f>VLOOKUP($A1269,'Hospitalsation Details'!$A$2:$L$2344,7,0)</f>
        <v>tier - 2</v>
      </c>
      <c r="O1269" s="9" t="str">
        <f>VLOOKUP($A1269,'Hospitalsation Details'!$A$2:$L$2344,8,0)</f>
        <v>tier - 1</v>
      </c>
      <c r="P1269" s="9" t="str">
        <f>VLOOKUP($A1269,'Hospitalsation Details'!$A$2:$L$2344,9,0)</f>
        <v>R1012</v>
      </c>
      <c r="Q1269" s="9">
        <f>VLOOKUP($A1269,'Hospitalsation Details'!$A$2:$L$2344,12,0)</f>
        <v>48</v>
      </c>
    </row>
    <row r="1270" spans="1:17" ht="15.6" x14ac:dyDescent="0.3">
      <c r="A1270" s="20" t="s">
        <v>2537</v>
      </c>
      <c r="B1270" s="9" t="str">
        <f>VLOOKUP($A1270,'Customer Names'!$A$2:$E$2336,4,0)</f>
        <v xml:space="preserve">  Alicia</v>
      </c>
      <c r="C1270" s="9">
        <f>VLOOKUP($A1270,'Medical Examination'!$A$2:$J$2336,2,0)</f>
        <v>23.66</v>
      </c>
      <c r="D1270" s="9">
        <f>VLOOKUP($A1270,'Medical Examination'!$A$2:$J$2336,3,0)</f>
        <v>5.1100000000000003</v>
      </c>
      <c r="E1270" s="9" t="str">
        <f>VLOOKUP($A1270,'Medical Examination'!$A$2:$J$2336,4,0)</f>
        <v>Yes</v>
      </c>
      <c r="F1270" s="9" t="str">
        <f>VLOOKUP($A1270,'Medical Examination'!$A$2:$J$2336,5,0)</f>
        <v>No</v>
      </c>
      <c r="G1270" s="9" t="str">
        <f>VLOOKUP($A1270,'Medical Examination'!$A$2:$J$2336,6,0)</f>
        <v>Yes</v>
      </c>
      <c r="H1270" s="9">
        <f>VLOOKUP($A1270,'Medical Examination'!$A$2:$J$2336,7,0)</f>
        <v>1</v>
      </c>
      <c r="I1270" s="9" t="str">
        <f>VLOOKUP($A1270,'Medical Examination'!$A$2:$J$2336,8,0)</f>
        <v xml:space="preserve"> Non Smoker</v>
      </c>
      <c r="J1270" s="9" t="str">
        <f>VLOOKUP($A1270,'Medical Examination'!$A$2:$J$2336,9,0)</f>
        <v>Normal Weight</v>
      </c>
      <c r="K1270" s="9" t="str">
        <f>VLOOKUP($A1270,'Medical Examination'!$A$2:$J$2336,10,0)</f>
        <v>Diabetes</v>
      </c>
      <c r="L1270" s="9" t="str">
        <f>VLOOKUP($A1270,'Hospitalsation Details'!$A$2:$L$2344,10,0)</f>
        <v>10-08-1969</v>
      </c>
      <c r="M1270" s="16">
        <f>VLOOKUP($A1270,'Hospitalsation Details'!$A$2:$L$2344,6,0)</f>
        <v>8665.14</v>
      </c>
      <c r="N1270" s="9" t="str">
        <f>VLOOKUP($A1270,'Hospitalsation Details'!$A$2:$L$2344,7,0)</f>
        <v>tier - 2</v>
      </c>
      <c r="O1270" s="9" t="str">
        <f>VLOOKUP($A1270,'Hospitalsation Details'!$A$2:$L$2344,8,0)</f>
        <v>tier - 3</v>
      </c>
      <c r="P1270" s="9" t="str">
        <f>VLOOKUP($A1270,'Hospitalsation Details'!$A$2:$L$2344,9,0)</f>
        <v>R1013</v>
      </c>
      <c r="Q1270" s="9">
        <f>VLOOKUP($A1270,'Hospitalsation Details'!$A$2:$L$2344,12,0)</f>
        <v>53</v>
      </c>
    </row>
    <row r="1271" spans="1:17" ht="15.6" x14ac:dyDescent="0.3">
      <c r="A1271" s="21" t="s">
        <v>2539</v>
      </c>
      <c r="B1271" s="9" t="str">
        <f>VLOOKUP($A1271,'Customer Names'!$A$2:$E$2336,4,0)</f>
        <v xml:space="preserve">  Jennifer V</v>
      </c>
      <c r="C1271" s="9">
        <f>VLOOKUP($A1271,'Medical Examination'!$A$2:$J$2336,2,0)</f>
        <v>18.62</v>
      </c>
      <c r="D1271" s="9">
        <f>VLOOKUP($A1271,'Medical Examination'!$A$2:$J$2336,3,0)</f>
        <v>10.24</v>
      </c>
      <c r="E1271" s="9" t="str">
        <f>VLOOKUP($A1271,'Medical Examination'!$A$2:$J$2336,4,0)</f>
        <v>No</v>
      </c>
      <c r="F1271" s="9" t="str">
        <f>VLOOKUP($A1271,'Medical Examination'!$A$2:$J$2336,5,0)</f>
        <v>No</v>
      </c>
      <c r="G1271" s="9" t="str">
        <f>VLOOKUP($A1271,'Medical Examination'!$A$2:$J$2336,6,0)</f>
        <v>No</v>
      </c>
      <c r="H1271" s="9">
        <f>VLOOKUP($A1271,'Medical Examination'!$A$2:$J$2336,7,0)</f>
        <v>0</v>
      </c>
      <c r="I1271" s="9" t="str">
        <f>VLOOKUP($A1271,'Medical Examination'!$A$2:$J$2336,8,0)</f>
        <v xml:space="preserve"> Non Smoker</v>
      </c>
      <c r="J1271" s="9" t="str">
        <f>VLOOKUP($A1271,'Medical Examination'!$A$2:$J$2336,9,0)</f>
        <v>Normal Weight</v>
      </c>
      <c r="K1271" s="9" t="str">
        <f>VLOOKUP($A1271,'Medical Examination'!$A$2:$J$2336,10,0)</f>
        <v>Diabetes</v>
      </c>
      <c r="L1271" s="9" t="str">
        <f>VLOOKUP($A1271,'Hospitalsation Details'!$A$2:$L$2344,10,0)</f>
        <v>21-10-1965</v>
      </c>
      <c r="M1271" s="16">
        <f>VLOOKUP($A1271,'Hospitalsation Details'!$A$2:$L$2344,6,0)</f>
        <v>8665.09</v>
      </c>
      <c r="N1271" s="9" t="str">
        <f>VLOOKUP($A1271,'Hospitalsation Details'!$A$2:$L$2344,7,0)</f>
        <v>tier - 3</v>
      </c>
      <c r="O1271" s="9" t="str">
        <f>VLOOKUP($A1271,'Hospitalsation Details'!$A$2:$L$2344,8,0)</f>
        <v>tier - 2</v>
      </c>
      <c r="P1271" s="9" t="str">
        <f>VLOOKUP($A1271,'Hospitalsation Details'!$A$2:$L$2344,9,0)</f>
        <v>R1012</v>
      </c>
      <c r="Q1271" s="9">
        <f>VLOOKUP($A1271,'Hospitalsation Details'!$A$2:$L$2344,12,0)</f>
        <v>57</v>
      </c>
    </row>
    <row r="1272" spans="1:17" ht="15.6" x14ac:dyDescent="0.3">
      <c r="A1272" s="20" t="s">
        <v>2541</v>
      </c>
      <c r="B1272" s="9" t="str">
        <f>VLOOKUP($A1272,'Customer Names'!$A$2:$E$2336,4,0)</f>
        <v xml:space="preserve">  Michael W</v>
      </c>
      <c r="C1272" s="9">
        <f>VLOOKUP($A1272,'Medical Examination'!$A$2:$J$2336,2,0)</f>
        <v>19.190000000000001</v>
      </c>
      <c r="D1272" s="9">
        <f>VLOOKUP($A1272,'Medical Examination'!$A$2:$J$2336,3,0)</f>
        <v>7.71</v>
      </c>
      <c r="E1272" s="9" t="str">
        <f>VLOOKUP($A1272,'Medical Examination'!$A$2:$J$2336,4,0)</f>
        <v>Yes</v>
      </c>
      <c r="F1272" s="9" t="str">
        <f>VLOOKUP($A1272,'Medical Examination'!$A$2:$J$2336,5,0)</f>
        <v>No</v>
      </c>
      <c r="G1272" s="9" t="str">
        <f>VLOOKUP($A1272,'Medical Examination'!$A$2:$J$2336,6,0)</f>
        <v>No</v>
      </c>
      <c r="H1272" s="9">
        <f>VLOOKUP($A1272,'Medical Examination'!$A$2:$J$2336,7,0)</f>
        <v>1</v>
      </c>
      <c r="I1272" s="9" t="str">
        <f>VLOOKUP($A1272,'Medical Examination'!$A$2:$J$2336,8,0)</f>
        <v xml:space="preserve"> Non Smoker</v>
      </c>
      <c r="J1272" s="9" t="str">
        <f>VLOOKUP($A1272,'Medical Examination'!$A$2:$J$2336,9,0)</f>
        <v>Normal Weight</v>
      </c>
      <c r="K1272" s="9" t="str">
        <f>VLOOKUP($A1272,'Medical Examination'!$A$2:$J$2336,10,0)</f>
        <v>Prediabetes</v>
      </c>
      <c r="L1272" s="9" t="str">
        <f>VLOOKUP($A1272,'Hospitalsation Details'!$A$2:$L$2344,10,0)</f>
        <v>03-08-1975</v>
      </c>
      <c r="M1272" s="16">
        <f>VLOOKUP($A1272,'Hospitalsation Details'!$A$2:$L$2344,6,0)</f>
        <v>8627.5400000000009</v>
      </c>
      <c r="N1272" s="9" t="str">
        <f>VLOOKUP($A1272,'Hospitalsation Details'!$A$2:$L$2344,7,0)</f>
        <v>tier - 2</v>
      </c>
      <c r="O1272" s="9" t="str">
        <f>VLOOKUP($A1272,'Hospitalsation Details'!$A$2:$L$2344,8,0)</f>
        <v>tier - 2</v>
      </c>
      <c r="P1272" s="9" t="str">
        <f>VLOOKUP($A1272,'Hospitalsation Details'!$A$2:$L$2344,9,0)</f>
        <v>R1017</v>
      </c>
      <c r="Q1272" s="9">
        <f>VLOOKUP($A1272,'Hospitalsation Details'!$A$2:$L$2344,12,0)</f>
        <v>47</v>
      </c>
    </row>
    <row r="1273" spans="1:17" ht="15.6" x14ac:dyDescent="0.3">
      <c r="A1273" s="21" t="s">
        <v>2543</v>
      </c>
      <c r="B1273" s="9" t="str">
        <f>VLOOKUP($A1273,'Customer Names'!$A$2:$E$2336,4,0)</f>
        <v xml:space="preserve">  Eddie C</v>
      </c>
      <c r="C1273" s="9">
        <f>VLOOKUP($A1273,'Medical Examination'!$A$2:$J$2336,2,0)</f>
        <v>27.5</v>
      </c>
      <c r="D1273" s="9">
        <f>VLOOKUP($A1273,'Medical Examination'!$A$2:$J$2336,3,0)</f>
        <v>6.03</v>
      </c>
      <c r="E1273" s="9" t="str">
        <f>VLOOKUP($A1273,'Medical Examination'!$A$2:$J$2336,4,0)</f>
        <v>No</v>
      </c>
      <c r="F1273" s="9" t="str">
        <f>VLOOKUP($A1273,'Medical Examination'!$A$2:$J$2336,5,0)</f>
        <v>No</v>
      </c>
      <c r="G1273" s="9" t="str">
        <f>VLOOKUP($A1273,'Medical Examination'!$A$2:$J$2336,6,0)</f>
        <v>No</v>
      </c>
      <c r="H1273" s="9">
        <f>VLOOKUP($A1273,'Medical Examination'!$A$2:$J$2336,7,0)</f>
        <v>0</v>
      </c>
      <c r="I1273" s="9" t="str">
        <f>VLOOKUP($A1273,'Medical Examination'!$A$2:$J$2336,8,0)</f>
        <v xml:space="preserve"> Non Smoker</v>
      </c>
      <c r="J1273" s="9" t="str">
        <f>VLOOKUP($A1273,'Medical Examination'!$A$2:$J$2336,9,0)</f>
        <v>Over Weight</v>
      </c>
      <c r="K1273" s="9" t="str">
        <f>VLOOKUP($A1273,'Medical Examination'!$A$2:$J$2336,10,0)</f>
        <v>Prediabetes</v>
      </c>
      <c r="L1273" s="9" t="str">
        <f>VLOOKUP($A1273,'Hospitalsation Details'!$A$2:$L$2344,10,0)</f>
        <v>02-09-1977</v>
      </c>
      <c r="M1273" s="16">
        <f>VLOOKUP($A1273,'Hospitalsation Details'!$A$2:$L$2344,6,0)</f>
        <v>8615.2999999999993</v>
      </c>
      <c r="N1273" s="9" t="str">
        <f>VLOOKUP($A1273,'Hospitalsation Details'!$A$2:$L$2344,7,0)</f>
        <v>tier - 2</v>
      </c>
      <c r="O1273" s="9" t="str">
        <f>VLOOKUP($A1273,'Hospitalsation Details'!$A$2:$L$2344,8,0)</f>
        <v>tier - 3</v>
      </c>
      <c r="P1273" s="9" t="str">
        <f>VLOOKUP($A1273,'Hospitalsation Details'!$A$2:$L$2344,9,0)</f>
        <v>R1011</v>
      </c>
      <c r="Q1273" s="9">
        <f>VLOOKUP($A1273,'Hospitalsation Details'!$A$2:$L$2344,12,0)</f>
        <v>45</v>
      </c>
    </row>
    <row r="1274" spans="1:17" ht="15.6" x14ac:dyDescent="0.3">
      <c r="A1274" s="20" t="s">
        <v>2545</v>
      </c>
      <c r="B1274" s="9" t="str">
        <f>VLOOKUP($A1274,'Customer Names'!$A$2:$E$2336,4,0)</f>
        <v xml:space="preserve">  Maxime M</v>
      </c>
      <c r="C1274" s="9">
        <f>VLOOKUP($A1274,'Medical Examination'!$A$2:$J$2336,2,0)</f>
        <v>27.36</v>
      </c>
      <c r="D1274" s="9">
        <f>VLOOKUP($A1274,'Medical Examination'!$A$2:$J$2336,3,0)</f>
        <v>5.96</v>
      </c>
      <c r="E1274" s="9" t="str">
        <f>VLOOKUP($A1274,'Medical Examination'!$A$2:$J$2336,4,0)</f>
        <v>No</v>
      </c>
      <c r="F1274" s="9" t="str">
        <f>VLOOKUP($A1274,'Medical Examination'!$A$2:$J$2336,5,0)</f>
        <v>No</v>
      </c>
      <c r="G1274" s="9" t="str">
        <f>VLOOKUP($A1274,'Medical Examination'!$A$2:$J$2336,6,0)</f>
        <v>Yes</v>
      </c>
      <c r="H1274" s="9">
        <f>VLOOKUP($A1274,'Medical Examination'!$A$2:$J$2336,7,0)</f>
        <v>1</v>
      </c>
      <c r="I1274" s="9" t="str">
        <f>VLOOKUP($A1274,'Medical Examination'!$A$2:$J$2336,8,0)</f>
        <v xml:space="preserve"> Non Smoker</v>
      </c>
      <c r="J1274" s="9" t="str">
        <f>VLOOKUP($A1274,'Medical Examination'!$A$2:$J$2336,9,0)</f>
        <v>Over Weight</v>
      </c>
      <c r="K1274" s="9" t="str">
        <f>VLOOKUP($A1274,'Medical Examination'!$A$2:$J$2336,10,0)</f>
        <v>Normal</v>
      </c>
      <c r="L1274" s="9" t="str">
        <f>VLOOKUP($A1274,'Hospitalsation Details'!$A$2:$L$2344,10,0)</f>
        <v>17-07-1979</v>
      </c>
      <c r="M1274" s="16">
        <f>VLOOKUP($A1274,'Hospitalsation Details'!$A$2:$L$2344,6,0)</f>
        <v>8606.2199999999993</v>
      </c>
      <c r="N1274" s="9" t="str">
        <f>VLOOKUP($A1274,'Hospitalsation Details'!$A$2:$L$2344,7,0)</f>
        <v>tier - 1</v>
      </c>
      <c r="O1274" s="9" t="str">
        <f>VLOOKUP($A1274,'Hospitalsation Details'!$A$2:$L$2344,8,0)</f>
        <v>tier - 2</v>
      </c>
      <c r="P1274" s="9" t="str">
        <f>VLOOKUP($A1274,'Hospitalsation Details'!$A$2:$L$2344,9,0)</f>
        <v>R1014</v>
      </c>
      <c r="Q1274" s="9">
        <f>VLOOKUP($A1274,'Hospitalsation Details'!$A$2:$L$2344,12,0)</f>
        <v>43</v>
      </c>
    </row>
    <row r="1275" spans="1:17" ht="15.6" x14ac:dyDescent="0.3">
      <c r="A1275" s="21" t="s">
        <v>2547</v>
      </c>
      <c r="B1275" s="9" t="str">
        <f>VLOOKUP($A1275,'Customer Names'!$A$2:$E$2336,4,0)</f>
        <v xml:space="preserve">  Mark D</v>
      </c>
      <c r="C1275" s="9">
        <f>VLOOKUP($A1275,'Medical Examination'!$A$2:$J$2336,2,0)</f>
        <v>20.350000000000001</v>
      </c>
      <c r="D1275" s="9">
        <f>VLOOKUP($A1275,'Medical Examination'!$A$2:$J$2336,3,0)</f>
        <v>4.16</v>
      </c>
      <c r="E1275" s="9" t="str">
        <f>VLOOKUP($A1275,'Medical Examination'!$A$2:$J$2336,4,0)</f>
        <v>No</v>
      </c>
      <c r="F1275" s="9" t="str">
        <f>VLOOKUP($A1275,'Medical Examination'!$A$2:$J$2336,5,0)</f>
        <v>No</v>
      </c>
      <c r="G1275" s="9" t="str">
        <f>VLOOKUP($A1275,'Medical Examination'!$A$2:$J$2336,6,0)</f>
        <v>No</v>
      </c>
      <c r="H1275" s="9">
        <f>VLOOKUP($A1275,'Medical Examination'!$A$2:$J$2336,7,0)</f>
        <v>0</v>
      </c>
      <c r="I1275" s="9" t="str">
        <f>VLOOKUP($A1275,'Medical Examination'!$A$2:$J$2336,8,0)</f>
        <v xml:space="preserve"> Non Smoker</v>
      </c>
      <c r="J1275" s="9" t="str">
        <f>VLOOKUP($A1275,'Medical Examination'!$A$2:$J$2336,9,0)</f>
        <v>Normal Weight</v>
      </c>
      <c r="K1275" s="9" t="str">
        <f>VLOOKUP($A1275,'Medical Examination'!$A$2:$J$2336,10,0)</f>
        <v>Prediabetes</v>
      </c>
      <c r="L1275" s="9" t="str">
        <f>VLOOKUP($A1275,'Hospitalsation Details'!$A$2:$L$2344,10,0)</f>
        <v>15-10-1977</v>
      </c>
      <c r="M1275" s="16">
        <f>VLOOKUP($A1275,'Hospitalsation Details'!$A$2:$L$2344,6,0)</f>
        <v>8605.36</v>
      </c>
      <c r="N1275" s="9" t="str">
        <f>VLOOKUP($A1275,'Hospitalsation Details'!$A$2:$L$2344,7,0)</f>
        <v>tier - 2</v>
      </c>
      <c r="O1275" s="9" t="str">
        <f>VLOOKUP($A1275,'Hospitalsation Details'!$A$2:$L$2344,8,0)</f>
        <v>tier - 2</v>
      </c>
      <c r="P1275" s="9" t="str">
        <f>VLOOKUP($A1275,'Hospitalsation Details'!$A$2:$L$2344,9,0)</f>
        <v>R1013</v>
      </c>
      <c r="Q1275" s="9">
        <f>VLOOKUP($A1275,'Hospitalsation Details'!$A$2:$L$2344,12,0)</f>
        <v>45</v>
      </c>
    </row>
    <row r="1276" spans="1:17" ht="15.6" x14ac:dyDescent="0.3">
      <c r="A1276" s="20" t="s">
        <v>2549</v>
      </c>
      <c r="B1276" s="9" t="str">
        <f>VLOOKUP($A1276,'Customer Names'!$A$2:$E$2336,4,0)</f>
        <v xml:space="preserve">  Adam</v>
      </c>
      <c r="C1276" s="9">
        <f>VLOOKUP($A1276,'Medical Examination'!$A$2:$J$2336,2,0)</f>
        <v>24.035</v>
      </c>
      <c r="D1276" s="9">
        <f>VLOOKUP($A1276,'Medical Examination'!$A$2:$J$2336,3,0)</f>
        <v>6.11</v>
      </c>
      <c r="E1276" s="9" t="str">
        <f>VLOOKUP($A1276,'Medical Examination'!$A$2:$J$2336,4,0)</f>
        <v>No</v>
      </c>
      <c r="F1276" s="9" t="str">
        <f>VLOOKUP($A1276,'Medical Examination'!$A$2:$J$2336,5,0)</f>
        <v>No</v>
      </c>
      <c r="G1276" s="9" t="str">
        <f>VLOOKUP($A1276,'Medical Examination'!$A$2:$J$2336,6,0)</f>
        <v>No</v>
      </c>
      <c r="H1276" s="9">
        <f>VLOOKUP($A1276,'Medical Examination'!$A$2:$J$2336,7,0)</f>
        <v>0</v>
      </c>
      <c r="I1276" s="9" t="str">
        <f>VLOOKUP($A1276,'Medical Examination'!$A$2:$J$2336,8,0)</f>
        <v xml:space="preserve"> Non Smoker</v>
      </c>
      <c r="J1276" s="9" t="str">
        <f>VLOOKUP($A1276,'Medical Examination'!$A$2:$J$2336,9,0)</f>
        <v>Normal Weight</v>
      </c>
      <c r="K1276" s="9" t="str">
        <f>VLOOKUP($A1276,'Medical Examination'!$A$2:$J$2336,10,0)</f>
        <v>Prediabetes</v>
      </c>
      <c r="L1276" s="9" t="str">
        <f>VLOOKUP($A1276,'Hospitalsation Details'!$A$2:$L$2344,10,0)</f>
        <v>12-11-1977</v>
      </c>
      <c r="M1276" s="16">
        <f>VLOOKUP($A1276,'Hospitalsation Details'!$A$2:$L$2344,6,0)</f>
        <v>8604.48</v>
      </c>
      <c r="N1276" s="9" t="str">
        <f>VLOOKUP($A1276,'Hospitalsation Details'!$A$2:$L$2344,7,0)</f>
        <v>tier - 3</v>
      </c>
      <c r="O1276" s="9" t="str">
        <f>VLOOKUP($A1276,'Hospitalsation Details'!$A$2:$L$2344,8,0)</f>
        <v>tier - 2</v>
      </c>
      <c r="P1276" s="9" t="str">
        <f>VLOOKUP($A1276,'Hospitalsation Details'!$A$2:$L$2344,9,0)</f>
        <v>R1016</v>
      </c>
      <c r="Q1276" s="9">
        <f>VLOOKUP($A1276,'Hospitalsation Details'!$A$2:$L$2344,12,0)</f>
        <v>45</v>
      </c>
    </row>
    <row r="1277" spans="1:17" ht="15.6" x14ac:dyDescent="0.3">
      <c r="A1277" s="21" t="s">
        <v>2551</v>
      </c>
      <c r="B1277" s="9" t="str">
        <f>VLOOKUP($A1277,'Customer Names'!$A$2:$E$2336,4,0)</f>
        <v xml:space="preserve">  Justin M</v>
      </c>
      <c r="C1277" s="9">
        <f>VLOOKUP($A1277,'Medical Examination'!$A$2:$J$2336,2,0)</f>
        <v>23.56</v>
      </c>
      <c r="D1277" s="9">
        <f>VLOOKUP($A1277,'Medical Examination'!$A$2:$J$2336,3,0)</f>
        <v>5.97</v>
      </c>
      <c r="E1277" s="9" t="str">
        <f>VLOOKUP($A1277,'Medical Examination'!$A$2:$J$2336,4,0)</f>
        <v>No</v>
      </c>
      <c r="F1277" s="9" t="str">
        <f>VLOOKUP($A1277,'Medical Examination'!$A$2:$J$2336,5,0)</f>
        <v>No</v>
      </c>
      <c r="G1277" s="9" t="str">
        <f>VLOOKUP($A1277,'Medical Examination'!$A$2:$J$2336,6,0)</f>
        <v>No</v>
      </c>
      <c r="H1277" s="9">
        <f>VLOOKUP($A1277,'Medical Examination'!$A$2:$J$2336,7,0)</f>
        <v>0</v>
      </c>
      <c r="I1277" s="9" t="str">
        <f>VLOOKUP($A1277,'Medical Examination'!$A$2:$J$2336,8,0)</f>
        <v xml:space="preserve"> Non Smoker</v>
      </c>
      <c r="J1277" s="9" t="str">
        <f>VLOOKUP($A1277,'Medical Examination'!$A$2:$J$2336,9,0)</f>
        <v>Normal Weight</v>
      </c>
      <c r="K1277" s="9" t="str">
        <f>VLOOKUP($A1277,'Medical Examination'!$A$2:$J$2336,10,0)</f>
        <v>Diabetes</v>
      </c>
      <c r="L1277" s="9" t="str">
        <f>VLOOKUP($A1277,'Hospitalsation Details'!$A$2:$L$2344,10,0)</f>
        <v>24-09-1977</v>
      </c>
      <c r="M1277" s="16">
        <f>VLOOKUP($A1277,'Hospitalsation Details'!$A$2:$L$2344,6,0)</f>
        <v>8603.82</v>
      </c>
      <c r="N1277" s="9" t="str">
        <f>VLOOKUP($A1277,'Hospitalsation Details'!$A$2:$L$2344,7,0)</f>
        <v>tier - 2</v>
      </c>
      <c r="O1277" s="9" t="str">
        <f>VLOOKUP($A1277,'Hospitalsation Details'!$A$2:$L$2344,8,0)</f>
        <v>tier - 1</v>
      </c>
      <c r="P1277" s="9" t="str">
        <f>VLOOKUP($A1277,'Hospitalsation Details'!$A$2:$L$2344,9,0)</f>
        <v>R1019</v>
      </c>
      <c r="Q1277" s="9">
        <f>VLOOKUP($A1277,'Hospitalsation Details'!$A$2:$L$2344,12,0)</f>
        <v>45</v>
      </c>
    </row>
    <row r="1278" spans="1:17" ht="15.6" x14ac:dyDescent="0.3">
      <c r="A1278" s="20" t="s">
        <v>2553</v>
      </c>
      <c r="B1278" s="9" t="str">
        <f>VLOOKUP($A1278,'Customer Names'!$A$2:$E$2336,4,0)</f>
        <v xml:space="preserve">  Svetlana V</v>
      </c>
      <c r="C1278" s="9">
        <f>VLOOKUP($A1278,'Medical Examination'!$A$2:$J$2336,2,0)</f>
        <v>27.17</v>
      </c>
      <c r="D1278" s="9">
        <f>VLOOKUP($A1278,'Medical Examination'!$A$2:$J$2336,3,0)</f>
        <v>10.81</v>
      </c>
      <c r="E1278" s="9" t="str">
        <f>VLOOKUP($A1278,'Medical Examination'!$A$2:$J$2336,4,0)</f>
        <v>No</v>
      </c>
      <c r="F1278" s="9" t="str">
        <f>VLOOKUP($A1278,'Medical Examination'!$A$2:$J$2336,5,0)</f>
        <v>No</v>
      </c>
      <c r="G1278" s="9" t="str">
        <f>VLOOKUP($A1278,'Medical Examination'!$A$2:$J$2336,6,0)</f>
        <v>No</v>
      </c>
      <c r="H1278" s="9">
        <f>VLOOKUP($A1278,'Medical Examination'!$A$2:$J$2336,7,0)</f>
        <v>2</v>
      </c>
      <c r="I1278" s="9" t="str">
        <f>VLOOKUP($A1278,'Medical Examination'!$A$2:$J$2336,8,0)</f>
        <v xml:space="preserve"> Non Smoker</v>
      </c>
      <c r="J1278" s="9" t="str">
        <f>VLOOKUP($A1278,'Medical Examination'!$A$2:$J$2336,9,0)</f>
        <v>Over Weight</v>
      </c>
      <c r="K1278" s="9" t="str">
        <f>VLOOKUP($A1278,'Medical Examination'!$A$2:$J$2336,10,0)</f>
        <v>Prediabetes</v>
      </c>
      <c r="L1278" s="9" t="str">
        <f>VLOOKUP($A1278,'Hospitalsation Details'!$A$2:$L$2344,10,0)</f>
        <v>11-07-1973</v>
      </c>
      <c r="M1278" s="16">
        <f>VLOOKUP($A1278,'Hospitalsation Details'!$A$2:$L$2344,6,0)</f>
        <v>8601.33</v>
      </c>
      <c r="N1278" s="9" t="str">
        <f>VLOOKUP($A1278,'Hospitalsation Details'!$A$2:$L$2344,7,0)</f>
        <v>tier - 2</v>
      </c>
      <c r="O1278" s="9" t="str">
        <f>VLOOKUP($A1278,'Hospitalsation Details'!$A$2:$L$2344,8,0)</f>
        <v>tier - 1</v>
      </c>
      <c r="P1278" s="9" t="str">
        <f>VLOOKUP($A1278,'Hospitalsation Details'!$A$2:$L$2344,9,0)</f>
        <v>R1013</v>
      </c>
      <c r="Q1278" s="9">
        <f>VLOOKUP($A1278,'Hospitalsation Details'!$A$2:$L$2344,12,0)</f>
        <v>49</v>
      </c>
    </row>
    <row r="1279" spans="1:17" ht="15.6" x14ac:dyDescent="0.3">
      <c r="A1279" s="21" t="s">
        <v>2555</v>
      </c>
      <c r="B1279" s="9" t="str">
        <f>VLOOKUP($A1279,'Customer Names'!$A$2:$E$2336,4,0)</f>
        <v xml:space="preserve">  Jana L</v>
      </c>
      <c r="C1279" s="9">
        <f>VLOOKUP($A1279,'Medical Examination'!$A$2:$J$2336,2,0)</f>
        <v>34.32</v>
      </c>
      <c r="D1279" s="9">
        <f>VLOOKUP($A1279,'Medical Examination'!$A$2:$J$2336,3,0)</f>
        <v>5.7</v>
      </c>
      <c r="E1279" s="9" t="str">
        <f>VLOOKUP($A1279,'Medical Examination'!$A$2:$J$2336,4,0)</f>
        <v>Yes</v>
      </c>
      <c r="F1279" s="9" t="str">
        <f>VLOOKUP($A1279,'Medical Examination'!$A$2:$J$2336,5,0)</f>
        <v>No</v>
      </c>
      <c r="G1279" s="9" t="str">
        <f>VLOOKUP($A1279,'Medical Examination'!$A$2:$J$2336,6,0)</f>
        <v>Yes</v>
      </c>
      <c r="H1279" s="9">
        <f>VLOOKUP($A1279,'Medical Examination'!$A$2:$J$2336,7,0)</f>
        <v>1</v>
      </c>
      <c r="I1279" s="9" t="str">
        <f>VLOOKUP($A1279,'Medical Examination'!$A$2:$J$2336,8,0)</f>
        <v xml:space="preserve"> Non Smoker</v>
      </c>
      <c r="J1279" s="9" t="str">
        <f>VLOOKUP($A1279,'Medical Examination'!$A$2:$J$2336,9,0)</f>
        <v>Obesity</v>
      </c>
      <c r="K1279" s="9" t="str">
        <f>VLOOKUP($A1279,'Medical Examination'!$A$2:$J$2336,10,0)</f>
        <v>Normal</v>
      </c>
      <c r="L1279" s="9" t="str">
        <f>VLOOKUP($A1279,'Hospitalsation Details'!$A$2:$L$2344,10,0)</f>
        <v>25-07-1983</v>
      </c>
      <c r="M1279" s="16">
        <f>VLOOKUP($A1279,'Hospitalsation Details'!$A$2:$L$2344,6,0)</f>
        <v>8596.83</v>
      </c>
      <c r="N1279" s="9" t="str">
        <f>VLOOKUP($A1279,'Hospitalsation Details'!$A$2:$L$2344,7,0)</f>
        <v>tier - 2</v>
      </c>
      <c r="O1279" s="9" t="str">
        <f>VLOOKUP($A1279,'Hospitalsation Details'!$A$2:$L$2344,8,0)</f>
        <v>tier - 3</v>
      </c>
      <c r="P1279" s="9" t="str">
        <f>VLOOKUP($A1279,'Hospitalsation Details'!$A$2:$L$2344,9,0)</f>
        <v>R1013</v>
      </c>
      <c r="Q1279" s="9">
        <f>VLOOKUP($A1279,'Hospitalsation Details'!$A$2:$L$2344,12,0)</f>
        <v>39</v>
      </c>
    </row>
    <row r="1280" spans="1:17" ht="15.6" x14ac:dyDescent="0.3">
      <c r="A1280" s="20" t="s">
        <v>2557</v>
      </c>
      <c r="B1280" s="9" t="str">
        <f>VLOOKUP($A1280,'Customer Names'!$A$2:$E$2336,4,0)</f>
        <v xml:space="preserve">  Laura</v>
      </c>
      <c r="C1280" s="9">
        <f>VLOOKUP($A1280,'Medical Examination'!$A$2:$J$2336,2,0)</f>
        <v>23.87</v>
      </c>
      <c r="D1280" s="9">
        <f>VLOOKUP($A1280,'Medical Examination'!$A$2:$J$2336,3,0)</f>
        <v>4.7699999999999996</v>
      </c>
      <c r="E1280" s="9" t="str">
        <f>VLOOKUP($A1280,'Medical Examination'!$A$2:$J$2336,4,0)</f>
        <v>Yes</v>
      </c>
      <c r="F1280" s="9" t="str">
        <f>VLOOKUP($A1280,'Medical Examination'!$A$2:$J$2336,5,0)</f>
        <v>No</v>
      </c>
      <c r="G1280" s="9" t="str">
        <f>VLOOKUP($A1280,'Medical Examination'!$A$2:$J$2336,6,0)</f>
        <v>Yes</v>
      </c>
      <c r="H1280" s="9">
        <f>VLOOKUP($A1280,'Medical Examination'!$A$2:$J$2336,7,0)</f>
        <v>1</v>
      </c>
      <c r="I1280" s="9" t="str">
        <f>VLOOKUP($A1280,'Medical Examination'!$A$2:$J$2336,8,0)</f>
        <v xml:space="preserve"> Non Smoker</v>
      </c>
      <c r="J1280" s="9" t="str">
        <f>VLOOKUP($A1280,'Medical Examination'!$A$2:$J$2336,9,0)</f>
        <v>Normal Weight</v>
      </c>
      <c r="K1280" s="9" t="str">
        <f>VLOOKUP($A1280,'Medical Examination'!$A$2:$J$2336,10,0)</f>
        <v>Normal</v>
      </c>
      <c r="L1280" s="9" t="str">
        <f>VLOOKUP($A1280,'Hospitalsation Details'!$A$2:$L$2344,10,0)</f>
        <v>30-12-1983</v>
      </c>
      <c r="M1280" s="16">
        <f>VLOOKUP($A1280,'Hospitalsation Details'!$A$2:$L$2344,6,0)</f>
        <v>8582.2999999999993</v>
      </c>
      <c r="N1280" s="9" t="str">
        <f>VLOOKUP($A1280,'Hospitalsation Details'!$A$2:$L$2344,7,0)</f>
        <v>tier - 2</v>
      </c>
      <c r="O1280" s="9" t="str">
        <f>VLOOKUP($A1280,'Hospitalsation Details'!$A$2:$L$2344,8,0)</f>
        <v>tier - 1</v>
      </c>
      <c r="P1280" s="9" t="str">
        <f>VLOOKUP($A1280,'Hospitalsation Details'!$A$2:$L$2344,9,0)</f>
        <v>R1013</v>
      </c>
      <c r="Q1280" s="9">
        <f>VLOOKUP($A1280,'Hospitalsation Details'!$A$2:$L$2344,12,0)</f>
        <v>39</v>
      </c>
    </row>
    <row r="1281" spans="1:17" ht="15.6" x14ac:dyDescent="0.3">
      <c r="A1281" s="21" t="s">
        <v>2559</v>
      </c>
      <c r="B1281" s="9" t="str">
        <f>VLOOKUP($A1281,'Customer Names'!$A$2:$E$2336,4,0)</f>
        <v xml:space="preserve">  Torrey C III</v>
      </c>
      <c r="C1281" s="9">
        <f>VLOOKUP($A1281,'Medical Examination'!$A$2:$J$2336,2,0)</f>
        <v>30.15</v>
      </c>
      <c r="D1281" s="9">
        <f>VLOOKUP($A1281,'Medical Examination'!$A$2:$J$2336,3,0)</f>
        <v>4.25</v>
      </c>
      <c r="E1281" s="9" t="str">
        <f>VLOOKUP($A1281,'Medical Examination'!$A$2:$J$2336,4,0)</f>
        <v>No</v>
      </c>
      <c r="F1281" s="9" t="str">
        <f>VLOOKUP($A1281,'Medical Examination'!$A$2:$J$2336,5,0)</f>
        <v>No</v>
      </c>
      <c r="G1281" s="9" t="str">
        <f>VLOOKUP($A1281,'Medical Examination'!$A$2:$J$2336,6,0)</f>
        <v>No</v>
      </c>
      <c r="H1281" s="9">
        <f>VLOOKUP($A1281,'Medical Examination'!$A$2:$J$2336,7,0)</f>
        <v>1</v>
      </c>
      <c r="I1281" s="9" t="str">
        <f>VLOOKUP($A1281,'Medical Examination'!$A$2:$J$2336,8,0)</f>
        <v xml:space="preserve"> Non Smoker</v>
      </c>
      <c r="J1281" s="9" t="str">
        <f>VLOOKUP($A1281,'Medical Examination'!$A$2:$J$2336,9,0)</f>
        <v>Obesity</v>
      </c>
      <c r="K1281" s="9" t="str">
        <f>VLOOKUP($A1281,'Medical Examination'!$A$2:$J$2336,10,0)</f>
        <v>Normal</v>
      </c>
      <c r="L1281" s="9" t="str">
        <f>VLOOKUP($A1281,'Hospitalsation Details'!$A$2:$L$2344,10,0)</f>
        <v>11-11-1987</v>
      </c>
      <c r="M1281" s="16">
        <f>VLOOKUP($A1281,'Hospitalsation Details'!$A$2:$L$2344,6,0)</f>
        <v>8573.2999999999993</v>
      </c>
      <c r="N1281" s="9" t="str">
        <f>VLOOKUP($A1281,'Hospitalsation Details'!$A$2:$L$2344,7,0)</f>
        <v>tier - 2</v>
      </c>
      <c r="O1281" s="9" t="str">
        <f>VLOOKUP($A1281,'Hospitalsation Details'!$A$2:$L$2344,8,0)</f>
        <v>tier - 2</v>
      </c>
      <c r="P1281" s="9" t="str">
        <f>VLOOKUP($A1281,'Hospitalsation Details'!$A$2:$L$2344,9,0)</f>
        <v>R1021</v>
      </c>
      <c r="Q1281" s="9">
        <f>VLOOKUP($A1281,'Hospitalsation Details'!$A$2:$L$2344,12,0)</f>
        <v>35</v>
      </c>
    </row>
    <row r="1282" spans="1:17" ht="15.6" x14ac:dyDescent="0.3">
      <c r="A1282" s="20" t="s">
        <v>2561</v>
      </c>
      <c r="B1282" s="9" t="str">
        <f>VLOOKUP($A1282,'Customer Names'!$A$2:$E$2336,4,0)</f>
        <v xml:space="preserve">  Paul</v>
      </c>
      <c r="C1282" s="9">
        <f>VLOOKUP($A1282,'Medical Examination'!$A$2:$J$2336,2,0)</f>
        <v>26.36</v>
      </c>
      <c r="D1282" s="9">
        <f>VLOOKUP($A1282,'Medical Examination'!$A$2:$J$2336,3,0)</f>
        <v>5.52</v>
      </c>
      <c r="E1282" s="9" t="str">
        <f>VLOOKUP($A1282,'Medical Examination'!$A$2:$J$2336,4,0)</f>
        <v>No</v>
      </c>
      <c r="F1282" s="9" t="str">
        <f>VLOOKUP($A1282,'Medical Examination'!$A$2:$J$2336,5,0)</f>
        <v>No</v>
      </c>
      <c r="G1282" s="9" t="str">
        <f>VLOOKUP($A1282,'Medical Examination'!$A$2:$J$2336,6,0)</f>
        <v>No</v>
      </c>
      <c r="H1282" s="9">
        <f>VLOOKUP($A1282,'Medical Examination'!$A$2:$J$2336,7,0)</f>
        <v>0</v>
      </c>
      <c r="I1282" s="9" t="str">
        <f>VLOOKUP($A1282,'Medical Examination'!$A$2:$J$2336,8,0)</f>
        <v xml:space="preserve"> Non Smoker</v>
      </c>
      <c r="J1282" s="9" t="str">
        <f>VLOOKUP($A1282,'Medical Examination'!$A$2:$J$2336,9,0)</f>
        <v>Over Weight</v>
      </c>
      <c r="K1282" s="9" t="str">
        <f>VLOOKUP($A1282,'Medical Examination'!$A$2:$J$2336,10,0)</f>
        <v>Diabetes</v>
      </c>
      <c r="L1282" s="9" t="str">
        <f>VLOOKUP($A1282,'Hospitalsation Details'!$A$2:$L$2344,10,0)</f>
        <v>06-12-1982</v>
      </c>
      <c r="M1282" s="16">
        <f>VLOOKUP($A1282,'Hospitalsation Details'!$A$2:$L$2344,6,0)</f>
        <v>8572.0400000000009</v>
      </c>
      <c r="N1282" s="9" t="str">
        <f>VLOOKUP($A1282,'Hospitalsation Details'!$A$2:$L$2344,7,0)</f>
        <v>tier - 2</v>
      </c>
      <c r="O1282" s="9" t="str">
        <f>VLOOKUP($A1282,'Hospitalsation Details'!$A$2:$L$2344,8,0)</f>
        <v>tier - 2</v>
      </c>
      <c r="P1282" s="9" t="str">
        <f>VLOOKUP($A1282,'Hospitalsation Details'!$A$2:$L$2344,9,0)</f>
        <v>R1021</v>
      </c>
      <c r="Q1282" s="9">
        <f>VLOOKUP($A1282,'Hospitalsation Details'!$A$2:$L$2344,12,0)</f>
        <v>40</v>
      </c>
    </row>
    <row r="1283" spans="1:17" ht="15.6" x14ac:dyDescent="0.3">
      <c r="A1283" s="21" t="s">
        <v>2563</v>
      </c>
      <c r="B1283" s="9" t="str">
        <f>VLOOKUP($A1283,'Customer Names'!$A$2:$E$2336,4,0)</f>
        <v xml:space="preserve">  Jennifer D</v>
      </c>
      <c r="C1283" s="9">
        <f>VLOOKUP($A1283,'Medical Examination'!$A$2:$J$2336,2,0)</f>
        <v>45.32</v>
      </c>
      <c r="D1283" s="9">
        <f>VLOOKUP($A1283,'Medical Examination'!$A$2:$J$2336,3,0)</f>
        <v>6.53</v>
      </c>
      <c r="E1283" s="9" t="str">
        <f>VLOOKUP($A1283,'Medical Examination'!$A$2:$J$2336,4,0)</f>
        <v>Yes</v>
      </c>
      <c r="F1283" s="9" t="str">
        <f>VLOOKUP($A1283,'Medical Examination'!$A$2:$J$2336,5,0)</f>
        <v>No</v>
      </c>
      <c r="G1283" s="9" t="str">
        <f>VLOOKUP($A1283,'Medical Examination'!$A$2:$J$2336,6,0)</f>
        <v>No</v>
      </c>
      <c r="H1283" s="9">
        <f>VLOOKUP($A1283,'Medical Examination'!$A$2:$J$2336,7,0)</f>
        <v>1</v>
      </c>
      <c r="I1283" s="9" t="str">
        <f>VLOOKUP($A1283,'Medical Examination'!$A$2:$J$2336,8,0)</f>
        <v xml:space="preserve"> Non Smoker</v>
      </c>
      <c r="J1283" s="9" t="str">
        <f>VLOOKUP($A1283,'Medical Examination'!$A$2:$J$2336,9,0)</f>
        <v>Obesity</v>
      </c>
      <c r="K1283" s="9" t="str">
        <f>VLOOKUP($A1283,'Medical Examination'!$A$2:$J$2336,10,0)</f>
        <v>Normal</v>
      </c>
      <c r="L1283" s="9" t="str">
        <f>VLOOKUP($A1283,'Hospitalsation Details'!$A$2:$L$2344,10,0)</f>
        <v>26-09-1975</v>
      </c>
      <c r="M1283" s="16">
        <f>VLOOKUP($A1283,'Hospitalsation Details'!$A$2:$L$2344,6,0)</f>
        <v>8569.86</v>
      </c>
      <c r="N1283" s="9" t="str">
        <f>VLOOKUP($A1283,'Hospitalsation Details'!$A$2:$L$2344,7,0)</f>
        <v>tier - 2</v>
      </c>
      <c r="O1283" s="9" t="str">
        <f>VLOOKUP($A1283,'Hospitalsation Details'!$A$2:$L$2344,8,0)</f>
        <v>tier - 3</v>
      </c>
      <c r="P1283" s="9" t="str">
        <f>VLOOKUP($A1283,'Hospitalsation Details'!$A$2:$L$2344,9,0)</f>
        <v>R1013</v>
      </c>
      <c r="Q1283" s="9">
        <f>VLOOKUP($A1283,'Hospitalsation Details'!$A$2:$L$2344,12,0)</f>
        <v>47</v>
      </c>
    </row>
    <row r="1284" spans="1:17" ht="15.6" x14ac:dyDescent="0.3">
      <c r="A1284" s="20" t="s">
        <v>2565</v>
      </c>
      <c r="B1284" s="9" t="str">
        <f>VLOOKUP($A1284,'Customer Names'!$A$2:$E$2336,4,0)</f>
        <v xml:space="preserve">  Erik</v>
      </c>
      <c r="C1284" s="9">
        <f>VLOOKUP($A1284,'Medical Examination'!$A$2:$J$2336,2,0)</f>
        <v>31.93</v>
      </c>
      <c r="D1284" s="9">
        <f>VLOOKUP($A1284,'Medical Examination'!$A$2:$J$2336,3,0)</f>
        <v>4.82</v>
      </c>
      <c r="E1284" s="9" t="str">
        <f>VLOOKUP($A1284,'Medical Examination'!$A$2:$J$2336,4,0)</f>
        <v>Yes</v>
      </c>
      <c r="F1284" s="9" t="str">
        <f>VLOOKUP($A1284,'Medical Examination'!$A$2:$J$2336,5,0)</f>
        <v>No</v>
      </c>
      <c r="G1284" s="9" t="str">
        <f>VLOOKUP($A1284,'Medical Examination'!$A$2:$J$2336,6,0)</f>
        <v>No</v>
      </c>
      <c r="H1284" s="9">
        <f>VLOOKUP($A1284,'Medical Examination'!$A$2:$J$2336,7,0)</f>
        <v>1</v>
      </c>
      <c r="I1284" s="9" t="str">
        <f>VLOOKUP($A1284,'Medical Examination'!$A$2:$J$2336,8,0)</f>
        <v xml:space="preserve"> Non Smoker</v>
      </c>
      <c r="J1284" s="9" t="str">
        <f>VLOOKUP($A1284,'Medical Examination'!$A$2:$J$2336,9,0)</f>
        <v>Obesity</v>
      </c>
      <c r="K1284" s="9" t="str">
        <f>VLOOKUP($A1284,'Medical Examination'!$A$2:$J$2336,10,0)</f>
        <v>Diabetes</v>
      </c>
      <c r="L1284" s="9" t="str">
        <f>VLOOKUP($A1284,'Hospitalsation Details'!$A$2:$L$2344,10,0)</f>
        <v>21-09-1988</v>
      </c>
      <c r="M1284" s="16">
        <f>VLOOKUP($A1284,'Hospitalsation Details'!$A$2:$L$2344,6,0)</f>
        <v>8567.25</v>
      </c>
      <c r="N1284" s="9" t="str">
        <f>VLOOKUP($A1284,'Hospitalsation Details'!$A$2:$L$2344,7,0)</f>
        <v>tier - 2</v>
      </c>
      <c r="O1284" s="9" t="str">
        <f>VLOOKUP($A1284,'Hospitalsation Details'!$A$2:$L$2344,8,0)</f>
        <v>tier - 1</v>
      </c>
      <c r="P1284" s="9" t="str">
        <f>VLOOKUP($A1284,'Hospitalsation Details'!$A$2:$L$2344,9,0)</f>
        <v>R1012</v>
      </c>
      <c r="Q1284" s="9">
        <f>VLOOKUP($A1284,'Hospitalsation Details'!$A$2:$L$2344,12,0)</f>
        <v>34</v>
      </c>
    </row>
    <row r="1285" spans="1:17" ht="15.6" x14ac:dyDescent="0.3">
      <c r="A1285" s="21" t="s">
        <v>2567</v>
      </c>
      <c r="B1285" s="9" t="str">
        <f>VLOOKUP($A1285,'Customer Names'!$A$2:$E$2336,4,0)</f>
        <v xml:space="preserve">  Lana J</v>
      </c>
      <c r="C1285" s="9">
        <f>VLOOKUP($A1285,'Medical Examination'!$A$2:$J$2336,2,0)</f>
        <v>36</v>
      </c>
      <c r="D1285" s="9">
        <f>VLOOKUP($A1285,'Medical Examination'!$A$2:$J$2336,3,0)</f>
        <v>11.94</v>
      </c>
      <c r="E1285" s="9" t="str">
        <f>VLOOKUP($A1285,'Medical Examination'!$A$2:$J$2336,4,0)</f>
        <v>Yes</v>
      </c>
      <c r="F1285" s="9" t="str">
        <f>VLOOKUP($A1285,'Medical Examination'!$A$2:$J$2336,5,0)</f>
        <v>No</v>
      </c>
      <c r="G1285" s="9" t="str">
        <f>VLOOKUP($A1285,'Medical Examination'!$A$2:$J$2336,6,0)</f>
        <v>No</v>
      </c>
      <c r="H1285" s="9">
        <f>VLOOKUP($A1285,'Medical Examination'!$A$2:$J$2336,7,0)</f>
        <v>1</v>
      </c>
      <c r="I1285" s="9" t="str">
        <f>VLOOKUP($A1285,'Medical Examination'!$A$2:$J$2336,8,0)</f>
        <v xml:space="preserve"> Non Smoker</v>
      </c>
      <c r="J1285" s="9" t="str">
        <f>VLOOKUP($A1285,'Medical Examination'!$A$2:$J$2336,9,0)</f>
        <v>Obesity</v>
      </c>
      <c r="K1285" s="9" t="str">
        <f>VLOOKUP($A1285,'Medical Examination'!$A$2:$J$2336,10,0)</f>
        <v>Diabetes</v>
      </c>
      <c r="L1285" s="9" t="str">
        <f>VLOOKUP($A1285,'Hospitalsation Details'!$A$2:$L$2344,10,0)</f>
        <v>21-08-1975</v>
      </c>
      <c r="M1285" s="16">
        <f>VLOOKUP($A1285,'Hospitalsation Details'!$A$2:$L$2344,6,0)</f>
        <v>8556.91</v>
      </c>
      <c r="N1285" s="9" t="str">
        <f>VLOOKUP($A1285,'Hospitalsation Details'!$A$2:$L$2344,7,0)</f>
        <v>tier - 2</v>
      </c>
      <c r="O1285" s="9" t="str">
        <f>VLOOKUP($A1285,'Hospitalsation Details'!$A$2:$L$2344,8,0)</f>
        <v>tier - 1</v>
      </c>
      <c r="P1285" s="9" t="str">
        <f>VLOOKUP($A1285,'Hospitalsation Details'!$A$2:$L$2344,9,0)</f>
        <v>R1011</v>
      </c>
      <c r="Q1285" s="9">
        <f>VLOOKUP($A1285,'Hospitalsation Details'!$A$2:$L$2344,12,0)</f>
        <v>47</v>
      </c>
    </row>
    <row r="1286" spans="1:17" ht="15.6" x14ac:dyDescent="0.3">
      <c r="A1286" s="20" t="s">
        <v>2569</v>
      </c>
      <c r="B1286" s="9" t="str">
        <f>VLOOKUP($A1286,'Customer Names'!$A$2:$E$2336,4,0)</f>
        <v xml:space="preserve">  Rebecca E</v>
      </c>
      <c r="C1286" s="9">
        <f>VLOOKUP($A1286,'Medical Examination'!$A$2:$J$2336,2,0)</f>
        <v>32</v>
      </c>
      <c r="D1286" s="9">
        <f>VLOOKUP($A1286,'Medical Examination'!$A$2:$J$2336,3,0)</f>
        <v>7.85</v>
      </c>
      <c r="E1286" s="9" t="str">
        <f>VLOOKUP($A1286,'Medical Examination'!$A$2:$J$2336,4,0)</f>
        <v>Yes</v>
      </c>
      <c r="F1286" s="9" t="str">
        <f>VLOOKUP($A1286,'Medical Examination'!$A$2:$J$2336,5,0)</f>
        <v>No</v>
      </c>
      <c r="G1286" s="9" t="str">
        <f>VLOOKUP($A1286,'Medical Examination'!$A$2:$J$2336,6,0)</f>
        <v>No</v>
      </c>
      <c r="H1286" s="9">
        <f>VLOOKUP($A1286,'Medical Examination'!$A$2:$J$2336,7,0)</f>
        <v>1</v>
      </c>
      <c r="I1286" s="9" t="str">
        <f>VLOOKUP($A1286,'Medical Examination'!$A$2:$J$2336,8,0)</f>
        <v xml:space="preserve"> Non Smoker</v>
      </c>
      <c r="J1286" s="9" t="str">
        <f>VLOOKUP($A1286,'Medical Examination'!$A$2:$J$2336,9,0)</f>
        <v>Obesity</v>
      </c>
      <c r="K1286" s="9" t="str">
        <f>VLOOKUP($A1286,'Medical Examination'!$A$2:$J$2336,10,0)</f>
        <v>Diabetes</v>
      </c>
      <c r="L1286" s="9" t="str">
        <f>VLOOKUP($A1286,'Hospitalsation Details'!$A$2:$L$2344,10,0)</f>
        <v>06-08-1975</v>
      </c>
      <c r="M1286" s="16">
        <f>VLOOKUP($A1286,'Hospitalsation Details'!$A$2:$L$2344,6,0)</f>
        <v>8551.35</v>
      </c>
      <c r="N1286" s="9" t="str">
        <f>VLOOKUP($A1286,'Hospitalsation Details'!$A$2:$L$2344,7,0)</f>
        <v>tier - 2</v>
      </c>
      <c r="O1286" s="9" t="str">
        <f>VLOOKUP($A1286,'Hospitalsation Details'!$A$2:$L$2344,8,0)</f>
        <v>tier - 2</v>
      </c>
      <c r="P1286" s="9" t="str">
        <f>VLOOKUP($A1286,'Hospitalsation Details'!$A$2:$L$2344,9,0)</f>
        <v>R1011</v>
      </c>
      <c r="Q1286" s="9">
        <f>VLOOKUP($A1286,'Hospitalsation Details'!$A$2:$L$2344,12,0)</f>
        <v>47</v>
      </c>
    </row>
    <row r="1287" spans="1:17" ht="15.6" x14ac:dyDescent="0.3">
      <c r="A1287" s="21" t="s">
        <v>2571</v>
      </c>
      <c r="B1287" s="9" t="str">
        <f>VLOOKUP($A1287,'Customer Names'!$A$2:$E$2336,4,0)</f>
        <v xml:space="preserve">  Katie M</v>
      </c>
      <c r="C1287" s="9">
        <f>VLOOKUP($A1287,'Medical Examination'!$A$2:$J$2336,2,0)</f>
        <v>29.37</v>
      </c>
      <c r="D1287" s="9">
        <f>VLOOKUP($A1287,'Medical Examination'!$A$2:$J$2336,3,0)</f>
        <v>8.01</v>
      </c>
      <c r="E1287" s="9" t="str">
        <f>VLOOKUP($A1287,'Medical Examination'!$A$2:$J$2336,4,0)</f>
        <v>Yes</v>
      </c>
      <c r="F1287" s="9" t="str">
        <f>VLOOKUP($A1287,'Medical Examination'!$A$2:$J$2336,5,0)</f>
        <v>No</v>
      </c>
      <c r="G1287" s="9" t="str">
        <f>VLOOKUP($A1287,'Medical Examination'!$A$2:$J$2336,6,0)</f>
        <v>No</v>
      </c>
      <c r="H1287" s="9">
        <f>VLOOKUP($A1287,'Medical Examination'!$A$2:$J$2336,7,0)</f>
        <v>1</v>
      </c>
      <c r="I1287" s="9" t="str">
        <f>VLOOKUP($A1287,'Medical Examination'!$A$2:$J$2336,8,0)</f>
        <v xml:space="preserve"> Non Smoker</v>
      </c>
      <c r="J1287" s="9" t="str">
        <f>VLOOKUP($A1287,'Medical Examination'!$A$2:$J$2336,9,0)</f>
        <v>Over Weight</v>
      </c>
      <c r="K1287" s="9" t="str">
        <f>VLOOKUP($A1287,'Medical Examination'!$A$2:$J$2336,10,0)</f>
        <v>Diabetes</v>
      </c>
      <c r="L1287" s="9" t="str">
        <f>VLOOKUP($A1287,'Hospitalsation Details'!$A$2:$L$2344,10,0)</f>
        <v>12-12-1992</v>
      </c>
      <c r="M1287" s="16">
        <f>VLOOKUP($A1287,'Hospitalsation Details'!$A$2:$L$2344,6,0)</f>
        <v>8547.69</v>
      </c>
      <c r="N1287" s="9" t="str">
        <f>VLOOKUP($A1287,'Hospitalsation Details'!$A$2:$L$2344,7,0)</f>
        <v>tier - 2</v>
      </c>
      <c r="O1287" s="9" t="str">
        <f>VLOOKUP($A1287,'Hospitalsation Details'!$A$2:$L$2344,8,0)</f>
        <v>tier - 1</v>
      </c>
      <c r="P1287" s="9" t="str">
        <f>VLOOKUP($A1287,'Hospitalsation Details'!$A$2:$L$2344,9,0)</f>
        <v>R1013</v>
      </c>
      <c r="Q1287" s="9">
        <f>VLOOKUP($A1287,'Hospitalsation Details'!$A$2:$L$2344,12,0)</f>
        <v>30</v>
      </c>
    </row>
    <row r="1288" spans="1:17" ht="15.6" x14ac:dyDescent="0.3">
      <c r="A1288" s="20" t="s">
        <v>2573</v>
      </c>
      <c r="B1288" s="9" t="str">
        <f>VLOOKUP($A1288,'Customer Names'!$A$2:$E$2336,4,0)</f>
        <v xml:space="preserve">  Elizabeth A</v>
      </c>
      <c r="C1288" s="9">
        <f>VLOOKUP($A1288,'Medical Examination'!$A$2:$J$2336,2,0)</f>
        <v>23.6</v>
      </c>
      <c r="D1288" s="9">
        <f>VLOOKUP($A1288,'Medical Examination'!$A$2:$J$2336,3,0)</f>
        <v>7.4</v>
      </c>
      <c r="E1288" s="9" t="str">
        <f>VLOOKUP($A1288,'Medical Examination'!$A$2:$J$2336,4,0)</f>
        <v>Yes</v>
      </c>
      <c r="F1288" s="9" t="str">
        <f>VLOOKUP($A1288,'Medical Examination'!$A$2:$J$2336,5,0)</f>
        <v>No</v>
      </c>
      <c r="G1288" s="9" t="str">
        <f>VLOOKUP($A1288,'Medical Examination'!$A$2:$J$2336,6,0)</f>
        <v>No</v>
      </c>
      <c r="H1288" s="9">
        <f>VLOOKUP($A1288,'Medical Examination'!$A$2:$J$2336,7,0)</f>
        <v>1</v>
      </c>
      <c r="I1288" s="9" t="str">
        <f>VLOOKUP($A1288,'Medical Examination'!$A$2:$J$2336,8,0)</f>
        <v xml:space="preserve"> Non Smoker</v>
      </c>
      <c r="J1288" s="9" t="str">
        <f>VLOOKUP($A1288,'Medical Examination'!$A$2:$J$2336,9,0)</f>
        <v>Normal Weight</v>
      </c>
      <c r="K1288" s="9" t="str">
        <f>VLOOKUP($A1288,'Medical Examination'!$A$2:$J$2336,10,0)</f>
        <v>Diabetes</v>
      </c>
      <c r="L1288" s="9" t="str">
        <f>VLOOKUP($A1288,'Hospitalsation Details'!$A$2:$L$2344,10,0)</f>
        <v>06-11-1975</v>
      </c>
      <c r="M1288" s="16">
        <f>VLOOKUP($A1288,'Hospitalsation Details'!$A$2:$L$2344,6,0)</f>
        <v>8539.67</v>
      </c>
      <c r="N1288" s="9" t="str">
        <f>VLOOKUP($A1288,'Hospitalsation Details'!$A$2:$L$2344,7,0)</f>
        <v>tier - 2</v>
      </c>
      <c r="O1288" s="9" t="str">
        <f>VLOOKUP($A1288,'Hospitalsation Details'!$A$2:$L$2344,8,0)</f>
        <v>tier - 3</v>
      </c>
      <c r="P1288" s="9" t="str">
        <f>VLOOKUP($A1288,'Hospitalsation Details'!$A$2:$L$2344,9,0)</f>
        <v>R1011</v>
      </c>
      <c r="Q1288" s="9">
        <f>VLOOKUP($A1288,'Hospitalsation Details'!$A$2:$L$2344,12,0)</f>
        <v>47</v>
      </c>
    </row>
    <row r="1289" spans="1:17" ht="15.6" x14ac:dyDescent="0.3">
      <c r="A1289" s="21" t="s">
        <v>2575</v>
      </c>
      <c r="B1289" s="9" t="str">
        <f>VLOOKUP($A1289,'Customer Names'!$A$2:$E$2336,4,0)</f>
        <v xml:space="preserve">  Sarah</v>
      </c>
      <c r="C1289" s="9">
        <f>VLOOKUP($A1289,'Medical Examination'!$A$2:$J$2336,2,0)</f>
        <v>33.155000000000001</v>
      </c>
      <c r="D1289" s="9">
        <f>VLOOKUP($A1289,'Medical Examination'!$A$2:$J$2336,3,0)</f>
        <v>8.3800000000000008</v>
      </c>
      <c r="E1289" s="9" t="str">
        <f>VLOOKUP($A1289,'Medical Examination'!$A$2:$J$2336,4,0)</f>
        <v>Yes</v>
      </c>
      <c r="F1289" s="9" t="str">
        <f>VLOOKUP($A1289,'Medical Examination'!$A$2:$J$2336,5,0)</f>
        <v>No</v>
      </c>
      <c r="G1289" s="9" t="str">
        <f>VLOOKUP($A1289,'Medical Examination'!$A$2:$J$2336,6,0)</f>
        <v>No</v>
      </c>
      <c r="H1289" s="9">
        <f>VLOOKUP($A1289,'Medical Examination'!$A$2:$J$2336,7,0)</f>
        <v>0</v>
      </c>
      <c r="I1289" s="9" t="str">
        <f>VLOOKUP($A1289,'Medical Examination'!$A$2:$J$2336,8,0)</f>
        <v xml:space="preserve"> Non Smoker</v>
      </c>
      <c r="J1289" s="9" t="str">
        <f>VLOOKUP($A1289,'Medical Examination'!$A$2:$J$2336,9,0)</f>
        <v>Obesity</v>
      </c>
      <c r="K1289" s="9" t="str">
        <f>VLOOKUP($A1289,'Medical Examination'!$A$2:$J$2336,10,0)</f>
        <v>Diabetes</v>
      </c>
      <c r="L1289" s="9" t="str">
        <f>VLOOKUP($A1289,'Hospitalsation Details'!$A$2:$L$2344,10,0)</f>
        <v>27-12-1981</v>
      </c>
      <c r="M1289" s="16">
        <f>VLOOKUP($A1289,'Hospitalsation Details'!$A$2:$L$2344,6,0)</f>
        <v>8538.2900000000009</v>
      </c>
      <c r="N1289" s="9" t="str">
        <f>VLOOKUP($A1289,'Hospitalsation Details'!$A$2:$L$2344,7,0)</f>
        <v>tier - 2</v>
      </c>
      <c r="O1289" s="9" t="str">
        <f>VLOOKUP($A1289,'Hospitalsation Details'!$A$2:$L$2344,8,0)</f>
        <v>tier - 3</v>
      </c>
      <c r="P1289" s="9" t="str">
        <f>VLOOKUP($A1289,'Hospitalsation Details'!$A$2:$L$2344,9,0)</f>
        <v>R1024</v>
      </c>
      <c r="Q1289" s="9">
        <f>VLOOKUP($A1289,'Hospitalsation Details'!$A$2:$L$2344,12,0)</f>
        <v>41</v>
      </c>
    </row>
    <row r="1290" spans="1:17" ht="15.6" x14ac:dyDescent="0.3">
      <c r="A1290" s="20" t="s">
        <v>2577</v>
      </c>
      <c r="B1290" s="9" t="str">
        <f>VLOOKUP($A1290,'Customer Names'!$A$2:$E$2336,4,0)</f>
        <v xml:space="preserve">  Annie J</v>
      </c>
      <c r="C1290" s="9">
        <f>VLOOKUP($A1290,'Medical Examination'!$A$2:$J$2336,2,0)</f>
        <v>24.32</v>
      </c>
      <c r="D1290" s="9">
        <f>VLOOKUP($A1290,'Medical Examination'!$A$2:$J$2336,3,0)</f>
        <v>11.56</v>
      </c>
      <c r="E1290" s="9" t="str">
        <f>VLOOKUP($A1290,'Medical Examination'!$A$2:$J$2336,4,0)</f>
        <v>Yes</v>
      </c>
      <c r="F1290" s="9" t="str">
        <f>VLOOKUP($A1290,'Medical Examination'!$A$2:$J$2336,5,0)</f>
        <v>No</v>
      </c>
      <c r="G1290" s="9" t="str">
        <f>VLOOKUP($A1290,'Medical Examination'!$A$2:$J$2336,6,0)</f>
        <v>No</v>
      </c>
      <c r="H1290" s="9">
        <f>VLOOKUP($A1290,'Medical Examination'!$A$2:$J$2336,7,0)</f>
        <v>1</v>
      </c>
      <c r="I1290" s="9" t="str">
        <f>VLOOKUP($A1290,'Medical Examination'!$A$2:$J$2336,8,0)</f>
        <v xml:space="preserve"> Non Smoker</v>
      </c>
      <c r="J1290" s="9" t="str">
        <f>VLOOKUP($A1290,'Medical Examination'!$A$2:$J$2336,9,0)</f>
        <v>Normal Weight</v>
      </c>
      <c r="K1290" s="9" t="str">
        <f>VLOOKUP($A1290,'Medical Examination'!$A$2:$J$2336,10,0)</f>
        <v>Normal</v>
      </c>
      <c r="L1290" s="9" t="str">
        <f>VLOOKUP($A1290,'Hospitalsation Details'!$A$2:$L$2344,10,0)</f>
        <v>24-07-1984</v>
      </c>
      <c r="M1290" s="16">
        <f>VLOOKUP($A1290,'Hospitalsation Details'!$A$2:$L$2344,6,0)</f>
        <v>8534.67</v>
      </c>
      <c r="N1290" s="9" t="str">
        <f>VLOOKUP($A1290,'Hospitalsation Details'!$A$2:$L$2344,7,0)</f>
        <v>tier - 2</v>
      </c>
      <c r="O1290" s="9" t="str">
        <f>VLOOKUP($A1290,'Hospitalsation Details'!$A$2:$L$2344,8,0)</f>
        <v>tier - 3</v>
      </c>
      <c r="P1290" s="9" t="str">
        <f>VLOOKUP($A1290,'Hospitalsation Details'!$A$2:$L$2344,9,0)</f>
        <v>R1024</v>
      </c>
      <c r="Q1290" s="9">
        <f>VLOOKUP($A1290,'Hospitalsation Details'!$A$2:$L$2344,12,0)</f>
        <v>38</v>
      </c>
    </row>
    <row r="1291" spans="1:17" ht="15.6" x14ac:dyDescent="0.3">
      <c r="A1291" s="21" t="s">
        <v>2579</v>
      </c>
      <c r="B1291" s="9" t="str">
        <f>VLOOKUP($A1291,'Customer Names'!$A$2:$E$2336,4,0)</f>
        <v xml:space="preserve">  Annie</v>
      </c>
      <c r="C1291" s="9">
        <f>VLOOKUP($A1291,'Medical Examination'!$A$2:$J$2336,2,0)</f>
        <v>36.299999999999997</v>
      </c>
      <c r="D1291" s="9">
        <f>VLOOKUP($A1291,'Medical Examination'!$A$2:$J$2336,3,0)</f>
        <v>4.6100000000000003</v>
      </c>
      <c r="E1291" s="9" t="str">
        <f>VLOOKUP($A1291,'Medical Examination'!$A$2:$J$2336,4,0)</f>
        <v>No</v>
      </c>
      <c r="F1291" s="9" t="str">
        <f>VLOOKUP($A1291,'Medical Examination'!$A$2:$J$2336,5,0)</f>
        <v>No</v>
      </c>
      <c r="G1291" s="9" t="str">
        <f>VLOOKUP($A1291,'Medical Examination'!$A$2:$J$2336,6,0)</f>
        <v>No</v>
      </c>
      <c r="H1291" s="9">
        <f>VLOOKUP($A1291,'Medical Examination'!$A$2:$J$2336,7,0)</f>
        <v>0</v>
      </c>
      <c r="I1291" s="9" t="str">
        <f>VLOOKUP($A1291,'Medical Examination'!$A$2:$J$2336,8,0)</f>
        <v xml:space="preserve"> Non Smoker</v>
      </c>
      <c r="J1291" s="9" t="str">
        <f>VLOOKUP($A1291,'Medical Examination'!$A$2:$J$2336,9,0)</f>
        <v>Obesity</v>
      </c>
      <c r="K1291" s="9" t="str">
        <f>VLOOKUP($A1291,'Medical Examination'!$A$2:$J$2336,10,0)</f>
        <v>Normal</v>
      </c>
      <c r="L1291" s="9" t="str">
        <f>VLOOKUP($A1291,'Hospitalsation Details'!$A$2:$L$2344,10,0)</f>
        <v>26-07-1977</v>
      </c>
      <c r="M1291" s="16">
        <f>VLOOKUP($A1291,'Hospitalsation Details'!$A$2:$L$2344,6,0)</f>
        <v>8527.5300000000007</v>
      </c>
      <c r="N1291" s="9" t="str">
        <f>VLOOKUP($A1291,'Hospitalsation Details'!$A$2:$L$2344,7,0)</f>
        <v>tier - 2</v>
      </c>
      <c r="O1291" s="9" t="str">
        <f>VLOOKUP($A1291,'Hospitalsation Details'!$A$2:$L$2344,8,0)</f>
        <v>tier - 2</v>
      </c>
      <c r="P1291" s="9" t="str">
        <f>VLOOKUP($A1291,'Hospitalsation Details'!$A$2:$L$2344,9,0)</f>
        <v>R1013</v>
      </c>
      <c r="Q1291" s="9">
        <f>VLOOKUP($A1291,'Hospitalsation Details'!$A$2:$L$2344,12,0)</f>
        <v>45</v>
      </c>
    </row>
    <row r="1292" spans="1:17" ht="15.6" x14ac:dyDescent="0.3">
      <c r="A1292" s="20" t="s">
        <v>2581</v>
      </c>
      <c r="B1292" s="9" t="str">
        <f>VLOOKUP($A1292,'Customer Names'!$A$2:$E$2336,4,0)</f>
        <v xml:space="preserve">  Lindsey</v>
      </c>
      <c r="C1292" s="9">
        <f>VLOOKUP($A1292,'Medical Examination'!$A$2:$J$2336,2,0)</f>
        <v>34.4</v>
      </c>
      <c r="D1292" s="9">
        <f>VLOOKUP($A1292,'Medical Examination'!$A$2:$J$2336,3,0)</f>
        <v>4.95</v>
      </c>
      <c r="E1292" s="9" t="str">
        <f>VLOOKUP($A1292,'Medical Examination'!$A$2:$J$2336,4,0)</f>
        <v>No</v>
      </c>
      <c r="F1292" s="9" t="str">
        <f>VLOOKUP($A1292,'Medical Examination'!$A$2:$J$2336,5,0)</f>
        <v>No</v>
      </c>
      <c r="G1292" s="9" t="str">
        <f>VLOOKUP($A1292,'Medical Examination'!$A$2:$J$2336,6,0)</f>
        <v>Yes</v>
      </c>
      <c r="H1292" s="9">
        <f>VLOOKUP($A1292,'Medical Examination'!$A$2:$J$2336,7,0)</f>
        <v>1</v>
      </c>
      <c r="I1292" s="9" t="str">
        <f>VLOOKUP($A1292,'Medical Examination'!$A$2:$J$2336,8,0)</f>
        <v xml:space="preserve"> Non Smoker</v>
      </c>
      <c r="J1292" s="9" t="str">
        <f>VLOOKUP($A1292,'Medical Examination'!$A$2:$J$2336,9,0)</f>
        <v>Obesity</v>
      </c>
      <c r="K1292" s="9" t="str">
        <f>VLOOKUP($A1292,'Medical Examination'!$A$2:$J$2336,10,0)</f>
        <v>Normal</v>
      </c>
      <c r="L1292" s="9" t="str">
        <f>VLOOKUP($A1292,'Hospitalsation Details'!$A$2:$L$2344,10,0)</f>
        <v>13-08-1979</v>
      </c>
      <c r="M1292" s="16">
        <f>VLOOKUP($A1292,'Hospitalsation Details'!$A$2:$L$2344,6,0)</f>
        <v>8522</v>
      </c>
      <c r="N1292" s="9" t="str">
        <f>VLOOKUP($A1292,'Hospitalsation Details'!$A$2:$L$2344,7,0)</f>
        <v>tier - 2</v>
      </c>
      <c r="O1292" s="9" t="str">
        <f>VLOOKUP($A1292,'Hospitalsation Details'!$A$2:$L$2344,8,0)</f>
        <v>tier - 2</v>
      </c>
      <c r="P1292" s="9" t="str">
        <f>VLOOKUP($A1292,'Hospitalsation Details'!$A$2:$L$2344,9,0)</f>
        <v>R1011</v>
      </c>
      <c r="Q1292" s="9">
        <f>VLOOKUP($A1292,'Hospitalsation Details'!$A$2:$L$2344,12,0)</f>
        <v>43</v>
      </c>
    </row>
    <row r="1293" spans="1:17" ht="15.6" x14ac:dyDescent="0.3">
      <c r="A1293" s="21" t="s">
        <v>2583</v>
      </c>
      <c r="B1293" s="9" t="str">
        <f>VLOOKUP($A1293,'Customer Names'!$A$2:$E$2336,4,0)</f>
        <v xml:space="preserve">  Laura</v>
      </c>
      <c r="C1293" s="9">
        <f>VLOOKUP($A1293,'Medical Examination'!$A$2:$J$2336,2,0)</f>
        <v>30.9</v>
      </c>
      <c r="D1293" s="9">
        <f>VLOOKUP($A1293,'Medical Examination'!$A$2:$J$2336,3,0)</f>
        <v>5.04</v>
      </c>
      <c r="E1293" s="9" t="str">
        <f>VLOOKUP($A1293,'Medical Examination'!$A$2:$J$2336,4,0)</f>
        <v>No</v>
      </c>
      <c r="F1293" s="9" t="str">
        <f>VLOOKUP($A1293,'Medical Examination'!$A$2:$J$2336,5,0)</f>
        <v>No</v>
      </c>
      <c r="G1293" s="9" t="str">
        <f>VLOOKUP($A1293,'Medical Examination'!$A$2:$J$2336,6,0)</f>
        <v>No</v>
      </c>
      <c r="H1293" s="9">
        <f>VLOOKUP($A1293,'Medical Examination'!$A$2:$J$2336,7,0)</f>
        <v>0</v>
      </c>
      <c r="I1293" s="9" t="str">
        <f>VLOOKUP($A1293,'Medical Examination'!$A$2:$J$2336,8,0)</f>
        <v xml:space="preserve"> Non Smoker</v>
      </c>
      <c r="J1293" s="9" t="str">
        <f>VLOOKUP($A1293,'Medical Examination'!$A$2:$J$2336,9,0)</f>
        <v>Obesity</v>
      </c>
      <c r="K1293" s="9" t="str">
        <f>VLOOKUP($A1293,'Medical Examination'!$A$2:$J$2336,10,0)</f>
        <v>Normal</v>
      </c>
      <c r="L1293" s="9" t="str">
        <f>VLOOKUP($A1293,'Hospitalsation Details'!$A$2:$L$2344,10,0)</f>
        <v>29-12-1977</v>
      </c>
      <c r="M1293" s="16">
        <f>VLOOKUP($A1293,'Hospitalsation Details'!$A$2:$L$2344,6,0)</f>
        <v>8520.0300000000007</v>
      </c>
      <c r="N1293" s="9" t="str">
        <f>VLOOKUP($A1293,'Hospitalsation Details'!$A$2:$L$2344,7,0)</f>
        <v>tier - 2</v>
      </c>
      <c r="O1293" s="9" t="str">
        <f>VLOOKUP($A1293,'Hospitalsation Details'!$A$2:$L$2344,8,0)</f>
        <v>tier - 3</v>
      </c>
      <c r="P1293" s="9" t="str">
        <f>VLOOKUP($A1293,'Hospitalsation Details'!$A$2:$L$2344,9,0)</f>
        <v>R1011</v>
      </c>
      <c r="Q1293" s="9">
        <f>VLOOKUP($A1293,'Hospitalsation Details'!$A$2:$L$2344,12,0)</f>
        <v>45</v>
      </c>
    </row>
    <row r="1294" spans="1:17" ht="15.6" x14ac:dyDescent="0.3">
      <c r="A1294" s="20" t="s">
        <v>2585</v>
      </c>
      <c r="B1294" s="9" t="str">
        <f>VLOOKUP($A1294,'Customer Names'!$A$2:$E$2336,4,0)</f>
        <v xml:space="preserve">  Amy T</v>
      </c>
      <c r="C1294" s="9">
        <f>VLOOKUP($A1294,'Medical Examination'!$A$2:$J$2336,2,0)</f>
        <v>28.6</v>
      </c>
      <c r="D1294" s="9">
        <f>VLOOKUP($A1294,'Medical Examination'!$A$2:$J$2336,3,0)</f>
        <v>5.42</v>
      </c>
      <c r="E1294" s="9" t="str">
        <f>VLOOKUP($A1294,'Medical Examination'!$A$2:$J$2336,4,0)</f>
        <v>No</v>
      </c>
      <c r="F1294" s="9" t="str">
        <f>VLOOKUP($A1294,'Medical Examination'!$A$2:$J$2336,5,0)</f>
        <v>No</v>
      </c>
      <c r="G1294" s="9" t="str">
        <f>VLOOKUP($A1294,'Medical Examination'!$A$2:$J$2336,6,0)</f>
        <v>No</v>
      </c>
      <c r="H1294" s="9">
        <f>VLOOKUP($A1294,'Medical Examination'!$A$2:$J$2336,7,0)</f>
        <v>0</v>
      </c>
      <c r="I1294" s="9" t="str">
        <f>VLOOKUP($A1294,'Medical Examination'!$A$2:$J$2336,8,0)</f>
        <v xml:space="preserve"> Non Smoker</v>
      </c>
      <c r="J1294" s="9" t="str">
        <f>VLOOKUP($A1294,'Medical Examination'!$A$2:$J$2336,9,0)</f>
        <v>Over Weight</v>
      </c>
      <c r="K1294" s="9" t="str">
        <f>VLOOKUP($A1294,'Medical Examination'!$A$2:$J$2336,10,0)</f>
        <v>Normal</v>
      </c>
      <c r="L1294" s="9" t="str">
        <f>VLOOKUP($A1294,'Hospitalsation Details'!$A$2:$L$2344,10,0)</f>
        <v>21-06-1977</v>
      </c>
      <c r="M1294" s="16">
        <f>VLOOKUP($A1294,'Hospitalsation Details'!$A$2:$L$2344,6,0)</f>
        <v>8516.83</v>
      </c>
      <c r="N1294" s="9" t="str">
        <f>VLOOKUP($A1294,'Hospitalsation Details'!$A$2:$L$2344,7,0)</f>
        <v>tier - 2</v>
      </c>
      <c r="O1294" s="9" t="str">
        <f>VLOOKUP($A1294,'Hospitalsation Details'!$A$2:$L$2344,8,0)</f>
        <v>tier - 1</v>
      </c>
      <c r="P1294" s="9" t="str">
        <f>VLOOKUP($A1294,'Hospitalsation Details'!$A$2:$L$2344,9,0)</f>
        <v>R1013</v>
      </c>
      <c r="Q1294" s="9">
        <f>VLOOKUP($A1294,'Hospitalsation Details'!$A$2:$L$2344,12,0)</f>
        <v>45</v>
      </c>
    </row>
    <row r="1295" spans="1:17" ht="15.6" x14ac:dyDescent="0.3">
      <c r="A1295" s="21" t="s">
        <v>2587</v>
      </c>
      <c r="B1295" s="9" t="str">
        <f>VLOOKUP($A1295,'Customer Names'!$A$2:$E$2336,4,0)</f>
        <v xml:space="preserve">  Katarina D</v>
      </c>
      <c r="C1295" s="9">
        <f>VLOOKUP($A1295,'Medical Examination'!$A$2:$J$2336,2,0)</f>
        <v>27.83</v>
      </c>
      <c r="D1295" s="9">
        <f>VLOOKUP($A1295,'Medical Examination'!$A$2:$J$2336,3,0)</f>
        <v>5.39</v>
      </c>
      <c r="E1295" s="9" t="str">
        <f>VLOOKUP($A1295,'Medical Examination'!$A$2:$J$2336,4,0)</f>
        <v>No</v>
      </c>
      <c r="F1295" s="9" t="str">
        <f>VLOOKUP($A1295,'Medical Examination'!$A$2:$J$2336,5,0)</f>
        <v>No</v>
      </c>
      <c r="G1295" s="9" t="str">
        <f>VLOOKUP($A1295,'Medical Examination'!$A$2:$J$2336,6,0)</f>
        <v>No</v>
      </c>
      <c r="H1295" s="9">
        <f>VLOOKUP($A1295,'Medical Examination'!$A$2:$J$2336,7,0)</f>
        <v>0</v>
      </c>
      <c r="I1295" s="9" t="str">
        <f>VLOOKUP($A1295,'Medical Examination'!$A$2:$J$2336,8,0)</f>
        <v xml:space="preserve"> Non Smoker</v>
      </c>
      <c r="J1295" s="9" t="str">
        <f>VLOOKUP($A1295,'Medical Examination'!$A$2:$J$2336,9,0)</f>
        <v>Over Weight</v>
      </c>
      <c r="K1295" s="9" t="str">
        <f>VLOOKUP($A1295,'Medical Examination'!$A$2:$J$2336,10,0)</f>
        <v>Prediabetes</v>
      </c>
      <c r="L1295" s="9" t="str">
        <f>VLOOKUP($A1295,'Hospitalsation Details'!$A$2:$L$2344,10,0)</f>
        <v>26-12-1977</v>
      </c>
      <c r="M1295" s="16">
        <f>VLOOKUP($A1295,'Hospitalsation Details'!$A$2:$L$2344,6,0)</f>
        <v>8515.76</v>
      </c>
      <c r="N1295" s="9" t="str">
        <f>VLOOKUP($A1295,'Hospitalsation Details'!$A$2:$L$2344,7,0)</f>
        <v>tier - 2</v>
      </c>
      <c r="O1295" s="9" t="str">
        <f>VLOOKUP($A1295,'Hospitalsation Details'!$A$2:$L$2344,8,0)</f>
        <v>tier - 2</v>
      </c>
      <c r="P1295" s="9" t="str">
        <f>VLOOKUP($A1295,'Hospitalsation Details'!$A$2:$L$2344,9,0)</f>
        <v>R1013</v>
      </c>
      <c r="Q1295" s="9">
        <f>VLOOKUP($A1295,'Hospitalsation Details'!$A$2:$L$2344,12,0)</f>
        <v>45</v>
      </c>
    </row>
    <row r="1296" spans="1:17" ht="15.6" x14ac:dyDescent="0.3">
      <c r="A1296" s="20" t="s">
        <v>2589</v>
      </c>
      <c r="B1296" s="9" t="str">
        <f>VLOOKUP($A1296,'Customer Names'!$A$2:$E$2336,4,0)</f>
        <v xml:space="preserve">  B</v>
      </c>
      <c r="C1296" s="9">
        <f>VLOOKUP($A1296,'Medical Examination'!$A$2:$J$2336,2,0)</f>
        <v>39.64</v>
      </c>
      <c r="D1296" s="9">
        <f>VLOOKUP($A1296,'Medical Examination'!$A$2:$J$2336,3,0)</f>
        <v>6</v>
      </c>
      <c r="E1296" s="9" t="str">
        <f>VLOOKUP($A1296,'Medical Examination'!$A$2:$J$2336,4,0)</f>
        <v>No</v>
      </c>
      <c r="F1296" s="9" t="str">
        <f>VLOOKUP($A1296,'Medical Examination'!$A$2:$J$2336,5,0)</f>
        <v>No</v>
      </c>
      <c r="G1296" s="9" t="str">
        <f>VLOOKUP($A1296,'Medical Examination'!$A$2:$J$2336,6,0)</f>
        <v>Yes</v>
      </c>
      <c r="H1296" s="9">
        <f>VLOOKUP($A1296,'Medical Examination'!$A$2:$J$2336,7,0)</f>
        <v>1</v>
      </c>
      <c r="I1296" s="9" t="str">
        <f>VLOOKUP($A1296,'Medical Examination'!$A$2:$J$2336,8,0)</f>
        <v xml:space="preserve"> Non Smoker</v>
      </c>
      <c r="J1296" s="9" t="str">
        <f>VLOOKUP($A1296,'Medical Examination'!$A$2:$J$2336,9,0)</f>
        <v>Obesity</v>
      </c>
      <c r="K1296" s="9" t="str">
        <f>VLOOKUP($A1296,'Medical Examination'!$A$2:$J$2336,10,0)</f>
        <v>Prediabetes</v>
      </c>
      <c r="L1296" s="9" t="str">
        <f>VLOOKUP($A1296,'Hospitalsation Details'!$A$2:$L$2344,10,0)</f>
        <v>10-11-1993</v>
      </c>
      <c r="M1296" s="16">
        <f>VLOOKUP($A1296,'Hospitalsation Details'!$A$2:$L$2344,6,0)</f>
        <v>8471.65</v>
      </c>
      <c r="N1296" s="9" t="str">
        <f>VLOOKUP($A1296,'Hospitalsation Details'!$A$2:$L$2344,7,0)</f>
        <v>tier - 2</v>
      </c>
      <c r="O1296" s="9" t="str">
        <f>VLOOKUP($A1296,'Hospitalsation Details'!$A$2:$L$2344,8,0)</f>
        <v>tier - 1</v>
      </c>
      <c r="P1296" s="9" t="str">
        <f>VLOOKUP($A1296,'Hospitalsation Details'!$A$2:$L$2344,9,0)</f>
        <v>R1012</v>
      </c>
      <c r="Q1296" s="9">
        <f>VLOOKUP($A1296,'Hospitalsation Details'!$A$2:$L$2344,12,0)</f>
        <v>29</v>
      </c>
    </row>
    <row r="1297" spans="1:17" ht="15.6" x14ac:dyDescent="0.3">
      <c r="A1297" s="21" t="s">
        <v>2591</v>
      </c>
      <c r="B1297" s="9" t="str">
        <f>VLOOKUP($A1297,'Customer Names'!$A$2:$E$2336,4,0)</f>
        <v xml:space="preserve">  Alison</v>
      </c>
      <c r="C1297" s="9">
        <f>VLOOKUP($A1297,'Medical Examination'!$A$2:$J$2336,2,0)</f>
        <v>38.479999999999997</v>
      </c>
      <c r="D1297" s="9">
        <f>VLOOKUP($A1297,'Medical Examination'!$A$2:$J$2336,3,0)</f>
        <v>6.02</v>
      </c>
      <c r="E1297" s="9" t="str">
        <f>VLOOKUP($A1297,'Medical Examination'!$A$2:$J$2336,4,0)</f>
        <v>No</v>
      </c>
      <c r="F1297" s="9" t="str">
        <f>VLOOKUP($A1297,'Medical Examination'!$A$2:$J$2336,5,0)</f>
        <v>No</v>
      </c>
      <c r="G1297" s="9" t="str">
        <f>VLOOKUP($A1297,'Medical Examination'!$A$2:$J$2336,6,0)</f>
        <v>No</v>
      </c>
      <c r="H1297" s="9">
        <f>VLOOKUP($A1297,'Medical Examination'!$A$2:$J$2336,7,0)</f>
        <v>1</v>
      </c>
      <c r="I1297" s="9" t="str">
        <f>VLOOKUP($A1297,'Medical Examination'!$A$2:$J$2336,8,0)</f>
        <v xml:space="preserve"> Non Smoker</v>
      </c>
      <c r="J1297" s="9" t="str">
        <f>VLOOKUP($A1297,'Medical Examination'!$A$2:$J$2336,9,0)</f>
        <v>Obesity</v>
      </c>
      <c r="K1297" s="9" t="str">
        <f>VLOOKUP($A1297,'Medical Examination'!$A$2:$J$2336,10,0)</f>
        <v>Normal</v>
      </c>
      <c r="L1297" s="9" t="str">
        <f>VLOOKUP($A1297,'Hospitalsation Details'!$A$2:$L$2344,10,0)</f>
        <v>09-09-1992</v>
      </c>
      <c r="M1297" s="16">
        <f>VLOOKUP($A1297,'Hospitalsation Details'!$A$2:$L$2344,6,0)</f>
        <v>8466.35</v>
      </c>
      <c r="N1297" s="9" t="str">
        <f>VLOOKUP($A1297,'Hospitalsation Details'!$A$2:$L$2344,7,0)</f>
        <v>tier - 2</v>
      </c>
      <c r="O1297" s="9" t="str">
        <f>VLOOKUP($A1297,'Hospitalsation Details'!$A$2:$L$2344,8,0)</f>
        <v>tier - 2</v>
      </c>
      <c r="P1297" s="9" t="str">
        <f>VLOOKUP($A1297,'Hospitalsation Details'!$A$2:$L$2344,9,0)</f>
        <v>R1012</v>
      </c>
      <c r="Q1297" s="9">
        <f>VLOOKUP($A1297,'Hospitalsation Details'!$A$2:$L$2344,12,0)</f>
        <v>30</v>
      </c>
    </row>
    <row r="1298" spans="1:17" ht="15.6" x14ac:dyDescent="0.3">
      <c r="A1298" s="20" t="s">
        <v>2593</v>
      </c>
      <c r="B1298" s="9" t="str">
        <f>VLOOKUP($A1298,'Customer Names'!$A$2:$E$2336,4,0)</f>
        <v xml:space="preserve">  Neil K</v>
      </c>
      <c r="C1298" s="9">
        <f>VLOOKUP($A1298,'Medical Examination'!$A$2:$J$2336,2,0)</f>
        <v>36.200000000000003</v>
      </c>
      <c r="D1298" s="9">
        <f>VLOOKUP($A1298,'Medical Examination'!$A$2:$J$2336,3,0)</f>
        <v>4.62</v>
      </c>
      <c r="E1298" s="9" t="str">
        <f>VLOOKUP($A1298,'Medical Examination'!$A$2:$J$2336,4,0)</f>
        <v>No</v>
      </c>
      <c r="F1298" s="9" t="str">
        <f>VLOOKUP($A1298,'Medical Examination'!$A$2:$J$2336,5,0)</f>
        <v>No</v>
      </c>
      <c r="G1298" s="9" t="str">
        <f>VLOOKUP($A1298,'Medical Examination'!$A$2:$J$2336,6,0)</f>
        <v>No</v>
      </c>
      <c r="H1298" s="9">
        <f>VLOOKUP($A1298,'Medical Examination'!$A$2:$J$2336,7,0)</f>
        <v>2</v>
      </c>
      <c r="I1298" s="9" t="str">
        <f>VLOOKUP($A1298,'Medical Examination'!$A$2:$J$2336,8,0)</f>
        <v xml:space="preserve"> Non Smoker</v>
      </c>
      <c r="J1298" s="9" t="str">
        <f>VLOOKUP($A1298,'Medical Examination'!$A$2:$J$2336,9,0)</f>
        <v>Obesity</v>
      </c>
      <c r="K1298" s="9" t="str">
        <f>VLOOKUP($A1298,'Medical Examination'!$A$2:$J$2336,10,0)</f>
        <v>Normal</v>
      </c>
      <c r="L1298" s="9" t="str">
        <f>VLOOKUP($A1298,'Hospitalsation Details'!$A$2:$L$2344,10,0)</f>
        <v>26-12-1972</v>
      </c>
      <c r="M1298" s="16">
        <f>VLOOKUP($A1298,'Hospitalsation Details'!$A$2:$L$2344,6,0)</f>
        <v>8457.82</v>
      </c>
      <c r="N1298" s="9" t="str">
        <f>VLOOKUP($A1298,'Hospitalsation Details'!$A$2:$L$2344,7,0)</f>
        <v>tier - 2</v>
      </c>
      <c r="O1298" s="9" t="str">
        <f>VLOOKUP($A1298,'Hospitalsation Details'!$A$2:$L$2344,8,0)</f>
        <v>tier - 3</v>
      </c>
      <c r="P1298" s="9" t="str">
        <f>VLOOKUP($A1298,'Hospitalsation Details'!$A$2:$L$2344,9,0)</f>
        <v>R1011</v>
      </c>
      <c r="Q1298" s="9">
        <f>VLOOKUP($A1298,'Hospitalsation Details'!$A$2:$L$2344,12,0)</f>
        <v>50</v>
      </c>
    </row>
    <row r="1299" spans="1:17" ht="15.6" x14ac:dyDescent="0.3">
      <c r="A1299" s="21" t="s">
        <v>2595</v>
      </c>
      <c r="B1299" s="9" t="str">
        <f>VLOOKUP($A1299,'Customer Names'!$A$2:$E$2336,4,0)</f>
        <v xml:space="preserve">  Anne Hunter</v>
      </c>
      <c r="C1299" s="9">
        <f>VLOOKUP($A1299,'Medical Examination'!$A$2:$J$2336,2,0)</f>
        <v>27.13</v>
      </c>
      <c r="D1299" s="9">
        <f>VLOOKUP($A1299,'Medical Examination'!$A$2:$J$2336,3,0)</f>
        <v>5.59</v>
      </c>
      <c r="E1299" s="9" t="str">
        <f>VLOOKUP($A1299,'Medical Examination'!$A$2:$J$2336,4,0)</f>
        <v>No</v>
      </c>
      <c r="F1299" s="9" t="str">
        <f>VLOOKUP($A1299,'Medical Examination'!$A$2:$J$2336,5,0)</f>
        <v>No</v>
      </c>
      <c r="G1299" s="9" t="str">
        <f>VLOOKUP($A1299,'Medical Examination'!$A$2:$J$2336,6,0)</f>
        <v>No</v>
      </c>
      <c r="H1299" s="9">
        <f>VLOOKUP($A1299,'Medical Examination'!$A$2:$J$2336,7,0)</f>
        <v>1</v>
      </c>
      <c r="I1299" s="9" t="str">
        <f>VLOOKUP($A1299,'Medical Examination'!$A$2:$J$2336,8,0)</f>
        <v xml:space="preserve"> Non Smoker</v>
      </c>
      <c r="J1299" s="9" t="str">
        <f>VLOOKUP($A1299,'Medical Examination'!$A$2:$J$2336,9,0)</f>
        <v>Over Weight</v>
      </c>
      <c r="K1299" s="9" t="str">
        <f>VLOOKUP($A1299,'Medical Examination'!$A$2:$J$2336,10,0)</f>
        <v>Normal</v>
      </c>
      <c r="L1299" s="9" t="str">
        <f>VLOOKUP($A1299,'Hospitalsation Details'!$A$2:$L$2344,10,0)</f>
        <v>19-06-1984</v>
      </c>
      <c r="M1299" s="16">
        <f>VLOOKUP($A1299,'Hospitalsation Details'!$A$2:$L$2344,6,0)</f>
        <v>8450.82</v>
      </c>
      <c r="N1299" s="9" t="str">
        <f>VLOOKUP($A1299,'Hospitalsation Details'!$A$2:$L$2344,7,0)</f>
        <v>tier - 2</v>
      </c>
      <c r="O1299" s="9" t="str">
        <f>VLOOKUP($A1299,'Hospitalsation Details'!$A$2:$L$2344,8,0)</f>
        <v>tier - 2</v>
      </c>
      <c r="P1299" s="9" t="str">
        <f>VLOOKUP($A1299,'Hospitalsation Details'!$A$2:$L$2344,9,0)</f>
        <v>R1025</v>
      </c>
      <c r="Q1299" s="9">
        <f>VLOOKUP($A1299,'Hospitalsation Details'!$A$2:$L$2344,12,0)</f>
        <v>38</v>
      </c>
    </row>
    <row r="1300" spans="1:17" ht="15.6" x14ac:dyDescent="0.3">
      <c r="A1300" s="20" t="s">
        <v>2597</v>
      </c>
      <c r="B1300" s="9" t="str">
        <f>VLOOKUP($A1300,'Customer Names'!$A$2:$E$2336,4,0)</f>
        <v xml:space="preserve">  Sandra</v>
      </c>
      <c r="C1300" s="9">
        <f>VLOOKUP($A1300,'Medical Examination'!$A$2:$J$2336,2,0)</f>
        <v>20.75</v>
      </c>
      <c r="D1300" s="9">
        <f>VLOOKUP($A1300,'Medical Examination'!$A$2:$J$2336,3,0)</f>
        <v>5.18</v>
      </c>
      <c r="E1300" s="9" t="str">
        <f>VLOOKUP($A1300,'Medical Examination'!$A$2:$J$2336,4,0)</f>
        <v>Yes</v>
      </c>
      <c r="F1300" s="9" t="str">
        <f>VLOOKUP($A1300,'Medical Examination'!$A$2:$J$2336,5,0)</f>
        <v>No</v>
      </c>
      <c r="G1300" s="9" t="str">
        <f>VLOOKUP($A1300,'Medical Examination'!$A$2:$J$2336,6,0)</f>
        <v>No</v>
      </c>
      <c r="H1300" s="9">
        <f>VLOOKUP($A1300,'Medical Examination'!$A$2:$J$2336,7,0)</f>
        <v>2</v>
      </c>
      <c r="I1300" s="9" t="str">
        <f>VLOOKUP($A1300,'Medical Examination'!$A$2:$J$2336,8,0)</f>
        <v xml:space="preserve"> Non Smoker</v>
      </c>
      <c r="J1300" s="9" t="str">
        <f>VLOOKUP($A1300,'Medical Examination'!$A$2:$J$2336,9,0)</f>
        <v>Normal Weight</v>
      </c>
      <c r="K1300" s="9" t="str">
        <f>VLOOKUP($A1300,'Medical Examination'!$A$2:$J$2336,10,0)</f>
        <v>Prediabetes</v>
      </c>
      <c r="L1300" s="9" t="str">
        <f>VLOOKUP($A1300,'Hospitalsation Details'!$A$2:$L$2344,10,0)</f>
        <v>12-06-1966</v>
      </c>
      <c r="M1300" s="16">
        <f>VLOOKUP($A1300,'Hospitalsation Details'!$A$2:$L$2344,6,0)</f>
        <v>8448.66</v>
      </c>
      <c r="N1300" s="9" t="str">
        <f>VLOOKUP($A1300,'Hospitalsation Details'!$A$2:$L$2344,7,0)</f>
        <v>tier - 3</v>
      </c>
      <c r="O1300" s="9" t="str">
        <f>VLOOKUP($A1300,'Hospitalsation Details'!$A$2:$L$2344,8,0)</f>
        <v>tier - 1</v>
      </c>
      <c r="P1300" s="9" t="str">
        <f>VLOOKUP($A1300,'Hospitalsation Details'!$A$2:$L$2344,9,0)</f>
        <v>R1013</v>
      </c>
      <c r="Q1300" s="9">
        <f>VLOOKUP($A1300,'Hospitalsation Details'!$A$2:$L$2344,12,0)</f>
        <v>56</v>
      </c>
    </row>
    <row r="1301" spans="1:17" ht="15.6" x14ac:dyDescent="0.3">
      <c r="A1301" s="21" t="s">
        <v>2599</v>
      </c>
      <c r="B1301" s="9" t="str">
        <f>VLOOKUP($A1301,'Customer Names'!$A$2:$E$2336,4,0)</f>
        <v xml:space="preserve">  Robert</v>
      </c>
      <c r="C1301" s="9">
        <f>VLOOKUP($A1301,'Medical Examination'!$A$2:$J$2336,2,0)</f>
        <v>26.6</v>
      </c>
      <c r="D1301" s="9">
        <f>VLOOKUP($A1301,'Medical Examination'!$A$2:$J$2336,3,0)</f>
        <v>6.29</v>
      </c>
      <c r="E1301" s="9" t="str">
        <f>VLOOKUP($A1301,'Medical Examination'!$A$2:$J$2336,4,0)</f>
        <v>No</v>
      </c>
      <c r="F1301" s="9" t="str">
        <f>VLOOKUP($A1301,'Medical Examination'!$A$2:$J$2336,5,0)</f>
        <v>No</v>
      </c>
      <c r="G1301" s="9" t="str">
        <f>VLOOKUP($A1301,'Medical Examination'!$A$2:$J$2336,6,0)</f>
        <v>No</v>
      </c>
      <c r="H1301" s="9">
        <f>VLOOKUP($A1301,'Medical Examination'!$A$2:$J$2336,7,0)</f>
        <v>2</v>
      </c>
      <c r="I1301" s="9" t="str">
        <f>VLOOKUP($A1301,'Medical Examination'!$A$2:$J$2336,8,0)</f>
        <v xml:space="preserve"> Non Smoker</v>
      </c>
      <c r="J1301" s="9" t="str">
        <f>VLOOKUP($A1301,'Medical Examination'!$A$2:$J$2336,9,0)</f>
        <v>Over Weight</v>
      </c>
      <c r="K1301" s="9" t="str">
        <f>VLOOKUP($A1301,'Medical Examination'!$A$2:$J$2336,10,0)</f>
        <v>Normal</v>
      </c>
      <c r="L1301" s="9" t="str">
        <f>VLOOKUP($A1301,'Hospitalsation Details'!$A$2:$L$2344,10,0)</f>
        <v>04-09-1972</v>
      </c>
      <c r="M1301" s="16">
        <f>VLOOKUP($A1301,'Hospitalsation Details'!$A$2:$L$2344,6,0)</f>
        <v>8444.4699999999993</v>
      </c>
      <c r="N1301" s="9" t="str">
        <f>VLOOKUP($A1301,'Hospitalsation Details'!$A$2:$L$2344,7,0)</f>
        <v>tier - 3</v>
      </c>
      <c r="O1301" s="9" t="str">
        <f>VLOOKUP($A1301,'Hospitalsation Details'!$A$2:$L$2344,8,0)</f>
        <v>tier - 1</v>
      </c>
      <c r="P1301" s="9" t="str">
        <f>VLOOKUP($A1301,'Hospitalsation Details'!$A$2:$L$2344,9,0)</f>
        <v>R1011</v>
      </c>
      <c r="Q1301" s="9">
        <f>VLOOKUP($A1301,'Hospitalsation Details'!$A$2:$L$2344,12,0)</f>
        <v>50</v>
      </c>
    </row>
    <row r="1302" spans="1:17" ht="15.6" x14ac:dyDescent="0.3">
      <c r="A1302" s="20" t="s">
        <v>2601</v>
      </c>
      <c r="B1302" s="9" t="str">
        <f>VLOOKUP($A1302,'Customer Names'!$A$2:$E$2336,4,0)</f>
        <v xml:space="preserve">  Rodney</v>
      </c>
      <c r="C1302" s="9">
        <f>VLOOKUP($A1302,'Medical Examination'!$A$2:$J$2336,2,0)</f>
        <v>25.3</v>
      </c>
      <c r="D1302" s="9">
        <f>VLOOKUP($A1302,'Medical Examination'!$A$2:$J$2336,3,0)</f>
        <v>4.49</v>
      </c>
      <c r="E1302" s="9" t="str">
        <f>VLOOKUP($A1302,'Medical Examination'!$A$2:$J$2336,4,0)</f>
        <v>No</v>
      </c>
      <c r="F1302" s="9" t="str">
        <f>VLOOKUP($A1302,'Medical Examination'!$A$2:$J$2336,5,0)</f>
        <v>No</v>
      </c>
      <c r="G1302" s="9" t="str">
        <f>VLOOKUP($A1302,'Medical Examination'!$A$2:$J$2336,6,0)</f>
        <v>No</v>
      </c>
      <c r="H1302" s="9">
        <f>VLOOKUP($A1302,'Medical Examination'!$A$2:$J$2336,7,0)</f>
        <v>2</v>
      </c>
      <c r="I1302" s="9" t="str">
        <f>VLOOKUP($A1302,'Medical Examination'!$A$2:$J$2336,8,0)</f>
        <v xml:space="preserve"> Non Smoker</v>
      </c>
      <c r="J1302" s="9" t="str">
        <f>VLOOKUP($A1302,'Medical Examination'!$A$2:$J$2336,9,0)</f>
        <v>Over Weight</v>
      </c>
      <c r="K1302" s="9" t="str">
        <f>VLOOKUP($A1302,'Medical Examination'!$A$2:$J$2336,10,0)</f>
        <v>Diabetes</v>
      </c>
      <c r="L1302" s="9" t="str">
        <f>VLOOKUP($A1302,'Hospitalsation Details'!$A$2:$L$2344,10,0)</f>
        <v>09-09-1972</v>
      </c>
      <c r="M1302" s="16">
        <f>VLOOKUP($A1302,'Hospitalsation Details'!$A$2:$L$2344,6,0)</f>
        <v>8442.67</v>
      </c>
      <c r="N1302" s="9" t="str">
        <f>VLOOKUP($A1302,'Hospitalsation Details'!$A$2:$L$2344,7,0)</f>
        <v>tier - 2</v>
      </c>
      <c r="O1302" s="9" t="str">
        <f>VLOOKUP($A1302,'Hospitalsation Details'!$A$2:$L$2344,8,0)</f>
        <v>tier - 3</v>
      </c>
      <c r="P1302" s="9" t="str">
        <f>VLOOKUP($A1302,'Hospitalsation Details'!$A$2:$L$2344,9,0)</f>
        <v>R1013</v>
      </c>
      <c r="Q1302" s="9">
        <f>VLOOKUP($A1302,'Hospitalsation Details'!$A$2:$L$2344,12,0)</f>
        <v>50</v>
      </c>
    </row>
    <row r="1303" spans="1:17" ht="15.6" x14ac:dyDescent="0.3">
      <c r="A1303" s="21" t="s">
        <v>2603</v>
      </c>
      <c r="B1303" s="9" t="str">
        <f>VLOOKUP($A1303,'Customer Names'!$A$2:$E$2336,4,0)</f>
        <v xml:space="preserve">  Carl R</v>
      </c>
      <c r="C1303" s="9">
        <f>VLOOKUP($A1303,'Medical Examination'!$A$2:$J$2336,2,0)</f>
        <v>18.84</v>
      </c>
      <c r="D1303" s="9">
        <f>VLOOKUP($A1303,'Medical Examination'!$A$2:$J$2336,3,0)</f>
        <v>11.82</v>
      </c>
      <c r="E1303" s="9" t="str">
        <f>VLOOKUP($A1303,'Medical Examination'!$A$2:$J$2336,4,0)</f>
        <v>Yes</v>
      </c>
      <c r="F1303" s="9" t="str">
        <f>VLOOKUP($A1303,'Medical Examination'!$A$2:$J$2336,5,0)</f>
        <v>No</v>
      </c>
      <c r="G1303" s="9" t="str">
        <f>VLOOKUP($A1303,'Medical Examination'!$A$2:$J$2336,6,0)</f>
        <v>Yes</v>
      </c>
      <c r="H1303" s="9">
        <f>VLOOKUP($A1303,'Medical Examination'!$A$2:$J$2336,7,0)</f>
        <v>1</v>
      </c>
      <c r="I1303" s="9" t="str">
        <f>VLOOKUP($A1303,'Medical Examination'!$A$2:$J$2336,8,0)</f>
        <v xml:space="preserve"> Non Smoker</v>
      </c>
      <c r="J1303" s="9" t="str">
        <f>VLOOKUP($A1303,'Medical Examination'!$A$2:$J$2336,9,0)</f>
        <v>Normal Weight</v>
      </c>
      <c r="K1303" s="9" t="str">
        <f>VLOOKUP($A1303,'Medical Examination'!$A$2:$J$2336,10,0)</f>
        <v>Diabetes</v>
      </c>
      <c r="L1303" s="9" t="str">
        <f>VLOOKUP($A1303,'Hospitalsation Details'!$A$2:$L$2344,10,0)</f>
        <v>24-09-1963</v>
      </c>
      <c r="M1303" s="16">
        <f>VLOOKUP($A1303,'Hospitalsation Details'!$A$2:$L$2344,6,0)</f>
        <v>8440.0499999999993</v>
      </c>
      <c r="N1303" s="9" t="str">
        <f>VLOOKUP($A1303,'Hospitalsation Details'!$A$2:$L$2344,7,0)</f>
        <v>tier - 3</v>
      </c>
      <c r="O1303" s="9" t="str">
        <f>VLOOKUP($A1303,'Hospitalsation Details'!$A$2:$L$2344,8,0)</f>
        <v>tier - 2</v>
      </c>
      <c r="P1303" s="9" t="str">
        <f>VLOOKUP($A1303,'Hospitalsation Details'!$A$2:$L$2344,9,0)</f>
        <v>R1013</v>
      </c>
      <c r="Q1303" s="9">
        <f>VLOOKUP($A1303,'Hospitalsation Details'!$A$2:$L$2344,12,0)</f>
        <v>59</v>
      </c>
    </row>
    <row r="1304" spans="1:17" ht="15.6" x14ac:dyDescent="0.3">
      <c r="A1304" s="20" t="s">
        <v>2605</v>
      </c>
      <c r="B1304" s="9" t="str">
        <f>VLOOKUP($A1304,'Customer Names'!$A$2:$E$2336,4,0)</f>
        <v xml:space="preserve">  Maximilian</v>
      </c>
      <c r="C1304" s="9">
        <f>VLOOKUP($A1304,'Medical Examination'!$A$2:$J$2336,2,0)</f>
        <v>19.57</v>
      </c>
      <c r="D1304" s="9">
        <f>VLOOKUP($A1304,'Medical Examination'!$A$2:$J$2336,3,0)</f>
        <v>7.41</v>
      </c>
      <c r="E1304" s="9" t="str">
        <f>VLOOKUP($A1304,'Medical Examination'!$A$2:$J$2336,4,0)</f>
        <v>Yes</v>
      </c>
      <c r="F1304" s="9" t="str">
        <f>VLOOKUP($A1304,'Medical Examination'!$A$2:$J$2336,5,0)</f>
        <v>No</v>
      </c>
      <c r="G1304" s="9" t="str">
        <f>VLOOKUP($A1304,'Medical Examination'!$A$2:$J$2336,6,0)</f>
        <v>No</v>
      </c>
      <c r="H1304" s="9">
        <f>VLOOKUP($A1304,'Medical Examination'!$A$2:$J$2336,7,0)</f>
        <v>1</v>
      </c>
      <c r="I1304" s="9" t="str">
        <f>VLOOKUP($A1304,'Medical Examination'!$A$2:$J$2336,8,0)</f>
        <v xml:space="preserve"> Non Smoker</v>
      </c>
      <c r="J1304" s="9" t="str">
        <f>VLOOKUP($A1304,'Medical Examination'!$A$2:$J$2336,9,0)</f>
        <v>Normal Weight</v>
      </c>
      <c r="K1304" s="9" t="str">
        <f>VLOOKUP($A1304,'Medical Examination'!$A$2:$J$2336,10,0)</f>
        <v>Prediabetes</v>
      </c>
      <c r="L1304" s="9" t="str">
        <f>VLOOKUP($A1304,'Hospitalsation Details'!$A$2:$L$2344,10,0)</f>
        <v>28-09-1975</v>
      </c>
      <c r="M1304" s="16">
        <f>VLOOKUP($A1304,'Hospitalsation Details'!$A$2:$L$2344,6,0)</f>
        <v>8428.07</v>
      </c>
      <c r="N1304" s="9" t="str">
        <f>VLOOKUP($A1304,'Hospitalsation Details'!$A$2:$L$2344,7,0)</f>
        <v>tier - 3</v>
      </c>
      <c r="O1304" s="9" t="str">
        <f>VLOOKUP($A1304,'Hospitalsation Details'!$A$2:$L$2344,8,0)</f>
        <v>tier - 2</v>
      </c>
      <c r="P1304" s="9" t="str">
        <f>VLOOKUP($A1304,'Hospitalsation Details'!$A$2:$L$2344,9,0)</f>
        <v>R1012</v>
      </c>
      <c r="Q1304" s="9">
        <f>VLOOKUP($A1304,'Hospitalsation Details'!$A$2:$L$2344,12,0)</f>
        <v>47</v>
      </c>
    </row>
    <row r="1305" spans="1:17" ht="15.6" x14ac:dyDescent="0.3">
      <c r="A1305" s="21" t="s">
        <v>2607</v>
      </c>
      <c r="B1305" s="9" t="str">
        <f>VLOOKUP($A1305,'Customer Names'!$A$2:$E$2336,4,0)</f>
        <v xml:space="preserve">  Erik</v>
      </c>
      <c r="C1305" s="9">
        <f>VLOOKUP($A1305,'Medical Examination'!$A$2:$J$2336,2,0)</f>
        <v>30.495000000000001</v>
      </c>
      <c r="D1305" s="9">
        <f>VLOOKUP($A1305,'Medical Examination'!$A$2:$J$2336,3,0)</f>
        <v>5.97</v>
      </c>
      <c r="E1305" s="9" t="str">
        <f>VLOOKUP($A1305,'Medical Examination'!$A$2:$J$2336,4,0)</f>
        <v>No</v>
      </c>
      <c r="F1305" s="9" t="str">
        <f>VLOOKUP($A1305,'Medical Examination'!$A$2:$J$2336,5,0)</f>
        <v>No</v>
      </c>
      <c r="G1305" s="9" t="str">
        <f>VLOOKUP($A1305,'Medical Examination'!$A$2:$J$2336,6,0)</f>
        <v>No</v>
      </c>
      <c r="H1305" s="9">
        <f>VLOOKUP($A1305,'Medical Examination'!$A$2:$J$2336,7,0)</f>
        <v>0</v>
      </c>
      <c r="I1305" s="9" t="str">
        <f>VLOOKUP($A1305,'Medical Examination'!$A$2:$J$2336,8,0)</f>
        <v xml:space="preserve"> Non Smoker</v>
      </c>
      <c r="J1305" s="9" t="str">
        <f>VLOOKUP($A1305,'Medical Examination'!$A$2:$J$2336,9,0)</f>
        <v>Obesity</v>
      </c>
      <c r="K1305" s="9" t="str">
        <f>VLOOKUP($A1305,'Medical Examination'!$A$2:$J$2336,10,0)</f>
        <v>Prediabetes</v>
      </c>
      <c r="L1305" s="9" t="str">
        <f>VLOOKUP($A1305,'Hospitalsation Details'!$A$2:$L$2344,10,0)</f>
        <v>04-09-1977</v>
      </c>
      <c r="M1305" s="16">
        <f>VLOOKUP($A1305,'Hospitalsation Details'!$A$2:$L$2344,6,0)</f>
        <v>8413.4599999999991</v>
      </c>
      <c r="N1305" s="9" t="str">
        <f>VLOOKUP($A1305,'Hospitalsation Details'!$A$2:$L$2344,7,0)</f>
        <v>tier - 3</v>
      </c>
      <c r="O1305" s="9" t="str">
        <f>VLOOKUP($A1305,'Hospitalsation Details'!$A$2:$L$2344,8,0)</f>
        <v>tier - 1</v>
      </c>
      <c r="P1305" s="9" t="str">
        <f>VLOOKUP($A1305,'Hospitalsation Details'!$A$2:$L$2344,9,0)</f>
        <v>R1012</v>
      </c>
      <c r="Q1305" s="9">
        <f>VLOOKUP($A1305,'Hospitalsation Details'!$A$2:$L$2344,12,0)</f>
        <v>45</v>
      </c>
    </row>
    <row r="1306" spans="1:17" ht="15.6" x14ac:dyDescent="0.3">
      <c r="A1306" s="20" t="s">
        <v>2609</v>
      </c>
      <c r="B1306" s="9" t="str">
        <f>VLOOKUP($A1306,'Customer Names'!$A$2:$E$2336,4,0)</f>
        <v xml:space="preserve">  Christopher</v>
      </c>
      <c r="C1306" s="9">
        <f>VLOOKUP($A1306,'Medical Examination'!$A$2:$J$2336,2,0)</f>
        <v>30.114999999999998</v>
      </c>
      <c r="D1306" s="9">
        <f>VLOOKUP($A1306,'Medical Examination'!$A$2:$J$2336,3,0)</f>
        <v>5.74</v>
      </c>
      <c r="E1306" s="9" t="str">
        <f>VLOOKUP($A1306,'Medical Examination'!$A$2:$J$2336,4,0)</f>
        <v>No</v>
      </c>
      <c r="F1306" s="9" t="str">
        <f>VLOOKUP($A1306,'Medical Examination'!$A$2:$J$2336,5,0)</f>
        <v>No</v>
      </c>
      <c r="G1306" s="9" t="str">
        <f>VLOOKUP($A1306,'Medical Examination'!$A$2:$J$2336,6,0)</f>
        <v>Yes</v>
      </c>
      <c r="H1306" s="9">
        <f>VLOOKUP($A1306,'Medical Examination'!$A$2:$J$2336,7,0)</f>
        <v>1</v>
      </c>
      <c r="I1306" s="9" t="str">
        <f>VLOOKUP($A1306,'Medical Examination'!$A$2:$J$2336,8,0)</f>
        <v xml:space="preserve"> Non Smoker</v>
      </c>
      <c r="J1306" s="9" t="str">
        <f>VLOOKUP($A1306,'Medical Examination'!$A$2:$J$2336,9,0)</f>
        <v>Obesity</v>
      </c>
      <c r="K1306" s="9" t="str">
        <f>VLOOKUP($A1306,'Medical Examination'!$A$2:$J$2336,10,0)</f>
        <v>Diabetes</v>
      </c>
      <c r="L1306" s="9" t="str">
        <f>VLOOKUP($A1306,'Hospitalsation Details'!$A$2:$L$2344,10,0)</f>
        <v>11-06-1979</v>
      </c>
      <c r="M1306" s="16">
        <f>VLOOKUP($A1306,'Hospitalsation Details'!$A$2:$L$2344,6,0)</f>
        <v>8410.0499999999993</v>
      </c>
      <c r="N1306" s="9" t="str">
        <f>VLOOKUP($A1306,'Hospitalsation Details'!$A$2:$L$2344,7,0)</f>
        <v>tier - 2</v>
      </c>
      <c r="O1306" s="9" t="str">
        <f>VLOOKUP($A1306,'Hospitalsation Details'!$A$2:$L$2344,8,0)</f>
        <v>tier - 2</v>
      </c>
      <c r="P1306" s="9" t="str">
        <f>VLOOKUP($A1306,'Hospitalsation Details'!$A$2:$L$2344,9,0)</f>
        <v>R1012</v>
      </c>
      <c r="Q1306" s="9">
        <f>VLOOKUP($A1306,'Hospitalsation Details'!$A$2:$L$2344,12,0)</f>
        <v>43</v>
      </c>
    </row>
    <row r="1307" spans="1:17" ht="15.6" x14ac:dyDescent="0.3">
      <c r="A1307" s="21" t="s">
        <v>2611</v>
      </c>
      <c r="B1307" s="9" t="str">
        <f>VLOOKUP($A1307,'Customer Names'!$A$2:$E$2336,4,0)</f>
        <v xml:space="preserve">  Eirik</v>
      </c>
      <c r="C1307" s="9">
        <f>VLOOKUP($A1307,'Medical Examination'!$A$2:$J$2336,2,0)</f>
        <v>24.78</v>
      </c>
      <c r="D1307" s="9">
        <f>VLOOKUP($A1307,'Medical Examination'!$A$2:$J$2336,3,0)</f>
        <v>9.85</v>
      </c>
      <c r="E1307" s="9" t="str">
        <f>VLOOKUP($A1307,'Medical Examination'!$A$2:$J$2336,4,0)</f>
        <v>No</v>
      </c>
      <c r="F1307" s="9" t="str">
        <f>VLOOKUP($A1307,'Medical Examination'!$A$2:$J$2336,5,0)</f>
        <v>No</v>
      </c>
      <c r="G1307" s="9" t="str">
        <f>VLOOKUP($A1307,'Medical Examination'!$A$2:$J$2336,6,0)</f>
        <v>No</v>
      </c>
      <c r="H1307" s="9">
        <f>VLOOKUP($A1307,'Medical Examination'!$A$2:$J$2336,7,0)</f>
        <v>0</v>
      </c>
      <c r="I1307" s="9" t="str">
        <f>VLOOKUP($A1307,'Medical Examination'!$A$2:$J$2336,8,0)</f>
        <v xml:space="preserve"> Non Smoker</v>
      </c>
      <c r="J1307" s="9" t="str">
        <f>VLOOKUP($A1307,'Medical Examination'!$A$2:$J$2336,9,0)</f>
        <v>Normal Weight</v>
      </c>
      <c r="K1307" s="9" t="str">
        <f>VLOOKUP($A1307,'Medical Examination'!$A$2:$J$2336,10,0)</f>
        <v>Diabetes</v>
      </c>
      <c r="L1307" s="9" t="str">
        <f>VLOOKUP($A1307,'Hospitalsation Details'!$A$2:$L$2344,10,0)</f>
        <v>18-09-1971</v>
      </c>
      <c r="M1307" s="16">
        <f>VLOOKUP($A1307,'Hospitalsation Details'!$A$2:$L$2344,6,0)</f>
        <v>8400.01</v>
      </c>
      <c r="N1307" s="9" t="str">
        <f>VLOOKUP($A1307,'Hospitalsation Details'!$A$2:$L$2344,7,0)</f>
        <v>tier - 2</v>
      </c>
      <c r="O1307" s="9" t="str">
        <f>VLOOKUP($A1307,'Hospitalsation Details'!$A$2:$L$2344,8,0)</f>
        <v>tier - 3</v>
      </c>
      <c r="P1307" s="9" t="str">
        <f>VLOOKUP($A1307,'Hospitalsation Details'!$A$2:$L$2344,9,0)</f>
        <v>R1013</v>
      </c>
      <c r="Q1307" s="9">
        <f>VLOOKUP($A1307,'Hospitalsation Details'!$A$2:$L$2344,12,0)</f>
        <v>51</v>
      </c>
    </row>
    <row r="1308" spans="1:17" ht="15.6" x14ac:dyDescent="0.3">
      <c r="A1308" s="20" t="s">
        <v>2613</v>
      </c>
      <c r="B1308" s="9" t="str">
        <f>VLOOKUP($A1308,'Customer Names'!$A$2:$E$2336,4,0)</f>
        <v xml:space="preserve">  Rik</v>
      </c>
      <c r="C1308" s="9">
        <f>VLOOKUP($A1308,'Medical Examination'!$A$2:$J$2336,2,0)</f>
        <v>24.77</v>
      </c>
      <c r="D1308" s="9">
        <f>VLOOKUP($A1308,'Medical Examination'!$A$2:$J$2336,3,0)</f>
        <v>7.59</v>
      </c>
      <c r="E1308" s="9" t="str">
        <f>VLOOKUP($A1308,'Medical Examination'!$A$2:$J$2336,4,0)</f>
        <v>No</v>
      </c>
      <c r="F1308" s="9" t="str">
        <f>VLOOKUP($A1308,'Medical Examination'!$A$2:$J$2336,5,0)</f>
        <v>No</v>
      </c>
      <c r="G1308" s="9" t="str">
        <f>VLOOKUP($A1308,'Medical Examination'!$A$2:$J$2336,6,0)</f>
        <v>No</v>
      </c>
      <c r="H1308" s="9">
        <f>VLOOKUP($A1308,'Medical Examination'!$A$2:$J$2336,7,0)</f>
        <v>0</v>
      </c>
      <c r="I1308" s="9" t="str">
        <f>VLOOKUP($A1308,'Medical Examination'!$A$2:$J$2336,8,0)</f>
        <v xml:space="preserve"> Non Smoker</v>
      </c>
      <c r="J1308" s="9" t="str">
        <f>VLOOKUP($A1308,'Medical Examination'!$A$2:$J$2336,9,0)</f>
        <v>Normal Weight</v>
      </c>
      <c r="K1308" s="9" t="str">
        <f>VLOOKUP($A1308,'Medical Examination'!$A$2:$J$2336,10,0)</f>
        <v>Diabetes</v>
      </c>
      <c r="L1308" s="9" t="str">
        <f>VLOOKUP($A1308,'Hospitalsation Details'!$A$2:$L$2344,10,0)</f>
        <v>04-09-1971</v>
      </c>
      <c r="M1308" s="16">
        <f>VLOOKUP($A1308,'Hospitalsation Details'!$A$2:$L$2344,6,0)</f>
        <v>8396.6200000000008</v>
      </c>
      <c r="N1308" s="9" t="str">
        <f>VLOOKUP($A1308,'Hospitalsation Details'!$A$2:$L$2344,7,0)</f>
        <v>tier - 2</v>
      </c>
      <c r="O1308" s="9" t="str">
        <f>VLOOKUP($A1308,'Hospitalsation Details'!$A$2:$L$2344,8,0)</f>
        <v>tier - 3</v>
      </c>
      <c r="P1308" s="9" t="str">
        <f>VLOOKUP($A1308,'Hospitalsation Details'!$A$2:$L$2344,9,0)</f>
        <v>R1013</v>
      </c>
      <c r="Q1308" s="9">
        <f>VLOOKUP($A1308,'Hospitalsation Details'!$A$2:$L$2344,12,0)</f>
        <v>51</v>
      </c>
    </row>
    <row r="1309" spans="1:17" ht="15.6" x14ac:dyDescent="0.3">
      <c r="A1309" s="21" t="s">
        <v>2615</v>
      </c>
      <c r="B1309" s="9" t="str">
        <f>VLOOKUP($A1309,'Customer Names'!$A$2:$E$2336,4,0)</f>
        <v xml:space="preserve">  Matthew R</v>
      </c>
      <c r="C1309" s="9">
        <f>VLOOKUP($A1309,'Medical Examination'!$A$2:$J$2336,2,0)</f>
        <v>16.579999999999998</v>
      </c>
      <c r="D1309" s="9">
        <f>VLOOKUP($A1309,'Medical Examination'!$A$2:$J$2336,3,0)</f>
        <v>6.98</v>
      </c>
      <c r="E1309" s="9" t="str">
        <f>VLOOKUP($A1309,'Medical Examination'!$A$2:$J$2336,4,0)</f>
        <v>Yes</v>
      </c>
      <c r="F1309" s="9" t="str">
        <f>VLOOKUP($A1309,'Medical Examination'!$A$2:$J$2336,5,0)</f>
        <v>No</v>
      </c>
      <c r="G1309" s="9" t="str">
        <f>VLOOKUP($A1309,'Medical Examination'!$A$2:$J$2336,6,0)</f>
        <v>Yes</v>
      </c>
      <c r="H1309" s="9">
        <f>VLOOKUP($A1309,'Medical Examination'!$A$2:$J$2336,7,0)</f>
        <v>1</v>
      </c>
      <c r="I1309" s="9" t="str">
        <f>VLOOKUP($A1309,'Medical Examination'!$A$2:$J$2336,8,0)</f>
        <v xml:space="preserve"> Non Smoker</v>
      </c>
      <c r="J1309" s="9" t="str">
        <f>VLOOKUP($A1309,'Medical Examination'!$A$2:$J$2336,9,0)</f>
        <v>Under Weight</v>
      </c>
      <c r="K1309" s="9" t="str">
        <f>VLOOKUP($A1309,'Medical Examination'!$A$2:$J$2336,10,0)</f>
        <v>Normal</v>
      </c>
      <c r="L1309" s="9" t="str">
        <f>VLOOKUP($A1309,'Hospitalsation Details'!$A$2:$L$2344,10,0)</f>
        <v>21-09-1963</v>
      </c>
      <c r="M1309" s="16">
        <f>VLOOKUP($A1309,'Hospitalsation Details'!$A$2:$L$2344,6,0)</f>
        <v>8355.5400000000009</v>
      </c>
      <c r="N1309" s="9" t="str">
        <f>VLOOKUP($A1309,'Hospitalsation Details'!$A$2:$L$2344,7,0)</f>
        <v>tier - 3</v>
      </c>
      <c r="O1309" s="9" t="str">
        <f>VLOOKUP($A1309,'Hospitalsation Details'!$A$2:$L$2344,8,0)</f>
        <v>tier - 3</v>
      </c>
      <c r="P1309" s="9" t="str">
        <f>VLOOKUP($A1309,'Hospitalsation Details'!$A$2:$L$2344,9,0)</f>
        <v>R1012</v>
      </c>
      <c r="Q1309" s="9">
        <f>VLOOKUP($A1309,'Hospitalsation Details'!$A$2:$L$2344,12,0)</f>
        <v>59</v>
      </c>
    </row>
    <row r="1310" spans="1:17" ht="15.6" x14ac:dyDescent="0.3">
      <c r="A1310" s="20" t="s">
        <v>2617</v>
      </c>
      <c r="B1310" s="9" t="str">
        <f>VLOOKUP($A1310,'Customer Names'!$A$2:$E$2336,4,0)</f>
        <v xml:space="preserve">  Daniel G</v>
      </c>
      <c r="C1310" s="9">
        <f>VLOOKUP($A1310,'Medical Examination'!$A$2:$J$2336,2,0)</f>
        <v>38.17</v>
      </c>
      <c r="D1310" s="9">
        <f>VLOOKUP($A1310,'Medical Examination'!$A$2:$J$2336,3,0)</f>
        <v>4.7300000000000004</v>
      </c>
      <c r="E1310" s="9" t="str">
        <f>VLOOKUP($A1310,'Medical Examination'!$A$2:$J$2336,4,0)</f>
        <v>Yes</v>
      </c>
      <c r="F1310" s="9" t="str">
        <f>VLOOKUP($A1310,'Medical Examination'!$A$2:$J$2336,5,0)</f>
        <v>No</v>
      </c>
      <c r="G1310" s="9" t="str">
        <f>VLOOKUP($A1310,'Medical Examination'!$A$2:$J$2336,6,0)</f>
        <v>No</v>
      </c>
      <c r="H1310" s="9">
        <f>VLOOKUP($A1310,'Medical Examination'!$A$2:$J$2336,7,0)</f>
        <v>0</v>
      </c>
      <c r="I1310" s="9" t="str">
        <f>VLOOKUP($A1310,'Medical Examination'!$A$2:$J$2336,8,0)</f>
        <v xml:space="preserve"> Non Smoker</v>
      </c>
      <c r="J1310" s="9" t="str">
        <f>VLOOKUP($A1310,'Medical Examination'!$A$2:$J$2336,9,0)</f>
        <v>Obesity</v>
      </c>
      <c r="K1310" s="9" t="str">
        <f>VLOOKUP($A1310,'Medical Examination'!$A$2:$J$2336,10,0)</f>
        <v>Normal</v>
      </c>
      <c r="L1310" s="9" t="str">
        <f>VLOOKUP($A1310,'Hospitalsation Details'!$A$2:$L$2344,10,0)</f>
        <v>12-06-1976</v>
      </c>
      <c r="M1310" s="16">
        <f>VLOOKUP($A1310,'Hospitalsation Details'!$A$2:$L$2344,6,0)</f>
        <v>8347.16</v>
      </c>
      <c r="N1310" s="9" t="str">
        <f>VLOOKUP($A1310,'Hospitalsation Details'!$A$2:$L$2344,7,0)</f>
        <v>tier - 2</v>
      </c>
      <c r="O1310" s="9" t="str">
        <f>VLOOKUP($A1310,'Hospitalsation Details'!$A$2:$L$2344,8,0)</f>
        <v>tier - 1</v>
      </c>
      <c r="P1310" s="9" t="str">
        <f>VLOOKUP($A1310,'Hospitalsation Details'!$A$2:$L$2344,9,0)</f>
        <v>R1013</v>
      </c>
      <c r="Q1310" s="9">
        <f>VLOOKUP($A1310,'Hospitalsation Details'!$A$2:$L$2344,12,0)</f>
        <v>46</v>
      </c>
    </row>
    <row r="1311" spans="1:17" ht="15.6" x14ac:dyDescent="0.3">
      <c r="A1311" s="21" t="s">
        <v>2619</v>
      </c>
      <c r="B1311" s="9" t="str">
        <f>VLOOKUP($A1311,'Customer Names'!$A$2:$E$2336,4,0)</f>
        <v xml:space="preserve">  Yannick</v>
      </c>
      <c r="C1311" s="9">
        <f>VLOOKUP($A1311,'Medical Examination'!$A$2:$J$2336,2,0)</f>
        <v>39.424999999999997</v>
      </c>
      <c r="D1311" s="9">
        <f>VLOOKUP($A1311,'Medical Examination'!$A$2:$J$2336,3,0)</f>
        <v>4.76</v>
      </c>
      <c r="E1311" s="9" t="str">
        <f>VLOOKUP($A1311,'Medical Examination'!$A$2:$J$2336,4,0)</f>
        <v>Yes</v>
      </c>
      <c r="F1311" s="9" t="str">
        <f>VLOOKUP($A1311,'Medical Examination'!$A$2:$J$2336,5,0)</f>
        <v>No</v>
      </c>
      <c r="G1311" s="9" t="str">
        <f>VLOOKUP($A1311,'Medical Examination'!$A$2:$J$2336,6,0)</f>
        <v>No</v>
      </c>
      <c r="H1311" s="9">
        <f>VLOOKUP($A1311,'Medical Examination'!$A$2:$J$2336,7,0)</f>
        <v>0</v>
      </c>
      <c r="I1311" s="9" t="str">
        <f>VLOOKUP($A1311,'Medical Examination'!$A$2:$J$2336,8,0)</f>
        <v xml:space="preserve"> Non Smoker</v>
      </c>
      <c r="J1311" s="9" t="str">
        <f>VLOOKUP($A1311,'Medical Examination'!$A$2:$J$2336,9,0)</f>
        <v>Obesity</v>
      </c>
      <c r="K1311" s="9" t="str">
        <f>VLOOKUP($A1311,'Medical Examination'!$A$2:$J$2336,10,0)</f>
        <v>Prediabetes</v>
      </c>
      <c r="L1311" s="9" t="str">
        <f>VLOOKUP($A1311,'Hospitalsation Details'!$A$2:$L$2344,10,0)</f>
        <v>07-07-1976</v>
      </c>
      <c r="M1311" s="16">
        <f>VLOOKUP($A1311,'Hospitalsation Details'!$A$2:$L$2344,6,0)</f>
        <v>8342.91</v>
      </c>
      <c r="N1311" s="9" t="str">
        <f>VLOOKUP($A1311,'Hospitalsation Details'!$A$2:$L$2344,7,0)</f>
        <v>tier - 3</v>
      </c>
      <c r="O1311" s="9" t="str">
        <f>VLOOKUP($A1311,'Hospitalsation Details'!$A$2:$L$2344,8,0)</f>
        <v>tier - 1</v>
      </c>
      <c r="P1311" s="9" t="str">
        <f>VLOOKUP($A1311,'Hospitalsation Details'!$A$2:$L$2344,9,0)</f>
        <v>R1016</v>
      </c>
      <c r="Q1311" s="9">
        <f>VLOOKUP($A1311,'Hospitalsation Details'!$A$2:$L$2344,12,0)</f>
        <v>46</v>
      </c>
    </row>
    <row r="1312" spans="1:17" ht="15.6" x14ac:dyDescent="0.3">
      <c r="A1312" s="20" t="s">
        <v>2621</v>
      </c>
      <c r="B1312" s="9" t="str">
        <f>VLOOKUP($A1312,'Customer Names'!$A$2:$E$2336,4,0)</f>
        <v xml:space="preserve">  Sean R</v>
      </c>
      <c r="C1312" s="9">
        <f>VLOOKUP($A1312,'Medical Examination'!$A$2:$J$2336,2,0)</f>
        <v>33.44</v>
      </c>
      <c r="D1312" s="9">
        <f>VLOOKUP($A1312,'Medical Examination'!$A$2:$J$2336,3,0)</f>
        <v>6.24</v>
      </c>
      <c r="E1312" s="9" t="str">
        <f>VLOOKUP($A1312,'Medical Examination'!$A$2:$J$2336,4,0)</f>
        <v>Yes</v>
      </c>
      <c r="F1312" s="9" t="str">
        <f>VLOOKUP($A1312,'Medical Examination'!$A$2:$J$2336,5,0)</f>
        <v>No</v>
      </c>
      <c r="G1312" s="9" t="str">
        <f>VLOOKUP($A1312,'Medical Examination'!$A$2:$J$2336,6,0)</f>
        <v>No</v>
      </c>
      <c r="H1312" s="9">
        <f>VLOOKUP($A1312,'Medical Examination'!$A$2:$J$2336,7,0)</f>
        <v>0</v>
      </c>
      <c r="I1312" s="9" t="str">
        <f>VLOOKUP($A1312,'Medical Examination'!$A$2:$J$2336,8,0)</f>
        <v xml:space="preserve"> Non Smoker</v>
      </c>
      <c r="J1312" s="9" t="str">
        <f>VLOOKUP($A1312,'Medical Examination'!$A$2:$J$2336,9,0)</f>
        <v>Obesity</v>
      </c>
      <c r="K1312" s="9" t="str">
        <f>VLOOKUP($A1312,'Medical Examination'!$A$2:$J$2336,10,0)</f>
        <v>Normal</v>
      </c>
      <c r="L1312" s="9" t="str">
        <f>VLOOKUP($A1312,'Hospitalsation Details'!$A$2:$L$2344,10,0)</f>
        <v>20-07-1976</v>
      </c>
      <c r="M1312" s="16">
        <f>VLOOKUP($A1312,'Hospitalsation Details'!$A$2:$L$2344,6,0)</f>
        <v>8334.59</v>
      </c>
      <c r="N1312" s="9" t="str">
        <f>VLOOKUP($A1312,'Hospitalsation Details'!$A$2:$L$2344,7,0)</f>
        <v>tier - 3</v>
      </c>
      <c r="O1312" s="9" t="str">
        <f>VLOOKUP($A1312,'Hospitalsation Details'!$A$2:$L$2344,8,0)</f>
        <v>tier - 2</v>
      </c>
      <c r="P1312" s="9" t="str">
        <f>VLOOKUP($A1312,'Hospitalsation Details'!$A$2:$L$2344,9,0)</f>
        <v>R1016</v>
      </c>
      <c r="Q1312" s="9">
        <f>VLOOKUP($A1312,'Hospitalsation Details'!$A$2:$L$2344,12,0)</f>
        <v>46</v>
      </c>
    </row>
    <row r="1313" spans="1:17" ht="15.6" x14ac:dyDescent="0.3">
      <c r="A1313" s="21" t="s">
        <v>2623</v>
      </c>
      <c r="B1313" s="9" t="str">
        <f>VLOOKUP($A1313,'Customer Names'!$A$2:$E$2336,4,0)</f>
        <v xml:space="preserve">  Peter</v>
      </c>
      <c r="C1313" s="9">
        <f>VLOOKUP($A1313,'Medical Examination'!$A$2:$J$2336,2,0)</f>
        <v>33.344999999999999</v>
      </c>
      <c r="D1313" s="9">
        <f>VLOOKUP($A1313,'Medical Examination'!$A$2:$J$2336,3,0)</f>
        <v>5.44</v>
      </c>
      <c r="E1313" s="9" t="str">
        <f>VLOOKUP($A1313,'Medical Examination'!$A$2:$J$2336,4,0)</f>
        <v>Yes</v>
      </c>
      <c r="F1313" s="9" t="str">
        <f>VLOOKUP($A1313,'Medical Examination'!$A$2:$J$2336,5,0)</f>
        <v>No</v>
      </c>
      <c r="G1313" s="9" t="str">
        <f>VLOOKUP($A1313,'Medical Examination'!$A$2:$J$2336,6,0)</f>
        <v>No</v>
      </c>
      <c r="H1313" s="9">
        <f>VLOOKUP($A1313,'Medical Examination'!$A$2:$J$2336,7,0)</f>
        <v>0</v>
      </c>
      <c r="I1313" s="9" t="str">
        <f>VLOOKUP($A1313,'Medical Examination'!$A$2:$J$2336,8,0)</f>
        <v xml:space="preserve"> Non Smoker</v>
      </c>
      <c r="J1313" s="9" t="str">
        <f>VLOOKUP($A1313,'Medical Examination'!$A$2:$J$2336,9,0)</f>
        <v>Obesity</v>
      </c>
      <c r="K1313" s="9" t="str">
        <f>VLOOKUP($A1313,'Medical Examination'!$A$2:$J$2336,10,0)</f>
        <v>Normal</v>
      </c>
      <c r="L1313" s="9" t="str">
        <f>VLOOKUP($A1313,'Hospitalsation Details'!$A$2:$L$2344,10,0)</f>
        <v>12-07-1976</v>
      </c>
      <c r="M1313" s="16">
        <f>VLOOKUP($A1313,'Hospitalsation Details'!$A$2:$L$2344,6,0)</f>
        <v>8334.4599999999991</v>
      </c>
      <c r="N1313" s="9" t="str">
        <f>VLOOKUP($A1313,'Hospitalsation Details'!$A$2:$L$2344,7,0)</f>
        <v>tier - 3</v>
      </c>
      <c r="O1313" s="9" t="str">
        <f>VLOOKUP($A1313,'Hospitalsation Details'!$A$2:$L$2344,8,0)</f>
        <v>tier - 2</v>
      </c>
      <c r="P1313" s="9" t="str">
        <f>VLOOKUP($A1313,'Hospitalsation Details'!$A$2:$L$2344,9,0)</f>
        <v>R1016</v>
      </c>
      <c r="Q1313" s="9">
        <f>VLOOKUP($A1313,'Hospitalsation Details'!$A$2:$L$2344,12,0)</f>
        <v>46</v>
      </c>
    </row>
    <row r="1314" spans="1:17" ht="15.6" x14ac:dyDescent="0.3">
      <c r="A1314" s="20" t="s">
        <v>2625</v>
      </c>
      <c r="B1314" s="9" t="str">
        <f>VLOOKUP($A1314,'Customer Names'!$A$2:$E$2336,4,0)</f>
        <v xml:space="preserve">  Sara A</v>
      </c>
      <c r="C1314" s="9">
        <f>VLOOKUP($A1314,'Medical Examination'!$A$2:$J$2336,2,0)</f>
        <v>38.79</v>
      </c>
      <c r="D1314" s="9">
        <f>VLOOKUP($A1314,'Medical Examination'!$A$2:$J$2336,3,0)</f>
        <v>5.08</v>
      </c>
      <c r="E1314" s="9" t="str">
        <f>VLOOKUP($A1314,'Medical Examination'!$A$2:$J$2336,4,0)</f>
        <v>No</v>
      </c>
      <c r="F1314" s="9" t="str">
        <f>VLOOKUP($A1314,'Medical Examination'!$A$2:$J$2336,5,0)</f>
        <v>No</v>
      </c>
      <c r="G1314" s="9" t="str">
        <f>VLOOKUP($A1314,'Medical Examination'!$A$2:$J$2336,6,0)</f>
        <v>Yes</v>
      </c>
      <c r="H1314" s="9">
        <f>VLOOKUP($A1314,'Medical Examination'!$A$2:$J$2336,7,0)</f>
        <v>1</v>
      </c>
      <c r="I1314" s="9" t="str">
        <f>VLOOKUP($A1314,'Medical Examination'!$A$2:$J$2336,8,0)</f>
        <v xml:space="preserve"> Non Smoker</v>
      </c>
      <c r="J1314" s="9" t="str">
        <f>VLOOKUP($A1314,'Medical Examination'!$A$2:$J$2336,9,0)</f>
        <v>Obesity</v>
      </c>
      <c r="K1314" s="9" t="str">
        <f>VLOOKUP($A1314,'Medical Examination'!$A$2:$J$2336,10,0)</f>
        <v>Normal</v>
      </c>
      <c r="L1314" s="9" t="str">
        <f>VLOOKUP($A1314,'Hospitalsation Details'!$A$2:$L$2344,10,0)</f>
        <v>22-06-1993</v>
      </c>
      <c r="M1314" s="16">
        <f>VLOOKUP($A1314,'Hospitalsation Details'!$A$2:$L$2344,6,0)</f>
        <v>8314.65</v>
      </c>
      <c r="N1314" s="9" t="str">
        <f>VLOOKUP($A1314,'Hospitalsation Details'!$A$2:$L$2344,7,0)</f>
        <v>tier - 2</v>
      </c>
      <c r="O1314" s="9" t="str">
        <f>VLOOKUP($A1314,'Hospitalsation Details'!$A$2:$L$2344,8,0)</f>
        <v>tier - 1</v>
      </c>
      <c r="P1314" s="9" t="str">
        <f>VLOOKUP($A1314,'Hospitalsation Details'!$A$2:$L$2344,9,0)</f>
        <v>R1012</v>
      </c>
      <c r="Q1314" s="9">
        <f>VLOOKUP($A1314,'Hospitalsation Details'!$A$2:$L$2344,12,0)</f>
        <v>29</v>
      </c>
    </row>
    <row r="1315" spans="1:17" ht="15.6" x14ac:dyDescent="0.3">
      <c r="A1315" s="21" t="s">
        <v>2627</v>
      </c>
      <c r="B1315" s="9" t="str">
        <f>VLOOKUP($A1315,'Customer Names'!$A$2:$E$2336,4,0)</f>
        <v xml:space="preserve">  Erin C</v>
      </c>
      <c r="C1315" s="9">
        <f>VLOOKUP($A1315,'Medical Examination'!$A$2:$J$2336,2,0)</f>
        <v>30.684999999999999</v>
      </c>
      <c r="D1315" s="9">
        <f>VLOOKUP($A1315,'Medical Examination'!$A$2:$J$2336,3,0)</f>
        <v>4.87</v>
      </c>
      <c r="E1315" s="9" t="str">
        <f>VLOOKUP($A1315,'Medical Examination'!$A$2:$J$2336,4,0)</f>
        <v>No</v>
      </c>
      <c r="F1315" s="9" t="str">
        <f>VLOOKUP($A1315,'Medical Examination'!$A$2:$J$2336,5,0)</f>
        <v>No</v>
      </c>
      <c r="G1315" s="9" t="str">
        <f>VLOOKUP($A1315,'Medical Examination'!$A$2:$J$2336,6,0)</f>
        <v>Yes</v>
      </c>
      <c r="H1315" s="9">
        <f>VLOOKUP($A1315,'Medical Examination'!$A$2:$J$2336,7,0)</f>
        <v>1</v>
      </c>
      <c r="I1315" s="9" t="str">
        <f>VLOOKUP($A1315,'Medical Examination'!$A$2:$J$2336,8,0)</f>
        <v xml:space="preserve"> Non Smoker</v>
      </c>
      <c r="J1315" s="9" t="str">
        <f>VLOOKUP($A1315,'Medical Examination'!$A$2:$J$2336,9,0)</f>
        <v>Obesity</v>
      </c>
      <c r="K1315" s="9" t="str">
        <f>VLOOKUP($A1315,'Medical Examination'!$A$2:$J$2336,10,0)</f>
        <v>Diabetes</v>
      </c>
      <c r="L1315" s="9" t="str">
        <f>VLOOKUP($A1315,'Hospitalsation Details'!$A$2:$L$2344,10,0)</f>
        <v>07-08-1979</v>
      </c>
      <c r="M1315" s="16">
        <f>VLOOKUP($A1315,'Hospitalsation Details'!$A$2:$L$2344,6,0)</f>
        <v>8310.84</v>
      </c>
      <c r="N1315" s="9" t="str">
        <f>VLOOKUP($A1315,'Hospitalsation Details'!$A$2:$L$2344,7,0)</f>
        <v>tier - 2</v>
      </c>
      <c r="O1315" s="9" t="str">
        <f>VLOOKUP($A1315,'Hospitalsation Details'!$A$2:$L$2344,8,0)</f>
        <v>tier - 2</v>
      </c>
      <c r="P1315" s="9" t="str">
        <f>VLOOKUP($A1315,'Hospitalsation Details'!$A$2:$L$2344,9,0)</f>
        <v>R1012</v>
      </c>
      <c r="Q1315" s="9">
        <f>VLOOKUP($A1315,'Hospitalsation Details'!$A$2:$L$2344,12,0)</f>
        <v>43</v>
      </c>
    </row>
    <row r="1316" spans="1:17" ht="15.6" x14ac:dyDescent="0.3">
      <c r="A1316" s="20" t="s">
        <v>2629</v>
      </c>
      <c r="B1316" s="9" t="str">
        <f>VLOOKUP($A1316,'Customer Names'!$A$2:$E$2336,4,0)</f>
        <v xml:space="preserve">  Thibaud</v>
      </c>
      <c r="C1316" s="9">
        <f>VLOOKUP($A1316,'Medical Examination'!$A$2:$J$2336,2,0)</f>
        <v>22.135000000000002</v>
      </c>
      <c r="D1316" s="9">
        <f>VLOOKUP($A1316,'Medical Examination'!$A$2:$J$2336,3,0)</f>
        <v>8.17</v>
      </c>
      <c r="E1316" s="9" t="str">
        <f>VLOOKUP($A1316,'Medical Examination'!$A$2:$J$2336,4,0)</f>
        <v>No</v>
      </c>
      <c r="F1316" s="9" t="str">
        <f>VLOOKUP($A1316,'Medical Examination'!$A$2:$J$2336,5,0)</f>
        <v>No</v>
      </c>
      <c r="G1316" s="9" t="str">
        <f>VLOOKUP($A1316,'Medical Examination'!$A$2:$J$2336,6,0)</f>
        <v>No</v>
      </c>
      <c r="H1316" s="9">
        <f>VLOOKUP($A1316,'Medical Examination'!$A$2:$J$2336,7,0)</f>
        <v>0</v>
      </c>
      <c r="I1316" s="9" t="str">
        <f>VLOOKUP($A1316,'Medical Examination'!$A$2:$J$2336,8,0)</f>
        <v xml:space="preserve"> Non Smoker</v>
      </c>
      <c r="J1316" s="9" t="str">
        <f>VLOOKUP($A1316,'Medical Examination'!$A$2:$J$2336,9,0)</f>
        <v>Normal Weight</v>
      </c>
      <c r="K1316" s="9" t="str">
        <f>VLOOKUP($A1316,'Medical Examination'!$A$2:$J$2336,10,0)</f>
        <v>Diabetes</v>
      </c>
      <c r="L1316" s="9" t="str">
        <f>VLOOKUP($A1316,'Hospitalsation Details'!$A$2:$L$2344,10,0)</f>
        <v>26-06-1978</v>
      </c>
      <c r="M1316" s="16">
        <f>VLOOKUP($A1316,'Hospitalsation Details'!$A$2:$L$2344,6,0)</f>
        <v>8302.5400000000009</v>
      </c>
      <c r="N1316" s="9" t="str">
        <f>VLOOKUP($A1316,'Hospitalsation Details'!$A$2:$L$2344,7,0)</f>
        <v>tier - 3</v>
      </c>
      <c r="O1316" s="9" t="str">
        <f>VLOOKUP($A1316,'Hospitalsation Details'!$A$2:$L$2344,8,0)</f>
        <v>tier - 3</v>
      </c>
      <c r="P1316" s="9" t="str">
        <f>VLOOKUP($A1316,'Hospitalsation Details'!$A$2:$L$2344,9,0)</f>
        <v>R1016</v>
      </c>
      <c r="Q1316" s="9">
        <f>VLOOKUP($A1316,'Hospitalsation Details'!$A$2:$L$2344,12,0)</f>
        <v>44</v>
      </c>
    </row>
    <row r="1317" spans="1:17" ht="15.6" x14ac:dyDescent="0.3">
      <c r="A1317" s="21" t="s">
        <v>2631</v>
      </c>
      <c r="B1317" s="9" t="str">
        <f>VLOOKUP($A1317,'Customer Names'!$A$2:$E$2336,4,0)</f>
        <v xml:space="preserve">  Lisa</v>
      </c>
      <c r="C1317" s="9">
        <f>VLOOKUP($A1317,'Medical Examination'!$A$2:$J$2336,2,0)</f>
        <v>33.33</v>
      </c>
      <c r="D1317" s="9">
        <f>VLOOKUP($A1317,'Medical Examination'!$A$2:$J$2336,3,0)</f>
        <v>7.61</v>
      </c>
      <c r="E1317" s="9" t="str">
        <f>VLOOKUP($A1317,'Medical Examination'!$A$2:$J$2336,4,0)</f>
        <v>No</v>
      </c>
      <c r="F1317" s="9" t="str">
        <f>VLOOKUP($A1317,'Medical Examination'!$A$2:$J$2336,5,0)</f>
        <v>No</v>
      </c>
      <c r="G1317" s="9" t="str">
        <f>VLOOKUP($A1317,'Medical Examination'!$A$2:$J$2336,6,0)</f>
        <v>No</v>
      </c>
      <c r="H1317" s="9">
        <f>VLOOKUP($A1317,'Medical Examination'!$A$2:$J$2336,7,0)</f>
        <v>0</v>
      </c>
      <c r="I1317" s="9" t="str">
        <f>VLOOKUP($A1317,'Medical Examination'!$A$2:$J$2336,8,0)</f>
        <v xml:space="preserve"> Non Smoker</v>
      </c>
      <c r="J1317" s="9" t="str">
        <f>VLOOKUP($A1317,'Medical Examination'!$A$2:$J$2336,9,0)</f>
        <v>Obesity</v>
      </c>
      <c r="K1317" s="9" t="str">
        <f>VLOOKUP($A1317,'Medical Examination'!$A$2:$J$2336,10,0)</f>
        <v>Diabetes</v>
      </c>
      <c r="L1317" s="9" t="str">
        <f>VLOOKUP($A1317,'Hospitalsation Details'!$A$2:$L$2344,10,0)</f>
        <v>06-06-1974</v>
      </c>
      <c r="M1317" s="16">
        <f>VLOOKUP($A1317,'Hospitalsation Details'!$A$2:$L$2344,6,0)</f>
        <v>8283.68</v>
      </c>
      <c r="N1317" s="9" t="str">
        <f>VLOOKUP($A1317,'Hospitalsation Details'!$A$2:$L$2344,7,0)</f>
        <v>tier - 2</v>
      </c>
      <c r="O1317" s="9" t="str">
        <f>VLOOKUP($A1317,'Hospitalsation Details'!$A$2:$L$2344,8,0)</f>
        <v>tier - 3</v>
      </c>
      <c r="P1317" s="9" t="str">
        <f>VLOOKUP($A1317,'Hospitalsation Details'!$A$2:$L$2344,9,0)</f>
        <v>R1013</v>
      </c>
      <c r="Q1317" s="9">
        <f>VLOOKUP($A1317,'Hospitalsation Details'!$A$2:$L$2344,12,0)</f>
        <v>49</v>
      </c>
    </row>
    <row r="1318" spans="1:17" ht="15.6" x14ac:dyDescent="0.3">
      <c r="A1318" s="20" t="s">
        <v>2633</v>
      </c>
      <c r="B1318" s="9" t="str">
        <f>VLOOKUP($A1318,'Customer Names'!$A$2:$E$2336,4,0)</f>
        <v xml:space="preserve">  Gretchen K</v>
      </c>
      <c r="C1318" s="9">
        <f>VLOOKUP($A1318,'Medical Examination'!$A$2:$J$2336,2,0)</f>
        <v>31.13</v>
      </c>
      <c r="D1318" s="9">
        <f>VLOOKUP($A1318,'Medical Examination'!$A$2:$J$2336,3,0)</f>
        <v>10.1</v>
      </c>
      <c r="E1318" s="9" t="str">
        <f>VLOOKUP($A1318,'Medical Examination'!$A$2:$J$2336,4,0)</f>
        <v>No</v>
      </c>
      <c r="F1318" s="9" t="str">
        <f>VLOOKUP($A1318,'Medical Examination'!$A$2:$J$2336,5,0)</f>
        <v>No</v>
      </c>
      <c r="G1318" s="9" t="str">
        <f>VLOOKUP($A1318,'Medical Examination'!$A$2:$J$2336,6,0)</f>
        <v>No</v>
      </c>
      <c r="H1318" s="9">
        <f>VLOOKUP($A1318,'Medical Examination'!$A$2:$J$2336,7,0)</f>
        <v>0</v>
      </c>
      <c r="I1318" s="9" t="str">
        <f>VLOOKUP($A1318,'Medical Examination'!$A$2:$J$2336,8,0)</f>
        <v xml:space="preserve"> Non Smoker</v>
      </c>
      <c r="J1318" s="9" t="str">
        <f>VLOOKUP($A1318,'Medical Examination'!$A$2:$J$2336,9,0)</f>
        <v>Obesity</v>
      </c>
      <c r="K1318" s="9" t="str">
        <f>VLOOKUP($A1318,'Medical Examination'!$A$2:$J$2336,10,0)</f>
        <v>Diabetes</v>
      </c>
      <c r="L1318" s="9" t="str">
        <f>VLOOKUP($A1318,'Hospitalsation Details'!$A$2:$L$2344,10,0)</f>
        <v>22-12-1974</v>
      </c>
      <c r="M1318" s="16">
        <f>VLOOKUP($A1318,'Hospitalsation Details'!$A$2:$L$2344,6,0)</f>
        <v>8280.6200000000008</v>
      </c>
      <c r="N1318" s="9" t="str">
        <f>VLOOKUP($A1318,'Hospitalsation Details'!$A$2:$L$2344,7,0)</f>
        <v>tier - 2</v>
      </c>
      <c r="O1318" s="9" t="str">
        <f>VLOOKUP($A1318,'Hospitalsation Details'!$A$2:$L$2344,8,0)</f>
        <v>tier - 2</v>
      </c>
      <c r="P1318" s="9" t="str">
        <f>VLOOKUP($A1318,'Hospitalsation Details'!$A$2:$L$2344,9,0)</f>
        <v>R1013</v>
      </c>
      <c r="Q1318" s="9">
        <f>VLOOKUP($A1318,'Hospitalsation Details'!$A$2:$L$2344,12,0)</f>
        <v>48</v>
      </c>
    </row>
    <row r="1319" spans="1:17" ht="15.6" x14ac:dyDescent="0.3">
      <c r="A1319" s="21" t="s">
        <v>2635</v>
      </c>
      <c r="B1319" s="9" t="str">
        <f>VLOOKUP($A1319,'Customer Names'!$A$2:$E$2336,4,0)</f>
        <v xml:space="preserve">  Martina</v>
      </c>
      <c r="C1319" s="9">
        <f>VLOOKUP($A1319,'Medical Examination'!$A$2:$J$2336,2,0)</f>
        <v>28.9</v>
      </c>
      <c r="D1319" s="9">
        <f>VLOOKUP($A1319,'Medical Examination'!$A$2:$J$2336,3,0)</f>
        <v>11.24</v>
      </c>
      <c r="E1319" s="9" t="str">
        <f>VLOOKUP($A1319,'Medical Examination'!$A$2:$J$2336,4,0)</f>
        <v>No</v>
      </c>
      <c r="F1319" s="9" t="str">
        <f>VLOOKUP($A1319,'Medical Examination'!$A$2:$J$2336,5,0)</f>
        <v>No</v>
      </c>
      <c r="G1319" s="9" t="str">
        <f>VLOOKUP($A1319,'Medical Examination'!$A$2:$J$2336,6,0)</f>
        <v>No</v>
      </c>
      <c r="H1319" s="9">
        <f>VLOOKUP($A1319,'Medical Examination'!$A$2:$J$2336,7,0)</f>
        <v>0</v>
      </c>
      <c r="I1319" s="9" t="str">
        <f>VLOOKUP($A1319,'Medical Examination'!$A$2:$J$2336,8,0)</f>
        <v xml:space="preserve"> Non Smoker</v>
      </c>
      <c r="J1319" s="9" t="str">
        <f>VLOOKUP($A1319,'Medical Examination'!$A$2:$J$2336,9,0)</f>
        <v>Over Weight</v>
      </c>
      <c r="K1319" s="9" t="str">
        <f>VLOOKUP($A1319,'Medical Examination'!$A$2:$J$2336,10,0)</f>
        <v>Prediabetes</v>
      </c>
      <c r="L1319" s="9" t="str">
        <f>VLOOKUP($A1319,'Hospitalsation Details'!$A$2:$L$2344,10,0)</f>
        <v>26-09-1974</v>
      </c>
      <c r="M1319" s="16">
        <f>VLOOKUP($A1319,'Hospitalsation Details'!$A$2:$L$2344,6,0)</f>
        <v>8277.52</v>
      </c>
      <c r="N1319" s="9" t="str">
        <f>VLOOKUP($A1319,'Hospitalsation Details'!$A$2:$L$2344,7,0)</f>
        <v>tier - 2</v>
      </c>
      <c r="O1319" s="9" t="str">
        <f>VLOOKUP($A1319,'Hospitalsation Details'!$A$2:$L$2344,8,0)</f>
        <v>tier - 2</v>
      </c>
      <c r="P1319" s="9" t="str">
        <f>VLOOKUP($A1319,'Hospitalsation Details'!$A$2:$L$2344,9,0)</f>
        <v>R1011</v>
      </c>
      <c r="Q1319" s="9">
        <f>VLOOKUP($A1319,'Hospitalsation Details'!$A$2:$L$2344,12,0)</f>
        <v>48</v>
      </c>
    </row>
    <row r="1320" spans="1:17" ht="15.6" x14ac:dyDescent="0.3">
      <c r="A1320" s="20" t="s">
        <v>2637</v>
      </c>
      <c r="B1320" s="9" t="str">
        <f>VLOOKUP($A1320,'Customer Names'!$A$2:$E$2336,4,0)</f>
        <v xml:space="preserve">  Dustin J</v>
      </c>
      <c r="C1320" s="9">
        <f>VLOOKUP($A1320,'Medical Examination'!$A$2:$J$2336,2,0)</f>
        <v>43.31</v>
      </c>
      <c r="D1320" s="9">
        <f>VLOOKUP($A1320,'Medical Examination'!$A$2:$J$2336,3,0)</f>
        <v>6.1</v>
      </c>
      <c r="E1320" s="9" t="str">
        <f>VLOOKUP($A1320,'Medical Examination'!$A$2:$J$2336,4,0)</f>
        <v>Yes</v>
      </c>
      <c r="F1320" s="9" t="str">
        <f>VLOOKUP($A1320,'Medical Examination'!$A$2:$J$2336,5,0)</f>
        <v>Yes</v>
      </c>
      <c r="G1320" s="9" t="str">
        <f>VLOOKUP($A1320,'Medical Examination'!$A$2:$J$2336,6,0)</f>
        <v>No</v>
      </c>
      <c r="H1320" s="9">
        <f>VLOOKUP($A1320,'Medical Examination'!$A$2:$J$2336,7,0)</f>
        <v>1</v>
      </c>
      <c r="I1320" s="9" t="str">
        <f>VLOOKUP($A1320,'Medical Examination'!$A$2:$J$2336,8,0)</f>
        <v xml:space="preserve"> Non Smoker</v>
      </c>
      <c r="J1320" s="9" t="str">
        <f>VLOOKUP($A1320,'Medical Examination'!$A$2:$J$2336,9,0)</f>
        <v>Obesity</v>
      </c>
      <c r="K1320" s="9" t="str">
        <f>VLOOKUP($A1320,'Medical Examination'!$A$2:$J$2336,10,0)</f>
        <v>Diabetes</v>
      </c>
      <c r="L1320" s="9" t="str">
        <f>VLOOKUP($A1320,'Hospitalsation Details'!$A$2:$L$2344,10,0)</f>
        <v>28-11-2000</v>
      </c>
      <c r="M1320" s="16">
        <f>VLOOKUP($A1320,'Hospitalsation Details'!$A$2:$L$2344,6,0)</f>
        <v>8271.4599999999991</v>
      </c>
      <c r="N1320" s="9" t="str">
        <f>VLOOKUP($A1320,'Hospitalsation Details'!$A$2:$L$2344,7,0)</f>
        <v>tier - 2</v>
      </c>
      <c r="O1320" s="9" t="str">
        <f>VLOOKUP($A1320,'Hospitalsation Details'!$A$2:$L$2344,8,0)</f>
        <v>tier - 1</v>
      </c>
      <c r="P1320" s="9" t="str">
        <f>VLOOKUP($A1320,'Hospitalsation Details'!$A$2:$L$2344,9,0)</f>
        <v>R1023</v>
      </c>
      <c r="Q1320" s="9">
        <f>VLOOKUP($A1320,'Hospitalsation Details'!$A$2:$L$2344,12,0)</f>
        <v>22</v>
      </c>
    </row>
    <row r="1321" spans="1:17" ht="15.6" x14ac:dyDescent="0.3">
      <c r="A1321" s="21" t="s">
        <v>2639</v>
      </c>
      <c r="B1321" s="9" t="str">
        <f>VLOOKUP($A1321,'Customer Names'!$A$2:$E$2336,4,0)</f>
        <v xml:space="preserve">  Kelsey</v>
      </c>
      <c r="C1321" s="9">
        <f>VLOOKUP($A1321,'Medical Examination'!$A$2:$J$2336,2,0)</f>
        <v>22.8</v>
      </c>
      <c r="D1321" s="9">
        <f>VLOOKUP($A1321,'Medical Examination'!$A$2:$J$2336,3,0)</f>
        <v>6.98</v>
      </c>
      <c r="E1321" s="9" t="str">
        <f>VLOOKUP($A1321,'Medical Examination'!$A$2:$J$2336,4,0)</f>
        <v>No</v>
      </c>
      <c r="F1321" s="9" t="str">
        <f>VLOOKUP($A1321,'Medical Examination'!$A$2:$J$2336,5,0)</f>
        <v>No</v>
      </c>
      <c r="G1321" s="9" t="str">
        <f>VLOOKUP($A1321,'Medical Examination'!$A$2:$J$2336,6,0)</f>
        <v>No</v>
      </c>
      <c r="H1321" s="9">
        <f>VLOOKUP($A1321,'Medical Examination'!$A$2:$J$2336,7,0)</f>
        <v>0</v>
      </c>
      <c r="I1321" s="9" t="str">
        <f>VLOOKUP($A1321,'Medical Examination'!$A$2:$J$2336,8,0)</f>
        <v xml:space="preserve"> Non Smoker</v>
      </c>
      <c r="J1321" s="9" t="str">
        <f>VLOOKUP($A1321,'Medical Examination'!$A$2:$J$2336,9,0)</f>
        <v>Normal Weight</v>
      </c>
      <c r="K1321" s="9" t="str">
        <f>VLOOKUP($A1321,'Medical Examination'!$A$2:$J$2336,10,0)</f>
        <v>Normal</v>
      </c>
      <c r="L1321" s="9" t="str">
        <f>VLOOKUP($A1321,'Hospitalsation Details'!$A$2:$L$2344,10,0)</f>
        <v>05-08-1974</v>
      </c>
      <c r="M1321" s="16">
        <f>VLOOKUP($A1321,'Hospitalsation Details'!$A$2:$L$2344,6,0)</f>
        <v>8269.0400000000009</v>
      </c>
      <c r="N1321" s="9" t="str">
        <f>VLOOKUP($A1321,'Hospitalsation Details'!$A$2:$L$2344,7,0)</f>
        <v>tier - 2</v>
      </c>
      <c r="O1321" s="9" t="str">
        <f>VLOOKUP($A1321,'Hospitalsation Details'!$A$2:$L$2344,8,0)</f>
        <v>tier - 1</v>
      </c>
      <c r="P1321" s="9" t="str">
        <f>VLOOKUP($A1321,'Hospitalsation Details'!$A$2:$L$2344,9,0)</f>
        <v>R1011</v>
      </c>
      <c r="Q1321" s="9">
        <f>VLOOKUP($A1321,'Hospitalsation Details'!$A$2:$L$2344,12,0)</f>
        <v>48</v>
      </c>
    </row>
    <row r="1322" spans="1:17" ht="15.6" x14ac:dyDescent="0.3">
      <c r="A1322" s="20" t="s">
        <v>2641</v>
      </c>
      <c r="B1322" s="9" t="str">
        <f>VLOOKUP($A1322,'Customer Names'!$A$2:$E$2336,4,0)</f>
        <v xml:space="preserve">  Daniel V</v>
      </c>
      <c r="C1322" s="9">
        <f>VLOOKUP($A1322,'Medical Examination'!$A$2:$J$2336,2,0)</f>
        <v>19.09</v>
      </c>
      <c r="D1322" s="9">
        <f>VLOOKUP($A1322,'Medical Examination'!$A$2:$J$2336,3,0)</f>
        <v>4</v>
      </c>
      <c r="E1322" s="9" t="str">
        <f>VLOOKUP($A1322,'Medical Examination'!$A$2:$J$2336,4,0)</f>
        <v>Yes</v>
      </c>
      <c r="F1322" s="9" t="str">
        <f>VLOOKUP($A1322,'Medical Examination'!$A$2:$J$2336,5,0)</f>
        <v>No</v>
      </c>
      <c r="G1322" s="9" t="str">
        <f>VLOOKUP($A1322,'Medical Examination'!$A$2:$J$2336,6,0)</f>
        <v>No</v>
      </c>
      <c r="H1322" s="9">
        <f>VLOOKUP($A1322,'Medical Examination'!$A$2:$J$2336,7,0)</f>
        <v>1</v>
      </c>
      <c r="I1322" s="9" t="str">
        <f>VLOOKUP($A1322,'Medical Examination'!$A$2:$J$2336,8,0)</f>
        <v xml:space="preserve"> Non Smoker</v>
      </c>
      <c r="J1322" s="9" t="str">
        <f>VLOOKUP($A1322,'Medical Examination'!$A$2:$J$2336,9,0)</f>
        <v>Normal Weight</v>
      </c>
      <c r="K1322" s="9" t="str">
        <f>VLOOKUP($A1322,'Medical Examination'!$A$2:$J$2336,10,0)</f>
        <v>Normal</v>
      </c>
      <c r="L1322" s="9" t="str">
        <f>VLOOKUP($A1322,'Hospitalsation Details'!$A$2:$L$2344,10,0)</f>
        <v>05-09-1964</v>
      </c>
      <c r="M1322" s="16">
        <f>VLOOKUP($A1322,'Hospitalsation Details'!$A$2:$L$2344,6,0)</f>
        <v>8268</v>
      </c>
      <c r="N1322" s="9" t="str">
        <f>VLOOKUP($A1322,'Hospitalsation Details'!$A$2:$L$2344,7,0)</f>
        <v>tier - 3</v>
      </c>
      <c r="O1322" s="9" t="str">
        <f>VLOOKUP($A1322,'Hospitalsation Details'!$A$2:$L$2344,8,0)</f>
        <v>tier - 3</v>
      </c>
      <c r="P1322" s="9" t="str">
        <f>VLOOKUP($A1322,'Hospitalsation Details'!$A$2:$L$2344,9,0)</f>
        <v>R1013</v>
      </c>
      <c r="Q1322" s="9">
        <f>VLOOKUP($A1322,'Hospitalsation Details'!$A$2:$L$2344,12,0)</f>
        <v>58</v>
      </c>
    </row>
    <row r="1323" spans="1:17" ht="15.6" x14ac:dyDescent="0.3">
      <c r="A1323" s="21" t="s">
        <v>2643</v>
      </c>
      <c r="B1323" s="9" t="str">
        <f>VLOOKUP($A1323,'Customer Names'!$A$2:$E$2336,4,0)</f>
        <v xml:space="preserve">  Saeger</v>
      </c>
      <c r="C1323" s="9">
        <f>VLOOKUP($A1323,'Medical Examination'!$A$2:$J$2336,2,0)</f>
        <v>23.37</v>
      </c>
      <c r="D1323" s="9">
        <f>VLOOKUP($A1323,'Medical Examination'!$A$2:$J$2336,3,0)</f>
        <v>4.2300000000000004</v>
      </c>
      <c r="E1323" s="9" t="str">
        <f>VLOOKUP($A1323,'Medical Examination'!$A$2:$J$2336,4,0)</f>
        <v>No</v>
      </c>
      <c r="F1323" s="9" t="str">
        <f>VLOOKUP($A1323,'Medical Examination'!$A$2:$J$2336,5,0)</f>
        <v>No</v>
      </c>
      <c r="G1323" s="9" t="str">
        <f>VLOOKUP($A1323,'Medical Examination'!$A$2:$J$2336,6,0)</f>
        <v>No</v>
      </c>
      <c r="H1323" s="9">
        <f>VLOOKUP($A1323,'Medical Examination'!$A$2:$J$2336,7,0)</f>
        <v>0</v>
      </c>
      <c r="I1323" s="9" t="str">
        <f>VLOOKUP($A1323,'Medical Examination'!$A$2:$J$2336,8,0)</f>
        <v xml:space="preserve"> Non Smoker</v>
      </c>
      <c r="J1323" s="9" t="str">
        <f>VLOOKUP($A1323,'Medical Examination'!$A$2:$J$2336,9,0)</f>
        <v>Normal Weight</v>
      </c>
      <c r="K1323" s="9" t="str">
        <f>VLOOKUP($A1323,'Medical Examination'!$A$2:$J$2336,10,0)</f>
        <v>Normal</v>
      </c>
      <c r="L1323" s="9" t="str">
        <f>VLOOKUP($A1323,'Hospitalsation Details'!$A$2:$L$2344,10,0)</f>
        <v>27-09-1982</v>
      </c>
      <c r="M1323" s="16">
        <f>VLOOKUP($A1323,'Hospitalsation Details'!$A$2:$L$2344,6,0)</f>
        <v>8252.2800000000007</v>
      </c>
      <c r="N1323" s="9" t="str">
        <f>VLOOKUP($A1323,'Hospitalsation Details'!$A$2:$L$2344,7,0)</f>
        <v>tier - 2</v>
      </c>
      <c r="O1323" s="9" t="str">
        <f>VLOOKUP($A1323,'Hospitalsation Details'!$A$2:$L$2344,8,0)</f>
        <v>tier - 2</v>
      </c>
      <c r="P1323" s="9" t="str">
        <f>VLOOKUP($A1323,'Hospitalsation Details'!$A$2:$L$2344,9,0)</f>
        <v>R1024</v>
      </c>
      <c r="Q1323" s="9">
        <f>VLOOKUP($A1323,'Hospitalsation Details'!$A$2:$L$2344,12,0)</f>
        <v>40</v>
      </c>
    </row>
    <row r="1324" spans="1:17" ht="15.6" x14ac:dyDescent="0.3">
      <c r="A1324" s="20" t="s">
        <v>2645</v>
      </c>
      <c r="B1324" s="9" t="str">
        <f>VLOOKUP($A1324,'Customer Names'!$A$2:$E$2336,4,0)</f>
        <v xml:space="preserve">  Buzunesh</v>
      </c>
      <c r="C1324" s="9">
        <f>VLOOKUP($A1324,'Medical Examination'!$A$2:$J$2336,2,0)</f>
        <v>33.44</v>
      </c>
      <c r="D1324" s="9">
        <f>VLOOKUP($A1324,'Medical Examination'!$A$2:$J$2336,3,0)</f>
        <v>4.72</v>
      </c>
      <c r="E1324" s="9" t="str">
        <f>VLOOKUP($A1324,'Medical Examination'!$A$2:$J$2336,4,0)</f>
        <v>Yes</v>
      </c>
      <c r="F1324" s="9" t="str">
        <f>VLOOKUP($A1324,'Medical Examination'!$A$2:$J$2336,5,0)</f>
        <v>No</v>
      </c>
      <c r="G1324" s="9" t="str">
        <f>VLOOKUP($A1324,'Medical Examination'!$A$2:$J$2336,6,0)</f>
        <v>No</v>
      </c>
      <c r="H1324" s="9">
        <f>VLOOKUP($A1324,'Medical Examination'!$A$2:$J$2336,7,0)</f>
        <v>0</v>
      </c>
      <c r="I1324" s="9" t="str">
        <f>VLOOKUP($A1324,'Medical Examination'!$A$2:$J$2336,8,0)</f>
        <v xml:space="preserve"> Non Smoker</v>
      </c>
      <c r="J1324" s="9" t="str">
        <f>VLOOKUP($A1324,'Medical Examination'!$A$2:$J$2336,9,0)</f>
        <v>Obesity</v>
      </c>
      <c r="K1324" s="9" t="str">
        <f>VLOOKUP($A1324,'Medical Examination'!$A$2:$J$2336,10,0)</f>
        <v>Normal</v>
      </c>
      <c r="L1324" s="9" t="str">
        <f>VLOOKUP($A1324,'Hospitalsation Details'!$A$2:$L$2344,10,0)</f>
        <v>02-09-1976</v>
      </c>
      <c r="M1324" s="16">
        <f>VLOOKUP($A1324,'Hospitalsation Details'!$A$2:$L$2344,6,0)</f>
        <v>8240.59</v>
      </c>
      <c r="N1324" s="9" t="str">
        <f>VLOOKUP($A1324,'Hospitalsation Details'!$A$2:$L$2344,7,0)</f>
        <v>tier - 2</v>
      </c>
      <c r="O1324" s="9" t="str">
        <f>VLOOKUP($A1324,'Hospitalsation Details'!$A$2:$L$2344,8,0)</f>
        <v>tier - 2</v>
      </c>
      <c r="P1324" s="9" t="str">
        <f>VLOOKUP($A1324,'Hospitalsation Details'!$A$2:$L$2344,9,0)</f>
        <v>R1013</v>
      </c>
      <c r="Q1324" s="9">
        <f>VLOOKUP($A1324,'Hospitalsation Details'!$A$2:$L$2344,12,0)</f>
        <v>46</v>
      </c>
    </row>
    <row r="1325" spans="1:17" ht="15.6" x14ac:dyDescent="0.3">
      <c r="A1325" s="21" t="s">
        <v>2647</v>
      </c>
      <c r="B1325" s="9" t="str">
        <f>VLOOKUP($A1325,'Customer Names'!$A$2:$E$2336,4,0)</f>
        <v xml:space="preserve">  Mirte</v>
      </c>
      <c r="C1325" s="9">
        <f>VLOOKUP($A1325,'Medical Examination'!$A$2:$J$2336,2,0)</f>
        <v>28.05</v>
      </c>
      <c r="D1325" s="9">
        <f>VLOOKUP($A1325,'Medical Examination'!$A$2:$J$2336,3,0)</f>
        <v>5.63</v>
      </c>
      <c r="E1325" s="9" t="str">
        <f>VLOOKUP($A1325,'Medical Examination'!$A$2:$J$2336,4,0)</f>
        <v>Yes</v>
      </c>
      <c r="F1325" s="9" t="str">
        <f>VLOOKUP($A1325,'Medical Examination'!$A$2:$J$2336,5,0)</f>
        <v>No</v>
      </c>
      <c r="G1325" s="9" t="str">
        <f>VLOOKUP($A1325,'Medical Examination'!$A$2:$J$2336,6,0)</f>
        <v>No</v>
      </c>
      <c r="H1325" s="9">
        <f>VLOOKUP($A1325,'Medical Examination'!$A$2:$J$2336,7,0)</f>
        <v>0</v>
      </c>
      <c r="I1325" s="9" t="str">
        <f>VLOOKUP($A1325,'Medical Examination'!$A$2:$J$2336,8,0)</f>
        <v xml:space="preserve"> Non Smoker</v>
      </c>
      <c r="J1325" s="9" t="str">
        <f>VLOOKUP($A1325,'Medical Examination'!$A$2:$J$2336,9,0)</f>
        <v>Over Weight</v>
      </c>
      <c r="K1325" s="9" t="str">
        <f>VLOOKUP($A1325,'Medical Examination'!$A$2:$J$2336,10,0)</f>
        <v>Prediabetes</v>
      </c>
      <c r="L1325" s="9" t="str">
        <f>VLOOKUP($A1325,'Hospitalsation Details'!$A$2:$L$2344,10,0)</f>
        <v>30-06-1976</v>
      </c>
      <c r="M1325" s="16">
        <f>VLOOKUP($A1325,'Hospitalsation Details'!$A$2:$L$2344,6,0)</f>
        <v>8233.1</v>
      </c>
      <c r="N1325" s="9" t="str">
        <f>VLOOKUP($A1325,'Hospitalsation Details'!$A$2:$L$2344,7,0)</f>
        <v>tier - 2</v>
      </c>
      <c r="O1325" s="9" t="str">
        <f>VLOOKUP($A1325,'Hospitalsation Details'!$A$2:$L$2344,8,0)</f>
        <v>tier - 2</v>
      </c>
      <c r="P1325" s="9" t="str">
        <f>VLOOKUP($A1325,'Hospitalsation Details'!$A$2:$L$2344,9,0)</f>
        <v>R1013</v>
      </c>
      <c r="Q1325" s="9">
        <f>VLOOKUP($A1325,'Hospitalsation Details'!$A$2:$L$2344,12,0)</f>
        <v>46</v>
      </c>
    </row>
    <row r="1326" spans="1:17" ht="15.6" x14ac:dyDescent="0.3">
      <c r="A1326" s="20" t="s">
        <v>2649</v>
      </c>
      <c r="B1326" s="9" t="str">
        <f>VLOOKUP($A1326,'Customer Names'!$A$2:$E$2336,4,0)</f>
        <v xml:space="preserve">  Megan</v>
      </c>
      <c r="C1326" s="9">
        <f>VLOOKUP($A1326,'Medical Examination'!$A$2:$J$2336,2,0)</f>
        <v>27.72</v>
      </c>
      <c r="D1326" s="9">
        <f>VLOOKUP($A1326,'Medical Examination'!$A$2:$J$2336,3,0)</f>
        <v>5.83</v>
      </c>
      <c r="E1326" s="9" t="str">
        <f>VLOOKUP($A1326,'Medical Examination'!$A$2:$J$2336,4,0)</f>
        <v>Yes</v>
      </c>
      <c r="F1326" s="9" t="str">
        <f>VLOOKUP($A1326,'Medical Examination'!$A$2:$J$2336,5,0)</f>
        <v>No</v>
      </c>
      <c r="G1326" s="9" t="str">
        <f>VLOOKUP($A1326,'Medical Examination'!$A$2:$J$2336,6,0)</f>
        <v>No</v>
      </c>
      <c r="H1326" s="9">
        <f>VLOOKUP($A1326,'Medical Examination'!$A$2:$J$2336,7,0)</f>
        <v>0</v>
      </c>
      <c r="I1326" s="9" t="str">
        <f>VLOOKUP($A1326,'Medical Examination'!$A$2:$J$2336,8,0)</f>
        <v xml:space="preserve"> Non Smoker</v>
      </c>
      <c r="J1326" s="9" t="str">
        <f>VLOOKUP($A1326,'Medical Examination'!$A$2:$J$2336,9,0)</f>
        <v>Over Weight</v>
      </c>
      <c r="K1326" s="9" t="str">
        <f>VLOOKUP($A1326,'Medical Examination'!$A$2:$J$2336,10,0)</f>
        <v>Diabetes</v>
      </c>
      <c r="L1326" s="9" t="str">
        <f>VLOOKUP($A1326,'Hospitalsation Details'!$A$2:$L$2344,10,0)</f>
        <v>03-09-1976</v>
      </c>
      <c r="M1326" s="16">
        <f>VLOOKUP($A1326,'Hospitalsation Details'!$A$2:$L$2344,6,0)</f>
        <v>8232.64</v>
      </c>
      <c r="N1326" s="9" t="str">
        <f>VLOOKUP($A1326,'Hospitalsation Details'!$A$2:$L$2344,7,0)</f>
        <v>tier - 2</v>
      </c>
      <c r="O1326" s="9" t="str">
        <f>VLOOKUP($A1326,'Hospitalsation Details'!$A$2:$L$2344,8,0)</f>
        <v>tier - 3</v>
      </c>
      <c r="P1326" s="9" t="str">
        <f>VLOOKUP($A1326,'Hospitalsation Details'!$A$2:$L$2344,9,0)</f>
        <v>R1013</v>
      </c>
      <c r="Q1326" s="9">
        <f>VLOOKUP($A1326,'Hospitalsation Details'!$A$2:$L$2344,12,0)</f>
        <v>46</v>
      </c>
    </row>
    <row r="1327" spans="1:17" ht="15.6" x14ac:dyDescent="0.3">
      <c r="A1327" s="21" t="s">
        <v>2651</v>
      </c>
      <c r="B1327" s="9" t="str">
        <f>VLOOKUP($A1327,'Customer Names'!$A$2:$E$2336,4,0)</f>
        <v xml:space="preserve">  Kerry A</v>
      </c>
      <c r="C1327" s="9">
        <f>VLOOKUP($A1327,'Medical Examination'!$A$2:$J$2336,2,0)</f>
        <v>29.81</v>
      </c>
      <c r="D1327" s="9">
        <f>VLOOKUP($A1327,'Medical Examination'!$A$2:$J$2336,3,0)</f>
        <v>9.23</v>
      </c>
      <c r="E1327" s="9" t="str">
        <f>VLOOKUP($A1327,'Medical Examination'!$A$2:$J$2336,4,0)</f>
        <v>No</v>
      </c>
      <c r="F1327" s="9" t="str">
        <f>VLOOKUP($A1327,'Medical Examination'!$A$2:$J$2336,5,0)</f>
        <v>No</v>
      </c>
      <c r="G1327" s="9" t="str">
        <f>VLOOKUP($A1327,'Medical Examination'!$A$2:$J$2336,6,0)</f>
        <v>No</v>
      </c>
      <c r="H1327" s="9">
        <f>VLOOKUP($A1327,'Medical Examination'!$A$2:$J$2336,7,0)</f>
        <v>0</v>
      </c>
      <c r="I1327" s="9" t="str">
        <f>VLOOKUP($A1327,'Medical Examination'!$A$2:$J$2336,8,0)</f>
        <v xml:space="preserve"> Non Smoker</v>
      </c>
      <c r="J1327" s="9" t="str">
        <f>VLOOKUP($A1327,'Medical Examination'!$A$2:$J$2336,9,0)</f>
        <v>Over Weight</v>
      </c>
      <c r="K1327" s="9" t="str">
        <f>VLOOKUP($A1327,'Medical Examination'!$A$2:$J$2336,10,0)</f>
        <v>Diabetes</v>
      </c>
      <c r="L1327" s="9" t="str">
        <f>VLOOKUP($A1327,'Hospitalsation Details'!$A$2:$L$2344,10,0)</f>
        <v>30-06-1978</v>
      </c>
      <c r="M1327" s="16">
        <f>VLOOKUP($A1327,'Hospitalsation Details'!$A$2:$L$2344,6,0)</f>
        <v>8219.2000000000007</v>
      </c>
      <c r="N1327" s="9" t="str">
        <f>VLOOKUP($A1327,'Hospitalsation Details'!$A$2:$L$2344,7,0)</f>
        <v>tier - 2</v>
      </c>
      <c r="O1327" s="9" t="str">
        <f>VLOOKUP($A1327,'Hospitalsation Details'!$A$2:$L$2344,8,0)</f>
        <v>tier - 2</v>
      </c>
      <c r="P1327" s="9" t="str">
        <f>VLOOKUP($A1327,'Hospitalsation Details'!$A$2:$L$2344,9,0)</f>
        <v>R1013</v>
      </c>
      <c r="Q1327" s="9">
        <f>VLOOKUP($A1327,'Hospitalsation Details'!$A$2:$L$2344,12,0)</f>
        <v>44</v>
      </c>
    </row>
    <row r="1328" spans="1:17" ht="15.6" x14ac:dyDescent="0.3">
      <c r="A1328" s="20" t="s">
        <v>2653</v>
      </c>
      <c r="B1328" s="9" t="str">
        <f>VLOOKUP($A1328,'Customer Names'!$A$2:$E$2336,4,0)</f>
        <v xml:space="preserve">  Kristin</v>
      </c>
      <c r="C1328" s="9">
        <f>VLOOKUP($A1328,'Medical Examination'!$A$2:$J$2336,2,0)</f>
        <v>23.98</v>
      </c>
      <c r="D1328" s="9">
        <f>VLOOKUP($A1328,'Medical Examination'!$A$2:$J$2336,3,0)</f>
        <v>9.89</v>
      </c>
      <c r="E1328" s="9" t="str">
        <f>VLOOKUP($A1328,'Medical Examination'!$A$2:$J$2336,4,0)</f>
        <v>No</v>
      </c>
      <c r="F1328" s="9" t="str">
        <f>VLOOKUP($A1328,'Medical Examination'!$A$2:$J$2336,5,0)</f>
        <v>No</v>
      </c>
      <c r="G1328" s="9" t="str">
        <f>VLOOKUP($A1328,'Medical Examination'!$A$2:$J$2336,6,0)</f>
        <v>No</v>
      </c>
      <c r="H1328" s="9">
        <f>VLOOKUP($A1328,'Medical Examination'!$A$2:$J$2336,7,0)</f>
        <v>0</v>
      </c>
      <c r="I1328" s="9" t="str">
        <f>VLOOKUP($A1328,'Medical Examination'!$A$2:$J$2336,8,0)</f>
        <v xml:space="preserve"> Non Smoker</v>
      </c>
      <c r="J1328" s="9" t="str">
        <f>VLOOKUP($A1328,'Medical Examination'!$A$2:$J$2336,9,0)</f>
        <v>Normal Weight</v>
      </c>
      <c r="K1328" s="9" t="str">
        <f>VLOOKUP($A1328,'Medical Examination'!$A$2:$J$2336,10,0)</f>
        <v>Diabetes</v>
      </c>
      <c r="L1328" s="9" t="str">
        <f>VLOOKUP($A1328,'Hospitalsation Details'!$A$2:$L$2344,10,0)</f>
        <v>24-10-1978</v>
      </c>
      <c r="M1328" s="16">
        <f>VLOOKUP($A1328,'Hospitalsation Details'!$A$2:$L$2344,6,0)</f>
        <v>8211.1</v>
      </c>
      <c r="N1328" s="9" t="str">
        <f>VLOOKUP($A1328,'Hospitalsation Details'!$A$2:$L$2344,7,0)</f>
        <v>tier - 2</v>
      </c>
      <c r="O1328" s="9" t="str">
        <f>VLOOKUP($A1328,'Hospitalsation Details'!$A$2:$L$2344,8,0)</f>
        <v>tier - 3</v>
      </c>
      <c r="P1328" s="9" t="str">
        <f>VLOOKUP($A1328,'Hospitalsation Details'!$A$2:$L$2344,9,0)</f>
        <v>R1013</v>
      </c>
      <c r="Q1328" s="9">
        <f>VLOOKUP($A1328,'Hospitalsation Details'!$A$2:$L$2344,12,0)</f>
        <v>44</v>
      </c>
    </row>
    <row r="1329" spans="1:17" ht="15.6" x14ac:dyDescent="0.3">
      <c r="A1329" s="21" t="s">
        <v>2655</v>
      </c>
      <c r="B1329" s="9" t="str">
        <f>VLOOKUP($A1329,'Customer Names'!$A$2:$E$2336,4,0)</f>
        <v xml:space="preserve">  Christopher R</v>
      </c>
      <c r="C1329" s="9">
        <f>VLOOKUP($A1329,'Medical Examination'!$A$2:$J$2336,2,0)</f>
        <v>17.34</v>
      </c>
      <c r="D1329" s="9">
        <f>VLOOKUP($A1329,'Medical Examination'!$A$2:$J$2336,3,0)</f>
        <v>12</v>
      </c>
      <c r="E1329" s="9" t="str">
        <f>VLOOKUP($A1329,'Medical Examination'!$A$2:$J$2336,4,0)</f>
        <v>No</v>
      </c>
      <c r="F1329" s="9" t="str">
        <f>VLOOKUP($A1329,'Medical Examination'!$A$2:$J$2336,5,0)</f>
        <v>No</v>
      </c>
      <c r="G1329" s="9" t="str">
        <f>VLOOKUP($A1329,'Medical Examination'!$A$2:$J$2336,6,0)</f>
        <v>No</v>
      </c>
      <c r="H1329" s="9">
        <f>VLOOKUP($A1329,'Medical Examination'!$A$2:$J$2336,7,0)</f>
        <v>0</v>
      </c>
      <c r="I1329" s="9" t="str">
        <f>VLOOKUP($A1329,'Medical Examination'!$A$2:$J$2336,8,0)</f>
        <v xml:space="preserve"> Non Smoker</v>
      </c>
      <c r="J1329" s="9" t="str">
        <f>VLOOKUP($A1329,'Medical Examination'!$A$2:$J$2336,9,0)</f>
        <v>Under Weight</v>
      </c>
      <c r="K1329" s="9" t="str">
        <f>VLOOKUP($A1329,'Medical Examination'!$A$2:$J$2336,10,0)</f>
        <v>Normal</v>
      </c>
      <c r="L1329" s="9" t="str">
        <f>VLOOKUP($A1329,'Hospitalsation Details'!$A$2:$L$2344,10,0)</f>
        <v>23-11-1962</v>
      </c>
      <c r="M1329" s="16">
        <f>VLOOKUP($A1329,'Hospitalsation Details'!$A$2:$L$2344,6,0)</f>
        <v>8188.12</v>
      </c>
      <c r="N1329" s="9" t="str">
        <f>VLOOKUP($A1329,'Hospitalsation Details'!$A$2:$L$2344,7,0)</f>
        <v>tier - 3</v>
      </c>
      <c r="O1329" s="9" t="str">
        <f>VLOOKUP($A1329,'Hospitalsation Details'!$A$2:$L$2344,8,0)</f>
        <v>tier - 3</v>
      </c>
      <c r="P1329" s="9" t="str">
        <f>VLOOKUP($A1329,'Hospitalsation Details'!$A$2:$L$2344,9,0)</f>
        <v>R1013</v>
      </c>
      <c r="Q1329" s="9">
        <f>VLOOKUP($A1329,'Hospitalsation Details'!$A$2:$L$2344,12,0)</f>
        <v>60</v>
      </c>
    </row>
    <row r="1330" spans="1:17" ht="15.6" x14ac:dyDescent="0.3">
      <c r="A1330" s="20" t="s">
        <v>2657</v>
      </c>
      <c r="B1330" s="9" t="str">
        <f>VLOOKUP($A1330,'Customer Names'!$A$2:$E$2336,4,0)</f>
        <v xml:space="preserve">  Elizabeth A</v>
      </c>
      <c r="C1330" s="9">
        <f>VLOOKUP($A1330,'Medical Examination'!$A$2:$J$2336,2,0)</f>
        <v>40.39</v>
      </c>
      <c r="D1330" s="9">
        <f>VLOOKUP($A1330,'Medical Examination'!$A$2:$J$2336,3,0)</f>
        <v>4.24</v>
      </c>
      <c r="E1330" s="9" t="str">
        <f>VLOOKUP($A1330,'Medical Examination'!$A$2:$J$2336,4,0)</f>
        <v>Yes</v>
      </c>
      <c r="F1330" s="9" t="str">
        <f>VLOOKUP($A1330,'Medical Examination'!$A$2:$J$2336,5,0)</f>
        <v>No</v>
      </c>
      <c r="G1330" s="9" t="str">
        <f>VLOOKUP($A1330,'Medical Examination'!$A$2:$J$2336,6,0)</f>
        <v>Yes</v>
      </c>
      <c r="H1330" s="9">
        <f>VLOOKUP($A1330,'Medical Examination'!$A$2:$J$2336,7,0)</f>
        <v>1</v>
      </c>
      <c r="I1330" s="9" t="str">
        <f>VLOOKUP($A1330,'Medical Examination'!$A$2:$J$2336,8,0)</f>
        <v xml:space="preserve"> Non Smoker</v>
      </c>
      <c r="J1330" s="9" t="str">
        <f>VLOOKUP($A1330,'Medical Examination'!$A$2:$J$2336,9,0)</f>
        <v>Obesity</v>
      </c>
      <c r="K1330" s="9" t="str">
        <f>VLOOKUP($A1330,'Medical Examination'!$A$2:$J$2336,10,0)</f>
        <v>Normal</v>
      </c>
      <c r="L1330" s="9" t="str">
        <f>VLOOKUP($A1330,'Hospitalsation Details'!$A$2:$L$2344,10,0)</f>
        <v>21-10-1997</v>
      </c>
      <c r="M1330" s="16">
        <f>VLOOKUP($A1330,'Hospitalsation Details'!$A$2:$L$2344,6,0)</f>
        <v>8182.89</v>
      </c>
      <c r="N1330" s="9" t="str">
        <f>VLOOKUP($A1330,'Hospitalsation Details'!$A$2:$L$2344,7,0)</f>
        <v>tier - 2</v>
      </c>
      <c r="O1330" s="9" t="str">
        <f>VLOOKUP($A1330,'Hospitalsation Details'!$A$2:$L$2344,8,0)</f>
        <v>tier - 1</v>
      </c>
      <c r="P1330" s="9" t="str">
        <f>VLOOKUP($A1330,'Hospitalsation Details'!$A$2:$L$2344,9,0)</f>
        <v>R1026</v>
      </c>
      <c r="Q1330" s="9">
        <f>VLOOKUP($A1330,'Hospitalsation Details'!$A$2:$L$2344,12,0)</f>
        <v>25</v>
      </c>
    </row>
    <row r="1331" spans="1:17" ht="15.6" x14ac:dyDescent="0.3">
      <c r="A1331" s="21" t="s">
        <v>2659</v>
      </c>
      <c r="B1331" s="9" t="str">
        <f>VLOOKUP($A1331,'Customer Names'!$A$2:$E$2336,4,0)</f>
        <v xml:space="preserve">  Andrew</v>
      </c>
      <c r="C1331" s="9">
        <f>VLOOKUP($A1331,'Medical Examination'!$A$2:$J$2336,2,0)</f>
        <v>25.96</v>
      </c>
      <c r="D1331" s="9">
        <f>VLOOKUP($A1331,'Medical Examination'!$A$2:$J$2336,3,0)</f>
        <v>4.68</v>
      </c>
      <c r="E1331" s="9" t="str">
        <f>VLOOKUP($A1331,'Medical Examination'!$A$2:$J$2336,4,0)</f>
        <v>Yes</v>
      </c>
      <c r="F1331" s="9" t="str">
        <f>VLOOKUP($A1331,'Medical Examination'!$A$2:$J$2336,5,0)</f>
        <v>No</v>
      </c>
      <c r="G1331" s="9" t="str">
        <f>VLOOKUP($A1331,'Medical Examination'!$A$2:$J$2336,6,0)</f>
        <v>Yes</v>
      </c>
      <c r="H1331" s="9">
        <f>VLOOKUP($A1331,'Medical Examination'!$A$2:$J$2336,7,0)</f>
        <v>1</v>
      </c>
      <c r="I1331" s="9" t="str">
        <f>VLOOKUP($A1331,'Medical Examination'!$A$2:$J$2336,8,0)</f>
        <v xml:space="preserve"> Non Smoker</v>
      </c>
      <c r="J1331" s="9" t="str">
        <f>VLOOKUP($A1331,'Medical Examination'!$A$2:$J$2336,9,0)</f>
        <v>Over Weight</v>
      </c>
      <c r="K1331" s="9" t="str">
        <f>VLOOKUP($A1331,'Medical Examination'!$A$2:$J$2336,10,0)</f>
        <v>Diabetes</v>
      </c>
      <c r="L1331" s="9" t="str">
        <f>VLOOKUP($A1331,'Hospitalsation Details'!$A$2:$L$2344,10,0)</f>
        <v>08-06-1983</v>
      </c>
      <c r="M1331" s="16">
        <f>VLOOKUP($A1331,'Hospitalsation Details'!$A$2:$L$2344,6,0)</f>
        <v>8179.51</v>
      </c>
      <c r="N1331" s="9" t="str">
        <f>VLOOKUP($A1331,'Hospitalsation Details'!$A$2:$L$2344,7,0)</f>
        <v>tier - 2</v>
      </c>
      <c r="O1331" s="9" t="str">
        <f>VLOOKUP($A1331,'Hospitalsation Details'!$A$2:$L$2344,8,0)</f>
        <v>tier - 2</v>
      </c>
      <c r="P1331" s="9" t="str">
        <f>VLOOKUP($A1331,'Hospitalsation Details'!$A$2:$L$2344,9,0)</f>
        <v>R1020</v>
      </c>
      <c r="Q1331" s="9">
        <f>VLOOKUP($A1331,'Hospitalsation Details'!$A$2:$L$2344,12,0)</f>
        <v>40</v>
      </c>
    </row>
    <row r="1332" spans="1:17" ht="15.6" x14ac:dyDescent="0.3">
      <c r="A1332" s="20" t="s">
        <v>2661</v>
      </c>
      <c r="B1332" s="9" t="str">
        <f>VLOOKUP($A1332,'Customer Names'!$A$2:$E$2336,4,0)</f>
        <v xml:space="preserve">  Dawn M</v>
      </c>
      <c r="C1332" s="9">
        <f>VLOOKUP($A1332,'Medical Examination'!$A$2:$J$2336,2,0)</f>
        <v>17.68</v>
      </c>
      <c r="D1332" s="9">
        <f>VLOOKUP($A1332,'Medical Examination'!$A$2:$J$2336,3,0)</f>
        <v>8.57</v>
      </c>
      <c r="E1332" s="9" t="str">
        <f>VLOOKUP($A1332,'Medical Examination'!$A$2:$J$2336,4,0)</f>
        <v>Yes</v>
      </c>
      <c r="F1332" s="9" t="str">
        <f>VLOOKUP($A1332,'Medical Examination'!$A$2:$J$2336,5,0)</f>
        <v>No</v>
      </c>
      <c r="G1332" s="9" t="str">
        <f>VLOOKUP($A1332,'Medical Examination'!$A$2:$J$2336,6,0)</f>
        <v>Yes</v>
      </c>
      <c r="H1332" s="9">
        <f>VLOOKUP($A1332,'Medical Examination'!$A$2:$J$2336,7,0)</f>
        <v>1</v>
      </c>
      <c r="I1332" s="9" t="str">
        <f>VLOOKUP($A1332,'Medical Examination'!$A$2:$J$2336,8,0)</f>
        <v xml:space="preserve"> Non Smoker</v>
      </c>
      <c r="J1332" s="9" t="str">
        <f>VLOOKUP($A1332,'Medical Examination'!$A$2:$J$2336,9,0)</f>
        <v>Under Weight</v>
      </c>
      <c r="K1332" s="9" t="str">
        <f>VLOOKUP($A1332,'Medical Examination'!$A$2:$J$2336,10,0)</f>
        <v>Normal</v>
      </c>
      <c r="L1332" s="9" t="str">
        <f>VLOOKUP($A1332,'Hospitalsation Details'!$A$2:$L$2344,10,0)</f>
        <v>05-11-1963</v>
      </c>
      <c r="M1332" s="16">
        <f>VLOOKUP($A1332,'Hospitalsation Details'!$A$2:$L$2344,6,0)</f>
        <v>8177.9</v>
      </c>
      <c r="N1332" s="9" t="str">
        <f>VLOOKUP($A1332,'Hospitalsation Details'!$A$2:$L$2344,7,0)</f>
        <v>tier - 3</v>
      </c>
      <c r="O1332" s="9" t="str">
        <f>VLOOKUP($A1332,'Hospitalsation Details'!$A$2:$L$2344,8,0)</f>
        <v>tier - 1</v>
      </c>
      <c r="P1332" s="9" t="str">
        <f>VLOOKUP($A1332,'Hospitalsation Details'!$A$2:$L$2344,9,0)</f>
        <v>R1013</v>
      </c>
      <c r="Q1332" s="9">
        <f>VLOOKUP($A1332,'Hospitalsation Details'!$A$2:$L$2344,12,0)</f>
        <v>59</v>
      </c>
    </row>
    <row r="1333" spans="1:17" ht="15.6" x14ac:dyDescent="0.3">
      <c r="A1333" s="21" t="s">
        <v>2663</v>
      </c>
      <c r="B1333" s="9" t="str">
        <f>VLOOKUP($A1333,'Customer Names'!$A$2:$E$2336,4,0)</f>
        <v xml:space="preserve">  Jonathan P</v>
      </c>
      <c r="C1333" s="9">
        <f>VLOOKUP($A1333,'Medical Examination'!$A$2:$J$2336,2,0)</f>
        <v>30.875</v>
      </c>
      <c r="D1333" s="9">
        <f>VLOOKUP($A1333,'Medical Examination'!$A$2:$J$2336,3,0)</f>
        <v>4.0999999999999996</v>
      </c>
      <c r="E1333" s="9" t="str">
        <f>VLOOKUP($A1333,'Medical Examination'!$A$2:$J$2336,4,0)</f>
        <v>No</v>
      </c>
      <c r="F1333" s="9" t="str">
        <f>VLOOKUP($A1333,'Medical Examination'!$A$2:$J$2336,5,0)</f>
        <v>No</v>
      </c>
      <c r="G1333" s="9" t="str">
        <f>VLOOKUP($A1333,'Medical Examination'!$A$2:$J$2336,6,0)</f>
        <v>No</v>
      </c>
      <c r="H1333" s="9">
        <f>VLOOKUP($A1333,'Medical Examination'!$A$2:$J$2336,7,0)</f>
        <v>0</v>
      </c>
      <c r="I1333" s="9" t="str">
        <f>VLOOKUP($A1333,'Medical Examination'!$A$2:$J$2336,8,0)</f>
        <v xml:space="preserve"> Non Smoker</v>
      </c>
      <c r="J1333" s="9" t="str">
        <f>VLOOKUP($A1333,'Medical Examination'!$A$2:$J$2336,9,0)</f>
        <v>Obesity</v>
      </c>
      <c r="K1333" s="9" t="str">
        <f>VLOOKUP($A1333,'Medical Examination'!$A$2:$J$2336,10,0)</f>
        <v>Normal</v>
      </c>
      <c r="L1333" s="9" t="str">
        <f>VLOOKUP($A1333,'Hospitalsation Details'!$A$2:$L$2344,10,0)</f>
        <v>28-06-1982</v>
      </c>
      <c r="M1333" s="16">
        <f>VLOOKUP($A1333,'Hospitalsation Details'!$A$2:$L$2344,6,0)</f>
        <v>8162.72</v>
      </c>
      <c r="N1333" s="9" t="str">
        <f>VLOOKUP($A1333,'Hospitalsation Details'!$A$2:$L$2344,7,0)</f>
        <v>tier - 3</v>
      </c>
      <c r="O1333" s="9" t="str">
        <f>VLOOKUP($A1333,'Hospitalsation Details'!$A$2:$L$2344,8,0)</f>
        <v>tier - 3</v>
      </c>
      <c r="P1333" s="9" t="str">
        <f>VLOOKUP($A1333,'Hospitalsation Details'!$A$2:$L$2344,9,0)</f>
        <v>R1012</v>
      </c>
      <c r="Q1333" s="9">
        <f>VLOOKUP($A1333,'Hospitalsation Details'!$A$2:$L$2344,12,0)</f>
        <v>40</v>
      </c>
    </row>
    <row r="1334" spans="1:17" ht="15.6" x14ac:dyDescent="0.3">
      <c r="A1334" s="20" t="s">
        <v>2665</v>
      </c>
      <c r="B1334" s="9" t="str">
        <f>VLOOKUP($A1334,'Customer Names'!$A$2:$E$2336,4,0)</f>
        <v xml:space="preserve">  Gina</v>
      </c>
      <c r="C1334" s="9">
        <f>VLOOKUP($A1334,'Medical Examination'!$A$2:$J$2336,2,0)</f>
        <v>30.81</v>
      </c>
      <c r="D1334" s="9">
        <f>VLOOKUP($A1334,'Medical Examination'!$A$2:$J$2336,3,0)</f>
        <v>4.49</v>
      </c>
      <c r="E1334" s="9" t="str">
        <f>VLOOKUP($A1334,'Medical Examination'!$A$2:$J$2336,4,0)</f>
        <v>No</v>
      </c>
      <c r="F1334" s="9" t="str">
        <f>VLOOKUP($A1334,'Medical Examination'!$A$2:$J$2336,5,0)</f>
        <v>No</v>
      </c>
      <c r="G1334" s="9" t="str">
        <f>VLOOKUP($A1334,'Medical Examination'!$A$2:$J$2336,6,0)</f>
        <v>No</v>
      </c>
      <c r="H1334" s="9">
        <f>VLOOKUP($A1334,'Medical Examination'!$A$2:$J$2336,7,0)</f>
        <v>0</v>
      </c>
      <c r="I1334" s="9" t="str">
        <f>VLOOKUP($A1334,'Medical Examination'!$A$2:$J$2336,8,0)</f>
        <v xml:space="preserve"> Non Smoker</v>
      </c>
      <c r="J1334" s="9" t="str">
        <f>VLOOKUP($A1334,'Medical Examination'!$A$2:$J$2336,9,0)</f>
        <v>Obesity</v>
      </c>
      <c r="K1334" s="9" t="str">
        <f>VLOOKUP($A1334,'Medical Examination'!$A$2:$J$2336,10,0)</f>
        <v>Diabetes</v>
      </c>
      <c r="L1334" s="9" t="str">
        <f>VLOOKUP($A1334,'Hospitalsation Details'!$A$2:$L$2344,10,0)</f>
        <v>21-06-1990</v>
      </c>
      <c r="M1334" s="16">
        <f>VLOOKUP($A1334,'Hospitalsation Details'!$A$2:$L$2344,6,0)</f>
        <v>8157.92</v>
      </c>
      <c r="N1334" s="9" t="str">
        <f>VLOOKUP($A1334,'Hospitalsation Details'!$A$2:$L$2344,7,0)</f>
        <v>tier - 2</v>
      </c>
      <c r="O1334" s="9" t="str">
        <f>VLOOKUP($A1334,'Hospitalsation Details'!$A$2:$L$2344,8,0)</f>
        <v>tier - 3</v>
      </c>
      <c r="P1334" s="9" t="str">
        <f>VLOOKUP($A1334,'Hospitalsation Details'!$A$2:$L$2344,9,0)</f>
        <v>R1025</v>
      </c>
      <c r="Q1334" s="9">
        <f>VLOOKUP($A1334,'Hospitalsation Details'!$A$2:$L$2344,12,0)</f>
        <v>32</v>
      </c>
    </row>
    <row r="1335" spans="1:17" ht="15.6" x14ac:dyDescent="0.3">
      <c r="A1335" s="21" t="s">
        <v>2667</v>
      </c>
      <c r="B1335" s="9" t="str">
        <f>VLOOKUP($A1335,'Customer Names'!$A$2:$E$2336,4,0)</f>
        <v xml:space="preserve">  Dino</v>
      </c>
      <c r="C1335" s="9">
        <f>VLOOKUP($A1335,'Medical Examination'!$A$2:$J$2336,2,0)</f>
        <v>36.85</v>
      </c>
      <c r="D1335" s="9">
        <f>VLOOKUP($A1335,'Medical Examination'!$A$2:$J$2336,3,0)</f>
        <v>8.8000000000000007</v>
      </c>
      <c r="E1335" s="9" t="str">
        <f>VLOOKUP($A1335,'Medical Examination'!$A$2:$J$2336,4,0)</f>
        <v>No</v>
      </c>
      <c r="F1335" s="9" t="str">
        <f>VLOOKUP($A1335,'Medical Examination'!$A$2:$J$2336,5,0)</f>
        <v>No</v>
      </c>
      <c r="G1335" s="9" t="str">
        <f>VLOOKUP($A1335,'Medical Examination'!$A$2:$J$2336,6,0)</f>
        <v>No</v>
      </c>
      <c r="H1335" s="9">
        <f>VLOOKUP($A1335,'Medical Examination'!$A$2:$J$2336,7,0)</f>
        <v>2</v>
      </c>
      <c r="I1335" s="9" t="str">
        <f>VLOOKUP($A1335,'Medical Examination'!$A$2:$J$2336,8,0)</f>
        <v xml:space="preserve"> Non Smoker</v>
      </c>
      <c r="J1335" s="9" t="str">
        <f>VLOOKUP($A1335,'Medical Examination'!$A$2:$J$2336,9,0)</f>
        <v>Obesity</v>
      </c>
      <c r="K1335" s="9" t="str">
        <f>VLOOKUP($A1335,'Medical Examination'!$A$2:$J$2336,10,0)</f>
        <v>Diabetes</v>
      </c>
      <c r="L1335" s="9" t="str">
        <f>VLOOKUP($A1335,'Hospitalsation Details'!$A$2:$L$2344,10,0)</f>
        <v>03-09-1973</v>
      </c>
      <c r="M1335" s="16">
        <f>VLOOKUP($A1335,'Hospitalsation Details'!$A$2:$L$2344,6,0)</f>
        <v>8125.78</v>
      </c>
      <c r="N1335" s="9" t="str">
        <f>VLOOKUP($A1335,'Hospitalsation Details'!$A$2:$L$2344,7,0)</f>
        <v>tier - 2</v>
      </c>
      <c r="O1335" s="9" t="str">
        <f>VLOOKUP($A1335,'Hospitalsation Details'!$A$2:$L$2344,8,0)</f>
        <v>tier - 2</v>
      </c>
      <c r="P1335" s="9" t="str">
        <f>VLOOKUP($A1335,'Hospitalsation Details'!$A$2:$L$2344,9,0)</f>
        <v>R1013</v>
      </c>
      <c r="Q1335" s="9">
        <f>VLOOKUP($A1335,'Hospitalsation Details'!$A$2:$L$2344,12,0)</f>
        <v>49</v>
      </c>
    </row>
    <row r="1336" spans="1:17" ht="15.6" x14ac:dyDescent="0.3">
      <c r="A1336" s="20" t="s">
        <v>2669</v>
      </c>
      <c r="B1336" s="9" t="str">
        <f>VLOOKUP($A1336,'Customer Names'!$A$2:$E$2336,4,0)</f>
        <v xml:space="preserve">  Jan</v>
      </c>
      <c r="C1336" s="9">
        <f>VLOOKUP($A1336,'Medical Examination'!$A$2:$J$2336,2,0)</f>
        <v>35.86</v>
      </c>
      <c r="D1336" s="9">
        <f>VLOOKUP($A1336,'Medical Examination'!$A$2:$J$2336,3,0)</f>
        <v>7.93</v>
      </c>
      <c r="E1336" s="9" t="str">
        <f>VLOOKUP($A1336,'Medical Examination'!$A$2:$J$2336,4,0)</f>
        <v>No</v>
      </c>
      <c r="F1336" s="9" t="str">
        <f>VLOOKUP($A1336,'Medical Examination'!$A$2:$J$2336,5,0)</f>
        <v>No</v>
      </c>
      <c r="G1336" s="9" t="str">
        <f>VLOOKUP($A1336,'Medical Examination'!$A$2:$J$2336,6,0)</f>
        <v>No</v>
      </c>
      <c r="H1336" s="9">
        <f>VLOOKUP($A1336,'Medical Examination'!$A$2:$J$2336,7,0)</f>
        <v>2</v>
      </c>
      <c r="I1336" s="9" t="str">
        <f>VLOOKUP($A1336,'Medical Examination'!$A$2:$J$2336,8,0)</f>
        <v xml:space="preserve"> Non Smoker</v>
      </c>
      <c r="J1336" s="9" t="str">
        <f>VLOOKUP($A1336,'Medical Examination'!$A$2:$J$2336,9,0)</f>
        <v>Obesity</v>
      </c>
      <c r="K1336" s="9" t="str">
        <f>VLOOKUP($A1336,'Medical Examination'!$A$2:$J$2336,10,0)</f>
        <v>Diabetes</v>
      </c>
      <c r="L1336" s="9" t="str">
        <f>VLOOKUP($A1336,'Hospitalsation Details'!$A$2:$L$2344,10,0)</f>
        <v>30-08-1973</v>
      </c>
      <c r="M1336" s="16">
        <f>VLOOKUP($A1336,'Hospitalsation Details'!$A$2:$L$2344,6,0)</f>
        <v>8124.41</v>
      </c>
      <c r="N1336" s="9" t="str">
        <f>VLOOKUP($A1336,'Hospitalsation Details'!$A$2:$L$2344,7,0)</f>
        <v>tier - 3</v>
      </c>
      <c r="O1336" s="9" t="str">
        <f>VLOOKUP($A1336,'Hospitalsation Details'!$A$2:$L$2344,8,0)</f>
        <v>tier - 1</v>
      </c>
      <c r="P1336" s="9" t="str">
        <f>VLOOKUP($A1336,'Hospitalsation Details'!$A$2:$L$2344,9,0)</f>
        <v>R1013</v>
      </c>
      <c r="Q1336" s="9">
        <f>VLOOKUP($A1336,'Hospitalsation Details'!$A$2:$L$2344,12,0)</f>
        <v>49</v>
      </c>
    </row>
    <row r="1337" spans="1:17" ht="15.6" x14ac:dyDescent="0.3">
      <c r="A1337" s="21" t="s">
        <v>2671</v>
      </c>
      <c r="B1337" s="9" t="str">
        <f>VLOOKUP($A1337,'Customer Names'!$A$2:$E$2336,4,0)</f>
        <v xml:space="preserve">  Jonathan E</v>
      </c>
      <c r="C1337" s="9">
        <f>VLOOKUP($A1337,'Medical Examination'!$A$2:$J$2336,2,0)</f>
        <v>30.3</v>
      </c>
      <c r="D1337" s="9">
        <f>VLOOKUP($A1337,'Medical Examination'!$A$2:$J$2336,3,0)</f>
        <v>9.4499999999999993</v>
      </c>
      <c r="E1337" s="9" t="str">
        <f>VLOOKUP($A1337,'Medical Examination'!$A$2:$J$2336,4,0)</f>
        <v>No</v>
      </c>
      <c r="F1337" s="9" t="str">
        <f>VLOOKUP($A1337,'Medical Examination'!$A$2:$J$2336,5,0)</f>
        <v>No</v>
      </c>
      <c r="G1337" s="9" t="str">
        <f>VLOOKUP($A1337,'Medical Examination'!$A$2:$J$2336,6,0)</f>
        <v>No</v>
      </c>
      <c r="H1337" s="9">
        <f>VLOOKUP($A1337,'Medical Examination'!$A$2:$J$2336,7,0)</f>
        <v>2</v>
      </c>
      <c r="I1337" s="9" t="str">
        <f>VLOOKUP($A1337,'Medical Examination'!$A$2:$J$2336,8,0)</f>
        <v xml:space="preserve"> Non Smoker</v>
      </c>
      <c r="J1337" s="9" t="str">
        <f>VLOOKUP($A1337,'Medical Examination'!$A$2:$J$2336,9,0)</f>
        <v>Obesity</v>
      </c>
      <c r="K1337" s="9" t="str">
        <f>VLOOKUP($A1337,'Medical Examination'!$A$2:$J$2336,10,0)</f>
        <v>Diabetes</v>
      </c>
      <c r="L1337" s="9" t="str">
        <f>VLOOKUP($A1337,'Hospitalsation Details'!$A$2:$L$2344,10,0)</f>
        <v>16-12-1973</v>
      </c>
      <c r="M1337" s="16">
        <f>VLOOKUP($A1337,'Hospitalsation Details'!$A$2:$L$2344,6,0)</f>
        <v>8116.68</v>
      </c>
      <c r="N1337" s="9" t="str">
        <f>VLOOKUP($A1337,'Hospitalsation Details'!$A$2:$L$2344,7,0)</f>
        <v>tier - 3</v>
      </c>
      <c r="O1337" s="9" t="str">
        <f>VLOOKUP($A1337,'Hospitalsation Details'!$A$2:$L$2344,8,0)</f>
        <v>tier - 1</v>
      </c>
      <c r="P1337" s="9" t="str">
        <f>VLOOKUP($A1337,'Hospitalsation Details'!$A$2:$L$2344,9,0)</f>
        <v>R1011</v>
      </c>
      <c r="Q1337" s="9">
        <f>VLOOKUP($A1337,'Hospitalsation Details'!$A$2:$L$2344,12,0)</f>
        <v>49</v>
      </c>
    </row>
    <row r="1338" spans="1:17" ht="15.6" x14ac:dyDescent="0.3">
      <c r="A1338" s="20" t="s">
        <v>2673</v>
      </c>
      <c r="B1338" s="9" t="str">
        <f>VLOOKUP($A1338,'Customer Names'!$A$2:$E$2336,4,0)</f>
        <v xml:space="preserve">  Mark A</v>
      </c>
      <c r="C1338" s="9">
        <f>VLOOKUP($A1338,'Medical Examination'!$A$2:$J$2336,2,0)</f>
        <v>32.015000000000001</v>
      </c>
      <c r="D1338" s="9">
        <f>VLOOKUP($A1338,'Medical Examination'!$A$2:$J$2336,3,0)</f>
        <v>7.67</v>
      </c>
      <c r="E1338" s="9" t="str">
        <f>VLOOKUP($A1338,'Medical Examination'!$A$2:$J$2336,4,0)</f>
        <v>No</v>
      </c>
      <c r="F1338" s="9" t="str">
        <f>VLOOKUP($A1338,'Medical Examination'!$A$2:$J$2336,5,0)</f>
        <v>No</v>
      </c>
      <c r="G1338" s="9" t="str">
        <f>VLOOKUP($A1338,'Medical Examination'!$A$2:$J$2336,6,0)</f>
        <v>No</v>
      </c>
      <c r="H1338" s="9">
        <f>VLOOKUP($A1338,'Medical Examination'!$A$2:$J$2336,7,0)</f>
        <v>0</v>
      </c>
      <c r="I1338" s="9" t="str">
        <f>VLOOKUP($A1338,'Medical Examination'!$A$2:$J$2336,8,0)</f>
        <v xml:space="preserve"> Non Smoker</v>
      </c>
      <c r="J1338" s="9" t="str">
        <f>VLOOKUP($A1338,'Medical Examination'!$A$2:$J$2336,9,0)</f>
        <v>Obesity</v>
      </c>
      <c r="K1338" s="9" t="str">
        <f>VLOOKUP($A1338,'Medical Examination'!$A$2:$J$2336,10,0)</f>
        <v>Diabetes</v>
      </c>
      <c r="L1338" s="9" t="str">
        <f>VLOOKUP($A1338,'Hospitalsation Details'!$A$2:$L$2344,10,0)</f>
        <v>01-09-1978</v>
      </c>
      <c r="M1338" s="16">
        <f>VLOOKUP($A1338,'Hospitalsation Details'!$A$2:$L$2344,6,0)</f>
        <v>8116.27</v>
      </c>
      <c r="N1338" s="9" t="str">
        <f>VLOOKUP($A1338,'Hospitalsation Details'!$A$2:$L$2344,7,0)</f>
        <v>tier - 3</v>
      </c>
      <c r="O1338" s="9" t="str">
        <f>VLOOKUP($A1338,'Hospitalsation Details'!$A$2:$L$2344,8,0)</f>
        <v>tier - 1</v>
      </c>
      <c r="P1338" s="9" t="str">
        <f>VLOOKUP($A1338,'Hospitalsation Details'!$A$2:$L$2344,9,0)</f>
        <v>R1012</v>
      </c>
      <c r="Q1338" s="9">
        <f>VLOOKUP($A1338,'Hospitalsation Details'!$A$2:$L$2344,12,0)</f>
        <v>44</v>
      </c>
    </row>
    <row r="1339" spans="1:17" ht="15.6" x14ac:dyDescent="0.3">
      <c r="A1339" s="21" t="s">
        <v>2675</v>
      </c>
      <c r="B1339" s="9" t="str">
        <f>VLOOKUP($A1339,'Customer Names'!$A$2:$E$2336,4,0)</f>
        <v xml:space="preserve">  Mary</v>
      </c>
      <c r="C1339" s="9">
        <f>VLOOKUP($A1339,'Medical Examination'!$A$2:$J$2336,2,0)</f>
        <v>25.06</v>
      </c>
      <c r="D1339" s="9">
        <f>VLOOKUP($A1339,'Medical Examination'!$A$2:$J$2336,3,0)</f>
        <v>10.53</v>
      </c>
      <c r="E1339" s="9" t="str">
        <f>VLOOKUP($A1339,'Medical Examination'!$A$2:$J$2336,4,0)</f>
        <v>No</v>
      </c>
      <c r="F1339" s="9" t="str">
        <f>VLOOKUP($A1339,'Medical Examination'!$A$2:$J$2336,5,0)</f>
        <v>No</v>
      </c>
      <c r="G1339" s="9" t="str">
        <f>VLOOKUP($A1339,'Medical Examination'!$A$2:$J$2336,6,0)</f>
        <v>No</v>
      </c>
      <c r="H1339" s="9">
        <f>VLOOKUP($A1339,'Medical Examination'!$A$2:$J$2336,7,0)</f>
        <v>2</v>
      </c>
      <c r="I1339" s="9" t="str">
        <f>VLOOKUP($A1339,'Medical Examination'!$A$2:$J$2336,8,0)</f>
        <v xml:space="preserve"> Non Smoker</v>
      </c>
      <c r="J1339" s="9" t="str">
        <f>VLOOKUP($A1339,'Medical Examination'!$A$2:$J$2336,9,0)</f>
        <v>Over Weight</v>
      </c>
      <c r="K1339" s="9" t="str">
        <f>VLOOKUP($A1339,'Medical Examination'!$A$2:$J$2336,10,0)</f>
        <v>Diabetes</v>
      </c>
      <c r="L1339" s="9" t="str">
        <f>VLOOKUP($A1339,'Hospitalsation Details'!$A$2:$L$2344,10,0)</f>
        <v>11-10-1973</v>
      </c>
      <c r="M1339" s="16">
        <f>VLOOKUP($A1339,'Hospitalsation Details'!$A$2:$L$2344,6,0)</f>
        <v>8112.59</v>
      </c>
      <c r="N1339" s="9" t="str">
        <f>VLOOKUP($A1339,'Hospitalsation Details'!$A$2:$L$2344,7,0)</f>
        <v>tier - 2</v>
      </c>
      <c r="O1339" s="9" t="str">
        <f>VLOOKUP($A1339,'Hospitalsation Details'!$A$2:$L$2344,8,0)</f>
        <v>tier - 2</v>
      </c>
      <c r="P1339" s="9" t="str">
        <f>VLOOKUP($A1339,'Hospitalsation Details'!$A$2:$L$2344,9,0)</f>
        <v>R1013</v>
      </c>
      <c r="Q1339" s="9">
        <f>VLOOKUP($A1339,'Hospitalsation Details'!$A$2:$L$2344,12,0)</f>
        <v>49</v>
      </c>
    </row>
    <row r="1340" spans="1:17" ht="15.6" x14ac:dyDescent="0.3">
      <c r="A1340" s="20" t="s">
        <v>2677</v>
      </c>
      <c r="B1340" s="9" t="str">
        <f>VLOOKUP($A1340,'Customer Names'!$A$2:$E$2336,4,0)</f>
        <v xml:space="preserve">  Samuel</v>
      </c>
      <c r="C1340" s="9">
        <f>VLOOKUP($A1340,'Medical Examination'!$A$2:$J$2336,2,0)</f>
        <v>18.829999999999998</v>
      </c>
      <c r="D1340" s="9">
        <f>VLOOKUP($A1340,'Medical Examination'!$A$2:$J$2336,3,0)</f>
        <v>10.08</v>
      </c>
      <c r="E1340" s="9" t="str">
        <f>VLOOKUP($A1340,'Medical Examination'!$A$2:$J$2336,4,0)</f>
        <v>Yes</v>
      </c>
      <c r="F1340" s="9" t="str">
        <f>VLOOKUP($A1340,'Medical Examination'!$A$2:$J$2336,5,0)</f>
        <v>No</v>
      </c>
      <c r="G1340" s="9" t="str">
        <f>VLOOKUP($A1340,'Medical Examination'!$A$2:$J$2336,6,0)</f>
        <v>No</v>
      </c>
      <c r="H1340" s="9">
        <f>VLOOKUP($A1340,'Medical Examination'!$A$2:$J$2336,7,0)</f>
        <v>0</v>
      </c>
      <c r="I1340" s="9" t="str">
        <f>VLOOKUP($A1340,'Medical Examination'!$A$2:$J$2336,8,0)</f>
        <v xml:space="preserve"> Non Smoker</v>
      </c>
      <c r="J1340" s="9" t="str">
        <f>VLOOKUP($A1340,'Medical Examination'!$A$2:$J$2336,9,0)</f>
        <v>Normal Weight</v>
      </c>
      <c r="K1340" s="9" t="str">
        <f>VLOOKUP($A1340,'Medical Examination'!$A$2:$J$2336,10,0)</f>
        <v>Diabetes</v>
      </c>
      <c r="L1340" s="9" t="str">
        <f>VLOOKUP($A1340,'Hospitalsation Details'!$A$2:$L$2344,10,0)</f>
        <v>10-06-1967</v>
      </c>
      <c r="M1340" s="16">
        <f>VLOOKUP($A1340,'Hospitalsation Details'!$A$2:$L$2344,6,0)</f>
        <v>8091.3</v>
      </c>
      <c r="N1340" s="9" t="str">
        <f>VLOOKUP($A1340,'Hospitalsation Details'!$A$2:$L$2344,7,0)</f>
        <v>tier - 3</v>
      </c>
      <c r="O1340" s="9" t="str">
        <f>VLOOKUP($A1340,'Hospitalsation Details'!$A$2:$L$2344,8,0)</f>
        <v>tier - 1</v>
      </c>
      <c r="P1340" s="9" t="str">
        <f>VLOOKUP($A1340,'Hospitalsation Details'!$A$2:$L$2344,9,0)</f>
        <v>R1012</v>
      </c>
      <c r="Q1340" s="9">
        <f>VLOOKUP($A1340,'Hospitalsation Details'!$A$2:$L$2344,12,0)</f>
        <v>55</v>
      </c>
    </row>
    <row r="1341" spans="1:17" ht="15.6" x14ac:dyDescent="0.3">
      <c r="A1341" s="21" t="s">
        <v>2679</v>
      </c>
      <c r="B1341" s="9" t="str">
        <f>VLOOKUP($A1341,'Customer Names'!$A$2:$E$2336,4,0)</f>
        <v xml:space="preserve">  Stan J</v>
      </c>
      <c r="C1341" s="9">
        <f>VLOOKUP($A1341,'Medical Examination'!$A$2:$J$2336,2,0)</f>
        <v>47.52</v>
      </c>
      <c r="D1341" s="9">
        <f>VLOOKUP($A1341,'Medical Examination'!$A$2:$J$2336,3,0)</f>
        <v>11.39</v>
      </c>
      <c r="E1341" s="9" t="str">
        <f>VLOOKUP($A1341,'Medical Examination'!$A$2:$J$2336,4,0)</f>
        <v>Yes</v>
      </c>
      <c r="F1341" s="9" t="str">
        <f>VLOOKUP($A1341,'Medical Examination'!$A$2:$J$2336,5,0)</f>
        <v>No</v>
      </c>
      <c r="G1341" s="9" t="str">
        <f>VLOOKUP($A1341,'Medical Examination'!$A$2:$J$2336,6,0)</f>
        <v>No</v>
      </c>
      <c r="H1341" s="9">
        <f>VLOOKUP($A1341,'Medical Examination'!$A$2:$J$2336,7,0)</f>
        <v>1</v>
      </c>
      <c r="I1341" s="9" t="str">
        <f>VLOOKUP($A1341,'Medical Examination'!$A$2:$J$2336,8,0)</f>
        <v xml:space="preserve"> Non Smoker</v>
      </c>
      <c r="J1341" s="9" t="str">
        <f>VLOOKUP($A1341,'Medical Examination'!$A$2:$J$2336,9,0)</f>
        <v>Obesity</v>
      </c>
      <c r="K1341" s="9" t="str">
        <f>VLOOKUP($A1341,'Medical Examination'!$A$2:$J$2336,10,0)</f>
        <v>Prediabetes</v>
      </c>
      <c r="L1341" s="9" t="str">
        <f>VLOOKUP($A1341,'Hospitalsation Details'!$A$2:$L$2344,10,0)</f>
        <v>21-12-1975</v>
      </c>
      <c r="M1341" s="16">
        <f>VLOOKUP($A1341,'Hospitalsation Details'!$A$2:$L$2344,6,0)</f>
        <v>8083.92</v>
      </c>
      <c r="N1341" s="9" t="str">
        <f>VLOOKUP($A1341,'Hospitalsation Details'!$A$2:$L$2344,7,0)</f>
        <v>tier - 3</v>
      </c>
      <c r="O1341" s="9" t="str">
        <f>VLOOKUP($A1341,'Hospitalsation Details'!$A$2:$L$2344,8,0)</f>
        <v>tier - 3</v>
      </c>
      <c r="P1341" s="9" t="str">
        <f>VLOOKUP($A1341,'Hospitalsation Details'!$A$2:$L$2344,9,0)</f>
        <v>R1013</v>
      </c>
      <c r="Q1341" s="9">
        <f>VLOOKUP($A1341,'Hospitalsation Details'!$A$2:$L$2344,12,0)</f>
        <v>47</v>
      </c>
    </row>
    <row r="1342" spans="1:17" ht="15.6" x14ac:dyDescent="0.3">
      <c r="A1342" s="20" t="s">
        <v>2681</v>
      </c>
      <c r="B1342" s="9" t="str">
        <f>VLOOKUP($A1342,'Customer Names'!$A$2:$E$2336,4,0)</f>
        <v xml:space="preserve">  Jessica L</v>
      </c>
      <c r="C1342" s="9">
        <f>VLOOKUP($A1342,'Medical Examination'!$A$2:$J$2336,2,0)</f>
        <v>37.82</v>
      </c>
      <c r="D1342" s="9">
        <f>VLOOKUP($A1342,'Medical Examination'!$A$2:$J$2336,3,0)</f>
        <v>6.36</v>
      </c>
      <c r="E1342" s="9" t="str">
        <f>VLOOKUP($A1342,'Medical Examination'!$A$2:$J$2336,4,0)</f>
        <v>No</v>
      </c>
      <c r="F1342" s="9" t="str">
        <f>VLOOKUP($A1342,'Medical Examination'!$A$2:$J$2336,5,0)</f>
        <v>No</v>
      </c>
      <c r="G1342" s="9" t="str">
        <f>VLOOKUP($A1342,'Medical Examination'!$A$2:$J$2336,6,0)</f>
        <v>No</v>
      </c>
      <c r="H1342" s="9">
        <f>VLOOKUP($A1342,'Medical Examination'!$A$2:$J$2336,7,0)</f>
        <v>0</v>
      </c>
      <c r="I1342" s="9" t="str">
        <f>VLOOKUP($A1342,'Medical Examination'!$A$2:$J$2336,8,0)</f>
        <v xml:space="preserve"> Non Smoker</v>
      </c>
      <c r="J1342" s="9" t="str">
        <f>VLOOKUP($A1342,'Medical Examination'!$A$2:$J$2336,9,0)</f>
        <v>Obesity</v>
      </c>
      <c r="K1342" s="9" t="str">
        <f>VLOOKUP($A1342,'Medical Examination'!$A$2:$J$2336,10,0)</f>
        <v>Normal</v>
      </c>
      <c r="L1342" s="9" t="str">
        <f>VLOOKUP($A1342,'Hospitalsation Details'!$A$2:$L$2344,10,0)</f>
        <v>12-10-1994</v>
      </c>
      <c r="M1342" s="16">
        <f>VLOOKUP($A1342,'Hospitalsation Details'!$A$2:$L$2344,6,0)</f>
        <v>8081.74</v>
      </c>
      <c r="N1342" s="9" t="str">
        <f>VLOOKUP($A1342,'Hospitalsation Details'!$A$2:$L$2344,7,0)</f>
        <v>tier - 2</v>
      </c>
      <c r="O1342" s="9" t="str">
        <f>VLOOKUP($A1342,'Hospitalsation Details'!$A$2:$L$2344,8,0)</f>
        <v>tier - 2</v>
      </c>
      <c r="P1342" s="9" t="str">
        <f>VLOOKUP($A1342,'Hospitalsation Details'!$A$2:$L$2344,9,0)</f>
        <v>R1026</v>
      </c>
      <c r="Q1342" s="9">
        <f>VLOOKUP($A1342,'Hospitalsation Details'!$A$2:$L$2344,12,0)</f>
        <v>28</v>
      </c>
    </row>
    <row r="1343" spans="1:17" ht="15.6" x14ac:dyDescent="0.3">
      <c r="A1343" s="21" t="s">
        <v>2683</v>
      </c>
      <c r="B1343" s="9" t="str">
        <f>VLOOKUP($A1343,'Customer Names'!$A$2:$E$2336,4,0)</f>
        <v xml:space="preserve">  Krysta</v>
      </c>
      <c r="C1343" s="9">
        <f>VLOOKUP($A1343,'Medical Examination'!$A$2:$J$2336,2,0)</f>
        <v>44.16</v>
      </c>
      <c r="D1343" s="9">
        <f>VLOOKUP($A1343,'Medical Examination'!$A$2:$J$2336,3,0)</f>
        <v>5.31</v>
      </c>
      <c r="E1343" s="9" t="str">
        <f>VLOOKUP($A1343,'Medical Examination'!$A$2:$J$2336,4,0)</f>
        <v>Yes</v>
      </c>
      <c r="F1343" s="9" t="str">
        <f>VLOOKUP($A1343,'Medical Examination'!$A$2:$J$2336,5,0)</f>
        <v>No</v>
      </c>
      <c r="G1343" s="9" t="str">
        <f>VLOOKUP($A1343,'Medical Examination'!$A$2:$J$2336,6,0)</f>
        <v>No</v>
      </c>
      <c r="H1343" s="9">
        <f>VLOOKUP($A1343,'Medical Examination'!$A$2:$J$2336,7,0)</f>
        <v>0</v>
      </c>
      <c r="I1343" s="9" t="str">
        <f>VLOOKUP($A1343,'Medical Examination'!$A$2:$J$2336,8,0)</f>
        <v xml:space="preserve"> Non Smoker</v>
      </c>
      <c r="J1343" s="9" t="str">
        <f>VLOOKUP($A1343,'Medical Examination'!$A$2:$J$2336,9,0)</f>
        <v>Obesity</v>
      </c>
      <c r="K1343" s="9" t="str">
        <f>VLOOKUP($A1343,'Medical Examination'!$A$2:$J$2336,10,0)</f>
        <v>Normal</v>
      </c>
      <c r="L1343" s="9" t="str">
        <f>VLOOKUP($A1343,'Hospitalsation Details'!$A$2:$L$2344,10,0)</f>
        <v>28-08-2001</v>
      </c>
      <c r="M1343" s="16">
        <f>VLOOKUP($A1343,'Hospitalsation Details'!$A$2:$L$2344,6,0)</f>
        <v>8081.26</v>
      </c>
      <c r="N1343" s="9" t="str">
        <f>VLOOKUP($A1343,'Hospitalsation Details'!$A$2:$L$2344,7,0)</f>
        <v>tier - 2</v>
      </c>
      <c r="O1343" s="9" t="str">
        <f>VLOOKUP($A1343,'Hospitalsation Details'!$A$2:$L$2344,8,0)</f>
        <v>tier - 2</v>
      </c>
      <c r="P1343" s="9" t="str">
        <f>VLOOKUP($A1343,'Hospitalsation Details'!$A$2:$L$2344,9,0)</f>
        <v>R1012</v>
      </c>
      <c r="Q1343" s="9">
        <f>VLOOKUP($A1343,'Hospitalsation Details'!$A$2:$L$2344,12,0)</f>
        <v>21</v>
      </c>
    </row>
    <row r="1344" spans="1:17" ht="15.6" x14ac:dyDescent="0.3">
      <c r="A1344" s="20" t="s">
        <v>2685</v>
      </c>
      <c r="B1344" s="9" t="str">
        <f>VLOOKUP($A1344,'Customer Names'!$A$2:$E$2336,4,0)</f>
        <v xml:space="preserve">  Natascia</v>
      </c>
      <c r="C1344" s="9">
        <f>VLOOKUP($A1344,'Medical Examination'!$A$2:$J$2336,2,0)</f>
        <v>37.049999999999997</v>
      </c>
      <c r="D1344" s="9">
        <f>VLOOKUP($A1344,'Medical Examination'!$A$2:$J$2336,3,0)</f>
        <v>4.74</v>
      </c>
      <c r="E1344" s="9" t="str">
        <f>VLOOKUP($A1344,'Medical Examination'!$A$2:$J$2336,4,0)</f>
        <v>No</v>
      </c>
      <c r="F1344" s="9" t="str">
        <f>VLOOKUP($A1344,'Medical Examination'!$A$2:$J$2336,5,0)</f>
        <v>No</v>
      </c>
      <c r="G1344" s="9" t="str">
        <f>VLOOKUP($A1344,'Medical Examination'!$A$2:$J$2336,6,0)</f>
        <v>Yes</v>
      </c>
      <c r="H1344" s="9">
        <f>VLOOKUP($A1344,'Medical Examination'!$A$2:$J$2336,7,0)</f>
        <v>1</v>
      </c>
      <c r="I1344" s="9" t="str">
        <f>VLOOKUP($A1344,'Medical Examination'!$A$2:$J$2336,8,0)</f>
        <v xml:space="preserve"> Non Smoker</v>
      </c>
      <c r="J1344" s="9" t="str">
        <f>VLOOKUP($A1344,'Medical Examination'!$A$2:$J$2336,9,0)</f>
        <v>Obesity</v>
      </c>
      <c r="K1344" s="9" t="str">
        <f>VLOOKUP($A1344,'Medical Examination'!$A$2:$J$2336,10,0)</f>
        <v>Diabetes</v>
      </c>
      <c r="L1344" s="9" t="str">
        <f>VLOOKUP($A1344,'Hospitalsation Details'!$A$2:$L$2344,10,0)</f>
        <v>07-11-1993</v>
      </c>
      <c r="M1344" s="16">
        <f>VLOOKUP($A1344,'Hospitalsation Details'!$A$2:$L$2344,6,0)</f>
        <v>8077.41</v>
      </c>
      <c r="N1344" s="9" t="str">
        <f>VLOOKUP($A1344,'Hospitalsation Details'!$A$2:$L$2344,7,0)</f>
        <v>tier - 2</v>
      </c>
      <c r="O1344" s="9" t="str">
        <f>VLOOKUP($A1344,'Hospitalsation Details'!$A$2:$L$2344,8,0)</f>
        <v>tier - 1</v>
      </c>
      <c r="P1344" s="9" t="str">
        <f>VLOOKUP($A1344,'Hospitalsation Details'!$A$2:$L$2344,9,0)</f>
        <v>R1026</v>
      </c>
      <c r="Q1344" s="9">
        <f>VLOOKUP($A1344,'Hospitalsation Details'!$A$2:$L$2344,12,0)</f>
        <v>29</v>
      </c>
    </row>
    <row r="1345" spans="1:17" ht="15.6" x14ac:dyDescent="0.3">
      <c r="A1345" s="21" t="s">
        <v>2687</v>
      </c>
      <c r="B1345" s="9" t="str">
        <f>VLOOKUP($A1345,'Customer Names'!$A$2:$E$2336,4,0)</f>
        <v xml:space="preserve">  Jenny</v>
      </c>
      <c r="C1345" s="9">
        <f>VLOOKUP($A1345,'Medical Examination'!$A$2:$J$2336,2,0)</f>
        <v>18.66</v>
      </c>
      <c r="D1345" s="9">
        <f>VLOOKUP($A1345,'Medical Examination'!$A$2:$J$2336,3,0)</f>
        <v>11.35</v>
      </c>
      <c r="E1345" s="9" t="str">
        <f>VLOOKUP($A1345,'Medical Examination'!$A$2:$J$2336,4,0)</f>
        <v>No</v>
      </c>
      <c r="F1345" s="9" t="str">
        <f>VLOOKUP($A1345,'Medical Examination'!$A$2:$J$2336,5,0)</f>
        <v>No</v>
      </c>
      <c r="G1345" s="9" t="str">
        <f>VLOOKUP($A1345,'Medical Examination'!$A$2:$J$2336,6,0)</f>
        <v>No</v>
      </c>
      <c r="H1345" s="9">
        <f>VLOOKUP($A1345,'Medical Examination'!$A$2:$J$2336,7,0)</f>
        <v>0</v>
      </c>
      <c r="I1345" s="9" t="str">
        <f>VLOOKUP($A1345,'Medical Examination'!$A$2:$J$2336,8,0)</f>
        <v xml:space="preserve"> Non Smoker</v>
      </c>
      <c r="J1345" s="9" t="str">
        <f>VLOOKUP($A1345,'Medical Examination'!$A$2:$J$2336,9,0)</f>
        <v>Normal Weight</v>
      </c>
      <c r="K1345" s="9" t="str">
        <f>VLOOKUP($A1345,'Medical Examination'!$A$2:$J$2336,10,0)</f>
        <v>Diabetes</v>
      </c>
      <c r="L1345" s="9" t="str">
        <f>VLOOKUP($A1345,'Hospitalsation Details'!$A$2:$L$2344,10,0)</f>
        <v>21-10-1965</v>
      </c>
      <c r="M1345" s="16">
        <f>VLOOKUP($A1345,'Hospitalsation Details'!$A$2:$L$2344,6,0)</f>
        <v>8071.57</v>
      </c>
      <c r="N1345" s="9" t="str">
        <f>VLOOKUP($A1345,'Hospitalsation Details'!$A$2:$L$2344,7,0)</f>
        <v>tier - 3</v>
      </c>
      <c r="O1345" s="9" t="str">
        <f>VLOOKUP($A1345,'Hospitalsation Details'!$A$2:$L$2344,8,0)</f>
        <v>tier - 1</v>
      </c>
      <c r="P1345" s="9" t="str">
        <f>VLOOKUP($A1345,'Hospitalsation Details'!$A$2:$L$2344,9,0)</f>
        <v>R1011</v>
      </c>
      <c r="Q1345" s="9">
        <f>VLOOKUP($A1345,'Hospitalsation Details'!$A$2:$L$2344,12,0)</f>
        <v>57</v>
      </c>
    </row>
    <row r="1346" spans="1:17" ht="15.6" x14ac:dyDescent="0.3">
      <c r="A1346" s="20" t="s">
        <v>2689</v>
      </c>
      <c r="B1346" s="9" t="str">
        <f>VLOOKUP($A1346,'Customer Names'!$A$2:$E$2336,4,0)</f>
        <v xml:space="preserve">  Brian</v>
      </c>
      <c r="C1346" s="9">
        <f>VLOOKUP($A1346,'Medical Examination'!$A$2:$J$2336,2,0)</f>
        <v>36.200000000000003</v>
      </c>
      <c r="D1346" s="9">
        <f>VLOOKUP($A1346,'Medical Examination'!$A$2:$J$2336,3,0)</f>
        <v>6.81</v>
      </c>
      <c r="E1346" s="9" t="str">
        <f>VLOOKUP($A1346,'Medical Examination'!$A$2:$J$2336,4,0)</f>
        <v>Yes</v>
      </c>
      <c r="F1346" s="9" t="str">
        <f>VLOOKUP($A1346,'Medical Examination'!$A$2:$J$2336,5,0)</f>
        <v>No</v>
      </c>
      <c r="G1346" s="9" t="str">
        <f>VLOOKUP($A1346,'Medical Examination'!$A$2:$J$2336,6,0)</f>
        <v>No</v>
      </c>
      <c r="H1346" s="9">
        <f>VLOOKUP($A1346,'Medical Examination'!$A$2:$J$2336,7,0)</f>
        <v>1</v>
      </c>
      <c r="I1346" s="9" t="str">
        <f>VLOOKUP($A1346,'Medical Examination'!$A$2:$J$2336,8,0)</f>
        <v xml:space="preserve"> Non Smoker</v>
      </c>
      <c r="J1346" s="9" t="str">
        <f>VLOOKUP($A1346,'Medical Examination'!$A$2:$J$2336,9,0)</f>
        <v>Obesity</v>
      </c>
      <c r="K1346" s="9" t="str">
        <f>VLOOKUP($A1346,'Medical Examination'!$A$2:$J$2336,10,0)</f>
        <v>Diabetes</v>
      </c>
      <c r="L1346" s="9" t="str">
        <f>VLOOKUP($A1346,'Hospitalsation Details'!$A$2:$L$2344,10,0)</f>
        <v>15-12-1975</v>
      </c>
      <c r="M1346" s="16">
        <f>VLOOKUP($A1346,'Hospitalsation Details'!$A$2:$L$2344,6,0)</f>
        <v>8068.19</v>
      </c>
      <c r="N1346" s="9" t="str">
        <f>VLOOKUP($A1346,'Hospitalsation Details'!$A$2:$L$2344,7,0)</f>
        <v>tier - 3</v>
      </c>
      <c r="O1346" s="9" t="str">
        <f>VLOOKUP($A1346,'Hospitalsation Details'!$A$2:$L$2344,8,0)</f>
        <v>tier - 2</v>
      </c>
      <c r="P1346" s="9" t="str">
        <f>VLOOKUP($A1346,'Hospitalsation Details'!$A$2:$L$2344,9,0)</f>
        <v>R1011</v>
      </c>
      <c r="Q1346" s="9">
        <f>VLOOKUP($A1346,'Hospitalsation Details'!$A$2:$L$2344,12,0)</f>
        <v>47</v>
      </c>
    </row>
    <row r="1347" spans="1:17" ht="15.6" x14ac:dyDescent="0.3">
      <c r="A1347" s="21" t="s">
        <v>2691</v>
      </c>
      <c r="B1347" s="9" t="str">
        <f>VLOOKUP($A1347,'Customer Names'!$A$2:$E$2336,4,0)</f>
        <v xml:space="preserve">  Monica</v>
      </c>
      <c r="C1347" s="9">
        <f>VLOOKUP($A1347,'Medical Examination'!$A$2:$J$2336,2,0)</f>
        <v>18.87</v>
      </c>
      <c r="D1347" s="9">
        <f>VLOOKUP($A1347,'Medical Examination'!$A$2:$J$2336,3,0)</f>
        <v>8.06</v>
      </c>
      <c r="E1347" s="9" t="str">
        <f>VLOOKUP($A1347,'Medical Examination'!$A$2:$J$2336,4,0)</f>
        <v>No</v>
      </c>
      <c r="F1347" s="9" t="str">
        <f>VLOOKUP($A1347,'Medical Examination'!$A$2:$J$2336,5,0)</f>
        <v>No</v>
      </c>
      <c r="G1347" s="9" t="str">
        <f>VLOOKUP($A1347,'Medical Examination'!$A$2:$J$2336,6,0)</f>
        <v>No</v>
      </c>
      <c r="H1347" s="9">
        <f>VLOOKUP($A1347,'Medical Examination'!$A$2:$J$2336,7,0)</f>
        <v>0</v>
      </c>
      <c r="I1347" s="9" t="str">
        <f>VLOOKUP($A1347,'Medical Examination'!$A$2:$J$2336,8,0)</f>
        <v xml:space="preserve"> Non Smoker</v>
      </c>
      <c r="J1347" s="9" t="str">
        <f>VLOOKUP($A1347,'Medical Examination'!$A$2:$J$2336,9,0)</f>
        <v>Normal Weight</v>
      </c>
      <c r="K1347" s="9" t="str">
        <f>VLOOKUP($A1347,'Medical Examination'!$A$2:$J$2336,10,0)</f>
        <v>Diabetes</v>
      </c>
      <c r="L1347" s="9" t="str">
        <f>VLOOKUP($A1347,'Hospitalsation Details'!$A$2:$L$2344,10,0)</f>
        <v>11-08-1965</v>
      </c>
      <c r="M1347" s="16">
        <f>VLOOKUP($A1347,'Hospitalsation Details'!$A$2:$L$2344,6,0)</f>
        <v>8067.83</v>
      </c>
      <c r="N1347" s="9" t="str">
        <f>VLOOKUP($A1347,'Hospitalsation Details'!$A$2:$L$2344,7,0)</f>
        <v>tier - 3</v>
      </c>
      <c r="O1347" s="9" t="str">
        <f>VLOOKUP($A1347,'Hospitalsation Details'!$A$2:$L$2344,8,0)</f>
        <v>tier - 1</v>
      </c>
      <c r="P1347" s="9" t="str">
        <f>VLOOKUP($A1347,'Hospitalsation Details'!$A$2:$L$2344,9,0)</f>
        <v>R1013</v>
      </c>
      <c r="Q1347" s="9">
        <f>VLOOKUP($A1347,'Hospitalsation Details'!$A$2:$L$2344,12,0)</f>
        <v>57</v>
      </c>
    </row>
    <row r="1348" spans="1:17" ht="15.6" x14ac:dyDescent="0.3">
      <c r="A1348" s="20" t="s">
        <v>2693</v>
      </c>
      <c r="B1348" s="9" t="str">
        <f>VLOOKUP($A1348,'Customer Names'!$A$2:$E$2336,4,0)</f>
        <v xml:space="preserve">  Tyler</v>
      </c>
      <c r="C1348" s="9">
        <f>VLOOKUP($A1348,'Medical Examination'!$A$2:$J$2336,2,0)</f>
        <v>32.299999999999997</v>
      </c>
      <c r="D1348" s="9">
        <f>VLOOKUP($A1348,'Medical Examination'!$A$2:$J$2336,3,0)</f>
        <v>6.74</v>
      </c>
      <c r="E1348" s="9" t="str">
        <f>VLOOKUP($A1348,'Medical Examination'!$A$2:$J$2336,4,0)</f>
        <v>Yes</v>
      </c>
      <c r="F1348" s="9" t="str">
        <f>VLOOKUP($A1348,'Medical Examination'!$A$2:$J$2336,5,0)</f>
        <v>No</v>
      </c>
      <c r="G1348" s="9" t="str">
        <f>VLOOKUP($A1348,'Medical Examination'!$A$2:$J$2336,6,0)</f>
        <v>No</v>
      </c>
      <c r="H1348" s="9">
        <f>VLOOKUP($A1348,'Medical Examination'!$A$2:$J$2336,7,0)</f>
        <v>1</v>
      </c>
      <c r="I1348" s="9" t="str">
        <f>VLOOKUP($A1348,'Medical Examination'!$A$2:$J$2336,8,0)</f>
        <v xml:space="preserve"> Non Smoker</v>
      </c>
      <c r="J1348" s="9" t="str">
        <f>VLOOKUP($A1348,'Medical Examination'!$A$2:$J$2336,9,0)</f>
        <v>Obesity</v>
      </c>
      <c r="K1348" s="9" t="str">
        <f>VLOOKUP($A1348,'Medical Examination'!$A$2:$J$2336,10,0)</f>
        <v>Diabetes</v>
      </c>
      <c r="L1348" s="9" t="str">
        <f>VLOOKUP($A1348,'Hospitalsation Details'!$A$2:$L$2344,10,0)</f>
        <v>28-06-1975</v>
      </c>
      <c r="M1348" s="16">
        <f>VLOOKUP($A1348,'Hospitalsation Details'!$A$2:$L$2344,6,0)</f>
        <v>8062.76</v>
      </c>
      <c r="N1348" s="9" t="str">
        <f>VLOOKUP($A1348,'Hospitalsation Details'!$A$2:$L$2344,7,0)</f>
        <v>tier - 3</v>
      </c>
      <c r="O1348" s="9" t="str">
        <f>VLOOKUP($A1348,'Hospitalsation Details'!$A$2:$L$2344,8,0)</f>
        <v>tier - 3</v>
      </c>
      <c r="P1348" s="9" t="str">
        <f>VLOOKUP($A1348,'Hospitalsation Details'!$A$2:$L$2344,9,0)</f>
        <v>R1011</v>
      </c>
      <c r="Q1348" s="9">
        <f>VLOOKUP($A1348,'Hospitalsation Details'!$A$2:$L$2344,12,0)</f>
        <v>47</v>
      </c>
    </row>
    <row r="1349" spans="1:17" ht="15.6" x14ac:dyDescent="0.3">
      <c r="A1349" s="21" t="s">
        <v>2695</v>
      </c>
      <c r="B1349" s="9" t="str">
        <f>VLOOKUP($A1349,'Customer Names'!$A$2:$E$2336,4,0)</f>
        <v xml:space="preserve">  Kelly C</v>
      </c>
      <c r="C1349" s="9">
        <f>VLOOKUP($A1349,'Medical Examination'!$A$2:$J$2336,2,0)</f>
        <v>22.64</v>
      </c>
      <c r="D1349" s="9">
        <f>VLOOKUP($A1349,'Medical Examination'!$A$2:$J$2336,3,0)</f>
        <v>6.54</v>
      </c>
      <c r="E1349" s="9" t="str">
        <f>VLOOKUP($A1349,'Medical Examination'!$A$2:$J$2336,4,0)</f>
        <v>Yes</v>
      </c>
      <c r="F1349" s="9" t="str">
        <f>VLOOKUP($A1349,'Medical Examination'!$A$2:$J$2336,5,0)</f>
        <v>No</v>
      </c>
      <c r="G1349" s="9" t="str">
        <f>VLOOKUP($A1349,'Medical Examination'!$A$2:$J$2336,6,0)</f>
        <v>No</v>
      </c>
      <c r="H1349" s="9">
        <f>VLOOKUP($A1349,'Medical Examination'!$A$2:$J$2336,7,0)</f>
        <v>2</v>
      </c>
      <c r="I1349" s="9" t="str">
        <f>VLOOKUP($A1349,'Medical Examination'!$A$2:$J$2336,8,0)</f>
        <v xml:space="preserve"> Non Smoker</v>
      </c>
      <c r="J1349" s="9" t="str">
        <f>VLOOKUP($A1349,'Medical Examination'!$A$2:$J$2336,9,0)</f>
        <v>Normal Weight</v>
      </c>
      <c r="K1349" s="9" t="str">
        <f>VLOOKUP($A1349,'Medical Examination'!$A$2:$J$2336,10,0)</f>
        <v>Normal</v>
      </c>
      <c r="L1349" s="9" t="str">
        <f>VLOOKUP($A1349,'Hospitalsation Details'!$A$2:$L$2344,10,0)</f>
        <v>12-12-1970</v>
      </c>
      <c r="M1349" s="16">
        <f>VLOOKUP($A1349,'Hospitalsation Details'!$A$2:$L$2344,6,0)</f>
        <v>8062.31</v>
      </c>
      <c r="N1349" s="9" t="str">
        <f>VLOOKUP($A1349,'Hospitalsation Details'!$A$2:$L$2344,7,0)</f>
        <v>tier - 2</v>
      </c>
      <c r="O1349" s="9" t="str">
        <f>VLOOKUP($A1349,'Hospitalsation Details'!$A$2:$L$2344,8,0)</f>
        <v>tier - 1</v>
      </c>
      <c r="P1349" s="9" t="str">
        <f>VLOOKUP($A1349,'Hospitalsation Details'!$A$2:$L$2344,9,0)</f>
        <v>R1013</v>
      </c>
      <c r="Q1349" s="9">
        <f>VLOOKUP($A1349,'Hospitalsation Details'!$A$2:$L$2344,12,0)</f>
        <v>52</v>
      </c>
    </row>
    <row r="1350" spans="1:17" ht="15.6" x14ac:dyDescent="0.3">
      <c r="A1350" s="20" t="s">
        <v>2697</v>
      </c>
      <c r="B1350" s="9" t="str">
        <f>VLOOKUP($A1350,'Customer Names'!$A$2:$E$2336,4,0)</f>
        <v xml:space="preserve">  Emily</v>
      </c>
      <c r="C1350" s="9">
        <f>VLOOKUP($A1350,'Medical Examination'!$A$2:$J$2336,2,0)</f>
        <v>28.69</v>
      </c>
      <c r="D1350" s="9">
        <f>VLOOKUP($A1350,'Medical Examination'!$A$2:$J$2336,3,0)</f>
        <v>5.4</v>
      </c>
      <c r="E1350" s="9" t="str">
        <f>VLOOKUP($A1350,'Medical Examination'!$A$2:$J$2336,4,0)</f>
        <v>No</v>
      </c>
      <c r="F1350" s="9" t="str">
        <f>VLOOKUP($A1350,'Medical Examination'!$A$2:$J$2336,5,0)</f>
        <v>No</v>
      </c>
      <c r="G1350" s="9" t="str">
        <f>VLOOKUP($A1350,'Medical Examination'!$A$2:$J$2336,6,0)</f>
        <v>No</v>
      </c>
      <c r="H1350" s="9">
        <f>VLOOKUP($A1350,'Medical Examination'!$A$2:$J$2336,7,0)</f>
        <v>0</v>
      </c>
      <c r="I1350" s="9" t="str">
        <f>VLOOKUP($A1350,'Medical Examination'!$A$2:$J$2336,8,0)</f>
        <v xml:space="preserve"> Non Smoker</v>
      </c>
      <c r="J1350" s="9" t="str">
        <f>VLOOKUP($A1350,'Medical Examination'!$A$2:$J$2336,9,0)</f>
        <v>Over Weight</v>
      </c>
      <c r="K1350" s="9" t="str">
        <f>VLOOKUP($A1350,'Medical Examination'!$A$2:$J$2336,10,0)</f>
        <v>Normal</v>
      </c>
      <c r="L1350" s="9" t="str">
        <f>VLOOKUP($A1350,'Hospitalsation Details'!$A$2:$L$2344,10,0)</f>
        <v>27-12-1982</v>
      </c>
      <c r="M1350" s="16">
        <f>VLOOKUP($A1350,'Hospitalsation Details'!$A$2:$L$2344,6,0)</f>
        <v>8059.68</v>
      </c>
      <c r="N1350" s="9" t="str">
        <f>VLOOKUP($A1350,'Hospitalsation Details'!$A$2:$L$2344,7,0)</f>
        <v>tier - 2</v>
      </c>
      <c r="O1350" s="9" t="str">
        <f>VLOOKUP($A1350,'Hospitalsation Details'!$A$2:$L$2344,8,0)</f>
        <v>tier - 3</v>
      </c>
      <c r="P1350" s="9" t="str">
        <f>VLOOKUP($A1350,'Hospitalsation Details'!$A$2:$L$2344,9,0)</f>
        <v>R1012</v>
      </c>
      <c r="Q1350" s="9">
        <f>VLOOKUP($A1350,'Hospitalsation Details'!$A$2:$L$2344,12,0)</f>
        <v>40</v>
      </c>
    </row>
    <row r="1351" spans="1:17" ht="15.6" x14ac:dyDescent="0.3">
      <c r="A1351" s="21" t="s">
        <v>2699</v>
      </c>
      <c r="B1351" s="9" t="str">
        <f>VLOOKUP($A1351,'Customer Names'!$A$2:$E$2336,4,0)</f>
        <v xml:space="preserve">  James V</v>
      </c>
      <c r="C1351" s="9">
        <f>VLOOKUP($A1351,'Medical Examination'!$A$2:$J$2336,2,0)</f>
        <v>28.16</v>
      </c>
      <c r="D1351" s="9">
        <f>VLOOKUP($A1351,'Medical Examination'!$A$2:$J$2336,3,0)</f>
        <v>5.58</v>
      </c>
      <c r="E1351" s="9" t="str">
        <f>VLOOKUP($A1351,'Medical Examination'!$A$2:$J$2336,4,0)</f>
        <v>Yes</v>
      </c>
      <c r="F1351" s="9" t="str">
        <f>VLOOKUP($A1351,'Medical Examination'!$A$2:$J$2336,5,0)</f>
        <v>No</v>
      </c>
      <c r="G1351" s="9" t="str">
        <f>VLOOKUP($A1351,'Medical Examination'!$A$2:$J$2336,6,0)</f>
        <v>No</v>
      </c>
      <c r="H1351" s="9">
        <f>VLOOKUP($A1351,'Medical Examination'!$A$2:$J$2336,7,0)</f>
        <v>0</v>
      </c>
      <c r="I1351" s="9" t="str">
        <f>VLOOKUP($A1351,'Medical Examination'!$A$2:$J$2336,8,0)</f>
        <v xml:space="preserve"> Non Smoker</v>
      </c>
      <c r="J1351" s="9" t="str">
        <f>VLOOKUP($A1351,'Medical Examination'!$A$2:$J$2336,9,0)</f>
        <v>Over Weight</v>
      </c>
      <c r="K1351" s="9" t="str">
        <f>VLOOKUP($A1351,'Medical Examination'!$A$2:$J$2336,10,0)</f>
        <v>Prediabetes</v>
      </c>
      <c r="L1351" s="9" t="str">
        <f>VLOOKUP($A1351,'Hospitalsation Details'!$A$2:$L$2344,10,0)</f>
        <v>28-11-1985</v>
      </c>
      <c r="M1351" s="16">
        <f>VLOOKUP($A1351,'Hospitalsation Details'!$A$2:$L$2344,6,0)</f>
        <v>8059.06</v>
      </c>
      <c r="N1351" s="9" t="str">
        <f>VLOOKUP($A1351,'Hospitalsation Details'!$A$2:$L$2344,7,0)</f>
        <v>tier - 2</v>
      </c>
      <c r="O1351" s="9" t="str">
        <f>VLOOKUP($A1351,'Hospitalsation Details'!$A$2:$L$2344,8,0)</f>
        <v>tier - 3</v>
      </c>
      <c r="P1351" s="9" t="str">
        <f>VLOOKUP($A1351,'Hospitalsation Details'!$A$2:$L$2344,9,0)</f>
        <v>R1012</v>
      </c>
      <c r="Q1351" s="9">
        <f>VLOOKUP($A1351,'Hospitalsation Details'!$A$2:$L$2344,12,0)</f>
        <v>37</v>
      </c>
    </row>
    <row r="1352" spans="1:17" ht="15.6" x14ac:dyDescent="0.3">
      <c r="A1352" s="20" t="s">
        <v>2701</v>
      </c>
      <c r="B1352" s="9" t="str">
        <f>VLOOKUP($A1352,'Customer Names'!$A$2:$E$2336,4,0)</f>
        <v xml:space="preserve">  Angie</v>
      </c>
      <c r="C1352" s="9">
        <f>VLOOKUP($A1352,'Medical Examination'!$A$2:$J$2336,2,0)</f>
        <v>45.54</v>
      </c>
      <c r="D1352" s="9">
        <f>VLOOKUP($A1352,'Medical Examination'!$A$2:$J$2336,3,0)</f>
        <v>5.84</v>
      </c>
      <c r="E1352" s="9" t="str">
        <f>VLOOKUP($A1352,'Medical Examination'!$A$2:$J$2336,4,0)</f>
        <v>No</v>
      </c>
      <c r="F1352" s="9" t="str">
        <f>VLOOKUP($A1352,'Medical Examination'!$A$2:$J$2336,5,0)</f>
        <v>No</v>
      </c>
      <c r="G1352" s="9" t="str">
        <f>VLOOKUP($A1352,'Medical Examination'!$A$2:$J$2336,6,0)</f>
        <v>Yes</v>
      </c>
      <c r="H1352" s="9">
        <f>VLOOKUP($A1352,'Medical Examination'!$A$2:$J$2336,7,0)</f>
        <v>1</v>
      </c>
      <c r="I1352" s="9" t="str">
        <f>VLOOKUP($A1352,'Medical Examination'!$A$2:$J$2336,8,0)</f>
        <v xml:space="preserve"> Non Smoker</v>
      </c>
      <c r="J1352" s="9" t="str">
        <f>VLOOKUP($A1352,'Medical Examination'!$A$2:$J$2336,9,0)</f>
        <v>Obesity</v>
      </c>
      <c r="K1352" s="9" t="str">
        <f>VLOOKUP($A1352,'Medical Examination'!$A$2:$J$2336,10,0)</f>
        <v>Normal</v>
      </c>
      <c r="L1352" s="9" t="str">
        <f>VLOOKUP($A1352,'Hospitalsation Details'!$A$2:$L$2344,10,0)</f>
        <v>12-12-2003</v>
      </c>
      <c r="M1352" s="16">
        <f>VLOOKUP($A1352,'Hospitalsation Details'!$A$2:$L$2344,6,0)</f>
        <v>8035.64</v>
      </c>
      <c r="N1352" s="9" t="str">
        <f>VLOOKUP($A1352,'Hospitalsation Details'!$A$2:$L$2344,7,0)</f>
        <v>tier - 2</v>
      </c>
      <c r="O1352" s="9" t="str">
        <f>VLOOKUP($A1352,'Hospitalsation Details'!$A$2:$L$2344,8,0)</f>
        <v>tier - 2</v>
      </c>
      <c r="P1352" s="9" t="str">
        <f>VLOOKUP($A1352,'Hospitalsation Details'!$A$2:$L$2344,9,0)</f>
        <v>R1012</v>
      </c>
      <c r="Q1352" s="9">
        <f>VLOOKUP($A1352,'Hospitalsation Details'!$A$2:$L$2344,12,0)</f>
        <v>19</v>
      </c>
    </row>
    <row r="1353" spans="1:17" ht="15.6" x14ac:dyDescent="0.3">
      <c r="A1353" s="21" t="s">
        <v>2703</v>
      </c>
      <c r="B1353" s="9" t="str">
        <f>VLOOKUP($A1353,'Customer Names'!$A$2:$E$2336,4,0)</f>
        <v xml:space="preserve">  Michael J</v>
      </c>
      <c r="C1353" s="9">
        <f>VLOOKUP($A1353,'Medical Examination'!$A$2:$J$2336,2,0)</f>
        <v>28.7</v>
      </c>
      <c r="D1353" s="9">
        <f>VLOOKUP($A1353,'Medical Examination'!$A$2:$J$2336,3,0)</f>
        <v>4.2</v>
      </c>
      <c r="E1353" s="9" t="str">
        <f>VLOOKUP($A1353,'Medical Examination'!$A$2:$J$2336,4,0)</f>
        <v>No</v>
      </c>
      <c r="F1353" s="9" t="str">
        <f>VLOOKUP($A1353,'Medical Examination'!$A$2:$J$2336,5,0)</f>
        <v>No</v>
      </c>
      <c r="G1353" s="9" t="str">
        <f>VLOOKUP($A1353,'Medical Examination'!$A$2:$J$2336,6,0)</f>
        <v>No</v>
      </c>
      <c r="H1353" s="9">
        <f>VLOOKUP($A1353,'Medical Examination'!$A$2:$J$2336,7,0)</f>
        <v>0</v>
      </c>
      <c r="I1353" s="9" t="str">
        <f>VLOOKUP($A1353,'Medical Examination'!$A$2:$J$2336,8,0)</f>
        <v xml:space="preserve"> Non Smoker</v>
      </c>
      <c r="J1353" s="9" t="str">
        <f>VLOOKUP($A1353,'Medical Examination'!$A$2:$J$2336,9,0)</f>
        <v>Over Weight</v>
      </c>
      <c r="K1353" s="9" t="str">
        <f>VLOOKUP($A1353,'Medical Examination'!$A$2:$J$2336,10,0)</f>
        <v>Prediabetes</v>
      </c>
      <c r="L1353" s="9" t="str">
        <f>VLOOKUP($A1353,'Hospitalsation Details'!$A$2:$L$2344,10,0)</f>
        <v>06-11-1977</v>
      </c>
      <c r="M1353" s="16">
        <f>VLOOKUP($A1353,'Hospitalsation Details'!$A$2:$L$2344,6,0)</f>
        <v>8027.97</v>
      </c>
      <c r="N1353" s="9" t="str">
        <f>VLOOKUP($A1353,'Hospitalsation Details'!$A$2:$L$2344,7,0)</f>
        <v>tier - 3</v>
      </c>
      <c r="O1353" s="9" t="str">
        <f>VLOOKUP($A1353,'Hospitalsation Details'!$A$2:$L$2344,8,0)</f>
        <v>tier - 2</v>
      </c>
      <c r="P1353" s="9" t="str">
        <f>VLOOKUP($A1353,'Hospitalsation Details'!$A$2:$L$2344,9,0)</f>
        <v>R1011</v>
      </c>
      <c r="Q1353" s="9">
        <f>VLOOKUP($A1353,'Hospitalsation Details'!$A$2:$L$2344,12,0)</f>
        <v>45</v>
      </c>
    </row>
    <row r="1354" spans="1:17" ht="15.6" x14ac:dyDescent="0.3">
      <c r="A1354" s="20" t="s">
        <v>2705</v>
      </c>
      <c r="B1354" s="9" t="str">
        <f>VLOOKUP($A1354,'Customer Names'!$A$2:$E$2336,4,0)</f>
        <v xml:space="preserve">  Sabina</v>
      </c>
      <c r="C1354" s="9">
        <f>VLOOKUP($A1354,'Medical Examination'!$A$2:$J$2336,2,0)</f>
        <v>27.74</v>
      </c>
      <c r="D1354" s="9">
        <f>VLOOKUP($A1354,'Medical Examination'!$A$2:$J$2336,3,0)</f>
        <v>6.06</v>
      </c>
      <c r="E1354" s="9" t="str">
        <f>VLOOKUP($A1354,'Medical Examination'!$A$2:$J$2336,4,0)</f>
        <v>Yes</v>
      </c>
      <c r="F1354" s="9" t="str">
        <f>VLOOKUP($A1354,'Medical Examination'!$A$2:$J$2336,5,0)</f>
        <v>No</v>
      </c>
      <c r="G1354" s="9" t="str">
        <f>VLOOKUP($A1354,'Medical Examination'!$A$2:$J$2336,6,0)</f>
        <v>No</v>
      </c>
      <c r="H1354" s="9">
        <f>VLOOKUP($A1354,'Medical Examination'!$A$2:$J$2336,7,0)</f>
        <v>0</v>
      </c>
      <c r="I1354" s="9" t="str">
        <f>VLOOKUP($A1354,'Medical Examination'!$A$2:$J$2336,8,0)</f>
        <v xml:space="preserve"> Non Smoker</v>
      </c>
      <c r="J1354" s="9" t="str">
        <f>VLOOKUP($A1354,'Medical Examination'!$A$2:$J$2336,9,0)</f>
        <v>Over Weight</v>
      </c>
      <c r="K1354" s="9" t="str">
        <f>VLOOKUP($A1354,'Medical Examination'!$A$2:$J$2336,10,0)</f>
        <v>Diabetes</v>
      </c>
      <c r="L1354" s="9" t="str">
        <f>VLOOKUP($A1354,'Hospitalsation Details'!$A$2:$L$2344,10,0)</f>
        <v>20-12-1976</v>
      </c>
      <c r="M1354" s="16">
        <f>VLOOKUP($A1354,'Hospitalsation Details'!$A$2:$L$2344,6,0)</f>
        <v>8026.67</v>
      </c>
      <c r="N1354" s="9" t="str">
        <f>VLOOKUP($A1354,'Hospitalsation Details'!$A$2:$L$2344,7,0)</f>
        <v>tier - 2</v>
      </c>
      <c r="O1354" s="9" t="str">
        <f>VLOOKUP($A1354,'Hospitalsation Details'!$A$2:$L$2344,8,0)</f>
        <v>tier - 2</v>
      </c>
      <c r="P1354" s="9" t="str">
        <f>VLOOKUP($A1354,'Hospitalsation Details'!$A$2:$L$2344,9,0)</f>
        <v>R1012</v>
      </c>
      <c r="Q1354" s="9">
        <f>VLOOKUP($A1354,'Hospitalsation Details'!$A$2:$L$2344,12,0)</f>
        <v>46</v>
      </c>
    </row>
    <row r="1355" spans="1:17" ht="15.6" x14ac:dyDescent="0.3">
      <c r="A1355" s="21" t="s">
        <v>2707</v>
      </c>
      <c r="B1355" s="9" t="str">
        <f>VLOOKUP($A1355,'Customer Names'!$A$2:$E$2336,4,0)</f>
        <v xml:space="preserve">  Amy C</v>
      </c>
      <c r="C1355" s="9">
        <f>VLOOKUP($A1355,'Medical Examination'!$A$2:$J$2336,2,0)</f>
        <v>36.954999999999998</v>
      </c>
      <c r="D1355" s="9">
        <f>VLOOKUP($A1355,'Medical Examination'!$A$2:$J$2336,3,0)</f>
        <v>7.57</v>
      </c>
      <c r="E1355" s="9" t="str">
        <f>VLOOKUP($A1355,'Medical Examination'!$A$2:$J$2336,4,0)</f>
        <v>No</v>
      </c>
      <c r="F1355" s="9" t="str">
        <f>VLOOKUP($A1355,'Medical Examination'!$A$2:$J$2336,5,0)</f>
        <v>No</v>
      </c>
      <c r="G1355" s="9" t="str">
        <f>VLOOKUP($A1355,'Medical Examination'!$A$2:$J$2336,6,0)</f>
        <v>No</v>
      </c>
      <c r="H1355" s="9">
        <f>VLOOKUP($A1355,'Medical Examination'!$A$2:$J$2336,7,0)</f>
        <v>0</v>
      </c>
      <c r="I1355" s="9" t="str">
        <f>VLOOKUP($A1355,'Medical Examination'!$A$2:$J$2336,8,0)</f>
        <v xml:space="preserve"> Non Smoker</v>
      </c>
      <c r="J1355" s="9" t="str">
        <f>VLOOKUP($A1355,'Medical Examination'!$A$2:$J$2336,9,0)</f>
        <v>Obesity</v>
      </c>
      <c r="K1355" s="9" t="str">
        <f>VLOOKUP($A1355,'Medical Examination'!$A$2:$J$2336,10,0)</f>
        <v>Prediabetes</v>
      </c>
      <c r="L1355" s="9" t="str">
        <f>VLOOKUP($A1355,'Hospitalsation Details'!$A$2:$L$2344,10,0)</f>
        <v>17-07-1978</v>
      </c>
      <c r="M1355" s="16">
        <f>VLOOKUP($A1355,'Hospitalsation Details'!$A$2:$L$2344,6,0)</f>
        <v>8023.14</v>
      </c>
      <c r="N1355" s="9" t="str">
        <f>VLOOKUP($A1355,'Hospitalsation Details'!$A$2:$L$2344,7,0)</f>
        <v>tier - 2</v>
      </c>
      <c r="O1355" s="9" t="str">
        <f>VLOOKUP($A1355,'Hospitalsation Details'!$A$2:$L$2344,8,0)</f>
        <v>tier - 3</v>
      </c>
      <c r="P1355" s="9" t="str">
        <f>VLOOKUP($A1355,'Hospitalsation Details'!$A$2:$L$2344,9,0)</f>
        <v>R1012</v>
      </c>
      <c r="Q1355" s="9">
        <f>VLOOKUP($A1355,'Hospitalsation Details'!$A$2:$L$2344,12,0)</f>
        <v>44</v>
      </c>
    </row>
    <row r="1356" spans="1:17" ht="15.6" x14ac:dyDescent="0.3">
      <c r="A1356" s="20" t="s">
        <v>2709</v>
      </c>
      <c r="B1356" s="9" t="str">
        <f>VLOOKUP($A1356,'Customer Names'!$A$2:$E$2336,4,0)</f>
        <v xml:space="preserve">  Victoria U</v>
      </c>
      <c r="C1356" s="9">
        <f>VLOOKUP($A1356,'Medical Examination'!$A$2:$J$2336,2,0)</f>
        <v>30.69</v>
      </c>
      <c r="D1356" s="9">
        <f>VLOOKUP($A1356,'Medical Examination'!$A$2:$J$2336,3,0)</f>
        <v>6.15</v>
      </c>
      <c r="E1356" s="9" t="str">
        <f>VLOOKUP($A1356,'Medical Examination'!$A$2:$J$2336,4,0)</f>
        <v>No</v>
      </c>
      <c r="F1356" s="9" t="str">
        <f>VLOOKUP($A1356,'Medical Examination'!$A$2:$J$2336,5,0)</f>
        <v>No</v>
      </c>
      <c r="G1356" s="9" t="str">
        <f>VLOOKUP($A1356,'Medical Examination'!$A$2:$J$2336,6,0)</f>
        <v>No</v>
      </c>
      <c r="H1356" s="9">
        <f>VLOOKUP($A1356,'Medical Examination'!$A$2:$J$2336,7,0)</f>
        <v>0</v>
      </c>
      <c r="I1356" s="9" t="str">
        <f>VLOOKUP($A1356,'Medical Examination'!$A$2:$J$2336,8,0)</f>
        <v xml:space="preserve"> Non Smoker</v>
      </c>
      <c r="J1356" s="9" t="str">
        <f>VLOOKUP($A1356,'Medical Examination'!$A$2:$J$2336,9,0)</f>
        <v>Obesity</v>
      </c>
      <c r="K1356" s="9" t="str">
        <f>VLOOKUP($A1356,'Medical Examination'!$A$2:$J$2336,10,0)</f>
        <v>Normal</v>
      </c>
      <c r="L1356" s="9" t="str">
        <f>VLOOKUP($A1356,'Hospitalsation Details'!$A$2:$L$2344,10,0)</f>
        <v>03-11-1989</v>
      </c>
      <c r="M1356" s="16">
        <f>VLOOKUP($A1356,'Hospitalsation Details'!$A$2:$L$2344,6,0)</f>
        <v>8021.11</v>
      </c>
      <c r="N1356" s="9" t="str">
        <f>VLOOKUP($A1356,'Hospitalsation Details'!$A$2:$L$2344,7,0)</f>
        <v>tier - 2</v>
      </c>
      <c r="O1356" s="9" t="str">
        <f>VLOOKUP($A1356,'Hospitalsation Details'!$A$2:$L$2344,8,0)</f>
        <v>tier - 1</v>
      </c>
      <c r="P1356" s="9" t="str">
        <f>VLOOKUP($A1356,'Hospitalsation Details'!$A$2:$L$2344,9,0)</f>
        <v>R1012</v>
      </c>
      <c r="Q1356" s="9">
        <f>VLOOKUP($A1356,'Hospitalsation Details'!$A$2:$L$2344,12,0)</f>
        <v>33</v>
      </c>
    </row>
    <row r="1357" spans="1:17" ht="15.6" x14ac:dyDescent="0.3">
      <c r="A1357" s="21" t="s">
        <v>2711</v>
      </c>
      <c r="B1357" s="9" t="str">
        <f>VLOOKUP($A1357,'Customer Names'!$A$2:$E$2336,4,0)</f>
        <v xml:space="preserve">  Amelia B</v>
      </c>
      <c r="C1357" s="9">
        <f>VLOOKUP($A1357,'Medical Examination'!$A$2:$J$2336,2,0)</f>
        <v>24.984999999999999</v>
      </c>
      <c r="D1357" s="9">
        <f>VLOOKUP($A1357,'Medical Examination'!$A$2:$J$2336,3,0)</f>
        <v>4.5599999999999996</v>
      </c>
      <c r="E1357" s="9" t="str">
        <f>VLOOKUP($A1357,'Medical Examination'!$A$2:$J$2336,4,0)</f>
        <v>No</v>
      </c>
      <c r="F1357" s="9" t="str">
        <f>VLOOKUP($A1357,'Medical Examination'!$A$2:$J$2336,5,0)</f>
        <v>No</v>
      </c>
      <c r="G1357" s="9" t="str">
        <f>VLOOKUP($A1357,'Medical Examination'!$A$2:$J$2336,6,0)</f>
        <v>No</v>
      </c>
      <c r="H1357" s="9">
        <f>VLOOKUP($A1357,'Medical Examination'!$A$2:$J$2336,7,0)</f>
        <v>0</v>
      </c>
      <c r="I1357" s="9" t="str">
        <f>VLOOKUP($A1357,'Medical Examination'!$A$2:$J$2336,8,0)</f>
        <v xml:space="preserve"> Non Smoker</v>
      </c>
      <c r="J1357" s="9" t="str">
        <f>VLOOKUP($A1357,'Medical Examination'!$A$2:$J$2336,9,0)</f>
        <v>Over Weight</v>
      </c>
      <c r="K1357" s="9" t="str">
        <f>VLOOKUP($A1357,'Medical Examination'!$A$2:$J$2336,10,0)</f>
        <v>Normal</v>
      </c>
      <c r="L1357" s="9" t="str">
        <f>VLOOKUP($A1357,'Hospitalsation Details'!$A$2:$L$2344,10,0)</f>
        <v>08-11-1980</v>
      </c>
      <c r="M1357" s="16">
        <f>VLOOKUP($A1357,'Hospitalsation Details'!$A$2:$L$2344,6,0)</f>
        <v>8017.06</v>
      </c>
      <c r="N1357" s="9" t="str">
        <f>VLOOKUP($A1357,'Hospitalsation Details'!$A$2:$L$2344,7,0)</f>
        <v>tier - 2</v>
      </c>
      <c r="O1357" s="9" t="str">
        <f>VLOOKUP($A1357,'Hospitalsation Details'!$A$2:$L$2344,8,0)</f>
        <v>tier - 2</v>
      </c>
      <c r="P1357" s="9" t="str">
        <f>VLOOKUP($A1357,'Hospitalsation Details'!$A$2:$L$2344,9,0)</f>
        <v>R1012</v>
      </c>
      <c r="Q1357" s="9">
        <f>VLOOKUP($A1357,'Hospitalsation Details'!$A$2:$L$2344,12,0)</f>
        <v>42</v>
      </c>
    </row>
    <row r="1358" spans="1:17" ht="15.6" x14ac:dyDescent="0.3">
      <c r="A1358" s="20" t="s">
        <v>2713</v>
      </c>
      <c r="B1358" s="9" t="str">
        <f>VLOOKUP($A1358,'Customer Names'!$A$2:$E$2336,4,0)</f>
        <v xml:space="preserve">  Jackie J</v>
      </c>
      <c r="C1358" s="9">
        <f>VLOOKUP($A1358,'Medical Examination'!$A$2:$J$2336,2,0)</f>
        <v>39.42</v>
      </c>
      <c r="D1358" s="9">
        <f>VLOOKUP($A1358,'Medical Examination'!$A$2:$J$2336,3,0)</f>
        <v>4.72</v>
      </c>
      <c r="E1358" s="9" t="str">
        <f>VLOOKUP($A1358,'Medical Examination'!$A$2:$J$2336,4,0)</f>
        <v>Yes</v>
      </c>
      <c r="F1358" s="9" t="str">
        <f>VLOOKUP($A1358,'Medical Examination'!$A$2:$J$2336,5,0)</f>
        <v>No</v>
      </c>
      <c r="G1358" s="9" t="str">
        <f>VLOOKUP($A1358,'Medical Examination'!$A$2:$J$2336,6,0)</f>
        <v>No</v>
      </c>
      <c r="H1358" s="9">
        <f>VLOOKUP($A1358,'Medical Examination'!$A$2:$J$2336,7,0)</f>
        <v>1</v>
      </c>
      <c r="I1358" s="9" t="str">
        <f>VLOOKUP($A1358,'Medical Examination'!$A$2:$J$2336,8,0)</f>
        <v xml:space="preserve"> Non Smoker</v>
      </c>
      <c r="J1358" s="9" t="str">
        <f>VLOOKUP($A1358,'Medical Examination'!$A$2:$J$2336,9,0)</f>
        <v>Obesity</v>
      </c>
      <c r="K1358" s="9" t="str">
        <f>VLOOKUP($A1358,'Medical Examination'!$A$2:$J$2336,10,0)</f>
        <v>Diabetes</v>
      </c>
      <c r="L1358" s="9" t="str">
        <f>VLOOKUP($A1358,'Hospitalsation Details'!$A$2:$L$2344,10,0)</f>
        <v>18-09-1995</v>
      </c>
      <c r="M1358" s="16">
        <f>VLOOKUP($A1358,'Hospitalsation Details'!$A$2:$L$2344,6,0)</f>
        <v>8014.62</v>
      </c>
      <c r="N1358" s="9" t="str">
        <f>VLOOKUP($A1358,'Hospitalsation Details'!$A$2:$L$2344,7,0)</f>
        <v>tier - 2</v>
      </c>
      <c r="O1358" s="9" t="str">
        <f>VLOOKUP($A1358,'Hospitalsation Details'!$A$2:$L$2344,8,0)</f>
        <v>tier - 3</v>
      </c>
      <c r="P1358" s="9" t="str">
        <f>VLOOKUP($A1358,'Hospitalsation Details'!$A$2:$L$2344,9,0)</f>
        <v>R1012</v>
      </c>
      <c r="Q1358" s="9">
        <f>VLOOKUP($A1358,'Hospitalsation Details'!$A$2:$L$2344,12,0)</f>
        <v>27</v>
      </c>
    </row>
    <row r="1359" spans="1:17" ht="15.6" x14ac:dyDescent="0.3">
      <c r="A1359" s="21" t="s">
        <v>2715</v>
      </c>
      <c r="B1359" s="9" t="str">
        <f>VLOOKUP($A1359,'Customer Names'!$A$2:$E$2336,4,0)</f>
        <v xml:space="preserve">  Justin</v>
      </c>
      <c r="C1359" s="9">
        <f>VLOOKUP($A1359,'Medical Examination'!$A$2:$J$2336,2,0)</f>
        <v>16.8</v>
      </c>
      <c r="D1359" s="9">
        <f>VLOOKUP($A1359,'Medical Examination'!$A$2:$J$2336,3,0)</f>
        <v>7.98</v>
      </c>
      <c r="E1359" s="9" t="str">
        <f>VLOOKUP($A1359,'Medical Examination'!$A$2:$J$2336,4,0)</f>
        <v>No</v>
      </c>
      <c r="F1359" s="9" t="str">
        <f>VLOOKUP($A1359,'Medical Examination'!$A$2:$J$2336,5,0)</f>
        <v>No</v>
      </c>
      <c r="G1359" s="9" t="str">
        <f>VLOOKUP($A1359,'Medical Examination'!$A$2:$J$2336,6,0)</f>
        <v>No</v>
      </c>
      <c r="H1359" s="9">
        <f>VLOOKUP($A1359,'Medical Examination'!$A$2:$J$2336,7,0)</f>
        <v>0</v>
      </c>
      <c r="I1359" s="9" t="str">
        <f>VLOOKUP($A1359,'Medical Examination'!$A$2:$J$2336,8,0)</f>
        <v xml:space="preserve"> Non Smoker</v>
      </c>
      <c r="J1359" s="9" t="str">
        <f>VLOOKUP($A1359,'Medical Examination'!$A$2:$J$2336,9,0)</f>
        <v>Under Weight</v>
      </c>
      <c r="K1359" s="9" t="str">
        <f>VLOOKUP($A1359,'Medical Examination'!$A$2:$J$2336,10,0)</f>
        <v>Prediabetes</v>
      </c>
      <c r="L1359" s="9" t="str">
        <f>VLOOKUP($A1359,'Hospitalsation Details'!$A$2:$L$2344,10,0)</f>
        <v>22-08-1962</v>
      </c>
      <c r="M1359" s="16">
        <f>VLOOKUP($A1359,'Hospitalsation Details'!$A$2:$L$2344,6,0)</f>
        <v>8004.96</v>
      </c>
      <c r="N1359" s="9" t="str">
        <f>VLOOKUP($A1359,'Hospitalsation Details'!$A$2:$L$2344,7,0)</f>
        <v>tier - 3</v>
      </c>
      <c r="O1359" s="9" t="str">
        <f>VLOOKUP($A1359,'Hospitalsation Details'!$A$2:$L$2344,8,0)</f>
        <v>tier - 1</v>
      </c>
      <c r="P1359" s="9" t="str">
        <f>VLOOKUP($A1359,'Hospitalsation Details'!$A$2:$L$2344,9,0)</f>
        <v>R1013</v>
      </c>
      <c r="Q1359" s="9">
        <f>VLOOKUP($A1359,'Hospitalsation Details'!$A$2:$L$2344,12,0)</f>
        <v>60</v>
      </c>
    </row>
    <row r="1360" spans="1:17" ht="15.6" x14ac:dyDescent="0.3">
      <c r="A1360" s="20" t="s">
        <v>2717</v>
      </c>
      <c r="B1360" s="9" t="str">
        <f>VLOOKUP($A1360,'Customer Names'!$A$2:$E$2336,4,0)</f>
        <v xml:space="preserve">  Kerry</v>
      </c>
      <c r="C1360" s="9">
        <f>VLOOKUP($A1360,'Medical Examination'!$A$2:$J$2336,2,0)</f>
        <v>23.274999999999999</v>
      </c>
      <c r="D1360" s="9">
        <f>VLOOKUP($A1360,'Medical Examination'!$A$2:$J$2336,3,0)</f>
        <v>6.26</v>
      </c>
      <c r="E1360" s="9" t="str">
        <f>VLOOKUP($A1360,'Medical Examination'!$A$2:$J$2336,4,0)</f>
        <v>Yes</v>
      </c>
      <c r="F1360" s="9" t="str">
        <f>VLOOKUP($A1360,'Medical Examination'!$A$2:$J$2336,5,0)</f>
        <v>No</v>
      </c>
      <c r="G1360" s="9" t="str">
        <f>VLOOKUP($A1360,'Medical Examination'!$A$2:$J$2336,6,0)</f>
        <v>Yes</v>
      </c>
      <c r="H1360" s="9">
        <f>VLOOKUP($A1360,'Medical Examination'!$A$2:$J$2336,7,0)</f>
        <v>1</v>
      </c>
      <c r="I1360" s="9" t="str">
        <f>VLOOKUP($A1360,'Medical Examination'!$A$2:$J$2336,8,0)</f>
        <v xml:space="preserve"> Non Smoker</v>
      </c>
      <c r="J1360" s="9" t="str">
        <f>VLOOKUP($A1360,'Medical Examination'!$A$2:$J$2336,9,0)</f>
        <v>Normal Weight</v>
      </c>
      <c r="K1360" s="9" t="str">
        <f>VLOOKUP($A1360,'Medical Examination'!$A$2:$J$2336,10,0)</f>
        <v>Normal</v>
      </c>
      <c r="L1360" s="9" t="str">
        <f>VLOOKUP($A1360,'Hospitalsation Details'!$A$2:$L$2344,10,0)</f>
        <v>20-08-1983</v>
      </c>
      <c r="M1360" s="16">
        <f>VLOOKUP($A1360,'Hospitalsation Details'!$A$2:$L$2344,6,0)</f>
        <v>7986.48</v>
      </c>
      <c r="N1360" s="9" t="str">
        <f>VLOOKUP($A1360,'Hospitalsation Details'!$A$2:$L$2344,7,0)</f>
        <v>tier - 2</v>
      </c>
      <c r="O1360" s="9" t="str">
        <f>VLOOKUP($A1360,'Hospitalsation Details'!$A$2:$L$2344,8,0)</f>
        <v>tier - 3</v>
      </c>
      <c r="P1360" s="9" t="str">
        <f>VLOOKUP($A1360,'Hospitalsation Details'!$A$2:$L$2344,9,0)</f>
        <v>R1024</v>
      </c>
      <c r="Q1360" s="9">
        <f>VLOOKUP($A1360,'Hospitalsation Details'!$A$2:$L$2344,12,0)</f>
        <v>39</v>
      </c>
    </row>
    <row r="1361" spans="1:17" ht="15.6" x14ac:dyDescent="0.3">
      <c r="A1361" s="21" t="s">
        <v>2719</v>
      </c>
      <c r="B1361" s="9" t="str">
        <f>VLOOKUP($A1361,'Customer Names'!$A$2:$E$2336,4,0)</f>
        <v xml:space="preserve">  Cindy G</v>
      </c>
      <c r="C1361" s="9">
        <f>VLOOKUP($A1361,'Medical Examination'!$A$2:$J$2336,2,0)</f>
        <v>22.8</v>
      </c>
      <c r="D1361" s="9">
        <f>VLOOKUP($A1361,'Medical Examination'!$A$2:$J$2336,3,0)</f>
        <v>4.29</v>
      </c>
      <c r="E1361" s="9" t="str">
        <f>VLOOKUP($A1361,'Medical Examination'!$A$2:$J$2336,4,0)</f>
        <v>Yes</v>
      </c>
      <c r="F1361" s="9" t="str">
        <f>VLOOKUP($A1361,'Medical Examination'!$A$2:$J$2336,5,0)</f>
        <v>No</v>
      </c>
      <c r="G1361" s="9" t="str">
        <f>VLOOKUP($A1361,'Medical Examination'!$A$2:$J$2336,6,0)</f>
        <v>Yes</v>
      </c>
      <c r="H1361" s="9">
        <f>VLOOKUP($A1361,'Medical Examination'!$A$2:$J$2336,7,0)</f>
        <v>1</v>
      </c>
      <c r="I1361" s="9" t="str">
        <f>VLOOKUP($A1361,'Medical Examination'!$A$2:$J$2336,8,0)</f>
        <v xml:space="preserve"> Non Smoker</v>
      </c>
      <c r="J1361" s="9" t="str">
        <f>VLOOKUP($A1361,'Medical Examination'!$A$2:$J$2336,9,0)</f>
        <v>Normal Weight</v>
      </c>
      <c r="K1361" s="9" t="str">
        <f>VLOOKUP($A1361,'Medical Examination'!$A$2:$J$2336,10,0)</f>
        <v>Normal</v>
      </c>
      <c r="L1361" s="9" t="str">
        <f>VLOOKUP($A1361,'Hospitalsation Details'!$A$2:$L$2344,10,0)</f>
        <v>28-08-1983</v>
      </c>
      <c r="M1361" s="16">
        <f>VLOOKUP($A1361,'Hospitalsation Details'!$A$2:$L$2344,6,0)</f>
        <v>7985.82</v>
      </c>
      <c r="N1361" s="9" t="str">
        <f>VLOOKUP($A1361,'Hospitalsation Details'!$A$2:$L$2344,7,0)</f>
        <v>tier - 2</v>
      </c>
      <c r="O1361" s="9" t="str">
        <f>VLOOKUP($A1361,'Hospitalsation Details'!$A$2:$L$2344,8,0)</f>
        <v>tier - 1</v>
      </c>
      <c r="P1361" s="9" t="str">
        <f>VLOOKUP($A1361,'Hospitalsation Details'!$A$2:$L$2344,9,0)</f>
        <v>R1024</v>
      </c>
      <c r="Q1361" s="9">
        <f>VLOOKUP($A1361,'Hospitalsation Details'!$A$2:$L$2344,12,0)</f>
        <v>39</v>
      </c>
    </row>
    <row r="1362" spans="1:17" ht="15.6" x14ac:dyDescent="0.3">
      <c r="A1362" s="20" t="s">
        <v>2721</v>
      </c>
      <c r="B1362" s="9" t="str">
        <f>VLOOKUP($A1362,'Customer Names'!$A$2:$E$2336,4,0)</f>
        <v xml:space="preserve">  Gennaro</v>
      </c>
      <c r="C1362" s="9">
        <f>VLOOKUP($A1362,'Medical Examination'!$A$2:$J$2336,2,0)</f>
        <v>24.3</v>
      </c>
      <c r="D1362" s="9">
        <f>VLOOKUP($A1362,'Medical Examination'!$A$2:$J$2336,3,0)</f>
        <v>5.43</v>
      </c>
      <c r="E1362" s="9" t="str">
        <f>VLOOKUP($A1362,'Medical Examination'!$A$2:$J$2336,4,0)</f>
        <v>No</v>
      </c>
      <c r="F1362" s="9" t="str">
        <f>VLOOKUP($A1362,'Medical Examination'!$A$2:$J$2336,5,0)</f>
        <v>No</v>
      </c>
      <c r="G1362" s="9" t="str">
        <f>VLOOKUP($A1362,'Medical Examination'!$A$2:$J$2336,6,0)</f>
        <v>No</v>
      </c>
      <c r="H1362" s="9">
        <f>VLOOKUP($A1362,'Medical Examination'!$A$2:$J$2336,7,0)</f>
        <v>2</v>
      </c>
      <c r="I1362" s="9" t="str">
        <f>VLOOKUP($A1362,'Medical Examination'!$A$2:$J$2336,8,0)</f>
        <v xml:space="preserve"> Non Smoker</v>
      </c>
      <c r="J1362" s="9" t="str">
        <f>VLOOKUP($A1362,'Medical Examination'!$A$2:$J$2336,9,0)</f>
        <v>Normal Weight</v>
      </c>
      <c r="K1362" s="9" t="str">
        <f>VLOOKUP($A1362,'Medical Examination'!$A$2:$J$2336,10,0)</f>
        <v>Diabetes</v>
      </c>
      <c r="L1362" s="9" t="str">
        <f>VLOOKUP($A1362,'Hospitalsation Details'!$A$2:$L$2344,10,0)</f>
        <v>23-11-1972</v>
      </c>
      <c r="M1362" s="16">
        <f>VLOOKUP($A1362,'Hospitalsation Details'!$A$2:$L$2344,6,0)</f>
        <v>7980.34</v>
      </c>
      <c r="N1362" s="9" t="str">
        <f>VLOOKUP($A1362,'Hospitalsation Details'!$A$2:$L$2344,7,0)</f>
        <v>tier - 2</v>
      </c>
      <c r="O1362" s="9" t="str">
        <f>VLOOKUP($A1362,'Hospitalsation Details'!$A$2:$L$2344,8,0)</f>
        <v>tier - 2</v>
      </c>
      <c r="P1362" s="9" t="str">
        <f>VLOOKUP($A1362,'Hospitalsation Details'!$A$2:$L$2344,9,0)</f>
        <v>R1013</v>
      </c>
      <c r="Q1362" s="9">
        <f>VLOOKUP($A1362,'Hospitalsation Details'!$A$2:$L$2344,12,0)</f>
        <v>50</v>
      </c>
    </row>
    <row r="1363" spans="1:17" ht="15.6" x14ac:dyDescent="0.3">
      <c r="A1363" s="21" t="s">
        <v>2723</v>
      </c>
      <c r="B1363" s="9" t="str">
        <f>VLOOKUP($A1363,'Customer Names'!$A$2:$E$2336,4,0)</f>
        <v xml:space="preserve">  Terry</v>
      </c>
      <c r="C1363" s="9">
        <f>VLOOKUP($A1363,'Medical Examination'!$A$2:$J$2336,2,0)</f>
        <v>25.13</v>
      </c>
      <c r="D1363" s="9">
        <f>VLOOKUP($A1363,'Medical Examination'!$A$2:$J$2336,3,0)</f>
        <v>8</v>
      </c>
      <c r="E1363" s="9" t="str">
        <f>VLOOKUP($A1363,'Medical Examination'!$A$2:$J$2336,4,0)</f>
        <v>Yes</v>
      </c>
      <c r="F1363" s="9" t="str">
        <f>VLOOKUP($A1363,'Medical Examination'!$A$2:$J$2336,5,0)</f>
        <v>No</v>
      </c>
      <c r="G1363" s="9" t="str">
        <f>VLOOKUP($A1363,'Medical Examination'!$A$2:$J$2336,6,0)</f>
        <v>No</v>
      </c>
      <c r="H1363" s="9">
        <f>VLOOKUP($A1363,'Medical Examination'!$A$2:$J$2336,7,0)</f>
        <v>1</v>
      </c>
      <c r="I1363" s="9" t="str">
        <f>VLOOKUP($A1363,'Medical Examination'!$A$2:$J$2336,8,0)</f>
        <v xml:space="preserve"> Non Smoker</v>
      </c>
      <c r="J1363" s="9" t="str">
        <f>VLOOKUP($A1363,'Medical Examination'!$A$2:$J$2336,9,0)</f>
        <v>Over Weight</v>
      </c>
      <c r="K1363" s="9" t="str">
        <f>VLOOKUP($A1363,'Medical Examination'!$A$2:$J$2336,10,0)</f>
        <v>Diabetes</v>
      </c>
      <c r="L1363" s="9" t="str">
        <f>VLOOKUP($A1363,'Hospitalsation Details'!$A$2:$L$2344,10,0)</f>
        <v>10-08-1975</v>
      </c>
      <c r="M1363" s="16">
        <f>VLOOKUP($A1363,'Hospitalsation Details'!$A$2:$L$2344,6,0)</f>
        <v>7966.81</v>
      </c>
      <c r="N1363" s="9" t="str">
        <f>VLOOKUP($A1363,'Hospitalsation Details'!$A$2:$L$2344,7,0)</f>
        <v>tier - 2</v>
      </c>
      <c r="O1363" s="9" t="str">
        <f>VLOOKUP($A1363,'Hospitalsation Details'!$A$2:$L$2344,8,0)</f>
        <v>tier - 2</v>
      </c>
      <c r="P1363" s="9" t="str">
        <f>VLOOKUP($A1363,'Hospitalsation Details'!$A$2:$L$2344,9,0)</f>
        <v>R1013</v>
      </c>
      <c r="Q1363" s="9">
        <f>VLOOKUP($A1363,'Hospitalsation Details'!$A$2:$L$2344,12,0)</f>
        <v>47</v>
      </c>
    </row>
    <row r="1364" spans="1:17" ht="15.6" x14ac:dyDescent="0.3">
      <c r="A1364" s="20" t="s">
        <v>2725</v>
      </c>
      <c r="B1364" s="9" t="str">
        <f>VLOOKUP($A1364,'Customer Names'!$A$2:$E$2336,4,0)</f>
        <v xml:space="preserve">  Patrick J</v>
      </c>
      <c r="C1364" s="9">
        <f>VLOOKUP($A1364,'Medical Examination'!$A$2:$J$2336,2,0)</f>
        <v>22.72</v>
      </c>
      <c r="D1364" s="9">
        <f>VLOOKUP($A1364,'Medical Examination'!$A$2:$J$2336,3,0)</f>
        <v>9.9600000000000009</v>
      </c>
      <c r="E1364" s="9" t="str">
        <f>VLOOKUP($A1364,'Medical Examination'!$A$2:$J$2336,4,0)</f>
        <v>Yes</v>
      </c>
      <c r="F1364" s="9" t="str">
        <f>VLOOKUP($A1364,'Medical Examination'!$A$2:$J$2336,5,0)</f>
        <v>No</v>
      </c>
      <c r="G1364" s="9" t="str">
        <f>VLOOKUP($A1364,'Medical Examination'!$A$2:$J$2336,6,0)</f>
        <v>No</v>
      </c>
      <c r="H1364" s="9">
        <f>VLOOKUP($A1364,'Medical Examination'!$A$2:$J$2336,7,0)</f>
        <v>2</v>
      </c>
      <c r="I1364" s="9" t="str">
        <f>VLOOKUP($A1364,'Medical Examination'!$A$2:$J$2336,8,0)</f>
        <v xml:space="preserve"> Non Smoker</v>
      </c>
      <c r="J1364" s="9" t="str">
        <f>VLOOKUP($A1364,'Medical Examination'!$A$2:$J$2336,9,0)</f>
        <v>Normal Weight</v>
      </c>
      <c r="K1364" s="9" t="str">
        <f>VLOOKUP($A1364,'Medical Examination'!$A$2:$J$2336,10,0)</f>
        <v>Diabetes</v>
      </c>
      <c r="L1364" s="9" t="str">
        <f>VLOOKUP($A1364,'Hospitalsation Details'!$A$2:$L$2344,10,0)</f>
        <v>19-06-1970</v>
      </c>
      <c r="M1364" s="16">
        <f>VLOOKUP($A1364,'Hospitalsation Details'!$A$2:$L$2344,6,0)</f>
        <v>7958.13</v>
      </c>
      <c r="N1364" s="9" t="str">
        <f>VLOOKUP($A1364,'Hospitalsation Details'!$A$2:$L$2344,7,0)</f>
        <v>tier - 2</v>
      </c>
      <c r="O1364" s="9" t="str">
        <f>VLOOKUP($A1364,'Hospitalsation Details'!$A$2:$L$2344,8,0)</f>
        <v>tier - 2</v>
      </c>
      <c r="P1364" s="9" t="str">
        <f>VLOOKUP($A1364,'Hospitalsation Details'!$A$2:$L$2344,9,0)</f>
        <v>R1013</v>
      </c>
      <c r="Q1364" s="9">
        <f>VLOOKUP($A1364,'Hospitalsation Details'!$A$2:$L$2344,12,0)</f>
        <v>52</v>
      </c>
    </row>
    <row r="1365" spans="1:17" ht="15.6" x14ac:dyDescent="0.3">
      <c r="A1365" s="21" t="s">
        <v>2727</v>
      </c>
      <c r="B1365" s="9" t="str">
        <f>VLOOKUP($A1365,'Customer Names'!$A$2:$E$2336,4,0)</f>
        <v xml:space="preserve">  Keara</v>
      </c>
      <c r="C1365" s="9">
        <f>VLOOKUP($A1365,'Medical Examination'!$A$2:$J$2336,2,0)</f>
        <v>32.6</v>
      </c>
      <c r="D1365" s="9">
        <f>VLOOKUP($A1365,'Medical Examination'!$A$2:$J$2336,3,0)</f>
        <v>6.8</v>
      </c>
      <c r="E1365" s="9" t="str">
        <f>VLOOKUP($A1365,'Medical Examination'!$A$2:$J$2336,4,0)</f>
        <v>Yes</v>
      </c>
      <c r="F1365" s="9" t="str">
        <f>VLOOKUP($A1365,'Medical Examination'!$A$2:$J$2336,5,0)</f>
        <v>No</v>
      </c>
      <c r="G1365" s="9" t="str">
        <f>VLOOKUP($A1365,'Medical Examination'!$A$2:$J$2336,6,0)</f>
        <v>No</v>
      </c>
      <c r="H1365" s="9">
        <f>VLOOKUP($A1365,'Medical Examination'!$A$2:$J$2336,7,0)</f>
        <v>0</v>
      </c>
      <c r="I1365" s="9" t="str">
        <f>VLOOKUP($A1365,'Medical Examination'!$A$2:$J$2336,8,0)</f>
        <v xml:space="preserve"> Non Smoker</v>
      </c>
      <c r="J1365" s="9" t="str">
        <f>VLOOKUP($A1365,'Medical Examination'!$A$2:$J$2336,9,0)</f>
        <v>Obesity</v>
      </c>
      <c r="K1365" s="9" t="str">
        <f>VLOOKUP($A1365,'Medical Examination'!$A$2:$J$2336,10,0)</f>
        <v>Prediabetes</v>
      </c>
      <c r="L1365" s="9" t="str">
        <f>VLOOKUP($A1365,'Hospitalsation Details'!$A$2:$L$2344,10,0)</f>
        <v>28-12-1981</v>
      </c>
      <c r="M1365" s="16">
        <f>VLOOKUP($A1365,'Hospitalsation Details'!$A$2:$L$2344,6,0)</f>
        <v>7954.52</v>
      </c>
      <c r="N1365" s="9" t="str">
        <f>VLOOKUP($A1365,'Hospitalsation Details'!$A$2:$L$2344,7,0)</f>
        <v>tier - 2</v>
      </c>
      <c r="O1365" s="9" t="str">
        <f>VLOOKUP($A1365,'Hospitalsation Details'!$A$2:$L$2344,8,0)</f>
        <v>tier - 2</v>
      </c>
      <c r="P1365" s="9" t="str">
        <f>VLOOKUP($A1365,'Hospitalsation Details'!$A$2:$L$2344,9,0)</f>
        <v>R1011</v>
      </c>
      <c r="Q1365" s="9">
        <f>VLOOKUP($A1365,'Hospitalsation Details'!$A$2:$L$2344,12,0)</f>
        <v>41</v>
      </c>
    </row>
    <row r="1366" spans="1:17" ht="15.6" x14ac:dyDescent="0.3">
      <c r="A1366" s="20" t="s">
        <v>2729</v>
      </c>
      <c r="B1366" s="9" t="str">
        <f>VLOOKUP($A1366,'Customer Names'!$A$2:$E$2336,4,0)</f>
        <v xml:space="preserve">  Nicole</v>
      </c>
      <c r="C1366" s="9">
        <f>VLOOKUP($A1366,'Medical Examination'!$A$2:$J$2336,2,0)</f>
        <v>17.28</v>
      </c>
      <c r="D1366" s="9">
        <f>VLOOKUP($A1366,'Medical Examination'!$A$2:$J$2336,3,0)</f>
        <v>6.22</v>
      </c>
      <c r="E1366" s="9" t="str">
        <f>VLOOKUP($A1366,'Medical Examination'!$A$2:$J$2336,4,0)</f>
        <v>Yes</v>
      </c>
      <c r="F1366" s="9" t="str">
        <f>VLOOKUP($A1366,'Medical Examination'!$A$2:$J$2336,5,0)</f>
        <v>No</v>
      </c>
      <c r="G1366" s="9" t="str">
        <f>VLOOKUP($A1366,'Medical Examination'!$A$2:$J$2336,6,0)</f>
        <v>No</v>
      </c>
      <c r="H1366" s="9">
        <f>VLOOKUP($A1366,'Medical Examination'!$A$2:$J$2336,7,0)</f>
        <v>2</v>
      </c>
      <c r="I1366" s="9" t="str">
        <f>VLOOKUP($A1366,'Medical Examination'!$A$2:$J$2336,8,0)</f>
        <v xml:space="preserve"> Non Smoker</v>
      </c>
      <c r="J1366" s="9" t="str">
        <f>VLOOKUP($A1366,'Medical Examination'!$A$2:$J$2336,9,0)</f>
        <v>Under Weight</v>
      </c>
      <c r="K1366" s="9" t="str">
        <f>VLOOKUP($A1366,'Medical Examination'!$A$2:$J$2336,10,0)</f>
        <v>Prediabetes</v>
      </c>
      <c r="L1366" s="9" t="str">
        <f>VLOOKUP($A1366,'Hospitalsation Details'!$A$2:$L$2344,10,0)</f>
        <v>09-07-1966</v>
      </c>
      <c r="M1366" s="16">
        <f>VLOOKUP($A1366,'Hospitalsation Details'!$A$2:$L$2344,6,0)</f>
        <v>7953.72</v>
      </c>
      <c r="N1366" s="9" t="str">
        <f>VLOOKUP($A1366,'Hospitalsation Details'!$A$2:$L$2344,7,0)</f>
        <v>tier - 3</v>
      </c>
      <c r="O1366" s="9" t="str">
        <f>VLOOKUP($A1366,'Hospitalsation Details'!$A$2:$L$2344,8,0)</f>
        <v>tier - 3</v>
      </c>
      <c r="P1366" s="9" t="str">
        <f>VLOOKUP($A1366,'Hospitalsation Details'!$A$2:$L$2344,9,0)</f>
        <v>R1012</v>
      </c>
      <c r="Q1366" s="9">
        <f>VLOOKUP($A1366,'Hospitalsation Details'!$A$2:$L$2344,12,0)</f>
        <v>56</v>
      </c>
    </row>
    <row r="1367" spans="1:17" ht="15.6" x14ac:dyDescent="0.3">
      <c r="A1367" s="21" t="s">
        <v>2731</v>
      </c>
      <c r="B1367" s="9" t="str">
        <f>VLOOKUP($A1367,'Customer Names'!$A$2:$E$2336,4,0)</f>
        <v xml:space="preserve">  Katena</v>
      </c>
      <c r="C1367" s="9">
        <f>VLOOKUP($A1367,'Medical Examination'!$A$2:$J$2336,2,0)</f>
        <v>27.92</v>
      </c>
      <c r="D1367" s="9">
        <f>VLOOKUP($A1367,'Medical Examination'!$A$2:$J$2336,3,0)</f>
        <v>5.79</v>
      </c>
      <c r="E1367" s="9" t="str">
        <f>VLOOKUP($A1367,'Medical Examination'!$A$2:$J$2336,4,0)</f>
        <v>No</v>
      </c>
      <c r="F1367" s="9" t="str">
        <f>VLOOKUP($A1367,'Medical Examination'!$A$2:$J$2336,5,0)</f>
        <v>No</v>
      </c>
      <c r="G1367" s="9" t="str">
        <f>VLOOKUP($A1367,'Medical Examination'!$A$2:$J$2336,6,0)</f>
        <v>No</v>
      </c>
      <c r="H1367" s="9">
        <f>VLOOKUP($A1367,'Medical Examination'!$A$2:$J$2336,7,0)</f>
        <v>1</v>
      </c>
      <c r="I1367" s="9" t="str">
        <f>VLOOKUP($A1367,'Medical Examination'!$A$2:$J$2336,8,0)</f>
        <v xml:space="preserve"> Non Smoker</v>
      </c>
      <c r="J1367" s="9" t="str">
        <f>VLOOKUP($A1367,'Medical Examination'!$A$2:$J$2336,9,0)</f>
        <v>Over Weight</v>
      </c>
      <c r="K1367" s="9" t="str">
        <f>VLOOKUP($A1367,'Medical Examination'!$A$2:$J$2336,10,0)</f>
        <v>Normal</v>
      </c>
      <c r="L1367" s="9" t="str">
        <f>VLOOKUP($A1367,'Hospitalsation Details'!$A$2:$L$2344,10,0)</f>
        <v>29-10-1987</v>
      </c>
      <c r="M1367" s="16">
        <f>VLOOKUP($A1367,'Hospitalsation Details'!$A$2:$L$2344,6,0)</f>
        <v>7948.22</v>
      </c>
      <c r="N1367" s="9" t="str">
        <f>VLOOKUP($A1367,'Hospitalsation Details'!$A$2:$L$2344,7,0)</f>
        <v>tier - 2</v>
      </c>
      <c r="O1367" s="9" t="str">
        <f>VLOOKUP($A1367,'Hospitalsation Details'!$A$2:$L$2344,8,0)</f>
        <v>tier - 3</v>
      </c>
      <c r="P1367" s="9" t="str">
        <f>VLOOKUP($A1367,'Hospitalsation Details'!$A$2:$L$2344,9,0)</f>
        <v>R1025</v>
      </c>
      <c r="Q1367" s="9">
        <f>VLOOKUP($A1367,'Hospitalsation Details'!$A$2:$L$2344,12,0)</f>
        <v>35</v>
      </c>
    </row>
    <row r="1368" spans="1:17" ht="15.6" x14ac:dyDescent="0.3">
      <c r="A1368" s="20" t="s">
        <v>2733</v>
      </c>
      <c r="B1368" s="9" t="str">
        <f>VLOOKUP($A1368,'Customer Names'!$A$2:$E$2336,4,0)</f>
        <v xml:space="preserve">  Bean K</v>
      </c>
      <c r="C1368" s="9">
        <f>VLOOKUP($A1368,'Medical Examination'!$A$2:$J$2336,2,0)</f>
        <v>38.284999999999997</v>
      </c>
      <c r="D1368" s="9">
        <f>VLOOKUP($A1368,'Medical Examination'!$A$2:$J$2336,3,0)</f>
        <v>5.41</v>
      </c>
      <c r="E1368" s="9" t="str">
        <f>VLOOKUP($A1368,'Medical Examination'!$A$2:$J$2336,4,0)</f>
        <v>No</v>
      </c>
      <c r="F1368" s="9" t="str">
        <f>VLOOKUP($A1368,'Medical Examination'!$A$2:$J$2336,5,0)</f>
        <v>No</v>
      </c>
      <c r="G1368" s="9" t="str">
        <f>VLOOKUP($A1368,'Medical Examination'!$A$2:$J$2336,6,0)</f>
        <v>No</v>
      </c>
      <c r="H1368" s="9">
        <f>VLOOKUP($A1368,'Medical Examination'!$A$2:$J$2336,7,0)</f>
        <v>0</v>
      </c>
      <c r="I1368" s="9" t="str">
        <f>VLOOKUP($A1368,'Medical Examination'!$A$2:$J$2336,8,0)</f>
        <v xml:space="preserve"> Non Smoker</v>
      </c>
      <c r="J1368" s="9" t="str">
        <f>VLOOKUP($A1368,'Medical Examination'!$A$2:$J$2336,9,0)</f>
        <v>Obesity</v>
      </c>
      <c r="K1368" s="9" t="str">
        <f>VLOOKUP($A1368,'Medical Examination'!$A$2:$J$2336,10,0)</f>
        <v>Diabetes</v>
      </c>
      <c r="L1368" s="9" t="str">
        <f>VLOOKUP($A1368,'Hospitalsation Details'!$A$2:$L$2344,10,0)</f>
        <v>20-07-1977</v>
      </c>
      <c r="M1368" s="16">
        <f>VLOOKUP($A1368,'Hospitalsation Details'!$A$2:$L$2344,6,0)</f>
        <v>7935.29</v>
      </c>
      <c r="N1368" s="9" t="str">
        <f>VLOOKUP($A1368,'Hospitalsation Details'!$A$2:$L$2344,7,0)</f>
        <v>tier - 2</v>
      </c>
      <c r="O1368" s="9" t="str">
        <f>VLOOKUP($A1368,'Hospitalsation Details'!$A$2:$L$2344,8,0)</f>
        <v>tier - 1</v>
      </c>
      <c r="P1368" s="9" t="str">
        <f>VLOOKUP($A1368,'Hospitalsation Details'!$A$2:$L$2344,9,0)</f>
        <v>R1024</v>
      </c>
      <c r="Q1368" s="9">
        <f>VLOOKUP($A1368,'Hospitalsation Details'!$A$2:$L$2344,12,0)</f>
        <v>45</v>
      </c>
    </row>
    <row r="1369" spans="1:17" ht="15.6" x14ac:dyDescent="0.3">
      <c r="A1369" s="21" t="s">
        <v>2735</v>
      </c>
      <c r="B1369" s="9" t="str">
        <f>VLOOKUP($A1369,'Customer Names'!$A$2:$E$2336,4,0)</f>
        <v xml:space="preserve">  Brian</v>
      </c>
      <c r="C1369" s="9">
        <f>VLOOKUP($A1369,'Medical Examination'!$A$2:$J$2336,2,0)</f>
        <v>16.48</v>
      </c>
      <c r="D1369" s="9">
        <f>VLOOKUP($A1369,'Medical Examination'!$A$2:$J$2336,3,0)</f>
        <v>11.05</v>
      </c>
      <c r="E1369" s="9" t="str">
        <f>VLOOKUP($A1369,'Medical Examination'!$A$2:$J$2336,4,0)</f>
        <v>No</v>
      </c>
      <c r="F1369" s="9" t="str">
        <f>VLOOKUP($A1369,'Medical Examination'!$A$2:$J$2336,5,0)</f>
        <v>No</v>
      </c>
      <c r="G1369" s="9" t="str">
        <f>VLOOKUP($A1369,'Medical Examination'!$A$2:$J$2336,6,0)</f>
        <v>No</v>
      </c>
      <c r="H1369" s="9">
        <f>VLOOKUP($A1369,'Medical Examination'!$A$2:$J$2336,7,0)</f>
        <v>0</v>
      </c>
      <c r="I1369" s="9" t="str">
        <f>VLOOKUP($A1369,'Medical Examination'!$A$2:$J$2336,8,0)</f>
        <v xml:space="preserve"> Non Smoker</v>
      </c>
      <c r="J1369" s="9" t="str">
        <f>VLOOKUP($A1369,'Medical Examination'!$A$2:$J$2336,9,0)</f>
        <v>Under Weight</v>
      </c>
      <c r="K1369" s="9" t="str">
        <f>VLOOKUP($A1369,'Medical Examination'!$A$2:$J$2336,10,0)</f>
        <v>Prediabetes</v>
      </c>
      <c r="L1369" s="9" t="str">
        <f>VLOOKUP($A1369,'Hospitalsation Details'!$A$2:$L$2344,10,0)</f>
        <v>10-10-1962</v>
      </c>
      <c r="M1369" s="16">
        <f>VLOOKUP($A1369,'Hospitalsation Details'!$A$2:$L$2344,6,0)</f>
        <v>7896.41</v>
      </c>
      <c r="N1369" s="9" t="str">
        <f>VLOOKUP($A1369,'Hospitalsation Details'!$A$2:$L$2344,7,0)</f>
        <v>tier - 3</v>
      </c>
      <c r="O1369" s="9" t="str">
        <f>VLOOKUP($A1369,'Hospitalsation Details'!$A$2:$L$2344,8,0)</f>
        <v>tier - 2</v>
      </c>
      <c r="P1369" s="9" t="str">
        <f>VLOOKUP($A1369,'Hospitalsation Details'!$A$2:$L$2344,9,0)</f>
        <v>R1013</v>
      </c>
      <c r="Q1369" s="9">
        <f>VLOOKUP($A1369,'Hospitalsation Details'!$A$2:$L$2344,12,0)</f>
        <v>60</v>
      </c>
    </row>
    <row r="1370" spans="1:17" ht="15.6" x14ac:dyDescent="0.3">
      <c r="A1370" s="20" t="s">
        <v>2737</v>
      </c>
      <c r="B1370" s="9" t="str">
        <f>VLOOKUP($A1370,'Customer Names'!$A$2:$E$2336,4,0)</f>
        <v xml:space="preserve">  Jan-Patrick</v>
      </c>
      <c r="C1370" s="9">
        <f>VLOOKUP($A1370,'Medical Examination'!$A$2:$J$2336,2,0)</f>
        <v>38.57</v>
      </c>
      <c r="D1370" s="9">
        <f>VLOOKUP($A1370,'Medical Examination'!$A$2:$J$2336,3,0)</f>
        <v>6.27</v>
      </c>
      <c r="E1370" s="9" t="str">
        <f>VLOOKUP($A1370,'Medical Examination'!$A$2:$J$2336,4,0)</f>
        <v>No</v>
      </c>
      <c r="F1370" s="9" t="str">
        <f>VLOOKUP($A1370,'Medical Examination'!$A$2:$J$2336,5,0)</f>
        <v>No</v>
      </c>
      <c r="G1370" s="9" t="str">
        <f>VLOOKUP($A1370,'Medical Examination'!$A$2:$J$2336,6,0)</f>
        <v>No</v>
      </c>
      <c r="H1370" s="9">
        <f>VLOOKUP($A1370,'Medical Examination'!$A$2:$J$2336,7,0)</f>
        <v>0</v>
      </c>
      <c r="I1370" s="9" t="str">
        <f>VLOOKUP($A1370,'Medical Examination'!$A$2:$J$2336,8,0)</f>
        <v xml:space="preserve"> Non Smoker</v>
      </c>
      <c r="J1370" s="9" t="str">
        <f>VLOOKUP($A1370,'Medical Examination'!$A$2:$J$2336,9,0)</f>
        <v>Obesity</v>
      </c>
      <c r="K1370" s="9" t="str">
        <f>VLOOKUP($A1370,'Medical Examination'!$A$2:$J$2336,10,0)</f>
        <v>Normal</v>
      </c>
      <c r="L1370" s="9" t="str">
        <f>VLOOKUP($A1370,'Hospitalsation Details'!$A$2:$L$2344,10,0)</f>
        <v>17-11-1994</v>
      </c>
      <c r="M1370" s="16">
        <f>VLOOKUP($A1370,'Hospitalsation Details'!$A$2:$L$2344,6,0)</f>
        <v>7851.85</v>
      </c>
      <c r="N1370" s="9" t="str">
        <f>VLOOKUP($A1370,'Hospitalsation Details'!$A$2:$L$2344,7,0)</f>
        <v>tier - 2</v>
      </c>
      <c r="O1370" s="9" t="str">
        <f>VLOOKUP($A1370,'Hospitalsation Details'!$A$2:$L$2344,8,0)</f>
        <v>tier - 3</v>
      </c>
      <c r="P1370" s="9" t="str">
        <f>VLOOKUP($A1370,'Hospitalsation Details'!$A$2:$L$2344,9,0)</f>
        <v>R1012</v>
      </c>
      <c r="Q1370" s="9">
        <f>VLOOKUP($A1370,'Hospitalsation Details'!$A$2:$L$2344,12,0)</f>
        <v>28</v>
      </c>
    </row>
    <row r="1371" spans="1:17" ht="15.6" x14ac:dyDescent="0.3">
      <c r="A1371" s="21" t="s">
        <v>2739</v>
      </c>
      <c r="B1371" s="9" t="str">
        <f>VLOOKUP($A1371,'Customer Names'!$A$2:$E$2336,4,0)</f>
        <v xml:space="preserve">  Jesse J</v>
      </c>
      <c r="C1371" s="9">
        <f>VLOOKUP($A1371,'Medical Examination'!$A$2:$J$2336,2,0)</f>
        <v>43.85</v>
      </c>
      <c r="D1371" s="9">
        <f>VLOOKUP($A1371,'Medical Examination'!$A$2:$J$2336,3,0)</f>
        <v>4.7699999999999996</v>
      </c>
      <c r="E1371" s="9" t="str">
        <f>VLOOKUP($A1371,'Medical Examination'!$A$2:$J$2336,4,0)</f>
        <v>Yes</v>
      </c>
      <c r="F1371" s="9" t="str">
        <f>VLOOKUP($A1371,'Medical Examination'!$A$2:$J$2336,5,0)</f>
        <v>No</v>
      </c>
      <c r="G1371" s="9" t="str">
        <f>VLOOKUP($A1371,'Medical Examination'!$A$2:$J$2336,6,0)</f>
        <v>No</v>
      </c>
      <c r="H1371" s="9">
        <f>VLOOKUP($A1371,'Medical Examination'!$A$2:$J$2336,7,0)</f>
        <v>0</v>
      </c>
      <c r="I1371" s="9" t="str">
        <f>VLOOKUP($A1371,'Medical Examination'!$A$2:$J$2336,8,0)</f>
        <v xml:space="preserve"> Non Smoker</v>
      </c>
      <c r="J1371" s="9" t="str">
        <f>VLOOKUP($A1371,'Medical Examination'!$A$2:$J$2336,9,0)</f>
        <v>Obesity</v>
      </c>
      <c r="K1371" s="9" t="str">
        <f>VLOOKUP($A1371,'Medical Examination'!$A$2:$J$2336,10,0)</f>
        <v>Normal</v>
      </c>
      <c r="L1371" s="9" t="str">
        <f>VLOOKUP($A1371,'Hospitalsation Details'!$A$2:$L$2344,10,0)</f>
        <v>05-10-2001</v>
      </c>
      <c r="M1371" s="16">
        <f>VLOOKUP($A1371,'Hospitalsation Details'!$A$2:$L$2344,6,0)</f>
        <v>7844.8</v>
      </c>
      <c r="N1371" s="9" t="str">
        <f>VLOOKUP($A1371,'Hospitalsation Details'!$A$2:$L$2344,7,0)</f>
        <v>tier - 2</v>
      </c>
      <c r="O1371" s="9" t="str">
        <f>VLOOKUP($A1371,'Hospitalsation Details'!$A$2:$L$2344,8,0)</f>
        <v>tier - 2</v>
      </c>
      <c r="P1371" s="9" t="str">
        <f>VLOOKUP($A1371,'Hospitalsation Details'!$A$2:$L$2344,9,0)</f>
        <v>R1012</v>
      </c>
      <c r="Q1371" s="9">
        <f>VLOOKUP($A1371,'Hospitalsation Details'!$A$2:$L$2344,12,0)</f>
        <v>21</v>
      </c>
    </row>
    <row r="1372" spans="1:17" ht="15.6" x14ac:dyDescent="0.3">
      <c r="A1372" s="20" t="s">
        <v>2741</v>
      </c>
      <c r="B1372" s="9" t="str">
        <f>VLOOKUP($A1372,'Customer Names'!$A$2:$E$2336,4,0)</f>
        <v xml:space="preserve">  Lindsey M</v>
      </c>
      <c r="C1372" s="9">
        <f>VLOOKUP($A1372,'Medical Examination'!$A$2:$J$2336,2,0)</f>
        <v>30.11</v>
      </c>
      <c r="D1372" s="9">
        <f>VLOOKUP($A1372,'Medical Examination'!$A$2:$J$2336,3,0)</f>
        <v>4.08</v>
      </c>
      <c r="E1372" s="9" t="str">
        <f>VLOOKUP($A1372,'Medical Examination'!$A$2:$J$2336,4,0)</f>
        <v>No</v>
      </c>
      <c r="F1372" s="9" t="str">
        <f>VLOOKUP($A1372,'Medical Examination'!$A$2:$J$2336,5,0)</f>
        <v>No</v>
      </c>
      <c r="G1372" s="9" t="str">
        <f>VLOOKUP($A1372,'Medical Examination'!$A$2:$J$2336,6,0)</f>
        <v>No</v>
      </c>
      <c r="H1372" s="9">
        <f>VLOOKUP($A1372,'Medical Examination'!$A$2:$J$2336,7,0)</f>
        <v>0</v>
      </c>
      <c r="I1372" s="9" t="str">
        <f>VLOOKUP($A1372,'Medical Examination'!$A$2:$J$2336,8,0)</f>
        <v xml:space="preserve"> Non Smoker</v>
      </c>
      <c r="J1372" s="9" t="str">
        <f>VLOOKUP($A1372,'Medical Examination'!$A$2:$J$2336,9,0)</f>
        <v>Obesity</v>
      </c>
      <c r="K1372" s="9" t="str">
        <f>VLOOKUP($A1372,'Medical Examination'!$A$2:$J$2336,10,0)</f>
        <v>Prediabetes</v>
      </c>
      <c r="L1372" s="9" t="str">
        <f>VLOOKUP($A1372,'Hospitalsation Details'!$A$2:$L$2344,10,0)</f>
        <v>12-10-1989</v>
      </c>
      <c r="M1372" s="16">
        <f>VLOOKUP($A1372,'Hospitalsation Details'!$A$2:$L$2344,6,0)</f>
        <v>7824.37</v>
      </c>
      <c r="N1372" s="9" t="str">
        <f>VLOOKUP($A1372,'Hospitalsation Details'!$A$2:$L$2344,7,0)</f>
        <v>tier - 2</v>
      </c>
      <c r="O1372" s="9" t="str">
        <f>VLOOKUP($A1372,'Hospitalsation Details'!$A$2:$L$2344,8,0)</f>
        <v>tier - 2</v>
      </c>
      <c r="P1372" s="9" t="str">
        <f>VLOOKUP($A1372,'Hospitalsation Details'!$A$2:$L$2344,9,0)</f>
        <v>R1012</v>
      </c>
      <c r="Q1372" s="9">
        <f>VLOOKUP($A1372,'Hospitalsation Details'!$A$2:$L$2344,12,0)</f>
        <v>33</v>
      </c>
    </row>
    <row r="1373" spans="1:17" ht="15.6" x14ac:dyDescent="0.3">
      <c r="A1373" s="21" t="s">
        <v>2743</v>
      </c>
      <c r="B1373" s="9" t="str">
        <f>VLOOKUP($A1373,'Customer Names'!$A$2:$E$2336,4,0)</f>
        <v xml:space="preserve">  Marguerite K</v>
      </c>
      <c r="C1373" s="9">
        <f>VLOOKUP($A1373,'Medical Examination'!$A$2:$J$2336,2,0)</f>
        <v>31.59</v>
      </c>
      <c r="D1373" s="9">
        <f>VLOOKUP($A1373,'Medical Examination'!$A$2:$J$2336,3,0)</f>
        <v>6.01</v>
      </c>
      <c r="E1373" s="9" t="str">
        <f>VLOOKUP($A1373,'Medical Examination'!$A$2:$J$2336,4,0)</f>
        <v>No</v>
      </c>
      <c r="F1373" s="9" t="str">
        <f>VLOOKUP($A1373,'Medical Examination'!$A$2:$J$2336,5,0)</f>
        <v>No</v>
      </c>
      <c r="G1373" s="9" t="str">
        <f>VLOOKUP($A1373,'Medical Examination'!$A$2:$J$2336,6,0)</f>
        <v>No</v>
      </c>
      <c r="H1373" s="9">
        <f>VLOOKUP($A1373,'Medical Examination'!$A$2:$J$2336,7,0)</f>
        <v>0</v>
      </c>
      <c r="I1373" s="9" t="str">
        <f>VLOOKUP($A1373,'Medical Examination'!$A$2:$J$2336,8,0)</f>
        <v xml:space="preserve"> Non Smoker</v>
      </c>
      <c r="J1373" s="9" t="str">
        <f>VLOOKUP($A1373,'Medical Examination'!$A$2:$J$2336,9,0)</f>
        <v>Obesity</v>
      </c>
      <c r="K1373" s="9" t="str">
        <f>VLOOKUP($A1373,'Medical Examination'!$A$2:$J$2336,10,0)</f>
        <v>Diabetes</v>
      </c>
      <c r="L1373" s="9" t="str">
        <f>VLOOKUP($A1373,'Hospitalsation Details'!$A$2:$L$2344,10,0)</f>
        <v>21-12-1991</v>
      </c>
      <c r="M1373" s="16">
        <f>VLOOKUP($A1373,'Hospitalsation Details'!$A$2:$L$2344,6,0)</f>
        <v>7812.67</v>
      </c>
      <c r="N1373" s="9" t="str">
        <f>VLOOKUP($A1373,'Hospitalsation Details'!$A$2:$L$2344,7,0)</f>
        <v>tier - 2</v>
      </c>
      <c r="O1373" s="9" t="str">
        <f>VLOOKUP($A1373,'Hospitalsation Details'!$A$2:$L$2344,8,0)</f>
        <v>tier - 1</v>
      </c>
      <c r="P1373" s="9" t="str">
        <f>VLOOKUP($A1373,'Hospitalsation Details'!$A$2:$L$2344,9,0)</f>
        <v>R1012</v>
      </c>
      <c r="Q1373" s="9">
        <f>VLOOKUP($A1373,'Hospitalsation Details'!$A$2:$L$2344,12,0)</f>
        <v>31</v>
      </c>
    </row>
    <row r="1374" spans="1:17" ht="15.6" x14ac:dyDescent="0.3">
      <c r="A1374" s="20" t="s">
        <v>2745</v>
      </c>
      <c r="B1374" s="9" t="str">
        <f>VLOOKUP($A1374,'Customer Names'!$A$2:$E$2336,4,0)</f>
        <v xml:space="preserve">  Travis</v>
      </c>
      <c r="C1374" s="9">
        <f>VLOOKUP($A1374,'Medical Examination'!$A$2:$J$2336,2,0)</f>
        <v>40.15</v>
      </c>
      <c r="D1374" s="9">
        <f>VLOOKUP($A1374,'Medical Examination'!$A$2:$J$2336,3,0)</f>
        <v>11.84</v>
      </c>
      <c r="E1374" s="9" t="str">
        <f>VLOOKUP($A1374,'Medical Examination'!$A$2:$J$2336,4,0)</f>
        <v>No</v>
      </c>
      <c r="F1374" s="9" t="str">
        <f>VLOOKUP($A1374,'Medical Examination'!$A$2:$J$2336,5,0)</f>
        <v>No</v>
      </c>
      <c r="G1374" s="9" t="str">
        <f>VLOOKUP($A1374,'Medical Examination'!$A$2:$J$2336,6,0)</f>
        <v>No</v>
      </c>
      <c r="H1374" s="9">
        <f>VLOOKUP($A1374,'Medical Examination'!$A$2:$J$2336,7,0)</f>
        <v>0</v>
      </c>
      <c r="I1374" s="9" t="str">
        <f>VLOOKUP($A1374,'Medical Examination'!$A$2:$J$2336,8,0)</f>
        <v xml:space="preserve"> Non Smoker</v>
      </c>
      <c r="J1374" s="9" t="str">
        <f>VLOOKUP($A1374,'Medical Examination'!$A$2:$J$2336,9,0)</f>
        <v>Obesity</v>
      </c>
      <c r="K1374" s="9" t="str">
        <f>VLOOKUP($A1374,'Medical Examination'!$A$2:$J$2336,10,0)</f>
        <v>Prediabetes</v>
      </c>
      <c r="L1374" s="9" t="str">
        <f>VLOOKUP($A1374,'Hospitalsation Details'!$A$2:$L$2344,10,0)</f>
        <v>09-11-1974</v>
      </c>
      <c r="M1374" s="16">
        <f>VLOOKUP($A1374,'Hospitalsation Details'!$A$2:$L$2344,6,0)</f>
        <v>7804.16</v>
      </c>
      <c r="N1374" s="9" t="str">
        <f>VLOOKUP($A1374,'Hospitalsation Details'!$A$2:$L$2344,7,0)</f>
        <v>tier - 2</v>
      </c>
      <c r="O1374" s="9" t="str">
        <f>VLOOKUP($A1374,'Hospitalsation Details'!$A$2:$L$2344,8,0)</f>
        <v>tier - 3</v>
      </c>
      <c r="P1374" s="9" t="str">
        <f>VLOOKUP($A1374,'Hospitalsation Details'!$A$2:$L$2344,9,0)</f>
        <v>R1013</v>
      </c>
      <c r="Q1374" s="9">
        <f>VLOOKUP($A1374,'Hospitalsation Details'!$A$2:$L$2344,12,0)</f>
        <v>48</v>
      </c>
    </row>
    <row r="1375" spans="1:17" ht="15.6" x14ac:dyDescent="0.3">
      <c r="A1375" s="21" t="s">
        <v>2747</v>
      </c>
      <c r="B1375" s="9" t="str">
        <f>VLOOKUP($A1375,'Customer Names'!$A$2:$E$2336,4,0)</f>
        <v xml:space="preserve">  Ricky</v>
      </c>
      <c r="C1375" s="9">
        <f>VLOOKUP($A1375,'Medical Examination'!$A$2:$J$2336,2,0)</f>
        <v>40.700000000000003</v>
      </c>
      <c r="D1375" s="9">
        <f>VLOOKUP($A1375,'Medical Examination'!$A$2:$J$2336,3,0)</f>
        <v>6.27</v>
      </c>
      <c r="E1375" s="9" t="str">
        <f>VLOOKUP($A1375,'Medical Examination'!$A$2:$J$2336,4,0)</f>
        <v>Yes</v>
      </c>
      <c r="F1375" s="9" t="str">
        <f>VLOOKUP($A1375,'Medical Examination'!$A$2:$J$2336,5,0)</f>
        <v>No</v>
      </c>
      <c r="G1375" s="9" t="str">
        <f>VLOOKUP($A1375,'Medical Examination'!$A$2:$J$2336,6,0)</f>
        <v>Yes</v>
      </c>
      <c r="H1375" s="9">
        <f>VLOOKUP($A1375,'Medical Examination'!$A$2:$J$2336,7,0)</f>
        <v>1</v>
      </c>
      <c r="I1375" s="9" t="str">
        <f>VLOOKUP($A1375,'Medical Examination'!$A$2:$J$2336,8,0)</f>
        <v xml:space="preserve"> Non Smoker</v>
      </c>
      <c r="J1375" s="9" t="str">
        <f>VLOOKUP($A1375,'Medical Examination'!$A$2:$J$2336,9,0)</f>
        <v>Obesity</v>
      </c>
      <c r="K1375" s="9" t="str">
        <f>VLOOKUP($A1375,'Medical Examination'!$A$2:$J$2336,10,0)</f>
        <v>Normal</v>
      </c>
      <c r="L1375" s="9" t="str">
        <f>VLOOKUP($A1375,'Hospitalsation Details'!$A$2:$L$2344,10,0)</f>
        <v>02-12-1997</v>
      </c>
      <c r="M1375" s="16">
        <f>VLOOKUP($A1375,'Hospitalsation Details'!$A$2:$L$2344,6,0)</f>
        <v>7803.77</v>
      </c>
      <c r="N1375" s="9" t="str">
        <f>VLOOKUP($A1375,'Hospitalsation Details'!$A$2:$L$2344,7,0)</f>
        <v>tier - 2</v>
      </c>
      <c r="O1375" s="9" t="str">
        <f>VLOOKUP($A1375,'Hospitalsation Details'!$A$2:$L$2344,8,0)</f>
        <v>tier - 3</v>
      </c>
      <c r="P1375" s="9" t="str">
        <f>VLOOKUP($A1375,'Hospitalsation Details'!$A$2:$L$2344,9,0)</f>
        <v>R1012</v>
      </c>
      <c r="Q1375" s="9">
        <f>VLOOKUP($A1375,'Hospitalsation Details'!$A$2:$L$2344,12,0)</f>
        <v>25</v>
      </c>
    </row>
    <row r="1376" spans="1:17" ht="15.6" x14ac:dyDescent="0.3">
      <c r="A1376" s="20" t="s">
        <v>2749</v>
      </c>
      <c r="B1376" s="9" t="str">
        <f>VLOOKUP($A1376,'Customer Names'!$A$2:$E$2336,4,0)</f>
        <v xml:space="preserve">  Colleen L</v>
      </c>
      <c r="C1376" s="9">
        <f>VLOOKUP($A1376,'Medical Examination'!$A$2:$J$2336,2,0)</f>
        <v>40.76</v>
      </c>
      <c r="D1376" s="9">
        <f>VLOOKUP($A1376,'Medical Examination'!$A$2:$J$2336,3,0)</f>
        <v>5.28</v>
      </c>
      <c r="E1376" s="9" t="str">
        <f>VLOOKUP($A1376,'Medical Examination'!$A$2:$J$2336,4,0)</f>
        <v>No</v>
      </c>
      <c r="F1376" s="9" t="str">
        <f>VLOOKUP($A1376,'Medical Examination'!$A$2:$J$2336,5,0)</f>
        <v>No</v>
      </c>
      <c r="G1376" s="9" t="str">
        <f>VLOOKUP($A1376,'Medical Examination'!$A$2:$J$2336,6,0)</f>
        <v>No</v>
      </c>
      <c r="H1376" s="9">
        <f>VLOOKUP($A1376,'Medical Examination'!$A$2:$J$2336,7,0)</f>
        <v>0</v>
      </c>
      <c r="I1376" s="9" t="str">
        <f>VLOOKUP($A1376,'Medical Examination'!$A$2:$J$2336,8,0)</f>
        <v xml:space="preserve"> Non Smoker</v>
      </c>
      <c r="J1376" s="9" t="str">
        <f>VLOOKUP($A1376,'Medical Examination'!$A$2:$J$2336,9,0)</f>
        <v>Obesity</v>
      </c>
      <c r="K1376" s="9" t="str">
        <f>VLOOKUP($A1376,'Medical Examination'!$A$2:$J$2336,10,0)</f>
        <v>Diabetes</v>
      </c>
      <c r="L1376" s="9" t="str">
        <f>VLOOKUP($A1376,'Hospitalsation Details'!$A$2:$L$2344,10,0)</f>
        <v>25-12-1999</v>
      </c>
      <c r="M1376" s="16">
        <f>VLOOKUP($A1376,'Hospitalsation Details'!$A$2:$L$2344,6,0)</f>
        <v>7794.68</v>
      </c>
      <c r="N1376" s="9" t="str">
        <f>VLOOKUP($A1376,'Hospitalsation Details'!$A$2:$L$2344,7,0)</f>
        <v>tier - 2</v>
      </c>
      <c r="O1376" s="9" t="str">
        <f>VLOOKUP($A1376,'Hospitalsation Details'!$A$2:$L$2344,8,0)</f>
        <v>tier - 2</v>
      </c>
      <c r="P1376" s="9" t="str">
        <f>VLOOKUP($A1376,'Hospitalsation Details'!$A$2:$L$2344,9,0)</f>
        <v>R1026</v>
      </c>
      <c r="Q1376" s="9">
        <f>VLOOKUP($A1376,'Hospitalsation Details'!$A$2:$L$2344,12,0)</f>
        <v>23</v>
      </c>
    </row>
    <row r="1377" spans="1:17" ht="15.6" x14ac:dyDescent="0.3">
      <c r="A1377" s="21" t="s">
        <v>2751</v>
      </c>
      <c r="B1377" s="9" t="str">
        <f>VLOOKUP($A1377,'Customer Names'!$A$2:$E$2336,4,0)</f>
        <v xml:space="preserve">  Charlie A</v>
      </c>
      <c r="C1377" s="9">
        <f>VLOOKUP($A1377,'Medical Examination'!$A$2:$J$2336,2,0)</f>
        <v>29.7</v>
      </c>
      <c r="D1377" s="9">
        <f>VLOOKUP($A1377,'Medical Examination'!$A$2:$J$2336,3,0)</f>
        <v>7.03</v>
      </c>
      <c r="E1377" s="9" t="str">
        <f>VLOOKUP($A1377,'Medical Examination'!$A$2:$J$2336,4,0)</f>
        <v>No</v>
      </c>
      <c r="F1377" s="9" t="str">
        <f>VLOOKUP($A1377,'Medical Examination'!$A$2:$J$2336,5,0)</f>
        <v>No</v>
      </c>
      <c r="G1377" s="9" t="str">
        <f>VLOOKUP($A1377,'Medical Examination'!$A$2:$J$2336,6,0)</f>
        <v>No</v>
      </c>
      <c r="H1377" s="9">
        <f>VLOOKUP($A1377,'Medical Examination'!$A$2:$J$2336,7,0)</f>
        <v>0</v>
      </c>
      <c r="I1377" s="9" t="str">
        <f>VLOOKUP($A1377,'Medical Examination'!$A$2:$J$2336,8,0)</f>
        <v xml:space="preserve"> Non Smoker</v>
      </c>
      <c r="J1377" s="9" t="str">
        <f>VLOOKUP($A1377,'Medical Examination'!$A$2:$J$2336,9,0)</f>
        <v>Over Weight</v>
      </c>
      <c r="K1377" s="9" t="str">
        <f>VLOOKUP($A1377,'Medical Examination'!$A$2:$J$2336,10,0)</f>
        <v>Normal</v>
      </c>
      <c r="L1377" s="9" t="str">
        <f>VLOOKUP($A1377,'Hospitalsation Details'!$A$2:$L$2344,10,0)</f>
        <v>06-12-1974</v>
      </c>
      <c r="M1377" s="16">
        <f>VLOOKUP($A1377,'Hospitalsation Details'!$A$2:$L$2344,6,0)</f>
        <v>7789.64</v>
      </c>
      <c r="N1377" s="9" t="str">
        <f>VLOOKUP($A1377,'Hospitalsation Details'!$A$2:$L$2344,7,0)</f>
        <v>tier - 1</v>
      </c>
      <c r="O1377" s="9" t="str">
        <f>VLOOKUP($A1377,'Hospitalsation Details'!$A$2:$L$2344,8,0)</f>
        <v>tier - 3</v>
      </c>
      <c r="P1377" s="9" t="str">
        <f>VLOOKUP($A1377,'Hospitalsation Details'!$A$2:$L$2344,9,0)</f>
        <v>R1013</v>
      </c>
      <c r="Q1377" s="9">
        <f>VLOOKUP($A1377,'Hospitalsation Details'!$A$2:$L$2344,12,0)</f>
        <v>48</v>
      </c>
    </row>
    <row r="1378" spans="1:17" ht="15.6" x14ac:dyDescent="0.3">
      <c r="A1378" s="20" t="s">
        <v>2753</v>
      </c>
      <c r="B1378" s="9" t="str">
        <f>VLOOKUP($A1378,'Customer Names'!$A$2:$E$2336,4,0)</f>
        <v xml:space="preserve">  Rick</v>
      </c>
      <c r="C1378" s="9">
        <f>VLOOKUP($A1378,'Medical Examination'!$A$2:$J$2336,2,0)</f>
        <v>40.58</v>
      </c>
      <c r="D1378" s="9">
        <f>VLOOKUP($A1378,'Medical Examination'!$A$2:$J$2336,3,0)</f>
        <v>5.32</v>
      </c>
      <c r="E1378" s="9" t="str">
        <f>VLOOKUP($A1378,'Medical Examination'!$A$2:$J$2336,4,0)</f>
        <v>Yes</v>
      </c>
      <c r="F1378" s="9" t="str">
        <f>VLOOKUP($A1378,'Medical Examination'!$A$2:$J$2336,5,0)</f>
        <v>No</v>
      </c>
      <c r="G1378" s="9" t="str">
        <f>VLOOKUP($A1378,'Medical Examination'!$A$2:$J$2336,6,0)</f>
        <v>Yes</v>
      </c>
      <c r="H1378" s="9">
        <f>VLOOKUP($A1378,'Medical Examination'!$A$2:$J$2336,7,0)</f>
        <v>1</v>
      </c>
      <c r="I1378" s="9" t="str">
        <f>VLOOKUP($A1378,'Medical Examination'!$A$2:$J$2336,8,0)</f>
        <v xml:space="preserve"> Non Smoker</v>
      </c>
      <c r="J1378" s="9" t="str">
        <f>VLOOKUP($A1378,'Medical Examination'!$A$2:$J$2336,9,0)</f>
        <v>Obesity</v>
      </c>
      <c r="K1378" s="9" t="str">
        <f>VLOOKUP($A1378,'Medical Examination'!$A$2:$J$2336,10,0)</f>
        <v>Diabetes</v>
      </c>
      <c r="L1378" s="9" t="str">
        <f>VLOOKUP($A1378,'Hospitalsation Details'!$A$2:$L$2344,10,0)</f>
        <v>21-12-1997</v>
      </c>
      <c r="M1378" s="16">
        <f>VLOOKUP($A1378,'Hospitalsation Details'!$A$2:$L$2344,6,0)</f>
        <v>7763.06</v>
      </c>
      <c r="N1378" s="9" t="str">
        <f>VLOOKUP($A1378,'Hospitalsation Details'!$A$2:$L$2344,7,0)</f>
        <v>tier - 2</v>
      </c>
      <c r="O1378" s="9" t="str">
        <f>VLOOKUP($A1378,'Hospitalsation Details'!$A$2:$L$2344,8,0)</f>
        <v>tier - 1</v>
      </c>
      <c r="P1378" s="9" t="str">
        <f>VLOOKUP($A1378,'Hospitalsation Details'!$A$2:$L$2344,9,0)</f>
        <v>R1012</v>
      </c>
      <c r="Q1378" s="9">
        <f>VLOOKUP($A1378,'Hospitalsation Details'!$A$2:$L$2344,12,0)</f>
        <v>25</v>
      </c>
    </row>
    <row r="1379" spans="1:17" ht="15.6" x14ac:dyDescent="0.3">
      <c r="A1379" s="21" t="s">
        <v>2755</v>
      </c>
      <c r="B1379" s="9" t="str">
        <f>VLOOKUP($A1379,'Customer Names'!$A$2:$E$2336,4,0)</f>
        <v xml:space="preserve">  Lauren C</v>
      </c>
      <c r="C1379" s="9">
        <f>VLOOKUP($A1379,'Medical Examination'!$A$2:$J$2336,2,0)</f>
        <v>33.06</v>
      </c>
      <c r="D1379" s="9">
        <f>VLOOKUP($A1379,'Medical Examination'!$A$2:$J$2336,3,0)</f>
        <v>9.59</v>
      </c>
      <c r="E1379" s="9" t="str">
        <f>VLOOKUP($A1379,'Medical Examination'!$A$2:$J$2336,4,0)</f>
        <v>Yes</v>
      </c>
      <c r="F1379" s="9" t="str">
        <f>VLOOKUP($A1379,'Medical Examination'!$A$2:$J$2336,5,0)</f>
        <v>No</v>
      </c>
      <c r="G1379" s="9" t="str">
        <f>VLOOKUP($A1379,'Medical Examination'!$A$2:$J$2336,6,0)</f>
        <v>No</v>
      </c>
      <c r="H1379" s="9">
        <f>VLOOKUP($A1379,'Medical Examination'!$A$2:$J$2336,7,0)</f>
        <v>0</v>
      </c>
      <c r="I1379" s="9" t="str">
        <f>VLOOKUP($A1379,'Medical Examination'!$A$2:$J$2336,8,0)</f>
        <v xml:space="preserve"> Non Smoker</v>
      </c>
      <c r="J1379" s="9" t="str">
        <f>VLOOKUP($A1379,'Medical Examination'!$A$2:$J$2336,9,0)</f>
        <v>Obesity</v>
      </c>
      <c r="K1379" s="9" t="str">
        <f>VLOOKUP($A1379,'Medical Examination'!$A$2:$J$2336,10,0)</f>
        <v>Prediabetes</v>
      </c>
      <c r="L1379" s="9" t="str">
        <f>VLOOKUP($A1379,'Hospitalsation Details'!$A$2:$L$2344,10,0)</f>
        <v>30-06-1981</v>
      </c>
      <c r="M1379" s="16">
        <f>VLOOKUP($A1379,'Hospitalsation Details'!$A$2:$L$2344,6,0)</f>
        <v>7749.16</v>
      </c>
      <c r="N1379" s="9" t="str">
        <f>VLOOKUP($A1379,'Hospitalsation Details'!$A$2:$L$2344,7,0)</f>
        <v>tier - 2</v>
      </c>
      <c r="O1379" s="9" t="str">
        <f>VLOOKUP($A1379,'Hospitalsation Details'!$A$2:$L$2344,8,0)</f>
        <v>tier - 1</v>
      </c>
      <c r="P1379" s="9" t="str">
        <f>VLOOKUP($A1379,'Hospitalsation Details'!$A$2:$L$2344,9,0)</f>
        <v>R1012</v>
      </c>
      <c r="Q1379" s="9">
        <f>VLOOKUP($A1379,'Hospitalsation Details'!$A$2:$L$2344,12,0)</f>
        <v>41</v>
      </c>
    </row>
    <row r="1380" spans="1:17" ht="15.6" x14ac:dyDescent="0.3">
      <c r="A1380" s="20" t="s">
        <v>2757</v>
      </c>
      <c r="B1380" s="9" t="str">
        <f>VLOOKUP($A1380,'Customer Names'!$A$2:$E$2336,4,0)</f>
        <v xml:space="preserve">  Daniel</v>
      </c>
      <c r="C1380" s="9">
        <f>VLOOKUP($A1380,'Medical Examination'!$A$2:$J$2336,2,0)</f>
        <v>26.62</v>
      </c>
      <c r="D1380" s="9">
        <f>VLOOKUP($A1380,'Medical Examination'!$A$2:$J$2336,3,0)</f>
        <v>6.15</v>
      </c>
      <c r="E1380" s="9" t="str">
        <f>VLOOKUP($A1380,'Medical Examination'!$A$2:$J$2336,4,0)</f>
        <v>Yes</v>
      </c>
      <c r="F1380" s="9" t="str">
        <f>VLOOKUP($A1380,'Medical Examination'!$A$2:$J$2336,5,0)</f>
        <v>No</v>
      </c>
      <c r="G1380" s="9" t="str">
        <f>VLOOKUP($A1380,'Medical Examination'!$A$2:$J$2336,6,0)</f>
        <v>No</v>
      </c>
      <c r="H1380" s="9">
        <f>VLOOKUP($A1380,'Medical Examination'!$A$2:$J$2336,7,0)</f>
        <v>0</v>
      </c>
      <c r="I1380" s="9" t="str">
        <f>VLOOKUP($A1380,'Medical Examination'!$A$2:$J$2336,8,0)</f>
        <v xml:space="preserve"> Non Smoker</v>
      </c>
      <c r="J1380" s="9" t="str">
        <f>VLOOKUP($A1380,'Medical Examination'!$A$2:$J$2336,9,0)</f>
        <v>Over Weight</v>
      </c>
      <c r="K1380" s="9" t="str">
        <f>VLOOKUP($A1380,'Medical Examination'!$A$2:$J$2336,10,0)</f>
        <v>Diabetes</v>
      </c>
      <c r="L1380" s="9" t="str">
        <f>VLOOKUP($A1380,'Hospitalsation Details'!$A$2:$L$2344,10,0)</f>
        <v>12-12-1976</v>
      </c>
      <c r="M1380" s="16">
        <f>VLOOKUP($A1380,'Hospitalsation Details'!$A$2:$L$2344,6,0)</f>
        <v>7742.11</v>
      </c>
      <c r="N1380" s="9" t="str">
        <f>VLOOKUP($A1380,'Hospitalsation Details'!$A$2:$L$2344,7,0)</f>
        <v>tier - 3</v>
      </c>
      <c r="O1380" s="9" t="str">
        <f>VLOOKUP($A1380,'Hospitalsation Details'!$A$2:$L$2344,8,0)</f>
        <v>tier - 2</v>
      </c>
      <c r="P1380" s="9" t="str">
        <f>VLOOKUP($A1380,'Hospitalsation Details'!$A$2:$L$2344,9,0)</f>
        <v>R1013</v>
      </c>
      <c r="Q1380" s="9">
        <f>VLOOKUP($A1380,'Hospitalsation Details'!$A$2:$L$2344,12,0)</f>
        <v>46</v>
      </c>
    </row>
    <row r="1381" spans="1:17" ht="15.6" x14ac:dyDescent="0.3">
      <c r="A1381" s="21" t="s">
        <v>2759</v>
      </c>
      <c r="B1381" s="9" t="str">
        <f>VLOOKUP($A1381,'Customer Names'!$A$2:$E$2336,4,0)</f>
        <v xml:space="preserve">  Jaime</v>
      </c>
      <c r="C1381" s="9">
        <f>VLOOKUP($A1381,'Medical Examination'!$A$2:$J$2336,2,0)</f>
        <v>37.1</v>
      </c>
      <c r="D1381" s="9">
        <f>VLOOKUP($A1381,'Medical Examination'!$A$2:$J$2336,3,0)</f>
        <v>11.08</v>
      </c>
      <c r="E1381" s="9" t="str">
        <f>VLOOKUP($A1381,'Medical Examination'!$A$2:$J$2336,4,0)</f>
        <v>No</v>
      </c>
      <c r="F1381" s="9" t="str">
        <f>VLOOKUP($A1381,'Medical Examination'!$A$2:$J$2336,5,0)</f>
        <v>No</v>
      </c>
      <c r="G1381" s="9" t="str">
        <f>VLOOKUP($A1381,'Medical Examination'!$A$2:$J$2336,6,0)</f>
        <v>No</v>
      </c>
      <c r="H1381" s="9">
        <f>VLOOKUP($A1381,'Medical Examination'!$A$2:$J$2336,7,0)</f>
        <v>0</v>
      </c>
      <c r="I1381" s="9" t="str">
        <f>VLOOKUP($A1381,'Medical Examination'!$A$2:$J$2336,8,0)</f>
        <v xml:space="preserve"> Non Smoker</v>
      </c>
      <c r="J1381" s="9" t="str">
        <f>VLOOKUP($A1381,'Medical Examination'!$A$2:$J$2336,9,0)</f>
        <v>Obesity</v>
      </c>
      <c r="K1381" s="9" t="str">
        <f>VLOOKUP($A1381,'Medical Examination'!$A$2:$J$2336,10,0)</f>
        <v>Diabetes</v>
      </c>
      <c r="L1381" s="9" t="str">
        <f>VLOOKUP($A1381,'Hospitalsation Details'!$A$2:$L$2344,10,0)</f>
        <v>04-09-1978</v>
      </c>
      <c r="M1381" s="16">
        <f>VLOOKUP($A1381,'Hospitalsation Details'!$A$2:$L$2344,6,0)</f>
        <v>7740.34</v>
      </c>
      <c r="N1381" s="9" t="str">
        <f>VLOOKUP($A1381,'Hospitalsation Details'!$A$2:$L$2344,7,0)</f>
        <v>tier - 1</v>
      </c>
      <c r="O1381" s="9" t="str">
        <f>VLOOKUP($A1381,'Hospitalsation Details'!$A$2:$L$2344,8,0)</f>
        <v>tier - 1</v>
      </c>
      <c r="P1381" s="9" t="str">
        <f>VLOOKUP($A1381,'Hospitalsation Details'!$A$2:$L$2344,9,0)</f>
        <v>R1011</v>
      </c>
      <c r="Q1381" s="9">
        <f>VLOOKUP($A1381,'Hospitalsation Details'!$A$2:$L$2344,12,0)</f>
        <v>44</v>
      </c>
    </row>
    <row r="1382" spans="1:17" ht="15.6" x14ac:dyDescent="0.3">
      <c r="A1382" s="20" t="s">
        <v>2761</v>
      </c>
      <c r="B1382" s="9" t="str">
        <f>VLOOKUP($A1382,'Customer Names'!$A$2:$E$2336,4,0)</f>
        <v xml:space="preserve">  Erik R</v>
      </c>
      <c r="C1382" s="9">
        <f>VLOOKUP($A1382,'Medical Examination'!$A$2:$J$2336,2,0)</f>
        <v>18.28</v>
      </c>
      <c r="D1382" s="9">
        <f>VLOOKUP($A1382,'Medical Examination'!$A$2:$J$2336,3,0)</f>
        <v>7.95</v>
      </c>
      <c r="E1382" s="9" t="str">
        <f>VLOOKUP($A1382,'Medical Examination'!$A$2:$J$2336,4,0)</f>
        <v>No</v>
      </c>
      <c r="F1382" s="9" t="str">
        <f>VLOOKUP($A1382,'Medical Examination'!$A$2:$J$2336,5,0)</f>
        <v>No</v>
      </c>
      <c r="G1382" s="9" t="str">
        <f>VLOOKUP($A1382,'Medical Examination'!$A$2:$J$2336,6,0)</f>
        <v>No</v>
      </c>
      <c r="H1382" s="9">
        <f>VLOOKUP($A1382,'Medical Examination'!$A$2:$J$2336,7,0)</f>
        <v>0</v>
      </c>
      <c r="I1382" s="9" t="str">
        <f>VLOOKUP($A1382,'Medical Examination'!$A$2:$J$2336,8,0)</f>
        <v xml:space="preserve"> Non Smoker</v>
      </c>
      <c r="J1382" s="9" t="str">
        <f>VLOOKUP($A1382,'Medical Examination'!$A$2:$J$2336,9,0)</f>
        <v>Under Weight</v>
      </c>
      <c r="K1382" s="9" t="str">
        <f>VLOOKUP($A1382,'Medical Examination'!$A$2:$J$2336,10,0)</f>
        <v>Prediabetes</v>
      </c>
      <c r="L1382" s="9" t="str">
        <f>VLOOKUP($A1382,'Hospitalsation Details'!$A$2:$L$2344,10,0)</f>
        <v>18-07-1965</v>
      </c>
      <c r="M1382" s="16">
        <f>VLOOKUP($A1382,'Hospitalsation Details'!$A$2:$L$2344,6,0)</f>
        <v>7736.39</v>
      </c>
      <c r="N1382" s="9" t="str">
        <f>VLOOKUP($A1382,'Hospitalsation Details'!$A$2:$L$2344,7,0)</f>
        <v>tier - 3</v>
      </c>
      <c r="O1382" s="9" t="str">
        <f>VLOOKUP($A1382,'Hospitalsation Details'!$A$2:$L$2344,8,0)</f>
        <v>tier - 2</v>
      </c>
      <c r="P1382" s="9" t="str">
        <f>VLOOKUP($A1382,'Hospitalsation Details'!$A$2:$L$2344,9,0)</f>
        <v>R1013</v>
      </c>
      <c r="Q1382" s="9">
        <f>VLOOKUP($A1382,'Hospitalsation Details'!$A$2:$L$2344,12,0)</f>
        <v>57</v>
      </c>
    </row>
    <row r="1383" spans="1:17" ht="15.6" x14ac:dyDescent="0.3">
      <c r="A1383" s="21" t="s">
        <v>2763</v>
      </c>
      <c r="B1383" s="9" t="str">
        <f>VLOOKUP($A1383,'Customer Names'!$A$2:$E$2336,4,0)</f>
        <v xml:space="preserve">  Katie</v>
      </c>
      <c r="C1383" s="9">
        <f>VLOOKUP($A1383,'Medical Examination'!$A$2:$J$2336,2,0)</f>
        <v>35.814999999999998</v>
      </c>
      <c r="D1383" s="9">
        <f>VLOOKUP($A1383,'Medical Examination'!$A$2:$J$2336,3,0)</f>
        <v>6.23</v>
      </c>
      <c r="E1383" s="9" t="str">
        <f>VLOOKUP($A1383,'Medical Examination'!$A$2:$J$2336,4,0)</f>
        <v>No</v>
      </c>
      <c r="F1383" s="9" t="str">
        <f>VLOOKUP($A1383,'Medical Examination'!$A$2:$J$2336,5,0)</f>
        <v>No</v>
      </c>
      <c r="G1383" s="9" t="str">
        <f>VLOOKUP($A1383,'Medical Examination'!$A$2:$J$2336,6,0)</f>
        <v>No</v>
      </c>
      <c r="H1383" s="9">
        <f>VLOOKUP($A1383,'Medical Examination'!$A$2:$J$2336,7,0)</f>
        <v>0</v>
      </c>
      <c r="I1383" s="9" t="str">
        <f>VLOOKUP($A1383,'Medical Examination'!$A$2:$J$2336,8,0)</f>
        <v xml:space="preserve"> Non Smoker</v>
      </c>
      <c r="J1383" s="9" t="str">
        <f>VLOOKUP($A1383,'Medical Examination'!$A$2:$J$2336,9,0)</f>
        <v>Obesity</v>
      </c>
      <c r="K1383" s="9" t="str">
        <f>VLOOKUP($A1383,'Medical Examination'!$A$2:$J$2336,10,0)</f>
        <v>Diabetes</v>
      </c>
      <c r="L1383" s="9" t="str">
        <f>VLOOKUP($A1383,'Hospitalsation Details'!$A$2:$L$2344,10,0)</f>
        <v>29-08-1977</v>
      </c>
      <c r="M1383" s="16">
        <f>VLOOKUP($A1383,'Hospitalsation Details'!$A$2:$L$2344,6,0)</f>
        <v>7731.86</v>
      </c>
      <c r="N1383" s="9" t="str">
        <f>VLOOKUP($A1383,'Hospitalsation Details'!$A$2:$L$2344,7,0)</f>
        <v>tier - 2</v>
      </c>
      <c r="O1383" s="9" t="str">
        <f>VLOOKUP($A1383,'Hospitalsation Details'!$A$2:$L$2344,8,0)</f>
        <v>tier - 3</v>
      </c>
      <c r="P1383" s="9" t="str">
        <f>VLOOKUP($A1383,'Hospitalsation Details'!$A$2:$L$2344,9,0)</f>
        <v>R1012</v>
      </c>
      <c r="Q1383" s="9">
        <f>VLOOKUP($A1383,'Hospitalsation Details'!$A$2:$L$2344,12,0)</f>
        <v>45</v>
      </c>
    </row>
    <row r="1384" spans="1:17" ht="15.6" x14ac:dyDescent="0.3">
      <c r="A1384" s="20" t="s">
        <v>2765</v>
      </c>
      <c r="B1384" s="9" t="str">
        <f>VLOOKUP($A1384,'Customer Names'!$A$2:$E$2336,4,0)</f>
        <v xml:space="preserve">  Thomas A</v>
      </c>
      <c r="C1384" s="9">
        <f>VLOOKUP($A1384,'Medical Examination'!$A$2:$J$2336,2,0)</f>
        <v>30.69</v>
      </c>
      <c r="D1384" s="9">
        <f>VLOOKUP($A1384,'Medical Examination'!$A$2:$J$2336,3,0)</f>
        <v>6.5</v>
      </c>
      <c r="E1384" s="9" t="str">
        <f>VLOOKUP($A1384,'Medical Examination'!$A$2:$J$2336,4,0)</f>
        <v>No</v>
      </c>
      <c r="F1384" s="9" t="str">
        <f>VLOOKUP($A1384,'Medical Examination'!$A$2:$J$2336,5,0)</f>
        <v>No</v>
      </c>
      <c r="G1384" s="9" t="str">
        <f>VLOOKUP($A1384,'Medical Examination'!$A$2:$J$2336,6,0)</f>
        <v>No</v>
      </c>
      <c r="H1384" s="9">
        <f>VLOOKUP($A1384,'Medical Examination'!$A$2:$J$2336,7,0)</f>
        <v>0</v>
      </c>
      <c r="I1384" s="9" t="str">
        <f>VLOOKUP($A1384,'Medical Examination'!$A$2:$J$2336,8,0)</f>
        <v xml:space="preserve"> Non Smoker</v>
      </c>
      <c r="J1384" s="9" t="str">
        <f>VLOOKUP($A1384,'Medical Examination'!$A$2:$J$2336,9,0)</f>
        <v>Obesity</v>
      </c>
      <c r="K1384" s="9" t="str">
        <f>VLOOKUP($A1384,'Medical Examination'!$A$2:$J$2336,10,0)</f>
        <v>Normal</v>
      </c>
      <c r="L1384" s="9" t="str">
        <f>VLOOKUP($A1384,'Hospitalsation Details'!$A$2:$L$2344,10,0)</f>
        <v>04-12-1978</v>
      </c>
      <c r="M1384" s="16">
        <f>VLOOKUP($A1384,'Hospitalsation Details'!$A$2:$L$2344,6,0)</f>
        <v>7731.43</v>
      </c>
      <c r="N1384" s="9" t="str">
        <f>VLOOKUP($A1384,'Hospitalsation Details'!$A$2:$L$2344,7,0)</f>
        <v>tier - 3</v>
      </c>
      <c r="O1384" s="9" t="str">
        <f>VLOOKUP($A1384,'Hospitalsation Details'!$A$2:$L$2344,8,0)</f>
        <v>tier - 2</v>
      </c>
      <c r="P1384" s="9" t="str">
        <f>VLOOKUP($A1384,'Hospitalsation Details'!$A$2:$L$2344,9,0)</f>
        <v>R1013</v>
      </c>
      <c r="Q1384" s="9">
        <f>VLOOKUP($A1384,'Hospitalsation Details'!$A$2:$L$2344,12,0)</f>
        <v>44</v>
      </c>
    </row>
    <row r="1385" spans="1:17" ht="15.6" x14ac:dyDescent="0.3">
      <c r="A1385" s="21" t="s">
        <v>2767</v>
      </c>
      <c r="B1385" s="9" t="str">
        <f>VLOOKUP($A1385,'Customer Names'!$A$2:$E$2336,4,0)</f>
        <v xml:space="preserve">  Jean-Marc</v>
      </c>
      <c r="C1385" s="9">
        <f>VLOOKUP($A1385,'Medical Examination'!$A$2:$J$2336,2,0)</f>
        <v>26.125</v>
      </c>
      <c r="D1385" s="9">
        <f>VLOOKUP($A1385,'Medical Examination'!$A$2:$J$2336,3,0)</f>
        <v>5.22</v>
      </c>
      <c r="E1385" s="9" t="str">
        <f>VLOOKUP($A1385,'Medical Examination'!$A$2:$J$2336,4,0)</f>
        <v>No</v>
      </c>
      <c r="F1385" s="9" t="str">
        <f>VLOOKUP($A1385,'Medical Examination'!$A$2:$J$2336,5,0)</f>
        <v>No</v>
      </c>
      <c r="G1385" s="9" t="str">
        <f>VLOOKUP($A1385,'Medical Examination'!$A$2:$J$2336,6,0)</f>
        <v>No</v>
      </c>
      <c r="H1385" s="9">
        <f>VLOOKUP($A1385,'Medical Examination'!$A$2:$J$2336,7,0)</f>
        <v>0</v>
      </c>
      <c r="I1385" s="9" t="str">
        <f>VLOOKUP($A1385,'Medical Examination'!$A$2:$J$2336,8,0)</f>
        <v xml:space="preserve"> Non Smoker</v>
      </c>
      <c r="J1385" s="9" t="str">
        <f>VLOOKUP($A1385,'Medical Examination'!$A$2:$J$2336,9,0)</f>
        <v>Over Weight</v>
      </c>
      <c r="K1385" s="9" t="str">
        <f>VLOOKUP($A1385,'Medical Examination'!$A$2:$J$2336,10,0)</f>
        <v>Prediabetes</v>
      </c>
      <c r="L1385" s="9" t="str">
        <f>VLOOKUP($A1385,'Hospitalsation Details'!$A$2:$L$2344,10,0)</f>
        <v>10-09-1980</v>
      </c>
      <c r="M1385" s="16">
        <f>VLOOKUP($A1385,'Hospitalsation Details'!$A$2:$L$2344,6,0)</f>
        <v>7729.65</v>
      </c>
      <c r="N1385" s="9" t="str">
        <f>VLOOKUP($A1385,'Hospitalsation Details'!$A$2:$L$2344,7,0)</f>
        <v>tier - 3</v>
      </c>
      <c r="O1385" s="9" t="str">
        <f>VLOOKUP($A1385,'Hospitalsation Details'!$A$2:$L$2344,8,0)</f>
        <v>tier - 1</v>
      </c>
      <c r="P1385" s="9" t="str">
        <f>VLOOKUP($A1385,'Hospitalsation Details'!$A$2:$L$2344,9,0)</f>
        <v>R1016</v>
      </c>
      <c r="Q1385" s="9">
        <f>VLOOKUP($A1385,'Hospitalsation Details'!$A$2:$L$2344,12,0)</f>
        <v>42</v>
      </c>
    </row>
    <row r="1386" spans="1:17" ht="15.6" x14ac:dyDescent="0.3">
      <c r="A1386" s="20" t="s">
        <v>2769</v>
      </c>
      <c r="B1386" s="9" t="str">
        <f>VLOOKUP($A1386,'Customer Names'!$A$2:$E$2336,4,0)</f>
        <v xml:space="preserve">  Kerry L</v>
      </c>
      <c r="C1386" s="9">
        <f>VLOOKUP($A1386,'Medical Examination'!$A$2:$J$2336,2,0)</f>
        <v>34.58</v>
      </c>
      <c r="D1386" s="9">
        <f>VLOOKUP($A1386,'Medical Examination'!$A$2:$J$2336,3,0)</f>
        <v>6.3</v>
      </c>
      <c r="E1386" s="9" t="str">
        <f>VLOOKUP($A1386,'Medical Examination'!$A$2:$J$2336,4,0)</f>
        <v>No</v>
      </c>
      <c r="F1386" s="9" t="str">
        <f>VLOOKUP($A1386,'Medical Examination'!$A$2:$J$2336,5,0)</f>
        <v>No</v>
      </c>
      <c r="G1386" s="9" t="str">
        <f>VLOOKUP($A1386,'Medical Examination'!$A$2:$J$2336,6,0)</f>
        <v>Yes</v>
      </c>
      <c r="H1386" s="9">
        <f>VLOOKUP($A1386,'Medical Examination'!$A$2:$J$2336,7,0)</f>
        <v>1</v>
      </c>
      <c r="I1386" s="9" t="str">
        <f>VLOOKUP($A1386,'Medical Examination'!$A$2:$J$2336,8,0)</f>
        <v xml:space="preserve"> Non Smoker</v>
      </c>
      <c r="J1386" s="9" t="str">
        <f>VLOOKUP($A1386,'Medical Examination'!$A$2:$J$2336,9,0)</f>
        <v>Obesity</v>
      </c>
      <c r="K1386" s="9" t="str">
        <f>VLOOKUP($A1386,'Medical Examination'!$A$2:$J$2336,10,0)</f>
        <v>Diabetes</v>
      </c>
      <c r="L1386" s="9" t="str">
        <f>VLOOKUP($A1386,'Hospitalsation Details'!$A$2:$L$2344,10,0)</f>
        <v>02-06-1979</v>
      </c>
      <c r="M1386" s="16">
        <f>VLOOKUP($A1386,'Hospitalsation Details'!$A$2:$L$2344,6,0)</f>
        <v>7727.25</v>
      </c>
      <c r="N1386" s="9" t="str">
        <f>VLOOKUP($A1386,'Hospitalsation Details'!$A$2:$L$2344,7,0)</f>
        <v>tier - 2</v>
      </c>
      <c r="O1386" s="9" t="str">
        <f>VLOOKUP($A1386,'Hospitalsation Details'!$A$2:$L$2344,8,0)</f>
        <v>tier - 3</v>
      </c>
      <c r="P1386" s="9" t="str">
        <f>VLOOKUP($A1386,'Hospitalsation Details'!$A$2:$L$2344,9,0)</f>
        <v>R1012</v>
      </c>
      <c r="Q1386" s="9">
        <f>VLOOKUP($A1386,'Hospitalsation Details'!$A$2:$L$2344,12,0)</f>
        <v>44</v>
      </c>
    </row>
    <row r="1387" spans="1:17" ht="15.6" x14ac:dyDescent="0.3">
      <c r="A1387" s="21" t="s">
        <v>2771</v>
      </c>
      <c r="B1387" s="9" t="str">
        <f>VLOOKUP($A1387,'Customer Names'!$A$2:$E$2336,4,0)</f>
        <v xml:space="preserve">  Ulrich</v>
      </c>
      <c r="C1387" s="9">
        <f>VLOOKUP($A1387,'Medical Examination'!$A$2:$J$2336,2,0)</f>
        <v>27.4</v>
      </c>
      <c r="D1387" s="9">
        <f>VLOOKUP($A1387,'Medical Examination'!$A$2:$J$2336,3,0)</f>
        <v>8.84</v>
      </c>
      <c r="E1387" s="9" t="str">
        <f>VLOOKUP($A1387,'Medical Examination'!$A$2:$J$2336,4,0)</f>
        <v>No</v>
      </c>
      <c r="F1387" s="9" t="str">
        <f>VLOOKUP($A1387,'Medical Examination'!$A$2:$J$2336,5,0)</f>
        <v>No</v>
      </c>
      <c r="G1387" s="9" t="str">
        <f>VLOOKUP($A1387,'Medical Examination'!$A$2:$J$2336,6,0)</f>
        <v>No</v>
      </c>
      <c r="H1387" s="9">
        <f>VLOOKUP($A1387,'Medical Examination'!$A$2:$J$2336,7,0)</f>
        <v>0</v>
      </c>
      <c r="I1387" s="9" t="str">
        <f>VLOOKUP($A1387,'Medical Examination'!$A$2:$J$2336,8,0)</f>
        <v xml:space="preserve"> Non Smoker</v>
      </c>
      <c r="J1387" s="9" t="str">
        <f>VLOOKUP($A1387,'Medical Examination'!$A$2:$J$2336,9,0)</f>
        <v>Over Weight</v>
      </c>
      <c r="K1387" s="9" t="str">
        <f>VLOOKUP($A1387,'Medical Examination'!$A$2:$J$2336,10,0)</f>
        <v>Normal</v>
      </c>
      <c r="L1387" s="9" t="str">
        <f>VLOOKUP($A1387,'Hospitalsation Details'!$A$2:$L$2344,10,0)</f>
        <v>29-12-1978</v>
      </c>
      <c r="M1387" s="16">
        <f>VLOOKUP($A1387,'Hospitalsation Details'!$A$2:$L$2344,6,0)</f>
        <v>7726.85</v>
      </c>
      <c r="N1387" s="9" t="str">
        <f>VLOOKUP($A1387,'Hospitalsation Details'!$A$2:$L$2344,7,0)</f>
        <v>tier - 1</v>
      </c>
      <c r="O1387" s="9" t="str">
        <f>VLOOKUP($A1387,'Hospitalsation Details'!$A$2:$L$2344,8,0)</f>
        <v>tier - 2</v>
      </c>
      <c r="P1387" s="9" t="str">
        <f>VLOOKUP($A1387,'Hospitalsation Details'!$A$2:$L$2344,9,0)</f>
        <v>R1011</v>
      </c>
      <c r="Q1387" s="9">
        <f>VLOOKUP($A1387,'Hospitalsation Details'!$A$2:$L$2344,12,0)</f>
        <v>44</v>
      </c>
    </row>
    <row r="1388" spans="1:17" ht="15.6" x14ac:dyDescent="0.3">
      <c r="A1388" s="20" t="s">
        <v>2773</v>
      </c>
      <c r="B1388" s="9" t="str">
        <f>VLOOKUP($A1388,'Customer Names'!$A$2:$E$2336,4,0)</f>
        <v xml:space="preserve">  Justin P</v>
      </c>
      <c r="C1388" s="9">
        <f>VLOOKUP($A1388,'Medical Examination'!$A$2:$J$2336,2,0)</f>
        <v>27.53</v>
      </c>
      <c r="D1388" s="9">
        <f>VLOOKUP($A1388,'Medical Examination'!$A$2:$J$2336,3,0)</f>
        <v>4.1100000000000003</v>
      </c>
      <c r="E1388" s="9" t="str">
        <f>VLOOKUP($A1388,'Medical Examination'!$A$2:$J$2336,4,0)</f>
        <v>No</v>
      </c>
      <c r="F1388" s="9" t="str">
        <f>VLOOKUP($A1388,'Medical Examination'!$A$2:$J$2336,5,0)</f>
        <v>No</v>
      </c>
      <c r="G1388" s="9" t="str">
        <f>VLOOKUP($A1388,'Medical Examination'!$A$2:$J$2336,6,0)</f>
        <v>No</v>
      </c>
      <c r="H1388" s="9">
        <f>VLOOKUP($A1388,'Medical Examination'!$A$2:$J$2336,7,0)</f>
        <v>1</v>
      </c>
      <c r="I1388" s="9" t="str">
        <f>VLOOKUP($A1388,'Medical Examination'!$A$2:$J$2336,8,0)</f>
        <v xml:space="preserve"> Non Smoker</v>
      </c>
      <c r="J1388" s="9" t="str">
        <f>VLOOKUP($A1388,'Medical Examination'!$A$2:$J$2336,9,0)</f>
        <v>Over Weight</v>
      </c>
      <c r="K1388" s="9" t="str">
        <f>VLOOKUP($A1388,'Medical Examination'!$A$2:$J$2336,10,0)</f>
        <v>Normal</v>
      </c>
      <c r="L1388" s="9" t="str">
        <f>VLOOKUP($A1388,'Hospitalsation Details'!$A$2:$L$2344,10,0)</f>
        <v>12-07-1987</v>
      </c>
      <c r="M1388" s="16">
        <f>VLOOKUP($A1388,'Hospitalsation Details'!$A$2:$L$2344,6,0)</f>
        <v>7684.62</v>
      </c>
      <c r="N1388" s="9" t="str">
        <f>VLOOKUP($A1388,'Hospitalsation Details'!$A$2:$L$2344,7,0)</f>
        <v>tier - 2</v>
      </c>
      <c r="O1388" s="9" t="str">
        <f>VLOOKUP($A1388,'Hospitalsation Details'!$A$2:$L$2344,8,0)</f>
        <v>tier - 3</v>
      </c>
      <c r="P1388" s="9" t="str">
        <f>VLOOKUP($A1388,'Hospitalsation Details'!$A$2:$L$2344,9,0)</f>
        <v>R1021</v>
      </c>
      <c r="Q1388" s="9">
        <f>VLOOKUP($A1388,'Hospitalsation Details'!$A$2:$L$2344,12,0)</f>
        <v>35</v>
      </c>
    </row>
    <row r="1389" spans="1:17" ht="15.6" x14ac:dyDescent="0.3">
      <c r="A1389" s="21" t="s">
        <v>2775</v>
      </c>
      <c r="B1389" s="9" t="str">
        <f>VLOOKUP($A1389,'Customer Names'!$A$2:$E$2336,4,0)</f>
        <v xml:space="preserve">  Hannah E</v>
      </c>
      <c r="C1389" s="9">
        <f>VLOOKUP($A1389,'Medical Examination'!$A$2:$J$2336,2,0)</f>
        <v>33</v>
      </c>
      <c r="D1389" s="9">
        <f>VLOOKUP($A1389,'Medical Examination'!$A$2:$J$2336,3,0)</f>
        <v>4.57</v>
      </c>
      <c r="E1389" s="9" t="str">
        <f>VLOOKUP($A1389,'Medical Examination'!$A$2:$J$2336,4,0)</f>
        <v>No</v>
      </c>
      <c r="F1389" s="9" t="str">
        <f>VLOOKUP($A1389,'Medical Examination'!$A$2:$J$2336,5,0)</f>
        <v>No</v>
      </c>
      <c r="G1389" s="9" t="str">
        <f>VLOOKUP($A1389,'Medical Examination'!$A$2:$J$2336,6,0)</f>
        <v>No</v>
      </c>
      <c r="H1389" s="9">
        <f>VLOOKUP($A1389,'Medical Examination'!$A$2:$J$2336,7,0)</f>
        <v>0</v>
      </c>
      <c r="I1389" s="9" t="str">
        <f>VLOOKUP($A1389,'Medical Examination'!$A$2:$J$2336,8,0)</f>
        <v xml:space="preserve"> Non Smoker</v>
      </c>
      <c r="J1389" s="9" t="str">
        <f>VLOOKUP($A1389,'Medical Examination'!$A$2:$J$2336,9,0)</f>
        <v>Obesity</v>
      </c>
      <c r="K1389" s="9" t="str">
        <f>VLOOKUP($A1389,'Medical Examination'!$A$2:$J$2336,10,0)</f>
        <v>Diabetes</v>
      </c>
      <c r="L1389" s="9" t="str">
        <f>VLOOKUP($A1389,'Hospitalsation Details'!$A$2:$L$2344,10,0)</f>
        <v>18-12-1982</v>
      </c>
      <c r="M1389" s="16">
        <f>VLOOKUP($A1389,'Hospitalsation Details'!$A$2:$L$2344,6,0)</f>
        <v>7682.67</v>
      </c>
      <c r="N1389" s="9" t="str">
        <f>VLOOKUP($A1389,'Hospitalsation Details'!$A$2:$L$2344,7,0)</f>
        <v>tier - 2</v>
      </c>
      <c r="O1389" s="9" t="str">
        <f>VLOOKUP($A1389,'Hospitalsation Details'!$A$2:$L$2344,8,0)</f>
        <v>tier - 1</v>
      </c>
      <c r="P1389" s="9" t="str">
        <f>VLOOKUP($A1389,'Hospitalsation Details'!$A$2:$L$2344,9,0)</f>
        <v>R1013</v>
      </c>
      <c r="Q1389" s="9">
        <f>VLOOKUP($A1389,'Hospitalsation Details'!$A$2:$L$2344,12,0)</f>
        <v>40</v>
      </c>
    </row>
    <row r="1390" spans="1:17" ht="15.6" x14ac:dyDescent="0.3">
      <c r="A1390" s="20" t="s">
        <v>2777</v>
      </c>
      <c r="B1390" s="9" t="str">
        <f>VLOOKUP($A1390,'Customer Names'!$A$2:$E$2336,4,0)</f>
        <v xml:space="preserve">  David</v>
      </c>
      <c r="C1390" s="9">
        <f>VLOOKUP($A1390,'Medical Examination'!$A$2:$J$2336,2,0)</f>
        <v>25.78</v>
      </c>
      <c r="D1390" s="9">
        <f>VLOOKUP($A1390,'Medical Examination'!$A$2:$J$2336,3,0)</f>
        <v>11.06</v>
      </c>
      <c r="E1390" s="9" t="str">
        <f>VLOOKUP($A1390,'Medical Examination'!$A$2:$J$2336,4,0)</f>
        <v>Yes</v>
      </c>
      <c r="F1390" s="9" t="str">
        <f>VLOOKUP($A1390,'Medical Examination'!$A$2:$J$2336,5,0)</f>
        <v>No</v>
      </c>
      <c r="G1390" s="9" t="str">
        <f>VLOOKUP($A1390,'Medical Examination'!$A$2:$J$2336,6,0)</f>
        <v>No</v>
      </c>
      <c r="H1390" s="9">
        <f>VLOOKUP($A1390,'Medical Examination'!$A$2:$J$2336,7,0)</f>
        <v>0</v>
      </c>
      <c r="I1390" s="9" t="str">
        <f>VLOOKUP($A1390,'Medical Examination'!$A$2:$J$2336,8,0)</f>
        <v xml:space="preserve"> Non Smoker</v>
      </c>
      <c r="J1390" s="9" t="str">
        <f>VLOOKUP($A1390,'Medical Examination'!$A$2:$J$2336,9,0)</f>
        <v>Over Weight</v>
      </c>
      <c r="K1390" s="9" t="str">
        <f>VLOOKUP($A1390,'Medical Examination'!$A$2:$J$2336,10,0)</f>
        <v>Diabetes</v>
      </c>
      <c r="L1390" s="9" t="str">
        <f>VLOOKUP($A1390,'Hospitalsation Details'!$A$2:$L$2344,10,0)</f>
        <v>19-12-1981</v>
      </c>
      <c r="M1390" s="16">
        <f>VLOOKUP($A1390,'Hospitalsation Details'!$A$2:$L$2344,6,0)</f>
        <v>7681.17</v>
      </c>
      <c r="N1390" s="9" t="str">
        <f>VLOOKUP($A1390,'Hospitalsation Details'!$A$2:$L$2344,7,0)</f>
        <v>tier - 2</v>
      </c>
      <c r="O1390" s="9" t="str">
        <f>VLOOKUP($A1390,'Hospitalsation Details'!$A$2:$L$2344,8,0)</f>
        <v>tier - 2</v>
      </c>
      <c r="P1390" s="9" t="str">
        <f>VLOOKUP($A1390,'Hospitalsation Details'!$A$2:$L$2344,9,0)</f>
        <v>R1020</v>
      </c>
      <c r="Q1390" s="9">
        <f>VLOOKUP($A1390,'Hospitalsation Details'!$A$2:$L$2344,12,0)</f>
        <v>41</v>
      </c>
    </row>
    <row r="1391" spans="1:17" ht="15.6" x14ac:dyDescent="0.3">
      <c r="A1391" s="21" t="s">
        <v>2779</v>
      </c>
      <c r="B1391" s="9" t="str">
        <f>VLOOKUP($A1391,'Customer Names'!$A$2:$E$2336,4,0)</f>
        <v xml:space="preserve">  Jim</v>
      </c>
      <c r="C1391" s="9">
        <f>VLOOKUP($A1391,'Medical Examination'!$A$2:$J$2336,2,0)</f>
        <v>22.66</v>
      </c>
      <c r="D1391" s="9">
        <f>VLOOKUP($A1391,'Medical Examination'!$A$2:$J$2336,3,0)</f>
        <v>10.68</v>
      </c>
      <c r="E1391" s="9" t="str">
        <f>VLOOKUP($A1391,'Medical Examination'!$A$2:$J$2336,4,0)</f>
        <v>No</v>
      </c>
      <c r="F1391" s="9" t="str">
        <f>VLOOKUP($A1391,'Medical Examination'!$A$2:$J$2336,5,0)</f>
        <v>No</v>
      </c>
      <c r="G1391" s="9" t="str">
        <f>VLOOKUP($A1391,'Medical Examination'!$A$2:$J$2336,6,0)</f>
        <v>No</v>
      </c>
      <c r="H1391" s="9">
        <f>VLOOKUP($A1391,'Medical Examination'!$A$2:$J$2336,7,0)</f>
        <v>0</v>
      </c>
      <c r="I1391" s="9" t="str">
        <f>VLOOKUP($A1391,'Medical Examination'!$A$2:$J$2336,8,0)</f>
        <v xml:space="preserve"> Non Smoker</v>
      </c>
      <c r="J1391" s="9" t="str">
        <f>VLOOKUP($A1391,'Medical Examination'!$A$2:$J$2336,9,0)</f>
        <v>Normal Weight</v>
      </c>
      <c r="K1391" s="9" t="str">
        <f>VLOOKUP($A1391,'Medical Examination'!$A$2:$J$2336,10,0)</f>
        <v>Prediabetes</v>
      </c>
      <c r="L1391" s="9" t="str">
        <f>VLOOKUP($A1391,'Hospitalsation Details'!$A$2:$L$2344,10,0)</f>
        <v>11-10-1971</v>
      </c>
      <c r="M1391" s="16">
        <f>VLOOKUP($A1391,'Hospitalsation Details'!$A$2:$L$2344,6,0)</f>
        <v>7680.92</v>
      </c>
      <c r="N1391" s="9" t="str">
        <f>VLOOKUP($A1391,'Hospitalsation Details'!$A$2:$L$2344,7,0)</f>
        <v>tier - 2</v>
      </c>
      <c r="O1391" s="9" t="str">
        <f>VLOOKUP($A1391,'Hospitalsation Details'!$A$2:$L$2344,8,0)</f>
        <v>tier - 1</v>
      </c>
      <c r="P1391" s="9" t="str">
        <f>VLOOKUP($A1391,'Hospitalsation Details'!$A$2:$L$2344,9,0)</f>
        <v>R1013</v>
      </c>
      <c r="Q1391" s="9">
        <f>VLOOKUP($A1391,'Hospitalsation Details'!$A$2:$L$2344,12,0)</f>
        <v>51</v>
      </c>
    </row>
    <row r="1392" spans="1:17" ht="15.6" x14ac:dyDescent="0.3">
      <c r="A1392" s="20" t="s">
        <v>2781</v>
      </c>
      <c r="B1392" s="9" t="str">
        <f>VLOOKUP($A1392,'Customer Names'!$A$2:$E$2336,4,0)</f>
        <v xml:space="preserve">  Joseph P</v>
      </c>
      <c r="C1392" s="9">
        <f>VLOOKUP($A1392,'Medical Examination'!$A$2:$J$2336,2,0)</f>
        <v>38.81</v>
      </c>
      <c r="D1392" s="9">
        <f>VLOOKUP($A1392,'Medical Examination'!$A$2:$J$2336,3,0)</f>
        <v>6.14</v>
      </c>
      <c r="E1392" s="9" t="str">
        <f>VLOOKUP($A1392,'Medical Examination'!$A$2:$J$2336,4,0)</f>
        <v>Yes</v>
      </c>
      <c r="F1392" s="9" t="str">
        <f>VLOOKUP($A1392,'Medical Examination'!$A$2:$J$2336,5,0)</f>
        <v>No</v>
      </c>
      <c r="G1392" s="9" t="str">
        <f>VLOOKUP($A1392,'Medical Examination'!$A$2:$J$2336,6,0)</f>
        <v>No</v>
      </c>
      <c r="H1392" s="9">
        <f>VLOOKUP($A1392,'Medical Examination'!$A$2:$J$2336,7,0)</f>
        <v>1</v>
      </c>
      <c r="I1392" s="9" t="str">
        <f>VLOOKUP($A1392,'Medical Examination'!$A$2:$J$2336,8,0)</f>
        <v xml:space="preserve"> Non Smoker</v>
      </c>
      <c r="J1392" s="9" t="str">
        <f>VLOOKUP($A1392,'Medical Examination'!$A$2:$J$2336,9,0)</f>
        <v>Obesity</v>
      </c>
      <c r="K1392" s="9" t="str">
        <f>VLOOKUP($A1392,'Medical Examination'!$A$2:$J$2336,10,0)</f>
        <v>Normal</v>
      </c>
      <c r="L1392" s="9" t="str">
        <f>VLOOKUP($A1392,'Hospitalsation Details'!$A$2:$L$2344,10,0)</f>
        <v>13-09-1995</v>
      </c>
      <c r="M1392" s="16">
        <f>VLOOKUP($A1392,'Hospitalsation Details'!$A$2:$L$2344,6,0)</f>
        <v>7676.4</v>
      </c>
      <c r="N1392" s="9" t="str">
        <f>VLOOKUP($A1392,'Hospitalsation Details'!$A$2:$L$2344,7,0)</f>
        <v>tier - 2</v>
      </c>
      <c r="O1392" s="9" t="str">
        <f>VLOOKUP($A1392,'Hospitalsation Details'!$A$2:$L$2344,8,0)</f>
        <v>tier - 1</v>
      </c>
      <c r="P1392" s="9" t="str">
        <f>VLOOKUP($A1392,'Hospitalsation Details'!$A$2:$L$2344,9,0)</f>
        <v>R1012</v>
      </c>
      <c r="Q1392" s="9">
        <f>VLOOKUP($A1392,'Hospitalsation Details'!$A$2:$L$2344,12,0)</f>
        <v>27</v>
      </c>
    </row>
    <row r="1393" spans="1:17" ht="15.6" x14ac:dyDescent="0.3">
      <c r="A1393" s="21" t="s">
        <v>2783</v>
      </c>
      <c r="B1393" s="9" t="str">
        <f>VLOOKUP($A1393,'Customer Names'!$A$2:$E$2336,4,0)</f>
        <v xml:space="preserve">  Michael</v>
      </c>
      <c r="C1393" s="9">
        <f>VLOOKUP($A1393,'Medical Examination'!$A$2:$J$2336,2,0)</f>
        <v>38.51</v>
      </c>
      <c r="D1393" s="9">
        <f>VLOOKUP($A1393,'Medical Examination'!$A$2:$J$2336,3,0)</f>
        <v>5.45</v>
      </c>
      <c r="E1393" s="9" t="str">
        <f>VLOOKUP($A1393,'Medical Examination'!$A$2:$J$2336,4,0)</f>
        <v>Yes</v>
      </c>
      <c r="F1393" s="9" t="str">
        <f>VLOOKUP($A1393,'Medical Examination'!$A$2:$J$2336,5,0)</f>
        <v>No</v>
      </c>
      <c r="G1393" s="9" t="str">
        <f>VLOOKUP($A1393,'Medical Examination'!$A$2:$J$2336,6,0)</f>
        <v>No</v>
      </c>
      <c r="H1393" s="9">
        <f>VLOOKUP($A1393,'Medical Examination'!$A$2:$J$2336,7,0)</f>
        <v>0</v>
      </c>
      <c r="I1393" s="9" t="str">
        <f>VLOOKUP($A1393,'Medical Examination'!$A$2:$J$2336,8,0)</f>
        <v xml:space="preserve"> Non Smoker</v>
      </c>
      <c r="J1393" s="9" t="str">
        <f>VLOOKUP($A1393,'Medical Examination'!$A$2:$J$2336,9,0)</f>
        <v>Obesity</v>
      </c>
      <c r="K1393" s="9" t="str">
        <f>VLOOKUP($A1393,'Medical Examination'!$A$2:$J$2336,10,0)</f>
        <v>Prediabetes</v>
      </c>
      <c r="L1393" s="9" t="str">
        <f>VLOOKUP($A1393,'Hospitalsation Details'!$A$2:$L$2344,10,0)</f>
        <v>24-11-1996</v>
      </c>
      <c r="M1393" s="16">
        <f>VLOOKUP($A1393,'Hospitalsation Details'!$A$2:$L$2344,6,0)</f>
        <v>7670.75</v>
      </c>
      <c r="N1393" s="9" t="str">
        <f>VLOOKUP($A1393,'Hospitalsation Details'!$A$2:$L$2344,7,0)</f>
        <v>tier - 2</v>
      </c>
      <c r="O1393" s="9" t="str">
        <f>VLOOKUP($A1393,'Hospitalsation Details'!$A$2:$L$2344,8,0)</f>
        <v>tier - 2</v>
      </c>
      <c r="P1393" s="9" t="str">
        <f>VLOOKUP($A1393,'Hospitalsation Details'!$A$2:$L$2344,9,0)</f>
        <v>R1022</v>
      </c>
      <c r="Q1393" s="9">
        <f>VLOOKUP($A1393,'Hospitalsation Details'!$A$2:$L$2344,12,0)</f>
        <v>26</v>
      </c>
    </row>
    <row r="1394" spans="1:17" ht="15.6" x14ac:dyDescent="0.3">
      <c r="A1394" s="20" t="s">
        <v>2785</v>
      </c>
      <c r="B1394" s="9" t="str">
        <f>VLOOKUP($A1394,'Customer Names'!$A$2:$E$2336,4,0)</f>
        <v xml:space="preserve">  Gina M</v>
      </c>
      <c r="C1394" s="9">
        <f>VLOOKUP($A1394,'Medical Examination'!$A$2:$J$2336,2,0)</f>
        <v>22.98</v>
      </c>
      <c r="D1394" s="9">
        <f>VLOOKUP($A1394,'Medical Examination'!$A$2:$J$2336,3,0)</f>
        <v>6.14</v>
      </c>
      <c r="E1394" s="9" t="str">
        <f>VLOOKUP($A1394,'Medical Examination'!$A$2:$J$2336,4,0)</f>
        <v>Yes</v>
      </c>
      <c r="F1394" s="9" t="str">
        <f>VLOOKUP($A1394,'Medical Examination'!$A$2:$J$2336,5,0)</f>
        <v>No</v>
      </c>
      <c r="G1394" s="9" t="str">
        <f>VLOOKUP($A1394,'Medical Examination'!$A$2:$J$2336,6,0)</f>
        <v>No</v>
      </c>
      <c r="H1394" s="9">
        <f>VLOOKUP($A1394,'Medical Examination'!$A$2:$J$2336,7,0)</f>
        <v>0</v>
      </c>
      <c r="I1394" s="9" t="str">
        <f>VLOOKUP($A1394,'Medical Examination'!$A$2:$J$2336,8,0)</f>
        <v xml:space="preserve"> Non Smoker</v>
      </c>
      <c r="J1394" s="9" t="str">
        <f>VLOOKUP($A1394,'Medical Examination'!$A$2:$J$2336,9,0)</f>
        <v>Normal Weight</v>
      </c>
      <c r="K1394" s="9" t="str">
        <f>VLOOKUP($A1394,'Medical Examination'!$A$2:$J$2336,10,0)</f>
        <v>Diabetes</v>
      </c>
      <c r="L1394" s="9" t="str">
        <f>VLOOKUP($A1394,'Hospitalsation Details'!$A$2:$L$2344,10,0)</f>
        <v>09-10-1976</v>
      </c>
      <c r="M1394" s="16">
        <f>VLOOKUP($A1394,'Hospitalsation Details'!$A$2:$L$2344,6,0)</f>
        <v>7662.47</v>
      </c>
      <c r="N1394" s="9" t="str">
        <f>VLOOKUP($A1394,'Hospitalsation Details'!$A$2:$L$2344,7,0)</f>
        <v>tier - 2</v>
      </c>
      <c r="O1394" s="9" t="str">
        <f>VLOOKUP($A1394,'Hospitalsation Details'!$A$2:$L$2344,8,0)</f>
        <v>tier - 1</v>
      </c>
      <c r="P1394" s="9" t="str">
        <f>VLOOKUP($A1394,'Hospitalsation Details'!$A$2:$L$2344,9,0)</f>
        <v>R1011</v>
      </c>
      <c r="Q1394" s="9">
        <f>VLOOKUP($A1394,'Hospitalsation Details'!$A$2:$L$2344,12,0)</f>
        <v>46</v>
      </c>
    </row>
    <row r="1395" spans="1:17" ht="15.6" x14ac:dyDescent="0.3">
      <c r="A1395" s="21" t="s">
        <v>2787</v>
      </c>
      <c r="B1395" s="9" t="str">
        <f>VLOOKUP($A1395,'Customer Names'!$A$2:$E$2336,4,0)</f>
        <v xml:space="preserve">  Shantel C</v>
      </c>
      <c r="C1395" s="9">
        <f>VLOOKUP($A1395,'Medical Examination'!$A$2:$J$2336,2,0)</f>
        <v>15.65</v>
      </c>
      <c r="D1395" s="9">
        <f>VLOOKUP($A1395,'Medical Examination'!$A$2:$J$2336,3,0)</f>
        <v>7.85</v>
      </c>
      <c r="E1395" s="9" t="str">
        <f>VLOOKUP($A1395,'Medical Examination'!$A$2:$J$2336,4,0)</f>
        <v>No</v>
      </c>
      <c r="F1395" s="9" t="str">
        <f>VLOOKUP($A1395,'Medical Examination'!$A$2:$J$2336,5,0)</f>
        <v>No</v>
      </c>
      <c r="G1395" s="9" t="str">
        <f>VLOOKUP($A1395,'Medical Examination'!$A$2:$J$2336,6,0)</f>
        <v>No</v>
      </c>
      <c r="H1395" s="9">
        <f>VLOOKUP($A1395,'Medical Examination'!$A$2:$J$2336,7,0)</f>
        <v>0</v>
      </c>
      <c r="I1395" s="9" t="str">
        <f>VLOOKUP($A1395,'Medical Examination'!$A$2:$J$2336,8,0)</f>
        <v xml:space="preserve"> Non Smoker</v>
      </c>
      <c r="J1395" s="9" t="str">
        <f>VLOOKUP($A1395,'Medical Examination'!$A$2:$J$2336,9,0)</f>
        <v>Under Weight</v>
      </c>
      <c r="K1395" s="9" t="str">
        <f>VLOOKUP($A1395,'Medical Examination'!$A$2:$J$2336,10,0)</f>
        <v>Normal</v>
      </c>
      <c r="L1395" s="9" t="str">
        <f>VLOOKUP($A1395,'Hospitalsation Details'!$A$2:$L$2344,10,0)</f>
        <v>27-12-1965</v>
      </c>
      <c r="M1395" s="16">
        <f>VLOOKUP($A1395,'Hospitalsation Details'!$A$2:$L$2344,6,0)</f>
        <v>7657.69</v>
      </c>
      <c r="N1395" s="9" t="str">
        <f>VLOOKUP($A1395,'Hospitalsation Details'!$A$2:$L$2344,7,0)</f>
        <v>tier - 3</v>
      </c>
      <c r="O1395" s="9" t="str">
        <f>VLOOKUP($A1395,'Hospitalsation Details'!$A$2:$L$2344,8,0)</f>
        <v>tier - 3</v>
      </c>
      <c r="P1395" s="9" t="str">
        <f>VLOOKUP($A1395,'Hospitalsation Details'!$A$2:$L$2344,9,0)</f>
        <v>R1012</v>
      </c>
      <c r="Q1395" s="9">
        <f>VLOOKUP($A1395,'Hospitalsation Details'!$A$2:$L$2344,12,0)</f>
        <v>57</v>
      </c>
    </row>
    <row r="1396" spans="1:17" ht="15.6" x14ac:dyDescent="0.3">
      <c r="A1396" s="20" t="s">
        <v>2789</v>
      </c>
      <c r="B1396" s="9" t="str">
        <f>VLOOKUP($A1396,'Customer Names'!$A$2:$E$2336,4,0)</f>
        <v xml:space="preserve">  Brian</v>
      </c>
      <c r="C1396" s="9">
        <f>VLOOKUP($A1396,'Medical Examination'!$A$2:$J$2336,2,0)</f>
        <v>39.97</v>
      </c>
      <c r="D1396" s="9">
        <f>VLOOKUP($A1396,'Medical Examination'!$A$2:$J$2336,3,0)</f>
        <v>4.09</v>
      </c>
      <c r="E1396" s="9" t="str">
        <f>VLOOKUP($A1396,'Medical Examination'!$A$2:$J$2336,4,0)</f>
        <v>No</v>
      </c>
      <c r="F1396" s="9" t="str">
        <f>VLOOKUP($A1396,'Medical Examination'!$A$2:$J$2336,5,0)</f>
        <v>No</v>
      </c>
      <c r="G1396" s="9" t="str">
        <f>VLOOKUP($A1396,'Medical Examination'!$A$2:$J$2336,6,0)</f>
        <v>No</v>
      </c>
      <c r="H1396" s="9">
        <f>VLOOKUP($A1396,'Medical Examination'!$A$2:$J$2336,7,0)</f>
        <v>1</v>
      </c>
      <c r="I1396" s="9" t="str">
        <f>VLOOKUP($A1396,'Medical Examination'!$A$2:$J$2336,8,0)</f>
        <v xml:space="preserve"> Non Smoker</v>
      </c>
      <c r="J1396" s="9" t="str">
        <f>VLOOKUP($A1396,'Medical Examination'!$A$2:$J$2336,9,0)</f>
        <v>Obesity</v>
      </c>
      <c r="K1396" s="9" t="str">
        <f>VLOOKUP($A1396,'Medical Examination'!$A$2:$J$2336,10,0)</f>
        <v>Normal</v>
      </c>
      <c r="L1396" s="9" t="str">
        <f>VLOOKUP($A1396,'Hospitalsation Details'!$A$2:$L$2344,10,0)</f>
        <v>30-09-1998</v>
      </c>
      <c r="M1396" s="16">
        <f>VLOOKUP($A1396,'Hospitalsation Details'!$A$2:$L$2344,6,0)</f>
        <v>7652.26</v>
      </c>
      <c r="N1396" s="9" t="str">
        <f>VLOOKUP($A1396,'Hospitalsation Details'!$A$2:$L$2344,7,0)</f>
        <v>tier - 2</v>
      </c>
      <c r="O1396" s="9" t="str">
        <f>VLOOKUP($A1396,'Hospitalsation Details'!$A$2:$L$2344,8,0)</f>
        <v>tier - 3</v>
      </c>
      <c r="P1396" s="9" t="str">
        <f>VLOOKUP($A1396,'Hospitalsation Details'!$A$2:$L$2344,9,0)</f>
        <v>R1023</v>
      </c>
      <c r="Q1396" s="9">
        <f>VLOOKUP($A1396,'Hospitalsation Details'!$A$2:$L$2344,12,0)</f>
        <v>24</v>
      </c>
    </row>
    <row r="1397" spans="1:17" ht="15.6" x14ac:dyDescent="0.3">
      <c r="A1397" s="21" t="s">
        <v>2791</v>
      </c>
      <c r="B1397" s="9" t="str">
        <f>VLOOKUP($A1397,'Customer Names'!$A$2:$E$2336,4,0)</f>
        <v xml:space="preserve">  Brian</v>
      </c>
      <c r="C1397" s="9">
        <f>VLOOKUP($A1397,'Medical Examination'!$A$2:$J$2336,2,0)</f>
        <v>37.22</v>
      </c>
      <c r="D1397" s="9">
        <f>VLOOKUP($A1397,'Medical Examination'!$A$2:$J$2336,3,0)</f>
        <v>4.62</v>
      </c>
      <c r="E1397" s="9" t="str">
        <f>VLOOKUP($A1397,'Medical Examination'!$A$2:$J$2336,4,0)</f>
        <v>No</v>
      </c>
      <c r="F1397" s="9" t="str">
        <f>VLOOKUP($A1397,'Medical Examination'!$A$2:$J$2336,5,0)</f>
        <v>No</v>
      </c>
      <c r="G1397" s="9" t="str">
        <f>VLOOKUP($A1397,'Medical Examination'!$A$2:$J$2336,6,0)</f>
        <v>Yes</v>
      </c>
      <c r="H1397" s="9">
        <f>VLOOKUP($A1397,'Medical Examination'!$A$2:$J$2336,7,0)</f>
        <v>1</v>
      </c>
      <c r="I1397" s="9" t="str">
        <f>VLOOKUP($A1397,'Medical Examination'!$A$2:$J$2336,8,0)</f>
        <v xml:space="preserve"> Non Smoker</v>
      </c>
      <c r="J1397" s="9" t="str">
        <f>VLOOKUP($A1397,'Medical Examination'!$A$2:$J$2336,9,0)</f>
        <v>Obesity</v>
      </c>
      <c r="K1397" s="9" t="str">
        <f>VLOOKUP($A1397,'Medical Examination'!$A$2:$J$2336,10,0)</f>
        <v>Prediabetes</v>
      </c>
      <c r="L1397" s="9" t="str">
        <f>VLOOKUP($A1397,'Hospitalsation Details'!$A$2:$L$2344,10,0)</f>
        <v>10-08-1993</v>
      </c>
      <c r="M1397" s="16">
        <f>VLOOKUP($A1397,'Hospitalsation Details'!$A$2:$L$2344,6,0)</f>
        <v>7650.8</v>
      </c>
      <c r="N1397" s="9" t="str">
        <f>VLOOKUP($A1397,'Hospitalsation Details'!$A$2:$L$2344,7,0)</f>
        <v>tier - 2</v>
      </c>
      <c r="O1397" s="9" t="str">
        <f>VLOOKUP($A1397,'Hospitalsation Details'!$A$2:$L$2344,8,0)</f>
        <v>tier - 2</v>
      </c>
      <c r="P1397" s="9" t="str">
        <f>VLOOKUP($A1397,'Hospitalsation Details'!$A$2:$L$2344,9,0)</f>
        <v>R1012</v>
      </c>
      <c r="Q1397" s="9">
        <f>VLOOKUP($A1397,'Hospitalsation Details'!$A$2:$L$2344,12,0)</f>
        <v>29</v>
      </c>
    </row>
    <row r="1398" spans="1:17" ht="15.6" x14ac:dyDescent="0.3">
      <c r="A1398" s="20" t="s">
        <v>2793</v>
      </c>
      <c r="B1398" s="9" t="str">
        <f>VLOOKUP($A1398,'Customer Names'!$A$2:$E$2336,4,0)</f>
        <v xml:space="preserve">  Jessica R</v>
      </c>
      <c r="C1398" s="9">
        <f>VLOOKUP($A1398,'Medical Examination'!$A$2:$J$2336,2,0)</f>
        <v>41.325000000000003</v>
      </c>
      <c r="D1398" s="9">
        <f>VLOOKUP($A1398,'Medical Examination'!$A$2:$J$2336,3,0)</f>
        <v>5.77</v>
      </c>
      <c r="E1398" s="9" t="str">
        <f>VLOOKUP($A1398,'Medical Examination'!$A$2:$J$2336,4,0)</f>
        <v>No</v>
      </c>
      <c r="F1398" s="9" t="str">
        <f>VLOOKUP($A1398,'Medical Examination'!$A$2:$J$2336,5,0)</f>
        <v>No</v>
      </c>
      <c r="G1398" s="9" t="str">
        <f>VLOOKUP($A1398,'Medical Examination'!$A$2:$J$2336,6,0)</f>
        <v>No</v>
      </c>
      <c r="H1398" s="9">
        <f>VLOOKUP($A1398,'Medical Examination'!$A$2:$J$2336,7,0)</f>
        <v>0</v>
      </c>
      <c r="I1398" s="9" t="str">
        <f>VLOOKUP($A1398,'Medical Examination'!$A$2:$J$2336,8,0)</f>
        <v xml:space="preserve"> Non Smoker</v>
      </c>
      <c r="J1398" s="9" t="str">
        <f>VLOOKUP($A1398,'Medical Examination'!$A$2:$J$2336,9,0)</f>
        <v>Obesity</v>
      </c>
      <c r="K1398" s="9" t="str">
        <f>VLOOKUP($A1398,'Medical Examination'!$A$2:$J$2336,10,0)</f>
        <v>Prediabetes</v>
      </c>
      <c r="L1398" s="9" t="str">
        <f>VLOOKUP($A1398,'Hospitalsation Details'!$A$2:$L$2344,10,0)</f>
        <v>16-10-1980</v>
      </c>
      <c r="M1398" s="16">
        <f>VLOOKUP($A1398,'Hospitalsation Details'!$A$2:$L$2344,6,0)</f>
        <v>7650.77</v>
      </c>
      <c r="N1398" s="9" t="str">
        <f>VLOOKUP($A1398,'Hospitalsation Details'!$A$2:$L$2344,7,0)</f>
        <v>tier - 2</v>
      </c>
      <c r="O1398" s="9" t="str">
        <f>VLOOKUP($A1398,'Hospitalsation Details'!$A$2:$L$2344,8,0)</f>
        <v>tier - 2</v>
      </c>
      <c r="P1398" s="9" t="str">
        <f>VLOOKUP($A1398,'Hospitalsation Details'!$A$2:$L$2344,9,0)</f>
        <v>R1024</v>
      </c>
      <c r="Q1398" s="9">
        <f>VLOOKUP($A1398,'Hospitalsation Details'!$A$2:$L$2344,12,0)</f>
        <v>42</v>
      </c>
    </row>
    <row r="1399" spans="1:17" ht="15.6" x14ac:dyDescent="0.3">
      <c r="A1399" s="21" t="s">
        <v>2795</v>
      </c>
      <c r="B1399" s="9" t="str">
        <f>VLOOKUP($A1399,'Customer Names'!$A$2:$E$2336,4,0)</f>
        <v xml:space="preserve">  Robyn</v>
      </c>
      <c r="C1399" s="9">
        <f>VLOOKUP($A1399,'Medical Examination'!$A$2:$J$2336,2,0)</f>
        <v>40.31</v>
      </c>
      <c r="D1399" s="9">
        <f>VLOOKUP($A1399,'Medical Examination'!$A$2:$J$2336,3,0)</f>
        <v>5.84</v>
      </c>
      <c r="E1399" s="9" t="str">
        <f>VLOOKUP($A1399,'Medical Examination'!$A$2:$J$2336,4,0)</f>
        <v>No</v>
      </c>
      <c r="F1399" s="9" t="str">
        <f>VLOOKUP($A1399,'Medical Examination'!$A$2:$J$2336,5,0)</f>
        <v>No</v>
      </c>
      <c r="G1399" s="9" t="str">
        <f>VLOOKUP($A1399,'Medical Examination'!$A$2:$J$2336,6,0)</f>
        <v>No</v>
      </c>
      <c r="H1399" s="9">
        <f>VLOOKUP($A1399,'Medical Examination'!$A$2:$J$2336,7,0)</f>
        <v>0</v>
      </c>
      <c r="I1399" s="9" t="str">
        <f>VLOOKUP($A1399,'Medical Examination'!$A$2:$J$2336,8,0)</f>
        <v xml:space="preserve"> Non Smoker</v>
      </c>
      <c r="J1399" s="9" t="str">
        <f>VLOOKUP($A1399,'Medical Examination'!$A$2:$J$2336,9,0)</f>
        <v>Obesity</v>
      </c>
      <c r="K1399" s="9" t="str">
        <f>VLOOKUP($A1399,'Medical Examination'!$A$2:$J$2336,10,0)</f>
        <v>Normal</v>
      </c>
      <c r="L1399" s="9" t="str">
        <f>VLOOKUP($A1399,'Hospitalsation Details'!$A$2:$L$2344,10,0)</f>
        <v>15-06-1999</v>
      </c>
      <c r="M1399" s="16">
        <f>VLOOKUP($A1399,'Hospitalsation Details'!$A$2:$L$2344,6,0)</f>
        <v>7642.05</v>
      </c>
      <c r="N1399" s="9" t="str">
        <f>VLOOKUP($A1399,'Hospitalsation Details'!$A$2:$L$2344,7,0)</f>
        <v>tier - 2</v>
      </c>
      <c r="O1399" s="9" t="str">
        <f>VLOOKUP($A1399,'Hospitalsation Details'!$A$2:$L$2344,8,0)</f>
        <v>tier - 2</v>
      </c>
      <c r="P1399" s="9" t="str">
        <f>VLOOKUP($A1399,'Hospitalsation Details'!$A$2:$L$2344,9,0)</f>
        <v>R1026</v>
      </c>
      <c r="Q1399" s="9">
        <f>VLOOKUP($A1399,'Hospitalsation Details'!$A$2:$L$2344,12,0)</f>
        <v>23</v>
      </c>
    </row>
    <row r="1400" spans="1:17" ht="15.6" x14ac:dyDescent="0.3">
      <c r="A1400" s="20" t="s">
        <v>2797</v>
      </c>
      <c r="B1400" s="9" t="str">
        <f>VLOOKUP($A1400,'Customer Names'!$A$2:$E$2336,4,0)</f>
        <v xml:space="preserve">  Ashley</v>
      </c>
      <c r="C1400" s="9">
        <f>VLOOKUP($A1400,'Medical Examination'!$A$2:$J$2336,2,0)</f>
        <v>29.48</v>
      </c>
      <c r="D1400" s="9">
        <f>VLOOKUP($A1400,'Medical Examination'!$A$2:$J$2336,3,0)</f>
        <v>4.91</v>
      </c>
      <c r="E1400" s="9" t="str">
        <f>VLOOKUP($A1400,'Medical Examination'!$A$2:$J$2336,4,0)</f>
        <v>No</v>
      </c>
      <c r="F1400" s="9" t="str">
        <f>VLOOKUP($A1400,'Medical Examination'!$A$2:$J$2336,5,0)</f>
        <v>No</v>
      </c>
      <c r="G1400" s="9" t="str">
        <f>VLOOKUP($A1400,'Medical Examination'!$A$2:$J$2336,6,0)</f>
        <v>No</v>
      </c>
      <c r="H1400" s="9">
        <f>VLOOKUP($A1400,'Medical Examination'!$A$2:$J$2336,7,0)</f>
        <v>0</v>
      </c>
      <c r="I1400" s="9" t="str">
        <f>VLOOKUP($A1400,'Medical Examination'!$A$2:$J$2336,8,0)</f>
        <v xml:space="preserve"> Non Smoker</v>
      </c>
      <c r="J1400" s="9" t="str">
        <f>VLOOKUP($A1400,'Medical Examination'!$A$2:$J$2336,9,0)</f>
        <v>Over Weight</v>
      </c>
      <c r="K1400" s="9" t="str">
        <f>VLOOKUP($A1400,'Medical Examination'!$A$2:$J$2336,10,0)</f>
        <v>Normal</v>
      </c>
      <c r="L1400" s="9" t="str">
        <f>VLOOKUP($A1400,'Hospitalsation Details'!$A$2:$L$2344,10,0)</f>
        <v>24-07-1980</v>
      </c>
      <c r="M1400" s="16">
        <f>VLOOKUP($A1400,'Hospitalsation Details'!$A$2:$L$2344,6,0)</f>
        <v>7640.31</v>
      </c>
      <c r="N1400" s="9" t="str">
        <f>VLOOKUP($A1400,'Hospitalsation Details'!$A$2:$L$2344,7,0)</f>
        <v>tier - 2</v>
      </c>
      <c r="O1400" s="9" t="str">
        <f>VLOOKUP($A1400,'Hospitalsation Details'!$A$2:$L$2344,8,0)</f>
        <v>tier - 1</v>
      </c>
      <c r="P1400" s="9" t="str">
        <f>VLOOKUP($A1400,'Hospitalsation Details'!$A$2:$L$2344,9,0)</f>
        <v>R1013</v>
      </c>
      <c r="Q1400" s="9">
        <f>VLOOKUP($A1400,'Hospitalsation Details'!$A$2:$L$2344,12,0)</f>
        <v>42</v>
      </c>
    </row>
    <row r="1401" spans="1:17" ht="15.6" x14ac:dyDescent="0.3">
      <c r="A1401" s="21" t="s">
        <v>2799</v>
      </c>
      <c r="B1401" s="9" t="str">
        <f>VLOOKUP($A1401,'Customer Names'!$A$2:$E$2336,4,0)</f>
        <v xml:space="preserve">  Dana</v>
      </c>
      <c r="C1401" s="9">
        <f>VLOOKUP($A1401,'Medical Examination'!$A$2:$J$2336,2,0)</f>
        <v>33.155000000000001</v>
      </c>
      <c r="D1401" s="9">
        <f>VLOOKUP($A1401,'Medical Examination'!$A$2:$J$2336,3,0)</f>
        <v>5.07</v>
      </c>
      <c r="E1401" s="9" t="str">
        <f>VLOOKUP($A1401,'Medical Examination'!$A$2:$J$2336,4,0)</f>
        <v>No</v>
      </c>
      <c r="F1401" s="9" t="str">
        <f>VLOOKUP($A1401,'Medical Examination'!$A$2:$J$2336,5,0)</f>
        <v>No</v>
      </c>
      <c r="G1401" s="9" t="str">
        <f>VLOOKUP($A1401,'Medical Examination'!$A$2:$J$2336,6,0)</f>
        <v>No</v>
      </c>
      <c r="H1401" s="9">
        <f>VLOOKUP($A1401,'Medical Examination'!$A$2:$J$2336,7,0)</f>
        <v>0</v>
      </c>
      <c r="I1401" s="9" t="str">
        <f>VLOOKUP($A1401,'Medical Examination'!$A$2:$J$2336,8,0)</f>
        <v xml:space="preserve"> Non Smoker</v>
      </c>
      <c r="J1401" s="9" t="str">
        <f>VLOOKUP($A1401,'Medical Examination'!$A$2:$J$2336,9,0)</f>
        <v>Obesity</v>
      </c>
      <c r="K1401" s="9" t="str">
        <f>VLOOKUP($A1401,'Medical Examination'!$A$2:$J$2336,10,0)</f>
        <v>Prediabetes</v>
      </c>
      <c r="L1401" s="9" t="str">
        <f>VLOOKUP($A1401,'Hospitalsation Details'!$A$2:$L$2344,10,0)</f>
        <v>20-06-1980</v>
      </c>
      <c r="M1401" s="16">
        <f>VLOOKUP($A1401,'Hospitalsation Details'!$A$2:$L$2344,6,0)</f>
        <v>7639.42</v>
      </c>
      <c r="N1401" s="9" t="str">
        <f>VLOOKUP($A1401,'Hospitalsation Details'!$A$2:$L$2344,7,0)</f>
        <v>tier - 2</v>
      </c>
      <c r="O1401" s="9" t="str">
        <f>VLOOKUP($A1401,'Hospitalsation Details'!$A$2:$L$2344,8,0)</f>
        <v>tier - 2</v>
      </c>
      <c r="P1401" s="9" t="str">
        <f>VLOOKUP($A1401,'Hospitalsation Details'!$A$2:$L$2344,9,0)</f>
        <v>R1024</v>
      </c>
      <c r="Q1401" s="9">
        <f>VLOOKUP($A1401,'Hospitalsation Details'!$A$2:$L$2344,12,0)</f>
        <v>42</v>
      </c>
    </row>
    <row r="1402" spans="1:17" ht="15.6" x14ac:dyDescent="0.3">
      <c r="A1402" s="20" t="s">
        <v>2801</v>
      </c>
      <c r="B1402" s="9" t="str">
        <f>VLOOKUP($A1402,'Customer Names'!$A$2:$E$2336,4,0)</f>
        <v xml:space="preserve">  Jessica F</v>
      </c>
      <c r="C1402" s="9">
        <f>VLOOKUP($A1402,'Medical Examination'!$A$2:$J$2336,2,0)</f>
        <v>42.85</v>
      </c>
      <c r="D1402" s="9">
        <f>VLOOKUP($A1402,'Medical Examination'!$A$2:$J$2336,3,0)</f>
        <v>5.81</v>
      </c>
      <c r="E1402" s="9" t="str">
        <f>VLOOKUP($A1402,'Medical Examination'!$A$2:$J$2336,4,0)</f>
        <v>Yes</v>
      </c>
      <c r="F1402" s="9" t="str">
        <f>VLOOKUP($A1402,'Medical Examination'!$A$2:$J$2336,5,0)</f>
        <v>No</v>
      </c>
      <c r="G1402" s="9" t="str">
        <f>VLOOKUP($A1402,'Medical Examination'!$A$2:$J$2336,6,0)</f>
        <v>No</v>
      </c>
      <c r="H1402" s="9">
        <f>VLOOKUP($A1402,'Medical Examination'!$A$2:$J$2336,7,0)</f>
        <v>0</v>
      </c>
      <c r="I1402" s="9" t="str">
        <f>VLOOKUP($A1402,'Medical Examination'!$A$2:$J$2336,8,0)</f>
        <v xml:space="preserve"> Non Smoker</v>
      </c>
      <c r="J1402" s="9" t="str">
        <f>VLOOKUP($A1402,'Medical Examination'!$A$2:$J$2336,9,0)</f>
        <v>Obesity</v>
      </c>
      <c r="K1402" s="9" t="str">
        <f>VLOOKUP($A1402,'Medical Examination'!$A$2:$J$2336,10,0)</f>
        <v>Diabetes</v>
      </c>
      <c r="L1402" s="9" t="str">
        <f>VLOOKUP($A1402,'Hospitalsation Details'!$A$2:$L$2344,10,0)</f>
        <v>13-12-2001</v>
      </c>
      <c r="M1402" s="16">
        <f>VLOOKUP($A1402,'Hospitalsation Details'!$A$2:$L$2344,6,0)</f>
        <v>7636.92</v>
      </c>
      <c r="N1402" s="9" t="str">
        <f>VLOOKUP($A1402,'Hospitalsation Details'!$A$2:$L$2344,7,0)</f>
        <v>tier - 2</v>
      </c>
      <c r="O1402" s="9" t="str">
        <f>VLOOKUP($A1402,'Hospitalsation Details'!$A$2:$L$2344,8,0)</f>
        <v>tier - 3</v>
      </c>
      <c r="P1402" s="9" t="str">
        <f>VLOOKUP($A1402,'Hospitalsation Details'!$A$2:$L$2344,9,0)</f>
        <v>R1012</v>
      </c>
      <c r="Q1402" s="9">
        <f>VLOOKUP($A1402,'Hospitalsation Details'!$A$2:$L$2344,12,0)</f>
        <v>21</v>
      </c>
    </row>
    <row r="1403" spans="1:17" ht="15.6" x14ac:dyDescent="0.3">
      <c r="A1403" s="21" t="s">
        <v>2803</v>
      </c>
      <c r="B1403" s="9" t="str">
        <f>VLOOKUP($A1403,'Customer Names'!$A$2:$E$2336,4,0)</f>
        <v xml:space="preserve">  Lindsey</v>
      </c>
      <c r="C1403" s="9">
        <f>VLOOKUP($A1403,'Medical Examination'!$A$2:$J$2336,2,0)</f>
        <v>32.340000000000003</v>
      </c>
      <c r="D1403" s="9">
        <f>VLOOKUP($A1403,'Medical Examination'!$A$2:$J$2336,3,0)</f>
        <v>11.2</v>
      </c>
      <c r="E1403" s="9" t="str">
        <f>VLOOKUP($A1403,'Medical Examination'!$A$2:$J$2336,4,0)</f>
        <v>No</v>
      </c>
      <c r="F1403" s="9" t="str">
        <f>VLOOKUP($A1403,'Medical Examination'!$A$2:$J$2336,5,0)</f>
        <v>No</v>
      </c>
      <c r="G1403" s="9" t="str">
        <f>VLOOKUP($A1403,'Medical Examination'!$A$2:$J$2336,6,0)</f>
        <v>No</v>
      </c>
      <c r="H1403" s="9">
        <f>VLOOKUP($A1403,'Medical Examination'!$A$2:$J$2336,7,0)</f>
        <v>0</v>
      </c>
      <c r="I1403" s="9" t="str">
        <f>VLOOKUP($A1403,'Medical Examination'!$A$2:$J$2336,8,0)</f>
        <v xml:space="preserve"> Non Smoker</v>
      </c>
      <c r="J1403" s="9" t="str">
        <f>VLOOKUP($A1403,'Medical Examination'!$A$2:$J$2336,9,0)</f>
        <v>Obesity</v>
      </c>
      <c r="K1403" s="9" t="str">
        <f>VLOOKUP($A1403,'Medical Examination'!$A$2:$J$2336,10,0)</f>
        <v>Diabetes</v>
      </c>
      <c r="L1403" s="9" t="str">
        <f>VLOOKUP($A1403,'Hospitalsation Details'!$A$2:$L$2344,10,0)</f>
        <v>24-08-1978</v>
      </c>
      <c r="M1403" s="16">
        <f>VLOOKUP($A1403,'Hospitalsation Details'!$A$2:$L$2344,6,0)</f>
        <v>7633.72</v>
      </c>
      <c r="N1403" s="9" t="str">
        <f>VLOOKUP($A1403,'Hospitalsation Details'!$A$2:$L$2344,7,0)</f>
        <v>tier - 2</v>
      </c>
      <c r="O1403" s="9" t="str">
        <f>VLOOKUP($A1403,'Hospitalsation Details'!$A$2:$L$2344,8,0)</f>
        <v>tier - 1</v>
      </c>
      <c r="P1403" s="9" t="str">
        <f>VLOOKUP($A1403,'Hospitalsation Details'!$A$2:$L$2344,9,0)</f>
        <v>R1013</v>
      </c>
      <c r="Q1403" s="9">
        <f>VLOOKUP($A1403,'Hospitalsation Details'!$A$2:$L$2344,12,0)</f>
        <v>44</v>
      </c>
    </row>
    <row r="1404" spans="1:17" ht="15.6" x14ac:dyDescent="0.3">
      <c r="A1404" s="20" t="s">
        <v>2805</v>
      </c>
      <c r="B1404" s="9" t="str">
        <f>VLOOKUP($A1404,'Customer Names'!$A$2:$E$2336,4,0)</f>
        <v xml:space="preserve">  Kelly A</v>
      </c>
      <c r="C1404" s="9">
        <f>VLOOKUP($A1404,'Medical Examination'!$A$2:$J$2336,2,0)</f>
        <v>27.5</v>
      </c>
      <c r="D1404" s="9">
        <f>VLOOKUP($A1404,'Medical Examination'!$A$2:$J$2336,3,0)</f>
        <v>10.75</v>
      </c>
      <c r="E1404" s="9" t="str">
        <f>VLOOKUP($A1404,'Medical Examination'!$A$2:$J$2336,4,0)</f>
        <v>No</v>
      </c>
      <c r="F1404" s="9" t="str">
        <f>VLOOKUP($A1404,'Medical Examination'!$A$2:$J$2336,5,0)</f>
        <v>No</v>
      </c>
      <c r="G1404" s="9" t="str">
        <f>VLOOKUP($A1404,'Medical Examination'!$A$2:$J$2336,6,0)</f>
        <v>No</v>
      </c>
      <c r="H1404" s="9">
        <f>VLOOKUP($A1404,'Medical Examination'!$A$2:$J$2336,7,0)</f>
        <v>0</v>
      </c>
      <c r="I1404" s="9" t="str">
        <f>VLOOKUP($A1404,'Medical Examination'!$A$2:$J$2336,8,0)</f>
        <v xml:space="preserve"> Non Smoker</v>
      </c>
      <c r="J1404" s="9" t="str">
        <f>VLOOKUP($A1404,'Medical Examination'!$A$2:$J$2336,9,0)</f>
        <v>Over Weight</v>
      </c>
      <c r="K1404" s="9" t="str">
        <f>VLOOKUP($A1404,'Medical Examination'!$A$2:$J$2336,10,0)</f>
        <v>Diabetes</v>
      </c>
      <c r="L1404" s="9" t="str">
        <f>VLOOKUP($A1404,'Hospitalsation Details'!$A$2:$L$2344,10,0)</f>
        <v>29-11-1978</v>
      </c>
      <c r="M1404" s="16">
        <f>VLOOKUP($A1404,'Hospitalsation Details'!$A$2:$L$2344,6,0)</f>
        <v>7626.99</v>
      </c>
      <c r="N1404" s="9" t="str">
        <f>VLOOKUP($A1404,'Hospitalsation Details'!$A$2:$L$2344,7,0)</f>
        <v>tier - 2</v>
      </c>
      <c r="O1404" s="9" t="str">
        <f>VLOOKUP($A1404,'Hospitalsation Details'!$A$2:$L$2344,8,0)</f>
        <v>tier - 2</v>
      </c>
      <c r="P1404" s="9" t="str">
        <f>VLOOKUP($A1404,'Hospitalsation Details'!$A$2:$L$2344,9,0)</f>
        <v>R1011</v>
      </c>
      <c r="Q1404" s="9">
        <f>VLOOKUP($A1404,'Hospitalsation Details'!$A$2:$L$2344,12,0)</f>
        <v>44</v>
      </c>
    </row>
    <row r="1405" spans="1:17" ht="15.6" x14ac:dyDescent="0.3">
      <c r="A1405" s="21" t="s">
        <v>2807</v>
      </c>
      <c r="B1405" s="9" t="str">
        <f>VLOOKUP($A1405,'Customer Names'!$A$2:$E$2336,4,0)</f>
        <v xml:space="preserve">  Brooke E</v>
      </c>
      <c r="C1405" s="9">
        <f>VLOOKUP($A1405,'Medical Examination'!$A$2:$J$2336,2,0)</f>
        <v>25.8</v>
      </c>
      <c r="D1405" s="9">
        <f>VLOOKUP($A1405,'Medical Examination'!$A$2:$J$2336,3,0)</f>
        <v>7.8</v>
      </c>
      <c r="E1405" s="9" t="str">
        <f>VLOOKUP($A1405,'Medical Examination'!$A$2:$J$2336,4,0)</f>
        <v>No</v>
      </c>
      <c r="F1405" s="9" t="str">
        <f>VLOOKUP($A1405,'Medical Examination'!$A$2:$J$2336,5,0)</f>
        <v>No</v>
      </c>
      <c r="G1405" s="9" t="str">
        <f>VLOOKUP($A1405,'Medical Examination'!$A$2:$J$2336,6,0)</f>
        <v>No</v>
      </c>
      <c r="H1405" s="9">
        <f>VLOOKUP($A1405,'Medical Examination'!$A$2:$J$2336,7,0)</f>
        <v>0</v>
      </c>
      <c r="I1405" s="9" t="str">
        <f>VLOOKUP($A1405,'Medical Examination'!$A$2:$J$2336,8,0)</f>
        <v xml:space="preserve"> Non Smoker</v>
      </c>
      <c r="J1405" s="9" t="str">
        <f>VLOOKUP($A1405,'Medical Examination'!$A$2:$J$2336,9,0)</f>
        <v>Over Weight</v>
      </c>
      <c r="K1405" s="9" t="str">
        <f>VLOOKUP($A1405,'Medical Examination'!$A$2:$J$2336,10,0)</f>
        <v>Diabetes</v>
      </c>
      <c r="L1405" s="9" t="str">
        <f>VLOOKUP($A1405,'Hospitalsation Details'!$A$2:$L$2344,10,0)</f>
        <v>06-11-1978</v>
      </c>
      <c r="M1405" s="16">
        <f>VLOOKUP($A1405,'Hospitalsation Details'!$A$2:$L$2344,6,0)</f>
        <v>7624.63</v>
      </c>
      <c r="N1405" s="9" t="str">
        <f>VLOOKUP($A1405,'Hospitalsation Details'!$A$2:$L$2344,7,0)</f>
        <v>tier - 2</v>
      </c>
      <c r="O1405" s="9" t="str">
        <f>VLOOKUP($A1405,'Hospitalsation Details'!$A$2:$L$2344,8,0)</f>
        <v>tier - 1</v>
      </c>
      <c r="P1405" s="9" t="str">
        <f>VLOOKUP($A1405,'Hospitalsation Details'!$A$2:$L$2344,9,0)</f>
        <v>R1011</v>
      </c>
      <c r="Q1405" s="9">
        <f>VLOOKUP($A1405,'Hospitalsation Details'!$A$2:$L$2344,12,0)</f>
        <v>44</v>
      </c>
    </row>
    <row r="1406" spans="1:17" ht="15.6" x14ac:dyDescent="0.3">
      <c r="A1406" s="20" t="s">
        <v>2809</v>
      </c>
      <c r="B1406" s="9" t="str">
        <f>VLOOKUP($A1406,'Customer Names'!$A$2:$E$2336,4,0)</f>
        <v xml:space="preserve">  Katelyn E</v>
      </c>
      <c r="C1406" s="9">
        <f>VLOOKUP($A1406,'Medical Examination'!$A$2:$J$2336,2,0)</f>
        <v>25</v>
      </c>
      <c r="D1406" s="9">
        <f>VLOOKUP($A1406,'Medical Examination'!$A$2:$J$2336,3,0)</f>
        <v>7.04</v>
      </c>
      <c r="E1406" s="9" t="str">
        <f>VLOOKUP($A1406,'Medical Examination'!$A$2:$J$2336,4,0)</f>
        <v>No</v>
      </c>
      <c r="F1406" s="9" t="str">
        <f>VLOOKUP($A1406,'Medical Examination'!$A$2:$J$2336,5,0)</f>
        <v>No</v>
      </c>
      <c r="G1406" s="9" t="str">
        <f>VLOOKUP($A1406,'Medical Examination'!$A$2:$J$2336,6,0)</f>
        <v>No</v>
      </c>
      <c r="H1406" s="9">
        <f>VLOOKUP($A1406,'Medical Examination'!$A$2:$J$2336,7,0)</f>
        <v>0</v>
      </c>
      <c r="I1406" s="9" t="str">
        <f>VLOOKUP($A1406,'Medical Examination'!$A$2:$J$2336,8,0)</f>
        <v xml:space="preserve"> Non Smoker</v>
      </c>
      <c r="J1406" s="9" t="str">
        <f>VLOOKUP($A1406,'Medical Examination'!$A$2:$J$2336,9,0)</f>
        <v>Over Weight</v>
      </c>
      <c r="K1406" s="9" t="str">
        <f>VLOOKUP($A1406,'Medical Examination'!$A$2:$J$2336,10,0)</f>
        <v>Normal</v>
      </c>
      <c r="L1406" s="9" t="str">
        <f>VLOOKUP($A1406,'Hospitalsation Details'!$A$2:$L$2344,10,0)</f>
        <v>28-11-1978</v>
      </c>
      <c r="M1406" s="16">
        <f>VLOOKUP($A1406,'Hospitalsation Details'!$A$2:$L$2344,6,0)</f>
        <v>7623.52</v>
      </c>
      <c r="N1406" s="9" t="str">
        <f>VLOOKUP($A1406,'Hospitalsation Details'!$A$2:$L$2344,7,0)</f>
        <v>tier - 2</v>
      </c>
      <c r="O1406" s="9" t="str">
        <f>VLOOKUP($A1406,'Hospitalsation Details'!$A$2:$L$2344,8,0)</f>
        <v>tier - 1</v>
      </c>
      <c r="P1406" s="9" t="str">
        <f>VLOOKUP($A1406,'Hospitalsation Details'!$A$2:$L$2344,9,0)</f>
        <v>R1011</v>
      </c>
      <c r="Q1406" s="9">
        <f>VLOOKUP($A1406,'Hospitalsation Details'!$A$2:$L$2344,12,0)</f>
        <v>44</v>
      </c>
    </row>
    <row r="1407" spans="1:17" ht="15.6" x14ac:dyDescent="0.3">
      <c r="A1407" s="21" t="s">
        <v>2811</v>
      </c>
      <c r="B1407" s="9" t="str">
        <f>VLOOKUP($A1407,'Customer Names'!$A$2:$E$2336,4,0)</f>
        <v xml:space="preserve">  Adam</v>
      </c>
      <c r="C1407" s="9">
        <f>VLOOKUP($A1407,'Medical Examination'!$A$2:$J$2336,2,0)</f>
        <v>41.2</v>
      </c>
      <c r="D1407" s="9">
        <f>VLOOKUP($A1407,'Medical Examination'!$A$2:$J$2336,3,0)</f>
        <v>4.18</v>
      </c>
      <c r="E1407" s="9" t="str">
        <f>VLOOKUP($A1407,'Medical Examination'!$A$2:$J$2336,4,0)</f>
        <v>Yes</v>
      </c>
      <c r="F1407" s="9" t="str">
        <f>VLOOKUP($A1407,'Medical Examination'!$A$2:$J$2336,5,0)</f>
        <v>No</v>
      </c>
      <c r="G1407" s="9" t="str">
        <f>VLOOKUP($A1407,'Medical Examination'!$A$2:$J$2336,6,0)</f>
        <v>No</v>
      </c>
      <c r="H1407" s="9">
        <f>VLOOKUP($A1407,'Medical Examination'!$A$2:$J$2336,7,0)</f>
        <v>0</v>
      </c>
      <c r="I1407" s="9" t="str">
        <f>VLOOKUP($A1407,'Medical Examination'!$A$2:$J$2336,8,0)</f>
        <v xml:space="preserve"> Non Smoker</v>
      </c>
      <c r="J1407" s="9" t="str">
        <f>VLOOKUP($A1407,'Medical Examination'!$A$2:$J$2336,9,0)</f>
        <v>Obesity</v>
      </c>
      <c r="K1407" s="9" t="str">
        <f>VLOOKUP($A1407,'Medical Examination'!$A$2:$J$2336,10,0)</f>
        <v>Diabetes</v>
      </c>
      <c r="L1407" s="9" t="str">
        <f>VLOOKUP($A1407,'Hospitalsation Details'!$A$2:$L$2344,10,0)</f>
        <v>17-09-1996</v>
      </c>
      <c r="M1407" s="16">
        <f>VLOOKUP($A1407,'Hospitalsation Details'!$A$2:$L$2344,6,0)</f>
        <v>7623.13</v>
      </c>
      <c r="N1407" s="9" t="str">
        <f>VLOOKUP($A1407,'Hospitalsation Details'!$A$2:$L$2344,7,0)</f>
        <v>tier - 2</v>
      </c>
      <c r="O1407" s="9" t="str">
        <f>VLOOKUP($A1407,'Hospitalsation Details'!$A$2:$L$2344,8,0)</f>
        <v>tier - 3</v>
      </c>
      <c r="P1407" s="9" t="str">
        <f>VLOOKUP($A1407,'Hospitalsation Details'!$A$2:$L$2344,9,0)</f>
        <v>R1011</v>
      </c>
      <c r="Q1407" s="9">
        <f>VLOOKUP($A1407,'Hospitalsation Details'!$A$2:$L$2344,12,0)</f>
        <v>26</v>
      </c>
    </row>
    <row r="1408" spans="1:17" ht="15.6" x14ac:dyDescent="0.3">
      <c r="A1408" s="20" t="s">
        <v>2813</v>
      </c>
      <c r="B1408" s="9" t="str">
        <f>VLOOKUP($A1408,'Customer Names'!$A$2:$E$2336,4,0)</f>
        <v xml:space="preserve">  Dana</v>
      </c>
      <c r="C1408" s="9">
        <f>VLOOKUP($A1408,'Medical Examination'!$A$2:$J$2336,2,0)</f>
        <v>17.78</v>
      </c>
      <c r="D1408" s="9">
        <f>VLOOKUP($A1408,'Medical Examination'!$A$2:$J$2336,3,0)</f>
        <v>8.19</v>
      </c>
      <c r="E1408" s="9" t="str">
        <f>VLOOKUP($A1408,'Medical Examination'!$A$2:$J$2336,4,0)</f>
        <v>No</v>
      </c>
      <c r="F1408" s="9" t="str">
        <f>VLOOKUP($A1408,'Medical Examination'!$A$2:$J$2336,5,0)</f>
        <v>No</v>
      </c>
      <c r="G1408" s="9" t="str">
        <f>VLOOKUP($A1408,'Medical Examination'!$A$2:$J$2336,6,0)</f>
        <v>No</v>
      </c>
      <c r="H1408" s="9">
        <f>VLOOKUP($A1408,'Medical Examination'!$A$2:$J$2336,7,0)</f>
        <v>0</v>
      </c>
      <c r="I1408" s="9" t="str">
        <f>VLOOKUP($A1408,'Medical Examination'!$A$2:$J$2336,8,0)</f>
        <v xml:space="preserve"> Non Smoker</v>
      </c>
      <c r="J1408" s="9" t="str">
        <f>VLOOKUP($A1408,'Medical Examination'!$A$2:$J$2336,9,0)</f>
        <v>Under Weight</v>
      </c>
      <c r="K1408" s="9" t="str">
        <f>VLOOKUP($A1408,'Medical Examination'!$A$2:$J$2336,10,0)</f>
        <v>Prediabetes</v>
      </c>
      <c r="L1408" s="9" t="str">
        <f>VLOOKUP($A1408,'Hospitalsation Details'!$A$2:$L$2344,10,0)</f>
        <v>03-07-1968</v>
      </c>
      <c r="M1408" s="16">
        <f>VLOOKUP($A1408,'Hospitalsation Details'!$A$2:$L$2344,6,0)</f>
        <v>7609.6</v>
      </c>
      <c r="N1408" s="9" t="str">
        <f>VLOOKUP($A1408,'Hospitalsation Details'!$A$2:$L$2344,7,0)</f>
        <v>tier - 3</v>
      </c>
      <c r="O1408" s="9" t="str">
        <f>VLOOKUP($A1408,'Hospitalsation Details'!$A$2:$L$2344,8,0)</f>
        <v>tier - 2</v>
      </c>
      <c r="P1408" s="9" t="str">
        <f>VLOOKUP($A1408,'Hospitalsation Details'!$A$2:$L$2344,9,0)</f>
        <v>R1012</v>
      </c>
      <c r="Q1408" s="9">
        <f>VLOOKUP($A1408,'Hospitalsation Details'!$A$2:$L$2344,12,0)</f>
        <v>54</v>
      </c>
    </row>
    <row r="1409" spans="1:17" ht="15.6" x14ac:dyDescent="0.3">
      <c r="A1409" s="21" t="s">
        <v>2815</v>
      </c>
      <c r="B1409" s="9" t="str">
        <f>VLOOKUP($A1409,'Customer Names'!$A$2:$E$2336,4,0)</f>
        <v xml:space="preserve">  Eric W</v>
      </c>
      <c r="C1409" s="9">
        <f>VLOOKUP($A1409,'Medical Examination'!$A$2:$J$2336,2,0)</f>
        <v>40.119999999999997</v>
      </c>
      <c r="D1409" s="9">
        <f>VLOOKUP($A1409,'Medical Examination'!$A$2:$J$2336,3,0)</f>
        <v>6.22</v>
      </c>
      <c r="E1409" s="9" t="str">
        <f>VLOOKUP($A1409,'Medical Examination'!$A$2:$J$2336,4,0)</f>
        <v>Yes</v>
      </c>
      <c r="F1409" s="9" t="str">
        <f>VLOOKUP($A1409,'Medical Examination'!$A$2:$J$2336,5,0)</f>
        <v>No</v>
      </c>
      <c r="G1409" s="9" t="str">
        <f>VLOOKUP($A1409,'Medical Examination'!$A$2:$J$2336,6,0)</f>
        <v>Yes</v>
      </c>
      <c r="H1409" s="9">
        <f>VLOOKUP($A1409,'Medical Examination'!$A$2:$J$2336,7,0)</f>
        <v>1</v>
      </c>
      <c r="I1409" s="9" t="str">
        <f>VLOOKUP($A1409,'Medical Examination'!$A$2:$J$2336,8,0)</f>
        <v xml:space="preserve"> Non Smoker</v>
      </c>
      <c r="J1409" s="9" t="str">
        <f>VLOOKUP($A1409,'Medical Examination'!$A$2:$J$2336,9,0)</f>
        <v>Obesity</v>
      </c>
      <c r="K1409" s="9" t="str">
        <f>VLOOKUP($A1409,'Medical Examination'!$A$2:$J$2336,10,0)</f>
        <v>Diabetes</v>
      </c>
      <c r="L1409" s="9" t="str">
        <f>VLOOKUP($A1409,'Hospitalsation Details'!$A$2:$L$2344,10,0)</f>
        <v>30-09-1997</v>
      </c>
      <c r="M1409" s="16">
        <f>VLOOKUP($A1409,'Hospitalsation Details'!$A$2:$L$2344,6,0)</f>
        <v>7607.03</v>
      </c>
      <c r="N1409" s="9" t="str">
        <f>VLOOKUP($A1409,'Hospitalsation Details'!$A$2:$L$2344,7,0)</f>
        <v>tier - 2</v>
      </c>
      <c r="O1409" s="9" t="str">
        <f>VLOOKUP($A1409,'Hospitalsation Details'!$A$2:$L$2344,8,0)</f>
        <v>tier - 2</v>
      </c>
      <c r="P1409" s="9" t="str">
        <f>VLOOKUP($A1409,'Hospitalsation Details'!$A$2:$L$2344,9,0)</f>
        <v>R1012</v>
      </c>
      <c r="Q1409" s="9">
        <f>VLOOKUP($A1409,'Hospitalsation Details'!$A$2:$L$2344,12,0)</f>
        <v>25</v>
      </c>
    </row>
    <row r="1410" spans="1:17" ht="15.6" x14ac:dyDescent="0.3">
      <c r="A1410" s="20" t="s">
        <v>2817</v>
      </c>
      <c r="B1410" s="9" t="str">
        <f>VLOOKUP($A1410,'Customer Names'!$A$2:$E$2336,4,0)</f>
        <v xml:space="preserve">  Matthew D</v>
      </c>
      <c r="C1410" s="9">
        <f>VLOOKUP($A1410,'Medical Examination'!$A$2:$J$2336,2,0)</f>
        <v>19.350000000000001</v>
      </c>
      <c r="D1410" s="9">
        <f>VLOOKUP($A1410,'Medical Examination'!$A$2:$J$2336,3,0)</f>
        <v>8.2200000000000006</v>
      </c>
      <c r="E1410" s="9" t="str">
        <f>VLOOKUP($A1410,'Medical Examination'!$A$2:$J$2336,4,0)</f>
        <v>Yes</v>
      </c>
      <c r="F1410" s="9" t="str">
        <f>VLOOKUP($A1410,'Medical Examination'!$A$2:$J$2336,5,0)</f>
        <v>No</v>
      </c>
      <c r="G1410" s="9" t="str">
        <f>VLOOKUP($A1410,'Medical Examination'!$A$2:$J$2336,6,0)</f>
        <v>No</v>
      </c>
      <c r="H1410" s="9">
        <f>VLOOKUP($A1410,'Medical Examination'!$A$2:$J$2336,7,0)</f>
        <v>0</v>
      </c>
      <c r="I1410" s="9" t="str">
        <f>VLOOKUP($A1410,'Medical Examination'!$A$2:$J$2336,8,0)</f>
        <v xml:space="preserve"> Non Smoker</v>
      </c>
      <c r="J1410" s="9" t="str">
        <f>VLOOKUP($A1410,'Medical Examination'!$A$2:$J$2336,9,0)</f>
        <v>Normal Weight</v>
      </c>
      <c r="K1410" s="9" t="str">
        <f>VLOOKUP($A1410,'Medical Examination'!$A$2:$J$2336,10,0)</f>
        <v>Prediabetes</v>
      </c>
      <c r="L1410" s="9" t="str">
        <f>VLOOKUP($A1410,'Hospitalsation Details'!$A$2:$L$2344,10,0)</f>
        <v>17-07-1967</v>
      </c>
      <c r="M1410" s="16">
        <f>VLOOKUP($A1410,'Hospitalsation Details'!$A$2:$L$2344,6,0)</f>
        <v>7585.62</v>
      </c>
      <c r="N1410" s="9" t="str">
        <f>VLOOKUP($A1410,'Hospitalsation Details'!$A$2:$L$2344,7,0)</f>
        <v>tier - 3</v>
      </c>
      <c r="O1410" s="9" t="str">
        <f>VLOOKUP($A1410,'Hospitalsation Details'!$A$2:$L$2344,8,0)</f>
        <v>tier - 2</v>
      </c>
      <c r="P1410" s="9" t="str">
        <f>VLOOKUP($A1410,'Hospitalsation Details'!$A$2:$L$2344,9,0)</f>
        <v>R1013</v>
      </c>
      <c r="Q1410" s="9">
        <f>VLOOKUP($A1410,'Hospitalsation Details'!$A$2:$L$2344,12,0)</f>
        <v>55</v>
      </c>
    </row>
    <row r="1411" spans="1:17" ht="15.6" x14ac:dyDescent="0.3">
      <c r="A1411" s="21" t="s">
        <v>2819</v>
      </c>
      <c r="B1411" s="9" t="str">
        <f>VLOOKUP($A1411,'Customer Names'!$A$2:$E$2336,4,0)</f>
        <v xml:space="preserve">  Eoghan</v>
      </c>
      <c r="C1411" s="9">
        <f>VLOOKUP($A1411,'Medical Examination'!$A$2:$J$2336,2,0)</f>
        <v>36.69</v>
      </c>
      <c r="D1411" s="9">
        <f>VLOOKUP($A1411,'Medical Examination'!$A$2:$J$2336,3,0)</f>
        <v>6.15</v>
      </c>
      <c r="E1411" s="9" t="str">
        <f>VLOOKUP($A1411,'Medical Examination'!$A$2:$J$2336,4,0)</f>
        <v>No</v>
      </c>
      <c r="F1411" s="9" t="str">
        <f>VLOOKUP($A1411,'Medical Examination'!$A$2:$J$2336,5,0)</f>
        <v>No</v>
      </c>
      <c r="G1411" s="9" t="str">
        <f>VLOOKUP($A1411,'Medical Examination'!$A$2:$J$2336,6,0)</f>
        <v>No</v>
      </c>
      <c r="H1411" s="9">
        <f>VLOOKUP($A1411,'Medical Examination'!$A$2:$J$2336,7,0)</f>
        <v>0</v>
      </c>
      <c r="I1411" s="9" t="str">
        <f>VLOOKUP($A1411,'Medical Examination'!$A$2:$J$2336,8,0)</f>
        <v xml:space="preserve"> Non Smoker</v>
      </c>
      <c r="J1411" s="9" t="str">
        <f>VLOOKUP($A1411,'Medical Examination'!$A$2:$J$2336,9,0)</f>
        <v>Obesity</v>
      </c>
      <c r="K1411" s="9" t="str">
        <f>VLOOKUP($A1411,'Medical Examination'!$A$2:$J$2336,10,0)</f>
        <v>Normal</v>
      </c>
      <c r="L1411" s="9" t="str">
        <f>VLOOKUP($A1411,'Hospitalsation Details'!$A$2:$L$2344,10,0)</f>
        <v>14-08-1994</v>
      </c>
      <c r="M1411" s="16">
        <f>VLOOKUP($A1411,'Hospitalsation Details'!$A$2:$L$2344,6,0)</f>
        <v>7567.13</v>
      </c>
      <c r="N1411" s="9" t="str">
        <f>VLOOKUP($A1411,'Hospitalsation Details'!$A$2:$L$2344,7,0)</f>
        <v>tier - 2</v>
      </c>
      <c r="O1411" s="9" t="str">
        <f>VLOOKUP($A1411,'Hospitalsation Details'!$A$2:$L$2344,8,0)</f>
        <v>tier - 2</v>
      </c>
      <c r="P1411" s="9" t="str">
        <f>VLOOKUP($A1411,'Hospitalsation Details'!$A$2:$L$2344,9,0)</f>
        <v>R1021</v>
      </c>
      <c r="Q1411" s="9">
        <f>VLOOKUP($A1411,'Hospitalsation Details'!$A$2:$L$2344,12,0)</f>
        <v>28</v>
      </c>
    </row>
    <row r="1412" spans="1:17" ht="15.6" x14ac:dyDescent="0.3">
      <c r="A1412" s="20" t="s">
        <v>2821</v>
      </c>
      <c r="B1412" s="9" t="str">
        <f>VLOOKUP($A1412,'Customer Names'!$A$2:$E$2336,4,0)</f>
        <v xml:space="preserve">  Pamela W</v>
      </c>
      <c r="C1412" s="9">
        <f>VLOOKUP($A1412,'Medical Examination'!$A$2:$J$2336,2,0)</f>
        <v>28.51</v>
      </c>
      <c r="D1412" s="9">
        <f>VLOOKUP($A1412,'Medical Examination'!$A$2:$J$2336,3,0)</f>
        <v>5.65</v>
      </c>
      <c r="E1412" s="9" t="str">
        <f>VLOOKUP($A1412,'Medical Examination'!$A$2:$J$2336,4,0)</f>
        <v>Yes</v>
      </c>
      <c r="F1412" s="9" t="str">
        <f>VLOOKUP($A1412,'Medical Examination'!$A$2:$J$2336,5,0)</f>
        <v>No</v>
      </c>
      <c r="G1412" s="9" t="str">
        <f>VLOOKUP($A1412,'Medical Examination'!$A$2:$J$2336,6,0)</f>
        <v>No</v>
      </c>
      <c r="H1412" s="9">
        <f>VLOOKUP($A1412,'Medical Examination'!$A$2:$J$2336,7,0)</f>
        <v>1</v>
      </c>
      <c r="I1412" s="9" t="str">
        <f>VLOOKUP($A1412,'Medical Examination'!$A$2:$J$2336,8,0)</f>
        <v xml:space="preserve"> Non Smoker</v>
      </c>
      <c r="J1412" s="9" t="str">
        <f>VLOOKUP($A1412,'Medical Examination'!$A$2:$J$2336,9,0)</f>
        <v>Over Weight</v>
      </c>
      <c r="K1412" s="9" t="str">
        <f>VLOOKUP($A1412,'Medical Examination'!$A$2:$J$2336,10,0)</f>
        <v>Normal</v>
      </c>
      <c r="L1412" s="9" t="str">
        <f>VLOOKUP($A1412,'Hospitalsation Details'!$A$2:$L$2344,10,0)</f>
        <v>15-12-1988</v>
      </c>
      <c r="M1412" s="16">
        <f>VLOOKUP($A1412,'Hospitalsation Details'!$A$2:$L$2344,6,0)</f>
        <v>7538.52</v>
      </c>
      <c r="N1412" s="9" t="str">
        <f>VLOOKUP($A1412,'Hospitalsation Details'!$A$2:$L$2344,7,0)</f>
        <v>tier - 2</v>
      </c>
      <c r="O1412" s="9" t="str">
        <f>VLOOKUP($A1412,'Hospitalsation Details'!$A$2:$L$2344,8,0)</f>
        <v>tier - 2</v>
      </c>
      <c r="P1412" s="9" t="str">
        <f>VLOOKUP($A1412,'Hospitalsation Details'!$A$2:$L$2344,9,0)</f>
        <v>R1012</v>
      </c>
      <c r="Q1412" s="9">
        <f>VLOOKUP($A1412,'Hospitalsation Details'!$A$2:$L$2344,12,0)</f>
        <v>34</v>
      </c>
    </row>
    <row r="1413" spans="1:17" ht="15.6" x14ac:dyDescent="0.3">
      <c r="A1413" s="21" t="s">
        <v>2823</v>
      </c>
      <c r="B1413" s="9" t="str">
        <f>VLOOKUP($A1413,'Customer Names'!$A$2:$E$2336,4,0)</f>
        <v xml:space="preserve">  Lindsey M</v>
      </c>
      <c r="C1413" s="9">
        <f>VLOOKUP($A1413,'Medical Examination'!$A$2:$J$2336,2,0)</f>
        <v>30.21</v>
      </c>
      <c r="D1413" s="9">
        <f>VLOOKUP($A1413,'Medical Examination'!$A$2:$J$2336,3,0)</f>
        <v>5.5</v>
      </c>
      <c r="E1413" s="9" t="str">
        <f>VLOOKUP($A1413,'Medical Examination'!$A$2:$J$2336,4,0)</f>
        <v>No</v>
      </c>
      <c r="F1413" s="9" t="str">
        <f>VLOOKUP($A1413,'Medical Examination'!$A$2:$J$2336,5,0)</f>
        <v>No</v>
      </c>
      <c r="G1413" s="9" t="str">
        <f>VLOOKUP($A1413,'Medical Examination'!$A$2:$J$2336,6,0)</f>
        <v>No</v>
      </c>
      <c r="H1413" s="9">
        <f>VLOOKUP($A1413,'Medical Examination'!$A$2:$J$2336,7,0)</f>
        <v>1</v>
      </c>
      <c r="I1413" s="9" t="str">
        <f>VLOOKUP($A1413,'Medical Examination'!$A$2:$J$2336,8,0)</f>
        <v xml:space="preserve"> Non Smoker</v>
      </c>
      <c r="J1413" s="9" t="str">
        <f>VLOOKUP($A1413,'Medical Examination'!$A$2:$J$2336,9,0)</f>
        <v>Obesity</v>
      </c>
      <c r="K1413" s="9" t="str">
        <f>VLOOKUP($A1413,'Medical Examination'!$A$2:$J$2336,10,0)</f>
        <v>Diabetes</v>
      </c>
      <c r="L1413" s="9" t="str">
        <f>VLOOKUP($A1413,'Hospitalsation Details'!$A$2:$L$2344,10,0)</f>
        <v>22-08-1984</v>
      </c>
      <c r="M1413" s="16">
        <f>VLOOKUP($A1413,'Hospitalsation Details'!$A$2:$L$2344,6,0)</f>
        <v>7537.16</v>
      </c>
      <c r="N1413" s="9" t="str">
        <f>VLOOKUP($A1413,'Hospitalsation Details'!$A$2:$L$2344,7,0)</f>
        <v>tier - 2</v>
      </c>
      <c r="O1413" s="9" t="str">
        <f>VLOOKUP($A1413,'Hospitalsation Details'!$A$2:$L$2344,8,0)</f>
        <v>tier - 2</v>
      </c>
      <c r="P1413" s="9" t="str">
        <f>VLOOKUP($A1413,'Hospitalsation Details'!$A$2:$L$2344,9,0)</f>
        <v>R1012</v>
      </c>
      <c r="Q1413" s="9">
        <f>VLOOKUP($A1413,'Hospitalsation Details'!$A$2:$L$2344,12,0)</f>
        <v>38</v>
      </c>
    </row>
    <row r="1414" spans="1:17" ht="15.6" x14ac:dyDescent="0.3">
      <c r="A1414" s="20" t="s">
        <v>2825</v>
      </c>
      <c r="B1414" s="9" t="str">
        <f>VLOOKUP($A1414,'Customer Names'!$A$2:$E$2336,4,0)</f>
        <v xml:space="preserve">  Kassie</v>
      </c>
      <c r="C1414" s="9">
        <f>VLOOKUP($A1414,'Medical Examination'!$A$2:$J$2336,2,0)</f>
        <v>24.33</v>
      </c>
      <c r="D1414" s="9">
        <f>VLOOKUP($A1414,'Medical Examination'!$A$2:$J$2336,3,0)</f>
        <v>8</v>
      </c>
      <c r="E1414" s="9" t="str">
        <f>VLOOKUP($A1414,'Medical Examination'!$A$2:$J$2336,4,0)</f>
        <v>No</v>
      </c>
      <c r="F1414" s="9" t="str">
        <f>VLOOKUP($A1414,'Medical Examination'!$A$2:$J$2336,5,0)</f>
        <v>No</v>
      </c>
      <c r="G1414" s="9" t="str">
        <f>VLOOKUP($A1414,'Medical Examination'!$A$2:$J$2336,6,0)</f>
        <v>No</v>
      </c>
      <c r="H1414" s="9">
        <f>VLOOKUP($A1414,'Medical Examination'!$A$2:$J$2336,7,0)</f>
        <v>0</v>
      </c>
      <c r="I1414" s="9" t="str">
        <f>VLOOKUP($A1414,'Medical Examination'!$A$2:$J$2336,8,0)</f>
        <v xml:space="preserve"> Non Smoker</v>
      </c>
      <c r="J1414" s="9" t="str">
        <f>VLOOKUP($A1414,'Medical Examination'!$A$2:$J$2336,9,0)</f>
        <v>Normal Weight</v>
      </c>
      <c r="K1414" s="9" t="str">
        <f>VLOOKUP($A1414,'Medical Examination'!$A$2:$J$2336,10,0)</f>
        <v>Prediabetes</v>
      </c>
      <c r="L1414" s="9" t="str">
        <f>VLOOKUP($A1414,'Hospitalsation Details'!$A$2:$L$2344,10,0)</f>
        <v>14-12-1978</v>
      </c>
      <c r="M1414" s="16">
        <f>VLOOKUP($A1414,'Hospitalsation Details'!$A$2:$L$2344,6,0)</f>
        <v>7531.7</v>
      </c>
      <c r="N1414" s="9" t="str">
        <f>VLOOKUP($A1414,'Hospitalsation Details'!$A$2:$L$2344,7,0)</f>
        <v>tier - 2</v>
      </c>
      <c r="O1414" s="9" t="str">
        <f>VLOOKUP($A1414,'Hospitalsation Details'!$A$2:$L$2344,8,0)</f>
        <v>tier - 1</v>
      </c>
      <c r="P1414" s="9" t="str">
        <f>VLOOKUP($A1414,'Hospitalsation Details'!$A$2:$L$2344,9,0)</f>
        <v>R1013</v>
      </c>
      <c r="Q1414" s="9">
        <f>VLOOKUP($A1414,'Hospitalsation Details'!$A$2:$L$2344,12,0)</f>
        <v>44</v>
      </c>
    </row>
    <row r="1415" spans="1:17" ht="15.6" x14ac:dyDescent="0.3">
      <c r="A1415" s="21" t="s">
        <v>2827</v>
      </c>
      <c r="B1415" s="9" t="str">
        <f>VLOOKUP($A1415,'Customer Names'!$A$2:$E$2336,4,0)</f>
        <v xml:space="preserve">  Matthew</v>
      </c>
      <c r="C1415" s="9">
        <f>VLOOKUP($A1415,'Medical Examination'!$A$2:$J$2336,2,0)</f>
        <v>19.855</v>
      </c>
      <c r="D1415" s="9">
        <f>VLOOKUP($A1415,'Medical Examination'!$A$2:$J$2336,3,0)</f>
        <v>5.71</v>
      </c>
      <c r="E1415" s="9" t="str">
        <f>VLOOKUP($A1415,'Medical Examination'!$A$2:$J$2336,4,0)</f>
        <v>Yes</v>
      </c>
      <c r="F1415" s="9" t="str">
        <f>VLOOKUP($A1415,'Medical Examination'!$A$2:$J$2336,5,0)</f>
        <v>No</v>
      </c>
      <c r="G1415" s="9" t="str">
        <f>VLOOKUP($A1415,'Medical Examination'!$A$2:$J$2336,6,0)</f>
        <v>No</v>
      </c>
      <c r="H1415" s="9">
        <f>VLOOKUP($A1415,'Medical Examination'!$A$2:$J$2336,7,0)</f>
        <v>0</v>
      </c>
      <c r="I1415" s="9" t="str">
        <f>VLOOKUP($A1415,'Medical Examination'!$A$2:$J$2336,8,0)</f>
        <v xml:space="preserve"> Non Smoker</v>
      </c>
      <c r="J1415" s="9" t="str">
        <f>VLOOKUP($A1415,'Medical Examination'!$A$2:$J$2336,9,0)</f>
        <v>Normal Weight</v>
      </c>
      <c r="K1415" s="9" t="str">
        <f>VLOOKUP($A1415,'Medical Examination'!$A$2:$J$2336,10,0)</f>
        <v>Diabetes</v>
      </c>
      <c r="L1415" s="9" t="str">
        <f>VLOOKUP($A1415,'Hospitalsation Details'!$A$2:$L$2344,10,0)</f>
        <v>10-10-1976</v>
      </c>
      <c r="M1415" s="16">
        <f>VLOOKUP($A1415,'Hospitalsation Details'!$A$2:$L$2344,6,0)</f>
        <v>7526.71</v>
      </c>
      <c r="N1415" s="9" t="str">
        <f>VLOOKUP($A1415,'Hospitalsation Details'!$A$2:$L$2344,7,0)</f>
        <v>tier - 3</v>
      </c>
      <c r="O1415" s="9" t="str">
        <f>VLOOKUP($A1415,'Hospitalsation Details'!$A$2:$L$2344,8,0)</f>
        <v>tier - 1</v>
      </c>
      <c r="P1415" s="9" t="str">
        <f>VLOOKUP($A1415,'Hospitalsation Details'!$A$2:$L$2344,9,0)</f>
        <v>R1012</v>
      </c>
      <c r="Q1415" s="9">
        <f>VLOOKUP($A1415,'Hospitalsation Details'!$A$2:$L$2344,12,0)</f>
        <v>46</v>
      </c>
    </row>
    <row r="1416" spans="1:17" ht="15.6" x14ac:dyDescent="0.3">
      <c r="A1416" s="20" t="s">
        <v>2829</v>
      </c>
      <c r="B1416" s="9" t="str">
        <f>VLOOKUP($A1416,'Customer Names'!$A$2:$E$2336,4,0)</f>
        <v xml:space="preserve">  Ruben Dario</v>
      </c>
      <c r="C1416" s="9">
        <f>VLOOKUP($A1416,'Medical Examination'!$A$2:$J$2336,2,0)</f>
        <v>25.364999999999998</v>
      </c>
      <c r="D1416" s="9">
        <f>VLOOKUP($A1416,'Medical Examination'!$A$2:$J$2336,3,0)</f>
        <v>11.71</v>
      </c>
      <c r="E1416" s="9" t="str">
        <f>VLOOKUP($A1416,'Medical Examination'!$A$2:$J$2336,4,0)</f>
        <v>No</v>
      </c>
      <c r="F1416" s="9" t="str">
        <f>VLOOKUP($A1416,'Medical Examination'!$A$2:$J$2336,5,0)</f>
        <v>No</v>
      </c>
      <c r="G1416" s="9" t="str">
        <f>VLOOKUP($A1416,'Medical Examination'!$A$2:$J$2336,6,0)</f>
        <v>No</v>
      </c>
      <c r="H1416" s="9">
        <f>VLOOKUP($A1416,'Medical Examination'!$A$2:$J$2336,7,0)</f>
        <v>0</v>
      </c>
      <c r="I1416" s="9" t="str">
        <f>VLOOKUP($A1416,'Medical Examination'!$A$2:$J$2336,8,0)</f>
        <v xml:space="preserve"> Non Smoker</v>
      </c>
      <c r="J1416" s="9" t="str">
        <f>VLOOKUP($A1416,'Medical Examination'!$A$2:$J$2336,9,0)</f>
        <v>Over Weight</v>
      </c>
      <c r="K1416" s="9" t="str">
        <f>VLOOKUP($A1416,'Medical Examination'!$A$2:$J$2336,10,0)</f>
        <v>Prediabetes</v>
      </c>
      <c r="L1416" s="9" t="str">
        <f>VLOOKUP($A1416,'Hospitalsation Details'!$A$2:$L$2344,10,0)</f>
        <v>18-10-1978</v>
      </c>
      <c r="M1416" s="16">
        <f>VLOOKUP($A1416,'Hospitalsation Details'!$A$2:$L$2344,6,0)</f>
        <v>7518.03</v>
      </c>
      <c r="N1416" s="9" t="str">
        <f>VLOOKUP($A1416,'Hospitalsation Details'!$A$2:$L$2344,7,0)</f>
        <v>tier - 2</v>
      </c>
      <c r="O1416" s="9" t="str">
        <f>VLOOKUP($A1416,'Hospitalsation Details'!$A$2:$L$2344,8,0)</f>
        <v>tier - 3</v>
      </c>
      <c r="P1416" s="9" t="str">
        <f>VLOOKUP($A1416,'Hospitalsation Details'!$A$2:$L$2344,9,0)</f>
        <v>R1012</v>
      </c>
      <c r="Q1416" s="9">
        <f>VLOOKUP($A1416,'Hospitalsation Details'!$A$2:$L$2344,12,0)</f>
        <v>44</v>
      </c>
    </row>
    <row r="1417" spans="1:17" ht="15.6" x14ac:dyDescent="0.3">
      <c r="A1417" s="21" t="s">
        <v>2831</v>
      </c>
      <c r="B1417" s="9" t="str">
        <f>VLOOKUP($A1417,'Customer Names'!$A$2:$E$2336,4,0)</f>
        <v xml:space="preserve">  Kevin</v>
      </c>
      <c r="C1417" s="9">
        <f>VLOOKUP($A1417,'Medical Examination'!$A$2:$J$2336,2,0)</f>
        <v>29.6</v>
      </c>
      <c r="D1417" s="9">
        <f>VLOOKUP($A1417,'Medical Examination'!$A$2:$J$2336,3,0)</f>
        <v>6.17</v>
      </c>
      <c r="E1417" s="9" t="str">
        <f>VLOOKUP($A1417,'Medical Examination'!$A$2:$J$2336,4,0)</f>
        <v>Yes</v>
      </c>
      <c r="F1417" s="9" t="str">
        <f>VLOOKUP($A1417,'Medical Examination'!$A$2:$J$2336,5,0)</f>
        <v>No</v>
      </c>
      <c r="G1417" s="9" t="str">
        <f>VLOOKUP($A1417,'Medical Examination'!$A$2:$J$2336,6,0)</f>
        <v>Yes</v>
      </c>
      <c r="H1417" s="9">
        <f>VLOOKUP($A1417,'Medical Examination'!$A$2:$J$2336,7,0)</f>
        <v>1</v>
      </c>
      <c r="I1417" s="9" t="str">
        <f>VLOOKUP($A1417,'Medical Examination'!$A$2:$J$2336,8,0)</f>
        <v xml:space="preserve"> Non Smoker</v>
      </c>
      <c r="J1417" s="9" t="str">
        <f>VLOOKUP($A1417,'Medical Examination'!$A$2:$J$2336,9,0)</f>
        <v>Over Weight</v>
      </c>
      <c r="K1417" s="9" t="str">
        <f>VLOOKUP($A1417,'Medical Examination'!$A$2:$J$2336,10,0)</f>
        <v>Prediabetes</v>
      </c>
      <c r="L1417" s="9" t="str">
        <f>VLOOKUP($A1417,'Hospitalsation Details'!$A$2:$L$2344,10,0)</f>
        <v>10-07-1983</v>
      </c>
      <c r="M1417" s="16">
        <f>VLOOKUP($A1417,'Hospitalsation Details'!$A$2:$L$2344,6,0)</f>
        <v>7512.27</v>
      </c>
      <c r="N1417" s="9" t="str">
        <f>VLOOKUP($A1417,'Hospitalsation Details'!$A$2:$L$2344,7,0)</f>
        <v>tier - 3</v>
      </c>
      <c r="O1417" s="9" t="str">
        <f>VLOOKUP($A1417,'Hospitalsation Details'!$A$2:$L$2344,8,0)</f>
        <v>tier - 2</v>
      </c>
      <c r="P1417" s="9" t="str">
        <f>VLOOKUP($A1417,'Hospitalsation Details'!$A$2:$L$2344,9,0)</f>
        <v>R1011</v>
      </c>
      <c r="Q1417" s="9">
        <f>VLOOKUP($A1417,'Hospitalsation Details'!$A$2:$L$2344,12,0)</f>
        <v>39</v>
      </c>
    </row>
    <row r="1418" spans="1:17" ht="15.6" x14ac:dyDescent="0.3">
      <c r="A1418" s="20" t="s">
        <v>2833</v>
      </c>
      <c r="B1418" s="9" t="str">
        <f>VLOOKUP($A1418,'Customer Names'!$A$2:$E$2336,4,0)</f>
        <v xml:space="preserve">  Lindsay M</v>
      </c>
      <c r="C1418" s="9">
        <f>VLOOKUP($A1418,'Medical Examination'!$A$2:$J$2336,2,0)</f>
        <v>39.43</v>
      </c>
      <c r="D1418" s="9">
        <f>VLOOKUP($A1418,'Medical Examination'!$A$2:$J$2336,3,0)</f>
        <v>6.1</v>
      </c>
      <c r="E1418" s="9" t="str">
        <f>VLOOKUP($A1418,'Medical Examination'!$A$2:$J$2336,4,0)</f>
        <v>Yes</v>
      </c>
      <c r="F1418" s="9" t="str">
        <f>VLOOKUP($A1418,'Medical Examination'!$A$2:$J$2336,5,0)</f>
        <v>No</v>
      </c>
      <c r="G1418" s="9" t="str">
        <f>VLOOKUP($A1418,'Medical Examination'!$A$2:$J$2336,6,0)</f>
        <v>Yes</v>
      </c>
      <c r="H1418" s="9">
        <f>VLOOKUP($A1418,'Medical Examination'!$A$2:$J$2336,7,0)</f>
        <v>1</v>
      </c>
      <c r="I1418" s="9" t="str">
        <f>VLOOKUP($A1418,'Medical Examination'!$A$2:$J$2336,8,0)</f>
        <v xml:space="preserve"> Non Smoker</v>
      </c>
      <c r="J1418" s="9" t="str">
        <f>VLOOKUP($A1418,'Medical Examination'!$A$2:$J$2336,9,0)</f>
        <v>Obesity</v>
      </c>
      <c r="K1418" s="9" t="str">
        <f>VLOOKUP($A1418,'Medical Examination'!$A$2:$J$2336,10,0)</f>
        <v>Normal</v>
      </c>
      <c r="L1418" s="9" t="str">
        <f>VLOOKUP($A1418,'Hospitalsation Details'!$A$2:$L$2344,10,0)</f>
        <v>28-10-1997</v>
      </c>
      <c r="M1418" s="16">
        <f>VLOOKUP($A1418,'Hospitalsation Details'!$A$2:$L$2344,6,0)</f>
        <v>7504.3</v>
      </c>
      <c r="N1418" s="9" t="str">
        <f>VLOOKUP($A1418,'Hospitalsation Details'!$A$2:$L$2344,7,0)</f>
        <v>tier - 2</v>
      </c>
      <c r="O1418" s="9" t="str">
        <f>VLOOKUP($A1418,'Hospitalsation Details'!$A$2:$L$2344,8,0)</f>
        <v>tier - 1</v>
      </c>
      <c r="P1418" s="9" t="str">
        <f>VLOOKUP($A1418,'Hospitalsation Details'!$A$2:$L$2344,9,0)</f>
        <v>R1012</v>
      </c>
      <c r="Q1418" s="9">
        <f>VLOOKUP($A1418,'Hospitalsation Details'!$A$2:$L$2344,12,0)</f>
        <v>25</v>
      </c>
    </row>
    <row r="1419" spans="1:17" ht="15.6" x14ac:dyDescent="0.3">
      <c r="A1419" s="21" t="s">
        <v>2835</v>
      </c>
      <c r="B1419" s="9" t="str">
        <f>VLOOKUP($A1419,'Customer Names'!$A$2:$E$2336,4,0)</f>
        <v xml:space="preserve">  Amanda</v>
      </c>
      <c r="C1419" s="9">
        <f>VLOOKUP($A1419,'Medical Examination'!$A$2:$J$2336,2,0)</f>
        <v>27.34</v>
      </c>
      <c r="D1419" s="9">
        <f>VLOOKUP($A1419,'Medical Examination'!$A$2:$J$2336,3,0)</f>
        <v>5.19</v>
      </c>
      <c r="E1419" s="9" t="str">
        <f>VLOOKUP($A1419,'Medical Examination'!$A$2:$J$2336,4,0)</f>
        <v>Yes</v>
      </c>
      <c r="F1419" s="9" t="str">
        <f>VLOOKUP($A1419,'Medical Examination'!$A$2:$J$2336,5,0)</f>
        <v>No</v>
      </c>
      <c r="G1419" s="9" t="str">
        <f>VLOOKUP($A1419,'Medical Examination'!$A$2:$J$2336,6,0)</f>
        <v>No</v>
      </c>
      <c r="H1419" s="9">
        <f>VLOOKUP($A1419,'Medical Examination'!$A$2:$J$2336,7,0)</f>
        <v>1</v>
      </c>
      <c r="I1419" s="9" t="str">
        <f>VLOOKUP($A1419,'Medical Examination'!$A$2:$J$2336,8,0)</f>
        <v xml:space="preserve"> Non Smoker</v>
      </c>
      <c r="J1419" s="9" t="str">
        <f>VLOOKUP($A1419,'Medical Examination'!$A$2:$J$2336,9,0)</f>
        <v>Over Weight</v>
      </c>
      <c r="K1419" s="9" t="str">
        <f>VLOOKUP($A1419,'Medical Examination'!$A$2:$J$2336,10,0)</f>
        <v>Normal</v>
      </c>
      <c r="L1419" s="9" t="str">
        <f>VLOOKUP($A1419,'Hospitalsation Details'!$A$2:$L$2344,10,0)</f>
        <v>15-12-1988</v>
      </c>
      <c r="M1419" s="16">
        <f>VLOOKUP($A1419,'Hospitalsation Details'!$A$2:$L$2344,6,0)</f>
        <v>7494.63</v>
      </c>
      <c r="N1419" s="9" t="str">
        <f>VLOOKUP($A1419,'Hospitalsation Details'!$A$2:$L$2344,7,0)</f>
        <v>tier - 2</v>
      </c>
      <c r="O1419" s="9" t="str">
        <f>VLOOKUP($A1419,'Hospitalsation Details'!$A$2:$L$2344,8,0)</f>
        <v>tier - 3</v>
      </c>
      <c r="P1419" s="9" t="str">
        <f>VLOOKUP($A1419,'Hospitalsation Details'!$A$2:$L$2344,9,0)</f>
        <v>R1025</v>
      </c>
      <c r="Q1419" s="9">
        <f>VLOOKUP($A1419,'Hospitalsation Details'!$A$2:$L$2344,12,0)</f>
        <v>34</v>
      </c>
    </row>
    <row r="1420" spans="1:17" ht="15.6" x14ac:dyDescent="0.3">
      <c r="A1420" s="20" t="s">
        <v>2837</v>
      </c>
      <c r="B1420" s="9" t="str">
        <f>VLOOKUP($A1420,'Customer Names'!$A$2:$E$2336,4,0)</f>
        <v xml:space="preserve">  James</v>
      </c>
      <c r="C1420" s="9">
        <f>VLOOKUP($A1420,'Medical Examination'!$A$2:$J$2336,2,0)</f>
        <v>39.01</v>
      </c>
      <c r="D1420" s="9">
        <f>VLOOKUP($A1420,'Medical Examination'!$A$2:$J$2336,3,0)</f>
        <v>5.37</v>
      </c>
      <c r="E1420" s="9" t="str">
        <f>VLOOKUP($A1420,'Medical Examination'!$A$2:$J$2336,4,0)</f>
        <v>Yes</v>
      </c>
      <c r="F1420" s="9" t="str">
        <f>VLOOKUP($A1420,'Medical Examination'!$A$2:$J$2336,5,0)</f>
        <v>No</v>
      </c>
      <c r="G1420" s="9" t="str">
        <f>VLOOKUP($A1420,'Medical Examination'!$A$2:$J$2336,6,0)</f>
        <v>No</v>
      </c>
      <c r="H1420" s="9">
        <f>VLOOKUP($A1420,'Medical Examination'!$A$2:$J$2336,7,0)</f>
        <v>0</v>
      </c>
      <c r="I1420" s="9" t="str">
        <f>VLOOKUP($A1420,'Medical Examination'!$A$2:$J$2336,8,0)</f>
        <v xml:space="preserve"> Non Smoker</v>
      </c>
      <c r="J1420" s="9" t="str">
        <f>VLOOKUP($A1420,'Medical Examination'!$A$2:$J$2336,9,0)</f>
        <v>Obesity</v>
      </c>
      <c r="K1420" s="9" t="str">
        <f>VLOOKUP($A1420,'Medical Examination'!$A$2:$J$2336,10,0)</f>
        <v>Diabetes</v>
      </c>
      <c r="L1420" s="9" t="str">
        <f>VLOOKUP($A1420,'Hospitalsation Details'!$A$2:$L$2344,10,0)</f>
        <v>14-06-1996</v>
      </c>
      <c r="M1420" s="16">
        <f>VLOOKUP($A1420,'Hospitalsation Details'!$A$2:$L$2344,6,0)</f>
        <v>7487.38</v>
      </c>
      <c r="N1420" s="9" t="str">
        <f>VLOOKUP($A1420,'Hospitalsation Details'!$A$2:$L$2344,7,0)</f>
        <v>tier - 2</v>
      </c>
      <c r="O1420" s="9" t="str">
        <f>VLOOKUP($A1420,'Hospitalsation Details'!$A$2:$L$2344,8,0)</f>
        <v>tier - 3</v>
      </c>
      <c r="P1420" s="9" t="str">
        <f>VLOOKUP($A1420,'Hospitalsation Details'!$A$2:$L$2344,9,0)</f>
        <v>R1012</v>
      </c>
      <c r="Q1420" s="9">
        <f>VLOOKUP($A1420,'Hospitalsation Details'!$A$2:$L$2344,12,0)</f>
        <v>26</v>
      </c>
    </row>
    <row r="1421" spans="1:17" ht="15.6" x14ac:dyDescent="0.3">
      <c r="A1421" s="21" t="s">
        <v>2839</v>
      </c>
      <c r="B1421" s="9" t="str">
        <f>VLOOKUP($A1421,'Customer Names'!$A$2:$E$2336,4,0)</f>
        <v xml:space="preserve">  Samuel H</v>
      </c>
      <c r="C1421" s="9">
        <f>VLOOKUP($A1421,'Medical Examination'!$A$2:$J$2336,2,0)</f>
        <v>18.989999999999998</v>
      </c>
      <c r="D1421" s="9">
        <f>VLOOKUP($A1421,'Medical Examination'!$A$2:$J$2336,3,0)</f>
        <v>10.82</v>
      </c>
      <c r="E1421" s="9" t="str">
        <f>VLOOKUP($A1421,'Medical Examination'!$A$2:$J$2336,4,0)</f>
        <v>Yes</v>
      </c>
      <c r="F1421" s="9" t="str">
        <f>VLOOKUP($A1421,'Medical Examination'!$A$2:$J$2336,5,0)</f>
        <v>No</v>
      </c>
      <c r="G1421" s="9" t="str">
        <f>VLOOKUP($A1421,'Medical Examination'!$A$2:$J$2336,6,0)</f>
        <v>No</v>
      </c>
      <c r="H1421" s="9">
        <f>VLOOKUP($A1421,'Medical Examination'!$A$2:$J$2336,7,0)</f>
        <v>0</v>
      </c>
      <c r="I1421" s="9" t="str">
        <f>VLOOKUP($A1421,'Medical Examination'!$A$2:$J$2336,8,0)</f>
        <v xml:space="preserve"> Non Smoker</v>
      </c>
      <c r="J1421" s="9" t="str">
        <f>VLOOKUP($A1421,'Medical Examination'!$A$2:$J$2336,9,0)</f>
        <v>Normal Weight</v>
      </c>
      <c r="K1421" s="9" t="str">
        <f>VLOOKUP($A1421,'Medical Examination'!$A$2:$J$2336,10,0)</f>
        <v>Prediabetes</v>
      </c>
      <c r="L1421" s="9" t="str">
        <f>VLOOKUP($A1421,'Hospitalsation Details'!$A$2:$L$2344,10,0)</f>
        <v>04-08-1967</v>
      </c>
      <c r="M1421" s="16">
        <f>VLOOKUP($A1421,'Hospitalsation Details'!$A$2:$L$2344,6,0)</f>
        <v>7463.51</v>
      </c>
      <c r="N1421" s="9" t="str">
        <f>VLOOKUP($A1421,'Hospitalsation Details'!$A$2:$L$2344,7,0)</f>
        <v>tier - 3</v>
      </c>
      <c r="O1421" s="9" t="str">
        <f>VLOOKUP($A1421,'Hospitalsation Details'!$A$2:$L$2344,8,0)</f>
        <v>tier - 3</v>
      </c>
      <c r="P1421" s="9" t="str">
        <f>VLOOKUP($A1421,'Hospitalsation Details'!$A$2:$L$2344,9,0)</f>
        <v>R1013</v>
      </c>
      <c r="Q1421" s="9">
        <f>VLOOKUP($A1421,'Hospitalsation Details'!$A$2:$L$2344,12,0)</f>
        <v>55</v>
      </c>
    </row>
    <row r="1422" spans="1:17" ht="15.6" x14ac:dyDescent="0.3">
      <c r="A1422" s="20" t="s">
        <v>2841</v>
      </c>
      <c r="B1422" s="9" t="str">
        <f>VLOOKUP($A1422,'Customer Names'!$A$2:$E$2336,4,0)</f>
        <v xml:space="preserve">  Jenni</v>
      </c>
      <c r="C1422" s="9">
        <f>VLOOKUP($A1422,'Medical Examination'!$A$2:$J$2336,2,0)</f>
        <v>42.3</v>
      </c>
      <c r="D1422" s="9">
        <f>VLOOKUP($A1422,'Medical Examination'!$A$2:$J$2336,3,0)</f>
        <v>6.06</v>
      </c>
      <c r="E1422" s="9" t="str">
        <f>VLOOKUP($A1422,'Medical Examination'!$A$2:$J$2336,4,0)</f>
        <v>Yes</v>
      </c>
      <c r="F1422" s="9" t="str">
        <f>VLOOKUP($A1422,'Medical Examination'!$A$2:$J$2336,5,0)</f>
        <v>No</v>
      </c>
      <c r="G1422" s="9" t="str">
        <f>VLOOKUP($A1422,'Medical Examination'!$A$2:$J$2336,6,0)</f>
        <v>No</v>
      </c>
      <c r="H1422" s="9">
        <f>VLOOKUP($A1422,'Medical Examination'!$A$2:$J$2336,7,0)</f>
        <v>0</v>
      </c>
      <c r="I1422" s="9" t="str">
        <f>VLOOKUP($A1422,'Medical Examination'!$A$2:$J$2336,8,0)</f>
        <v xml:space="preserve"> Non Smoker</v>
      </c>
      <c r="J1422" s="9" t="str">
        <f>VLOOKUP($A1422,'Medical Examination'!$A$2:$J$2336,9,0)</f>
        <v>Obesity</v>
      </c>
      <c r="K1422" s="9" t="str">
        <f>VLOOKUP($A1422,'Medical Examination'!$A$2:$J$2336,10,0)</f>
        <v>Prediabetes</v>
      </c>
      <c r="L1422" s="9" t="str">
        <f>VLOOKUP($A1422,'Hospitalsation Details'!$A$2:$L$2344,10,0)</f>
        <v>01-06-2001</v>
      </c>
      <c r="M1422" s="16">
        <f>VLOOKUP($A1422,'Hospitalsation Details'!$A$2:$L$2344,6,0)</f>
        <v>7450.36</v>
      </c>
      <c r="N1422" s="9" t="str">
        <f>VLOOKUP($A1422,'Hospitalsation Details'!$A$2:$L$2344,7,0)</f>
        <v>tier - 2</v>
      </c>
      <c r="O1422" s="9" t="str">
        <f>VLOOKUP($A1422,'Hospitalsation Details'!$A$2:$L$2344,8,0)</f>
        <v>tier - 2</v>
      </c>
      <c r="P1422" s="9" t="str">
        <f>VLOOKUP($A1422,'Hospitalsation Details'!$A$2:$L$2344,9,0)</f>
        <v>R1012</v>
      </c>
      <c r="Q1422" s="9">
        <f>VLOOKUP($A1422,'Hospitalsation Details'!$A$2:$L$2344,12,0)</f>
        <v>22</v>
      </c>
    </row>
    <row r="1423" spans="1:17" ht="15.6" x14ac:dyDescent="0.3">
      <c r="A1423" s="21" t="s">
        <v>2843</v>
      </c>
      <c r="B1423" s="9" t="str">
        <f>VLOOKUP($A1423,'Customer Names'!$A$2:$E$2336,4,0)</f>
        <v xml:space="preserve">  Estuardo F</v>
      </c>
      <c r="C1423" s="9">
        <f>VLOOKUP($A1423,'Medical Examination'!$A$2:$J$2336,2,0)</f>
        <v>39.805</v>
      </c>
      <c r="D1423" s="9">
        <f>VLOOKUP($A1423,'Medical Examination'!$A$2:$J$2336,3,0)</f>
        <v>5.91</v>
      </c>
      <c r="E1423" s="9" t="str">
        <f>VLOOKUP($A1423,'Medical Examination'!$A$2:$J$2336,4,0)</f>
        <v>No</v>
      </c>
      <c r="F1423" s="9" t="str">
        <f>VLOOKUP($A1423,'Medical Examination'!$A$2:$J$2336,5,0)</f>
        <v>No</v>
      </c>
      <c r="G1423" s="9" t="str">
        <f>VLOOKUP($A1423,'Medical Examination'!$A$2:$J$2336,6,0)</f>
        <v>No</v>
      </c>
      <c r="H1423" s="9">
        <f>VLOOKUP($A1423,'Medical Examination'!$A$2:$J$2336,7,0)</f>
        <v>0</v>
      </c>
      <c r="I1423" s="9" t="str">
        <f>VLOOKUP($A1423,'Medical Examination'!$A$2:$J$2336,8,0)</f>
        <v xml:space="preserve"> Non Smoker</v>
      </c>
      <c r="J1423" s="9" t="str">
        <f>VLOOKUP($A1423,'Medical Examination'!$A$2:$J$2336,9,0)</f>
        <v>Obesity</v>
      </c>
      <c r="K1423" s="9" t="str">
        <f>VLOOKUP($A1423,'Medical Examination'!$A$2:$J$2336,10,0)</f>
        <v>Prediabetes</v>
      </c>
      <c r="L1423" s="9" t="str">
        <f>VLOOKUP($A1423,'Hospitalsation Details'!$A$2:$L$2344,10,0)</f>
        <v>30-09-1977</v>
      </c>
      <c r="M1423" s="16">
        <f>VLOOKUP($A1423,'Hospitalsation Details'!$A$2:$L$2344,6,0)</f>
        <v>7448.4</v>
      </c>
      <c r="N1423" s="9" t="str">
        <f>VLOOKUP($A1423,'Hospitalsation Details'!$A$2:$L$2344,7,0)</f>
        <v>tier - 3</v>
      </c>
      <c r="O1423" s="9" t="str">
        <f>VLOOKUP($A1423,'Hospitalsation Details'!$A$2:$L$2344,8,0)</f>
        <v>tier - 3</v>
      </c>
      <c r="P1423" s="9" t="str">
        <f>VLOOKUP($A1423,'Hospitalsation Details'!$A$2:$L$2344,9,0)</f>
        <v>R1017</v>
      </c>
      <c r="Q1423" s="9">
        <f>VLOOKUP($A1423,'Hospitalsation Details'!$A$2:$L$2344,12,0)</f>
        <v>45</v>
      </c>
    </row>
    <row r="1424" spans="1:17" ht="15.6" x14ac:dyDescent="0.3">
      <c r="A1424" s="20" t="s">
        <v>2845</v>
      </c>
      <c r="B1424" s="9" t="str">
        <f>VLOOKUP($A1424,'Customer Names'!$A$2:$E$2336,4,0)</f>
        <v xml:space="preserve">  Brett</v>
      </c>
      <c r="C1424" s="9">
        <f>VLOOKUP($A1424,'Medical Examination'!$A$2:$J$2336,2,0)</f>
        <v>33.700000000000003</v>
      </c>
      <c r="D1424" s="9">
        <f>VLOOKUP($A1424,'Medical Examination'!$A$2:$J$2336,3,0)</f>
        <v>5.87</v>
      </c>
      <c r="E1424" s="9" t="str">
        <f>VLOOKUP($A1424,'Medical Examination'!$A$2:$J$2336,4,0)</f>
        <v>No</v>
      </c>
      <c r="F1424" s="9" t="str">
        <f>VLOOKUP($A1424,'Medical Examination'!$A$2:$J$2336,5,0)</f>
        <v>No</v>
      </c>
      <c r="G1424" s="9" t="str">
        <f>VLOOKUP($A1424,'Medical Examination'!$A$2:$J$2336,6,0)</f>
        <v>No</v>
      </c>
      <c r="H1424" s="9">
        <f>VLOOKUP($A1424,'Medical Examination'!$A$2:$J$2336,7,0)</f>
        <v>0</v>
      </c>
      <c r="I1424" s="9" t="str">
        <f>VLOOKUP($A1424,'Medical Examination'!$A$2:$J$2336,8,0)</f>
        <v xml:space="preserve"> Non Smoker</v>
      </c>
      <c r="J1424" s="9" t="str">
        <f>VLOOKUP($A1424,'Medical Examination'!$A$2:$J$2336,9,0)</f>
        <v>Obesity</v>
      </c>
      <c r="K1424" s="9" t="str">
        <f>VLOOKUP($A1424,'Medical Examination'!$A$2:$J$2336,10,0)</f>
        <v>Prediabetes</v>
      </c>
      <c r="L1424" s="9" t="str">
        <f>VLOOKUP($A1424,'Hospitalsation Details'!$A$2:$L$2344,10,0)</f>
        <v>25-09-1977</v>
      </c>
      <c r="M1424" s="16">
        <f>VLOOKUP($A1424,'Hospitalsation Details'!$A$2:$L$2344,6,0)</f>
        <v>7445.92</v>
      </c>
      <c r="N1424" s="9" t="str">
        <f>VLOOKUP($A1424,'Hospitalsation Details'!$A$2:$L$2344,7,0)</f>
        <v>tier - 3</v>
      </c>
      <c r="O1424" s="9" t="str">
        <f>VLOOKUP($A1424,'Hospitalsation Details'!$A$2:$L$2344,8,0)</f>
        <v>tier - 1</v>
      </c>
      <c r="P1424" s="9" t="str">
        <f>VLOOKUP($A1424,'Hospitalsation Details'!$A$2:$L$2344,9,0)</f>
        <v>R1011</v>
      </c>
      <c r="Q1424" s="9">
        <f>VLOOKUP($A1424,'Hospitalsation Details'!$A$2:$L$2344,12,0)</f>
        <v>45</v>
      </c>
    </row>
    <row r="1425" spans="1:17" ht="15.6" x14ac:dyDescent="0.3">
      <c r="A1425" s="21" t="s">
        <v>2847</v>
      </c>
      <c r="B1425" s="9" t="str">
        <f>VLOOKUP($A1425,'Customer Names'!$A$2:$E$2336,4,0)</f>
        <v xml:space="preserve">  Sharon E</v>
      </c>
      <c r="C1425" s="9">
        <f>VLOOKUP($A1425,'Medical Examination'!$A$2:$J$2336,2,0)</f>
        <v>36.195</v>
      </c>
      <c r="D1425" s="9">
        <f>VLOOKUP($A1425,'Medical Examination'!$A$2:$J$2336,3,0)</f>
        <v>6.22</v>
      </c>
      <c r="E1425" s="9" t="str">
        <f>VLOOKUP($A1425,'Medical Examination'!$A$2:$J$2336,4,0)</f>
        <v>No</v>
      </c>
      <c r="F1425" s="9" t="str">
        <f>VLOOKUP($A1425,'Medical Examination'!$A$2:$J$2336,5,0)</f>
        <v>No</v>
      </c>
      <c r="G1425" s="9" t="str">
        <f>VLOOKUP($A1425,'Medical Examination'!$A$2:$J$2336,6,0)</f>
        <v>No</v>
      </c>
      <c r="H1425" s="9">
        <f>VLOOKUP($A1425,'Medical Examination'!$A$2:$J$2336,7,0)</f>
        <v>0</v>
      </c>
      <c r="I1425" s="9" t="str">
        <f>VLOOKUP($A1425,'Medical Examination'!$A$2:$J$2336,8,0)</f>
        <v xml:space="preserve"> Non Smoker</v>
      </c>
      <c r="J1425" s="9" t="str">
        <f>VLOOKUP($A1425,'Medical Examination'!$A$2:$J$2336,9,0)</f>
        <v>Obesity</v>
      </c>
      <c r="K1425" s="9" t="str">
        <f>VLOOKUP($A1425,'Medical Examination'!$A$2:$J$2336,10,0)</f>
        <v>Prediabetes</v>
      </c>
      <c r="L1425" s="9" t="str">
        <f>VLOOKUP($A1425,'Hospitalsation Details'!$A$2:$L$2344,10,0)</f>
        <v>07-07-1980</v>
      </c>
      <c r="M1425" s="16">
        <f>VLOOKUP($A1425,'Hospitalsation Details'!$A$2:$L$2344,6,0)</f>
        <v>7443.64</v>
      </c>
      <c r="N1425" s="9" t="str">
        <f>VLOOKUP($A1425,'Hospitalsation Details'!$A$2:$L$2344,7,0)</f>
        <v>tier - 2</v>
      </c>
      <c r="O1425" s="9" t="str">
        <f>VLOOKUP($A1425,'Hospitalsation Details'!$A$2:$L$2344,8,0)</f>
        <v>tier - 3</v>
      </c>
      <c r="P1425" s="9" t="str">
        <f>VLOOKUP($A1425,'Hospitalsation Details'!$A$2:$L$2344,9,0)</f>
        <v>R1012</v>
      </c>
      <c r="Q1425" s="9">
        <f>VLOOKUP($A1425,'Hospitalsation Details'!$A$2:$L$2344,12,0)</f>
        <v>42</v>
      </c>
    </row>
    <row r="1426" spans="1:17" ht="15.6" x14ac:dyDescent="0.3">
      <c r="A1426" s="20" t="s">
        <v>2849</v>
      </c>
      <c r="B1426" s="9" t="str">
        <f>VLOOKUP($A1426,'Customer Names'!$A$2:$E$2336,4,0)</f>
        <v xml:space="preserve">  Jacob W√¶ver</v>
      </c>
      <c r="C1426" s="9">
        <f>VLOOKUP($A1426,'Medical Examination'!$A$2:$J$2336,2,0)</f>
        <v>32.6</v>
      </c>
      <c r="D1426" s="9">
        <f>VLOOKUP($A1426,'Medical Examination'!$A$2:$J$2336,3,0)</f>
        <v>5.73</v>
      </c>
      <c r="E1426" s="9" t="str">
        <f>VLOOKUP($A1426,'Medical Examination'!$A$2:$J$2336,4,0)</f>
        <v>No</v>
      </c>
      <c r="F1426" s="9" t="str">
        <f>VLOOKUP($A1426,'Medical Examination'!$A$2:$J$2336,5,0)</f>
        <v>No</v>
      </c>
      <c r="G1426" s="9" t="str">
        <f>VLOOKUP($A1426,'Medical Examination'!$A$2:$J$2336,6,0)</f>
        <v>Yes</v>
      </c>
      <c r="H1426" s="9">
        <f>VLOOKUP($A1426,'Medical Examination'!$A$2:$J$2336,7,0)</f>
        <v>1</v>
      </c>
      <c r="I1426" s="9" t="str">
        <f>VLOOKUP($A1426,'Medical Examination'!$A$2:$J$2336,8,0)</f>
        <v xml:space="preserve"> Non Smoker</v>
      </c>
      <c r="J1426" s="9" t="str">
        <f>VLOOKUP($A1426,'Medical Examination'!$A$2:$J$2336,9,0)</f>
        <v>Obesity</v>
      </c>
      <c r="K1426" s="9" t="str">
        <f>VLOOKUP($A1426,'Medical Examination'!$A$2:$J$2336,10,0)</f>
        <v>Prediabetes</v>
      </c>
      <c r="L1426" s="9" t="str">
        <f>VLOOKUP($A1426,'Hospitalsation Details'!$A$2:$L$2344,10,0)</f>
        <v>01-09-1979</v>
      </c>
      <c r="M1426" s="16">
        <f>VLOOKUP($A1426,'Hospitalsation Details'!$A$2:$L$2344,6,0)</f>
        <v>7441.5</v>
      </c>
      <c r="N1426" s="9" t="str">
        <f>VLOOKUP($A1426,'Hospitalsation Details'!$A$2:$L$2344,7,0)</f>
        <v>tier - 3</v>
      </c>
      <c r="O1426" s="9" t="str">
        <f>VLOOKUP($A1426,'Hospitalsation Details'!$A$2:$L$2344,8,0)</f>
        <v>tier - 2</v>
      </c>
      <c r="P1426" s="9" t="str">
        <f>VLOOKUP($A1426,'Hospitalsation Details'!$A$2:$L$2344,9,0)</f>
        <v>R1011</v>
      </c>
      <c r="Q1426" s="9">
        <f>VLOOKUP($A1426,'Hospitalsation Details'!$A$2:$L$2344,12,0)</f>
        <v>43</v>
      </c>
    </row>
    <row r="1427" spans="1:17" ht="15.6" x14ac:dyDescent="0.3">
      <c r="A1427" s="21" t="s">
        <v>2851</v>
      </c>
      <c r="B1427" s="9" t="str">
        <f>VLOOKUP($A1427,'Customer Names'!$A$2:$E$2336,4,0)</f>
        <v xml:space="preserve">  Scott</v>
      </c>
      <c r="C1427" s="9">
        <f>VLOOKUP($A1427,'Medical Examination'!$A$2:$J$2336,2,0)</f>
        <v>30.2</v>
      </c>
      <c r="D1427" s="9">
        <f>VLOOKUP($A1427,'Medical Examination'!$A$2:$J$2336,3,0)</f>
        <v>5.7</v>
      </c>
      <c r="E1427" s="9" t="str">
        <f>VLOOKUP($A1427,'Medical Examination'!$A$2:$J$2336,4,0)</f>
        <v>No</v>
      </c>
      <c r="F1427" s="9" t="str">
        <f>VLOOKUP($A1427,'Medical Examination'!$A$2:$J$2336,5,0)</f>
        <v>No</v>
      </c>
      <c r="G1427" s="9" t="str">
        <f>VLOOKUP($A1427,'Medical Examination'!$A$2:$J$2336,6,0)</f>
        <v>No</v>
      </c>
      <c r="H1427" s="9">
        <f>VLOOKUP($A1427,'Medical Examination'!$A$2:$J$2336,7,0)</f>
        <v>0</v>
      </c>
      <c r="I1427" s="9" t="str">
        <f>VLOOKUP($A1427,'Medical Examination'!$A$2:$J$2336,8,0)</f>
        <v xml:space="preserve"> Non Smoker</v>
      </c>
      <c r="J1427" s="9" t="str">
        <f>VLOOKUP($A1427,'Medical Examination'!$A$2:$J$2336,9,0)</f>
        <v>Obesity</v>
      </c>
      <c r="K1427" s="9" t="str">
        <f>VLOOKUP($A1427,'Medical Examination'!$A$2:$J$2336,10,0)</f>
        <v>Diabetes</v>
      </c>
      <c r="L1427" s="9" t="str">
        <f>VLOOKUP($A1427,'Hospitalsation Details'!$A$2:$L$2344,10,0)</f>
        <v>25-08-1977</v>
      </c>
      <c r="M1427" s="16">
        <f>VLOOKUP($A1427,'Hospitalsation Details'!$A$2:$L$2344,6,0)</f>
        <v>7441.05</v>
      </c>
      <c r="N1427" s="9" t="str">
        <f>VLOOKUP($A1427,'Hospitalsation Details'!$A$2:$L$2344,7,0)</f>
        <v>tier - 3</v>
      </c>
      <c r="O1427" s="9" t="str">
        <f>VLOOKUP($A1427,'Hospitalsation Details'!$A$2:$L$2344,8,0)</f>
        <v>tier - 2</v>
      </c>
      <c r="P1427" s="9" t="str">
        <f>VLOOKUP($A1427,'Hospitalsation Details'!$A$2:$L$2344,9,0)</f>
        <v>R1011</v>
      </c>
      <c r="Q1427" s="9">
        <f>VLOOKUP($A1427,'Hospitalsation Details'!$A$2:$L$2344,12,0)</f>
        <v>45</v>
      </c>
    </row>
    <row r="1428" spans="1:17" ht="15.6" x14ac:dyDescent="0.3">
      <c r="A1428" s="20" t="s">
        <v>2853</v>
      </c>
      <c r="B1428" s="9" t="str">
        <f>VLOOKUP($A1428,'Customer Names'!$A$2:$E$2336,4,0)</f>
        <v xml:space="preserve">  Brooke S</v>
      </c>
      <c r="C1428" s="9">
        <f>VLOOKUP($A1428,'Medical Examination'!$A$2:$J$2336,2,0)</f>
        <v>27.645</v>
      </c>
      <c r="D1428" s="9">
        <f>VLOOKUP($A1428,'Medical Examination'!$A$2:$J$2336,3,0)</f>
        <v>9.91</v>
      </c>
      <c r="E1428" s="9" t="str">
        <f>VLOOKUP($A1428,'Medical Examination'!$A$2:$J$2336,4,0)</f>
        <v>No</v>
      </c>
      <c r="F1428" s="9" t="str">
        <f>VLOOKUP($A1428,'Medical Examination'!$A$2:$J$2336,5,0)</f>
        <v>No</v>
      </c>
      <c r="G1428" s="9" t="str">
        <f>VLOOKUP($A1428,'Medical Examination'!$A$2:$J$2336,6,0)</f>
        <v>No</v>
      </c>
      <c r="H1428" s="9">
        <f>VLOOKUP($A1428,'Medical Examination'!$A$2:$J$2336,7,0)</f>
        <v>0</v>
      </c>
      <c r="I1428" s="9" t="str">
        <f>VLOOKUP($A1428,'Medical Examination'!$A$2:$J$2336,8,0)</f>
        <v xml:space="preserve"> Non Smoker</v>
      </c>
      <c r="J1428" s="9" t="str">
        <f>VLOOKUP($A1428,'Medical Examination'!$A$2:$J$2336,9,0)</f>
        <v>Over Weight</v>
      </c>
      <c r="K1428" s="9" t="str">
        <f>VLOOKUP($A1428,'Medical Examination'!$A$2:$J$2336,10,0)</f>
        <v>Diabetes</v>
      </c>
      <c r="L1428" s="9" t="str">
        <f>VLOOKUP($A1428,'Hospitalsation Details'!$A$2:$L$2344,10,0)</f>
        <v>02-12-1978</v>
      </c>
      <c r="M1428" s="16">
        <f>VLOOKUP($A1428,'Hospitalsation Details'!$A$2:$L$2344,6,0)</f>
        <v>7421.19</v>
      </c>
      <c r="N1428" s="9" t="str">
        <f>VLOOKUP($A1428,'Hospitalsation Details'!$A$2:$L$2344,7,0)</f>
        <v>tier - 2</v>
      </c>
      <c r="O1428" s="9" t="str">
        <f>VLOOKUP($A1428,'Hospitalsation Details'!$A$2:$L$2344,8,0)</f>
        <v>tier - 3</v>
      </c>
      <c r="P1428" s="9" t="str">
        <f>VLOOKUP($A1428,'Hospitalsation Details'!$A$2:$L$2344,9,0)</f>
        <v>R1012</v>
      </c>
      <c r="Q1428" s="9">
        <f>VLOOKUP($A1428,'Hospitalsation Details'!$A$2:$L$2344,12,0)</f>
        <v>44</v>
      </c>
    </row>
    <row r="1429" spans="1:17" ht="15.6" x14ac:dyDescent="0.3">
      <c r="A1429" s="21" t="s">
        <v>2855</v>
      </c>
      <c r="B1429" s="9" t="str">
        <f>VLOOKUP($A1429,'Customer Names'!$A$2:$E$2336,4,0)</f>
        <v xml:space="preserve">  Kaye A</v>
      </c>
      <c r="C1429" s="9">
        <f>VLOOKUP($A1429,'Medical Examination'!$A$2:$J$2336,2,0)</f>
        <v>26.41</v>
      </c>
      <c r="D1429" s="9">
        <f>VLOOKUP($A1429,'Medical Examination'!$A$2:$J$2336,3,0)</f>
        <v>11.4</v>
      </c>
      <c r="E1429" s="9" t="str">
        <f>VLOOKUP($A1429,'Medical Examination'!$A$2:$J$2336,4,0)</f>
        <v>No</v>
      </c>
      <c r="F1429" s="9" t="str">
        <f>VLOOKUP($A1429,'Medical Examination'!$A$2:$J$2336,5,0)</f>
        <v>No</v>
      </c>
      <c r="G1429" s="9" t="str">
        <f>VLOOKUP($A1429,'Medical Examination'!$A$2:$J$2336,6,0)</f>
        <v>No</v>
      </c>
      <c r="H1429" s="9">
        <f>VLOOKUP($A1429,'Medical Examination'!$A$2:$J$2336,7,0)</f>
        <v>0</v>
      </c>
      <c r="I1429" s="9" t="str">
        <f>VLOOKUP($A1429,'Medical Examination'!$A$2:$J$2336,8,0)</f>
        <v xml:space="preserve"> Non Smoker</v>
      </c>
      <c r="J1429" s="9" t="str">
        <f>VLOOKUP($A1429,'Medical Examination'!$A$2:$J$2336,9,0)</f>
        <v>Over Weight</v>
      </c>
      <c r="K1429" s="9" t="str">
        <f>VLOOKUP($A1429,'Medical Examination'!$A$2:$J$2336,10,0)</f>
        <v>Prediabetes</v>
      </c>
      <c r="L1429" s="9" t="str">
        <f>VLOOKUP($A1429,'Hospitalsation Details'!$A$2:$L$2344,10,0)</f>
        <v>12-11-1978</v>
      </c>
      <c r="M1429" s="16">
        <f>VLOOKUP($A1429,'Hospitalsation Details'!$A$2:$L$2344,6,0)</f>
        <v>7419.48</v>
      </c>
      <c r="N1429" s="9" t="str">
        <f>VLOOKUP($A1429,'Hospitalsation Details'!$A$2:$L$2344,7,0)</f>
        <v>tier - 2</v>
      </c>
      <c r="O1429" s="9" t="str">
        <f>VLOOKUP($A1429,'Hospitalsation Details'!$A$2:$L$2344,8,0)</f>
        <v>tier - 2</v>
      </c>
      <c r="P1429" s="9" t="str">
        <f>VLOOKUP($A1429,'Hospitalsation Details'!$A$2:$L$2344,9,0)</f>
        <v>R1012</v>
      </c>
      <c r="Q1429" s="9">
        <f>VLOOKUP($A1429,'Hospitalsation Details'!$A$2:$L$2344,12,0)</f>
        <v>44</v>
      </c>
    </row>
    <row r="1430" spans="1:17" ht="15.6" x14ac:dyDescent="0.3">
      <c r="A1430" s="20" t="s">
        <v>2857</v>
      </c>
      <c r="B1430" s="9" t="str">
        <f>VLOOKUP($A1430,'Customer Names'!$A$2:$E$2336,4,0)</f>
        <v xml:space="preserve">  Carolyn</v>
      </c>
      <c r="C1430" s="9">
        <f>VLOOKUP($A1430,'Medical Examination'!$A$2:$J$2336,2,0)</f>
        <v>34.1</v>
      </c>
      <c r="D1430" s="9">
        <f>VLOOKUP($A1430,'Medical Examination'!$A$2:$J$2336,3,0)</f>
        <v>6.29</v>
      </c>
      <c r="E1430" s="9" t="str">
        <f>VLOOKUP($A1430,'Medical Examination'!$A$2:$J$2336,4,0)</f>
        <v>Yes</v>
      </c>
      <c r="F1430" s="9" t="str">
        <f>VLOOKUP($A1430,'Medical Examination'!$A$2:$J$2336,5,0)</f>
        <v>No</v>
      </c>
      <c r="G1430" s="9" t="str">
        <f>VLOOKUP($A1430,'Medical Examination'!$A$2:$J$2336,6,0)</f>
        <v>Yes</v>
      </c>
      <c r="H1430" s="9">
        <f>VLOOKUP($A1430,'Medical Examination'!$A$2:$J$2336,7,0)</f>
        <v>1</v>
      </c>
      <c r="I1430" s="9" t="str">
        <f>VLOOKUP($A1430,'Medical Examination'!$A$2:$J$2336,8,0)</f>
        <v xml:space="preserve"> Non Smoker</v>
      </c>
      <c r="J1430" s="9" t="str">
        <f>VLOOKUP($A1430,'Medical Examination'!$A$2:$J$2336,9,0)</f>
        <v>Obesity</v>
      </c>
      <c r="K1430" s="9" t="str">
        <f>VLOOKUP($A1430,'Medical Examination'!$A$2:$J$2336,10,0)</f>
        <v>Diabetes</v>
      </c>
      <c r="L1430" s="9" t="str">
        <f>VLOOKUP($A1430,'Hospitalsation Details'!$A$2:$L$2344,10,0)</f>
        <v>19-09-1983</v>
      </c>
      <c r="M1430" s="16">
        <f>VLOOKUP($A1430,'Hospitalsation Details'!$A$2:$L$2344,6,0)</f>
        <v>7418.52</v>
      </c>
      <c r="N1430" s="9" t="str">
        <f>VLOOKUP($A1430,'Hospitalsation Details'!$A$2:$L$2344,7,0)</f>
        <v>tier - 2</v>
      </c>
      <c r="O1430" s="9" t="str">
        <f>VLOOKUP($A1430,'Hospitalsation Details'!$A$2:$L$2344,8,0)</f>
        <v>tier - 2</v>
      </c>
      <c r="P1430" s="9" t="str">
        <f>VLOOKUP($A1430,'Hospitalsation Details'!$A$2:$L$2344,9,0)</f>
        <v>R1011</v>
      </c>
      <c r="Q1430" s="9">
        <f>VLOOKUP($A1430,'Hospitalsation Details'!$A$2:$L$2344,12,0)</f>
        <v>39</v>
      </c>
    </row>
    <row r="1431" spans="1:17" ht="15.6" x14ac:dyDescent="0.3">
      <c r="A1431" s="21" t="s">
        <v>2859</v>
      </c>
      <c r="B1431" s="9" t="str">
        <f>VLOOKUP($A1431,'Customer Names'!$A$2:$E$2336,4,0)</f>
        <v xml:space="preserve">  Daniel C</v>
      </c>
      <c r="C1431" s="9">
        <f>VLOOKUP($A1431,'Medical Examination'!$A$2:$J$2336,2,0)</f>
        <v>17.3</v>
      </c>
      <c r="D1431" s="9">
        <f>VLOOKUP($A1431,'Medical Examination'!$A$2:$J$2336,3,0)</f>
        <v>9.2799999999999994</v>
      </c>
      <c r="E1431" s="9" t="str">
        <f>VLOOKUP($A1431,'Medical Examination'!$A$2:$J$2336,4,0)</f>
        <v>No</v>
      </c>
      <c r="F1431" s="9" t="str">
        <f>VLOOKUP($A1431,'Medical Examination'!$A$2:$J$2336,5,0)</f>
        <v>No</v>
      </c>
      <c r="G1431" s="9" t="str">
        <f>VLOOKUP($A1431,'Medical Examination'!$A$2:$J$2336,6,0)</f>
        <v>No</v>
      </c>
      <c r="H1431" s="9">
        <f>VLOOKUP($A1431,'Medical Examination'!$A$2:$J$2336,7,0)</f>
        <v>0</v>
      </c>
      <c r="I1431" s="9" t="str">
        <f>VLOOKUP($A1431,'Medical Examination'!$A$2:$J$2336,8,0)</f>
        <v xml:space="preserve"> Non Smoker</v>
      </c>
      <c r="J1431" s="9" t="str">
        <f>VLOOKUP($A1431,'Medical Examination'!$A$2:$J$2336,9,0)</f>
        <v>Under Weight</v>
      </c>
      <c r="K1431" s="9" t="str">
        <f>VLOOKUP($A1431,'Medical Examination'!$A$2:$J$2336,10,0)</f>
        <v>Normal</v>
      </c>
      <c r="L1431" s="9" t="str">
        <f>VLOOKUP($A1431,'Hospitalsation Details'!$A$2:$L$2344,10,0)</f>
        <v>05-12-1965</v>
      </c>
      <c r="M1431" s="16">
        <f>VLOOKUP($A1431,'Hospitalsation Details'!$A$2:$L$2344,6,0)</f>
        <v>7403.98</v>
      </c>
      <c r="N1431" s="9" t="str">
        <f>VLOOKUP($A1431,'Hospitalsation Details'!$A$2:$L$2344,7,0)</f>
        <v>tier - 3</v>
      </c>
      <c r="O1431" s="9" t="str">
        <f>VLOOKUP($A1431,'Hospitalsation Details'!$A$2:$L$2344,8,0)</f>
        <v>tier - 2</v>
      </c>
      <c r="P1431" s="9" t="str">
        <f>VLOOKUP($A1431,'Hospitalsation Details'!$A$2:$L$2344,9,0)</f>
        <v>R1013</v>
      </c>
      <c r="Q1431" s="9">
        <f>VLOOKUP($A1431,'Hospitalsation Details'!$A$2:$L$2344,12,0)</f>
        <v>57</v>
      </c>
    </row>
    <row r="1432" spans="1:17" ht="15.6" x14ac:dyDescent="0.3">
      <c r="A1432" s="20" t="s">
        <v>2861</v>
      </c>
      <c r="B1432" s="9" t="str">
        <f>VLOOKUP($A1432,'Customer Names'!$A$2:$E$2336,4,0)</f>
        <v xml:space="preserve">  Laurie A</v>
      </c>
      <c r="C1432" s="9">
        <f>VLOOKUP($A1432,'Medical Examination'!$A$2:$J$2336,2,0)</f>
        <v>35.020000000000003</v>
      </c>
      <c r="D1432" s="9">
        <f>VLOOKUP($A1432,'Medical Examination'!$A$2:$J$2336,3,0)</f>
        <v>4.78</v>
      </c>
      <c r="E1432" s="9" t="str">
        <f>VLOOKUP($A1432,'Medical Examination'!$A$2:$J$2336,4,0)</f>
        <v>No</v>
      </c>
      <c r="F1432" s="9" t="str">
        <f>VLOOKUP($A1432,'Medical Examination'!$A$2:$J$2336,5,0)</f>
        <v>No</v>
      </c>
      <c r="G1432" s="9" t="str">
        <f>VLOOKUP($A1432,'Medical Examination'!$A$2:$J$2336,6,0)</f>
        <v>Yes</v>
      </c>
      <c r="H1432" s="9">
        <f>VLOOKUP($A1432,'Medical Examination'!$A$2:$J$2336,7,0)</f>
        <v>1</v>
      </c>
      <c r="I1432" s="9" t="str">
        <f>VLOOKUP($A1432,'Medical Examination'!$A$2:$J$2336,8,0)</f>
        <v xml:space="preserve"> Non Smoker</v>
      </c>
      <c r="J1432" s="9" t="str">
        <f>VLOOKUP($A1432,'Medical Examination'!$A$2:$J$2336,9,0)</f>
        <v>Obesity</v>
      </c>
      <c r="K1432" s="9" t="str">
        <f>VLOOKUP($A1432,'Medical Examination'!$A$2:$J$2336,10,0)</f>
        <v>Diabetes</v>
      </c>
      <c r="L1432" s="9" t="str">
        <f>VLOOKUP($A1432,'Hospitalsation Details'!$A$2:$L$2344,10,0)</f>
        <v>22-07-1993</v>
      </c>
      <c r="M1432" s="16">
        <f>VLOOKUP($A1432,'Hospitalsation Details'!$A$2:$L$2344,6,0)</f>
        <v>7388.85</v>
      </c>
      <c r="N1432" s="9" t="str">
        <f>VLOOKUP($A1432,'Hospitalsation Details'!$A$2:$L$2344,7,0)</f>
        <v>tier - 2</v>
      </c>
      <c r="O1432" s="9" t="str">
        <f>VLOOKUP($A1432,'Hospitalsation Details'!$A$2:$L$2344,8,0)</f>
        <v>tier - 2</v>
      </c>
      <c r="P1432" s="9" t="str">
        <f>VLOOKUP($A1432,'Hospitalsation Details'!$A$2:$L$2344,9,0)</f>
        <v>R1026</v>
      </c>
      <c r="Q1432" s="9">
        <f>VLOOKUP($A1432,'Hospitalsation Details'!$A$2:$L$2344,12,0)</f>
        <v>29</v>
      </c>
    </row>
    <row r="1433" spans="1:17" ht="15.6" x14ac:dyDescent="0.3">
      <c r="A1433" s="21" t="s">
        <v>2863</v>
      </c>
      <c r="B1433" s="9" t="str">
        <f>VLOOKUP($A1433,'Customer Names'!$A$2:$E$2336,4,0)</f>
        <v xml:space="preserve">  Nicole</v>
      </c>
      <c r="C1433" s="9">
        <f>VLOOKUP($A1433,'Medical Examination'!$A$2:$J$2336,2,0)</f>
        <v>37.1</v>
      </c>
      <c r="D1433" s="9">
        <f>VLOOKUP($A1433,'Medical Examination'!$A$2:$J$2336,3,0)</f>
        <v>8.8699999999999992</v>
      </c>
      <c r="E1433" s="9" t="str">
        <f>VLOOKUP($A1433,'Medical Examination'!$A$2:$J$2336,4,0)</f>
        <v>Yes</v>
      </c>
      <c r="F1433" s="9" t="str">
        <f>VLOOKUP($A1433,'Medical Examination'!$A$2:$J$2336,5,0)</f>
        <v>No</v>
      </c>
      <c r="G1433" s="9" t="str">
        <f>VLOOKUP($A1433,'Medical Examination'!$A$2:$J$2336,6,0)</f>
        <v>No</v>
      </c>
      <c r="H1433" s="9">
        <f>VLOOKUP($A1433,'Medical Examination'!$A$2:$J$2336,7,0)</f>
        <v>0</v>
      </c>
      <c r="I1433" s="9" t="str">
        <f>VLOOKUP($A1433,'Medical Examination'!$A$2:$J$2336,8,0)</f>
        <v xml:space="preserve"> Non Smoker</v>
      </c>
      <c r="J1433" s="9" t="str">
        <f>VLOOKUP($A1433,'Medical Examination'!$A$2:$J$2336,9,0)</f>
        <v>Obesity</v>
      </c>
      <c r="K1433" s="9" t="str">
        <f>VLOOKUP($A1433,'Medical Examination'!$A$2:$J$2336,10,0)</f>
        <v>Diabetes</v>
      </c>
      <c r="L1433" s="9" t="str">
        <f>VLOOKUP($A1433,'Hospitalsation Details'!$A$2:$L$2344,10,0)</f>
        <v>24-11-1981</v>
      </c>
      <c r="M1433" s="16">
        <f>VLOOKUP($A1433,'Hospitalsation Details'!$A$2:$L$2344,6,0)</f>
        <v>7371.77</v>
      </c>
      <c r="N1433" s="9" t="str">
        <f>VLOOKUP($A1433,'Hospitalsation Details'!$A$2:$L$2344,7,0)</f>
        <v>tier - 2</v>
      </c>
      <c r="O1433" s="9" t="str">
        <f>VLOOKUP($A1433,'Hospitalsation Details'!$A$2:$L$2344,8,0)</f>
        <v>tier - 1</v>
      </c>
      <c r="P1433" s="9" t="str">
        <f>VLOOKUP($A1433,'Hospitalsation Details'!$A$2:$L$2344,9,0)</f>
        <v>R1011</v>
      </c>
      <c r="Q1433" s="9">
        <f>VLOOKUP($A1433,'Hospitalsation Details'!$A$2:$L$2344,12,0)</f>
        <v>41</v>
      </c>
    </row>
    <row r="1434" spans="1:17" ht="15.6" x14ac:dyDescent="0.3">
      <c r="A1434" s="20" t="s">
        <v>2865</v>
      </c>
      <c r="B1434" s="9" t="str">
        <f>VLOOKUP($A1434,'Customer Names'!$A$2:$E$2336,4,0)</f>
        <v xml:space="preserve">  Shelby</v>
      </c>
      <c r="C1434" s="9">
        <f>VLOOKUP($A1434,'Medical Examination'!$A$2:$J$2336,2,0)</f>
        <v>16.79</v>
      </c>
      <c r="D1434" s="9">
        <f>VLOOKUP($A1434,'Medical Examination'!$A$2:$J$2336,3,0)</f>
        <v>11.4</v>
      </c>
      <c r="E1434" s="9" t="str">
        <f>VLOOKUP($A1434,'Medical Examination'!$A$2:$J$2336,4,0)</f>
        <v>No</v>
      </c>
      <c r="F1434" s="9" t="str">
        <f>VLOOKUP($A1434,'Medical Examination'!$A$2:$J$2336,5,0)</f>
        <v>No</v>
      </c>
      <c r="G1434" s="9" t="str">
        <f>VLOOKUP($A1434,'Medical Examination'!$A$2:$J$2336,6,0)</f>
        <v>No</v>
      </c>
      <c r="H1434" s="9">
        <f>VLOOKUP($A1434,'Medical Examination'!$A$2:$J$2336,7,0)</f>
        <v>0</v>
      </c>
      <c r="I1434" s="9" t="str">
        <f>VLOOKUP($A1434,'Medical Examination'!$A$2:$J$2336,8,0)</f>
        <v xml:space="preserve"> Non Smoker</v>
      </c>
      <c r="J1434" s="9" t="str">
        <f>VLOOKUP($A1434,'Medical Examination'!$A$2:$J$2336,9,0)</f>
        <v>Under Weight</v>
      </c>
      <c r="K1434" s="9" t="str">
        <f>VLOOKUP($A1434,'Medical Examination'!$A$2:$J$2336,10,0)</f>
        <v>Diabetes</v>
      </c>
      <c r="L1434" s="9" t="str">
        <f>VLOOKUP($A1434,'Hospitalsation Details'!$A$2:$L$2344,10,0)</f>
        <v>09-12-1965</v>
      </c>
      <c r="M1434" s="16">
        <f>VLOOKUP($A1434,'Hospitalsation Details'!$A$2:$L$2344,6,0)</f>
        <v>7362.31</v>
      </c>
      <c r="N1434" s="9" t="str">
        <f>VLOOKUP($A1434,'Hospitalsation Details'!$A$2:$L$2344,7,0)</f>
        <v>tier - 3</v>
      </c>
      <c r="O1434" s="9" t="str">
        <f>VLOOKUP($A1434,'Hospitalsation Details'!$A$2:$L$2344,8,0)</f>
        <v>tier - 3</v>
      </c>
      <c r="P1434" s="9" t="str">
        <f>VLOOKUP($A1434,'Hospitalsation Details'!$A$2:$L$2344,9,0)</f>
        <v>R1013</v>
      </c>
      <c r="Q1434" s="9">
        <f>VLOOKUP($A1434,'Hospitalsation Details'!$A$2:$L$2344,12,0)</f>
        <v>57</v>
      </c>
    </row>
    <row r="1435" spans="1:17" ht="15.6" x14ac:dyDescent="0.3">
      <c r="A1435" s="21" t="s">
        <v>2867</v>
      </c>
      <c r="B1435" s="9" t="str">
        <f>VLOOKUP($A1435,'Customer Names'!$A$2:$E$2336,4,0)</f>
        <v xml:space="preserve">  Allison</v>
      </c>
      <c r="C1435" s="9">
        <f>VLOOKUP($A1435,'Medical Examination'!$A$2:$J$2336,2,0)</f>
        <v>31.635000000000002</v>
      </c>
      <c r="D1435" s="9">
        <f>VLOOKUP($A1435,'Medical Examination'!$A$2:$J$2336,3,0)</f>
        <v>9.1300000000000008</v>
      </c>
      <c r="E1435" s="9" t="str">
        <f>VLOOKUP($A1435,'Medical Examination'!$A$2:$J$2336,4,0)</f>
        <v>Yes</v>
      </c>
      <c r="F1435" s="9" t="str">
        <f>VLOOKUP($A1435,'Medical Examination'!$A$2:$J$2336,5,0)</f>
        <v>No</v>
      </c>
      <c r="G1435" s="9" t="str">
        <f>VLOOKUP($A1435,'Medical Examination'!$A$2:$J$2336,6,0)</f>
        <v>No</v>
      </c>
      <c r="H1435" s="9">
        <f>VLOOKUP($A1435,'Medical Examination'!$A$2:$J$2336,7,0)</f>
        <v>0</v>
      </c>
      <c r="I1435" s="9" t="str">
        <f>VLOOKUP($A1435,'Medical Examination'!$A$2:$J$2336,8,0)</f>
        <v xml:space="preserve"> Non Smoker</v>
      </c>
      <c r="J1435" s="9" t="str">
        <f>VLOOKUP($A1435,'Medical Examination'!$A$2:$J$2336,9,0)</f>
        <v>Obesity</v>
      </c>
      <c r="K1435" s="9" t="str">
        <f>VLOOKUP($A1435,'Medical Examination'!$A$2:$J$2336,10,0)</f>
        <v>Prediabetes</v>
      </c>
      <c r="L1435" s="9" t="str">
        <f>VLOOKUP($A1435,'Hospitalsation Details'!$A$2:$L$2344,10,0)</f>
        <v>16-07-1981</v>
      </c>
      <c r="M1435" s="16">
        <f>VLOOKUP($A1435,'Hospitalsation Details'!$A$2:$L$2344,6,0)</f>
        <v>7358.18</v>
      </c>
      <c r="N1435" s="9" t="str">
        <f>VLOOKUP($A1435,'Hospitalsation Details'!$A$2:$L$2344,7,0)</f>
        <v>tier - 2</v>
      </c>
      <c r="O1435" s="9" t="str">
        <f>VLOOKUP($A1435,'Hospitalsation Details'!$A$2:$L$2344,8,0)</f>
        <v>tier - 3</v>
      </c>
      <c r="P1435" s="9" t="str">
        <f>VLOOKUP($A1435,'Hospitalsation Details'!$A$2:$L$2344,9,0)</f>
        <v>R1024</v>
      </c>
      <c r="Q1435" s="9">
        <f>VLOOKUP($A1435,'Hospitalsation Details'!$A$2:$L$2344,12,0)</f>
        <v>41</v>
      </c>
    </row>
    <row r="1436" spans="1:17" ht="15.6" x14ac:dyDescent="0.3">
      <c r="A1436" s="20" t="s">
        <v>2869</v>
      </c>
      <c r="B1436" s="9" t="str">
        <f>VLOOKUP($A1436,'Customer Names'!$A$2:$E$2336,4,0)</f>
        <v xml:space="preserve">  Leticia</v>
      </c>
      <c r="C1436" s="9">
        <f>VLOOKUP($A1436,'Medical Examination'!$A$2:$J$2336,2,0)</f>
        <v>24.19</v>
      </c>
      <c r="D1436" s="9">
        <f>VLOOKUP($A1436,'Medical Examination'!$A$2:$J$2336,3,0)</f>
        <v>6.22</v>
      </c>
      <c r="E1436" s="9" t="str">
        <f>VLOOKUP($A1436,'Medical Examination'!$A$2:$J$2336,4,0)</f>
        <v>Yes</v>
      </c>
      <c r="F1436" s="9" t="str">
        <f>VLOOKUP($A1436,'Medical Examination'!$A$2:$J$2336,5,0)</f>
        <v>No</v>
      </c>
      <c r="G1436" s="9" t="str">
        <f>VLOOKUP($A1436,'Medical Examination'!$A$2:$J$2336,6,0)</f>
        <v>Yes</v>
      </c>
      <c r="H1436" s="9">
        <f>VLOOKUP($A1436,'Medical Examination'!$A$2:$J$2336,7,0)</f>
        <v>1</v>
      </c>
      <c r="I1436" s="9" t="str">
        <f>VLOOKUP($A1436,'Medical Examination'!$A$2:$J$2336,8,0)</f>
        <v xml:space="preserve"> Non Smoker</v>
      </c>
      <c r="J1436" s="9" t="str">
        <f>VLOOKUP($A1436,'Medical Examination'!$A$2:$J$2336,9,0)</f>
        <v>Normal Weight</v>
      </c>
      <c r="K1436" s="9" t="str">
        <f>VLOOKUP($A1436,'Medical Examination'!$A$2:$J$2336,10,0)</f>
        <v>Prediabetes</v>
      </c>
      <c r="L1436" s="9" t="str">
        <f>VLOOKUP($A1436,'Hospitalsation Details'!$A$2:$L$2344,10,0)</f>
        <v>21-06-1983</v>
      </c>
      <c r="M1436" s="16">
        <f>VLOOKUP($A1436,'Hospitalsation Details'!$A$2:$L$2344,6,0)</f>
        <v>7357.49</v>
      </c>
      <c r="N1436" s="9" t="str">
        <f>VLOOKUP($A1436,'Hospitalsation Details'!$A$2:$L$2344,7,0)</f>
        <v>tier - 2</v>
      </c>
      <c r="O1436" s="9" t="str">
        <f>VLOOKUP($A1436,'Hospitalsation Details'!$A$2:$L$2344,8,0)</f>
        <v>tier - 2</v>
      </c>
      <c r="P1436" s="9" t="str">
        <f>VLOOKUP($A1436,'Hospitalsation Details'!$A$2:$L$2344,9,0)</f>
        <v>R1012</v>
      </c>
      <c r="Q1436" s="9">
        <f>VLOOKUP($A1436,'Hospitalsation Details'!$A$2:$L$2344,12,0)</f>
        <v>39</v>
      </c>
    </row>
    <row r="1437" spans="1:17" ht="15.6" x14ac:dyDescent="0.3">
      <c r="A1437" s="21" t="s">
        <v>2871</v>
      </c>
      <c r="B1437" s="9" t="str">
        <f>VLOOKUP($A1437,'Customer Names'!$A$2:$E$2336,4,0)</f>
        <v xml:space="preserve">  John S</v>
      </c>
      <c r="C1437" s="9">
        <f>VLOOKUP($A1437,'Medical Examination'!$A$2:$J$2336,2,0)</f>
        <v>35.29</v>
      </c>
      <c r="D1437" s="9">
        <f>VLOOKUP($A1437,'Medical Examination'!$A$2:$J$2336,3,0)</f>
        <v>5.9</v>
      </c>
      <c r="E1437" s="9" t="str">
        <f>VLOOKUP($A1437,'Medical Examination'!$A$2:$J$2336,4,0)</f>
        <v>No</v>
      </c>
      <c r="F1437" s="9" t="str">
        <f>VLOOKUP($A1437,'Medical Examination'!$A$2:$J$2336,5,0)</f>
        <v>No</v>
      </c>
      <c r="G1437" s="9" t="str">
        <f>VLOOKUP($A1437,'Medical Examination'!$A$2:$J$2336,6,0)</f>
        <v>Yes</v>
      </c>
      <c r="H1437" s="9">
        <f>VLOOKUP($A1437,'Medical Examination'!$A$2:$J$2336,7,0)</f>
        <v>1</v>
      </c>
      <c r="I1437" s="9" t="str">
        <f>VLOOKUP($A1437,'Medical Examination'!$A$2:$J$2336,8,0)</f>
        <v xml:space="preserve"> Non Smoker</v>
      </c>
      <c r="J1437" s="9" t="str">
        <f>VLOOKUP($A1437,'Medical Examination'!$A$2:$J$2336,9,0)</f>
        <v>Obesity</v>
      </c>
      <c r="K1437" s="9" t="str">
        <f>VLOOKUP($A1437,'Medical Examination'!$A$2:$J$2336,10,0)</f>
        <v>Normal</v>
      </c>
      <c r="L1437" s="9" t="str">
        <f>VLOOKUP($A1437,'Hospitalsation Details'!$A$2:$L$2344,10,0)</f>
        <v>05-10-1993</v>
      </c>
      <c r="M1437" s="16">
        <f>VLOOKUP($A1437,'Hospitalsation Details'!$A$2:$L$2344,6,0)</f>
        <v>7349.12</v>
      </c>
      <c r="N1437" s="9" t="str">
        <f>VLOOKUP($A1437,'Hospitalsation Details'!$A$2:$L$2344,7,0)</f>
        <v>tier - 2</v>
      </c>
      <c r="O1437" s="9" t="str">
        <f>VLOOKUP($A1437,'Hospitalsation Details'!$A$2:$L$2344,8,0)</f>
        <v>tier - 2</v>
      </c>
      <c r="P1437" s="9" t="str">
        <f>VLOOKUP($A1437,'Hospitalsation Details'!$A$2:$L$2344,9,0)</f>
        <v>R1021</v>
      </c>
      <c r="Q1437" s="9">
        <f>VLOOKUP($A1437,'Hospitalsation Details'!$A$2:$L$2344,12,0)</f>
        <v>29</v>
      </c>
    </row>
    <row r="1438" spans="1:17" ht="15.6" x14ac:dyDescent="0.3">
      <c r="A1438" s="20" t="s">
        <v>2873</v>
      </c>
      <c r="B1438" s="9" t="str">
        <f>VLOOKUP($A1438,'Customer Names'!$A$2:$E$2336,4,0)</f>
        <v xml:space="preserve">  April</v>
      </c>
      <c r="C1438" s="9">
        <f>VLOOKUP($A1438,'Medical Examination'!$A$2:$J$2336,2,0)</f>
        <v>35.299999999999997</v>
      </c>
      <c r="D1438" s="9">
        <f>VLOOKUP($A1438,'Medical Examination'!$A$2:$J$2336,3,0)</f>
        <v>4.45</v>
      </c>
      <c r="E1438" s="9" t="str">
        <f>VLOOKUP($A1438,'Medical Examination'!$A$2:$J$2336,4,0)</f>
        <v>No</v>
      </c>
      <c r="F1438" s="9" t="str">
        <f>VLOOKUP($A1438,'Medical Examination'!$A$2:$J$2336,5,0)</f>
        <v>No</v>
      </c>
      <c r="G1438" s="9" t="str">
        <f>VLOOKUP($A1438,'Medical Examination'!$A$2:$J$2336,6,0)</f>
        <v>No</v>
      </c>
      <c r="H1438" s="9">
        <f>VLOOKUP($A1438,'Medical Examination'!$A$2:$J$2336,7,0)</f>
        <v>0</v>
      </c>
      <c r="I1438" s="9" t="str">
        <f>VLOOKUP($A1438,'Medical Examination'!$A$2:$J$2336,8,0)</f>
        <v xml:space="preserve"> Non Smoker</v>
      </c>
      <c r="J1438" s="9" t="str">
        <f>VLOOKUP($A1438,'Medical Examination'!$A$2:$J$2336,9,0)</f>
        <v>Obesity</v>
      </c>
      <c r="K1438" s="9" t="str">
        <f>VLOOKUP($A1438,'Medical Examination'!$A$2:$J$2336,10,0)</f>
        <v>Prediabetes</v>
      </c>
      <c r="L1438" s="9" t="str">
        <f>VLOOKUP($A1438,'Hospitalsation Details'!$A$2:$L$2344,10,0)</f>
        <v>01-12-1977</v>
      </c>
      <c r="M1438" s="16">
        <f>VLOOKUP($A1438,'Hospitalsation Details'!$A$2:$L$2344,6,0)</f>
        <v>7348.14</v>
      </c>
      <c r="N1438" s="9" t="str">
        <f>VLOOKUP($A1438,'Hospitalsation Details'!$A$2:$L$2344,7,0)</f>
        <v>tier - 2</v>
      </c>
      <c r="O1438" s="9" t="str">
        <f>VLOOKUP($A1438,'Hospitalsation Details'!$A$2:$L$2344,8,0)</f>
        <v>tier - 1</v>
      </c>
      <c r="P1438" s="9" t="str">
        <f>VLOOKUP($A1438,'Hospitalsation Details'!$A$2:$L$2344,9,0)</f>
        <v>R1011</v>
      </c>
      <c r="Q1438" s="9">
        <f>VLOOKUP($A1438,'Hospitalsation Details'!$A$2:$L$2344,12,0)</f>
        <v>45</v>
      </c>
    </row>
    <row r="1439" spans="1:17" ht="15.6" x14ac:dyDescent="0.3">
      <c r="A1439" s="21" t="s">
        <v>2875</v>
      </c>
      <c r="B1439" s="9" t="str">
        <f>VLOOKUP($A1439,'Customer Names'!$A$2:$E$2336,4,0)</f>
        <v xml:space="preserve">  Ashley N</v>
      </c>
      <c r="C1439" s="9">
        <f>VLOOKUP($A1439,'Medical Examination'!$A$2:$J$2336,2,0)</f>
        <v>35.64</v>
      </c>
      <c r="D1439" s="9">
        <f>VLOOKUP($A1439,'Medical Examination'!$A$2:$J$2336,3,0)</f>
        <v>6.17</v>
      </c>
      <c r="E1439" s="9" t="str">
        <f>VLOOKUP($A1439,'Medical Examination'!$A$2:$J$2336,4,0)</f>
        <v>No</v>
      </c>
      <c r="F1439" s="9" t="str">
        <f>VLOOKUP($A1439,'Medical Examination'!$A$2:$J$2336,5,0)</f>
        <v>No</v>
      </c>
      <c r="G1439" s="9" t="str">
        <f>VLOOKUP($A1439,'Medical Examination'!$A$2:$J$2336,6,0)</f>
        <v>Yes</v>
      </c>
      <c r="H1439" s="9">
        <f>VLOOKUP($A1439,'Medical Examination'!$A$2:$J$2336,7,0)</f>
        <v>1</v>
      </c>
      <c r="I1439" s="9" t="str">
        <f>VLOOKUP($A1439,'Medical Examination'!$A$2:$J$2336,8,0)</f>
        <v xml:space="preserve"> Non Smoker</v>
      </c>
      <c r="J1439" s="9" t="str">
        <f>VLOOKUP($A1439,'Medical Examination'!$A$2:$J$2336,9,0)</f>
        <v>Obesity</v>
      </c>
      <c r="K1439" s="9" t="str">
        <f>VLOOKUP($A1439,'Medical Examination'!$A$2:$J$2336,10,0)</f>
        <v>Normal</v>
      </c>
      <c r="L1439" s="9" t="str">
        <f>VLOOKUP($A1439,'Hospitalsation Details'!$A$2:$L$2344,10,0)</f>
        <v>26-06-1979</v>
      </c>
      <c r="M1439" s="16">
        <f>VLOOKUP($A1439,'Hospitalsation Details'!$A$2:$L$2344,6,0)</f>
        <v>7345.73</v>
      </c>
      <c r="N1439" s="9" t="str">
        <f>VLOOKUP($A1439,'Hospitalsation Details'!$A$2:$L$2344,7,0)</f>
        <v>tier - 2</v>
      </c>
      <c r="O1439" s="9" t="str">
        <f>VLOOKUP($A1439,'Hospitalsation Details'!$A$2:$L$2344,8,0)</f>
        <v>tier - 1</v>
      </c>
      <c r="P1439" s="9" t="str">
        <f>VLOOKUP($A1439,'Hospitalsation Details'!$A$2:$L$2344,9,0)</f>
        <v>R1013</v>
      </c>
      <c r="Q1439" s="9">
        <f>VLOOKUP($A1439,'Hospitalsation Details'!$A$2:$L$2344,12,0)</f>
        <v>43</v>
      </c>
    </row>
    <row r="1440" spans="1:17" ht="15.6" x14ac:dyDescent="0.3">
      <c r="A1440" s="20" t="s">
        <v>2877</v>
      </c>
      <c r="B1440" s="9" t="str">
        <f>VLOOKUP($A1440,'Customer Names'!$A$2:$E$2336,4,0)</f>
        <v xml:space="preserve">  Madeleine</v>
      </c>
      <c r="C1440" s="9">
        <f>VLOOKUP($A1440,'Medical Examination'!$A$2:$J$2336,2,0)</f>
        <v>33.1</v>
      </c>
      <c r="D1440" s="9">
        <f>VLOOKUP($A1440,'Medical Examination'!$A$2:$J$2336,3,0)</f>
        <v>4.93</v>
      </c>
      <c r="E1440" s="9" t="str">
        <f>VLOOKUP($A1440,'Medical Examination'!$A$2:$J$2336,4,0)</f>
        <v>No</v>
      </c>
      <c r="F1440" s="9" t="str">
        <f>VLOOKUP($A1440,'Medical Examination'!$A$2:$J$2336,5,0)</f>
        <v>No</v>
      </c>
      <c r="G1440" s="9" t="str">
        <f>VLOOKUP($A1440,'Medical Examination'!$A$2:$J$2336,6,0)</f>
        <v>No</v>
      </c>
      <c r="H1440" s="9">
        <f>VLOOKUP($A1440,'Medical Examination'!$A$2:$J$2336,7,0)</f>
        <v>0</v>
      </c>
      <c r="I1440" s="9" t="str">
        <f>VLOOKUP($A1440,'Medical Examination'!$A$2:$J$2336,8,0)</f>
        <v xml:space="preserve"> Non Smoker</v>
      </c>
      <c r="J1440" s="9" t="str">
        <f>VLOOKUP($A1440,'Medical Examination'!$A$2:$J$2336,9,0)</f>
        <v>Obesity</v>
      </c>
      <c r="K1440" s="9" t="str">
        <f>VLOOKUP($A1440,'Medical Examination'!$A$2:$J$2336,10,0)</f>
        <v>Diabetes</v>
      </c>
      <c r="L1440" s="9" t="str">
        <f>VLOOKUP($A1440,'Hospitalsation Details'!$A$2:$L$2344,10,0)</f>
        <v>18-12-1977</v>
      </c>
      <c r="M1440" s="16">
        <f>VLOOKUP($A1440,'Hospitalsation Details'!$A$2:$L$2344,6,0)</f>
        <v>7345.08</v>
      </c>
      <c r="N1440" s="9" t="str">
        <f>VLOOKUP($A1440,'Hospitalsation Details'!$A$2:$L$2344,7,0)</f>
        <v>tier - 2</v>
      </c>
      <c r="O1440" s="9" t="str">
        <f>VLOOKUP($A1440,'Hospitalsation Details'!$A$2:$L$2344,8,0)</f>
        <v>tier - 1</v>
      </c>
      <c r="P1440" s="9" t="str">
        <f>VLOOKUP($A1440,'Hospitalsation Details'!$A$2:$L$2344,9,0)</f>
        <v>R1011</v>
      </c>
      <c r="Q1440" s="9">
        <f>VLOOKUP($A1440,'Hospitalsation Details'!$A$2:$L$2344,12,0)</f>
        <v>45</v>
      </c>
    </row>
    <row r="1441" spans="1:17" ht="15.6" x14ac:dyDescent="0.3">
      <c r="A1441" s="21" t="s">
        <v>2879</v>
      </c>
      <c r="B1441" s="9" t="str">
        <f>VLOOKUP($A1441,'Customer Names'!$A$2:$E$2336,4,0)</f>
        <v xml:space="preserve">  Nelly S</v>
      </c>
      <c r="C1441" s="9">
        <f>VLOOKUP($A1441,'Medical Examination'!$A$2:$J$2336,2,0)</f>
        <v>26.41</v>
      </c>
      <c r="D1441" s="9">
        <f>VLOOKUP($A1441,'Medical Examination'!$A$2:$J$2336,3,0)</f>
        <v>7.32</v>
      </c>
      <c r="E1441" s="9" t="str">
        <f>VLOOKUP($A1441,'Medical Examination'!$A$2:$J$2336,4,0)</f>
        <v>Yes</v>
      </c>
      <c r="F1441" s="9" t="str">
        <f>VLOOKUP($A1441,'Medical Examination'!$A$2:$J$2336,5,0)</f>
        <v>No</v>
      </c>
      <c r="G1441" s="9" t="str">
        <f>VLOOKUP($A1441,'Medical Examination'!$A$2:$J$2336,6,0)</f>
        <v>No</v>
      </c>
      <c r="H1441" s="9">
        <f>VLOOKUP($A1441,'Medical Examination'!$A$2:$J$2336,7,0)</f>
        <v>1</v>
      </c>
      <c r="I1441" s="9" t="str">
        <f>VLOOKUP($A1441,'Medical Examination'!$A$2:$J$2336,8,0)</f>
        <v xml:space="preserve"> Non Smoker</v>
      </c>
      <c r="J1441" s="9" t="str">
        <f>VLOOKUP($A1441,'Medical Examination'!$A$2:$J$2336,9,0)</f>
        <v>Over Weight</v>
      </c>
      <c r="K1441" s="9" t="str">
        <f>VLOOKUP($A1441,'Medical Examination'!$A$2:$J$2336,10,0)</f>
        <v>Normal</v>
      </c>
      <c r="L1441" s="9" t="str">
        <f>VLOOKUP($A1441,'Hospitalsation Details'!$A$2:$L$2344,10,0)</f>
        <v>15-06-1986</v>
      </c>
      <c r="M1441" s="16">
        <f>VLOOKUP($A1441,'Hospitalsation Details'!$A$2:$L$2344,6,0)</f>
        <v>7339.93</v>
      </c>
      <c r="N1441" s="9" t="str">
        <f>VLOOKUP($A1441,'Hospitalsation Details'!$A$2:$L$2344,7,0)</f>
        <v>tier - 2</v>
      </c>
      <c r="O1441" s="9" t="str">
        <f>VLOOKUP($A1441,'Hospitalsation Details'!$A$2:$L$2344,8,0)</f>
        <v>tier - 2</v>
      </c>
      <c r="P1441" s="9" t="str">
        <f>VLOOKUP($A1441,'Hospitalsation Details'!$A$2:$L$2344,9,0)</f>
        <v>R1012</v>
      </c>
      <c r="Q1441" s="9">
        <f>VLOOKUP($A1441,'Hospitalsation Details'!$A$2:$L$2344,12,0)</f>
        <v>36</v>
      </c>
    </row>
    <row r="1442" spans="1:17" ht="15.6" x14ac:dyDescent="0.3">
      <c r="A1442" s="20" t="s">
        <v>2881</v>
      </c>
      <c r="B1442" s="9" t="str">
        <f>VLOOKUP($A1442,'Customer Names'!$A$2:$E$2336,4,0)</f>
        <v xml:space="preserve">  Meredith S</v>
      </c>
      <c r="C1442" s="9">
        <f>VLOOKUP($A1442,'Medical Examination'!$A$2:$J$2336,2,0)</f>
        <v>29.9</v>
      </c>
      <c r="D1442" s="9">
        <f>VLOOKUP($A1442,'Medical Examination'!$A$2:$J$2336,3,0)</f>
        <v>5.27</v>
      </c>
      <c r="E1442" s="9" t="str">
        <f>VLOOKUP($A1442,'Medical Examination'!$A$2:$J$2336,4,0)</f>
        <v>No</v>
      </c>
      <c r="F1442" s="9" t="str">
        <f>VLOOKUP($A1442,'Medical Examination'!$A$2:$J$2336,5,0)</f>
        <v>No</v>
      </c>
      <c r="G1442" s="9" t="str">
        <f>VLOOKUP($A1442,'Medical Examination'!$A$2:$J$2336,6,0)</f>
        <v>Yes</v>
      </c>
      <c r="H1442" s="9">
        <f>VLOOKUP($A1442,'Medical Examination'!$A$2:$J$2336,7,0)</f>
        <v>1</v>
      </c>
      <c r="I1442" s="9" t="str">
        <f>VLOOKUP($A1442,'Medical Examination'!$A$2:$J$2336,8,0)</f>
        <v xml:space="preserve"> Non Smoker</v>
      </c>
      <c r="J1442" s="9" t="str">
        <f>VLOOKUP($A1442,'Medical Examination'!$A$2:$J$2336,9,0)</f>
        <v>Obesity</v>
      </c>
      <c r="K1442" s="9" t="str">
        <f>VLOOKUP($A1442,'Medical Examination'!$A$2:$J$2336,10,0)</f>
        <v>Prediabetes</v>
      </c>
      <c r="L1442" s="9" t="str">
        <f>VLOOKUP($A1442,'Hospitalsation Details'!$A$2:$L$2344,10,0)</f>
        <v>19-09-1979</v>
      </c>
      <c r="M1442" s="16">
        <f>VLOOKUP($A1442,'Hospitalsation Details'!$A$2:$L$2344,6,0)</f>
        <v>7337.75</v>
      </c>
      <c r="N1442" s="9" t="str">
        <f>VLOOKUP($A1442,'Hospitalsation Details'!$A$2:$L$2344,7,0)</f>
        <v>tier - 2</v>
      </c>
      <c r="O1442" s="9" t="str">
        <f>VLOOKUP($A1442,'Hospitalsation Details'!$A$2:$L$2344,8,0)</f>
        <v>tier - 3</v>
      </c>
      <c r="P1442" s="9" t="str">
        <f>VLOOKUP($A1442,'Hospitalsation Details'!$A$2:$L$2344,9,0)</f>
        <v>R1011</v>
      </c>
      <c r="Q1442" s="9">
        <f>VLOOKUP($A1442,'Hospitalsation Details'!$A$2:$L$2344,12,0)</f>
        <v>43</v>
      </c>
    </row>
    <row r="1443" spans="1:17" ht="15.6" x14ac:dyDescent="0.3">
      <c r="A1443" s="21" t="s">
        <v>2883</v>
      </c>
      <c r="B1443" s="9" t="str">
        <f>VLOOKUP($A1443,'Customer Names'!$A$2:$E$2336,4,0)</f>
        <v xml:space="preserve">  Kevin</v>
      </c>
      <c r="C1443" s="9">
        <f>VLOOKUP($A1443,'Medical Examination'!$A$2:$J$2336,2,0)</f>
        <v>25.24</v>
      </c>
      <c r="D1443" s="9">
        <f>VLOOKUP($A1443,'Medical Examination'!$A$2:$J$2336,3,0)</f>
        <v>5.82</v>
      </c>
      <c r="E1443" s="9" t="str">
        <f>VLOOKUP($A1443,'Medical Examination'!$A$2:$J$2336,4,0)</f>
        <v>No</v>
      </c>
      <c r="F1443" s="9" t="str">
        <f>VLOOKUP($A1443,'Medical Examination'!$A$2:$J$2336,5,0)</f>
        <v>No</v>
      </c>
      <c r="G1443" s="9" t="str">
        <f>VLOOKUP($A1443,'Medical Examination'!$A$2:$J$2336,6,0)</f>
        <v>No</v>
      </c>
      <c r="H1443" s="9">
        <f>VLOOKUP($A1443,'Medical Examination'!$A$2:$J$2336,7,0)</f>
        <v>1</v>
      </c>
      <c r="I1443" s="9" t="str">
        <f>VLOOKUP($A1443,'Medical Examination'!$A$2:$J$2336,8,0)</f>
        <v xml:space="preserve"> Non Smoker</v>
      </c>
      <c r="J1443" s="9" t="str">
        <f>VLOOKUP($A1443,'Medical Examination'!$A$2:$J$2336,9,0)</f>
        <v>Over Weight</v>
      </c>
      <c r="K1443" s="9" t="str">
        <f>VLOOKUP($A1443,'Medical Examination'!$A$2:$J$2336,10,0)</f>
        <v>Prediabetes</v>
      </c>
      <c r="L1443" s="9" t="str">
        <f>VLOOKUP($A1443,'Hospitalsation Details'!$A$2:$L$2344,10,0)</f>
        <v>25-07-1984</v>
      </c>
      <c r="M1443" s="16">
        <f>VLOOKUP($A1443,'Hospitalsation Details'!$A$2:$L$2344,6,0)</f>
        <v>7325.47</v>
      </c>
      <c r="N1443" s="9" t="str">
        <f>VLOOKUP($A1443,'Hospitalsation Details'!$A$2:$L$2344,7,0)</f>
        <v>tier - 2</v>
      </c>
      <c r="O1443" s="9" t="str">
        <f>VLOOKUP($A1443,'Hospitalsation Details'!$A$2:$L$2344,8,0)</f>
        <v>tier - 1</v>
      </c>
      <c r="P1443" s="9" t="str">
        <f>VLOOKUP($A1443,'Hospitalsation Details'!$A$2:$L$2344,9,0)</f>
        <v>R1012</v>
      </c>
      <c r="Q1443" s="9">
        <f>VLOOKUP($A1443,'Hospitalsation Details'!$A$2:$L$2344,12,0)</f>
        <v>38</v>
      </c>
    </row>
    <row r="1444" spans="1:17" ht="15.6" x14ac:dyDescent="0.3">
      <c r="A1444" s="20" t="s">
        <v>2885</v>
      </c>
      <c r="B1444" s="9" t="str">
        <f>VLOOKUP($A1444,'Customer Names'!$A$2:$E$2336,4,0)</f>
        <v xml:space="preserve">  Lisa</v>
      </c>
      <c r="C1444" s="9">
        <f>VLOOKUP($A1444,'Medical Examination'!$A$2:$J$2336,2,0)</f>
        <v>25.08</v>
      </c>
      <c r="D1444" s="9">
        <f>VLOOKUP($A1444,'Medical Examination'!$A$2:$J$2336,3,0)</f>
        <v>5.8</v>
      </c>
      <c r="E1444" s="9" t="str">
        <f>VLOOKUP($A1444,'Medical Examination'!$A$2:$J$2336,4,0)</f>
        <v>No</v>
      </c>
      <c r="F1444" s="9" t="str">
        <f>VLOOKUP($A1444,'Medical Examination'!$A$2:$J$2336,5,0)</f>
        <v>No</v>
      </c>
      <c r="G1444" s="9" t="str">
        <f>VLOOKUP($A1444,'Medical Examination'!$A$2:$J$2336,6,0)</f>
        <v>Yes</v>
      </c>
      <c r="H1444" s="9">
        <f>VLOOKUP($A1444,'Medical Examination'!$A$2:$J$2336,7,0)</f>
        <v>1</v>
      </c>
      <c r="I1444" s="9" t="str">
        <f>VLOOKUP($A1444,'Medical Examination'!$A$2:$J$2336,8,0)</f>
        <v xml:space="preserve"> Non Smoker</v>
      </c>
      <c r="J1444" s="9" t="str">
        <f>VLOOKUP($A1444,'Medical Examination'!$A$2:$J$2336,9,0)</f>
        <v>Over Weight</v>
      </c>
      <c r="K1444" s="9" t="str">
        <f>VLOOKUP($A1444,'Medical Examination'!$A$2:$J$2336,10,0)</f>
        <v>Normal</v>
      </c>
      <c r="L1444" s="9" t="str">
        <f>VLOOKUP($A1444,'Hospitalsation Details'!$A$2:$L$2344,10,0)</f>
        <v>19-06-1979</v>
      </c>
      <c r="M1444" s="16">
        <f>VLOOKUP($A1444,'Hospitalsation Details'!$A$2:$L$2344,6,0)</f>
        <v>7325.05</v>
      </c>
      <c r="N1444" s="9" t="str">
        <f>VLOOKUP($A1444,'Hospitalsation Details'!$A$2:$L$2344,7,0)</f>
        <v>tier - 2</v>
      </c>
      <c r="O1444" s="9" t="str">
        <f>VLOOKUP($A1444,'Hospitalsation Details'!$A$2:$L$2344,8,0)</f>
        <v>tier - 3</v>
      </c>
      <c r="P1444" s="9" t="str">
        <f>VLOOKUP($A1444,'Hospitalsation Details'!$A$2:$L$2344,9,0)</f>
        <v>R1024</v>
      </c>
      <c r="Q1444" s="9">
        <f>VLOOKUP($A1444,'Hospitalsation Details'!$A$2:$L$2344,12,0)</f>
        <v>43</v>
      </c>
    </row>
    <row r="1445" spans="1:17" ht="15.6" x14ac:dyDescent="0.3">
      <c r="A1445" s="21" t="s">
        <v>2887</v>
      </c>
      <c r="B1445" s="9" t="str">
        <f>VLOOKUP($A1445,'Customer Names'!$A$2:$E$2336,4,0)</f>
        <v xml:space="preserve">  Katherine A</v>
      </c>
      <c r="C1445" s="9">
        <f>VLOOKUP($A1445,'Medical Examination'!$A$2:$J$2336,2,0)</f>
        <v>29.164999999999999</v>
      </c>
      <c r="D1445" s="9">
        <f>VLOOKUP($A1445,'Medical Examination'!$A$2:$J$2336,3,0)</f>
        <v>4.87</v>
      </c>
      <c r="E1445" s="9" t="str">
        <f>VLOOKUP($A1445,'Medical Examination'!$A$2:$J$2336,4,0)</f>
        <v>No</v>
      </c>
      <c r="F1445" s="9" t="str">
        <f>VLOOKUP($A1445,'Medical Examination'!$A$2:$J$2336,5,0)</f>
        <v>Yes</v>
      </c>
      <c r="G1445" s="9" t="str">
        <f>VLOOKUP($A1445,'Medical Examination'!$A$2:$J$2336,6,0)</f>
        <v>No</v>
      </c>
      <c r="H1445" s="9">
        <f>VLOOKUP($A1445,'Medical Examination'!$A$2:$J$2336,7,0)</f>
        <v>1</v>
      </c>
      <c r="I1445" s="9" t="str">
        <f>VLOOKUP($A1445,'Medical Examination'!$A$2:$J$2336,8,0)</f>
        <v xml:space="preserve"> Non Smoker</v>
      </c>
      <c r="J1445" s="9" t="str">
        <f>VLOOKUP($A1445,'Medical Examination'!$A$2:$J$2336,9,0)</f>
        <v>Over Weight</v>
      </c>
      <c r="K1445" s="9" t="str">
        <f>VLOOKUP($A1445,'Medical Examination'!$A$2:$J$2336,10,0)</f>
        <v>Diabetes</v>
      </c>
      <c r="L1445" s="9" t="str">
        <f>VLOOKUP($A1445,'Hospitalsation Details'!$A$2:$L$2344,10,0)</f>
        <v>15-11-2004</v>
      </c>
      <c r="M1445" s="16">
        <f>VLOOKUP($A1445,'Hospitalsation Details'!$A$2:$L$2344,6,0)</f>
        <v>7323.73</v>
      </c>
      <c r="N1445" s="9" t="str">
        <f>VLOOKUP($A1445,'Hospitalsation Details'!$A$2:$L$2344,7,0)</f>
        <v>tier - 2</v>
      </c>
      <c r="O1445" s="9" t="str">
        <f>VLOOKUP($A1445,'Hospitalsation Details'!$A$2:$L$2344,8,0)</f>
        <v>tier - 2</v>
      </c>
      <c r="P1445" s="9" t="str">
        <f>VLOOKUP($A1445,'Hospitalsation Details'!$A$2:$L$2344,9,0)</f>
        <v>R1024</v>
      </c>
      <c r="Q1445" s="9">
        <f>VLOOKUP($A1445,'Hospitalsation Details'!$A$2:$L$2344,12,0)</f>
        <v>18</v>
      </c>
    </row>
    <row r="1446" spans="1:17" ht="15.6" x14ac:dyDescent="0.3">
      <c r="A1446" s="20" t="s">
        <v>2889</v>
      </c>
      <c r="B1446" s="9" t="str">
        <f>VLOOKUP($A1446,'Customer Names'!$A$2:$E$2336,4,0)</f>
        <v xml:space="preserve">  Steve</v>
      </c>
      <c r="C1446" s="9">
        <f>VLOOKUP($A1446,'Medical Examination'!$A$2:$J$2336,2,0)</f>
        <v>15.05</v>
      </c>
      <c r="D1446" s="9">
        <f>VLOOKUP($A1446,'Medical Examination'!$A$2:$J$2336,3,0)</f>
        <v>8.1199999999999992</v>
      </c>
      <c r="E1446" s="9" t="str">
        <f>VLOOKUP($A1446,'Medical Examination'!$A$2:$J$2336,4,0)</f>
        <v>No</v>
      </c>
      <c r="F1446" s="9" t="str">
        <f>VLOOKUP($A1446,'Medical Examination'!$A$2:$J$2336,5,0)</f>
        <v>No</v>
      </c>
      <c r="G1446" s="9" t="str">
        <f>VLOOKUP($A1446,'Medical Examination'!$A$2:$J$2336,6,0)</f>
        <v>No</v>
      </c>
      <c r="H1446" s="9">
        <f>VLOOKUP($A1446,'Medical Examination'!$A$2:$J$2336,7,0)</f>
        <v>0</v>
      </c>
      <c r="I1446" s="9" t="str">
        <f>VLOOKUP($A1446,'Medical Examination'!$A$2:$J$2336,8,0)</f>
        <v xml:space="preserve"> Non Smoker</v>
      </c>
      <c r="J1446" s="9" t="str">
        <f>VLOOKUP($A1446,'Medical Examination'!$A$2:$J$2336,9,0)</f>
        <v>Under Weight</v>
      </c>
      <c r="K1446" s="9" t="str">
        <f>VLOOKUP($A1446,'Medical Examination'!$A$2:$J$2336,10,0)</f>
        <v>Normal</v>
      </c>
      <c r="L1446" s="9" t="str">
        <f>VLOOKUP($A1446,'Hospitalsation Details'!$A$2:$L$2344,10,0)</f>
        <v>11-07-1965</v>
      </c>
      <c r="M1446" s="16">
        <f>VLOOKUP($A1446,'Hospitalsation Details'!$A$2:$L$2344,6,0)</f>
        <v>7322.86</v>
      </c>
      <c r="N1446" s="9" t="str">
        <f>VLOOKUP($A1446,'Hospitalsation Details'!$A$2:$L$2344,7,0)</f>
        <v>tier - 3</v>
      </c>
      <c r="O1446" s="9" t="str">
        <f>VLOOKUP($A1446,'Hospitalsation Details'!$A$2:$L$2344,8,0)</f>
        <v>tier - 3</v>
      </c>
      <c r="P1446" s="9" t="str">
        <f>VLOOKUP($A1446,'Hospitalsation Details'!$A$2:$L$2344,9,0)</f>
        <v>R1012</v>
      </c>
      <c r="Q1446" s="9">
        <f>VLOOKUP($A1446,'Hospitalsation Details'!$A$2:$L$2344,12,0)</f>
        <v>57</v>
      </c>
    </row>
    <row r="1447" spans="1:17" ht="15.6" x14ac:dyDescent="0.3">
      <c r="A1447" s="21" t="s">
        <v>2891</v>
      </c>
      <c r="B1447" s="9" t="str">
        <f>VLOOKUP($A1447,'Customer Names'!$A$2:$E$2336,4,0)</f>
        <v xml:space="preserve">  Kate L</v>
      </c>
      <c r="C1447" s="9">
        <f>VLOOKUP($A1447,'Medical Examination'!$A$2:$J$2336,2,0)</f>
        <v>19.95</v>
      </c>
      <c r="D1447" s="9">
        <f>VLOOKUP($A1447,'Medical Examination'!$A$2:$J$2336,3,0)</f>
        <v>4.3600000000000003</v>
      </c>
      <c r="E1447" s="9" t="str">
        <f>VLOOKUP($A1447,'Medical Examination'!$A$2:$J$2336,4,0)</f>
        <v>No</v>
      </c>
      <c r="F1447" s="9" t="str">
        <f>VLOOKUP($A1447,'Medical Examination'!$A$2:$J$2336,5,0)</f>
        <v>No</v>
      </c>
      <c r="G1447" s="9" t="str">
        <f>VLOOKUP($A1447,'Medical Examination'!$A$2:$J$2336,6,0)</f>
        <v>No</v>
      </c>
      <c r="H1447" s="9">
        <f>VLOOKUP($A1447,'Medical Examination'!$A$2:$J$2336,7,0)</f>
        <v>2</v>
      </c>
      <c r="I1447" s="9" t="str">
        <f>VLOOKUP($A1447,'Medical Examination'!$A$2:$J$2336,8,0)</f>
        <v xml:space="preserve"> Non Smoker</v>
      </c>
      <c r="J1447" s="9" t="str">
        <f>VLOOKUP($A1447,'Medical Examination'!$A$2:$J$2336,9,0)</f>
        <v>Normal Weight</v>
      </c>
      <c r="K1447" s="9" t="str">
        <f>VLOOKUP($A1447,'Medical Examination'!$A$2:$J$2336,10,0)</f>
        <v>Diabetes</v>
      </c>
      <c r="L1447" s="9" t="str">
        <f>VLOOKUP($A1447,'Hospitalsation Details'!$A$2:$L$2344,10,0)</f>
        <v>11-08-1972</v>
      </c>
      <c r="M1447" s="16">
        <f>VLOOKUP($A1447,'Hospitalsation Details'!$A$2:$L$2344,6,0)</f>
        <v>7318.22</v>
      </c>
      <c r="N1447" s="9" t="str">
        <f>VLOOKUP($A1447,'Hospitalsation Details'!$A$2:$L$2344,7,0)</f>
        <v>tier - 2</v>
      </c>
      <c r="O1447" s="9" t="str">
        <f>VLOOKUP($A1447,'Hospitalsation Details'!$A$2:$L$2344,8,0)</f>
        <v>tier - 3</v>
      </c>
      <c r="P1447" s="9" t="str">
        <f>VLOOKUP($A1447,'Hospitalsation Details'!$A$2:$L$2344,9,0)</f>
        <v>R1012</v>
      </c>
      <c r="Q1447" s="9">
        <f>VLOOKUP($A1447,'Hospitalsation Details'!$A$2:$L$2344,12,0)</f>
        <v>50</v>
      </c>
    </row>
    <row r="1448" spans="1:17" ht="15.6" x14ac:dyDescent="0.3">
      <c r="A1448" s="20" t="s">
        <v>2893</v>
      </c>
      <c r="B1448" s="9" t="str">
        <f>VLOOKUP($A1448,'Customer Names'!$A$2:$E$2336,4,0)</f>
        <v xml:space="preserve">  Beth</v>
      </c>
      <c r="C1448" s="9">
        <f>VLOOKUP($A1448,'Medical Examination'!$A$2:$J$2336,2,0)</f>
        <v>16.66</v>
      </c>
      <c r="D1448" s="9">
        <f>VLOOKUP($A1448,'Medical Examination'!$A$2:$J$2336,3,0)</f>
        <v>9.16</v>
      </c>
      <c r="E1448" s="9" t="str">
        <f>VLOOKUP($A1448,'Medical Examination'!$A$2:$J$2336,4,0)</f>
        <v>No</v>
      </c>
      <c r="F1448" s="9" t="str">
        <f>VLOOKUP($A1448,'Medical Examination'!$A$2:$J$2336,5,0)</f>
        <v>No</v>
      </c>
      <c r="G1448" s="9" t="str">
        <f>VLOOKUP($A1448,'Medical Examination'!$A$2:$J$2336,6,0)</f>
        <v>No</v>
      </c>
      <c r="H1448" s="9">
        <f>VLOOKUP($A1448,'Medical Examination'!$A$2:$J$2336,7,0)</f>
        <v>0</v>
      </c>
      <c r="I1448" s="9" t="str">
        <f>VLOOKUP($A1448,'Medical Examination'!$A$2:$J$2336,8,0)</f>
        <v xml:space="preserve"> Non Smoker</v>
      </c>
      <c r="J1448" s="9" t="str">
        <f>VLOOKUP($A1448,'Medical Examination'!$A$2:$J$2336,9,0)</f>
        <v>Under Weight</v>
      </c>
      <c r="K1448" s="9" t="str">
        <f>VLOOKUP($A1448,'Medical Examination'!$A$2:$J$2336,10,0)</f>
        <v>Diabetes</v>
      </c>
      <c r="L1448" s="9" t="str">
        <f>VLOOKUP($A1448,'Hospitalsation Details'!$A$2:$L$2344,10,0)</f>
        <v>25-06-1965</v>
      </c>
      <c r="M1448" s="16">
        <f>VLOOKUP($A1448,'Hospitalsation Details'!$A$2:$L$2344,6,0)</f>
        <v>7318.21</v>
      </c>
      <c r="N1448" s="9" t="str">
        <f>VLOOKUP($A1448,'Hospitalsation Details'!$A$2:$L$2344,7,0)</f>
        <v>tier - 3</v>
      </c>
      <c r="O1448" s="9" t="str">
        <f>VLOOKUP($A1448,'Hospitalsation Details'!$A$2:$L$2344,8,0)</f>
        <v>tier - 1</v>
      </c>
      <c r="P1448" s="9" t="str">
        <f>VLOOKUP($A1448,'Hospitalsation Details'!$A$2:$L$2344,9,0)</f>
        <v>R1013</v>
      </c>
      <c r="Q1448" s="9">
        <f>VLOOKUP($A1448,'Hospitalsation Details'!$A$2:$L$2344,12,0)</f>
        <v>57</v>
      </c>
    </row>
    <row r="1449" spans="1:17" ht="15.6" x14ac:dyDescent="0.3">
      <c r="A1449" s="21" t="s">
        <v>2895</v>
      </c>
      <c r="B1449" s="9" t="str">
        <f>VLOOKUP($A1449,'Customer Names'!$A$2:$E$2336,4,0)</f>
        <v xml:space="preserve">  Katharine</v>
      </c>
      <c r="C1449" s="9">
        <f>VLOOKUP($A1449,'Medical Examination'!$A$2:$J$2336,2,0)</f>
        <v>16.62</v>
      </c>
      <c r="D1449" s="9">
        <f>VLOOKUP($A1449,'Medical Examination'!$A$2:$J$2336,3,0)</f>
        <v>9.14</v>
      </c>
      <c r="E1449" s="9" t="str">
        <f>VLOOKUP($A1449,'Medical Examination'!$A$2:$J$2336,4,0)</f>
        <v>No</v>
      </c>
      <c r="F1449" s="9" t="str">
        <f>VLOOKUP($A1449,'Medical Examination'!$A$2:$J$2336,5,0)</f>
        <v>No</v>
      </c>
      <c r="G1449" s="9" t="str">
        <f>VLOOKUP($A1449,'Medical Examination'!$A$2:$J$2336,6,0)</f>
        <v>No</v>
      </c>
      <c r="H1449" s="9">
        <f>VLOOKUP($A1449,'Medical Examination'!$A$2:$J$2336,7,0)</f>
        <v>0</v>
      </c>
      <c r="I1449" s="9" t="str">
        <f>VLOOKUP($A1449,'Medical Examination'!$A$2:$J$2336,8,0)</f>
        <v xml:space="preserve"> Non Smoker</v>
      </c>
      <c r="J1449" s="9" t="str">
        <f>VLOOKUP($A1449,'Medical Examination'!$A$2:$J$2336,9,0)</f>
        <v>Under Weight</v>
      </c>
      <c r="K1449" s="9" t="str">
        <f>VLOOKUP($A1449,'Medical Examination'!$A$2:$J$2336,10,0)</f>
        <v>Normal</v>
      </c>
      <c r="L1449" s="9" t="str">
        <f>VLOOKUP($A1449,'Hospitalsation Details'!$A$2:$L$2344,10,0)</f>
        <v>06-06-1965</v>
      </c>
      <c r="M1449" s="16">
        <f>VLOOKUP($A1449,'Hospitalsation Details'!$A$2:$L$2344,6,0)</f>
        <v>7304.65</v>
      </c>
      <c r="N1449" s="9" t="str">
        <f>VLOOKUP($A1449,'Hospitalsation Details'!$A$2:$L$2344,7,0)</f>
        <v>tier - 3</v>
      </c>
      <c r="O1449" s="9" t="str">
        <f>VLOOKUP($A1449,'Hospitalsation Details'!$A$2:$L$2344,8,0)</f>
        <v>tier - 3</v>
      </c>
      <c r="P1449" s="9" t="str">
        <f>VLOOKUP($A1449,'Hospitalsation Details'!$A$2:$L$2344,9,0)</f>
        <v>R1013</v>
      </c>
      <c r="Q1449" s="9">
        <f>VLOOKUP($A1449,'Hospitalsation Details'!$A$2:$L$2344,12,0)</f>
        <v>58</v>
      </c>
    </row>
    <row r="1450" spans="1:17" ht="15.6" x14ac:dyDescent="0.3">
      <c r="A1450" s="20" t="s">
        <v>2897</v>
      </c>
      <c r="B1450" s="9" t="str">
        <f>VLOOKUP($A1450,'Customer Names'!$A$2:$E$2336,4,0)</f>
        <v xml:space="preserve">  Heather L</v>
      </c>
      <c r="C1450" s="9">
        <f>VLOOKUP($A1450,'Medical Examination'!$A$2:$J$2336,2,0)</f>
        <v>15.36</v>
      </c>
      <c r="D1450" s="9">
        <f>VLOOKUP($A1450,'Medical Examination'!$A$2:$J$2336,3,0)</f>
        <v>5.49</v>
      </c>
      <c r="E1450" s="9" t="str">
        <f>VLOOKUP($A1450,'Medical Examination'!$A$2:$J$2336,4,0)</f>
        <v>Yes</v>
      </c>
      <c r="F1450" s="9" t="str">
        <f>VLOOKUP($A1450,'Medical Examination'!$A$2:$J$2336,5,0)</f>
        <v>No</v>
      </c>
      <c r="G1450" s="9" t="str">
        <f>VLOOKUP($A1450,'Medical Examination'!$A$2:$J$2336,6,0)</f>
        <v>No</v>
      </c>
      <c r="H1450" s="9">
        <f>VLOOKUP($A1450,'Medical Examination'!$A$2:$J$2336,7,0)</f>
        <v>2</v>
      </c>
      <c r="I1450" s="9" t="str">
        <f>VLOOKUP($A1450,'Medical Examination'!$A$2:$J$2336,8,0)</f>
        <v xml:space="preserve"> Non Smoker</v>
      </c>
      <c r="J1450" s="9" t="str">
        <f>VLOOKUP($A1450,'Medical Examination'!$A$2:$J$2336,9,0)</f>
        <v>Under Weight</v>
      </c>
      <c r="K1450" s="9" t="str">
        <f>VLOOKUP($A1450,'Medical Examination'!$A$2:$J$2336,10,0)</f>
        <v>Prediabetes</v>
      </c>
      <c r="L1450" s="9" t="str">
        <f>VLOOKUP($A1450,'Hospitalsation Details'!$A$2:$L$2344,10,0)</f>
        <v>26-12-1966</v>
      </c>
      <c r="M1450" s="16">
        <f>VLOOKUP($A1450,'Hospitalsation Details'!$A$2:$L$2344,6,0)</f>
        <v>7302.46</v>
      </c>
      <c r="N1450" s="9" t="str">
        <f>VLOOKUP($A1450,'Hospitalsation Details'!$A$2:$L$2344,7,0)</f>
        <v>tier - 3</v>
      </c>
      <c r="O1450" s="9" t="str">
        <f>VLOOKUP($A1450,'Hospitalsation Details'!$A$2:$L$2344,8,0)</f>
        <v>tier - 1</v>
      </c>
      <c r="P1450" s="9" t="str">
        <f>VLOOKUP($A1450,'Hospitalsation Details'!$A$2:$L$2344,9,0)</f>
        <v>R1012</v>
      </c>
      <c r="Q1450" s="9">
        <f>VLOOKUP($A1450,'Hospitalsation Details'!$A$2:$L$2344,12,0)</f>
        <v>56</v>
      </c>
    </row>
    <row r="1451" spans="1:17" ht="15.6" x14ac:dyDescent="0.3">
      <c r="A1451" s="21" t="s">
        <v>2899</v>
      </c>
      <c r="B1451" s="9" t="str">
        <f>VLOOKUP($A1451,'Customer Names'!$A$2:$E$2336,4,0)</f>
        <v xml:space="preserve">  Desiree</v>
      </c>
      <c r="C1451" s="9">
        <f>VLOOKUP($A1451,'Medical Examination'!$A$2:$J$2336,2,0)</f>
        <v>27.74</v>
      </c>
      <c r="D1451" s="9">
        <f>VLOOKUP($A1451,'Medical Examination'!$A$2:$J$2336,3,0)</f>
        <v>5.96</v>
      </c>
      <c r="E1451" s="9" t="str">
        <f>VLOOKUP($A1451,'Medical Examination'!$A$2:$J$2336,4,0)</f>
        <v>Yes</v>
      </c>
      <c r="F1451" s="9" t="str">
        <f>VLOOKUP($A1451,'Medical Examination'!$A$2:$J$2336,5,0)</f>
        <v>No</v>
      </c>
      <c r="G1451" s="9" t="str">
        <f>VLOOKUP($A1451,'Medical Examination'!$A$2:$J$2336,6,0)</f>
        <v>No</v>
      </c>
      <c r="H1451" s="9">
        <f>VLOOKUP($A1451,'Medical Examination'!$A$2:$J$2336,7,0)</f>
        <v>0</v>
      </c>
      <c r="I1451" s="9" t="str">
        <f>VLOOKUP($A1451,'Medical Examination'!$A$2:$J$2336,8,0)</f>
        <v xml:space="preserve"> Non Smoker</v>
      </c>
      <c r="J1451" s="9" t="str">
        <f>VLOOKUP($A1451,'Medical Examination'!$A$2:$J$2336,9,0)</f>
        <v>Over Weight</v>
      </c>
      <c r="K1451" s="9" t="str">
        <f>VLOOKUP($A1451,'Medical Examination'!$A$2:$J$2336,10,0)</f>
        <v>Normal</v>
      </c>
      <c r="L1451" s="9" t="str">
        <f>VLOOKUP($A1451,'Hospitalsation Details'!$A$2:$L$2344,10,0)</f>
        <v>02-11-1985</v>
      </c>
      <c r="M1451" s="16">
        <f>VLOOKUP($A1451,'Hospitalsation Details'!$A$2:$L$2344,6,0)</f>
        <v>7281.51</v>
      </c>
      <c r="N1451" s="9" t="str">
        <f>VLOOKUP($A1451,'Hospitalsation Details'!$A$2:$L$2344,7,0)</f>
        <v>tier - 2</v>
      </c>
      <c r="O1451" s="9" t="str">
        <f>VLOOKUP($A1451,'Hospitalsation Details'!$A$2:$L$2344,8,0)</f>
        <v>tier - 1</v>
      </c>
      <c r="P1451" s="9" t="str">
        <f>VLOOKUP($A1451,'Hospitalsation Details'!$A$2:$L$2344,9,0)</f>
        <v>R1012</v>
      </c>
      <c r="Q1451" s="9">
        <f>VLOOKUP($A1451,'Hospitalsation Details'!$A$2:$L$2344,12,0)</f>
        <v>37</v>
      </c>
    </row>
    <row r="1452" spans="1:17" ht="15.6" x14ac:dyDescent="0.3">
      <c r="A1452" s="20" t="s">
        <v>2901</v>
      </c>
      <c r="B1452" s="9" t="str">
        <f>VLOOKUP($A1452,'Customer Names'!$A$2:$E$2336,4,0)</f>
        <v xml:space="preserve">  Peter B</v>
      </c>
      <c r="C1452" s="9">
        <f>VLOOKUP($A1452,'Medical Examination'!$A$2:$J$2336,2,0)</f>
        <v>22.44</v>
      </c>
      <c r="D1452" s="9">
        <f>VLOOKUP($A1452,'Medical Examination'!$A$2:$J$2336,3,0)</f>
        <v>4.62</v>
      </c>
      <c r="E1452" s="9" t="str">
        <f>VLOOKUP($A1452,'Medical Examination'!$A$2:$J$2336,4,0)</f>
        <v>Yes</v>
      </c>
      <c r="F1452" s="9" t="str">
        <f>VLOOKUP($A1452,'Medical Examination'!$A$2:$J$2336,5,0)</f>
        <v>No</v>
      </c>
      <c r="G1452" s="9" t="str">
        <f>VLOOKUP($A1452,'Medical Examination'!$A$2:$J$2336,6,0)</f>
        <v>No</v>
      </c>
      <c r="H1452" s="9">
        <f>VLOOKUP($A1452,'Medical Examination'!$A$2:$J$2336,7,0)</f>
        <v>0</v>
      </c>
      <c r="I1452" s="9" t="str">
        <f>VLOOKUP($A1452,'Medical Examination'!$A$2:$J$2336,8,0)</f>
        <v xml:space="preserve"> Non Smoker</v>
      </c>
      <c r="J1452" s="9" t="str">
        <f>VLOOKUP($A1452,'Medical Examination'!$A$2:$J$2336,9,0)</f>
        <v>Normal Weight</v>
      </c>
      <c r="K1452" s="9" t="str">
        <f>VLOOKUP($A1452,'Medical Examination'!$A$2:$J$2336,10,0)</f>
        <v>Diabetes</v>
      </c>
      <c r="L1452" s="9" t="str">
        <f>VLOOKUP($A1452,'Hospitalsation Details'!$A$2:$L$2344,10,0)</f>
        <v>18-12-1976</v>
      </c>
      <c r="M1452" s="16">
        <f>VLOOKUP($A1452,'Hospitalsation Details'!$A$2:$L$2344,6,0)</f>
        <v>7273.02</v>
      </c>
      <c r="N1452" s="9" t="str">
        <f>VLOOKUP($A1452,'Hospitalsation Details'!$A$2:$L$2344,7,0)</f>
        <v>tier - 2</v>
      </c>
      <c r="O1452" s="9" t="str">
        <f>VLOOKUP($A1452,'Hospitalsation Details'!$A$2:$L$2344,8,0)</f>
        <v>tier - 1</v>
      </c>
      <c r="P1452" s="9" t="str">
        <f>VLOOKUP($A1452,'Hospitalsation Details'!$A$2:$L$2344,9,0)</f>
        <v>R1013</v>
      </c>
      <c r="Q1452" s="9">
        <f>VLOOKUP($A1452,'Hospitalsation Details'!$A$2:$L$2344,12,0)</f>
        <v>46</v>
      </c>
    </row>
    <row r="1453" spans="1:17" ht="15.6" x14ac:dyDescent="0.3">
      <c r="A1453" s="21" t="s">
        <v>2903</v>
      </c>
      <c r="B1453" s="9" t="str">
        <f>VLOOKUP($A1453,'Customer Names'!$A$2:$E$2336,4,0)</f>
        <v xml:space="preserve">  Adam</v>
      </c>
      <c r="C1453" s="9">
        <f>VLOOKUP($A1453,'Medical Examination'!$A$2:$J$2336,2,0)</f>
        <v>37.049999999999997</v>
      </c>
      <c r="D1453" s="9">
        <f>VLOOKUP($A1453,'Medical Examination'!$A$2:$J$2336,3,0)</f>
        <v>9.9600000000000009</v>
      </c>
      <c r="E1453" s="9" t="str">
        <f>VLOOKUP($A1453,'Medical Examination'!$A$2:$J$2336,4,0)</f>
        <v>Yes</v>
      </c>
      <c r="F1453" s="9" t="str">
        <f>VLOOKUP($A1453,'Medical Examination'!$A$2:$J$2336,5,0)</f>
        <v>No</v>
      </c>
      <c r="G1453" s="9" t="str">
        <f>VLOOKUP($A1453,'Medical Examination'!$A$2:$J$2336,6,0)</f>
        <v>No</v>
      </c>
      <c r="H1453" s="9">
        <f>VLOOKUP($A1453,'Medical Examination'!$A$2:$J$2336,7,0)</f>
        <v>0</v>
      </c>
      <c r="I1453" s="9" t="str">
        <f>VLOOKUP($A1453,'Medical Examination'!$A$2:$J$2336,8,0)</f>
        <v xml:space="preserve"> Non Smoker</v>
      </c>
      <c r="J1453" s="9" t="str">
        <f>VLOOKUP($A1453,'Medical Examination'!$A$2:$J$2336,9,0)</f>
        <v>Obesity</v>
      </c>
      <c r="K1453" s="9" t="str">
        <f>VLOOKUP($A1453,'Medical Examination'!$A$2:$J$2336,10,0)</f>
        <v>Diabetes</v>
      </c>
      <c r="L1453" s="9" t="str">
        <f>VLOOKUP($A1453,'Hospitalsation Details'!$A$2:$L$2344,10,0)</f>
        <v>04-08-1981</v>
      </c>
      <c r="M1453" s="16">
        <f>VLOOKUP($A1453,'Hospitalsation Details'!$A$2:$L$2344,6,0)</f>
        <v>7265.7</v>
      </c>
      <c r="N1453" s="9" t="str">
        <f>VLOOKUP($A1453,'Hospitalsation Details'!$A$2:$L$2344,7,0)</f>
        <v>tier - 3</v>
      </c>
      <c r="O1453" s="9" t="str">
        <f>VLOOKUP($A1453,'Hospitalsation Details'!$A$2:$L$2344,8,0)</f>
        <v>tier - 3</v>
      </c>
      <c r="P1453" s="9" t="str">
        <f>VLOOKUP($A1453,'Hospitalsation Details'!$A$2:$L$2344,9,0)</f>
        <v>R1012</v>
      </c>
      <c r="Q1453" s="9">
        <f>VLOOKUP($A1453,'Hospitalsation Details'!$A$2:$L$2344,12,0)</f>
        <v>41</v>
      </c>
    </row>
    <row r="1454" spans="1:17" ht="15.6" x14ac:dyDescent="0.3">
      <c r="A1454" s="20" t="s">
        <v>2905</v>
      </c>
      <c r="B1454" s="9" t="str">
        <f>VLOOKUP($A1454,'Customer Names'!$A$2:$E$2336,4,0)</f>
        <v xml:space="preserve">  Jeremy J</v>
      </c>
      <c r="C1454" s="9">
        <f>VLOOKUP($A1454,'Medical Examination'!$A$2:$J$2336,2,0)</f>
        <v>22.95</v>
      </c>
      <c r="D1454" s="9">
        <f>VLOOKUP($A1454,'Medical Examination'!$A$2:$J$2336,3,0)</f>
        <v>10.53</v>
      </c>
      <c r="E1454" s="9" t="str">
        <f>VLOOKUP($A1454,'Medical Examination'!$A$2:$J$2336,4,0)</f>
        <v>No</v>
      </c>
      <c r="F1454" s="9" t="str">
        <f>VLOOKUP($A1454,'Medical Examination'!$A$2:$J$2336,5,0)</f>
        <v>No</v>
      </c>
      <c r="G1454" s="9" t="str">
        <f>VLOOKUP($A1454,'Medical Examination'!$A$2:$J$2336,6,0)</f>
        <v>No</v>
      </c>
      <c r="H1454" s="9">
        <f>VLOOKUP($A1454,'Medical Examination'!$A$2:$J$2336,7,0)</f>
        <v>2</v>
      </c>
      <c r="I1454" s="9" t="str">
        <f>VLOOKUP($A1454,'Medical Examination'!$A$2:$J$2336,8,0)</f>
        <v xml:space="preserve"> Non Smoker</v>
      </c>
      <c r="J1454" s="9" t="str">
        <f>VLOOKUP($A1454,'Medical Examination'!$A$2:$J$2336,9,0)</f>
        <v>Normal Weight</v>
      </c>
      <c r="K1454" s="9" t="str">
        <f>VLOOKUP($A1454,'Medical Examination'!$A$2:$J$2336,10,0)</f>
        <v>Diabetes</v>
      </c>
      <c r="L1454" s="9" t="str">
        <f>VLOOKUP($A1454,'Hospitalsation Details'!$A$2:$L$2344,10,0)</f>
        <v>25-10-1973</v>
      </c>
      <c r="M1454" s="16">
        <f>VLOOKUP($A1454,'Hospitalsation Details'!$A$2:$L$2344,6,0)</f>
        <v>7265.58</v>
      </c>
      <c r="N1454" s="9" t="str">
        <f>VLOOKUP($A1454,'Hospitalsation Details'!$A$2:$L$2344,7,0)</f>
        <v>tier - 2</v>
      </c>
      <c r="O1454" s="9" t="str">
        <f>VLOOKUP($A1454,'Hospitalsation Details'!$A$2:$L$2344,8,0)</f>
        <v>tier - 2</v>
      </c>
      <c r="P1454" s="9" t="str">
        <f>VLOOKUP($A1454,'Hospitalsation Details'!$A$2:$L$2344,9,0)</f>
        <v>R1013</v>
      </c>
      <c r="Q1454" s="9">
        <f>VLOOKUP($A1454,'Hospitalsation Details'!$A$2:$L$2344,12,0)</f>
        <v>49</v>
      </c>
    </row>
    <row r="1455" spans="1:17" ht="15.6" x14ac:dyDescent="0.3">
      <c r="A1455" s="21" t="s">
        <v>2907</v>
      </c>
      <c r="B1455" s="9" t="str">
        <f>VLOOKUP($A1455,'Customer Names'!$A$2:$E$2336,4,0)</f>
        <v xml:space="preserve">  Adam C</v>
      </c>
      <c r="C1455" s="9">
        <f>VLOOKUP($A1455,'Medical Examination'!$A$2:$J$2336,2,0)</f>
        <v>34.200000000000003</v>
      </c>
      <c r="D1455" s="9">
        <f>VLOOKUP($A1455,'Medical Examination'!$A$2:$J$2336,3,0)</f>
        <v>6.69</v>
      </c>
      <c r="E1455" s="9" t="str">
        <f>VLOOKUP($A1455,'Medical Examination'!$A$2:$J$2336,4,0)</f>
        <v>Yes</v>
      </c>
      <c r="F1455" s="9" t="str">
        <f>VLOOKUP($A1455,'Medical Examination'!$A$2:$J$2336,5,0)</f>
        <v>No</v>
      </c>
      <c r="G1455" s="9" t="str">
        <f>VLOOKUP($A1455,'Medical Examination'!$A$2:$J$2336,6,0)</f>
        <v>No</v>
      </c>
      <c r="H1455" s="9">
        <f>VLOOKUP($A1455,'Medical Examination'!$A$2:$J$2336,7,0)</f>
        <v>0</v>
      </c>
      <c r="I1455" s="9" t="str">
        <f>VLOOKUP($A1455,'Medical Examination'!$A$2:$J$2336,8,0)</f>
        <v xml:space="preserve"> Non Smoker</v>
      </c>
      <c r="J1455" s="9" t="str">
        <f>VLOOKUP($A1455,'Medical Examination'!$A$2:$J$2336,9,0)</f>
        <v>Obesity</v>
      </c>
      <c r="K1455" s="9" t="str">
        <f>VLOOKUP($A1455,'Medical Examination'!$A$2:$J$2336,10,0)</f>
        <v>Diabetes</v>
      </c>
      <c r="L1455" s="9" t="str">
        <f>VLOOKUP($A1455,'Hospitalsation Details'!$A$2:$L$2344,10,0)</f>
        <v>13-06-1981</v>
      </c>
      <c r="M1455" s="16">
        <f>VLOOKUP($A1455,'Hospitalsation Details'!$A$2:$L$2344,6,0)</f>
        <v>7261.74</v>
      </c>
      <c r="N1455" s="9" t="str">
        <f>VLOOKUP($A1455,'Hospitalsation Details'!$A$2:$L$2344,7,0)</f>
        <v>tier - 3</v>
      </c>
      <c r="O1455" s="9" t="str">
        <f>VLOOKUP($A1455,'Hospitalsation Details'!$A$2:$L$2344,8,0)</f>
        <v>tier - 3</v>
      </c>
      <c r="P1455" s="9" t="str">
        <f>VLOOKUP($A1455,'Hospitalsation Details'!$A$2:$L$2344,9,0)</f>
        <v>R1012</v>
      </c>
      <c r="Q1455" s="9">
        <f>VLOOKUP($A1455,'Hospitalsation Details'!$A$2:$L$2344,12,0)</f>
        <v>41</v>
      </c>
    </row>
    <row r="1456" spans="1:17" ht="15.6" x14ac:dyDescent="0.3">
      <c r="A1456" s="20" t="s">
        <v>2909</v>
      </c>
      <c r="B1456" s="9" t="str">
        <f>VLOOKUP($A1456,'Customer Names'!$A$2:$E$2336,4,0)</f>
        <v xml:space="preserve">  Jon</v>
      </c>
      <c r="C1456" s="9">
        <f>VLOOKUP($A1456,'Medical Examination'!$A$2:$J$2336,2,0)</f>
        <v>30.59</v>
      </c>
      <c r="D1456" s="9">
        <f>VLOOKUP($A1456,'Medical Examination'!$A$2:$J$2336,3,0)</f>
        <v>9.5500000000000007</v>
      </c>
      <c r="E1456" s="9" t="str">
        <f>VLOOKUP($A1456,'Medical Examination'!$A$2:$J$2336,4,0)</f>
        <v>Yes</v>
      </c>
      <c r="F1456" s="9" t="str">
        <f>VLOOKUP($A1456,'Medical Examination'!$A$2:$J$2336,5,0)</f>
        <v>No</v>
      </c>
      <c r="G1456" s="9" t="str">
        <f>VLOOKUP($A1456,'Medical Examination'!$A$2:$J$2336,6,0)</f>
        <v>No</v>
      </c>
      <c r="H1456" s="9">
        <f>VLOOKUP($A1456,'Medical Examination'!$A$2:$J$2336,7,0)</f>
        <v>0</v>
      </c>
      <c r="I1456" s="9" t="str">
        <f>VLOOKUP($A1456,'Medical Examination'!$A$2:$J$2336,8,0)</f>
        <v xml:space="preserve"> Non Smoker</v>
      </c>
      <c r="J1456" s="9" t="str">
        <f>VLOOKUP($A1456,'Medical Examination'!$A$2:$J$2336,9,0)</f>
        <v>Obesity</v>
      </c>
      <c r="K1456" s="9" t="str">
        <f>VLOOKUP($A1456,'Medical Examination'!$A$2:$J$2336,10,0)</f>
        <v>Prediabetes</v>
      </c>
      <c r="L1456" s="9" t="str">
        <f>VLOOKUP($A1456,'Hospitalsation Details'!$A$2:$L$2344,10,0)</f>
        <v>14-08-1981</v>
      </c>
      <c r="M1456" s="16">
        <f>VLOOKUP($A1456,'Hospitalsation Details'!$A$2:$L$2344,6,0)</f>
        <v>7256.72</v>
      </c>
      <c r="N1456" s="9" t="str">
        <f>VLOOKUP($A1456,'Hospitalsation Details'!$A$2:$L$2344,7,0)</f>
        <v>tier - 3</v>
      </c>
      <c r="O1456" s="9" t="str">
        <f>VLOOKUP($A1456,'Hospitalsation Details'!$A$2:$L$2344,8,0)</f>
        <v>tier - 2</v>
      </c>
      <c r="P1456" s="9" t="str">
        <f>VLOOKUP($A1456,'Hospitalsation Details'!$A$2:$L$2344,9,0)</f>
        <v>R1012</v>
      </c>
      <c r="Q1456" s="9">
        <f>VLOOKUP($A1456,'Hospitalsation Details'!$A$2:$L$2344,12,0)</f>
        <v>41</v>
      </c>
    </row>
    <row r="1457" spans="1:17" ht="15.6" x14ac:dyDescent="0.3">
      <c r="A1457" s="21" t="s">
        <v>2911</v>
      </c>
      <c r="B1457" s="9" t="str">
        <f>VLOOKUP($A1457,'Customer Names'!$A$2:$E$2336,4,0)</f>
        <v xml:space="preserve">  Steven J</v>
      </c>
      <c r="C1457" s="9">
        <f>VLOOKUP($A1457,'Medical Examination'!$A$2:$J$2336,2,0)</f>
        <v>25.51</v>
      </c>
      <c r="D1457" s="9">
        <f>VLOOKUP($A1457,'Medical Examination'!$A$2:$J$2336,3,0)</f>
        <v>6.05</v>
      </c>
      <c r="E1457" s="9" t="str">
        <f>VLOOKUP($A1457,'Medical Examination'!$A$2:$J$2336,4,0)</f>
        <v>No</v>
      </c>
      <c r="F1457" s="9" t="str">
        <f>VLOOKUP($A1457,'Medical Examination'!$A$2:$J$2336,5,0)</f>
        <v>No</v>
      </c>
      <c r="G1457" s="9" t="str">
        <f>VLOOKUP($A1457,'Medical Examination'!$A$2:$J$2336,6,0)</f>
        <v>No</v>
      </c>
      <c r="H1457" s="9">
        <f>VLOOKUP($A1457,'Medical Examination'!$A$2:$J$2336,7,0)</f>
        <v>0</v>
      </c>
      <c r="I1457" s="9" t="str">
        <f>VLOOKUP($A1457,'Medical Examination'!$A$2:$J$2336,8,0)</f>
        <v xml:space="preserve"> Non Smoker</v>
      </c>
      <c r="J1457" s="9" t="str">
        <f>VLOOKUP($A1457,'Medical Examination'!$A$2:$J$2336,9,0)</f>
        <v>Over Weight</v>
      </c>
      <c r="K1457" s="9" t="str">
        <f>VLOOKUP($A1457,'Medical Examination'!$A$2:$J$2336,10,0)</f>
        <v>Diabetes</v>
      </c>
      <c r="L1457" s="9" t="str">
        <f>VLOOKUP($A1457,'Hospitalsation Details'!$A$2:$L$2344,10,0)</f>
        <v>24-07-1982</v>
      </c>
      <c r="M1457" s="16">
        <f>VLOOKUP($A1457,'Hospitalsation Details'!$A$2:$L$2344,6,0)</f>
        <v>7248.71</v>
      </c>
      <c r="N1457" s="9" t="str">
        <f>VLOOKUP($A1457,'Hospitalsation Details'!$A$2:$L$2344,7,0)</f>
        <v>tier - 2</v>
      </c>
      <c r="O1457" s="9" t="str">
        <f>VLOOKUP($A1457,'Hospitalsation Details'!$A$2:$L$2344,8,0)</f>
        <v>tier - 1</v>
      </c>
      <c r="P1457" s="9" t="str">
        <f>VLOOKUP($A1457,'Hospitalsation Details'!$A$2:$L$2344,9,0)</f>
        <v>R1013</v>
      </c>
      <c r="Q1457" s="9">
        <f>VLOOKUP($A1457,'Hospitalsation Details'!$A$2:$L$2344,12,0)</f>
        <v>40</v>
      </c>
    </row>
    <row r="1458" spans="1:17" ht="15.6" x14ac:dyDescent="0.3">
      <c r="A1458" s="20" t="s">
        <v>2913</v>
      </c>
      <c r="B1458" s="9" t="str">
        <f>VLOOKUP($A1458,'Customer Names'!$A$2:$E$2336,4,0)</f>
        <v xml:space="preserve">  Jessica P</v>
      </c>
      <c r="C1458" s="9">
        <f>VLOOKUP($A1458,'Medical Examination'!$A$2:$J$2336,2,0)</f>
        <v>29.04</v>
      </c>
      <c r="D1458" s="9">
        <f>VLOOKUP($A1458,'Medical Examination'!$A$2:$J$2336,3,0)</f>
        <v>10.56</v>
      </c>
      <c r="E1458" s="9" t="str">
        <f>VLOOKUP($A1458,'Medical Examination'!$A$2:$J$2336,4,0)</f>
        <v>Yes</v>
      </c>
      <c r="F1458" s="9" t="str">
        <f>VLOOKUP($A1458,'Medical Examination'!$A$2:$J$2336,5,0)</f>
        <v>No</v>
      </c>
      <c r="G1458" s="9" t="str">
        <f>VLOOKUP($A1458,'Medical Examination'!$A$2:$J$2336,6,0)</f>
        <v>No</v>
      </c>
      <c r="H1458" s="9">
        <f>VLOOKUP($A1458,'Medical Examination'!$A$2:$J$2336,7,0)</f>
        <v>1</v>
      </c>
      <c r="I1458" s="9" t="str">
        <f>VLOOKUP($A1458,'Medical Examination'!$A$2:$J$2336,8,0)</f>
        <v xml:space="preserve"> Non Smoker</v>
      </c>
      <c r="J1458" s="9" t="str">
        <f>VLOOKUP($A1458,'Medical Examination'!$A$2:$J$2336,9,0)</f>
        <v>Over Weight</v>
      </c>
      <c r="K1458" s="9" t="str">
        <f>VLOOKUP($A1458,'Medical Examination'!$A$2:$J$2336,10,0)</f>
        <v>Diabetes</v>
      </c>
      <c r="L1458" s="9" t="str">
        <f>VLOOKUP($A1458,'Hospitalsation Details'!$A$2:$L$2344,10,0)</f>
        <v>02-09-1986</v>
      </c>
      <c r="M1458" s="16">
        <f>VLOOKUP($A1458,'Hospitalsation Details'!$A$2:$L$2344,6,0)</f>
        <v>7243.81</v>
      </c>
      <c r="N1458" s="9" t="str">
        <f>VLOOKUP($A1458,'Hospitalsation Details'!$A$2:$L$2344,7,0)</f>
        <v>tier - 2</v>
      </c>
      <c r="O1458" s="9" t="str">
        <f>VLOOKUP($A1458,'Hospitalsation Details'!$A$2:$L$2344,8,0)</f>
        <v>tier - 3</v>
      </c>
      <c r="P1458" s="9" t="str">
        <f>VLOOKUP($A1458,'Hospitalsation Details'!$A$2:$L$2344,9,0)</f>
        <v>R1013</v>
      </c>
      <c r="Q1458" s="9">
        <f>VLOOKUP($A1458,'Hospitalsation Details'!$A$2:$L$2344,12,0)</f>
        <v>36</v>
      </c>
    </row>
    <row r="1459" spans="1:17" ht="15.6" x14ac:dyDescent="0.3">
      <c r="A1459" s="21" t="s">
        <v>2915</v>
      </c>
      <c r="B1459" s="9" t="str">
        <f>VLOOKUP($A1459,'Customer Names'!$A$2:$E$2336,4,0)</f>
        <v xml:space="preserve">  Ashley</v>
      </c>
      <c r="C1459" s="9">
        <f>VLOOKUP($A1459,'Medical Examination'!$A$2:$J$2336,2,0)</f>
        <v>22.135000000000002</v>
      </c>
      <c r="D1459" s="9">
        <f>VLOOKUP($A1459,'Medical Examination'!$A$2:$J$2336,3,0)</f>
        <v>10.81</v>
      </c>
      <c r="E1459" s="9" t="str">
        <f>VLOOKUP($A1459,'Medical Examination'!$A$2:$J$2336,4,0)</f>
        <v>Yes</v>
      </c>
      <c r="F1459" s="9" t="str">
        <f>VLOOKUP($A1459,'Medical Examination'!$A$2:$J$2336,5,0)</f>
        <v>No</v>
      </c>
      <c r="G1459" s="9" t="str">
        <f>VLOOKUP($A1459,'Medical Examination'!$A$2:$J$2336,6,0)</f>
        <v>No</v>
      </c>
      <c r="H1459" s="9">
        <f>VLOOKUP($A1459,'Medical Examination'!$A$2:$J$2336,7,0)</f>
        <v>1</v>
      </c>
      <c r="I1459" s="9" t="str">
        <f>VLOOKUP($A1459,'Medical Examination'!$A$2:$J$2336,8,0)</f>
        <v xml:space="preserve"> Non Smoker</v>
      </c>
      <c r="J1459" s="9" t="str">
        <f>VLOOKUP($A1459,'Medical Examination'!$A$2:$J$2336,9,0)</f>
        <v>Normal Weight</v>
      </c>
      <c r="K1459" s="9" t="str">
        <f>VLOOKUP($A1459,'Medical Examination'!$A$2:$J$2336,10,0)</f>
        <v>Normal</v>
      </c>
      <c r="L1459" s="9" t="str">
        <f>VLOOKUP($A1459,'Hospitalsation Details'!$A$2:$L$2344,10,0)</f>
        <v>13-07-1986</v>
      </c>
      <c r="M1459" s="16">
        <f>VLOOKUP($A1459,'Hospitalsation Details'!$A$2:$L$2344,6,0)</f>
        <v>7228.22</v>
      </c>
      <c r="N1459" s="9" t="str">
        <f>VLOOKUP($A1459,'Hospitalsation Details'!$A$2:$L$2344,7,0)</f>
        <v>tier - 2</v>
      </c>
      <c r="O1459" s="9" t="str">
        <f>VLOOKUP($A1459,'Hospitalsation Details'!$A$2:$L$2344,8,0)</f>
        <v>tier - 1</v>
      </c>
      <c r="P1459" s="9" t="str">
        <f>VLOOKUP($A1459,'Hospitalsation Details'!$A$2:$L$2344,9,0)</f>
        <v>R1024</v>
      </c>
      <c r="Q1459" s="9">
        <f>VLOOKUP($A1459,'Hospitalsation Details'!$A$2:$L$2344,12,0)</f>
        <v>36</v>
      </c>
    </row>
    <row r="1460" spans="1:17" ht="15.6" x14ac:dyDescent="0.3">
      <c r="A1460" s="20" t="s">
        <v>2917</v>
      </c>
      <c r="B1460" s="9" t="str">
        <f>VLOOKUP($A1460,'Customer Names'!$A$2:$E$2336,4,0)</f>
        <v xml:space="preserve">  Arturo H</v>
      </c>
      <c r="C1460" s="9">
        <f>VLOOKUP($A1460,'Medical Examination'!$A$2:$J$2336,2,0)</f>
        <v>21.375</v>
      </c>
      <c r="D1460" s="9">
        <f>VLOOKUP($A1460,'Medical Examination'!$A$2:$J$2336,3,0)</f>
        <v>4.32</v>
      </c>
      <c r="E1460" s="9" t="str">
        <f>VLOOKUP($A1460,'Medical Examination'!$A$2:$J$2336,4,0)</f>
        <v>No</v>
      </c>
      <c r="F1460" s="9" t="str">
        <f>VLOOKUP($A1460,'Medical Examination'!$A$2:$J$2336,5,0)</f>
        <v>No</v>
      </c>
      <c r="G1460" s="9" t="str">
        <f>VLOOKUP($A1460,'Medical Examination'!$A$2:$J$2336,6,0)</f>
        <v>No</v>
      </c>
      <c r="H1460" s="9">
        <f>VLOOKUP($A1460,'Medical Examination'!$A$2:$J$2336,7,0)</f>
        <v>0</v>
      </c>
      <c r="I1460" s="9" t="str">
        <f>VLOOKUP($A1460,'Medical Examination'!$A$2:$J$2336,8,0)</f>
        <v xml:space="preserve"> Non Smoker</v>
      </c>
      <c r="J1460" s="9" t="str">
        <f>VLOOKUP($A1460,'Medical Examination'!$A$2:$J$2336,9,0)</f>
        <v>Normal Weight</v>
      </c>
      <c r="K1460" s="9" t="str">
        <f>VLOOKUP($A1460,'Medical Examination'!$A$2:$J$2336,10,0)</f>
        <v>Normal</v>
      </c>
      <c r="L1460" s="9" t="str">
        <f>VLOOKUP($A1460,'Hospitalsation Details'!$A$2:$L$2344,10,0)</f>
        <v>15-09-1977</v>
      </c>
      <c r="M1460" s="16">
        <f>VLOOKUP($A1460,'Hospitalsation Details'!$A$2:$L$2344,6,0)</f>
        <v>7222.79</v>
      </c>
      <c r="N1460" s="9" t="str">
        <f>VLOOKUP($A1460,'Hospitalsation Details'!$A$2:$L$2344,7,0)</f>
        <v>tier - 3</v>
      </c>
      <c r="O1460" s="9" t="str">
        <f>VLOOKUP($A1460,'Hospitalsation Details'!$A$2:$L$2344,8,0)</f>
        <v>tier - 3</v>
      </c>
      <c r="P1460" s="9" t="str">
        <f>VLOOKUP($A1460,'Hospitalsation Details'!$A$2:$L$2344,9,0)</f>
        <v>R1012</v>
      </c>
      <c r="Q1460" s="9">
        <f>VLOOKUP($A1460,'Hospitalsation Details'!$A$2:$L$2344,12,0)</f>
        <v>45</v>
      </c>
    </row>
    <row r="1461" spans="1:17" ht="15.6" x14ac:dyDescent="0.3">
      <c r="A1461" s="21" t="s">
        <v>2919</v>
      </c>
      <c r="B1461" s="9" t="str">
        <f>VLOOKUP($A1461,'Customer Names'!$A$2:$E$2336,4,0)</f>
        <v xml:space="preserve">  Ketil</v>
      </c>
      <c r="C1461" s="9">
        <f>VLOOKUP($A1461,'Medical Examination'!$A$2:$J$2336,2,0)</f>
        <v>29.19</v>
      </c>
      <c r="D1461" s="9">
        <f>VLOOKUP($A1461,'Medical Examination'!$A$2:$J$2336,3,0)</f>
        <v>4.37</v>
      </c>
      <c r="E1461" s="9" t="str">
        <f>VLOOKUP($A1461,'Medical Examination'!$A$2:$J$2336,4,0)</f>
        <v>No</v>
      </c>
      <c r="F1461" s="9" t="str">
        <f>VLOOKUP($A1461,'Medical Examination'!$A$2:$J$2336,5,0)</f>
        <v>No</v>
      </c>
      <c r="G1461" s="9" t="str">
        <f>VLOOKUP($A1461,'Medical Examination'!$A$2:$J$2336,6,0)</f>
        <v>No</v>
      </c>
      <c r="H1461" s="9">
        <f>VLOOKUP($A1461,'Medical Examination'!$A$2:$J$2336,7,0)</f>
        <v>0</v>
      </c>
      <c r="I1461" s="9" t="str">
        <f>VLOOKUP($A1461,'Medical Examination'!$A$2:$J$2336,8,0)</f>
        <v xml:space="preserve"> Non Smoker</v>
      </c>
      <c r="J1461" s="9" t="str">
        <f>VLOOKUP($A1461,'Medical Examination'!$A$2:$J$2336,9,0)</f>
        <v>Over Weight</v>
      </c>
      <c r="K1461" s="9" t="str">
        <f>VLOOKUP($A1461,'Medical Examination'!$A$2:$J$2336,10,0)</f>
        <v>Normal</v>
      </c>
      <c r="L1461" s="9" t="str">
        <f>VLOOKUP($A1461,'Hospitalsation Details'!$A$2:$L$2344,10,0)</f>
        <v>28-06-1991</v>
      </c>
      <c r="M1461" s="16">
        <f>VLOOKUP($A1461,'Hospitalsation Details'!$A$2:$L$2344,6,0)</f>
        <v>7220.25</v>
      </c>
      <c r="N1461" s="9" t="str">
        <f>VLOOKUP($A1461,'Hospitalsation Details'!$A$2:$L$2344,7,0)</f>
        <v>tier - 2</v>
      </c>
      <c r="O1461" s="9" t="str">
        <f>VLOOKUP($A1461,'Hospitalsation Details'!$A$2:$L$2344,8,0)</f>
        <v>tier - 2</v>
      </c>
      <c r="P1461" s="9" t="str">
        <f>VLOOKUP($A1461,'Hospitalsation Details'!$A$2:$L$2344,9,0)</f>
        <v>R1021</v>
      </c>
      <c r="Q1461" s="9">
        <f>VLOOKUP($A1461,'Hospitalsation Details'!$A$2:$L$2344,12,0)</f>
        <v>31</v>
      </c>
    </row>
    <row r="1462" spans="1:17" ht="15.6" x14ac:dyDescent="0.3">
      <c r="A1462" s="20" t="s">
        <v>2921</v>
      </c>
      <c r="B1462" s="9" t="str">
        <f>VLOOKUP($A1462,'Customer Names'!$A$2:$E$2336,4,0)</f>
        <v xml:space="preserve">  Katie</v>
      </c>
      <c r="C1462" s="9">
        <f>VLOOKUP($A1462,'Medical Examination'!$A$2:$J$2336,2,0)</f>
        <v>31.92</v>
      </c>
      <c r="D1462" s="9">
        <f>VLOOKUP($A1462,'Medical Examination'!$A$2:$J$2336,3,0)</f>
        <v>4.8099999999999996</v>
      </c>
      <c r="E1462" s="9" t="str">
        <f>VLOOKUP($A1462,'Medical Examination'!$A$2:$J$2336,4,0)</f>
        <v>Yes</v>
      </c>
      <c r="F1462" s="9" t="str">
        <f>VLOOKUP($A1462,'Medical Examination'!$A$2:$J$2336,5,0)</f>
        <v>No</v>
      </c>
      <c r="G1462" s="9" t="str">
        <f>VLOOKUP($A1462,'Medical Examination'!$A$2:$J$2336,6,0)</f>
        <v>Yes</v>
      </c>
      <c r="H1462" s="9">
        <f>VLOOKUP($A1462,'Medical Examination'!$A$2:$J$2336,7,0)</f>
        <v>1</v>
      </c>
      <c r="I1462" s="9" t="str">
        <f>VLOOKUP($A1462,'Medical Examination'!$A$2:$J$2336,8,0)</f>
        <v xml:space="preserve"> Non Smoker</v>
      </c>
      <c r="J1462" s="9" t="str">
        <f>VLOOKUP($A1462,'Medical Examination'!$A$2:$J$2336,9,0)</f>
        <v>Obesity</v>
      </c>
      <c r="K1462" s="9" t="str">
        <f>VLOOKUP($A1462,'Medical Examination'!$A$2:$J$2336,10,0)</f>
        <v>Normal</v>
      </c>
      <c r="L1462" s="9" t="str">
        <f>VLOOKUP($A1462,'Hospitalsation Details'!$A$2:$L$2344,10,0)</f>
        <v>21-11-1983</v>
      </c>
      <c r="M1462" s="16">
        <f>VLOOKUP($A1462,'Hospitalsation Details'!$A$2:$L$2344,6,0)</f>
        <v>7209.49</v>
      </c>
      <c r="N1462" s="9" t="str">
        <f>VLOOKUP($A1462,'Hospitalsation Details'!$A$2:$L$2344,7,0)</f>
        <v>tier - 2</v>
      </c>
      <c r="O1462" s="9" t="str">
        <f>VLOOKUP($A1462,'Hospitalsation Details'!$A$2:$L$2344,8,0)</f>
        <v>tier - 3</v>
      </c>
      <c r="P1462" s="9" t="str">
        <f>VLOOKUP($A1462,'Hospitalsation Details'!$A$2:$L$2344,9,0)</f>
        <v>R1012</v>
      </c>
      <c r="Q1462" s="9">
        <f>VLOOKUP($A1462,'Hospitalsation Details'!$A$2:$L$2344,12,0)</f>
        <v>39</v>
      </c>
    </row>
    <row r="1463" spans="1:17" ht="15.6" x14ac:dyDescent="0.3">
      <c r="A1463" s="21" t="s">
        <v>2923</v>
      </c>
      <c r="B1463" s="9" t="str">
        <f>VLOOKUP($A1463,'Customer Names'!$A$2:$E$2336,4,0)</f>
        <v xml:space="preserve">  Christi</v>
      </c>
      <c r="C1463" s="9">
        <f>VLOOKUP($A1463,'Medical Examination'!$A$2:$J$2336,2,0)</f>
        <v>26.315000000000001</v>
      </c>
      <c r="D1463" s="9">
        <f>VLOOKUP($A1463,'Medical Examination'!$A$2:$J$2336,3,0)</f>
        <v>4.5599999999999996</v>
      </c>
      <c r="E1463" s="9" t="str">
        <f>VLOOKUP($A1463,'Medical Examination'!$A$2:$J$2336,4,0)</f>
        <v>Yes</v>
      </c>
      <c r="F1463" s="9" t="str">
        <f>VLOOKUP($A1463,'Medical Examination'!$A$2:$J$2336,5,0)</f>
        <v>No</v>
      </c>
      <c r="G1463" s="9" t="str">
        <f>VLOOKUP($A1463,'Medical Examination'!$A$2:$J$2336,6,0)</f>
        <v>Yes</v>
      </c>
      <c r="H1463" s="9">
        <f>VLOOKUP($A1463,'Medical Examination'!$A$2:$J$2336,7,0)</f>
        <v>1</v>
      </c>
      <c r="I1463" s="9" t="str">
        <f>VLOOKUP($A1463,'Medical Examination'!$A$2:$J$2336,8,0)</f>
        <v xml:space="preserve"> Non Smoker</v>
      </c>
      <c r="J1463" s="9" t="str">
        <f>VLOOKUP($A1463,'Medical Examination'!$A$2:$J$2336,9,0)</f>
        <v>Over Weight</v>
      </c>
      <c r="K1463" s="9" t="str">
        <f>VLOOKUP($A1463,'Medical Examination'!$A$2:$J$2336,10,0)</f>
        <v>Normal</v>
      </c>
      <c r="L1463" s="9" t="str">
        <f>VLOOKUP($A1463,'Hospitalsation Details'!$A$2:$L$2344,10,0)</f>
        <v>11-08-1983</v>
      </c>
      <c r="M1463" s="16">
        <f>VLOOKUP($A1463,'Hospitalsation Details'!$A$2:$L$2344,6,0)</f>
        <v>7201.7</v>
      </c>
      <c r="N1463" s="9" t="str">
        <f>VLOOKUP($A1463,'Hospitalsation Details'!$A$2:$L$2344,7,0)</f>
        <v>tier - 2</v>
      </c>
      <c r="O1463" s="9" t="str">
        <f>VLOOKUP($A1463,'Hospitalsation Details'!$A$2:$L$2344,8,0)</f>
        <v>tier - 3</v>
      </c>
      <c r="P1463" s="9" t="str">
        <f>VLOOKUP($A1463,'Hospitalsation Details'!$A$2:$L$2344,9,0)</f>
        <v>R1012</v>
      </c>
      <c r="Q1463" s="9">
        <f>VLOOKUP($A1463,'Hospitalsation Details'!$A$2:$L$2344,12,0)</f>
        <v>39</v>
      </c>
    </row>
    <row r="1464" spans="1:17" ht="15.6" x14ac:dyDescent="0.3">
      <c r="A1464" s="20" t="s">
        <v>2925</v>
      </c>
      <c r="B1464" s="9" t="str">
        <f>VLOOKUP($A1464,'Customer Names'!$A$2:$E$2336,4,0)</f>
        <v xml:space="preserve">  Alan</v>
      </c>
      <c r="C1464" s="9">
        <f>VLOOKUP($A1464,'Medical Examination'!$A$2:$J$2336,2,0)</f>
        <v>35.299999999999997</v>
      </c>
      <c r="D1464" s="9">
        <f>VLOOKUP($A1464,'Medical Examination'!$A$2:$J$2336,3,0)</f>
        <v>4.3899999999999997</v>
      </c>
      <c r="E1464" s="9" t="str">
        <f>VLOOKUP($A1464,'Medical Examination'!$A$2:$J$2336,4,0)</f>
        <v>No</v>
      </c>
      <c r="F1464" s="9" t="str">
        <f>VLOOKUP($A1464,'Medical Examination'!$A$2:$J$2336,5,0)</f>
        <v>No</v>
      </c>
      <c r="G1464" s="9" t="str">
        <f>VLOOKUP($A1464,'Medical Examination'!$A$2:$J$2336,6,0)</f>
        <v>No</v>
      </c>
      <c r="H1464" s="9">
        <f>VLOOKUP($A1464,'Medical Examination'!$A$2:$J$2336,7,0)</f>
        <v>0</v>
      </c>
      <c r="I1464" s="9" t="str">
        <f>VLOOKUP($A1464,'Medical Examination'!$A$2:$J$2336,8,0)</f>
        <v xml:space="preserve"> Non Smoker</v>
      </c>
      <c r="J1464" s="9" t="str">
        <f>VLOOKUP($A1464,'Medical Examination'!$A$2:$J$2336,9,0)</f>
        <v>Obesity</v>
      </c>
      <c r="K1464" s="9" t="str">
        <f>VLOOKUP($A1464,'Medical Examination'!$A$2:$J$2336,10,0)</f>
        <v>Diabetes</v>
      </c>
      <c r="L1464" s="9" t="str">
        <f>VLOOKUP($A1464,'Hospitalsation Details'!$A$2:$L$2344,10,0)</f>
        <v>14-09-1982</v>
      </c>
      <c r="M1464" s="16">
        <f>VLOOKUP($A1464,'Hospitalsation Details'!$A$2:$L$2344,6,0)</f>
        <v>7196.87</v>
      </c>
      <c r="N1464" s="9" t="str">
        <f>VLOOKUP($A1464,'Hospitalsation Details'!$A$2:$L$2344,7,0)</f>
        <v>tier - 3</v>
      </c>
      <c r="O1464" s="9" t="str">
        <f>VLOOKUP($A1464,'Hospitalsation Details'!$A$2:$L$2344,8,0)</f>
        <v>tier - 2</v>
      </c>
      <c r="P1464" s="9" t="str">
        <f>VLOOKUP($A1464,'Hospitalsation Details'!$A$2:$L$2344,9,0)</f>
        <v>R1011</v>
      </c>
      <c r="Q1464" s="9">
        <f>VLOOKUP($A1464,'Hospitalsation Details'!$A$2:$L$2344,12,0)</f>
        <v>40</v>
      </c>
    </row>
    <row r="1465" spans="1:17" ht="15.6" x14ac:dyDescent="0.3">
      <c r="A1465" s="21" t="s">
        <v>2927</v>
      </c>
      <c r="B1465" s="9" t="str">
        <f>VLOOKUP($A1465,'Customer Names'!$A$2:$E$2336,4,0)</f>
        <v xml:space="preserve">  Edivaldo B</v>
      </c>
      <c r="C1465" s="9">
        <f>VLOOKUP($A1465,'Medical Examination'!$A$2:$J$2336,2,0)</f>
        <v>18.91</v>
      </c>
      <c r="D1465" s="9">
        <f>VLOOKUP($A1465,'Medical Examination'!$A$2:$J$2336,3,0)</f>
        <v>11.44</v>
      </c>
      <c r="E1465" s="9" t="str">
        <f>VLOOKUP($A1465,'Medical Examination'!$A$2:$J$2336,4,0)</f>
        <v>No</v>
      </c>
      <c r="F1465" s="9" t="str">
        <f>VLOOKUP($A1465,'Medical Examination'!$A$2:$J$2336,5,0)</f>
        <v>No</v>
      </c>
      <c r="G1465" s="9" t="str">
        <f>VLOOKUP($A1465,'Medical Examination'!$A$2:$J$2336,6,0)</f>
        <v>No</v>
      </c>
      <c r="H1465" s="9">
        <f>VLOOKUP($A1465,'Medical Examination'!$A$2:$J$2336,7,0)</f>
        <v>0</v>
      </c>
      <c r="I1465" s="9" t="str">
        <f>VLOOKUP($A1465,'Medical Examination'!$A$2:$J$2336,8,0)</f>
        <v xml:space="preserve"> Non Smoker</v>
      </c>
      <c r="J1465" s="9" t="str">
        <f>VLOOKUP($A1465,'Medical Examination'!$A$2:$J$2336,9,0)</f>
        <v>Normal Weight</v>
      </c>
      <c r="K1465" s="9" t="str">
        <f>VLOOKUP($A1465,'Medical Examination'!$A$2:$J$2336,10,0)</f>
        <v>Diabetes</v>
      </c>
      <c r="L1465" s="9" t="str">
        <f>VLOOKUP($A1465,'Hospitalsation Details'!$A$2:$L$2344,10,0)</f>
        <v>26-08-1968</v>
      </c>
      <c r="M1465" s="16">
        <f>VLOOKUP($A1465,'Hospitalsation Details'!$A$2:$L$2344,6,0)</f>
        <v>7179.52</v>
      </c>
      <c r="N1465" s="9" t="str">
        <f>VLOOKUP($A1465,'Hospitalsation Details'!$A$2:$L$2344,7,0)</f>
        <v>tier - 3</v>
      </c>
      <c r="O1465" s="9" t="str">
        <f>VLOOKUP($A1465,'Hospitalsation Details'!$A$2:$L$2344,8,0)</f>
        <v>tier - 3</v>
      </c>
      <c r="P1465" s="9" t="str">
        <f>VLOOKUP($A1465,'Hospitalsation Details'!$A$2:$L$2344,9,0)</f>
        <v>R1013</v>
      </c>
      <c r="Q1465" s="9">
        <f>VLOOKUP($A1465,'Hospitalsation Details'!$A$2:$L$2344,12,0)</f>
        <v>54</v>
      </c>
    </row>
    <row r="1466" spans="1:17" ht="15.6" x14ac:dyDescent="0.3">
      <c r="A1466" s="20" t="s">
        <v>2929</v>
      </c>
      <c r="B1466" s="9" t="str">
        <f>VLOOKUP($A1466,'Customer Names'!$A$2:$E$2336,4,0)</f>
        <v xml:space="preserve">  Eve</v>
      </c>
      <c r="C1466" s="9">
        <f>VLOOKUP($A1466,'Medical Examination'!$A$2:$J$2336,2,0)</f>
        <v>22.41</v>
      </c>
      <c r="D1466" s="9">
        <f>VLOOKUP($A1466,'Medical Examination'!$A$2:$J$2336,3,0)</f>
        <v>11.37</v>
      </c>
      <c r="E1466" s="9" t="str">
        <f>VLOOKUP($A1466,'Medical Examination'!$A$2:$J$2336,4,0)</f>
        <v>Yes</v>
      </c>
      <c r="F1466" s="9" t="str">
        <f>VLOOKUP($A1466,'Medical Examination'!$A$2:$J$2336,5,0)</f>
        <v>No</v>
      </c>
      <c r="G1466" s="9" t="str">
        <f>VLOOKUP($A1466,'Medical Examination'!$A$2:$J$2336,6,0)</f>
        <v>No</v>
      </c>
      <c r="H1466" s="9">
        <f>VLOOKUP($A1466,'Medical Examination'!$A$2:$J$2336,7,0)</f>
        <v>1</v>
      </c>
      <c r="I1466" s="9" t="str">
        <f>VLOOKUP($A1466,'Medical Examination'!$A$2:$J$2336,8,0)</f>
        <v xml:space="preserve"> Non Smoker</v>
      </c>
      <c r="J1466" s="9" t="str">
        <f>VLOOKUP($A1466,'Medical Examination'!$A$2:$J$2336,9,0)</f>
        <v>Normal Weight</v>
      </c>
      <c r="K1466" s="9" t="str">
        <f>VLOOKUP($A1466,'Medical Examination'!$A$2:$J$2336,10,0)</f>
        <v>Prediabetes</v>
      </c>
      <c r="L1466" s="9" t="str">
        <f>VLOOKUP($A1466,'Hospitalsation Details'!$A$2:$L$2344,10,0)</f>
        <v>19-07-1975</v>
      </c>
      <c r="M1466" s="16">
        <f>VLOOKUP($A1466,'Hospitalsation Details'!$A$2:$L$2344,6,0)</f>
        <v>7175.51</v>
      </c>
      <c r="N1466" s="9" t="str">
        <f>VLOOKUP($A1466,'Hospitalsation Details'!$A$2:$L$2344,7,0)</f>
        <v>tier - 2</v>
      </c>
      <c r="O1466" s="9" t="str">
        <f>VLOOKUP($A1466,'Hospitalsation Details'!$A$2:$L$2344,8,0)</f>
        <v>tier - 3</v>
      </c>
      <c r="P1466" s="9" t="str">
        <f>VLOOKUP($A1466,'Hospitalsation Details'!$A$2:$L$2344,9,0)</f>
        <v>R1013</v>
      </c>
      <c r="Q1466" s="9">
        <f>VLOOKUP($A1466,'Hospitalsation Details'!$A$2:$L$2344,12,0)</f>
        <v>47</v>
      </c>
    </row>
    <row r="1467" spans="1:17" ht="15.6" x14ac:dyDescent="0.3">
      <c r="A1467" s="21" t="s">
        <v>2931</v>
      </c>
      <c r="B1467" s="9" t="str">
        <f>VLOOKUP($A1467,'Customer Names'!$A$2:$E$2336,4,0)</f>
        <v xml:space="preserve">  Devin</v>
      </c>
      <c r="C1467" s="9">
        <f>VLOOKUP($A1467,'Medical Examination'!$A$2:$J$2336,2,0)</f>
        <v>22.704999999999998</v>
      </c>
      <c r="D1467" s="9">
        <f>VLOOKUP($A1467,'Medical Examination'!$A$2:$J$2336,3,0)</f>
        <v>6.14</v>
      </c>
      <c r="E1467" s="9" t="str">
        <f>VLOOKUP($A1467,'Medical Examination'!$A$2:$J$2336,4,0)</f>
        <v>No</v>
      </c>
      <c r="F1467" s="9" t="str">
        <f>VLOOKUP($A1467,'Medical Examination'!$A$2:$J$2336,5,0)</f>
        <v>No</v>
      </c>
      <c r="G1467" s="9" t="str">
        <f>VLOOKUP($A1467,'Medical Examination'!$A$2:$J$2336,6,0)</f>
        <v>No</v>
      </c>
      <c r="H1467" s="9">
        <f>VLOOKUP($A1467,'Medical Examination'!$A$2:$J$2336,7,0)</f>
        <v>0</v>
      </c>
      <c r="I1467" s="9" t="str">
        <f>VLOOKUP($A1467,'Medical Examination'!$A$2:$J$2336,8,0)</f>
        <v xml:space="preserve"> Non Smoker</v>
      </c>
      <c r="J1467" s="9" t="str">
        <f>VLOOKUP($A1467,'Medical Examination'!$A$2:$J$2336,9,0)</f>
        <v>Normal Weight</v>
      </c>
      <c r="K1467" s="9" t="str">
        <f>VLOOKUP($A1467,'Medical Examination'!$A$2:$J$2336,10,0)</f>
        <v>Normal</v>
      </c>
      <c r="L1467" s="9" t="str">
        <f>VLOOKUP($A1467,'Hospitalsation Details'!$A$2:$L$2344,10,0)</f>
        <v>16-08-1982</v>
      </c>
      <c r="M1467" s="16">
        <f>VLOOKUP($A1467,'Hospitalsation Details'!$A$2:$L$2344,6,0)</f>
        <v>7173.36</v>
      </c>
      <c r="N1467" s="9" t="str">
        <f>VLOOKUP($A1467,'Hospitalsation Details'!$A$2:$L$2344,7,0)</f>
        <v>tier - 3</v>
      </c>
      <c r="O1467" s="9" t="str">
        <f>VLOOKUP($A1467,'Hospitalsation Details'!$A$2:$L$2344,8,0)</f>
        <v>tier - 2</v>
      </c>
      <c r="P1467" s="9" t="str">
        <f>VLOOKUP($A1467,'Hospitalsation Details'!$A$2:$L$2344,9,0)</f>
        <v>R1016</v>
      </c>
      <c r="Q1467" s="9">
        <f>VLOOKUP($A1467,'Hospitalsation Details'!$A$2:$L$2344,12,0)</f>
        <v>40</v>
      </c>
    </row>
    <row r="1468" spans="1:17" ht="15.6" x14ac:dyDescent="0.3">
      <c r="A1468" s="20" t="s">
        <v>2933</v>
      </c>
      <c r="B1468" s="9" t="str">
        <f>VLOOKUP($A1468,'Customer Names'!$A$2:$E$2336,4,0)</f>
        <v xml:space="preserve">  Shaun R</v>
      </c>
      <c r="C1468" s="9">
        <f>VLOOKUP($A1468,'Medical Examination'!$A$2:$J$2336,2,0)</f>
        <v>37.18</v>
      </c>
      <c r="D1468" s="9">
        <f>VLOOKUP($A1468,'Medical Examination'!$A$2:$J$2336,3,0)</f>
        <v>4.8899999999999997</v>
      </c>
      <c r="E1468" s="9" t="str">
        <f>VLOOKUP($A1468,'Medical Examination'!$A$2:$J$2336,4,0)</f>
        <v>No</v>
      </c>
      <c r="F1468" s="9" t="str">
        <f>VLOOKUP($A1468,'Medical Examination'!$A$2:$J$2336,5,0)</f>
        <v>No</v>
      </c>
      <c r="G1468" s="9" t="str">
        <f>VLOOKUP($A1468,'Medical Examination'!$A$2:$J$2336,6,0)</f>
        <v>No</v>
      </c>
      <c r="H1468" s="9">
        <f>VLOOKUP($A1468,'Medical Examination'!$A$2:$J$2336,7,0)</f>
        <v>0</v>
      </c>
      <c r="I1468" s="9" t="str">
        <f>VLOOKUP($A1468,'Medical Examination'!$A$2:$J$2336,8,0)</f>
        <v xml:space="preserve"> Non Smoker</v>
      </c>
      <c r="J1468" s="9" t="str">
        <f>VLOOKUP($A1468,'Medical Examination'!$A$2:$J$2336,9,0)</f>
        <v>Obesity</v>
      </c>
      <c r="K1468" s="9" t="str">
        <f>VLOOKUP($A1468,'Medical Examination'!$A$2:$J$2336,10,0)</f>
        <v>Normal</v>
      </c>
      <c r="L1468" s="9" t="str">
        <f>VLOOKUP($A1468,'Hospitalsation Details'!$A$2:$L$2344,10,0)</f>
        <v>30-09-1980</v>
      </c>
      <c r="M1468" s="16">
        <f>VLOOKUP($A1468,'Hospitalsation Details'!$A$2:$L$2344,6,0)</f>
        <v>7162.01</v>
      </c>
      <c r="N1468" s="9" t="str">
        <f>VLOOKUP($A1468,'Hospitalsation Details'!$A$2:$L$2344,7,0)</f>
        <v>tier - 2</v>
      </c>
      <c r="O1468" s="9" t="str">
        <f>VLOOKUP($A1468,'Hospitalsation Details'!$A$2:$L$2344,8,0)</f>
        <v>tier - 3</v>
      </c>
      <c r="P1468" s="9" t="str">
        <f>VLOOKUP($A1468,'Hospitalsation Details'!$A$2:$L$2344,9,0)</f>
        <v>R1013</v>
      </c>
      <c r="Q1468" s="9">
        <f>VLOOKUP($A1468,'Hospitalsation Details'!$A$2:$L$2344,12,0)</f>
        <v>42</v>
      </c>
    </row>
    <row r="1469" spans="1:17" ht="15.6" x14ac:dyDescent="0.3">
      <c r="A1469" s="21" t="s">
        <v>2935</v>
      </c>
      <c r="B1469" s="9" t="str">
        <f>VLOOKUP($A1469,'Customer Names'!$A$2:$E$2336,4,0)</f>
        <v xml:space="preserve">  Adrian</v>
      </c>
      <c r="C1469" s="9">
        <f>VLOOKUP($A1469,'Medical Examination'!$A$2:$J$2336,2,0)</f>
        <v>35.97</v>
      </c>
      <c r="D1469" s="9">
        <f>VLOOKUP($A1469,'Medical Examination'!$A$2:$J$2336,3,0)</f>
        <v>4.5999999999999996</v>
      </c>
      <c r="E1469" s="9" t="str">
        <f>VLOOKUP($A1469,'Medical Examination'!$A$2:$J$2336,4,0)</f>
        <v>No</v>
      </c>
      <c r="F1469" s="9" t="str">
        <f>VLOOKUP($A1469,'Medical Examination'!$A$2:$J$2336,5,0)</f>
        <v>No</v>
      </c>
      <c r="G1469" s="9" t="str">
        <f>VLOOKUP($A1469,'Medical Examination'!$A$2:$J$2336,6,0)</f>
        <v>No</v>
      </c>
      <c r="H1469" s="9">
        <f>VLOOKUP($A1469,'Medical Examination'!$A$2:$J$2336,7,0)</f>
        <v>0</v>
      </c>
      <c r="I1469" s="9" t="str">
        <f>VLOOKUP($A1469,'Medical Examination'!$A$2:$J$2336,8,0)</f>
        <v xml:space="preserve"> Non Smoker</v>
      </c>
      <c r="J1469" s="9" t="str">
        <f>VLOOKUP($A1469,'Medical Examination'!$A$2:$J$2336,9,0)</f>
        <v>Obesity</v>
      </c>
      <c r="K1469" s="9" t="str">
        <f>VLOOKUP($A1469,'Medical Examination'!$A$2:$J$2336,10,0)</f>
        <v>Normal</v>
      </c>
      <c r="L1469" s="9" t="str">
        <f>VLOOKUP($A1469,'Hospitalsation Details'!$A$2:$L$2344,10,0)</f>
        <v>07-10-1980</v>
      </c>
      <c r="M1469" s="16">
        <f>VLOOKUP($A1469,'Hospitalsation Details'!$A$2:$L$2344,6,0)</f>
        <v>7160.33</v>
      </c>
      <c r="N1469" s="9" t="str">
        <f>VLOOKUP($A1469,'Hospitalsation Details'!$A$2:$L$2344,7,0)</f>
        <v>tier - 2</v>
      </c>
      <c r="O1469" s="9" t="str">
        <f>VLOOKUP($A1469,'Hospitalsation Details'!$A$2:$L$2344,8,0)</f>
        <v>tier - 1</v>
      </c>
      <c r="P1469" s="9" t="str">
        <f>VLOOKUP($A1469,'Hospitalsation Details'!$A$2:$L$2344,9,0)</f>
        <v>R1013</v>
      </c>
      <c r="Q1469" s="9">
        <f>VLOOKUP($A1469,'Hospitalsation Details'!$A$2:$L$2344,12,0)</f>
        <v>42</v>
      </c>
    </row>
    <row r="1470" spans="1:17" ht="15.6" x14ac:dyDescent="0.3">
      <c r="A1470" s="20" t="s">
        <v>2937</v>
      </c>
      <c r="B1470" s="9" t="str">
        <f>VLOOKUP($A1470,'Customer Names'!$A$2:$E$2336,4,0)</f>
        <v xml:space="preserve">  Andrew</v>
      </c>
      <c r="C1470" s="9">
        <f>VLOOKUP($A1470,'Medical Examination'!$A$2:$J$2336,2,0)</f>
        <v>35.799999999999997</v>
      </c>
      <c r="D1470" s="9">
        <f>VLOOKUP($A1470,'Medical Examination'!$A$2:$J$2336,3,0)</f>
        <v>4.42</v>
      </c>
      <c r="E1470" s="9" t="str">
        <f>VLOOKUP($A1470,'Medical Examination'!$A$2:$J$2336,4,0)</f>
        <v>No</v>
      </c>
      <c r="F1470" s="9" t="str">
        <f>VLOOKUP($A1470,'Medical Examination'!$A$2:$J$2336,5,0)</f>
        <v>No</v>
      </c>
      <c r="G1470" s="9" t="str">
        <f>VLOOKUP($A1470,'Medical Examination'!$A$2:$J$2336,6,0)</f>
        <v>No</v>
      </c>
      <c r="H1470" s="9">
        <f>VLOOKUP($A1470,'Medical Examination'!$A$2:$J$2336,7,0)</f>
        <v>0</v>
      </c>
      <c r="I1470" s="9" t="str">
        <f>VLOOKUP($A1470,'Medical Examination'!$A$2:$J$2336,8,0)</f>
        <v xml:space="preserve"> Non Smoker</v>
      </c>
      <c r="J1470" s="9" t="str">
        <f>VLOOKUP($A1470,'Medical Examination'!$A$2:$J$2336,9,0)</f>
        <v>Obesity</v>
      </c>
      <c r="K1470" s="9" t="str">
        <f>VLOOKUP($A1470,'Medical Examination'!$A$2:$J$2336,10,0)</f>
        <v>Diabetes</v>
      </c>
      <c r="L1470" s="9" t="str">
        <f>VLOOKUP($A1470,'Hospitalsation Details'!$A$2:$L$2344,10,0)</f>
        <v>22-06-1980</v>
      </c>
      <c r="M1470" s="16">
        <f>VLOOKUP($A1470,'Hospitalsation Details'!$A$2:$L$2344,6,0)</f>
        <v>7160.09</v>
      </c>
      <c r="N1470" s="9" t="str">
        <f>VLOOKUP($A1470,'Hospitalsation Details'!$A$2:$L$2344,7,0)</f>
        <v>tier - 2</v>
      </c>
      <c r="O1470" s="9" t="str">
        <f>VLOOKUP($A1470,'Hospitalsation Details'!$A$2:$L$2344,8,0)</f>
        <v>tier - 2</v>
      </c>
      <c r="P1470" s="9" t="str">
        <f>VLOOKUP($A1470,'Hospitalsation Details'!$A$2:$L$2344,9,0)</f>
        <v>R1011</v>
      </c>
      <c r="Q1470" s="9">
        <f>VLOOKUP($A1470,'Hospitalsation Details'!$A$2:$L$2344,12,0)</f>
        <v>42</v>
      </c>
    </row>
    <row r="1471" spans="1:17" ht="15.6" x14ac:dyDescent="0.3">
      <c r="A1471" s="21" t="s">
        <v>2939</v>
      </c>
      <c r="B1471" s="9" t="str">
        <f>VLOOKUP($A1471,'Customer Names'!$A$2:$E$2336,4,0)</f>
        <v xml:space="preserve">  Mallory</v>
      </c>
      <c r="C1471" s="9">
        <f>VLOOKUP($A1471,'Medical Examination'!$A$2:$J$2336,2,0)</f>
        <v>28.31</v>
      </c>
      <c r="D1471" s="9">
        <f>VLOOKUP($A1471,'Medical Examination'!$A$2:$J$2336,3,0)</f>
        <v>7.48</v>
      </c>
      <c r="E1471" s="9" t="str">
        <f>VLOOKUP($A1471,'Medical Examination'!$A$2:$J$2336,4,0)</f>
        <v>Yes</v>
      </c>
      <c r="F1471" s="9" t="str">
        <f>VLOOKUP($A1471,'Medical Examination'!$A$2:$J$2336,5,0)</f>
        <v>No</v>
      </c>
      <c r="G1471" s="9" t="str">
        <f>VLOOKUP($A1471,'Medical Examination'!$A$2:$J$2336,6,0)</f>
        <v>No</v>
      </c>
      <c r="H1471" s="9">
        <f>VLOOKUP($A1471,'Medical Examination'!$A$2:$J$2336,7,0)</f>
        <v>0</v>
      </c>
      <c r="I1471" s="9" t="str">
        <f>VLOOKUP($A1471,'Medical Examination'!$A$2:$J$2336,8,0)</f>
        <v xml:space="preserve"> Non Smoker</v>
      </c>
      <c r="J1471" s="9" t="str">
        <f>VLOOKUP($A1471,'Medical Examination'!$A$2:$J$2336,9,0)</f>
        <v>Over Weight</v>
      </c>
      <c r="K1471" s="9" t="str">
        <f>VLOOKUP($A1471,'Medical Examination'!$A$2:$J$2336,10,0)</f>
        <v>Diabetes</v>
      </c>
      <c r="L1471" s="9" t="str">
        <f>VLOOKUP($A1471,'Hospitalsation Details'!$A$2:$L$2344,10,0)</f>
        <v>17-07-1981</v>
      </c>
      <c r="M1471" s="16">
        <f>VLOOKUP($A1471,'Hospitalsation Details'!$A$2:$L$2344,6,0)</f>
        <v>7153.55</v>
      </c>
      <c r="N1471" s="9" t="str">
        <f>VLOOKUP($A1471,'Hospitalsation Details'!$A$2:$L$2344,7,0)</f>
        <v>tier - 2</v>
      </c>
      <c r="O1471" s="9" t="str">
        <f>VLOOKUP($A1471,'Hospitalsation Details'!$A$2:$L$2344,8,0)</f>
        <v>tier - 1</v>
      </c>
      <c r="P1471" s="9" t="str">
        <f>VLOOKUP($A1471,'Hospitalsation Details'!$A$2:$L$2344,9,0)</f>
        <v>R1012</v>
      </c>
      <c r="Q1471" s="9">
        <f>VLOOKUP($A1471,'Hospitalsation Details'!$A$2:$L$2344,12,0)</f>
        <v>41</v>
      </c>
    </row>
    <row r="1472" spans="1:17" ht="15.6" x14ac:dyDescent="0.3">
      <c r="A1472" s="20" t="s">
        <v>2941</v>
      </c>
      <c r="B1472" s="9" t="str">
        <f>VLOOKUP($A1472,'Customer Names'!$A$2:$E$2336,4,0)</f>
        <v xml:space="preserve">  Shawn E</v>
      </c>
      <c r="C1472" s="9">
        <f>VLOOKUP($A1472,'Medical Examination'!$A$2:$J$2336,2,0)</f>
        <v>38.06</v>
      </c>
      <c r="D1472" s="9">
        <f>VLOOKUP($A1472,'Medical Examination'!$A$2:$J$2336,3,0)</f>
        <v>10.74</v>
      </c>
      <c r="E1472" s="9" t="str">
        <f>VLOOKUP($A1472,'Medical Examination'!$A$2:$J$2336,4,0)</f>
        <v>No</v>
      </c>
      <c r="F1472" s="9" t="str">
        <f>VLOOKUP($A1472,'Medical Examination'!$A$2:$J$2336,5,0)</f>
        <v>No</v>
      </c>
      <c r="G1472" s="9" t="str">
        <f>VLOOKUP($A1472,'Medical Examination'!$A$2:$J$2336,6,0)</f>
        <v>No</v>
      </c>
      <c r="H1472" s="9">
        <f>VLOOKUP($A1472,'Medical Examination'!$A$2:$J$2336,7,0)</f>
        <v>0</v>
      </c>
      <c r="I1472" s="9" t="str">
        <f>VLOOKUP($A1472,'Medical Examination'!$A$2:$J$2336,8,0)</f>
        <v xml:space="preserve"> Non Smoker</v>
      </c>
      <c r="J1472" s="9" t="str">
        <f>VLOOKUP($A1472,'Medical Examination'!$A$2:$J$2336,9,0)</f>
        <v>Obesity</v>
      </c>
      <c r="K1472" s="9" t="str">
        <f>VLOOKUP($A1472,'Medical Examination'!$A$2:$J$2336,10,0)</f>
        <v>Normal</v>
      </c>
      <c r="L1472" s="9" t="str">
        <f>VLOOKUP($A1472,'Hospitalsation Details'!$A$2:$L$2344,10,0)</f>
        <v>06-09-1978</v>
      </c>
      <c r="M1472" s="16">
        <f>VLOOKUP($A1472,'Hospitalsation Details'!$A$2:$L$2344,6,0)</f>
        <v>7152.67</v>
      </c>
      <c r="N1472" s="9" t="str">
        <f>VLOOKUP($A1472,'Hospitalsation Details'!$A$2:$L$2344,7,0)</f>
        <v>tier - 3</v>
      </c>
      <c r="O1472" s="9" t="str">
        <f>VLOOKUP($A1472,'Hospitalsation Details'!$A$2:$L$2344,8,0)</f>
        <v>tier - 2</v>
      </c>
      <c r="P1472" s="9" t="str">
        <f>VLOOKUP($A1472,'Hospitalsation Details'!$A$2:$L$2344,9,0)</f>
        <v>R1013</v>
      </c>
      <c r="Q1472" s="9">
        <f>VLOOKUP($A1472,'Hospitalsation Details'!$A$2:$L$2344,12,0)</f>
        <v>44</v>
      </c>
    </row>
    <row r="1473" spans="1:17" ht="15.6" x14ac:dyDescent="0.3">
      <c r="A1473" s="21" t="s">
        <v>2943</v>
      </c>
      <c r="B1473" s="9" t="str">
        <f>VLOOKUP($A1473,'Customer Names'!$A$2:$E$2336,4,0)</f>
        <v xml:space="preserve">  Sarah E</v>
      </c>
      <c r="C1473" s="9">
        <f>VLOOKUP($A1473,'Medical Examination'!$A$2:$J$2336,2,0)</f>
        <v>28</v>
      </c>
      <c r="D1473" s="9">
        <f>VLOOKUP($A1473,'Medical Examination'!$A$2:$J$2336,3,0)</f>
        <v>5.19</v>
      </c>
      <c r="E1473" s="9" t="str">
        <f>VLOOKUP($A1473,'Medical Examination'!$A$2:$J$2336,4,0)</f>
        <v>No</v>
      </c>
      <c r="F1473" s="9" t="str">
        <f>VLOOKUP($A1473,'Medical Examination'!$A$2:$J$2336,5,0)</f>
        <v>No</v>
      </c>
      <c r="G1473" s="9" t="str">
        <f>VLOOKUP($A1473,'Medical Examination'!$A$2:$J$2336,6,0)</f>
        <v>No</v>
      </c>
      <c r="H1473" s="9">
        <f>VLOOKUP($A1473,'Medical Examination'!$A$2:$J$2336,7,0)</f>
        <v>1</v>
      </c>
      <c r="I1473" s="9" t="str">
        <f>VLOOKUP($A1473,'Medical Examination'!$A$2:$J$2336,8,0)</f>
        <v xml:space="preserve"> Non Smoker</v>
      </c>
      <c r="J1473" s="9" t="str">
        <f>VLOOKUP($A1473,'Medical Examination'!$A$2:$J$2336,9,0)</f>
        <v>Over Weight</v>
      </c>
      <c r="K1473" s="9" t="str">
        <f>VLOOKUP($A1473,'Medical Examination'!$A$2:$J$2336,10,0)</f>
        <v>Diabetes</v>
      </c>
      <c r="L1473" s="9" t="str">
        <f>VLOOKUP($A1473,'Hospitalsation Details'!$A$2:$L$2344,10,0)</f>
        <v>29-06-1984</v>
      </c>
      <c r="M1473" s="16">
        <f>VLOOKUP($A1473,'Hospitalsation Details'!$A$2:$L$2344,6,0)</f>
        <v>7151.09</v>
      </c>
      <c r="N1473" s="9" t="str">
        <f>VLOOKUP($A1473,'Hospitalsation Details'!$A$2:$L$2344,7,0)</f>
        <v>tier - 2</v>
      </c>
      <c r="O1473" s="9" t="str">
        <f>VLOOKUP($A1473,'Hospitalsation Details'!$A$2:$L$2344,8,0)</f>
        <v>tier - 2</v>
      </c>
      <c r="P1473" s="9" t="str">
        <f>VLOOKUP($A1473,'Hospitalsation Details'!$A$2:$L$2344,9,0)</f>
        <v>R1011</v>
      </c>
      <c r="Q1473" s="9">
        <f>VLOOKUP($A1473,'Hospitalsation Details'!$A$2:$L$2344,12,0)</f>
        <v>38</v>
      </c>
    </row>
    <row r="1474" spans="1:17" ht="15.6" x14ac:dyDescent="0.3">
      <c r="A1474" s="20" t="s">
        <v>2945</v>
      </c>
      <c r="B1474" s="9" t="str">
        <f>VLOOKUP($A1474,'Customer Names'!$A$2:$E$2336,4,0)</f>
        <v xml:space="preserve">  Josh</v>
      </c>
      <c r="C1474" s="9">
        <f>VLOOKUP($A1474,'Medical Examination'!$A$2:$J$2336,2,0)</f>
        <v>34.32</v>
      </c>
      <c r="D1474" s="9">
        <f>VLOOKUP($A1474,'Medical Examination'!$A$2:$J$2336,3,0)</f>
        <v>9.17</v>
      </c>
      <c r="E1474" s="9" t="str">
        <f>VLOOKUP($A1474,'Medical Examination'!$A$2:$J$2336,4,0)</f>
        <v>No</v>
      </c>
      <c r="F1474" s="9" t="str">
        <f>VLOOKUP($A1474,'Medical Examination'!$A$2:$J$2336,5,0)</f>
        <v>No</v>
      </c>
      <c r="G1474" s="9" t="str">
        <f>VLOOKUP($A1474,'Medical Examination'!$A$2:$J$2336,6,0)</f>
        <v>No</v>
      </c>
      <c r="H1474" s="9">
        <f>VLOOKUP($A1474,'Medical Examination'!$A$2:$J$2336,7,0)</f>
        <v>0</v>
      </c>
      <c r="I1474" s="9" t="str">
        <f>VLOOKUP($A1474,'Medical Examination'!$A$2:$J$2336,8,0)</f>
        <v xml:space="preserve"> Non Smoker</v>
      </c>
      <c r="J1474" s="9" t="str">
        <f>VLOOKUP($A1474,'Medical Examination'!$A$2:$J$2336,9,0)</f>
        <v>Obesity</v>
      </c>
      <c r="K1474" s="9" t="str">
        <f>VLOOKUP($A1474,'Medical Examination'!$A$2:$J$2336,10,0)</f>
        <v>Normal</v>
      </c>
      <c r="L1474" s="9" t="str">
        <f>VLOOKUP($A1474,'Hospitalsation Details'!$A$2:$L$2344,10,0)</f>
        <v>30-07-1978</v>
      </c>
      <c r="M1474" s="16">
        <f>VLOOKUP($A1474,'Hospitalsation Details'!$A$2:$L$2344,6,0)</f>
        <v>7147.47</v>
      </c>
      <c r="N1474" s="9" t="str">
        <f>VLOOKUP($A1474,'Hospitalsation Details'!$A$2:$L$2344,7,0)</f>
        <v>tier - 2</v>
      </c>
      <c r="O1474" s="9" t="str">
        <f>VLOOKUP($A1474,'Hospitalsation Details'!$A$2:$L$2344,8,0)</f>
        <v>tier - 3</v>
      </c>
      <c r="P1474" s="9" t="str">
        <f>VLOOKUP($A1474,'Hospitalsation Details'!$A$2:$L$2344,9,0)</f>
        <v>R1013</v>
      </c>
      <c r="Q1474" s="9">
        <f>VLOOKUP($A1474,'Hospitalsation Details'!$A$2:$L$2344,12,0)</f>
        <v>44</v>
      </c>
    </row>
    <row r="1475" spans="1:17" ht="15.6" x14ac:dyDescent="0.3">
      <c r="A1475" s="21" t="s">
        <v>2947</v>
      </c>
      <c r="B1475" s="9" t="str">
        <f>VLOOKUP($A1475,'Customer Names'!$A$2:$E$2336,4,0)</f>
        <v xml:space="preserve">  Johann A</v>
      </c>
      <c r="C1475" s="9">
        <f>VLOOKUP($A1475,'Medical Examination'!$A$2:$J$2336,2,0)</f>
        <v>22.3</v>
      </c>
      <c r="D1475" s="9">
        <f>VLOOKUP($A1475,'Medical Examination'!$A$2:$J$2336,3,0)</f>
        <v>4.95</v>
      </c>
      <c r="E1475" s="9" t="str">
        <f>VLOOKUP($A1475,'Medical Examination'!$A$2:$J$2336,4,0)</f>
        <v>Yes</v>
      </c>
      <c r="F1475" s="9" t="str">
        <f>VLOOKUP($A1475,'Medical Examination'!$A$2:$J$2336,5,0)</f>
        <v>No</v>
      </c>
      <c r="G1475" s="9" t="str">
        <f>VLOOKUP($A1475,'Medical Examination'!$A$2:$J$2336,6,0)</f>
        <v>No</v>
      </c>
      <c r="H1475" s="9">
        <f>VLOOKUP($A1475,'Medical Examination'!$A$2:$J$2336,7,0)</f>
        <v>0</v>
      </c>
      <c r="I1475" s="9" t="str">
        <f>VLOOKUP($A1475,'Medical Examination'!$A$2:$J$2336,8,0)</f>
        <v xml:space="preserve"> Non Smoker</v>
      </c>
      <c r="J1475" s="9" t="str">
        <f>VLOOKUP($A1475,'Medical Examination'!$A$2:$J$2336,9,0)</f>
        <v>Normal Weight</v>
      </c>
      <c r="K1475" s="9" t="str">
        <f>VLOOKUP($A1475,'Medical Examination'!$A$2:$J$2336,10,0)</f>
        <v>Prediabetes</v>
      </c>
      <c r="L1475" s="9" t="str">
        <f>VLOOKUP($A1475,'Hospitalsation Details'!$A$2:$L$2344,10,0)</f>
        <v>24-06-1976</v>
      </c>
      <c r="M1475" s="16">
        <f>VLOOKUP($A1475,'Hospitalsation Details'!$A$2:$L$2344,6,0)</f>
        <v>7147.11</v>
      </c>
      <c r="N1475" s="9" t="str">
        <f>VLOOKUP($A1475,'Hospitalsation Details'!$A$2:$L$2344,7,0)</f>
        <v>tier - 3</v>
      </c>
      <c r="O1475" s="9" t="str">
        <f>VLOOKUP($A1475,'Hospitalsation Details'!$A$2:$L$2344,8,0)</f>
        <v>tier - 2</v>
      </c>
      <c r="P1475" s="9" t="str">
        <f>VLOOKUP($A1475,'Hospitalsation Details'!$A$2:$L$2344,9,0)</f>
        <v>R1011</v>
      </c>
      <c r="Q1475" s="9">
        <f>VLOOKUP($A1475,'Hospitalsation Details'!$A$2:$L$2344,12,0)</f>
        <v>46</v>
      </c>
    </row>
    <row r="1476" spans="1:17" ht="15.6" x14ac:dyDescent="0.3">
      <c r="A1476" s="20" t="s">
        <v>2949</v>
      </c>
      <c r="B1476" s="9" t="str">
        <f>VLOOKUP($A1476,'Customer Names'!$A$2:$E$2336,4,0)</f>
        <v xml:space="preserve">  Robin M</v>
      </c>
      <c r="C1476" s="9">
        <f>VLOOKUP($A1476,'Medical Examination'!$A$2:$J$2336,2,0)</f>
        <v>27.835000000000001</v>
      </c>
      <c r="D1476" s="9">
        <f>VLOOKUP($A1476,'Medical Examination'!$A$2:$J$2336,3,0)</f>
        <v>6.03</v>
      </c>
      <c r="E1476" s="9" t="str">
        <f>VLOOKUP($A1476,'Medical Examination'!$A$2:$J$2336,4,0)</f>
        <v>No</v>
      </c>
      <c r="F1476" s="9" t="str">
        <f>VLOOKUP($A1476,'Medical Examination'!$A$2:$J$2336,5,0)</f>
        <v>No</v>
      </c>
      <c r="G1476" s="9" t="str">
        <f>VLOOKUP($A1476,'Medical Examination'!$A$2:$J$2336,6,0)</f>
        <v>No</v>
      </c>
      <c r="H1476" s="9">
        <f>VLOOKUP($A1476,'Medical Examination'!$A$2:$J$2336,7,0)</f>
        <v>1</v>
      </c>
      <c r="I1476" s="9" t="str">
        <f>VLOOKUP($A1476,'Medical Examination'!$A$2:$J$2336,8,0)</f>
        <v xml:space="preserve"> Non Smoker</v>
      </c>
      <c r="J1476" s="9" t="str">
        <f>VLOOKUP($A1476,'Medical Examination'!$A$2:$J$2336,9,0)</f>
        <v>Over Weight</v>
      </c>
      <c r="K1476" s="9" t="str">
        <f>VLOOKUP($A1476,'Medical Examination'!$A$2:$J$2336,10,0)</f>
        <v>Normal</v>
      </c>
      <c r="L1476" s="9" t="str">
        <f>VLOOKUP($A1476,'Hospitalsation Details'!$A$2:$L$2344,10,0)</f>
        <v>21-11-1984</v>
      </c>
      <c r="M1476" s="16">
        <f>VLOOKUP($A1476,'Hospitalsation Details'!$A$2:$L$2344,6,0)</f>
        <v>7144.86</v>
      </c>
      <c r="N1476" s="9" t="str">
        <f>VLOOKUP($A1476,'Hospitalsation Details'!$A$2:$L$2344,7,0)</f>
        <v>tier - 2</v>
      </c>
      <c r="O1476" s="9" t="str">
        <f>VLOOKUP($A1476,'Hospitalsation Details'!$A$2:$L$2344,8,0)</f>
        <v>tier - 2</v>
      </c>
      <c r="P1476" s="9" t="str">
        <f>VLOOKUP($A1476,'Hospitalsation Details'!$A$2:$L$2344,9,0)</f>
        <v>R1024</v>
      </c>
      <c r="Q1476" s="9">
        <f>VLOOKUP($A1476,'Hospitalsation Details'!$A$2:$L$2344,12,0)</f>
        <v>38</v>
      </c>
    </row>
    <row r="1477" spans="1:17" ht="15.6" x14ac:dyDescent="0.3">
      <c r="A1477" s="21" t="s">
        <v>2951</v>
      </c>
      <c r="B1477" s="9" t="str">
        <f>VLOOKUP($A1477,'Customer Names'!$A$2:$E$2336,4,0)</f>
        <v xml:space="preserve">  Kyle K</v>
      </c>
      <c r="C1477" s="9">
        <f>VLOOKUP($A1477,'Medical Examination'!$A$2:$J$2336,2,0)</f>
        <v>39.229999999999997</v>
      </c>
      <c r="D1477" s="9">
        <f>VLOOKUP($A1477,'Medical Examination'!$A$2:$J$2336,3,0)</f>
        <v>5.36</v>
      </c>
      <c r="E1477" s="9" t="str">
        <f>VLOOKUP($A1477,'Medical Examination'!$A$2:$J$2336,4,0)</f>
        <v>No</v>
      </c>
      <c r="F1477" s="9" t="str">
        <f>VLOOKUP($A1477,'Medical Examination'!$A$2:$J$2336,5,0)</f>
        <v>No</v>
      </c>
      <c r="G1477" s="9" t="str">
        <f>VLOOKUP($A1477,'Medical Examination'!$A$2:$J$2336,6,0)</f>
        <v>No</v>
      </c>
      <c r="H1477" s="9">
        <f>VLOOKUP($A1477,'Medical Examination'!$A$2:$J$2336,7,0)</f>
        <v>0</v>
      </c>
      <c r="I1477" s="9" t="str">
        <f>VLOOKUP($A1477,'Medical Examination'!$A$2:$J$2336,8,0)</f>
        <v xml:space="preserve"> Non Smoker</v>
      </c>
      <c r="J1477" s="9" t="str">
        <f>VLOOKUP($A1477,'Medical Examination'!$A$2:$J$2336,9,0)</f>
        <v>Obesity</v>
      </c>
      <c r="K1477" s="9" t="str">
        <f>VLOOKUP($A1477,'Medical Examination'!$A$2:$J$2336,10,0)</f>
        <v>Prediabetes</v>
      </c>
      <c r="L1477" s="9" t="str">
        <f>VLOOKUP($A1477,'Hospitalsation Details'!$A$2:$L$2344,10,0)</f>
        <v>08-08-1999</v>
      </c>
      <c r="M1477" s="16">
        <f>VLOOKUP($A1477,'Hospitalsation Details'!$A$2:$L$2344,6,0)</f>
        <v>7144.4</v>
      </c>
      <c r="N1477" s="9" t="str">
        <f>VLOOKUP($A1477,'Hospitalsation Details'!$A$2:$L$2344,7,0)</f>
        <v>tier - 2</v>
      </c>
      <c r="O1477" s="9" t="str">
        <f>VLOOKUP($A1477,'Hospitalsation Details'!$A$2:$L$2344,8,0)</f>
        <v>tier - 1</v>
      </c>
      <c r="P1477" s="9" t="str">
        <f>VLOOKUP($A1477,'Hospitalsation Details'!$A$2:$L$2344,9,0)</f>
        <v>R1022</v>
      </c>
      <c r="Q1477" s="9">
        <f>VLOOKUP($A1477,'Hospitalsation Details'!$A$2:$L$2344,12,0)</f>
        <v>23</v>
      </c>
    </row>
    <row r="1478" spans="1:17" ht="15.6" x14ac:dyDescent="0.3">
      <c r="A1478" s="20" t="s">
        <v>2953</v>
      </c>
      <c r="B1478" s="9" t="str">
        <f>VLOOKUP($A1478,'Customer Names'!$A$2:$E$2336,4,0)</f>
        <v xml:space="preserve">  Alison</v>
      </c>
      <c r="C1478" s="9">
        <f>VLOOKUP($A1478,'Medical Examination'!$A$2:$J$2336,2,0)</f>
        <v>19.95</v>
      </c>
      <c r="D1478" s="9">
        <f>VLOOKUP($A1478,'Medical Examination'!$A$2:$J$2336,3,0)</f>
        <v>6.11</v>
      </c>
      <c r="E1478" s="9" t="str">
        <f>VLOOKUP($A1478,'Medical Examination'!$A$2:$J$2336,4,0)</f>
        <v>No</v>
      </c>
      <c r="F1478" s="9" t="str">
        <f>VLOOKUP($A1478,'Medical Examination'!$A$2:$J$2336,5,0)</f>
        <v>No</v>
      </c>
      <c r="G1478" s="9" t="str">
        <f>VLOOKUP($A1478,'Medical Examination'!$A$2:$J$2336,6,0)</f>
        <v>No</v>
      </c>
      <c r="H1478" s="9">
        <f>VLOOKUP($A1478,'Medical Examination'!$A$2:$J$2336,7,0)</f>
        <v>1</v>
      </c>
      <c r="I1478" s="9" t="str">
        <f>VLOOKUP($A1478,'Medical Examination'!$A$2:$J$2336,8,0)</f>
        <v xml:space="preserve"> Non Smoker</v>
      </c>
      <c r="J1478" s="9" t="str">
        <f>VLOOKUP($A1478,'Medical Examination'!$A$2:$J$2336,9,0)</f>
        <v>Normal Weight</v>
      </c>
      <c r="K1478" s="9" t="str">
        <f>VLOOKUP($A1478,'Medical Examination'!$A$2:$J$2336,10,0)</f>
        <v>Normal</v>
      </c>
      <c r="L1478" s="9" t="str">
        <f>VLOOKUP($A1478,'Hospitalsation Details'!$A$2:$L$2344,10,0)</f>
        <v>07-07-1984</v>
      </c>
      <c r="M1478" s="16">
        <f>VLOOKUP($A1478,'Hospitalsation Details'!$A$2:$L$2344,6,0)</f>
        <v>7133.9</v>
      </c>
      <c r="N1478" s="9" t="str">
        <f>VLOOKUP($A1478,'Hospitalsation Details'!$A$2:$L$2344,7,0)</f>
        <v>tier - 2</v>
      </c>
      <c r="O1478" s="9" t="str">
        <f>VLOOKUP($A1478,'Hospitalsation Details'!$A$2:$L$2344,8,0)</f>
        <v>tier - 1</v>
      </c>
      <c r="P1478" s="9" t="str">
        <f>VLOOKUP($A1478,'Hospitalsation Details'!$A$2:$L$2344,9,0)</f>
        <v>R1024</v>
      </c>
      <c r="Q1478" s="9">
        <f>VLOOKUP($A1478,'Hospitalsation Details'!$A$2:$L$2344,12,0)</f>
        <v>38</v>
      </c>
    </row>
    <row r="1479" spans="1:17" ht="15.6" x14ac:dyDescent="0.3">
      <c r="A1479" s="21" t="s">
        <v>2955</v>
      </c>
      <c r="B1479" s="9" t="str">
        <f>VLOOKUP($A1479,'Customer Names'!$A$2:$E$2336,4,0)</f>
        <v xml:space="preserve">  Michael A</v>
      </c>
      <c r="C1479" s="9">
        <f>VLOOKUP($A1479,'Medical Examination'!$A$2:$J$2336,2,0)</f>
        <v>34.64</v>
      </c>
      <c r="D1479" s="9">
        <f>VLOOKUP($A1479,'Medical Examination'!$A$2:$J$2336,3,0)</f>
        <v>4.88</v>
      </c>
      <c r="E1479" s="9" t="str">
        <f>VLOOKUP($A1479,'Medical Examination'!$A$2:$J$2336,4,0)</f>
        <v>No</v>
      </c>
      <c r="F1479" s="9" t="str">
        <f>VLOOKUP($A1479,'Medical Examination'!$A$2:$J$2336,5,0)</f>
        <v>No</v>
      </c>
      <c r="G1479" s="9" t="str">
        <f>VLOOKUP($A1479,'Medical Examination'!$A$2:$J$2336,6,0)</f>
        <v>Yes</v>
      </c>
      <c r="H1479" s="9">
        <f>VLOOKUP($A1479,'Medical Examination'!$A$2:$J$2336,7,0)</f>
        <v>1</v>
      </c>
      <c r="I1479" s="9" t="str">
        <f>VLOOKUP($A1479,'Medical Examination'!$A$2:$J$2336,8,0)</f>
        <v xml:space="preserve"> Non Smoker</v>
      </c>
      <c r="J1479" s="9" t="str">
        <f>VLOOKUP($A1479,'Medical Examination'!$A$2:$J$2336,9,0)</f>
        <v>Obesity</v>
      </c>
      <c r="K1479" s="9" t="str">
        <f>VLOOKUP($A1479,'Medical Examination'!$A$2:$J$2336,10,0)</f>
        <v>Diabetes</v>
      </c>
      <c r="L1479" s="9" t="str">
        <f>VLOOKUP($A1479,'Hospitalsation Details'!$A$2:$L$2344,10,0)</f>
        <v>01-08-1993</v>
      </c>
      <c r="M1479" s="16">
        <f>VLOOKUP($A1479,'Hospitalsation Details'!$A$2:$L$2344,6,0)</f>
        <v>7128.64</v>
      </c>
      <c r="N1479" s="9" t="str">
        <f>VLOOKUP($A1479,'Hospitalsation Details'!$A$2:$L$2344,7,0)</f>
        <v>tier - 2</v>
      </c>
      <c r="O1479" s="9" t="str">
        <f>VLOOKUP($A1479,'Hospitalsation Details'!$A$2:$L$2344,8,0)</f>
        <v>tier - 2</v>
      </c>
      <c r="P1479" s="9" t="str">
        <f>VLOOKUP($A1479,'Hospitalsation Details'!$A$2:$L$2344,9,0)</f>
        <v>R1021</v>
      </c>
      <c r="Q1479" s="9">
        <f>VLOOKUP($A1479,'Hospitalsation Details'!$A$2:$L$2344,12,0)</f>
        <v>29</v>
      </c>
    </row>
    <row r="1480" spans="1:17" ht="15.6" x14ac:dyDescent="0.3">
      <c r="A1480" s="20" t="s">
        <v>2957</v>
      </c>
      <c r="B1480" s="9" t="str">
        <f>VLOOKUP($A1480,'Customer Names'!$A$2:$E$2336,4,0)</f>
        <v xml:space="preserve">  Byron A</v>
      </c>
      <c r="C1480" s="9">
        <f>VLOOKUP($A1480,'Medical Examination'!$A$2:$J$2336,2,0)</f>
        <v>18.75</v>
      </c>
      <c r="D1480" s="9">
        <f>VLOOKUP($A1480,'Medical Examination'!$A$2:$J$2336,3,0)</f>
        <v>6.72</v>
      </c>
      <c r="E1480" s="9" t="str">
        <f>VLOOKUP($A1480,'Medical Examination'!$A$2:$J$2336,4,0)</f>
        <v>No</v>
      </c>
      <c r="F1480" s="9" t="str">
        <f>VLOOKUP($A1480,'Medical Examination'!$A$2:$J$2336,5,0)</f>
        <v>No</v>
      </c>
      <c r="G1480" s="9" t="str">
        <f>VLOOKUP($A1480,'Medical Examination'!$A$2:$J$2336,6,0)</f>
        <v>No</v>
      </c>
      <c r="H1480" s="9">
        <f>VLOOKUP($A1480,'Medical Examination'!$A$2:$J$2336,7,0)</f>
        <v>0</v>
      </c>
      <c r="I1480" s="9" t="str">
        <f>VLOOKUP($A1480,'Medical Examination'!$A$2:$J$2336,8,0)</f>
        <v xml:space="preserve"> Non Smoker</v>
      </c>
      <c r="J1480" s="9" t="str">
        <f>VLOOKUP($A1480,'Medical Examination'!$A$2:$J$2336,9,0)</f>
        <v>Normal Weight</v>
      </c>
      <c r="K1480" s="9" t="str">
        <f>VLOOKUP($A1480,'Medical Examination'!$A$2:$J$2336,10,0)</f>
        <v>Normal</v>
      </c>
      <c r="L1480" s="9" t="str">
        <f>VLOOKUP($A1480,'Hospitalsation Details'!$A$2:$L$2344,10,0)</f>
        <v>29-06-1968</v>
      </c>
      <c r="M1480" s="16">
        <f>VLOOKUP($A1480,'Hospitalsation Details'!$A$2:$L$2344,6,0)</f>
        <v>7125.25</v>
      </c>
      <c r="N1480" s="9" t="str">
        <f>VLOOKUP($A1480,'Hospitalsation Details'!$A$2:$L$2344,7,0)</f>
        <v>tier - 3</v>
      </c>
      <c r="O1480" s="9" t="str">
        <f>VLOOKUP($A1480,'Hospitalsation Details'!$A$2:$L$2344,8,0)</f>
        <v>tier - 2</v>
      </c>
      <c r="P1480" s="9" t="str">
        <f>VLOOKUP($A1480,'Hospitalsation Details'!$A$2:$L$2344,9,0)</f>
        <v>R1013</v>
      </c>
      <c r="Q1480" s="9">
        <f>VLOOKUP($A1480,'Hospitalsation Details'!$A$2:$L$2344,12,0)</f>
        <v>54</v>
      </c>
    </row>
    <row r="1481" spans="1:17" ht="15.6" x14ac:dyDescent="0.3">
      <c r="A1481" s="21" t="s">
        <v>2959</v>
      </c>
      <c r="B1481" s="9" t="str">
        <f>VLOOKUP($A1481,'Customer Names'!$A$2:$E$2336,4,0)</f>
        <v xml:space="preserve">  Carine A</v>
      </c>
      <c r="C1481" s="9">
        <f>VLOOKUP($A1481,'Medical Examination'!$A$2:$J$2336,2,0)</f>
        <v>26.48</v>
      </c>
      <c r="D1481" s="9">
        <f>VLOOKUP($A1481,'Medical Examination'!$A$2:$J$2336,3,0)</f>
        <v>4.2</v>
      </c>
      <c r="E1481" s="9" t="str">
        <f>VLOOKUP($A1481,'Medical Examination'!$A$2:$J$2336,4,0)</f>
        <v>No</v>
      </c>
      <c r="F1481" s="9" t="str">
        <f>VLOOKUP($A1481,'Medical Examination'!$A$2:$J$2336,5,0)</f>
        <v>No</v>
      </c>
      <c r="G1481" s="9" t="str">
        <f>VLOOKUP($A1481,'Medical Examination'!$A$2:$J$2336,6,0)</f>
        <v>No</v>
      </c>
      <c r="H1481" s="9">
        <f>VLOOKUP($A1481,'Medical Examination'!$A$2:$J$2336,7,0)</f>
        <v>1</v>
      </c>
      <c r="I1481" s="9" t="str">
        <f>VLOOKUP($A1481,'Medical Examination'!$A$2:$J$2336,8,0)</f>
        <v xml:space="preserve"> Non Smoker</v>
      </c>
      <c r="J1481" s="9" t="str">
        <f>VLOOKUP($A1481,'Medical Examination'!$A$2:$J$2336,9,0)</f>
        <v>Over Weight</v>
      </c>
      <c r="K1481" s="9" t="str">
        <f>VLOOKUP($A1481,'Medical Examination'!$A$2:$J$2336,10,0)</f>
        <v>Prediabetes</v>
      </c>
      <c r="L1481" s="9" t="str">
        <f>VLOOKUP($A1481,'Hospitalsation Details'!$A$2:$L$2344,10,0)</f>
        <v>11-08-1987</v>
      </c>
      <c r="M1481" s="16">
        <f>VLOOKUP($A1481,'Hospitalsation Details'!$A$2:$L$2344,6,0)</f>
        <v>7106.81</v>
      </c>
      <c r="N1481" s="9" t="str">
        <f>VLOOKUP($A1481,'Hospitalsation Details'!$A$2:$L$2344,7,0)</f>
        <v>tier - 2</v>
      </c>
      <c r="O1481" s="9" t="str">
        <f>VLOOKUP($A1481,'Hospitalsation Details'!$A$2:$L$2344,8,0)</f>
        <v>tier - 1</v>
      </c>
      <c r="P1481" s="9" t="str">
        <f>VLOOKUP($A1481,'Hospitalsation Details'!$A$2:$L$2344,9,0)</f>
        <v>R1012</v>
      </c>
      <c r="Q1481" s="9">
        <f>VLOOKUP($A1481,'Hospitalsation Details'!$A$2:$L$2344,12,0)</f>
        <v>35</v>
      </c>
    </row>
    <row r="1482" spans="1:17" ht="15.6" x14ac:dyDescent="0.3">
      <c r="A1482" s="20" t="s">
        <v>2961</v>
      </c>
      <c r="B1482" s="9" t="str">
        <f>VLOOKUP($A1482,'Customer Names'!$A$2:$E$2336,4,0)</f>
        <v xml:space="preserve">  Nathaniel</v>
      </c>
      <c r="C1482" s="9">
        <f>VLOOKUP($A1482,'Medical Examination'!$A$2:$J$2336,2,0)</f>
        <v>34.83</v>
      </c>
      <c r="D1482" s="9">
        <f>VLOOKUP($A1482,'Medical Examination'!$A$2:$J$2336,3,0)</f>
        <v>5.79</v>
      </c>
      <c r="E1482" s="9" t="str">
        <f>VLOOKUP($A1482,'Medical Examination'!$A$2:$J$2336,4,0)</f>
        <v>No</v>
      </c>
      <c r="F1482" s="9" t="str">
        <f>VLOOKUP($A1482,'Medical Examination'!$A$2:$J$2336,5,0)</f>
        <v>No</v>
      </c>
      <c r="G1482" s="9" t="str">
        <f>VLOOKUP($A1482,'Medical Examination'!$A$2:$J$2336,6,0)</f>
        <v>No</v>
      </c>
      <c r="H1482" s="9">
        <f>VLOOKUP($A1482,'Medical Examination'!$A$2:$J$2336,7,0)</f>
        <v>1</v>
      </c>
      <c r="I1482" s="9" t="str">
        <f>VLOOKUP($A1482,'Medical Examination'!$A$2:$J$2336,8,0)</f>
        <v xml:space="preserve"> Non Smoker</v>
      </c>
      <c r="J1482" s="9" t="str">
        <f>VLOOKUP($A1482,'Medical Examination'!$A$2:$J$2336,9,0)</f>
        <v>Obesity</v>
      </c>
      <c r="K1482" s="9" t="str">
        <f>VLOOKUP($A1482,'Medical Examination'!$A$2:$J$2336,10,0)</f>
        <v>Normal</v>
      </c>
      <c r="L1482" s="9" t="str">
        <f>VLOOKUP($A1482,'Hospitalsation Details'!$A$2:$L$2344,10,0)</f>
        <v>18-06-1992</v>
      </c>
      <c r="M1482" s="16">
        <f>VLOOKUP($A1482,'Hospitalsation Details'!$A$2:$L$2344,6,0)</f>
        <v>7096.98</v>
      </c>
      <c r="N1482" s="9" t="str">
        <f>VLOOKUP($A1482,'Hospitalsation Details'!$A$2:$L$2344,7,0)</f>
        <v>tier - 2</v>
      </c>
      <c r="O1482" s="9" t="str">
        <f>VLOOKUP($A1482,'Hospitalsation Details'!$A$2:$L$2344,8,0)</f>
        <v>tier - 2</v>
      </c>
      <c r="P1482" s="9" t="str">
        <f>VLOOKUP($A1482,'Hospitalsation Details'!$A$2:$L$2344,9,0)</f>
        <v>R1012</v>
      </c>
      <c r="Q1482" s="9">
        <f>VLOOKUP($A1482,'Hospitalsation Details'!$A$2:$L$2344,12,0)</f>
        <v>30</v>
      </c>
    </row>
    <row r="1483" spans="1:17" ht="15.6" x14ac:dyDescent="0.3">
      <c r="A1483" s="21" t="s">
        <v>2963</v>
      </c>
      <c r="B1483" s="9" t="str">
        <f>VLOOKUP($A1483,'Customer Names'!$A$2:$E$2336,4,0)</f>
        <v xml:space="preserve">  Lindsay A</v>
      </c>
      <c r="C1483" s="9">
        <f>VLOOKUP($A1483,'Medical Examination'!$A$2:$J$2336,2,0)</f>
        <v>25.46</v>
      </c>
      <c r="D1483" s="9">
        <f>VLOOKUP($A1483,'Medical Examination'!$A$2:$J$2336,3,0)</f>
        <v>4.29</v>
      </c>
      <c r="E1483" s="9" t="str">
        <f>VLOOKUP($A1483,'Medical Examination'!$A$2:$J$2336,4,0)</f>
        <v>No</v>
      </c>
      <c r="F1483" s="9" t="str">
        <f>VLOOKUP($A1483,'Medical Examination'!$A$2:$J$2336,5,0)</f>
        <v>No</v>
      </c>
      <c r="G1483" s="9" t="str">
        <f>VLOOKUP($A1483,'Medical Examination'!$A$2:$J$2336,6,0)</f>
        <v>No</v>
      </c>
      <c r="H1483" s="9">
        <f>VLOOKUP($A1483,'Medical Examination'!$A$2:$J$2336,7,0)</f>
        <v>0</v>
      </c>
      <c r="I1483" s="9" t="str">
        <f>VLOOKUP($A1483,'Medical Examination'!$A$2:$J$2336,8,0)</f>
        <v xml:space="preserve"> Non Smoker</v>
      </c>
      <c r="J1483" s="9" t="str">
        <f>VLOOKUP($A1483,'Medical Examination'!$A$2:$J$2336,9,0)</f>
        <v>Over Weight</v>
      </c>
      <c r="K1483" s="9" t="str">
        <f>VLOOKUP($A1483,'Medical Examination'!$A$2:$J$2336,10,0)</f>
        <v>Diabetes</v>
      </c>
      <c r="L1483" s="9" t="str">
        <f>VLOOKUP($A1483,'Hospitalsation Details'!$A$2:$L$2344,10,0)</f>
        <v>06-10-1982</v>
      </c>
      <c r="M1483" s="16">
        <f>VLOOKUP($A1483,'Hospitalsation Details'!$A$2:$L$2344,6,0)</f>
        <v>7077.19</v>
      </c>
      <c r="N1483" s="9" t="str">
        <f>VLOOKUP($A1483,'Hospitalsation Details'!$A$2:$L$2344,7,0)</f>
        <v>tier - 2</v>
      </c>
      <c r="O1483" s="9" t="str">
        <f>VLOOKUP($A1483,'Hospitalsation Details'!$A$2:$L$2344,8,0)</f>
        <v>tier - 3</v>
      </c>
      <c r="P1483" s="9" t="str">
        <f>VLOOKUP($A1483,'Hospitalsation Details'!$A$2:$L$2344,9,0)</f>
        <v>R1024</v>
      </c>
      <c r="Q1483" s="9">
        <f>VLOOKUP($A1483,'Hospitalsation Details'!$A$2:$L$2344,12,0)</f>
        <v>40</v>
      </c>
    </row>
    <row r="1484" spans="1:17" ht="15.6" x14ac:dyDescent="0.3">
      <c r="A1484" s="20" t="s">
        <v>2965</v>
      </c>
      <c r="B1484" s="9" t="str">
        <f>VLOOKUP($A1484,'Customer Names'!$A$2:$E$2336,4,0)</f>
        <v xml:space="preserve">  Justin R</v>
      </c>
      <c r="C1484" s="9">
        <f>VLOOKUP($A1484,'Medical Examination'!$A$2:$J$2336,2,0)</f>
        <v>23.31</v>
      </c>
      <c r="D1484" s="9">
        <f>VLOOKUP($A1484,'Medical Examination'!$A$2:$J$2336,3,0)</f>
        <v>8.27</v>
      </c>
      <c r="E1484" s="9" t="str">
        <f>VLOOKUP($A1484,'Medical Examination'!$A$2:$J$2336,4,0)</f>
        <v>No</v>
      </c>
      <c r="F1484" s="9" t="str">
        <f>VLOOKUP($A1484,'Medical Examination'!$A$2:$J$2336,5,0)</f>
        <v>No</v>
      </c>
      <c r="G1484" s="9" t="str">
        <f>VLOOKUP($A1484,'Medical Examination'!$A$2:$J$2336,6,0)</f>
        <v>No</v>
      </c>
      <c r="H1484" s="9">
        <f>VLOOKUP($A1484,'Medical Examination'!$A$2:$J$2336,7,0)</f>
        <v>0</v>
      </c>
      <c r="I1484" s="9" t="str">
        <f>VLOOKUP($A1484,'Medical Examination'!$A$2:$J$2336,8,0)</f>
        <v xml:space="preserve"> Non Smoker</v>
      </c>
      <c r="J1484" s="9" t="str">
        <f>VLOOKUP($A1484,'Medical Examination'!$A$2:$J$2336,9,0)</f>
        <v>Normal Weight</v>
      </c>
      <c r="K1484" s="9" t="str">
        <f>VLOOKUP($A1484,'Medical Examination'!$A$2:$J$2336,10,0)</f>
        <v>Normal</v>
      </c>
      <c r="L1484" s="9" t="str">
        <f>VLOOKUP($A1484,'Hospitalsation Details'!$A$2:$L$2344,10,0)</f>
        <v>24-06-1978</v>
      </c>
      <c r="M1484" s="16">
        <f>VLOOKUP($A1484,'Hospitalsation Details'!$A$2:$L$2344,6,0)</f>
        <v>7054.41</v>
      </c>
      <c r="N1484" s="9" t="str">
        <f>VLOOKUP($A1484,'Hospitalsation Details'!$A$2:$L$2344,7,0)</f>
        <v>tier - 2</v>
      </c>
      <c r="O1484" s="9" t="str">
        <f>VLOOKUP($A1484,'Hospitalsation Details'!$A$2:$L$2344,8,0)</f>
        <v>tier - 2</v>
      </c>
      <c r="P1484" s="9" t="str">
        <f>VLOOKUP($A1484,'Hospitalsation Details'!$A$2:$L$2344,9,0)</f>
        <v>R1013</v>
      </c>
      <c r="Q1484" s="9">
        <f>VLOOKUP($A1484,'Hospitalsation Details'!$A$2:$L$2344,12,0)</f>
        <v>44</v>
      </c>
    </row>
    <row r="1485" spans="1:17" ht="15.6" x14ac:dyDescent="0.3">
      <c r="A1485" s="21" t="s">
        <v>2967</v>
      </c>
      <c r="B1485" s="9" t="str">
        <f>VLOOKUP($A1485,'Customer Names'!$A$2:$E$2336,4,0)</f>
        <v xml:space="preserve">  Casey</v>
      </c>
      <c r="C1485" s="9">
        <f>VLOOKUP($A1485,'Medical Examination'!$A$2:$J$2336,2,0)</f>
        <v>29</v>
      </c>
      <c r="D1485" s="9">
        <f>VLOOKUP($A1485,'Medical Examination'!$A$2:$J$2336,3,0)</f>
        <v>4.5599999999999996</v>
      </c>
      <c r="E1485" s="9" t="str">
        <f>VLOOKUP($A1485,'Medical Examination'!$A$2:$J$2336,4,0)</f>
        <v>No</v>
      </c>
      <c r="F1485" s="9" t="str">
        <f>VLOOKUP($A1485,'Medical Examination'!$A$2:$J$2336,5,0)</f>
        <v>No</v>
      </c>
      <c r="G1485" s="9" t="str">
        <f>VLOOKUP($A1485,'Medical Examination'!$A$2:$J$2336,6,0)</f>
        <v>No</v>
      </c>
      <c r="H1485" s="9">
        <f>VLOOKUP($A1485,'Medical Examination'!$A$2:$J$2336,7,0)</f>
        <v>0</v>
      </c>
      <c r="I1485" s="9" t="str">
        <f>VLOOKUP($A1485,'Medical Examination'!$A$2:$J$2336,8,0)</f>
        <v xml:space="preserve"> Non Smoker</v>
      </c>
      <c r="J1485" s="9" t="str">
        <f>VLOOKUP($A1485,'Medical Examination'!$A$2:$J$2336,9,0)</f>
        <v>Over Weight</v>
      </c>
      <c r="K1485" s="9" t="str">
        <f>VLOOKUP($A1485,'Medical Examination'!$A$2:$J$2336,10,0)</f>
        <v>Normal</v>
      </c>
      <c r="L1485" s="9" t="str">
        <f>VLOOKUP($A1485,'Hospitalsation Details'!$A$2:$L$2344,10,0)</f>
        <v>28-06-1980</v>
      </c>
      <c r="M1485" s="16">
        <f>VLOOKUP($A1485,'Hospitalsation Details'!$A$2:$L$2344,6,0)</f>
        <v>7050.64</v>
      </c>
      <c r="N1485" s="9" t="str">
        <f>VLOOKUP($A1485,'Hospitalsation Details'!$A$2:$L$2344,7,0)</f>
        <v>tier - 2</v>
      </c>
      <c r="O1485" s="9" t="str">
        <f>VLOOKUP($A1485,'Hospitalsation Details'!$A$2:$L$2344,8,0)</f>
        <v>tier - 3</v>
      </c>
      <c r="P1485" s="9" t="str">
        <f>VLOOKUP($A1485,'Hospitalsation Details'!$A$2:$L$2344,9,0)</f>
        <v>R1011</v>
      </c>
      <c r="Q1485" s="9">
        <f>VLOOKUP($A1485,'Hospitalsation Details'!$A$2:$L$2344,12,0)</f>
        <v>42</v>
      </c>
    </row>
    <row r="1486" spans="1:17" ht="15.6" x14ac:dyDescent="0.3">
      <c r="A1486" s="20" t="s">
        <v>2969</v>
      </c>
      <c r="B1486" s="9" t="str">
        <f>VLOOKUP($A1486,'Customer Names'!$A$2:$E$2336,4,0)</f>
        <v xml:space="preserve">  Amanda L</v>
      </c>
      <c r="C1486" s="9">
        <f>VLOOKUP($A1486,'Medical Examination'!$A$2:$J$2336,2,0)</f>
        <v>32.869999999999997</v>
      </c>
      <c r="D1486" s="9">
        <f>VLOOKUP($A1486,'Medical Examination'!$A$2:$J$2336,3,0)</f>
        <v>5.33</v>
      </c>
      <c r="E1486" s="9" t="str">
        <f>VLOOKUP($A1486,'Medical Examination'!$A$2:$J$2336,4,0)</f>
        <v>No</v>
      </c>
      <c r="F1486" s="9" t="str">
        <f>VLOOKUP($A1486,'Medical Examination'!$A$2:$J$2336,5,0)</f>
        <v>No</v>
      </c>
      <c r="G1486" s="9" t="str">
        <f>VLOOKUP($A1486,'Medical Examination'!$A$2:$J$2336,6,0)</f>
        <v>No</v>
      </c>
      <c r="H1486" s="9">
        <f>VLOOKUP($A1486,'Medical Examination'!$A$2:$J$2336,7,0)</f>
        <v>0</v>
      </c>
      <c r="I1486" s="9" t="str">
        <f>VLOOKUP($A1486,'Medical Examination'!$A$2:$J$2336,8,0)</f>
        <v xml:space="preserve"> Non Smoker</v>
      </c>
      <c r="J1486" s="9" t="str">
        <f>VLOOKUP($A1486,'Medical Examination'!$A$2:$J$2336,9,0)</f>
        <v>Obesity</v>
      </c>
      <c r="K1486" s="9" t="str">
        <f>VLOOKUP($A1486,'Medical Examination'!$A$2:$J$2336,10,0)</f>
        <v>Normal</v>
      </c>
      <c r="L1486" s="9" t="str">
        <f>VLOOKUP($A1486,'Hospitalsation Details'!$A$2:$L$2344,10,0)</f>
        <v>21-07-1980</v>
      </c>
      <c r="M1486" s="16">
        <f>VLOOKUP($A1486,'Hospitalsation Details'!$A$2:$L$2344,6,0)</f>
        <v>7050.02</v>
      </c>
      <c r="N1486" s="9" t="str">
        <f>VLOOKUP($A1486,'Hospitalsation Details'!$A$2:$L$2344,7,0)</f>
        <v>tier - 2</v>
      </c>
      <c r="O1486" s="9" t="str">
        <f>VLOOKUP($A1486,'Hospitalsation Details'!$A$2:$L$2344,8,0)</f>
        <v>tier - 1</v>
      </c>
      <c r="P1486" s="9" t="str">
        <f>VLOOKUP($A1486,'Hospitalsation Details'!$A$2:$L$2344,9,0)</f>
        <v>R1024</v>
      </c>
      <c r="Q1486" s="9">
        <f>VLOOKUP($A1486,'Hospitalsation Details'!$A$2:$L$2344,12,0)</f>
        <v>42</v>
      </c>
    </row>
    <row r="1487" spans="1:17" ht="15.6" x14ac:dyDescent="0.3">
      <c r="A1487" s="21" t="s">
        <v>2971</v>
      </c>
      <c r="B1487" s="9" t="str">
        <f>VLOOKUP($A1487,'Customer Names'!$A$2:$E$2336,4,0)</f>
        <v xml:space="preserve">  Ayako N</v>
      </c>
      <c r="C1487" s="9">
        <f>VLOOKUP($A1487,'Medical Examination'!$A$2:$J$2336,2,0)</f>
        <v>26.18</v>
      </c>
      <c r="D1487" s="9">
        <f>VLOOKUP($A1487,'Medical Examination'!$A$2:$J$2336,3,0)</f>
        <v>5.63</v>
      </c>
      <c r="E1487" s="9" t="str">
        <f>VLOOKUP($A1487,'Medical Examination'!$A$2:$J$2336,4,0)</f>
        <v>No</v>
      </c>
      <c r="F1487" s="9" t="str">
        <f>VLOOKUP($A1487,'Medical Examination'!$A$2:$J$2336,5,0)</f>
        <v>No</v>
      </c>
      <c r="G1487" s="9" t="str">
        <f>VLOOKUP($A1487,'Medical Examination'!$A$2:$J$2336,6,0)</f>
        <v>No</v>
      </c>
      <c r="H1487" s="9">
        <f>VLOOKUP($A1487,'Medical Examination'!$A$2:$J$2336,7,0)</f>
        <v>0</v>
      </c>
      <c r="I1487" s="9" t="str">
        <f>VLOOKUP($A1487,'Medical Examination'!$A$2:$J$2336,8,0)</f>
        <v xml:space="preserve"> Non Smoker</v>
      </c>
      <c r="J1487" s="9" t="str">
        <f>VLOOKUP($A1487,'Medical Examination'!$A$2:$J$2336,9,0)</f>
        <v>Over Weight</v>
      </c>
      <c r="K1487" s="9" t="str">
        <f>VLOOKUP($A1487,'Medical Examination'!$A$2:$J$2336,10,0)</f>
        <v>Normal</v>
      </c>
      <c r="L1487" s="9" t="str">
        <f>VLOOKUP($A1487,'Hospitalsation Details'!$A$2:$L$2344,10,0)</f>
        <v>22-10-1980</v>
      </c>
      <c r="M1487" s="16">
        <f>VLOOKUP($A1487,'Hospitalsation Details'!$A$2:$L$2344,6,0)</f>
        <v>7046.72</v>
      </c>
      <c r="N1487" s="9" t="str">
        <f>VLOOKUP($A1487,'Hospitalsation Details'!$A$2:$L$2344,7,0)</f>
        <v>tier - 2</v>
      </c>
      <c r="O1487" s="9" t="str">
        <f>VLOOKUP($A1487,'Hospitalsation Details'!$A$2:$L$2344,8,0)</f>
        <v>tier - 3</v>
      </c>
      <c r="P1487" s="9" t="str">
        <f>VLOOKUP($A1487,'Hospitalsation Details'!$A$2:$L$2344,9,0)</f>
        <v>R1013</v>
      </c>
      <c r="Q1487" s="9">
        <f>VLOOKUP($A1487,'Hospitalsation Details'!$A$2:$L$2344,12,0)</f>
        <v>42</v>
      </c>
    </row>
    <row r="1488" spans="1:17" ht="15.6" x14ac:dyDescent="0.3">
      <c r="A1488" s="20" t="s">
        <v>2973</v>
      </c>
      <c r="B1488" s="9" t="str">
        <f>VLOOKUP($A1488,'Customer Names'!$A$2:$E$2336,4,0)</f>
        <v xml:space="preserve">  Emilee</v>
      </c>
      <c r="C1488" s="9">
        <f>VLOOKUP($A1488,'Medical Examination'!$A$2:$J$2336,2,0)</f>
        <v>25.3</v>
      </c>
      <c r="D1488" s="9">
        <f>VLOOKUP($A1488,'Medical Examination'!$A$2:$J$2336,3,0)</f>
        <v>5.12</v>
      </c>
      <c r="E1488" s="9" t="str">
        <f>VLOOKUP($A1488,'Medical Examination'!$A$2:$J$2336,4,0)</f>
        <v>No</v>
      </c>
      <c r="F1488" s="9" t="str">
        <f>VLOOKUP($A1488,'Medical Examination'!$A$2:$J$2336,5,0)</f>
        <v>No</v>
      </c>
      <c r="G1488" s="9" t="str">
        <f>VLOOKUP($A1488,'Medical Examination'!$A$2:$J$2336,6,0)</f>
        <v>No</v>
      </c>
      <c r="H1488" s="9">
        <f>VLOOKUP($A1488,'Medical Examination'!$A$2:$J$2336,7,0)</f>
        <v>0</v>
      </c>
      <c r="I1488" s="9" t="str">
        <f>VLOOKUP($A1488,'Medical Examination'!$A$2:$J$2336,8,0)</f>
        <v xml:space="preserve"> Non Smoker</v>
      </c>
      <c r="J1488" s="9" t="str">
        <f>VLOOKUP($A1488,'Medical Examination'!$A$2:$J$2336,9,0)</f>
        <v>Over Weight</v>
      </c>
      <c r="K1488" s="9" t="str">
        <f>VLOOKUP($A1488,'Medical Examination'!$A$2:$J$2336,10,0)</f>
        <v>Normal</v>
      </c>
      <c r="L1488" s="9" t="str">
        <f>VLOOKUP($A1488,'Hospitalsation Details'!$A$2:$L$2344,10,0)</f>
        <v>26-07-1980</v>
      </c>
      <c r="M1488" s="16">
        <f>VLOOKUP($A1488,'Hospitalsation Details'!$A$2:$L$2344,6,0)</f>
        <v>7045.5</v>
      </c>
      <c r="N1488" s="9" t="str">
        <f>VLOOKUP($A1488,'Hospitalsation Details'!$A$2:$L$2344,7,0)</f>
        <v>tier - 2</v>
      </c>
      <c r="O1488" s="9" t="str">
        <f>VLOOKUP($A1488,'Hospitalsation Details'!$A$2:$L$2344,8,0)</f>
        <v>tier - 1</v>
      </c>
      <c r="P1488" s="9" t="str">
        <f>VLOOKUP($A1488,'Hospitalsation Details'!$A$2:$L$2344,9,0)</f>
        <v>R1011</v>
      </c>
      <c r="Q1488" s="9">
        <f>VLOOKUP($A1488,'Hospitalsation Details'!$A$2:$L$2344,12,0)</f>
        <v>42</v>
      </c>
    </row>
    <row r="1489" spans="1:17" ht="15.6" x14ac:dyDescent="0.3">
      <c r="A1489" s="21" t="s">
        <v>2975</v>
      </c>
      <c r="B1489" s="9" t="str">
        <f>VLOOKUP($A1489,'Customer Names'!$A$2:$E$2336,4,0)</f>
        <v xml:space="preserve">  Stephen M</v>
      </c>
      <c r="C1489" s="9">
        <f>VLOOKUP($A1489,'Medical Examination'!$A$2:$J$2336,2,0)</f>
        <v>36.94</v>
      </c>
      <c r="D1489" s="9">
        <f>VLOOKUP($A1489,'Medical Examination'!$A$2:$J$2336,3,0)</f>
        <v>5.15</v>
      </c>
      <c r="E1489" s="9" t="str">
        <f>VLOOKUP($A1489,'Medical Examination'!$A$2:$J$2336,4,0)</f>
        <v>Yes</v>
      </c>
      <c r="F1489" s="9" t="str">
        <f>VLOOKUP($A1489,'Medical Examination'!$A$2:$J$2336,5,0)</f>
        <v>No</v>
      </c>
      <c r="G1489" s="9" t="str">
        <f>VLOOKUP($A1489,'Medical Examination'!$A$2:$J$2336,6,0)</f>
        <v>No</v>
      </c>
      <c r="H1489" s="9">
        <f>VLOOKUP($A1489,'Medical Examination'!$A$2:$J$2336,7,0)</f>
        <v>1</v>
      </c>
      <c r="I1489" s="9" t="str">
        <f>VLOOKUP($A1489,'Medical Examination'!$A$2:$J$2336,8,0)</f>
        <v xml:space="preserve"> Non Smoker</v>
      </c>
      <c r="J1489" s="9" t="str">
        <f>VLOOKUP($A1489,'Medical Examination'!$A$2:$J$2336,9,0)</f>
        <v>Obesity</v>
      </c>
      <c r="K1489" s="9" t="str">
        <f>VLOOKUP($A1489,'Medical Examination'!$A$2:$J$2336,10,0)</f>
        <v>Diabetes</v>
      </c>
      <c r="L1489" s="9" t="str">
        <f>VLOOKUP($A1489,'Hospitalsation Details'!$A$2:$L$2344,10,0)</f>
        <v>29-10-1995</v>
      </c>
      <c r="M1489" s="16">
        <f>VLOOKUP($A1489,'Hospitalsation Details'!$A$2:$L$2344,6,0)</f>
        <v>7042.11</v>
      </c>
      <c r="N1489" s="9" t="str">
        <f>VLOOKUP($A1489,'Hospitalsation Details'!$A$2:$L$2344,7,0)</f>
        <v>tier - 2</v>
      </c>
      <c r="O1489" s="9" t="str">
        <f>VLOOKUP($A1489,'Hospitalsation Details'!$A$2:$L$2344,8,0)</f>
        <v>tier - 3</v>
      </c>
      <c r="P1489" s="9" t="str">
        <f>VLOOKUP($A1489,'Hospitalsation Details'!$A$2:$L$2344,9,0)</f>
        <v>R1012</v>
      </c>
      <c r="Q1489" s="9">
        <f>VLOOKUP($A1489,'Hospitalsation Details'!$A$2:$L$2344,12,0)</f>
        <v>27</v>
      </c>
    </row>
    <row r="1490" spans="1:17" ht="15.6" x14ac:dyDescent="0.3">
      <c r="A1490" s="20" t="s">
        <v>2977</v>
      </c>
      <c r="B1490" s="9" t="str">
        <f>VLOOKUP($A1490,'Customer Names'!$A$2:$E$2336,4,0)</f>
        <v xml:space="preserve">  Annemarie A</v>
      </c>
      <c r="C1490" s="9">
        <f>VLOOKUP($A1490,'Medical Examination'!$A$2:$J$2336,2,0)</f>
        <v>22.86</v>
      </c>
      <c r="D1490" s="9">
        <f>VLOOKUP($A1490,'Medical Examination'!$A$2:$J$2336,3,0)</f>
        <v>7.5</v>
      </c>
      <c r="E1490" s="9" t="str">
        <f>VLOOKUP($A1490,'Medical Examination'!$A$2:$J$2336,4,0)</f>
        <v>No</v>
      </c>
      <c r="F1490" s="9" t="str">
        <f>VLOOKUP($A1490,'Medical Examination'!$A$2:$J$2336,5,0)</f>
        <v>No</v>
      </c>
      <c r="G1490" s="9" t="str">
        <f>VLOOKUP($A1490,'Medical Examination'!$A$2:$J$2336,6,0)</f>
        <v>No</v>
      </c>
      <c r="H1490" s="9">
        <f>VLOOKUP($A1490,'Medical Examination'!$A$2:$J$2336,7,0)</f>
        <v>0</v>
      </c>
      <c r="I1490" s="9" t="str">
        <f>VLOOKUP($A1490,'Medical Examination'!$A$2:$J$2336,8,0)</f>
        <v xml:space="preserve"> Non Smoker</v>
      </c>
      <c r="J1490" s="9" t="str">
        <f>VLOOKUP($A1490,'Medical Examination'!$A$2:$J$2336,9,0)</f>
        <v>Normal Weight</v>
      </c>
      <c r="K1490" s="9" t="str">
        <f>VLOOKUP($A1490,'Medical Examination'!$A$2:$J$2336,10,0)</f>
        <v>Normal</v>
      </c>
      <c r="L1490" s="9" t="str">
        <f>VLOOKUP($A1490,'Hospitalsation Details'!$A$2:$L$2344,10,0)</f>
        <v>02-06-1978</v>
      </c>
      <c r="M1490" s="16">
        <f>VLOOKUP($A1490,'Hospitalsation Details'!$A$2:$L$2344,6,0)</f>
        <v>7033.08</v>
      </c>
      <c r="N1490" s="9" t="str">
        <f>VLOOKUP($A1490,'Hospitalsation Details'!$A$2:$L$2344,7,0)</f>
        <v>tier - 2</v>
      </c>
      <c r="O1490" s="9" t="str">
        <f>VLOOKUP($A1490,'Hospitalsation Details'!$A$2:$L$2344,8,0)</f>
        <v>tier - 2</v>
      </c>
      <c r="P1490" s="9" t="str">
        <f>VLOOKUP($A1490,'Hospitalsation Details'!$A$2:$L$2344,9,0)</f>
        <v>R1013</v>
      </c>
      <c r="Q1490" s="9">
        <f>VLOOKUP($A1490,'Hospitalsation Details'!$A$2:$L$2344,12,0)</f>
        <v>45</v>
      </c>
    </row>
    <row r="1491" spans="1:17" ht="15.6" x14ac:dyDescent="0.3">
      <c r="A1491" s="21" t="s">
        <v>2979</v>
      </c>
      <c r="B1491" s="9" t="str">
        <f>VLOOKUP($A1491,'Customer Names'!$A$2:$E$2336,4,0)</f>
        <v xml:space="preserve">  Ashley R</v>
      </c>
      <c r="C1491" s="9">
        <f>VLOOKUP($A1491,'Medical Examination'!$A$2:$J$2336,2,0)</f>
        <v>18.760000000000002</v>
      </c>
      <c r="D1491" s="9">
        <f>VLOOKUP($A1491,'Medical Examination'!$A$2:$J$2336,3,0)</f>
        <v>4.88</v>
      </c>
      <c r="E1491" s="9" t="str">
        <f>VLOOKUP($A1491,'Medical Examination'!$A$2:$J$2336,4,0)</f>
        <v>Yes</v>
      </c>
      <c r="F1491" s="9" t="str">
        <f>VLOOKUP($A1491,'Medical Examination'!$A$2:$J$2336,5,0)</f>
        <v>No</v>
      </c>
      <c r="G1491" s="9" t="str">
        <f>VLOOKUP($A1491,'Medical Examination'!$A$2:$J$2336,6,0)</f>
        <v>Yes</v>
      </c>
      <c r="H1491" s="9">
        <f>VLOOKUP($A1491,'Medical Examination'!$A$2:$J$2336,7,0)</f>
        <v>1</v>
      </c>
      <c r="I1491" s="9" t="str">
        <f>VLOOKUP($A1491,'Medical Examination'!$A$2:$J$2336,8,0)</f>
        <v xml:space="preserve"> Non Smoker</v>
      </c>
      <c r="J1491" s="9" t="str">
        <f>VLOOKUP($A1491,'Medical Examination'!$A$2:$J$2336,9,0)</f>
        <v>Normal Weight</v>
      </c>
      <c r="K1491" s="9" t="str">
        <f>VLOOKUP($A1491,'Medical Examination'!$A$2:$J$2336,10,0)</f>
        <v>Normal</v>
      </c>
      <c r="L1491" s="9" t="str">
        <f>VLOOKUP($A1491,'Hospitalsation Details'!$A$2:$L$2344,10,0)</f>
        <v>06-07-1969</v>
      </c>
      <c r="M1491" s="16">
        <f>VLOOKUP($A1491,'Hospitalsation Details'!$A$2:$L$2344,6,0)</f>
        <v>7003.1</v>
      </c>
      <c r="N1491" s="9" t="str">
        <f>VLOOKUP($A1491,'Hospitalsation Details'!$A$2:$L$2344,7,0)</f>
        <v>tier - 2</v>
      </c>
      <c r="O1491" s="9" t="str">
        <f>VLOOKUP($A1491,'Hospitalsation Details'!$A$2:$L$2344,8,0)</f>
        <v>tier - 3</v>
      </c>
      <c r="P1491" s="9" t="str">
        <f>VLOOKUP($A1491,'Hospitalsation Details'!$A$2:$L$2344,9,0)</f>
        <v>R1013</v>
      </c>
      <c r="Q1491" s="9">
        <f>VLOOKUP($A1491,'Hospitalsation Details'!$A$2:$L$2344,12,0)</f>
        <v>53</v>
      </c>
    </row>
    <row r="1492" spans="1:17" ht="15.6" x14ac:dyDescent="0.3">
      <c r="A1492" s="20" t="s">
        <v>2981</v>
      </c>
      <c r="B1492" s="9" t="str">
        <f>VLOOKUP($A1492,'Customer Names'!$A$2:$E$2336,4,0)</f>
        <v xml:space="preserve">  Leslie A</v>
      </c>
      <c r="C1492" s="9">
        <f>VLOOKUP($A1492,'Medical Examination'!$A$2:$J$2336,2,0)</f>
        <v>24.36</v>
      </c>
      <c r="D1492" s="9">
        <f>VLOOKUP($A1492,'Medical Examination'!$A$2:$J$2336,3,0)</f>
        <v>5.57</v>
      </c>
      <c r="E1492" s="9" t="str">
        <f>VLOOKUP($A1492,'Medical Examination'!$A$2:$J$2336,4,0)</f>
        <v>No</v>
      </c>
      <c r="F1492" s="9" t="str">
        <f>VLOOKUP($A1492,'Medical Examination'!$A$2:$J$2336,5,0)</f>
        <v>No</v>
      </c>
      <c r="G1492" s="9" t="str">
        <f>VLOOKUP($A1492,'Medical Examination'!$A$2:$J$2336,6,0)</f>
        <v>No</v>
      </c>
      <c r="H1492" s="9">
        <f>VLOOKUP($A1492,'Medical Examination'!$A$2:$J$2336,7,0)</f>
        <v>0</v>
      </c>
      <c r="I1492" s="9" t="str">
        <f>VLOOKUP($A1492,'Medical Examination'!$A$2:$J$2336,8,0)</f>
        <v xml:space="preserve"> Non Smoker</v>
      </c>
      <c r="J1492" s="9" t="str">
        <f>VLOOKUP($A1492,'Medical Examination'!$A$2:$J$2336,9,0)</f>
        <v>Normal Weight</v>
      </c>
      <c r="K1492" s="9" t="str">
        <f>VLOOKUP($A1492,'Medical Examination'!$A$2:$J$2336,10,0)</f>
        <v>Normal</v>
      </c>
      <c r="L1492" s="9" t="str">
        <f>VLOOKUP($A1492,'Hospitalsation Details'!$A$2:$L$2344,10,0)</f>
        <v>01-09-1982</v>
      </c>
      <c r="M1492" s="16">
        <f>VLOOKUP($A1492,'Hospitalsation Details'!$A$2:$L$2344,6,0)</f>
        <v>6989.95</v>
      </c>
      <c r="N1492" s="9" t="str">
        <f>VLOOKUP($A1492,'Hospitalsation Details'!$A$2:$L$2344,7,0)</f>
        <v>tier - 2</v>
      </c>
      <c r="O1492" s="9" t="str">
        <f>VLOOKUP($A1492,'Hospitalsation Details'!$A$2:$L$2344,8,0)</f>
        <v>tier - 1</v>
      </c>
      <c r="P1492" s="9" t="str">
        <f>VLOOKUP($A1492,'Hospitalsation Details'!$A$2:$L$2344,9,0)</f>
        <v>R1013</v>
      </c>
      <c r="Q1492" s="9">
        <f>VLOOKUP($A1492,'Hospitalsation Details'!$A$2:$L$2344,12,0)</f>
        <v>40</v>
      </c>
    </row>
    <row r="1493" spans="1:17" ht="15.6" x14ac:dyDescent="0.3">
      <c r="A1493" s="21" t="s">
        <v>2983</v>
      </c>
      <c r="B1493" s="9" t="str">
        <f>VLOOKUP($A1493,'Customer Names'!$A$2:$E$2336,4,0)</f>
        <v xml:space="preserve">  Mauricio J</v>
      </c>
      <c r="C1493" s="9">
        <f>VLOOKUP($A1493,'Medical Examination'!$A$2:$J$2336,2,0)</f>
        <v>32.299999999999997</v>
      </c>
      <c r="D1493" s="9">
        <f>VLOOKUP($A1493,'Medical Examination'!$A$2:$J$2336,3,0)</f>
        <v>5.31</v>
      </c>
      <c r="E1493" s="9" t="str">
        <f>VLOOKUP($A1493,'Medical Examination'!$A$2:$J$2336,4,0)</f>
        <v>No</v>
      </c>
      <c r="F1493" s="9" t="str">
        <f>VLOOKUP($A1493,'Medical Examination'!$A$2:$J$2336,5,0)</f>
        <v>No</v>
      </c>
      <c r="G1493" s="9" t="str">
        <f>VLOOKUP($A1493,'Medical Examination'!$A$2:$J$2336,6,0)</f>
        <v>No</v>
      </c>
      <c r="H1493" s="9">
        <f>VLOOKUP($A1493,'Medical Examination'!$A$2:$J$2336,7,0)</f>
        <v>0</v>
      </c>
      <c r="I1493" s="9" t="str">
        <f>VLOOKUP($A1493,'Medical Examination'!$A$2:$J$2336,8,0)</f>
        <v xml:space="preserve"> Non Smoker</v>
      </c>
      <c r="J1493" s="9" t="str">
        <f>VLOOKUP($A1493,'Medical Examination'!$A$2:$J$2336,9,0)</f>
        <v>Obesity</v>
      </c>
      <c r="K1493" s="9" t="str">
        <f>VLOOKUP($A1493,'Medical Examination'!$A$2:$J$2336,10,0)</f>
        <v>Normal</v>
      </c>
      <c r="L1493" s="9" t="str">
        <f>VLOOKUP($A1493,'Hospitalsation Details'!$A$2:$L$2344,10,0)</f>
        <v>18-10-1982</v>
      </c>
      <c r="M1493" s="16">
        <f>VLOOKUP($A1493,'Hospitalsation Details'!$A$2:$L$2344,6,0)</f>
        <v>6986.7</v>
      </c>
      <c r="N1493" s="9" t="str">
        <f>VLOOKUP($A1493,'Hospitalsation Details'!$A$2:$L$2344,7,0)</f>
        <v>tier - 3</v>
      </c>
      <c r="O1493" s="9" t="str">
        <f>VLOOKUP($A1493,'Hospitalsation Details'!$A$2:$L$2344,8,0)</f>
        <v>tier - 1</v>
      </c>
      <c r="P1493" s="9" t="str">
        <f>VLOOKUP($A1493,'Hospitalsation Details'!$A$2:$L$2344,9,0)</f>
        <v>R1012</v>
      </c>
      <c r="Q1493" s="9">
        <f>VLOOKUP($A1493,'Hospitalsation Details'!$A$2:$L$2344,12,0)</f>
        <v>40</v>
      </c>
    </row>
    <row r="1494" spans="1:17" ht="15.6" x14ac:dyDescent="0.3">
      <c r="A1494" s="20" t="s">
        <v>2985</v>
      </c>
      <c r="B1494" s="9" t="str">
        <f>VLOOKUP($A1494,'Customer Names'!$A$2:$E$2336,4,0)</f>
        <v xml:space="preserve">  Kieran</v>
      </c>
      <c r="C1494" s="9">
        <f>VLOOKUP($A1494,'Medical Examination'!$A$2:$J$2336,2,0)</f>
        <v>22.704999999999998</v>
      </c>
      <c r="D1494" s="9">
        <f>VLOOKUP($A1494,'Medical Examination'!$A$2:$J$2336,3,0)</f>
        <v>4.57</v>
      </c>
      <c r="E1494" s="9" t="str">
        <f>VLOOKUP($A1494,'Medical Examination'!$A$2:$J$2336,4,0)</f>
        <v>Yes</v>
      </c>
      <c r="F1494" s="9" t="str">
        <f>VLOOKUP($A1494,'Medical Examination'!$A$2:$J$2336,5,0)</f>
        <v>No</v>
      </c>
      <c r="G1494" s="9" t="str">
        <f>VLOOKUP($A1494,'Medical Examination'!$A$2:$J$2336,6,0)</f>
        <v>No</v>
      </c>
      <c r="H1494" s="9">
        <f>VLOOKUP($A1494,'Medical Examination'!$A$2:$J$2336,7,0)</f>
        <v>0</v>
      </c>
      <c r="I1494" s="9" t="str">
        <f>VLOOKUP($A1494,'Medical Examination'!$A$2:$J$2336,8,0)</f>
        <v xml:space="preserve"> Non Smoker</v>
      </c>
      <c r="J1494" s="9" t="str">
        <f>VLOOKUP($A1494,'Medical Examination'!$A$2:$J$2336,9,0)</f>
        <v>Normal Weight</v>
      </c>
      <c r="K1494" s="9" t="str">
        <f>VLOOKUP($A1494,'Medical Examination'!$A$2:$J$2336,10,0)</f>
        <v>Diabetes</v>
      </c>
      <c r="L1494" s="9" t="str">
        <f>VLOOKUP($A1494,'Hospitalsation Details'!$A$2:$L$2344,10,0)</f>
        <v>10-12-1985</v>
      </c>
      <c r="M1494" s="16">
        <f>VLOOKUP($A1494,'Hospitalsation Details'!$A$2:$L$2344,6,0)</f>
        <v>6985.51</v>
      </c>
      <c r="N1494" s="9" t="str">
        <f>VLOOKUP($A1494,'Hospitalsation Details'!$A$2:$L$2344,7,0)</f>
        <v>tier - 2</v>
      </c>
      <c r="O1494" s="9" t="str">
        <f>VLOOKUP($A1494,'Hospitalsation Details'!$A$2:$L$2344,8,0)</f>
        <v>tier - 2</v>
      </c>
      <c r="P1494" s="9" t="str">
        <f>VLOOKUP($A1494,'Hospitalsation Details'!$A$2:$L$2344,9,0)</f>
        <v>R1019</v>
      </c>
      <c r="Q1494" s="9">
        <f>VLOOKUP($A1494,'Hospitalsation Details'!$A$2:$L$2344,12,0)</f>
        <v>37</v>
      </c>
    </row>
    <row r="1495" spans="1:17" ht="15.6" x14ac:dyDescent="0.3">
      <c r="A1495" s="21" t="s">
        <v>2987</v>
      </c>
      <c r="B1495" s="9" t="str">
        <f>VLOOKUP($A1495,'Customer Names'!$A$2:$E$2336,4,0)</f>
        <v xml:space="preserve">  Elizabeth A</v>
      </c>
      <c r="C1495" s="9">
        <f>VLOOKUP($A1495,'Medical Examination'!$A$2:$J$2336,2,0)</f>
        <v>21.79</v>
      </c>
      <c r="D1495" s="9">
        <f>VLOOKUP($A1495,'Medical Examination'!$A$2:$J$2336,3,0)</f>
        <v>8.6999999999999993</v>
      </c>
      <c r="E1495" s="9" t="str">
        <f>VLOOKUP($A1495,'Medical Examination'!$A$2:$J$2336,4,0)</f>
        <v>Yes</v>
      </c>
      <c r="F1495" s="9" t="str">
        <f>VLOOKUP($A1495,'Medical Examination'!$A$2:$J$2336,5,0)</f>
        <v>No</v>
      </c>
      <c r="G1495" s="9" t="str">
        <f>VLOOKUP($A1495,'Medical Examination'!$A$2:$J$2336,6,0)</f>
        <v>No</v>
      </c>
      <c r="H1495" s="9">
        <f>VLOOKUP($A1495,'Medical Examination'!$A$2:$J$2336,7,0)</f>
        <v>1</v>
      </c>
      <c r="I1495" s="9" t="str">
        <f>VLOOKUP($A1495,'Medical Examination'!$A$2:$J$2336,8,0)</f>
        <v xml:space="preserve"> Non Smoker</v>
      </c>
      <c r="J1495" s="9" t="str">
        <f>VLOOKUP($A1495,'Medical Examination'!$A$2:$J$2336,9,0)</f>
        <v>Normal Weight</v>
      </c>
      <c r="K1495" s="9" t="str">
        <f>VLOOKUP($A1495,'Medical Examination'!$A$2:$J$2336,10,0)</f>
        <v>Normal</v>
      </c>
      <c r="L1495" s="9" t="str">
        <f>VLOOKUP($A1495,'Hospitalsation Details'!$A$2:$L$2344,10,0)</f>
        <v>03-06-1975</v>
      </c>
      <c r="M1495" s="16">
        <f>VLOOKUP($A1495,'Hospitalsation Details'!$A$2:$L$2344,6,0)</f>
        <v>6965.21</v>
      </c>
      <c r="N1495" s="9" t="str">
        <f>VLOOKUP($A1495,'Hospitalsation Details'!$A$2:$L$2344,7,0)</f>
        <v>tier - 2</v>
      </c>
      <c r="O1495" s="9" t="str">
        <f>VLOOKUP($A1495,'Hospitalsation Details'!$A$2:$L$2344,8,0)</f>
        <v>tier - 3</v>
      </c>
      <c r="P1495" s="9" t="str">
        <f>VLOOKUP($A1495,'Hospitalsation Details'!$A$2:$L$2344,9,0)</f>
        <v>R1013</v>
      </c>
      <c r="Q1495" s="9">
        <f>VLOOKUP($A1495,'Hospitalsation Details'!$A$2:$L$2344,12,0)</f>
        <v>48</v>
      </c>
    </row>
    <row r="1496" spans="1:17" ht="15.6" x14ac:dyDescent="0.3">
      <c r="A1496" s="20" t="s">
        <v>2989</v>
      </c>
      <c r="B1496" s="9" t="str">
        <f>VLOOKUP($A1496,'Customer Names'!$A$2:$E$2336,4,0)</f>
        <v xml:space="preserve">  Zeke M</v>
      </c>
      <c r="C1496" s="9">
        <f>VLOOKUP($A1496,'Medical Examination'!$A$2:$J$2336,2,0)</f>
        <v>24.52</v>
      </c>
      <c r="D1496" s="9">
        <f>VLOOKUP($A1496,'Medical Examination'!$A$2:$J$2336,3,0)</f>
        <v>4.76</v>
      </c>
      <c r="E1496" s="9" t="str">
        <f>VLOOKUP($A1496,'Medical Examination'!$A$2:$J$2336,4,0)</f>
        <v>No</v>
      </c>
      <c r="F1496" s="9" t="str">
        <f>VLOOKUP($A1496,'Medical Examination'!$A$2:$J$2336,5,0)</f>
        <v>No</v>
      </c>
      <c r="G1496" s="9" t="str">
        <f>VLOOKUP($A1496,'Medical Examination'!$A$2:$J$2336,6,0)</f>
        <v>No</v>
      </c>
      <c r="H1496" s="9">
        <f>VLOOKUP($A1496,'Medical Examination'!$A$2:$J$2336,7,0)</f>
        <v>0</v>
      </c>
      <c r="I1496" s="9" t="str">
        <f>VLOOKUP($A1496,'Medical Examination'!$A$2:$J$2336,8,0)</f>
        <v xml:space="preserve"> Non Smoker</v>
      </c>
      <c r="J1496" s="9" t="str">
        <f>VLOOKUP($A1496,'Medical Examination'!$A$2:$J$2336,9,0)</f>
        <v>Normal Weight</v>
      </c>
      <c r="K1496" s="9" t="str">
        <f>VLOOKUP($A1496,'Medical Examination'!$A$2:$J$2336,10,0)</f>
        <v>Diabetes</v>
      </c>
      <c r="L1496" s="9" t="str">
        <f>VLOOKUP($A1496,'Hospitalsation Details'!$A$2:$L$2344,10,0)</f>
        <v>18-08-1980</v>
      </c>
      <c r="M1496" s="16">
        <f>VLOOKUP($A1496,'Hospitalsation Details'!$A$2:$L$2344,6,0)</f>
        <v>6951.12</v>
      </c>
      <c r="N1496" s="9" t="str">
        <f>VLOOKUP($A1496,'Hospitalsation Details'!$A$2:$L$2344,7,0)</f>
        <v>tier - 2</v>
      </c>
      <c r="O1496" s="9" t="str">
        <f>VLOOKUP($A1496,'Hospitalsation Details'!$A$2:$L$2344,8,0)</f>
        <v>tier - 2</v>
      </c>
      <c r="P1496" s="9" t="str">
        <f>VLOOKUP($A1496,'Hospitalsation Details'!$A$2:$L$2344,9,0)</f>
        <v>R1013</v>
      </c>
      <c r="Q1496" s="9">
        <f>VLOOKUP($A1496,'Hospitalsation Details'!$A$2:$L$2344,12,0)</f>
        <v>42</v>
      </c>
    </row>
    <row r="1497" spans="1:17" ht="15.6" x14ac:dyDescent="0.3">
      <c r="A1497" s="21" t="s">
        <v>2991</v>
      </c>
      <c r="B1497" s="9" t="str">
        <f>VLOOKUP($A1497,'Customer Names'!$A$2:$E$2336,4,0)</f>
        <v xml:space="preserve">  Chip</v>
      </c>
      <c r="C1497" s="9">
        <f>VLOOKUP($A1497,'Medical Examination'!$A$2:$J$2336,2,0)</f>
        <v>39.520000000000003</v>
      </c>
      <c r="D1497" s="9">
        <f>VLOOKUP($A1497,'Medical Examination'!$A$2:$J$2336,3,0)</f>
        <v>11.81</v>
      </c>
      <c r="E1497" s="9" t="str">
        <f>VLOOKUP($A1497,'Medical Examination'!$A$2:$J$2336,4,0)</f>
        <v>No</v>
      </c>
      <c r="F1497" s="9" t="str">
        <f>VLOOKUP($A1497,'Medical Examination'!$A$2:$J$2336,5,0)</f>
        <v>No</v>
      </c>
      <c r="G1497" s="9" t="str">
        <f>VLOOKUP($A1497,'Medical Examination'!$A$2:$J$2336,6,0)</f>
        <v>No</v>
      </c>
      <c r="H1497" s="9">
        <f>VLOOKUP($A1497,'Medical Examination'!$A$2:$J$2336,7,0)</f>
        <v>0</v>
      </c>
      <c r="I1497" s="9" t="str">
        <f>VLOOKUP($A1497,'Medical Examination'!$A$2:$J$2336,8,0)</f>
        <v xml:space="preserve"> Non Smoker</v>
      </c>
      <c r="J1497" s="9" t="str">
        <f>VLOOKUP($A1497,'Medical Examination'!$A$2:$J$2336,9,0)</f>
        <v>Obesity</v>
      </c>
      <c r="K1497" s="9" t="str">
        <f>VLOOKUP($A1497,'Medical Examination'!$A$2:$J$2336,10,0)</f>
        <v>Normal</v>
      </c>
      <c r="L1497" s="9" t="str">
        <f>VLOOKUP($A1497,'Hospitalsation Details'!$A$2:$L$2344,10,0)</f>
        <v>15-12-1978</v>
      </c>
      <c r="M1497" s="16">
        <f>VLOOKUP($A1497,'Hospitalsation Details'!$A$2:$L$2344,6,0)</f>
        <v>6948.7</v>
      </c>
      <c r="N1497" s="9" t="str">
        <f>VLOOKUP($A1497,'Hospitalsation Details'!$A$2:$L$2344,7,0)</f>
        <v>tier - 1</v>
      </c>
      <c r="O1497" s="9" t="str">
        <f>VLOOKUP($A1497,'Hospitalsation Details'!$A$2:$L$2344,8,0)</f>
        <v>tier - 2</v>
      </c>
      <c r="P1497" s="9" t="str">
        <f>VLOOKUP($A1497,'Hospitalsation Details'!$A$2:$L$2344,9,0)</f>
        <v>R1012</v>
      </c>
      <c r="Q1497" s="9">
        <f>VLOOKUP($A1497,'Hospitalsation Details'!$A$2:$L$2344,12,0)</f>
        <v>44</v>
      </c>
    </row>
    <row r="1498" spans="1:17" ht="15.6" x14ac:dyDescent="0.3">
      <c r="A1498" s="20" t="s">
        <v>2993</v>
      </c>
      <c r="B1498" s="9" t="str">
        <f>VLOOKUP($A1498,'Customer Names'!$A$2:$E$2336,4,0)</f>
        <v xml:space="preserve">  Miguel Angel Sr</v>
      </c>
      <c r="C1498" s="9">
        <f>VLOOKUP($A1498,'Medical Examination'!$A$2:$J$2336,2,0)</f>
        <v>24.49</v>
      </c>
      <c r="D1498" s="9">
        <f>VLOOKUP($A1498,'Medical Examination'!$A$2:$J$2336,3,0)</f>
        <v>4.67</v>
      </c>
      <c r="E1498" s="9" t="str">
        <f>VLOOKUP($A1498,'Medical Examination'!$A$2:$J$2336,4,0)</f>
        <v>No</v>
      </c>
      <c r="F1498" s="9" t="str">
        <f>VLOOKUP($A1498,'Medical Examination'!$A$2:$J$2336,5,0)</f>
        <v>No</v>
      </c>
      <c r="G1498" s="9" t="str">
        <f>VLOOKUP($A1498,'Medical Examination'!$A$2:$J$2336,6,0)</f>
        <v>No</v>
      </c>
      <c r="H1498" s="9">
        <f>VLOOKUP($A1498,'Medical Examination'!$A$2:$J$2336,7,0)</f>
        <v>0</v>
      </c>
      <c r="I1498" s="9" t="str">
        <f>VLOOKUP($A1498,'Medical Examination'!$A$2:$J$2336,8,0)</f>
        <v xml:space="preserve"> Non Smoker</v>
      </c>
      <c r="J1498" s="9" t="str">
        <f>VLOOKUP($A1498,'Medical Examination'!$A$2:$J$2336,9,0)</f>
        <v>Normal Weight</v>
      </c>
      <c r="K1498" s="9" t="str">
        <f>VLOOKUP($A1498,'Medical Examination'!$A$2:$J$2336,10,0)</f>
        <v>Prediabetes</v>
      </c>
      <c r="L1498" s="9" t="str">
        <f>VLOOKUP($A1498,'Hospitalsation Details'!$A$2:$L$2344,10,0)</f>
        <v>05-10-1980</v>
      </c>
      <c r="M1498" s="16">
        <f>VLOOKUP($A1498,'Hospitalsation Details'!$A$2:$L$2344,6,0)</f>
        <v>6940.94</v>
      </c>
      <c r="N1498" s="9" t="str">
        <f>VLOOKUP($A1498,'Hospitalsation Details'!$A$2:$L$2344,7,0)</f>
        <v>tier - 2</v>
      </c>
      <c r="O1498" s="9" t="str">
        <f>VLOOKUP($A1498,'Hospitalsation Details'!$A$2:$L$2344,8,0)</f>
        <v>tier - 3</v>
      </c>
      <c r="P1498" s="9" t="str">
        <f>VLOOKUP($A1498,'Hospitalsation Details'!$A$2:$L$2344,9,0)</f>
        <v>R1013</v>
      </c>
      <c r="Q1498" s="9">
        <f>VLOOKUP($A1498,'Hospitalsation Details'!$A$2:$L$2344,12,0)</f>
        <v>42</v>
      </c>
    </row>
    <row r="1499" spans="1:17" ht="15.6" x14ac:dyDescent="0.3">
      <c r="A1499" s="21" t="s">
        <v>2995</v>
      </c>
      <c r="B1499" s="9" t="str">
        <f>VLOOKUP($A1499,'Customer Names'!$A$2:$E$2336,4,0)</f>
        <v xml:space="preserve">  Brian</v>
      </c>
      <c r="C1499" s="9">
        <f>VLOOKUP($A1499,'Medical Examination'!$A$2:$J$2336,2,0)</f>
        <v>26.315000000000001</v>
      </c>
      <c r="D1499" s="9">
        <f>VLOOKUP($A1499,'Medical Examination'!$A$2:$J$2336,3,0)</f>
        <v>6.02</v>
      </c>
      <c r="E1499" s="9" t="str">
        <f>VLOOKUP($A1499,'Medical Examination'!$A$2:$J$2336,4,0)</f>
        <v>No</v>
      </c>
      <c r="F1499" s="9" t="str">
        <f>VLOOKUP($A1499,'Medical Examination'!$A$2:$J$2336,5,0)</f>
        <v>No</v>
      </c>
      <c r="G1499" s="9" t="str">
        <f>VLOOKUP($A1499,'Medical Examination'!$A$2:$J$2336,6,0)</f>
        <v>No</v>
      </c>
      <c r="H1499" s="9">
        <f>VLOOKUP($A1499,'Medical Examination'!$A$2:$J$2336,7,0)</f>
        <v>0</v>
      </c>
      <c r="I1499" s="9" t="str">
        <f>VLOOKUP($A1499,'Medical Examination'!$A$2:$J$2336,8,0)</f>
        <v xml:space="preserve"> Non Smoker</v>
      </c>
      <c r="J1499" s="9" t="str">
        <f>VLOOKUP($A1499,'Medical Examination'!$A$2:$J$2336,9,0)</f>
        <v>Over Weight</v>
      </c>
      <c r="K1499" s="9" t="str">
        <f>VLOOKUP($A1499,'Medical Examination'!$A$2:$J$2336,10,0)</f>
        <v>Diabetes</v>
      </c>
      <c r="L1499" s="9" t="str">
        <f>VLOOKUP($A1499,'Hospitalsation Details'!$A$2:$L$2344,10,0)</f>
        <v>30-08-1980</v>
      </c>
      <c r="M1499" s="16">
        <f>VLOOKUP($A1499,'Hospitalsation Details'!$A$2:$L$2344,6,0)</f>
        <v>6940.91</v>
      </c>
      <c r="N1499" s="9" t="str">
        <f>VLOOKUP($A1499,'Hospitalsation Details'!$A$2:$L$2344,7,0)</f>
        <v>tier - 2</v>
      </c>
      <c r="O1499" s="9" t="str">
        <f>VLOOKUP($A1499,'Hospitalsation Details'!$A$2:$L$2344,8,0)</f>
        <v>tier - 2</v>
      </c>
      <c r="P1499" s="9" t="str">
        <f>VLOOKUP($A1499,'Hospitalsation Details'!$A$2:$L$2344,9,0)</f>
        <v>R1012</v>
      </c>
      <c r="Q1499" s="9">
        <f>VLOOKUP($A1499,'Hospitalsation Details'!$A$2:$L$2344,12,0)</f>
        <v>42</v>
      </c>
    </row>
    <row r="1500" spans="1:17" ht="15.6" x14ac:dyDescent="0.3">
      <c r="A1500" s="20" t="s">
        <v>2997</v>
      </c>
      <c r="B1500" s="9" t="str">
        <f>VLOOKUP($A1500,'Customer Names'!$A$2:$E$2336,4,0)</f>
        <v xml:space="preserve">  Meghan</v>
      </c>
      <c r="C1500" s="9">
        <f>VLOOKUP($A1500,'Medical Examination'!$A$2:$J$2336,2,0)</f>
        <v>22.58</v>
      </c>
      <c r="D1500" s="9">
        <f>VLOOKUP($A1500,'Medical Examination'!$A$2:$J$2336,3,0)</f>
        <v>7.46</v>
      </c>
      <c r="E1500" s="9" t="str">
        <f>VLOOKUP($A1500,'Medical Examination'!$A$2:$J$2336,4,0)</f>
        <v>No</v>
      </c>
      <c r="F1500" s="9" t="str">
        <f>VLOOKUP($A1500,'Medical Examination'!$A$2:$J$2336,5,0)</f>
        <v>No</v>
      </c>
      <c r="G1500" s="9" t="str">
        <f>VLOOKUP($A1500,'Medical Examination'!$A$2:$J$2336,6,0)</f>
        <v>No</v>
      </c>
      <c r="H1500" s="9">
        <f>VLOOKUP($A1500,'Medical Examination'!$A$2:$J$2336,7,0)</f>
        <v>0</v>
      </c>
      <c r="I1500" s="9" t="str">
        <f>VLOOKUP($A1500,'Medical Examination'!$A$2:$J$2336,8,0)</f>
        <v xml:space="preserve"> Non Smoker</v>
      </c>
      <c r="J1500" s="9" t="str">
        <f>VLOOKUP($A1500,'Medical Examination'!$A$2:$J$2336,9,0)</f>
        <v>Normal Weight</v>
      </c>
      <c r="K1500" s="9" t="str">
        <f>VLOOKUP($A1500,'Medical Examination'!$A$2:$J$2336,10,0)</f>
        <v>Normal</v>
      </c>
      <c r="L1500" s="9" t="str">
        <f>VLOOKUP($A1500,'Hospitalsation Details'!$A$2:$L$2344,10,0)</f>
        <v>29-11-1978</v>
      </c>
      <c r="M1500" s="16">
        <f>VLOOKUP($A1500,'Hospitalsation Details'!$A$2:$L$2344,6,0)</f>
        <v>6938.11</v>
      </c>
      <c r="N1500" s="9" t="str">
        <f>VLOOKUP($A1500,'Hospitalsation Details'!$A$2:$L$2344,7,0)</f>
        <v>tier - 2</v>
      </c>
      <c r="O1500" s="9" t="str">
        <f>VLOOKUP($A1500,'Hospitalsation Details'!$A$2:$L$2344,8,0)</f>
        <v>tier - 2</v>
      </c>
      <c r="P1500" s="9" t="str">
        <f>VLOOKUP($A1500,'Hospitalsation Details'!$A$2:$L$2344,9,0)</f>
        <v>R1013</v>
      </c>
      <c r="Q1500" s="9">
        <f>VLOOKUP($A1500,'Hospitalsation Details'!$A$2:$L$2344,12,0)</f>
        <v>44</v>
      </c>
    </row>
    <row r="1501" spans="1:17" ht="15.6" x14ac:dyDescent="0.3">
      <c r="A1501" s="21" t="s">
        <v>2999</v>
      </c>
      <c r="B1501" s="9" t="str">
        <f>VLOOKUP($A1501,'Customer Names'!$A$2:$E$2336,4,0)</f>
        <v xml:space="preserve">  Meredith L</v>
      </c>
      <c r="C1501" s="9">
        <f>VLOOKUP($A1501,'Medical Examination'!$A$2:$J$2336,2,0)</f>
        <v>19.475000000000001</v>
      </c>
      <c r="D1501" s="9">
        <f>VLOOKUP($A1501,'Medical Examination'!$A$2:$J$2336,3,0)</f>
        <v>4.74</v>
      </c>
      <c r="E1501" s="9" t="str">
        <f>VLOOKUP($A1501,'Medical Examination'!$A$2:$J$2336,4,0)</f>
        <v>No</v>
      </c>
      <c r="F1501" s="9" t="str">
        <f>VLOOKUP($A1501,'Medical Examination'!$A$2:$J$2336,5,0)</f>
        <v>No</v>
      </c>
      <c r="G1501" s="9" t="str">
        <f>VLOOKUP($A1501,'Medical Examination'!$A$2:$J$2336,6,0)</f>
        <v>No</v>
      </c>
      <c r="H1501" s="9">
        <f>VLOOKUP($A1501,'Medical Examination'!$A$2:$J$2336,7,0)</f>
        <v>1</v>
      </c>
      <c r="I1501" s="9" t="str">
        <f>VLOOKUP($A1501,'Medical Examination'!$A$2:$J$2336,8,0)</f>
        <v xml:space="preserve"> Non Smoker</v>
      </c>
      <c r="J1501" s="9" t="str">
        <f>VLOOKUP($A1501,'Medical Examination'!$A$2:$J$2336,9,0)</f>
        <v>Normal Weight</v>
      </c>
      <c r="K1501" s="9" t="str">
        <f>VLOOKUP($A1501,'Medical Examination'!$A$2:$J$2336,10,0)</f>
        <v>Normal</v>
      </c>
      <c r="L1501" s="9" t="str">
        <f>VLOOKUP($A1501,'Hospitalsation Details'!$A$2:$L$2344,10,0)</f>
        <v>05-09-1984</v>
      </c>
      <c r="M1501" s="16">
        <f>VLOOKUP($A1501,'Hospitalsation Details'!$A$2:$L$2344,6,0)</f>
        <v>6933.24</v>
      </c>
      <c r="N1501" s="9" t="str">
        <f>VLOOKUP($A1501,'Hospitalsation Details'!$A$2:$L$2344,7,0)</f>
        <v>tier - 2</v>
      </c>
      <c r="O1501" s="9" t="str">
        <f>VLOOKUP($A1501,'Hospitalsation Details'!$A$2:$L$2344,8,0)</f>
        <v>tier - 3</v>
      </c>
      <c r="P1501" s="9" t="str">
        <f>VLOOKUP($A1501,'Hospitalsation Details'!$A$2:$L$2344,9,0)</f>
        <v>R1012</v>
      </c>
      <c r="Q1501" s="9">
        <f>VLOOKUP($A1501,'Hospitalsation Details'!$A$2:$L$2344,12,0)</f>
        <v>38</v>
      </c>
    </row>
    <row r="1502" spans="1:17" ht="15.6" x14ac:dyDescent="0.3">
      <c r="A1502" s="20" t="s">
        <v>3001</v>
      </c>
      <c r="B1502" s="9" t="str">
        <f>VLOOKUP($A1502,'Customer Names'!$A$2:$E$2336,4,0)</f>
        <v xml:space="preserve">  Millicent M</v>
      </c>
      <c r="C1502" s="9">
        <f>VLOOKUP($A1502,'Medical Examination'!$A$2:$J$2336,2,0)</f>
        <v>26.33</v>
      </c>
      <c r="D1502" s="9">
        <f>VLOOKUP($A1502,'Medical Examination'!$A$2:$J$2336,3,0)</f>
        <v>4.79</v>
      </c>
      <c r="E1502" s="9" t="str">
        <f>VLOOKUP($A1502,'Medical Examination'!$A$2:$J$2336,4,0)</f>
        <v>No</v>
      </c>
      <c r="F1502" s="9" t="str">
        <f>VLOOKUP($A1502,'Medical Examination'!$A$2:$J$2336,5,0)</f>
        <v>No</v>
      </c>
      <c r="G1502" s="9" t="str">
        <f>VLOOKUP($A1502,'Medical Examination'!$A$2:$J$2336,6,0)</f>
        <v>No</v>
      </c>
      <c r="H1502" s="9">
        <f>VLOOKUP($A1502,'Medical Examination'!$A$2:$J$2336,7,0)</f>
        <v>0</v>
      </c>
      <c r="I1502" s="9" t="str">
        <f>VLOOKUP($A1502,'Medical Examination'!$A$2:$J$2336,8,0)</f>
        <v xml:space="preserve"> Non Smoker</v>
      </c>
      <c r="J1502" s="9" t="str">
        <f>VLOOKUP($A1502,'Medical Examination'!$A$2:$J$2336,9,0)</f>
        <v>Over Weight</v>
      </c>
      <c r="K1502" s="9" t="str">
        <f>VLOOKUP($A1502,'Medical Examination'!$A$2:$J$2336,10,0)</f>
        <v>Normal</v>
      </c>
      <c r="L1502" s="9" t="str">
        <f>VLOOKUP($A1502,'Hospitalsation Details'!$A$2:$L$2344,10,0)</f>
        <v>21-12-1989</v>
      </c>
      <c r="M1502" s="16">
        <f>VLOOKUP($A1502,'Hospitalsation Details'!$A$2:$L$2344,6,0)</f>
        <v>6895.19</v>
      </c>
      <c r="N1502" s="9" t="str">
        <f>VLOOKUP($A1502,'Hospitalsation Details'!$A$2:$L$2344,7,0)</f>
        <v>tier - 2</v>
      </c>
      <c r="O1502" s="9" t="str">
        <f>VLOOKUP($A1502,'Hospitalsation Details'!$A$2:$L$2344,8,0)</f>
        <v>tier - 3</v>
      </c>
      <c r="P1502" s="9" t="str">
        <f>VLOOKUP($A1502,'Hospitalsation Details'!$A$2:$L$2344,9,0)</f>
        <v>R1024</v>
      </c>
      <c r="Q1502" s="9">
        <f>VLOOKUP($A1502,'Hospitalsation Details'!$A$2:$L$2344,12,0)</f>
        <v>33</v>
      </c>
    </row>
    <row r="1503" spans="1:17" ht="15.6" x14ac:dyDescent="0.3">
      <c r="A1503" s="21" t="s">
        <v>3003</v>
      </c>
      <c r="B1503" s="9" t="str">
        <f>VLOOKUP($A1503,'Customer Names'!$A$2:$E$2336,4,0)</f>
        <v xml:space="preserve">  Kathleen</v>
      </c>
      <c r="C1503" s="9">
        <f>VLOOKUP($A1503,'Medical Examination'!$A$2:$J$2336,2,0)</f>
        <v>17.29</v>
      </c>
      <c r="D1503" s="9">
        <f>VLOOKUP($A1503,'Medical Examination'!$A$2:$J$2336,3,0)</f>
        <v>5.35</v>
      </c>
      <c r="E1503" s="9" t="str">
        <f>VLOOKUP($A1503,'Medical Examination'!$A$2:$J$2336,4,0)</f>
        <v>Yes</v>
      </c>
      <c r="F1503" s="9" t="str">
        <f>VLOOKUP($A1503,'Medical Examination'!$A$2:$J$2336,5,0)</f>
        <v>No</v>
      </c>
      <c r="G1503" s="9" t="str">
        <f>VLOOKUP($A1503,'Medical Examination'!$A$2:$J$2336,6,0)</f>
        <v>No</v>
      </c>
      <c r="H1503" s="9">
        <f>VLOOKUP($A1503,'Medical Examination'!$A$2:$J$2336,7,0)</f>
        <v>0</v>
      </c>
      <c r="I1503" s="9" t="str">
        <f>VLOOKUP($A1503,'Medical Examination'!$A$2:$J$2336,8,0)</f>
        <v xml:space="preserve"> Non Smoker</v>
      </c>
      <c r="J1503" s="9" t="str">
        <f>VLOOKUP($A1503,'Medical Examination'!$A$2:$J$2336,9,0)</f>
        <v>Under Weight</v>
      </c>
      <c r="K1503" s="9" t="str">
        <f>VLOOKUP($A1503,'Medical Examination'!$A$2:$J$2336,10,0)</f>
        <v>Normal</v>
      </c>
      <c r="L1503" s="9" t="str">
        <f>VLOOKUP($A1503,'Hospitalsation Details'!$A$2:$L$2344,10,0)</f>
        <v>10-09-1985</v>
      </c>
      <c r="M1503" s="16">
        <f>VLOOKUP($A1503,'Hospitalsation Details'!$A$2:$L$2344,6,0)</f>
        <v>6877.98</v>
      </c>
      <c r="N1503" s="9" t="str">
        <f>VLOOKUP($A1503,'Hospitalsation Details'!$A$2:$L$2344,7,0)</f>
        <v>tier - 2</v>
      </c>
      <c r="O1503" s="9" t="str">
        <f>VLOOKUP($A1503,'Hospitalsation Details'!$A$2:$L$2344,8,0)</f>
        <v>tier - 1</v>
      </c>
      <c r="P1503" s="9" t="str">
        <f>VLOOKUP($A1503,'Hospitalsation Details'!$A$2:$L$2344,9,0)</f>
        <v>R1024</v>
      </c>
      <c r="Q1503" s="9">
        <f>VLOOKUP($A1503,'Hospitalsation Details'!$A$2:$L$2344,12,0)</f>
        <v>37</v>
      </c>
    </row>
    <row r="1504" spans="1:17" ht="15.6" x14ac:dyDescent="0.3">
      <c r="A1504" s="20" t="s">
        <v>3005</v>
      </c>
      <c r="B1504" s="9" t="str">
        <f>VLOOKUP($A1504,'Customer Names'!$A$2:$E$2336,4,0)</f>
        <v xml:space="preserve">  Kimberly K</v>
      </c>
      <c r="C1504" s="9">
        <f>VLOOKUP($A1504,'Medical Examination'!$A$2:$J$2336,2,0)</f>
        <v>42.88</v>
      </c>
      <c r="D1504" s="9">
        <f>VLOOKUP($A1504,'Medical Examination'!$A$2:$J$2336,3,0)</f>
        <v>4.87</v>
      </c>
      <c r="E1504" s="9" t="str">
        <f>VLOOKUP($A1504,'Medical Examination'!$A$2:$J$2336,4,0)</f>
        <v>No</v>
      </c>
      <c r="F1504" s="9" t="str">
        <f>VLOOKUP($A1504,'Medical Examination'!$A$2:$J$2336,5,0)</f>
        <v>Yes</v>
      </c>
      <c r="G1504" s="9" t="str">
        <f>VLOOKUP($A1504,'Medical Examination'!$A$2:$J$2336,6,0)</f>
        <v>No</v>
      </c>
      <c r="H1504" s="9">
        <f>VLOOKUP($A1504,'Medical Examination'!$A$2:$J$2336,7,0)</f>
        <v>1</v>
      </c>
      <c r="I1504" s="9" t="str">
        <f>VLOOKUP($A1504,'Medical Examination'!$A$2:$J$2336,8,0)</f>
        <v xml:space="preserve"> Non Smoker</v>
      </c>
      <c r="J1504" s="9" t="str">
        <f>VLOOKUP($A1504,'Medical Examination'!$A$2:$J$2336,9,0)</f>
        <v>Obesity</v>
      </c>
      <c r="K1504" s="9" t="str">
        <f>VLOOKUP($A1504,'Medical Examination'!$A$2:$J$2336,10,0)</f>
        <v>Diabetes</v>
      </c>
      <c r="L1504" s="9" t="str">
        <f>VLOOKUP($A1504,'Hospitalsation Details'!$A$2:$L$2344,10,0)</f>
        <v>24-12-2004</v>
      </c>
      <c r="M1504" s="16">
        <f>VLOOKUP($A1504,'Hospitalsation Details'!$A$2:$L$2344,6,0)</f>
        <v>6876.53</v>
      </c>
      <c r="N1504" s="9" t="str">
        <f>VLOOKUP($A1504,'Hospitalsation Details'!$A$2:$L$2344,7,0)</f>
        <v>tier - 2</v>
      </c>
      <c r="O1504" s="9" t="str">
        <f>VLOOKUP($A1504,'Hospitalsation Details'!$A$2:$L$2344,8,0)</f>
        <v>tier - 1</v>
      </c>
      <c r="P1504" s="9" t="str">
        <f>VLOOKUP($A1504,'Hospitalsation Details'!$A$2:$L$2344,9,0)</f>
        <v>R1012</v>
      </c>
      <c r="Q1504" s="9">
        <f>VLOOKUP($A1504,'Hospitalsation Details'!$A$2:$L$2344,12,0)</f>
        <v>18</v>
      </c>
    </row>
    <row r="1505" spans="1:17" ht="15.6" x14ac:dyDescent="0.3">
      <c r="A1505" s="21" t="s">
        <v>3007</v>
      </c>
      <c r="B1505" s="9" t="str">
        <f>VLOOKUP($A1505,'Customer Names'!$A$2:$E$2336,4,0)</f>
        <v xml:space="preserve">  Justin C</v>
      </c>
      <c r="C1505" s="9">
        <f>VLOOKUP($A1505,'Medical Examination'!$A$2:$J$2336,2,0)</f>
        <v>32.200000000000003</v>
      </c>
      <c r="D1505" s="9">
        <f>VLOOKUP($A1505,'Medical Examination'!$A$2:$J$2336,3,0)</f>
        <v>10.09</v>
      </c>
      <c r="E1505" s="9" t="str">
        <f>VLOOKUP($A1505,'Medical Examination'!$A$2:$J$2336,4,0)</f>
        <v>Yes</v>
      </c>
      <c r="F1505" s="9" t="str">
        <f>VLOOKUP($A1505,'Medical Examination'!$A$2:$J$2336,5,0)</f>
        <v>No</v>
      </c>
      <c r="G1505" s="9" t="str">
        <f>VLOOKUP($A1505,'Medical Examination'!$A$2:$J$2336,6,0)</f>
        <v>No</v>
      </c>
      <c r="H1505" s="9">
        <f>VLOOKUP($A1505,'Medical Examination'!$A$2:$J$2336,7,0)</f>
        <v>0</v>
      </c>
      <c r="I1505" s="9" t="str">
        <f>VLOOKUP($A1505,'Medical Examination'!$A$2:$J$2336,8,0)</f>
        <v xml:space="preserve"> Non Smoker</v>
      </c>
      <c r="J1505" s="9" t="str">
        <f>VLOOKUP($A1505,'Medical Examination'!$A$2:$J$2336,9,0)</f>
        <v>Obesity</v>
      </c>
      <c r="K1505" s="9" t="str">
        <f>VLOOKUP($A1505,'Medical Examination'!$A$2:$J$2336,10,0)</f>
        <v>Normal</v>
      </c>
      <c r="L1505" s="9" t="str">
        <f>VLOOKUP($A1505,'Hospitalsation Details'!$A$2:$L$2344,10,0)</f>
        <v>23-06-1981</v>
      </c>
      <c r="M1505" s="16">
        <f>VLOOKUP($A1505,'Hospitalsation Details'!$A$2:$L$2344,6,0)</f>
        <v>6875.96</v>
      </c>
      <c r="N1505" s="9" t="str">
        <f>VLOOKUP($A1505,'Hospitalsation Details'!$A$2:$L$2344,7,0)</f>
        <v>tier - 2</v>
      </c>
      <c r="O1505" s="9" t="str">
        <f>VLOOKUP($A1505,'Hospitalsation Details'!$A$2:$L$2344,8,0)</f>
        <v>tier - 2</v>
      </c>
      <c r="P1505" s="9" t="str">
        <f>VLOOKUP($A1505,'Hospitalsation Details'!$A$2:$L$2344,9,0)</f>
        <v>R1011</v>
      </c>
      <c r="Q1505" s="9">
        <f>VLOOKUP($A1505,'Hospitalsation Details'!$A$2:$L$2344,12,0)</f>
        <v>41</v>
      </c>
    </row>
    <row r="1506" spans="1:17" ht="15.6" x14ac:dyDescent="0.3">
      <c r="A1506" s="20" t="s">
        <v>3009</v>
      </c>
      <c r="B1506" s="9" t="str">
        <f>VLOOKUP($A1506,'Customer Names'!$A$2:$E$2336,4,0)</f>
        <v xml:space="preserve">  Tristan P</v>
      </c>
      <c r="C1506" s="9">
        <f>VLOOKUP($A1506,'Medical Examination'!$A$2:$J$2336,2,0)</f>
        <v>18.75</v>
      </c>
      <c r="D1506" s="9">
        <f>VLOOKUP($A1506,'Medical Examination'!$A$2:$J$2336,3,0)</f>
        <v>5.47</v>
      </c>
      <c r="E1506" s="9" t="str">
        <f>VLOOKUP($A1506,'Medical Examination'!$A$2:$J$2336,4,0)</f>
        <v>Yes</v>
      </c>
      <c r="F1506" s="9" t="str">
        <f>VLOOKUP($A1506,'Medical Examination'!$A$2:$J$2336,5,0)</f>
        <v>No</v>
      </c>
      <c r="G1506" s="9" t="str">
        <f>VLOOKUP($A1506,'Medical Examination'!$A$2:$J$2336,6,0)</f>
        <v>Yes</v>
      </c>
      <c r="H1506" s="9">
        <f>VLOOKUP($A1506,'Medical Examination'!$A$2:$J$2336,7,0)</f>
        <v>1</v>
      </c>
      <c r="I1506" s="9" t="str">
        <f>VLOOKUP($A1506,'Medical Examination'!$A$2:$J$2336,8,0)</f>
        <v xml:space="preserve"> Non Smoker</v>
      </c>
      <c r="J1506" s="9" t="str">
        <f>VLOOKUP($A1506,'Medical Examination'!$A$2:$J$2336,9,0)</f>
        <v>Normal Weight</v>
      </c>
      <c r="K1506" s="9" t="str">
        <f>VLOOKUP($A1506,'Medical Examination'!$A$2:$J$2336,10,0)</f>
        <v>Diabetes</v>
      </c>
      <c r="L1506" s="9" t="str">
        <f>VLOOKUP($A1506,'Hospitalsation Details'!$A$2:$L$2344,10,0)</f>
        <v>23-10-1969</v>
      </c>
      <c r="M1506" s="16">
        <f>VLOOKUP($A1506,'Hospitalsation Details'!$A$2:$L$2344,6,0)</f>
        <v>6868.39</v>
      </c>
      <c r="N1506" s="9" t="str">
        <f>VLOOKUP($A1506,'Hospitalsation Details'!$A$2:$L$2344,7,0)</f>
        <v>tier - 2</v>
      </c>
      <c r="O1506" s="9" t="str">
        <f>VLOOKUP($A1506,'Hospitalsation Details'!$A$2:$L$2344,8,0)</f>
        <v>tier - 2</v>
      </c>
      <c r="P1506" s="9" t="str">
        <f>VLOOKUP($A1506,'Hospitalsation Details'!$A$2:$L$2344,9,0)</f>
        <v>R1013</v>
      </c>
      <c r="Q1506" s="9">
        <f>VLOOKUP($A1506,'Hospitalsation Details'!$A$2:$L$2344,12,0)</f>
        <v>53</v>
      </c>
    </row>
    <row r="1507" spans="1:17" ht="15.6" x14ac:dyDescent="0.3">
      <c r="A1507" s="21" t="s">
        <v>3011</v>
      </c>
      <c r="B1507" s="9" t="str">
        <f>VLOOKUP($A1507,'Customer Names'!$A$2:$E$2336,4,0)</f>
        <v xml:space="preserve">  Traci A</v>
      </c>
      <c r="C1507" s="9">
        <f>VLOOKUP($A1507,'Medical Examination'!$A$2:$J$2336,2,0)</f>
        <v>22.36</v>
      </c>
      <c r="D1507" s="9">
        <f>VLOOKUP($A1507,'Medical Examination'!$A$2:$J$2336,3,0)</f>
        <v>8.6</v>
      </c>
      <c r="E1507" s="9" t="str">
        <f>VLOOKUP($A1507,'Medical Examination'!$A$2:$J$2336,4,0)</f>
        <v>No</v>
      </c>
      <c r="F1507" s="9" t="str">
        <f>VLOOKUP($A1507,'Medical Examination'!$A$2:$J$2336,5,0)</f>
        <v>No</v>
      </c>
      <c r="G1507" s="9" t="str">
        <f>VLOOKUP($A1507,'Medical Examination'!$A$2:$J$2336,6,0)</f>
        <v>No</v>
      </c>
      <c r="H1507" s="9">
        <f>VLOOKUP($A1507,'Medical Examination'!$A$2:$J$2336,7,0)</f>
        <v>0</v>
      </c>
      <c r="I1507" s="9" t="str">
        <f>VLOOKUP($A1507,'Medical Examination'!$A$2:$J$2336,8,0)</f>
        <v xml:space="preserve"> Non Smoker</v>
      </c>
      <c r="J1507" s="9" t="str">
        <f>VLOOKUP($A1507,'Medical Examination'!$A$2:$J$2336,9,0)</f>
        <v>Normal Weight</v>
      </c>
      <c r="K1507" s="9" t="str">
        <f>VLOOKUP($A1507,'Medical Examination'!$A$2:$J$2336,10,0)</f>
        <v>Diabetes</v>
      </c>
      <c r="L1507" s="9" t="str">
        <f>VLOOKUP($A1507,'Hospitalsation Details'!$A$2:$L$2344,10,0)</f>
        <v>05-08-1978</v>
      </c>
      <c r="M1507" s="16">
        <f>VLOOKUP($A1507,'Hospitalsation Details'!$A$2:$L$2344,6,0)</f>
        <v>6863.49</v>
      </c>
      <c r="N1507" s="9" t="str">
        <f>VLOOKUP($A1507,'Hospitalsation Details'!$A$2:$L$2344,7,0)</f>
        <v>tier - 2</v>
      </c>
      <c r="O1507" s="9" t="str">
        <f>VLOOKUP($A1507,'Hospitalsation Details'!$A$2:$L$2344,8,0)</f>
        <v>tier - 1</v>
      </c>
      <c r="P1507" s="9" t="str">
        <f>VLOOKUP($A1507,'Hospitalsation Details'!$A$2:$L$2344,9,0)</f>
        <v>R1013</v>
      </c>
      <c r="Q1507" s="9">
        <f>VLOOKUP($A1507,'Hospitalsation Details'!$A$2:$L$2344,12,0)</f>
        <v>44</v>
      </c>
    </row>
    <row r="1508" spans="1:17" ht="15.6" x14ac:dyDescent="0.3">
      <c r="A1508" s="20" t="s">
        <v>3013</v>
      </c>
      <c r="B1508" s="9" t="str">
        <f>VLOOKUP($A1508,'Customer Names'!$A$2:$E$2336,4,0)</f>
        <v xml:space="preserve">  Justin P</v>
      </c>
      <c r="C1508" s="9">
        <f>VLOOKUP($A1508,'Medical Examination'!$A$2:$J$2336,2,0)</f>
        <v>23.94</v>
      </c>
      <c r="D1508" s="9">
        <f>VLOOKUP($A1508,'Medical Examination'!$A$2:$J$2336,3,0)</f>
        <v>10.74</v>
      </c>
      <c r="E1508" s="9" t="str">
        <f>VLOOKUP($A1508,'Medical Examination'!$A$2:$J$2336,4,0)</f>
        <v>Yes</v>
      </c>
      <c r="F1508" s="9" t="str">
        <f>VLOOKUP($A1508,'Medical Examination'!$A$2:$J$2336,5,0)</f>
        <v>No</v>
      </c>
      <c r="G1508" s="9" t="str">
        <f>VLOOKUP($A1508,'Medical Examination'!$A$2:$J$2336,6,0)</f>
        <v>No</v>
      </c>
      <c r="H1508" s="9">
        <f>VLOOKUP($A1508,'Medical Examination'!$A$2:$J$2336,7,0)</f>
        <v>0</v>
      </c>
      <c r="I1508" s="9" t="str">
        <f>VLOOKUP($A1508,'Medical Examination'!$A$2:$J$2336,8,0)</f>
        <v xml:space="preserve"> Non Smoker</v>
      </c>
      <c r="J1508" s="9" t="str">
        <f>VLOOKUP($A1508,'Medical Examination'!$A$2:$J$2336,9,0)</f>
        <v>Normal Weight</v>
      </c>
      <c r="K1508" s="9" t="str">
        <f>VLOOKUP($A1508,'Medical Examination'!$A$2:$J$2336,10,0)</f>
        <v>Normal</v>
      </c>
      <c r="L1508" s="9" t="str">
        <f>VLOOKUP($A1508,'Hospitalsation Details'!$A$2:$L$2344,10,0)</f>
        <v>19-06-1981</v>
      </c>
      <c r="M1508" s="16">
        <f>VLOOKUP($A1508,'Hospitalsation Details'!$A$2:$L$2344,6,0)</f>
        <v>6858.48</v>
      </c>
      <c r="N1508" s="9" t="str">
        <f>VLOOKUP($A1508,'Hospitalsation Details'!$A$2:$L$2344,7,0)</f>
        <v>tier - 2</v>
      </c>
      <c r="O1508" s="9" t="str">
        <f>VLOOKUP($A1508,'Hospitalsation Details'!$A$2:$L$2344,8,0)</f>
        <v>tier - 2</v>
      </c>
      <c r="P1508" s="9" t="str">
        <f>VLOOKUP($A1508,'Hospitalsation Details'!$A$2:$L$2344,9,0)</f>
        <v>R1019</v>
      </c>
      <c r="Q1508" s="9">
        <f>VLOOKUP($A1508,'Hospitalsation Details'!$A$2:$L$2344,12,0)</f>
        <v>41</v>
      </c>
    </row>
    <row r="1509" spans="1:17" ht="15.6" x14ac:dyDescent="0.3">
      <c r="A1509" s="21" t="s">
        <v>3015</v>
      </c>
      <c r="B1509" s="9" t="str">
        <f>VLOOKUP($A1509,'Customer Names'!$A$2:$E$2336,4,0)</f>
        <v xml:space="preserve">  Logan M</v>
      </c>
      <c r="C1509" s="9">
        <f>VLOOKUP($A1509,'Medical Examination'!$A$2:$J$2336,2,0)</f>
        <v>30.1</v>
      </c>
      <c r="D1509" s="9">
        <f>VLOOKUP($A1509,'Medical Examination'!$A$2:$J$2336,3,0)</f>
        <v>4.3899999999999997</v>
      </c>
      <c r="E1509" s="9" t="str">
        <f>VLOOKUP($A1509,'Medical Examination'!$A$2:$J$2336,4,0)</f>
        <v>No</v>
      </c>
      <c r="F1509" s="9" t="str">
        <f>VLOOKUP($A1509,'Medical Examination'!$A$2:$J$2336,5,0)</f>
        <v>No</v>
      </c>
      <c r="G1509" s="9" t="str">
        <f>VLOOKUP($A1509,'Medical Examination'!$A$2:$J$2336,6,0)</f>
        <v>Yes</v>
      </c>
      <c r="H1509" s="9">
        <f>VLOOKUP($A1509,'Medical Examination'!$A$2:$J$2336,7,0)</f>
        <v>1</v>
      </c>
      <c r="I1509" s="9" t="str">
        <f>VLOOKUP($A1509,'Medical Examination'!$A$2:$J$2336,8,0)</f>
        <v xml:space="preserve"> Non Smoker</v>
      </c>
      <c r="J1509" s="9" t="str">
        <f>VLOOKUP($A1509,'Medical Examination'!$A$2:$J$2336,9,0)</f>
        <v>Obesity</v>
      </c>
      <c r="K1509" s="9" t="str">
        <f>VLOOKUP($A1509,'Medical Examination'!$A$2:$J$2336,10,0)</f>
        <v>Prediabetes</v>
      </c>
      <c r="L1509" s="9" t="str">
        <f>VLOOKUP($A1509,'Hospitalsation Details'!$A$2:$L$2344,10,0)</f>
        <v>04-11-1979</v>
      </c>
      <c r="M1509" s="16">
        <f>VLOOKUP($A1509,'Hospitalsation Details'!$A$2:$L$2344,6,0)</f>
        <v>6849.03</v>
      </c>
      <c r="N1509" s="9" t="str">
        <f>VLOOKUP($A1509,'Hospitalsation Details'!$A$2:$L$2344,7,0)</f>
        <v>tier - 2</v>
      </c>
      <c r="O1509" s="9" t="str">
        <f>VLOOKUP($A1509,'Hospitalsation Details'!$A$2:$L$2344,8,0)</f>
        <v>tier - 2</v>
      </c>
      <c r="P1509" s="9" t="str">
        <f>VLOOKUP($A1509,'Hospitalsation Details'!$A$2:$L$2344,9,0)</f>
        <v>R1011</v>
      </c>
      <c r="Q1509" s="9">
        <f>VLOOKUP($A1509,'Hospitalsation Details'!$A$2:$L$2344,12,0)</f>
        <v>43</v>
      </c>
    </row>
    <row r="1510" spans="1:17" ht="15.6" x14ac:dyDescent="0.3">
      <c r="A1510" s="20" t="s">
        <v>3017</v>
      </c>
      <c r="B1510" s="9" t="str">
        <f>VLOOKUP($A1510,'Customer Names'!$A$2:$E$2336,4,0)</f>
        <v xml:space="preserve">  Sebastien</v>
      </c>
      <c r="C1510" s="9">
        <f>VLOOKUP($A1510,'Medical Examination'!$A$2:$J$2336,2,0)</f>
        <v>21.93</v>
      </c>
      <c r="D1510" s="9">
        <f>VLOOKUP($A1510,'Medical Examination'!$A$2:$J$2336,3,0)</f>
        <v>6.3</v>
      </c>
      <c r="E1510" s="9" t="str">
        <f>VLOOKUP($A1510,'Medical Examination'!$A$2:$J$2336,4,0)</f>
        <v>No</v>
      </c>
      <c r="F1510" s="9" t="str">
        <f>VLOOKUP($A1510,'Medical Examination'!$A$2:$J$2336,5,0)</f>
        <v>No</v>
      </c>
      <c r="G1510" s="9" t="str">
        <f>VLOOKUP($A1510,'Medical Examination'!$A$2:$J$2336,6,0)</f>
        <v>No</v>
      </c>
      <c r="H1510" s="9">
        <f>VLOOKUP($A1510,'Medical Examination'!$A$2:$J$2336,7,0)</f>
        <v>0</v>
      </c>
      <c r="I1510" s="9" t="str">
        <f>VLOOKUP($A1510,'Medical Examination'!$A$2:$J$2336,8,0)</f>
        <v xml:space="preserve"> Non Smoker</v>
      </c>
      <c r="J1510" s="9" t="str">
        <f>VLOOKUP($A1510,'Medical Examination'!$A$2:$J$2336,9,0)</f>
        <v>Normal Weight</v>
      </c>
      <c r="K1510" s="9" t="str">
        <f>VLOOKUP($A1510,'Medical Examination'!$A$2:$J$2336,10,0)</f>
        <v>Normal</v>
      </c>
      <c r="L1510" s="9" t="str">
        <f>VLOOKUP($A1510,'Hospitalsation Details'!$A$2:$L$2344,10,0)</f>
        <v>15-06-1977</v>
      </c>
      <c r="M1510" s="16">
        <f>VLOOKUP($A1510,'Hospitalsation Details'!$A$2:$L$2344,6,0)</f>
        <v>6843.17</v>
      </c>
      <c r="N1510" s="9" t="str">
        <f>VLOOKUP($A1510,'Hospitalsation Details'!$A$2:$L$2344,7,0)</f>
        <v>tier - 2</v>
      </c>
      <c r="O1510" s="9" t="str">
        <f>VLOOKUP($A1510,'Hospitalsation Details'!$A$2:$L$2344,8,0)</f>
        <v>tier - 1</v>
      </c>
      <c r="P1510" s="9" t="str">
        <f>VLOOKUP($A1510,'Hospitalsation Details'!$A$2:$L$2344,9,0)</f>
        <v>R1013</v>
      </c>
      <c r="Q1510" s="9">
        <f>VLOOKUP($A1510,'Hospitalsation Details'!$A$2:$L$2344,12,0)</f>
        <v>45</v>
      </c>
    </row>
    <row r="1511" spans="1:17" ht="15.6" x14ac:dyDescent="0.3">
      <c r="A1511" s="21" t="s">
        <v>3019</v>
      </c>
      <c r="B1511" s="9" t="str">
        <f>VLOOKUP($A1511,'Customer Names'!$A$2:$E$2336,4,0)</f>
        <v xml:space="preserve">  Tiffany A</v>
      </c>
      <c r="C1511" s="9">
        <f>VLOOKUP($A1511,'Medical Examination'!$A$2:$J$2336,2,0)</f>
        <v>39.75</v>
      </c>
      <c r="D1511" s="9">
        <f>VLOOKUP($A1511,'Medical Examination'!$A$2:$J$2336,3,0)</f>
        <v>5.41</v>
      </c>
      <c r="E1511" s="9" t="str">
        <f>VLOOKUP($A1511,'Medical Examination'!$A$2:$J$2336,4,0)</f>
        <v>No</v>
      </c>
      <c r="F1511" s="9" t="str">
        <f>VLOOKUP($A1511,'Medical Examination'!$A$2:$J$2336,5,0)</f>
        <v>Yes</v>
      </c>
      <c r="G1511" s="9" t="str">
        <f>VLOOKUP($A1511,'Medical Examination'!$A$2:$J$2336,6,0)</f>
        <v>No</v>
      </c>
      <c r="H1511" s="9">
        <f>VLOOKUP($A1511,'Medical Examination'!$A$2:$J$2336,7,0)</f>
        <v>1</v>
      </c>
      <c r="I1511" s="9" t="str">
        <f>VLOOKUP($A1511,'Medical Examination'!$A$2:$J$2336,8,0)</f>
        <v xml:space="preserve"> Non Smoker</v>
      </c>
      <c r="J1511" s="9" t="str">
        <f>VLOOKUP($A1511,'Medical Examination'!$A$2:$J$2336,9,0)</f>
        <v>Obesity</v>
      </c>
      <c r="K1511" s="9" t="str">
        <f>VLOOKUP($A1511,'Medical Examination'!$A$2:$J$2336,10,0)</f>
        <v>Normal</v>
      </c>
      <c r="L1511" s="9" t="str">
        <f>VLOOKUP($A1511,'Hospitalsation Details'!$A$2:$L$2344,10,0)</f>
        <v>30-11-2000</v>
      </c>
      <c r="M1511" s="16">
        <f>VLOOKUP($A1511,'Hospitalsation Details'!$A$2:$L$2344,6,0)</f>
        <v>6842.28</v>
      </c>
      <c r="N1511" s="9" t="str">
        <f>VLOOKUP($A1511,'Hospitalsation Details'!$A$2:$L$2344,7,0)</f>
        <v>tier - 2</v>
      </c>
      <c r="O1511" s="9" t="str">
        <f>VLOOKUP($A1511,'Hospitalsation Details'!$A$2:$L$2344,8,0)</f>
        <v>tier - 1</v>
      </c>
      <c r="P1511" s="9" t="str">
        <f>VLOOKUP($A1511,'Hospitalsation Details'!$A$2:$L$2344,9,0)</f>
        <v>R1012</v>
      </c>
      <c r="Q1511" s="9">
        <f>VLOOKUP($A1511,'Hospitalsation Details'!$A$2:$L$2344,12,0)</f>
        <v>22</v>
      </c>
    </row>
    <row r="1512" spans="1:17" ht="15.6" x14ac:dyDescent="0.3">
      <c r="A1512" s="20" t="s">
        <v>3021</v>
      </c>
      <c r="B1512" s="9" t="str">
        <f>VLOOKUP($A1512,'Customer Names'!$A$2:$E$2336,4,0)</f>
        <v xml:space="preserve">  Matthew</v>
      </c>
      <c r="C1512" s="9">
        <f>VLOOKUP($A1512,'Medical Examination'!$A$2:$J$2336,2,0)</f>
        <v>26.03</v>
      </c>
      <c r="D1512" s="9">
        <f>VLOOKUP($A1512,'Medical Examination'!$A$2:$J$2336,3,0)</f>
        <v>4.47</v>
      </c>
      <c r="E1512" s="9" t="str">
        <f>VLOOKUP($A1512,'Medical Examination'!$A$2:$J$2336,4,0)</f>
        <v>No</v>
      </c>
      <c r="F1512" s="9" t="str">
        <f>VLOOKUP($A1512,'Medical Examination'!$A$2:$J$2336,5,0)</f>
        <v>No</v>
      </c>
      <c r="G1512" s="9" t="str">
        <f>VLOOKUP($A1512,'Medical Examination'!$A$2:$J$2336,6,0)</f>
        <v>Yes</v>
      </c>
      <c r="H1512" s="9">
        <f>VLOOKUP($A1512,'Medical Examination'!$A$2:$J$2336,7,0)</f>
        <v>1</v>
      </c>
      <c r="I1512" s="9" t="str">
        <f>VLOOKUP($A1512,'Medical Examination'!$A$2:$J$2336,8,0)</f>
        <v xml:space="preserve"> Non Smoker</v>
      </c>
      <c r="J1512" s="9" t="str">
        <f>VLOOKUP($A1512,'Medical Examination'!$A$2:$J$2336,9,0)</f>
        <v>Over Weight</v>
      </c>
      <c r="K1512" s="9" t="str">
        <f>VLOOKUP($A1512,'Medical Examination'!$A$2:$J$2336,10,0)</f>
        <v>Prediabetes</v>
      </c>
      <c r="L1512" s="9" t="str">
        <f>VLOOKUP($A1512,'Hospitalsation Details'!$A$2:$L$2344,10,0)</f>
        <v>15-07-1979</v>
      </c>
      <c r="M1512" s="16">
        <f>VLOOKUP($A1512,'Hospitalsation Details'!$A$2:$L$2344,6,0)</f>
        <v>6837.37</v>
      </c>
      <c r="N1512" s="9" t="str">
        <f>VLOOKUP($A1512,'Hospitalsation Details'!$A$2:$L$2344,7,0)</f>
        <v>tier - 3</v>
      </c>
      <c r="O1512" s="9" t="str">
        <f>VLOOKUP($A1512,'Hospitalsation Details'!$A$2:$L$2344,8,0)</f>
        <v>tier - 1</v>
      </c>
      <c r="P1512" s="9" t="str">
        <f>VLOOKUP($A1512,'Hospitalsation Details'!$A$2:$L$2344,9,0)</f>
        <v>R1016</v>
      </c>
      <c r="Q1512" s="9">
        <f>VLOOKUP($A1512,'Hospitalsation Details'!$A$2:$L$2344,12,0)</f>
        <v>43</v>
      </c>
    </row>
    <row r="1513" spans="1:17" ht="15.6" x14ac:dyDescent="0.3">
      <c r="A1513" s="21" t="s">
        <v>3023</v>
      </c>
      <c r="B1513" s="9" t="str">
        <f>VLOOKUP($A1513,'Customer Names'!$A$2:$E$2336,4,0)</f>
        <v xml:space="preserve">  Luke</v>
      </c>
      <c r="C1513" s="9">
        <f>VLOOKUP($A1513,'Medical Examination'!$A$2:$J$2336,2,0)</f>
        <v>34.51</v>
      </c>
      <c r="D1513" s="9">
        <f>VLOOKUP($A1513,'Medical Examination'!$A$2:$J$2336,3,0)</f>
        <v>6.26</v>
      </c>
      <c r="E1513" s="9" t="str">
        <f>VLOOKUP($A1513,'Medical Examination'!$A$2:$J$2336,4,0)</f>
        <v>No</v>
      </c>
      <c r="F1513" s="9" t="str">
        <f>VLOOKUP($A1513,'Medical Examination'!$A$2:$J$2336,5,0)</f>
        <v>No</v>
      </c>
      <c r="G1513" s="9" t="str">
        <f>VLOOKUP($A1513,'Medical Examination'!$A$2:$J$2336,6,0)</f>
        <v>No</v>
      </c>
      <c r="H1513" s="9">
        <f>VLOOKUP($A1513,'Medical Examination'!$A$2:$J$2336,7,0)</f>
        <v>0</v>
      </c>
      <c r="I1513" s="9" t="str">
        <f>VLOOKUP($A1513,'Medical Examination'!$A$2:$J$2336,8,0)</f>
        <v xml:space="preserve"> Non Smoker</v>
      </c>
      <c r="J1513" s="9" t="str">
        <f>VLOOKUP($A1513,'Medical Examination'!$A$2:$J$2336,9,0)</f>
        <v>Obesity</v>
      </c>
      <c r="K1513" s="9" t="str">
        <f>VLOOKUP($A1513,'Medical Examination'!$A$2:$J$2336,10,0)</f>
        <v>Diabetes</v>
      </c>
      <c r="L1513" s="9" t="str">
        <f>VLOOKUP($A1513,'Hospitalsation Details'!$A$2:$L$2344,10,0)</f>
        <v>08-07-1994</v>
      </c>
      <c r="M1513" s="16">
        <f>VLOOKUP($A1513,'Hospitalsation Details'!$A$2:$L$2344,6,0)</f>
        <v>6827.69</v>
      </c>
      <c r="N1513" s="9" t="str">
        <f>VLOOKUP($A1513,'Hospitalsation Details'!$A$2:$L$2344,7,0)</f>
        <v>tier - 2</v>
      </c>
      <c r="O1513" s="9" t="str">
        <f>VLOOKUP($A1513,'Hospitalsation Details'!$A$2:$L$2344,8,0)</f>
        <v>tier - 2</v>
      </c>
      <c r="P1513" s="9" t="str">
        <f>VLOOKUP($A1513,'Hospitalsation Details'!$A$2:$L$2344,9,0)</f>
        <v>R1021</v>
      </c>
      <c r="Q1513" s="9">
        <f>VLOOKUP($A1513,'Hospitalsation Details'!$A$2:$L$2344,12,0)</f>
        <v>28</v>
      </c>
    </row>
    <row r="1514" spans="1:17" ht="15.6" x14ac:dyDescent="0.3">
      <c r="A1514" s="20" t="s">
        <v>3025</v>
      </c>
      <c r="B1514" s="9" t="str">
        <f>VLOOKUP($A1514,'Customer Names'!$A$2:$E$2336,4,0)</f>
        <v xml:space="preserve">  Leigh</v>
      </c>
      <c r="C1514" s="9">
        <f>VLOOKUP($A1514,'Medical Examination'!$A$2:$J$2336,2,0)</f>
        <v>19.32</v>
      </c>
      <c r="D1514" s="9">
        <f>VLOOKUP($A1514,'Medical Examination'!$A$2:$J$2336,3,0)</f>
        <v>11.58</v>
      </c>
      <c r="E1514" s="9" t="str">
        <f>VLOOKUP($A1514,'Medical Examination'!$A$2:$J$2336,4,0)</f>
        <v>Yes</v>
      </c>
      <c r="F1514" s="9" t="str">
        <f>VLOOKUP($A1514,'Medical Examination'!$A$2:$J$2336,5,0)</f>
        <v>No</v>
      </c>
      <c r="G1514" s="9" t="str">
        <f>VLOOKUP($A1514,'Medical Examination'!$A$2:$J$2336,6,0)</f>
        <v>No</v>
      </c>
      <c r="H1514" s="9">
        <f>VLOOKUP($A1514,'Medical Examination'!$A$2:$J$2336,7,0)</f>
        <v>1</v>
      </c>
      <c r="I1514" s="9" t="str">
        <f>VLOOKUP($A1514,'Medical Examination'!$A$2:$J$2336,8,0)</f>
        <v xml:space="preserve"> Non Smoker</v>
      </c>
      <c r="J1514" s="9" t="str">
        <f>VLOOKUP($A1514,'Medical Examination'!$A$2:$J$2336,9,0)</f>
        <v>Normal Weight</v>
      </c>
      <c r="K1514" s="9" t="str">
        <f>VLOOKUP($A1514,'Medical Examination'!$A$2:$J$2336,10,0)</f>
        <v>Normal</v>
      </c>
      <c r="L1514" s="9" t="str">
        <f>VLOOKUP($A1514,'Hospitalsation Details'!$A$2:$L$2344,10,0)</f>
        <v>17-08-1975</v>
      </c>
      <c r="M1514" s="16">
        <f>VLOOKUP($A1514,'Hospitalsation Details'!$A$2:$L$2344,6,0)</f>
        <v>6809.46</v>
      </c>
      <c r="N1514" s="9" t="str">
        <f>VLOOKUP($A1514,'Hospitalsation Details'!$A$2:$L$2344,7,0)</f>
        <v>tier - 2</v>
      </c>
      <c r="O1514" s="9" t="str">
        <f>VLOOKUP($A1514,'Hospitalsation Details'!$A$2:$L$2344,8,0)</f>
        <v>tier - 1</v>
      </c>
      <c r="P1514" s="9" t="str">
        <f>VLOOKUP($A1514,'Hospitalsation Details'!$A$2:$L$2344,9,0)</f>
        <v>R1012</v>
      </c>
      <c r="Q1514" s="9">
        <f>VLOOKUP($A1514,'Hospitalsation Details'!$A$2:$L$2344,12,0)</f>
        <v>47</v>
      </c>
    </row>
    <row r="1515" spans="1:17" ht="15.6" x14ac:dyDescent="0.3">
      <c r="A1515" s="21" t="s">
        <v>3027</v>
      </c>
      <c r="B1515" s="9" t="str">
        <f>VLOOKUP($A1515,'Customer Names'!$A$2:$E$2336,4,0)</f>
        <v xml:space="preserve">  Yosuke</v>
      </c>
      <c r="C1515" s="9">
        <f>VLOOKUP($A1515,'Medical Examination'!$A$2:$J$2336,2,0)</f>
        <v>28.5</v>
      </c>
      <c r="D1515" s="9">
        <f>VLOOKUP($A1515,'Medical Examination'!$A$2:$J$2336,3,0)</f>
        <v>4.3600000000000003</v>
      </c>
      <c r="E1515" s="9" t="str">
        <f>VLOOKUP($A1515,'Medical Examination'!$A$2:$J$2336,4,0)</f>
        <v>No</v>
      </c>
      <c r="F1515" s="9" t="str">
        <f>VLOOKUP($A1515,'Medical Examination'!$A$2:$J$2336,5,0)</f>
        <v>No</v>
      </c>
      <c r="G1515" s="9" t="str">
        <f>VLOOKUP($A1515,'Medical Examination'!$A$2:$J$2336,6,0)</f>
        <v>No</v>
      </c>
      <c r="H1515" s="9">
        <f>VLOOKUP($A1515,'Medical Examination'!$A$2:$J$2336,7,0)</f>
        <v>0</v>
      </c>
      <c r="I1515" s="9" t="str">
        <f>VLOOKUP($A1515,'Medical Examination'!$A$2:$J$2336,8,0)</f>
        <v xml:space="preserve"> Non Smoker</v>
      </c>
      <c r="J1515" s="9" t="str">
        <f>VLOOKUP($A1515,'Medical Examination'!$A$2:$J$2336,9,0)</f>
        <v>Over Weight</v>
      </c>
      <c r="K1515" s="9" t="str">
        <f>VLOOKUP($A1515,'Medical Examination'!$A$2:$J$2336,10,0)</f>
        <v>Normal</v>
      </c>
      <c r="L1515" s="9" t="str">
        <f>VLOOKUP($A1515,'Hospitalsation Details'!$A$2:$L$2344,10,0)</f>
        <v>29-06-1991</v>
      </c>
      <c r="M1515" s="16">
        <f>VLOOKUP($A1515,'Hospitalsation Details'!$A$2:$L$2344,6,0)</f>
        <v>6799.46</v>
      </c>
      <c r="N1515" s="9" t="str">
        <f>VLOOKUP($A1515,'Hospitalsation Details'!$A$2:$L$2344,7,0)</f>
        <v>tier - 1</v>
      </c>
      <c r="O1515" s="9" t="str">
        <f>VLOOKUP($A1515,'Hospitalsation Details'!$A$2:$L$2344,8,0)</f>
        <v>tier - 2</v>
      </c>
      <c r="P1515" s="9" t="str">
        <f>VLOOKUP($A1515,'Hospitalsation Details'!$A$2:$L$2344,9,0)</f>
        <v>R1014</v>
      </c>
      <c r="Q1515" s="9">
        <f>VLOOKUP($A1515,'Hospitalsation Details'!$A$2:$L$2344,12,0)</f>
        <v>31</v>
      </c>
    </row>
    <row r="1516" spans="1:17" ht="15.6" x14ac:dyDescent="0.3">
      <c r="A1516" s="20" t="s">
        <v>3029</v>
      </c>
      <c r="B1516" s="9" t="str">
        <f>VLOOKUP($A1516,'Customer Names'!$A$2:$E$2336,4,0)</f>
        <v xml:space="preserve">  Matthew</v>
      </c>
      <c r="C1516" s="9">
        <f>VLOOKUP($A1516,'Medical Examination'!$A$2:$J$2336,2,0)</f>
        <v>30.875</v>
      </c>
      <c r="D1516" s="9">
        <f>VLOOKUP($A1516,'Medical Examination'!$A$2:$J$2336,3,0)</f>
        <v>4.1399999999999997</v>
      </c>
      <c r="E1516" s="9" t="str">
        <f>VLOOKUP($A1516,'Medical Examination'!$A$2:$J$2336,4,0)</f>
        <v>Yes</v>
      </c>
      <c r="F1516" s="9" t="str">
        <f>VLOOKUP($A1516,'Medical Examination'!$A$2:$J$2336,5,0)</f>
        <v>No</v>
      </c>
      <c r="G1516" s="9" t="str">
        <f>VLOOKUP($A1516,'Medical Examination'!$A$2:$J$2336,6,0)</f>
        <v>No</v>
      </c>
      <c r="H1516" s="9">
        <f>VLOOKUP($A1516,'Medical Examination'!$A$2:$J$2336,7,0)</f>
        <v>0</v>
      </c>
      <c r="I1516" s="9" t="str">
        <f>VLOOKUP($A1516,'Medical Examination'!$A$2:$J$2336,8,0)</f>
        <v xml:space="preserve"> Non Smoker</v>
      </c>
      <c r="J1516" s="9" t="str">
        <f>VLOOKUP($A1516,'Medical Examination'!$A$2:$J$2336,9,0)</f>
        <v>Obesity</v>
      </c>
      <c r="K1516" s="9" t="str">
        <f>VLOOKUP($A1516,'Medical Examination'!$A$2:$J$2336,10,0)</f>
        <v>Normal</v>
      </c>
      <c r="L1516" s="9" t="str">
        <f>VLOOKUP($A1516,'Hospitalsation Details'!$A$2:$L$2344,10,0)</f>
        <v>24-12-1985</v>
      </c>
      <c r="M1516" s="16">
        <f>VLOOKUP($A1516,'Hospitalsation Details'!$A$2:$L$2344,6,0)</f>
        <v>6796.86</v>
      </c>
      <c r="N1516" s="9" t="str">
        <f>VLOOKUP($A1516,'Hospitalsation Details'!$A$2:$L$2344,7,0)</f>
        <v>tier - 3</v>
      </c>
      <c r="O1516" s="9" t="str">
        <f>VLOOKUP($A1516,'Hospitalsation Details'!$A$2:$L$2344,8,0)</f>
        <v>tier - 3</v>
      </c>
      <c r="P1516" s="9" t="str">
        <f>VLOOKUP($A1516,'Hospitalsation Details'!$A$2:$L$2344,9,0)</f>
        <v>R1012</v>
      </c>
      <c r="Q1516" s="9">
        <f>VLOOKUP($A1516,'Hospitalsation Details'!$A$2:$L$2344,12,0)</f>
        <v>37</v>
      </c>
    </row>
    <row r="1517" spans="1:17" ht="15.6" x14ac:dyDescent="0.3">
      <c r="A1517" s="21" t="s">
        <v>3031</v>
      </c>
      <c r="B1517" s="9" t="str">
        <f>VLOOKUP($A1517,'Customer Names'!$A$2:$E$2336,4,0)</f>
        <v xml:space="preserve">  Jacob</v>
      </c>
      <c r="C1517" s="9">
        <f>VLOOKUP($A1517,'Medical Examination'!$A$2:$J$2336,2,0)</f>
        <v>24.02</v>
      </c>
      <c r="D1517" s="9">
        <f>VLOOKUP($A1517,'Medical Examination'!$A$2:$J$2336,3,0)</f>
        <v>4.38</v>
      </c>
      <c r="E1517" s="9" t="str">
        <f>VLOOKUP($A1517,'Medical Examination'!$A$2:$J$2336,4,0)</f>
        <v>No</v>
      </c>
      <c r="F1517" s="9" t="str">
        <f>VLOOKUP($A1517,'Medical Examination'!$A$2:$J$2336,5,0)</f>
        <v>No</v>
      </c>
      <c r="G1517" s="9" t="str">
        <f>VLOOKUP($A1517,'Medical Examination'!$A$2:$J$2336,6,0)</f>
        <v>No</v>
      </c>
      <c r="H1517" s="9">
        <f>VLOOKUP($A1517,'Medical Examination'!$A$2:$J$2336,7,0)</f>
        <v>0</v>
      </c>
      <c r="I1517" s="9" t="str">
        <f>VLOOKUP($A1517,'Medical Examination'!$A$2:$J$2336,8,0)</f>
        <v xml:space="preserve"> Non Smoker</v>
      </c>
      <c r="J1517" s="9" t="str">
        <f>VLOOKUP($A1517,'Medical Examination'!$A$2:$J$2336,9,0)</f>
        <v>Normal Weight</v>
      </c>
      <c r="K1517" s="9" t="str">
        <f>VLOOKUP($A1517,'Medical Examination'!$A$2:$J$2336,10,0)</f>
        <v>Diabetes</v>
      </c>
      <c r="L1517" s="9" t="str">
        <f>VLOOKUP($A1517,'Hospitalsation Details'!$A$2:$L$2344,10,0)</f>
        <v>23-11-1980</v>
      </c>
      <c r="M1517" s="16">
        <f>VLOOKUP($A1517,'Hospitalsation Details'!$A$2:$L$2344,6,0)</f>
        <v>6781.52</v>
      </c>
      <c r="N1517" s="9" t="str">
        <f>VLOOKUP($A1517,'Hospitalsation Details'!$A$2:$L$2344,7,0)</f>
        <v>tier - 2</v>
      </c>
      <c r="O1517" s="9" t="str">
        <f>VLOOKUP($A1517,'Hospitalsation Details'!$A$2:$L$2344,8,0)</f>
        <v>tier - 2</v>
      </c>
      <c r="P1517" s="9" t="str">
        <f>VLOOKUP($A1517,'Hospitalsation Details'!$A$2:$L$2344,9,0)</f>
        <v>R1013</v>
      </c>
      <c r="Q1517" s="9">
        <f>VLOOKUP($A1517,'Hospitalsation Details'!$A$2:$L$2344,12,0)</f>
        <v>42</v>
      </c>
    </row>
    <row r="1518" spans="1:17" ht="15.6" x14ac:dyDescent="0.3">
      <c r="A1518" s="20" t="s">
        <v>3033</v>
      </c>
      <c r="B1518" s="9" t="str">
        <f>VLOOKUP($A1518,'Customer Names'!$A$2:$E$2336,4,0)</f>
        <v xml:space="preserve">  Jodi</v>
      </c>
      <c r="C1518" s="9">
        <f>VLOOKUP($A1518,'Medical Examination'!$A$2:$J$2336,2,0)</f>
        <v>36.08</v>
      </c>
      <c r="D1518" s="9">
        <f>VLOOKUP($A1518,'Medical Examination'!$A$2:$J$2336,3,0)</f>
        <v>11.61</v>
      </c>
      <c r="E1518" s="9" t="str">
        <f>VLOOKUP($A1518,'Medical Examination'!$A$2:$J$2336,4,0)</f>
        <v>Yes</v>
      </c>
      <c r="F1518" s="9" t="str">
        <f>VLOOKUP($A1518,'Medical Examination'!$A$2:$J$2336,5,0)</f>
        <v>No</v>
      </c>
      <c r="G1518" s="9" t="str">
        <f>VLOOKUP($A1518,'Medical Examination'!$A$2:$J$2336,6,0)</f>
        <v>No</v>
      </c>
      <c r="H1518" s="9">
        <f>VLOOKUP($A1518,'Medical Examination'!$A$2:$J$2336,7,0)</f>
        <v>0</v>
      </c>
      <c r="I1518" s="9" t="str">
        <f>VLOOKUP($A1518,'Medical Examination'!$A$2:$J$2336,8,0)</f>
        <v xml:space="preserve"> Non Smoker</v>
      </c>
      <c r="J1518" s="9" t="str">
        <f>VLOOKUP($A1518,'Medical Examination'!$A$2:$J$2336,9,0)</f>
        <v>Obesity</v>
      </c>
      <c r="K1518" s="9" t="str">
        <f>VLOOKUP($A1518,'Medical Examination'!$A$2:$J$2336,10,0)</f>
        <v>Diabetes</v>
      </c>
      <c r="L1518" s="9" t="str">
        <f>VLOOKUP($A1518,'Hospitalsation Details'!$A$2:$L$2344,10,0)</f>
        <v>08-10-1981</v>
      </c>
      <c r="M1518" s="16">
        <f>VLOOKUP($A1518,'Hospitalsation Details'!$A$2:$L$2344,6,0)</f>
        <v>6781.35</v>
      </c>
      <c r="N1518" s="9" t="str">
        <f>VLOOKUP($A1518,'Hospitalsation Details'!$A$2:$L$2344,7,0)</f>
        <v>tier - 2</v>
      </c>
      <c r="O1518" s="9" t="str">
        <f>VLOOKUP($A1518,'Hospitalsation Details'!$A$2:$L$2344,8,0)</f>
        <v>tier - 1</v>
      </c>
      <c r="P1518" s="9" t="str">
        <f>VLOOKUP($A1518,'Hospitalsation Details'!$A$2:$L$2344,9,0)</f>
        <v>R1013</v>
      </c>
      <c r="Q1518" s="9">
        <f>VLOOKUP($A1518,'Hospitalsation Details'!$A$2:$L$2344,12,0)</f>
        <v>41</v>
      </c>
    </row>
    <row r="1519" spans="1:17" ht="15.6" x14ac:dyDescent="0.3">
      <c r="A1519" s="21" t="s">
        <v>3035</v>
      </c>
      <c r="B1519" s="9" t="str">
        <f>VLOOKUP($A1519,'Customer Names'!$A$2:$E$2336,4,0)</f>
        <v xml:space="preserve">  Lauren</v>
      </c>
      <c r="C1519" s="9">
        <f>VLOOKUP($A1519,'Medical Examination'!$A$2:$J$2336,2,0)</f>
        <v>32.200000000000003</v>
      </c>
      <c r="D1519" s="9">
        <f>VLOOKUP($A1519,'Medical Examination'!$A$2:$J$2336,3,0)</f>
        <v>10.59</v>
      </c>
      <c r="E1519" s="9" t="str">
        <f>VLOOKUP($A1519,'Medical Examination'!$A$2:$J$2336,4,0)</f>
        <v>Yes</v>
      </c>
      <c r="F1519" s="9" t="str">
        <f>VLOOKUP($A1519,'Medical Examination'!$A$2:$J$2336,5,0)</f>
        <v>No</v>
      </c>
      <c r="G1519" s="9" t="str">
        <f>VLOOKUP($A1519,'Medical Examination'!$A$2:$J$2336,6,0)</f>
        <v>No</v>
      </c>
      <c r="H1519" s="9">
        <f>VLOOKUP($A1519,'Medical Examination'!$A$2:$J$2336,7,0)</f>
        <v>0</v>
      </c>
      <c r="I1519" s="9" t="str">
        <f>VLOOKUP($A1519,'Medical Examination'!$A$2:$J$2336,8,0)</f>
        <v xml:space="preserve"> Non Smoker</v>
      </c>
      <c r="J1519" s="9" t="str">
        <f>VLOOKUP($A1519,'Medical Examination'!$A$2:$J$2336,9,0)</f>
        <v>Obesity</v>
      </c>
      <c r="K1519" s="9" t="str">
        <f>VLOOKUP($A1519,'Medical Examination'!$A$2:$J$2336,10,0)</f>
        <v>Diabetes</v>
      </c>
      <c r="L1519" s="9" t="str">
        <f>VLOOKUP($A1519,'Hospitalsation Details'!$A$2:$L$2344,10,0)</f>
        <v>03-09-1981</v>
      </c>
      <c r="M1519" s="16">
        <f>VLOOKUP($A1519,'Hospitalsation Details'!$A$2:$L$2344,6,0)</f>
        <v>6775.96</v>
      </c>
      <c r="N1519" s="9" t="str">
        <f>VLOOKUP($A1519,'Hospitalsation Details'!$A$2:$L$2344,7,0)</f>
        <v>tier - 2</v>
      </c>
      <c r="O1519" s="9" t="str">
        <f>VLOOKUP($A1519,'Hospitalsation Details'!$A$2:$L$2344,8,0)</f>
        <v>tier - 3</v>
      </c>
      <c r="P1519" s="9" t="str">
        <f>VLOOKUP($A1519,'Hospitalsation Details'!$A$2:$L$2344,9,0)</f>
        <v>R1011</v>
      </c>
      <c r="Q1519" s="9">
        <f>VLOOKUP($A1519,'Hospitalsation Details'!$A$2:$L$2344,12,0)</f>
        <v>41</v>
      </c>
    </row>
    <row r="1520" spans="1:17" ht="15.6" x14ac:dyDescent="0.3">
      <c r="A1520" s="20" t="s">
        <v>3037</v>
      </c>
      <c r="B1520" s="9" t="str">
        <f>VLOOKUP($A1520,'Customer Names'!$A$2:$E$2336,4,0)</f>
        <v xml:space="preserve">  Misti C</v>
      </c>
      <c r="C1520" s="9">
        <f>VLOOKUP($A1520,'Medical Examination'!$A$2:$J$2336,2,0)</f>
        <v>28.05</v>
      </c>
      <c r="D1520" s="9">
        <f>VLOOKUP($A1520,'Medical Examination'!$A$2:$J$2336,3,0)</f>
        <v>11.85</v>
      </c>
      <c r="E1520" s="9" t="str">
        <f>VLOOKUP($A1520,'Medical Examination'!$A$2:$J$2336,4,0)</f>
        <v>Yes</v>
      </c>
      <c r="F1520" s="9" t="str">
        <f>VLOOKUP($A1520,'Medical Examination'!$A$2:$J$2336,5,0)</f>
        <v>No</v>
      </c>
      <c r="G1520" s="9" t="str">
        <f>VLOOKUP($A1520,'Medical Examination'!$A$2:$J$2336,6,0)</f>
        <v>No</v>
      </c>
      <c r="H1520" s="9">
        <f>VLOOKUP($A1520,'Medical Examination'!$A$2:$J$2336,7,0)</f>
        <v>0</v>
      </c>
      <c r="I1520" s="9" t="str">
        <f>VLOOKUP($A1520,'Medical Examination'!$A$2:$J$2336,8,0)</f>
        <v xml:space="preserve"> Non Smoker</v>
      </c>
      <c r="J1520" s="9" t="str">
        <f>VLOOKUP($A1520,'Medical Examination'!$A$2:$J$2336,9,0)</f>
        <v>Over Weight</v>
      </c>
      <c r="K1520" s="9" t="str">
        <f>VLOOKUP($A1520,'Medical Examination'!$A$2:$J$2336,10,0)</f>
        <v>Normal</v>
      </c>
      <c r="L1520" s="9" t="str">
        <f>VLOOKUP($A1520,'Hospitalsation Details'!$A$2:$L$2344,10,0)</f>
        <v>21-09-1981</v>
      </c>
      <c r="M1520" s="16">
        <f>VLOOKUP($A1520,'Hospitalsation Details'!$A$2:$L$2344,6,0)</f>
        <v>6770.19</v>
      </c>
      <c r="N1520" s="9" t="str">
        <f>VLOOKUP($A1520,'Hospitalsation Details'!$A$2:$L$2344,7,0)</f>
        <v>tier - 2</v>
      </c>
      <c r="O1520" s="9" t="str">
        <f>VLOOKUP($A1520,'Hospitalsation Details'!$A$2:$L$2344,8,0)</f>
        <v>tier - 3</v>
      </c>
      <c r="P1520" s="9" t="str">
        <f>VLOOKUP($A1520,'Hospitalsation Details'!$A$2:$L$2344,9,0)</f>
        <v>R1013</v>
      </c>
      <c r="Q1520" s="9">
        <f>VLOOKUP($A1520,'Hospitalsation Details'!$A$2:$L$2344,12,0)</f>
        <v>41</v>
      </c>
    </row>
    <row r="1521" spans="1:17" ht="15.6" x14ac:dyDescent="0.3">
      <c r="A1521" s="21" t="s">
        <v>3039</v>
      </c>
      <c r="B1521" s="9" t="str">
        <f>VLOOKUP($A1521,'Customer Names'!$A$2:$E$2336,4,0)</f>
        <v xml:space="preserve">  Angela J</v>
      </c>
      <c r="C1521" s="9">
        <f>VLOOKUP($A1521,'Medical Examination'!$A$2:$J$2336,2,0)</f>
        <v>19</v>
      </c>
      <c r="D1521" s="9">
        <f>VLOOKUP($A1521,'Medical Examination'!$A$2:$J$2336,3,0)</f>
        <v>5.46</v>
      </c>
      <c r="E1521" s="9" t="str">
        <f>VLOOKUP($A1521,'Medical Examination'!$A$2:$J$2336,4,0)</f>
        <v>Yes</v>
      </c>
      <c r="F1521" s="9" t="str">
        <f>VLOOKUP($A1521,'Medical Examination'!$A$2:$J$2336,5,0)</f>
        <v>No</v>
      </c>
      <c r="G1521" s="9" t="str">
        <f>VLOOKUP($A1521,'Medical Examination'!$A$2:$J$2336,6,0)</f>
        <v>No</v>
      </c>
      <c r="H1521" s="9">
        <f>VLOOKUP($A1521,'Medical Examination'!$A$2:$J$2336,7,0)</f>
        <v>1</v>
      </c>
      <c r="I1521" s="9" t="str">
        <f>VLOOKUP($A1521,'Medical Examination'!$A$2:$J$2336,8,0)</f>
        <v xml:space="preserve"> Non Smoker</v>
      </c>
      <c r="J1521" s="9" t="str">
        <f>VLOOKUP($A1521,'Medical Examination'!$A$2:$J$2336,9,0)</f>
        <v>Normal Weight</v>
      </c>
      <c r="K1521" s="9" t="str">
        <f>VLOOKUP($A1521,'Medical Examination'!$A$2:$J$2336,10,0)</f>
        <v>Normal</v>
      </c>
      <c r="L1521" s="9" t="str">
        <f>VLOOKUP($A1521,'Hospitalsation Details'!$A$2:$L$2344,10,0)</f>
        <v>10-10-1988</v>
      </c>
      <c r="M1521" s="16">
        <f>VLOOKUP($A1521,'Hospitalsation Details'!$A$2:$L$2344,6,0)</f>
        <v>6753.04</v>
      </c>
      <c r="N1521" s="9" t="str">
        <f>VLOOKUP($A1521,'Hospitalsation Details'!$A$2:$L$2344,7,0)</f>
        <v>tier - 2</v>
      </c>
      <c r="O1521" s="9" t="str">
        <f>VLOOKUP($A1521,'Hospitalsation Details'!$A$2:$L$2344,8,0)</f>
        <v>tier - 2</v>
      </c>
      <c r="P1521" s="9" t="str">
        <f>VLOOKUP($A1521,'Hospitalsation Details'!$A$2:$L$2344,9,0)</f>
        <v>R1024</v>
      </c>
      <c r="Q1521" s="9">
        <f>VLOOKUP($A1521,'Hospitalsation Details'!$A$2:$L$2344,12,0)</f>
        <v>34</v>
      </c>
    </row>
    <row r="1522" spans="1:17" ht="15.6" x14ac:dyDescent="0.3">
      <c r="A1522" s="20" t="s">
        <v>3041</v>
      </c>
      <c r="B1522" s="9" t="str">
        <f>VLOOKUP($A1522,'Customer Names'!$A$2:$E$2336,4,0)</f>
        <v xml:space="preserve">  Jonathan D</v>
      </c>
      <c r="C1522" s="9">
        <f>VLOOKUP($A1522,'Medical Examination'!$A$2:$J$2336,2,0)</f>
        <v>16.13</v>
      </c>
      <c r="D1522" s="9">
        <f>VLOOKUP($A1522,'Medical Examination'!$A$2:$J$2336,3,0)</f>
        <v>4.54</v>
      </c>
      <c r="E1522" s="9" t="str">
        <f>VLOOKUP($A1522,'Medical Examination'!$A$2:$J$2336,4,0)</f>
        <v>Yes</v>
      </c>
      <c r="F1522" s="9" t="str">
        <f>VLOOKUP($A1522,'Medical Examination'!$A$2:$J$2336,5,0)</f>
        <v>No</v>
      </c>
      <c r="G1522" s="9" t="str">
        <f>VLOOKUP($A1522,'Medical Examination'!$A$2:$J$2336,6,0)</f>
        <v>No</v>
      </c>
      <c r="H1522" s="9">
        <f>VLOOKUP($A1522,'Medical Examination'!$A$2:$J$2336,7,0)</f>
        <v>2</v>
      </c>
      <c r="I1522" s="9" t="str">
        <f>VLOOKUP($A1522,'Medical Examination'!$A$2:$J$2336,8,0)</f>
        <v xml:space="preserve"> Non Smoker</v>
      </c>
      <c r="J1522" s="9" t="str">
        <f>VLOOKUP($A1522,'Medical Examination'!$A$2:$J$2336,9,0)</f>
        <v>Under Weight</v>
      </c>
      <c r="K1522" s="9" t="str">
        <f>VLOOKUP($A1522,'Medical Examination'!$A$2:$J$2336,10,0)</f>
        <v>Diabetes</v>
      </c>
      <c r="L1522" s="9" t="str">
        <f>VLOOKUP($A1522,'Hospitalsation Details'!$A$2:$L$2344,10,0)</f>
        <v>09-12-1966</v>
      </c>
      <c r="M1522" s="16">
        <f>VLOOKUP($A1522,'Hospitalsation Details'!$A$2:$L$2344,6,0)</f>
        <v>6750.27</v>
      </c>
      <c r="N1522" s="9" t="str">
        <f>VLOOKUP($A1522,'Hospitalsation Details'!$A$2:$L$2344,7,0)</f>
        <v>tier - 3</v>
      </c>
      <c r="O1522" s="9" t="str">
        <f>VLOOKUP($A1522,'Hospitalsation Details'!$A$2:$L$2344,8,0)</f>
        <v>tier - 2</v>
      </c>
      <c r="P1522" s="9" t="str">
        <f>VLOOKUP($A1522,'Hospitalsation Details'!$A$2:$L$2344,9,0)</f>
        <v>R1013</v>
      </c>
      <c r="Q1522" s="9">
        <f>VLOOKUP($A1522,'Hospitalsation Details'!$A$2:$L$2344,12,0)</f>
        <v>56</v>
      </c>
    </row>
    <row r="1523" spans="1:17" ht="15.6" x14ac:dyDescent="0.3">
      <c r="A1523" s="21" t="s">
        <v>3043</v>
      </c>
      <c r="B1523" s="9" t="str">
        <f>VLOOKUP($A1523,'Customer Names'!$A$2:$E$2336,4,0)</f>
        <v xml:space="preserve">  Victoria</v>
      </c>
      <c r="C1523" s="9">
        <f>VLOOKUP($A1523,'Medical Examination'!$A$2:$J$2336,2,0)</f>
        <v>18.77</v>
      </c>
      <c r="D1523" s="9">
        <f>VLOOKUP($A1523,'Medical Examination'!$A$2:$J$2336,3,0)</f>
        <v>11.98</v>
      </c>
      <c r="E1523" s="9" t="str">
        <f>VLOOKUP($A1523,'Medical Examination'!$A$2:$J$2336,4,0)</f>
        <v>Yes</v>
      </c>
      <c r="F1523" s="9" t="str">
        <f>VLOOKUP($A1523,'Medical Examination'!$A$2:$J$2336,5,0)</f>
        <v>No</v>
      </c>
      <c r="G1523" s="9" t="str">
        <f>VLOOKUP($A1523,'Medical Examination'!$A$2:$J$2336,6,0)</f>
        <v>No</v>
      </c>
      <c r="H1523" s="9">
        <f>VLOOKUP($A1523,'Medical Examination'!$A$2:$J$2336,7,0)</f>
        <v>2</v>
      </c>
      <c r="I1523" s="9" t="str">
        <f>VLOOKUP($A1523,'Medical Examination'!$A$2:$J$2336,8,0)</f>
        <v xml:space="preserve"> Non Smoker</v>
      </c>
      <c r="J1523" s="9" t="str">
        <f>VLOOKUP($A1523,'Medical Examination'!$A$2:$J$2336,9,0)</f>
        <v>Normal Weight</v>
      </c>
      <c r="K1523" s="9" t="str">
        <f>VLOOKUP($A1523,'Medical Examination'!$A$2:$J$2336,10,0)</f>
        <v>Diabetes</v>
      </c>
      <c r="L1523" s="9" t="str">
        <f>VLOOKUP($A1523,'Hospitalsation Details'!$A$2:$L$2344,10,0)</f>
        <v>17-06-1970</v>
      </c>
      <c r="M1523" s="16">
        <f>VLOOKUP($A1523,'Hospitalsation Details'!$A$2:$L$2344,6,0)</f>
        <v>6749.63</v>
      </c>
      <c r="N1523" s="9" t="str">
        <f>VLOOKUP($A1523,'Hospitalsation Details'!$A$2:$L$2344,7,0)</f>
        <v>tier - 2</v>
      </c>
      <c r="O1523" s="9" t="str">
        <f>VLOOKUP($A1523,'Hospitalsation Details'!$A$2:$L$2344,8,0)</f>
        <v>tier - 1</v>
      </c>
      <c r="P1523" s="9" t="str">
        <f>VLOOKUP($A1523,'Hospitalsation Details'!$A$2:$L$2344,9,0)</f>
        <v>R1013</v>
      </c>
      <c r="Q1523" s="9">
        <f>VLOOKUP($A1523,'Hospitalsation Details'!$A$2:$L$2344,12,0)</f>
        <v>52</v>
      </c>
    </row>
    <row r="1524" spans="1:17" ht="15.6" x14ac:dyDescent="0.3">
      <c r="A1524" s="20" t="s">
        <v>3045</v>
      </c>
      <c r="B1524" s="9" t="str">
        <f>VLOOKUP($A1524,'Customer Names'!$A$2:$E$2336,4,0)</f>
        <v xml:space="preserve">  Adrian R</v>
      </c>
      <c r="C1524" s="9">
        <f>VLOOKUP($A1524,'Medical Examination'!$A$2:$J$2336,2,0)</f>
        <v>28.88</v>
      </c>
      <c r="D1524" s="9">
        <f>VLOOKUP($A1524,'Medical Examination'!$A$2:$J$2336,3,0)</f>
        <v>6.59</v>
      </c>
      <c r="E1524" s="9" t="str">
        <f>VLOOKUP($A1524,'Medical Examination'!$A$2:$J$2336,4,0)</f>
        <v>Yes</v>
      </c>
      <c r="F1524" s="9" t="str">
        <f>VLOOKUP($A1524,'Medical Examination'!$A$2:$J$2336,5,0)</f>
        <v>No</v>
      </c>
      <c r="G1524" s="9" t="str">
        <f>VLOOKUP($A1524,'Medical Examination'!$A$2:$J$2336,6,0)</f>
        <v>No</v>
      </c>
      <c r="H1524" s="9">
        <f>VLOOKUP($A1524,'Medical Examination'!$A$2:$J$2336,7,0)</f>
        <v>1</v>
      </c>
      <c r="I1524" s="9" t="str">
        <f>VLOOKUP($A1524,'Medical Examination'!$A$2:$J$2336,8,0)</f>
        <v xml:space="preserve"> Non Smoker</v>
      </c>
      <c r="J1524" s="9" t="str">
        <f>VLOOKUP($A1524,'Medical Examination'!$A$2:$J$2336,9,0)</f>
        <v>Over Weight</v>
      </c>
      <c r="K1524" s="9" t="str">
        <f>VLOOKUP($A1524,'Medical Examination'!$A$2:$J$2336,10,0)</f>
        <v>Diabetes</v>
      </c>
      <c r="L1524" s="9" t="str">
        <f>VLOOKUP($A1524,'Hospitalsation Details'!$A$2:$L$2344,10,0)</f>
        <v>05-06-1986</v>
      </c>
      <c r="M1524" s="16">
        <f>VLOOKUP($A1524,'Hospitalsation Details'!$A$2:$L$2344,6,0)</f>
        <v>6748.59</v>
      </c>
      <c r="N1524" s="9" t="str">
        <f>VLOOKUP($A1524,'Hospitalsation Details'!$A$2:$L$2344,7,0)</f>
        <v>tier - 3</v>
      </c>
      <c r="O1524" s="9" t="str">
        <f>VLOOKUP($A1524,'Hospitalsation Details'!$A$2:$L$2344,8,0)</f>
        <v>tier - 1</v>
      </c>
      <c r="P1524" s="9" t="str">
        <f>VLOOKUP($A1524,'Hospitalsation Details'!$A$2:$L$2344,9,0)</f>
        <v>R1016</v>
      </c>
      <c r="Q1524" s="9">
        <f>VLOOKUP($A1524,'Hospitalsation Details'!$A$2:$L$2344,12,0)</f>
        <v>37</v>
      </c>
    </row>
    <row r="1525" spans="1:17" ht="15.6" x14ac:dyDescent="0.3">
      <c r="A1525" s="21" t="s">
        <v>3047</v>
      </c>
      <c r="B1525" s="9" t="str">
        <f>VLOOKUP($A1525,'Customer Names'!$A$2:$E$2336,4,0)</f>
        <v xml:space="preserve">  Andrew</v>
      </c>
      <c r="C1525" s="9">
        <f>VLOOKUP($A1525,'Medical Examination'!$A$2:$J$2336,2,0)</f>
        <v>27.55</v>
      </c>
      <c r="D1525" s="9">
        <f>VLOOKUP($A1525,'Medical Examination'!$A$2:$J$2336,3,0)</f>
        <v>10.83</v>
      </c>
      <c r="E1525" s="9" t="str">
        <f>VLOOKUP($A1525,'Medical Examination'!$A$2:$J$2336,4,0)</f>
        <v>Yes</v>
      </c>
      <c r="F1525" s="9" t="str">
        <f>VLOOKUP($A1525,'Medical Examination'!$A$2:$J$2336,5,0)</f>
        <v>No</v>
      </c>
      <c r="G1525" s="9" t="str">
        <f>VLOOKUP($A1525,'Medical Examination'!$A$2:$J$2336,6,0)</f>
        <v>No</v>
      </c>
      <c r="H1525" s="9">
        <f>VLOOKUP($A1525,'Medical Examination'!$A$2:$J$2336,7,0)</f>
        <v>1</v>
      </c>
      <c r="I1525" s="9" t="str">
        <f>VLOOKUP($A1525,'Medical Examination'!$A$2:$J$2336,8,0)</f>
        <v xml:space="preserve"> Non Smoker</v>
      </c>
      <c r="J1525" s="9" t="str">
        <f>VLOOKUP($A1525,'Medical Examination'!$A$2:$J$2336,9,0)</f>
        <v>Over Weight</v>
      </c>
      <c r="K1525" s="9" t="str">
        <f>VLOOKUP($A1525,'Medical Examination'!$A$2:$J$2336,10,0)</f>
        <v>Diabetes</v>
      </c>
      <c r="L1525" s="9" t="str">
        <f>VLOOKUP($A1525,'Hospitalsation Details'!$A$2:$L$2344,10,0)</f>
        <v>07-08-1986</v>
      </c>
      <c r="M1525" s="16">
        <f>VLOOKUP($A1525,'Hospitalsation Details'!$A$2:$L$2344,6,0)</f>
        <v>6746.74</v>
      </c>
      <c r="N1525" s="9" t="str">
        <f>VLOOKUP($A1525,'Hospitalsation Details'!$A$2:$L$2344,7,0)</f>
        <v>tier - 3</v>
      </c>
      <c r="O1525" s="9" t="str">
        <f>VLOOKUP($A1525,'Hospitalsation Details'!$A$2:$L$2344,8,0)</f>
        <v>tier - 2</v>
      </c>
      <c r="P1525" s="9" t="str">
        <f>VLOOKUP($A1525,'Hospitalsation Details'!$A$2:$L$2344,9,0)</f>
        <v>R1016</v>
      </c>
      <c r="Q1525" s="9">
        <f>VLOOKUP($A1525,'Hospitalsation Details'!$A$2:$L$2344,12,0)</f>
        <v>36</v>
      </c>
    </row>
    <row r="1526" spans="1:17" ht="15.6" x14ac:dyDescent="0.3">
      <c r="A1526" s="20" t="s">
        <v>3049</v>
      </c>
      <c r="B1526" s="9" t="str">
        <f>VLOOKUP($A1526,'Customer Names'!$A$2:$E$2336,4,0)</f>
        <v xml:space="preserve">  Jason A</v>
      </c>
      <c r="C1526" s="9">
        <f>VLOOKUP($A1526,'Medical Examination'!$A$2:$J$2336,2,0)</f>
        <v>15.6</v>
      </c>
      <c r="D1526" s="9">
        <f>VLOOKUP($A1526,'Medical Examination'!$A$2:$J$2336,3,0)</f>
        <v>8.6</v>
      </c>
      <c r="E1526" s="9" t="str">
        <f>VLOOKUP($A1526,'Medical Examination'!$A$2:$J$2336,4,0)</f>
        <v>No</v>
      </c>
      <c r="F1526" s="9" t="str">
        <f>VLOOKUP($A1526,'Medical Examination'!$A$2:$J$2336,5,0)</f>
        <v>No</v>
      </c>
      <c r="G1526" s="9" t="str">
        <f>VLOOKUP($A1526,'Medical Examination'!$A$2:$J$2336,6,0)</f>
        <v>No</v>
      </c>
      <c r="H1526" s="9">
        <f>VLOOKUP($A1526,'Medical Examination'!$A$2:$J$2336,7,0)</f>
        <v>0</v>
      </c>
      <c r="I1526" s="9" t="str">
        <f>VLOOKUP($A1526,'Medical Examination'!$A$2:$J$2336,8,0)</f>
        <v xml:space="preserve"> Non Smoker</v>
      </c>
      <c r="J1526" s="9" t="str">
        <f>VLOOKUP($A1526,'Medical Examination'!$A$2:$J$2336,9,0)</f>
        <v>Under Weight</v>
      </c>
      <c r="K1526" s="9" t="str">
        <f>VLOOKUP($A1526,'Medical Examination'!$A$2:$J$2336,10,0)</f>
        <v>Diabetes</v>
      </c>
      <c r="L1526" s="9" t="str">
        <f>VLOOKUP($A1526,'Hospitalsation Details'!$A$2:$L$2344,10,0)</f>
        <v>18-07-1968</v>
      </c>
      <c r="M1526" s="16">
        <f>VLOOKUP($A1526,'Hospitalsation Details'!$A$2:$L$2344,6,0)</f>
        <v>6738.84</v>
      </c>
      <c r="N1526" s="9" t="str">
        <f>VLOOKUP($A1526,'Hospitalsation Details'!$A$2:$L$2344,7,0)</f>
        <v>tier - 3</v>
      </c>
      <c r="O1526" s="9" t="str">
        <f>VLOOKUP($A1526,'Hospitalsation Details'!$A$2:$L$2344,8,0)</f>
        <v>tier - 1</v>
      </c>
      <c r="P1526" s="9" t="str">
        <f>VLOOKUP($A1526,'Hospitalsation Details'!$A$2:$L$2344,9,0)</f>
        <v>R1012</v>
      </c>
      <c r="Q1526" s="9">
        <f>VLOOKUP($A1526,'Hospitalsation Details'!$A$2:$L$2344,12,0)</f>
        <v>54</v>
      </c>
    </row>
    <row r="1527" spans="1:17" ht="15.6" x14ac:dyDescent="0.3">
      <c r="A1527" s="21" t="s">
        <v>3051</v>
      </c>
      <c r="B1527" s="9" t="str">
        <f>VLOOKUP($A1527,'Customer Names'!$A$2:$E$2336,4,0)</f>
        <v xml:space="preserve">  Rachel</v>
      </c>
      <c r="C1527" s="9">
        <f>VLOOKUP($A1527,'Medical Examination'!$A$2:$J$2336,2,0)</f>
        <v>21.99</v>
      </c>
      <c r="D1527" s="9">
        <f>VLOOKUP($A1527,'Medical Examination'!$A$2:$J$2336,3,0)</f>
        <v>11.17</v>
      </c>
      <c r="E1527" s="9" t="str">
        <f>VLOOKUP($A1527,'Medical Examination'!$A$2:$J$2336,4,0)</f>
        <v>No</v>
      </c>
      <c r="F1527" s="9" t="str">
        <f>VLOOKUP($A1527,'Medical Examination'!$A$2:$J$2336,5,0)</f>
        <v>No</v>
      </c>
      <c r="G1527" s="9" t="str">
        <f>VLOOKUP($A1527,'Medical Examination'!$A$2:$J$2336,6,0)</f>
        <v>No</v>
      </c>
      <c r="H1527" s="9">
        <f>VLOOKUP($A1527,'Medical Examination'!$A$2:$J$2336,7,0)</f>
        <v>0</v>
      </c>
      <c r="I1527" s="9" t="str">
        <f>VLOOKUP($A1527,'Medical Examination'!$A$2:$J$2336,8,0)</f>
        <v xml:space="preserve"> Non Smoker</v>
      </c>
      <c r="J1527" s="9" t="str">
        <f>VLOOKUP($A1527,'Medical Examination'!$A$2:$J$2336,9,0)</f>
        <v>Normal Weight</v>
      </c>
      <c r="K1527" s="9" t="str">
        <f>VLOOKUP($A1527,'Medical Examination'!$A$2:$J$2336,10,0)</f>
        <v>Prediabetes</v>
      </c>
      <c r="L1527" s="9" t="str">
        <f>VLOOKUP($A1527,'Hospitalsation Details'!$A$2:$L$2344,10,0)</f>
        <v>21-10-1978</v>
      </c>
      <c r="M1527" s="16">
        <f>VLOOKUP($A1527,'Hospitalsation Details'!$A$2:$L$2344,6,0)</f>
        <v>6737.98</v>
      </c>
      <c r="N1527" s="9" t="str">
        <f>VLOOKUP($A1527,'Hospitalsation Details'!$A$2:$L$2344,7,0)</f>
        <v>tier - 2</v>
      </c>
      <c r="O1527" s="9" t="str">
        <f>VLOOKUP($A1527,'Hospitalsation Details'!$A$2:$L$2344,8,0)</f>
        <v>tier - 3</v>
      </c>
      <c r="P1527" s="9" t="str">
        <f>VLOOKUP($A1527,'Hospitalsation Details'!$A$2:$L$2344,9,0)</f>
        <v>R1013</v>
      </c>
      <c r="Q1527" s="9">
        <f>VLOOKUP($A1527,'Hospitalsation Details'!$A$2:$L$2344,12,0)</f>
        <v>44</v>
      </c>
    </row>
    <row r="1528" spans="1:17" ht="15.6" x14ac:dyDescent="0.3">
      <c r="A1528" s="20" t="s">
        <v>3053</v>
      </c>
      <c r="B1528" s="9" t="str">
        <f>VLOOKUP($A1528,'Customer Names'!$A$2:$E$2336,4,0)</f>
        <v xml:space="preserve">  Susan</v>
      </c>
      <c r="C1528" s="9">
        <f>VLOOKUP($A1528,'Medical Examination'!$A$2:$J$2336,2,0)</f>
        <v>34.85</v>
      </c>
      <c r="D1528" s="9">
        <f>VLOOKUP($A1528,'Medical Examination'!$A$2:$J$2336,3,0)</f>
        <v>5.75</v>
      </c>
      <c r="E1528" s="9" t="str">
        <f>VLOOKUP($A1528,'Medical Examination'!$A$2:$J$2336,4,0)</f>
        <v>No</v>
      </c>
      <c r="F1528" s="9" t="str">
        <f>VLOOKUP($A1528,'Medical Examination'!$A$2:$J$2336,5,0)</f>
        <v>No</v>
      </c>
      <c r="G1528" s="9" t="str">
        <f>VLOOKUP($A1528,'Medical Examination'!$A$2:$J$2336,6,0)</f>
        <v>No</v>
      </c>
      <c r="H1528" s="9">
        <f>VLOOKUP($A1528,'Medical Examination'!$A$2:$J$2336,7,0)</f>
        <v>0</v>
      </c>
      <c r="I1528" s="9" t="str">
        <f>VLOOKUP($A1528,'Medical Examination'!$A$2:$J$2336,8,0)</f>
        <v xml:space="preserve"> Non Smoker</v>
      </c>
      <c r="J1528" s="9" t="str">
        <f>VLOOKUP($A1528,'Medical Examination'!$A$2:$J$2336,9,0)</f>
        <v>Obesity</v>
      </c>
      <c r="K1528" s="9" t="str">
        <f>VLOOKUP($A1528,'Medical Examination'!$A$2:$J$2336,10,0)</f>
        <v>Normal</v>
      </c>
      <c r="L1528" s="9" t="str">
        <f>VLOOKUP($A1528,'Hospitalsation Details'!$A$2:$L$2344,10,0)</f>
        <v>13-06-1994</v>
      </c>
      <c r="M1528" s="16">
        <f>VLOOKUP($A1528,'Hospitalsation Details'!$A$2:$L$2344,6,0)</f>
        <v>6721.37</v>
      </c>
      <c r="N1528" s="9" t="str">
        <f>VLOOKUP($A1528,'Hospitalsation Details'!$A$2:$L$2344,7,0)</f>
        <v>tier - 2</v>
      </c>
      <c r="O1528" s="9" t="str">
        <f>VLOOKUP($A1528,'Hospitalsation Details'!$A$2:$L$2344,8,0)</f>
        <v>tier - 1</v>
      </c>
      <c r="P1528" s="9" t="str">
        <f>VLOOKUP($A1528,'Hospitalsation Details'!$A$2:$L$2344,9,0)</f>
        <v>R1012</v>
      </c>
      <c r="Q1528" s="9">
        <f>VLOOKUP($A1528,'Hospitalsation Details'!$A$2:$L$2344,12,0)</f>
        <v>28</v>
      </c>
    </row>
    <row r="1529" spans="1:17" ht="15.6" x14ac:dyDescent="0.3">
      <c r="A1529" s="21" t="s">
        <v>3055</v>
      </c>
      <c r="B1529" s="9" t="str">
        <f>VLOOKUP($A1529,'Customer Names'!$A$2:$E$2336,4,0)</f>
        <v xml:space="preserve">  Cameron M</v>
      </c>
      <c r="C1529" s="9">
        <f>VLOOKUP($A1529,'Medical Examination'!$A$2:$J$2336,2,0)</f>
        <v>24.51</v>
      </c>
      <c r="D1529" s="9">
        <f>VLOOKUP($A1529,'Medical Examination'!$A$2:$J$2336,3,0)</f>
        <v>4.83</v>
      </c>
      <c r="E1529" s="9" t="str">
        <f>VLOOKUP($A1529,'Medical Examination'!$A$2:$J$2336,4,0)</f>
        <v>Yes</v>
      </c>
      <c r="F1529" s="9" t="str">
        <f>VLOOKUP($A1529,'Medical Examination'!$A$2:$J$2336,5,0)</f>
        <v>No</v>
      </c>
      <c r="G1529" s="9" t="str">
        <f>VLOOKUP($A1529,'Medical Examination'!$A$2:$J$2336,6,0)</f>
        <v>Yes</v>
      </c>
      <c r="H1529" s="9">
        <f>VLOOKUP($A1529,'Medical Examination'!$A$2:$J$2336,7,0)</f>
        <v>1</v>
      </c>
      <c r="I1529" s="9" t="str">
        <f>VLOOKUP($A1529,'Medical Examination'!$A$2:$J$2336,8,0)</f>
        <v xml:space="preserve"> Non Smoker</v>
      </c>
      <c r="J1529" s="9" t="str">
        <f>VLOOKUP($A1529,'Medical Examination'!$A$2:$J$2336,9,0)</f>
        <v>Normal Weight</v>
      </c>
      <c r="K1529" s="9" t="str">
        <f>VLOOKUP($A1529,'Medical Examination'!$A$2:$J$2336,10,0)</f>
        <v>Diabetes</v>
      </c>
      <c r="L1529" s="9" t="str">
        <f>VLOOKUP($A1529,'Hospitalsation Details'!$A$2:$L$2344,10,0)</f>
        <v>12-06-1983</v>
      </c>
      <c r="M1529" s="16">
        <f>VLOOKUP($A1529,'Hospitalsation Details'!$A$2:$L$2344,6,0)</f>
        <v>6710.19</v>
      </c>
      <c r="N1529" s="9" t="str">
        <f>VLOOKUP($A1529,'Hospitalsation Details'!$A$2:$L$2344,7,0)</f>
        <v>tier - 3</v>
      </c>
      <c r="O1529" s="9" t="str">
        <f>VLOOKUP($A1529,'Hospitalsation Details'!$A$2:$L$2344,8,0)</f>
        <v>tier - 3</v>
      </c>
      <c r="P1529" s="9" t="str">
        <f>VLOOKUP($A1529,'Hospitalsation Details'!$A$2:$L$2344,9,0)</f>
        <v>R1012</v>
      </c>
      <c r="Q1529" s="9">
        <f>VLOOKUP($A1529,'Hospitalsation Details'!$A$2:$L$2344,12,0)</f>
        <v>39</v>
      </c>
    </row>
    <row r="1530" spans="1:17" ht="15.6" x14ac:dyDescent="0.3">
      <c r="A1530" s="20" t="s">
        <v>3057</v>
      </c>
      <c r="B1530" s="9" t="str">
        <f>VLOOKUP($A1530,'Customer Names'!$A$2:$E$2336,4,0)</f>
        <v xml:space="preserve">  Claudia A</v>
      </c>
      <c r="C1530" s="9">
        <f>VLOOKUP($A1530,'Medical Examination'!$A$2:$J$2336,2,0)</f>
        <v>19.399999999999999</v>
      </c>
      <c r="D1530" s="9">
        <f>VLOOKUP($A1530,'Medical Examination'!$A$2:$J$2336,3,0)</f>
        <v>11.93</v>
      </c>
      <c r="E1530" s="9" t="str">
        <f>VLOOKUP($A1530,'Medical Examination'!$A$2:$J$2336,4,0)</f>
        <v>No</v>
      </c>
      <c r="F1530" s="9" t="str">
        <f>VLOOKUP($A1530,'Medical Examination'!$A$2:$J$2336,5,0)</f>
        <v>No</v>
      </c>
      <c r="G1530" s="9" t="str">
        <f>VLOOKUP($A1530,'Medical Examination'!$A$2:$J$2336,6,0)</f>
        <v>No</v>
      </c>
      <c r="H1530" s="9">
        <f>VLOOKUP($A1530,'Medical Examination'!$A$2:$J$2336,7,0)</f>
        <v>0</v>
      </c>
      <c r="I1530" s="9" t="str">
        <f>VLOOKUP($A1530,'Medical Examination'!$A$2:$J$2336,8,0)</f>
        <v xml:space="preserve"> Non Smoker</v>
      </c>
      <c r="J1530" s="9" t="str">
        <f>VLOOKUP($A1530,'Medical Examination'!$A$2:$J$2336,9,0)</f>
        <v>Normal Weight</v>
      </c>
      <c r="K1530" s="9" t="str">
        <f>VLOOKUP($A1530,'Medical Examination'!$A$2:$J$2336,10,0)</f>
        <v>Diabetes</v>
      </c>
      <c r="L1530" s="9" t="str">
        <f>VLOOKUP($A1530,'Hospitalsation Details'!$A$2:$L$2344,10,0)</f>
        <v>12-12-1971</v>
      </c>
      <c r="M1530" s="16">
        <f>VLOOKUP($A1530,'Hospitalsation Details'!$A$2:$L$2344,6,0)</f>
        <v>6706.47</v>
      </c>
      <c r="N1530" s="9" t="str">
        <f>VLOOKUP($A1530,'Hospitalsation Details'!$A$2:$L$2344,7,0)</f>
        <v>tier - 2</v>
      </c>
      <c r="O1530" s="9" t="str">
        <f>VLOOKUP($A1530,'Hospitalsation Details'!$A$2:$L$2344,8,0)</f>
        <v>tier - 1</v>
      </c>
      <c r="P1530" s="9" t="str">
        <f>VLOOKUP($A1530,'Hospitalsation Details'!$A$2:$L$2344,9,0)</f>
        <v>R1013</v>
      </c>
      <c r="Q1530" s="9">
        <f>VLOOKUP($A1530,'Hospitalsation Details'!$A$2:$L$2344,12,0)</f>
        <v>51</v>
      </c>
    </row>
    <row r="1531" spans="1:17" ht="15.6" x14ac:dyDescent="0.3">
      <c r="A1531" s="21" t="s">
        <v>3059</v>
      </c>
      <c r="B1531" s="9" t="str">
        <f>VLOOKUP($A1531,'Customer Names'!$A$2:$E$2336,4,0)</f>
        <v xml:space="preserve">  Kate</v>
      </c>
      <c r="C1531" s="9">
        <f>VLOOKUP($A1531,'Medical Examination'!$A$2:$J$2336,2,0)</f>
        <v>15.1</v>
      </c>
      <c r="D1531" s="9">
        <f>VLOOKUP($A1531,'Medical Examination'!$A$2:$J$2336,3,0)</f>
        <v>8.41</v>
      </c>
      <c r="E1531" s="9" t="str">
        <f>VLOOKUP($A1531,'Medical Examination'!$A$2:$J$2336,4,0)</f>
        <v>No</v>
      </c>
      <c r="F1531" s="9" t="str">
        <f>VLOOKUP($A1531,'Medical Examination'!$A$2:$J$2336,5,0)</f>
        <v>No</v>
      </c>
      <c r="G1531" s="9" t="str">
        <f>VLOOKUP($A1531,'Medical Examination'!$A$2:$J$2336,6,0)</f>
        <v>No</v>
      </c>
      <c r="H1531" s="9">
        <f>VLOOKUP($A1531,'Medical Examination'!$A$2:$J$2336,7,0)</f>
        <v>0</v>
      </c>
      <c r="I1531" s="9" t="str">
        <f>VLOOKUP($A1531,'Medical Examination'!$A$2:$J$2336,8,0)</f>
        <v xml:space="preserve"> Non Smoker</v>
      </c>
      <c r="J1531" s="9" t="str">
        <f>VLOOKUP($A1531,'Medical Examination'!$A$2:$J$2336,9,0)</f>
        <v>Under Weight</v>
      </c>
      <c r="K1531" s="9" t="str">
        <f>VLOOKUP($A1531,'Medical Examination'!$A$2:$J$2336,10,0)</f>
        <v>Normal</v>
      </c>
      <c r="L1531" s="9" t="str">
        <f>VLOOKUP($A1531,'Hospitalsation Details'!$A$2:$L$2344,10,0)</f>
        <v>13-07-1968</v>
      </c>
      <c r="M1531" s="16">
        <f>VLOOKUP($A1531,'Hospitalsation Details'!$A$2:$L$2344,6,0)</f>
        <v>6700.56</v>
      </c>
      <c r="N1531" s="9" t="str">
        <f>VLOOKUP($A1531,'Hospitalsation Details'!$A$2:$L$2344,7,0)</f>
        <v>tier - 3</v>
      </c>
      <c r="O1531" s="9" t="str">
        <f>VLOOKUP($A1531,'Hospitalsation Details'!$A$2:$L$2344,8,0)</f>
        <v>tier - 1</v>
      </c>
      <c r="P1531" s="9" t="str">
        <f>VLOOKUP($A1531,'Hospitalsation Details'!$A$2:$L$2344,9,0)</f>
        <v>R1012</v>
      </c>
      <c r="Q1531" s="9">
        <f>VLOOKUP($A1531,'Hospitalsation Details'!$A$2:$L$2344,12,0)</f>
        <v>54</v>
      </c>
    </row>
    <row r="1532" spans="1:17" ht="15.6" x14ac:dyDescent="0.3">
      <c r="A1532" s="20" t="s">
        <v>3061</v>
      </c>
      <c r="B1532" s="9" t="str">
        <f>VLOOKUP($A1532,'Customer Names'!$A$2:$E$2336,4,0)</f>
        <v xml:space="preserve">  Nicole M</v>
      </c>
      <c r="C1532" s="9">
        <f>VLOOKUP($A1532,'Medical Examination'!$A$2:$J$2336,2,0)</f>
        <v>23.37</v>
      </c>
      <c r="D1532" s="9">
        <f>VLOOKUP($A1532,'Medical Examination'!$A$2:$J$2336,3,0)</f>
        <v>5.59</v>
      </c>
      <c r="E1532" s="9" t="str">
        <f>VLOOKUP($A1532,'Medical Examination'!$A$2:$J$2336,4,0)</f>
        <v>Yes</v>
      </c>
      <c r="F1532" s="9" t="str">
        <f>VLOOKUP($A1532,'Medical Examination'!$A$2:$J$2336,5,0)</f>
        <v>No</v>
      </c>
      <c r="G1532" s="9" t="str">
        <f>VLOOKUP($A1532,'Medical Examination'!$A$2:$J$2336,6,0)</f>
        <v>No</v>
      </c>
      <c r="H1532" s="9">
        <f>VLOOKUP($A1532,'Medical Examination'!$A$2:$J$2336,7,0)</f>
        <v>0</v>
      </c>
      <c r="I1532" s="9" t="str">
        <f>VLOOKUP($A1532,'Medical Examination'!$A$2:$J$2336,8,0)</f>
        <v xml:space="preserve"> Non Smoker</v>
      </c>
      <c r="J1532" s="9" t="str">
        <f>VLOOKUP($A1532,'Medical Examination'!$A$2:$J$2336,9,0)</f>
        <v>Normal Weight</v>
      </c>
      <c r="K1532" s="9" t="str">
        <f>VLOOKUP($A1532,'Medical Examination'!$A$2:$J$2336,10,0)</f>
        <v>Normal</v>
      </c>
      <c r="L1532" s="9" t="str">
        <f>VLOOKUP($A1532,'Hospitalsation Details'!$A$2:$L$2344,10,0)</f>
        <v>09-07-1985</v>
      </c>
      <c r="M1532" s="16">
        <f>VLOOKUP($A1532,'Hospitalsation Details'!$A$2:$L$2344,6,0)</f>
        <v>6686.43</v>
      </c>
      <c r="N1532" s="9" t="str">
        <f>VLOOKUP($A1532,'Hospitalsation Details'!$A$2:$L$2344,7,0)</f>
        <v>tier - 2</v>
      </c>
      <c r="O1532" s="9" t="str">
        <f>VLOOKUP($A1532,'Hospitalsation Details'!$A$2:$L$2344,8,0)</f>
        <v>tier - 3</v>
      </c>
      <c r="P1532" s="9" t="str">
        <f>VLOOKUP($A1532,'Hospitalsation Details'!$A$2:$L$2344,9,0)</f>
        <v>R1012</v>
      </c>
      <c r="Q1532" s="9">
        <f>VLOOKUP($A1532,'Hospitalsation Details'!$A$2:$L$2344,12,0)</f>
        <v>37</v>
      </c>
    </row>
    <row r="1533" spans="1:17" ht="15.6" x14ac:dyDescent="0.3">
      <c r="A1533" s="21" t="s">
        <v>3063</v>
      </c>
      <c r="B1533" s="9" t="str">
        <f>VLOOKUP($A1533,'Customer Names'!$A$2:$E$2336,4,0)</f>
        <v xml:space="preserve">  Jack</v>
      </c>
      <c r="C1533" s="9">
        <f>VLOOKUP($A1533,'Medical Examination'!$A$2:$J$2336,2,0)</f>
        <v>42.4</v>
      </c>
      <c r="D1533" s="9">
        <f>VLOOKUP($A1533,'Medical Examination'!$A$2:$J$2336,3,0)</f>
        <v>4.0599999999999996</v>
      </c>
      <c r="E1533" s="9" t="str">
        <f>VLOOKUP($A1533,'Medical Examination'!$A$2:$J$2336,4,0)</f>
        <v>No</v>
      </c>
      <c r="F1533" s="9" t="str">
        <f>VLOOKUP($A1533,'Medical Examination'!$A$2:$J$2336,5,0)</f>
        <v>No</v>
      </c>
      <c r="G1533" s="9" t="str">
        <f>VLOOKUP($A1533,'Medical Examination'!$A$2:$J$2336,6,0)</f>
        <v>No</v>
      </c>
      <c r="H1533" s="9">
        <f>VLOOKUP($A1533,'Medical Examination'!$A$2:$J$2336,7,0)</f>
        <v>0</v>
      </c>
      <c r="I1533" s="9" t="str">
        <f>VLOOKUP($A1533,'Medical Examination'!$A$2:$J$2336,8,0)</f>
        <v xml:space="preserve"> Non Smoker</v>
      </c>
      <c r="J1533" s="9" t="str">
        <f>VLOOKUP($A1533,'Medical Examination'!$A$2:$J$2336,9,0)</f>
        <v>Obesity</v>
      </c>
      <c r="K1533" s="9" t="str">
        <f>VLOOKUP($A1533,'Medical Examination'!$A$2:$J$2336,10,0)</f>
        <v>Diabetes</v>
      </c>
      <c r="L1533" s="9" t="str">
        <f>VLOOKUP($A1533,'Hospitalsation Details'!$A$2:$L$2344,10,0)</f>
        <v>20-10-1989</v>
      </c>
      <c r="M1533" s="16">
        <f>VLOOKUP($A1533,'Hospitalsation Details'!$A$2:$L$2344,6,0)</f>
        <v>6666.24</v>
      </c>
      <c r="N1533" s="9" t="str">
        <f>VLOOKUP($A1533,'Hospitalsation Details'!$A$2:$L$2344,7,0)</f>
        <v>tier - 3</v>
      </c>
      <c r="O1533" s="9" t="str">
        <f>VLOOKUP($A1533,'Hospitalsation Details'!$A$2:$L$2344,8,0)</f>
        <v>tier - 1</v>
      </c>
      <c r="P1533" s="9" t="str">
        <f>VLOOKUP($A1533,'Hospitalsation Details'!$A$2:$L$2344,9,0)</f>
        <v>R1011</v>
      </c>
      <c r="Q1533" s="9">
        <f>VLOOKUP($A1533,'Hospitalsation Details'!$A$2:$L$2344,12,0)</f>
        <v>33</v>
      </c>
    </row>
    <row r="1534" spans="1:17" ht="15.6" x14ac:dyDescent="0.3">
      <c r="A1534" s="20" t="s">
        <v>3065</v>
      </c>
      <c r="B1534" s="9" t="str">
        <f>VLOOKUP($A1534,'Customer Names'!$A$2:$E$2336,4,0)</f>
        <v xml:space="preserve">  Gregory</v>
      </c>
      <c r="C1534" s="9">
        <f>VLOOKUP($A1534,'Medical Examination'!$A$2:$J$2336,2,0)</f>
        <v>28.405000000000001</v>
      </c>
      <c r="D1534" s="9">
        <f>VLOOKUP($A1534,'Medical Examination'!$A$2:$J$2336,3,0)</f>
        <v>7.02</v>
      </c>
      <c r="E1534" s="9" t="str">
        <f>VLOOKUP($A1534,'Medical Examination'!$A$2:$J$2336,4,0)</f>
        <v>Yes</v>
      </c>
      <c r="F1534" s="9" t="str">
        <f>VLOOKUP($A1534,'Medical Examination'!$A$2:$J$2336,5,0)</f>
        <v>No</v>
      </c>
      <c r="G1534" s="9" t="str">
        <f>VLOOKUP($A1534,'Medical Examination'!$A$2:$J$2336,6,0)</f>
        <v>No</v>
      </c>
      <c r="H1534" s="9">
        <f>VLOOKUP($A1534,'Medical Examination'!$A$2:$J$2336,7,0)</f>
        <v>0</v>
      </c>
      <c r="I1534" s="9" t="str">
        <f>VLOOKUP($A1534,'Medical Examination'!$A$2:$J$2336,8,0)</f>
        <v xml:space="preserve"> Non Smoker</v>
      </c>
      <c r="J1534" s="9" t="str">
        <f>VLOOKUP($A1534,'Medical Examination'!$A$2:$J$2336,9,0)</f>
        <v>Over Weight</v>
      </c>
      <c r="K1534" s="9" t="str">
        <f>VLOOKUP($A1534,'Medical Examination'!$A$2:$J$2336,10,0)</f>
        <v>Normal</v>
      </c>
      <c r="L1534" s="9" t="str">
        <f>VLOOKUP($A1534,'Hospitalsation Details'!$A$2:$L$2344,10,0)</f>
        <v>17-09-1981</v>
      </c>
      <c r="M1534" s="16">
        <f>VLOOKUP($A1534,'Hospitalsation Details'!$A$2:$L$2344,6,0)</f>
        <v>6664.69</v>
      </c>
      <c r="N1534" s="9" t="str">
        <f>VLOOKUP($A1534,'Hospitalsation Details'!$A$2:$L$2344,7,0)</f>
        <v>tier - 3</v>
      </c>
      <c r="O1534" s="9" t="str">
        <f>VLOOKUP($A1534,'Hospitalsation Details'!$A$2:$L$2344,8,0)</f>
        <v>tier - 1</v>
      </c>
      <c r="P1534" s="9" t="str">
        <f>VLOOKUP($A1534,'Hospitalsation Details'!$A$2:$L$2344,9,0)</f>
        <v>R1012</v>
      </c>
      <c r="Q1534" s="9">
        <f>VLOOKUP($A1534,'Hospitalsation Details'!$A$2:$L$2344,12,0)</f>
        <v>41</v>
      </c>
    </row>
    <row r="1535" spans="1:17" ht="15.6" x14ac:dyDescent="0.3">
      <c r="A1535" s="21" t="s">
        <v>3067</v>
      </c>
      <c r="B1535" s="9" t="str">
        <f>VLOOKUP($A1535,'Customer Names'!$A$2:$E$2336,4,0)</f>
        <v xml:space="preserve">  Rebecca</v>
      </c>
      <c r="C1535" s="9">
        <f>VLOOKUP($A1535,'Medical Examination'!$A$2:$J$2336,2,0)</f>
        <v>23.4</v>
      </c>
      <c r="D1535" s="9">
        <f>VLOOKUP($A1535,'Medical Examination'!$A$2:$J$2336,3,0)</f>
        <v>4.47</v>
      </c>
      <c r="E1535" s="9" t="str">
        <f>VLOOKUP($A1535,'Medical Examination'!$A$2:$J$2336,4,0)</f>
        <v>No</v>
      </c>
      <c r="F1535" s="9" t="str">
        <f>VLOOKUP($A1535,'Medical Examination'!$A$2:$J$2336,5,0)</f>
        <v>No</v>
      </c>
      <c r="G1535" s="9" t="str">
        <f>VLOOKUP($A1535,'Medical Examination'!$A$2:$J$2336,6,0)</f>
        <v>No</v>
      </c>
      <c r="H1535" s="9">
        <f>VLOOKUP($A1535,'Medical Examination'!$A$2:$J$2336,7,0)</f>
        <v>0</v>
      </c>
      <c r="I1535" s="9" t="str">
        <f>VLOOKUP($A1535,'Medical Examination'!$A$2:$J$2336,8,0)</f>
        <v xml:space="preserve"> Non Smoker</v>
      </c>
      <c r="J1535" s="9" t="str">
        <f>VLOOKUP($A1535,'Medical Examination'!$A$2:$J$2336,9,0)</f>
        <v>Normal Weight</v>
      </c>
      <c r="K1535" s="9" t="str">
        <f>VLOOKUP($A1535,'Medical Examination'!$A$2:$J$2336,10,0)</f>
        <v>Normal</v>
      </c>
      <c r="L1535" s="9" t="str">
        <f>VLOOKUP($A1535,'Hospitalsation Details'!$A$2:$L$2344,10,0)</f>
        <v>27-09-1982</v>
      </c>
      <c r="M1535" s="16">
        <f>VLOOKUP($A1535,'Hospitalsation Details'!$A$2:$L$2344,6,0)</f>
        <v>6664.32</v>
      </c>
      <c r="N1535" s="9" t="str">
        <f>VLOOKUP($A1535,'Hospitalsation Details'!$A$2:$L$2344,7,0)</f>
        <v>tier - 2</v>
      </c>
      <c r="O1535" s="9" t="str">
        <f>VLOOKUP($A1535,'Hospitalsation Details'!$A$2:$L$2344,8,0)</f>
        <v>tier - 2</v>
      </c>
      <c r="P1535" s="9" t="str">
        <f>VLOOKUP($A1535,'Hospitalsation Details'!$A$2:$L$2344,9,0)</f>
        <v>R1013</v>
      </c>
      <c r="Q1535" s="9">
        <f>VLOOKUP($A1535,'Hospitalsation Details'!$A$2:$L$2344,12,0)</f>
        <v>40</v>
      </c>
    </row>
    <row r="1536" spans="1:17" ht="15.6" x14ac:dyDescent="0.3">
      <c r="A1536" s="20" t="s">
        <v>3069</v>
      </c>
      <c r="B1536" s="9" t="str">
        <f>VLOOKUP($A1536,'Customer Names'!$A$2:$E$2336,4,0)</f>
        <v xml:space="preserve">  Adam</v>
      </c>
      <c r="C1536" s="9">
        <f>VLOOKUP($A1536,'Medical Examination'!$A$2:$J$2336,2,0)</f>
        <v>33.44</v>
      </c>
      <c r="D1536" s="9">
        <f>VLOOKUP($A1536,'Medical Examination'!$A$2:$J$2336,3,0)</f>
        <v>4.54</v>
      </c>
      <c r="E1536" s="9" t="str">
        <f>VLOOKUP($A1536,'Medical Examination'!$A$2:$J$2336,4,0)</f>
        <v>No</v>
      </c>
      <c r="F1536" s="9" t="str">
        <f>VLOOKUP($A1536,'Medical Examination'!$A$2:$J$2336,5,0)</f>
        <v>No</v>
      </c>
      <c r="G1536" s="9" t="str">
        <f>VLOOKUP($A1536,'Medical Examination'!$A$2:$J$2336,6,0)</f>
        <v>No</v>
      </c>
      <c r="H1536" s="9">
        <f>VLOOKUP($A1536,'Medical Examination'!$A$2:$J$2336,7,0)</f>
        <v>0</v>
      </c>
      <c r="I1536" s="9" t="str">
        <f>VLOOKUP($A1536,'Medical Examination'!$A$2:$J$2336,8,0)</f>
        <v xml:space="preserve"> Non Smoker</v>
      </c>
      <c r="J1536" s="9" t="str">
        <f>VLOOKUP($A1536,'Medical Examination'!$A$2:$J$2336,9,0)</f>
        <v>Obesity</v>
      </c>
      <c r="K1536" s="9" t="str">
        <f>VLOOKUP($A1536,'Medical Examination'!$A$2:$J$2336,10,0)</f>
        <v>Normal</v>
      </c>
      <c r="L1536" s="9" t="str">
        <f>VLOOKUP($A1536,'Hospitalsation Details'!$A$2:$L$2344,10,0)</f>
        <v>19-11-1989</v>
      </c>
      <c r="M1536" s="16">
        <f>VLOOKUP($A1536,'Hospitalsation Details'!$A$2:$L$2344,6,0)</f>
        <v>6653.79</v>
      </c>
      <c r="N1536" s="9" t="str">
        <f>VLOOKUP($A1536,'Hospitalsation Details'!$A$2:$L$2344,7,0)</f>
        <v>tier - 2</v>
      </c>
      <c r="O1536" s="9" t="str">
        <f>VLOOKUP($A1536,'Hospitalsation Details'!$A$2:$L$2344,8,0)</f>
        <v>tier - 1</v>
      </c>
      <c r="P1536" s="9" t="str">
        <f>VLOOKUP($A1536,'Hospitalsation Details'!$A$2:$L$2344,9,0)</f>
        <v>R1013</v>
      </c>
      <c r="Q1536" s="9">
        <f>VLOOKUP($A1536,'Hospitalsation Details'!$A$2:$L$2344,12,0)</f>
        <v>33</v>
      </c>
    </row>
    <row r="1537" spans="1:17" ht="15.6" x14ac:dyDescent="0.3">
      <c r="A1537" s="21" t="s">
        <v>3071</v>
      </c>
      <c r="B1537" s="9" t="str">
        <f>VLOOKUP($A1537,'Customer Names'!$A$2:$E$2336,4,0)</f>
        <v xml:space="preserve">  Ryan</v>
      </c>
      <c r="C1537" s="9">
        <f>VLOOKUP($A1537,'Medical Examination'!$A$2:$J$2336,2,0)</f>
        <v>21.12</v>
      </c>
      <c r="D1537" s="9">
        <f>VLOOKUP($A1537,'Medical Examination'!$A$2:$J$2336,3,0)</f>
        <v>4.99</v>
      </c>
      <c r="E1537" s="9" t="str">
        <f>VLOOKUP($A1537,'Medical Examination'!$A$2:$J$2336,4,0)</f>
        <v>No</v>
      </c>
      <c r="F1537" s="9" t="str">
        <f>VLOOKUP($A1537,'Medical Examination'!$A$2:$J$2336,5,0)</f>
        <v>No</v>
      </c>
      <c r="G1537" s="9" t="str">
        <f>VLOOKUP($A1537,'Medical Examination'!$A$2:$J$2336,6,0)</f>
        <v>No</v>
      </c>
      <c r="H1537" s="9">
        <f>VLOOKUP($A1537,'Medical Examination'!$A$2:$J$2336,7,0)</f>
        <v>1</v>
      </c>
      <c r="I1537" s="9" t="str">
        <f>VLOOKUP($A1537,'Medical Examination'!$A$2:$J$2336,8,0)</f>
        <v xml:space="preserve"> Non Smoker</v>
      </c>
      <c r="J1537" s="9" t="str">
        <f>VLOOKUP($A1537,'Medical Examination'!$A$2:$J$2336,9,0)</f>
        <v>Normal Weight</v>
      </c>
      <c r="K1537" s="9" t="str">
        <f>VLOOKUP($A1537,'Medical Examination'!$A$2:$J$2336,10,0)</f>
        <v>Diabetes</v>
      </c>
      <c r="L1537" s="9" t="str">
        <f>VLOOKUP($A1537,'Hospitalsation Details'!$A$2:$L$2344,10,0)</f>
        <v>01-07-1984</v>
      </c>
      <c r="M1537" s="16">
        <f>VLOOKUP($A1537,'Hospitalsation Details'!$A$2:$L$2344,6,0)</f>
        <v>6652.53</v>
      </c>
      <c r="N1537" s="9" t="str">
        <f>VLOOKUP($A1537,'Hospitalsation Details'!$A$2:$L$2344,7,0)</f>
        <v>tier - 3</v>
      </c>
      <c r="O1537" s="9" t="str">
        <f>VLOOKUP($A1537,'Hospitalsation Details'!$A$2:$L$2344,8,0)</f>
        <v>tier - 2</v>
      </c>
      <c r="P1537" s="9" t="str">
        <f>VLOOKUP($A1537,'Hospitalsation Details'!$A$2:$L$2344,9,0)</f>
        <v>R1013</v>
      </c>
      <c r="Q1537" s="9">
        <f>VLOOKUP($A1537,'Hospitalsation Details'!$A$2:$L$2344,12,0)</f>
        <v>38</v>
      </c>
    </row>
    <row r="1538" spans="1:17" ht="15.6" x14ac:dyDescent="0.3">
      <c r="A1538" s="20" t="s">
        <v>3073</v>
      </c>
      <c r="B1538" s="9" t="str">
        <f>VLOOKUP($A1538,'Customer Names'!$A$2:$E$2336,4,0)</f>
        <v xml:space="preserve">  Jackie K</v>
      </c>
      <c r="C1538" s="9">
        <f>VLOOKUP($A1538,'Medical Examination'!$A$2:$J$2336,2,0)</f>
        <v>18.48</v>
      </c>
      <c r="D1538" s="9">
        <f>VLOOKUP($A1538,'Medical Examination'!$A$2:$J$2336,3,0)</f>
        <v>10.84</v>
      </c>
      <c r="E1538" s="9" t="str">
        <f>VLOOKUP($A1538,'Medical Examination'!$A$2:$J$2336,4,0)</f>
        <v>Yes</v>
      </c>
      <c r="F1538" s="9" t="str">
        <f>VLOOKUP($A1538,'Medical Examination'!$A$2:$J$2336,5,0)</f>
        <v>No</v>
      </c>
      <c r="G1538" s="9" t="str">
        <f>VLOOKUP($A1538,'Medical Examination'!$A$2:$J$2336,6,0)</f>
        <v>No</v>
      </c>
      <c r="H1538" s="9">
        <f>VLOOKUP($A1538,'Medical Examination'!$A$2:$J$2336,7,0)</f>
        <v>2</v>
      </c>
      <c r="I1538" s="9" t="str">
        <f>VLOOKUP($A1538,'Medical Examination'!$A$2:$J$2336,8,0)</f>
        <v xml:space="preserve"> Non Smoker</v>
      </c>
      <c r="J1538" s="9" t="str">
        <f>VLOOKUP($A1538,'Medical Examination'!$A$2:$J$2336,9,0)</f>
        <v>Under Weight</v>
      </c>
      <c r="K1538" s="9" t="str">
        <f>VLOOKUP($A1538,'Medical Examination'!$A$2:$J$2336,10,0)</f>
        <v>Normal</v>
      </c>
      <c r="L1538" s="9" t="str">
        <f>VLOOKUP($A1538,'Hospitalsation Details'!$A$2:$L$2344,10,0)</f>
        <v>08-11-1970</v>
      </c>
      <c r="M1538" s="16">
        <f>VLOOKUP($A1538,'Hospitalsation Details'!$A$2:$L$2344,6,0)</f>
        <v>6651.26</v>
      </c>
      <c r="N1538" s="9" t="str">
        <f>VLOOKUP($A1538,'Hospitalsation Details'!$A$2:$L$2344,7,0)</f>
        <v>tier - 2</v>
      </c>
      <c r="O1538" s="9" t="str">
        <f>VLOOKUP($A1538,'Hospitalsation Details'!$A$2:$L$2344,8,0)</f>
        <v>tier - 3</v>
      </c>
      <c r="P1538" s="9" t="str">
        <f>VLOOKUP($A1538,'Hospitalsation Details'!$A$2:$L$2344,9,0)</f>
        <v>R1013</v>
      </c>
      <c r="Q1538" s="9">
        <f>VLOOKUP($A1538,'Hospitalsation Details'!$A$2:$L$2344,12,0)</f>
        <v>52</v>
      </c>
    </row>
    <row r="1539" spans="1:17" ht="15.6" x14ac:dyDescent="0.3">
      <c r="A1539" s="21" t="s">
        <v>3075</v>
      </c>
      <c r="B1539" s="9" t="str">
        <f>VLOOKUP($A1539,'Customer Names'!$A$2:$E$2336,4,0)</f>
        <v xml:space="preserve">  Chris</v>
      </c>
      <c r="C1539" s="9">
        <f>VLOOKUP($A1539,'Medical Examination'!$A$2:$J$2336,2,0)</f>
        <v>16.815000000000001</v>
      </c>
      <c r="D1539" s="9">
        <f>VLOOKUP($A1539,'Medical Examination'!$A$2:$J$2336,3,0)</f>
        <v>5.63</v>
      </c>
      <c r="E1539" s="9" t="str">
        <f>VLOOKUP($A1539,'Medical Examination'!$A$2:$J$2336,4,0)</f>
        <v>No</v>
      </c>
      <c r="F1539" s="9" t="str">
        <f>VLOOKUP($A1539,'Medical Examination'!$A$2:$J$2336,5,0)</f>
        <v>No</v>
      </c>
      <c r="G1539" s="9" t="str">
        <f>VLOOKUP($A1539,'Medical Examination'!$A$2:$J$2336,6,0)</f>
        <v>No</v>
      </c>
      <c r="H1539" s="9">
        <f>VLOOKUP($A1539,'Medical Examination'!$A$2:$J$2336,7,0)</f>
        <v>1</v>
      </c>
      <c r="I1539" s="9" t="str">
        <f>VLOOKUP($A1539,'Medical Examination'!$A$2:$J$2336,8,0)</f>
        <v xml:space="preserve"> Non Smoker</v>
      </c>
      <c r="J1539" s="9" t="str">
        <f>VLOOKUP($A1539,'Medical Examination'!$A$2:$J$2336,9,0)</f>
        <v>Under Weight</v>
      </c>
      <c r="K1539" s="9" t="str">
        <f>VLOOKUP($A1539,'Medical Examination'!$A$2:$J$2336,10,0)</f>
        <v>Normal</v>
      </c>
      <c r="L1539" s="9" t="str">
        <f>VLOOKUP($A1539,'Hospitalsation Details'!$A$2:$L$2344,10,0)</f>
        <v>08-12-1984</v>
      </c>
      <c r="M1539" s="16">
        <f>VLOOKUP($A1539,'Hospitalsation Details'!$A$2:$L$2344,6,0)</f>
        <v>6640.54</v>
      </c>
      <c r="N1539" s="9" t="str">
        <f>VLOOKUP($A1539,'Hospitalsation Details'!$A$2:$L$2344,7,0)</f>
        <v>tier - 2</v>
      </c>
      <c r="O1539" s="9" t="str">
        <f>VLOOKUP($A1539,'Hospitalsation Details'!$A$2:$L$2344,8,0)</f>
        <v>tier - 3</v>
      </c>
      <c r="P1539" s="9" t="str">
        <f>VLOOKUP($A1539,'Hospitalsation Details'!$A$2:$L$2344,9,0)</f>
        <v>R1019</v>
      </c>
      <c r="Q1539" s="9">
        <f>VLOOKUP($A1539,'Hospitalsation Details'!$A$2:$L$2344,12,0)</f>
        <v>38</v>
      </c>
    </row>
    <row r="1540" spans="1:17" ht="15.6" x14ac:dyDescent="0.3">
      <c r="A1540" s="20" t="s">
        <v>3077</v>
      </c>
      <c r="B1540" s="9" t="str">
        <f>VLOOKUP($A1540,'Customer Names'!$A$2:$E$2336,4,0)</f>
        <v xml:space="preserve">  Tyler C</v>
      </c>
      <c r="C1540" s="9">
        <f>VLOOKUP($A1540,'Medical Examination'!$A$2:$J$2336,2,0)</f>
        <v>26.72</v>
      </c>
      <c r="D1540" s="9">
        <f>VLOOKUP($A1540,'Medical Examination'!$A$2:$J$2336,3,0)</f>
        <v>4.1399999999999997</v>
      </c>
      <c r="E1540" s="9" t="str">
        <f>VLOOKUP($A1540,'Medical Examination'!$A$2:$J$2336,4,0)</f>
        <v>No</v>
      </c>
      <c r="F1540" s="9" t="str">
        <f>VLOOKUP($A1540,'Medical Examination'!$A$2:$J$2336,5,0)</f>
        <v>No</v>
      </c>
      <c r="G1540" s="9" t="str">
        <f>VLOOKUP($A1540,'Medical Examination'!$A$2:$J$2336,6,0)</f>
        <v>No</v>
      </c>
      <c r="H1540" s="9">
        <f>VLOOKUP($A1540,'Medical Examination'!$A$2:$J$2336,7,0)</f>
        <v>0</v>
      </c>
      <c r="I1540" s="9" t="str">
        <f>VLOOKUP($A1540,'Medical Examination'!$A$2:$J$2336,8,0)</f>
        <v xml:space="preserve"> Non Smoker</v>
      </c>
      <c r="J1540" s="9" t="str">
        <f>VLOOKUP($A1540,'Medical Examination'!$A$2:$J$2336,9,0)</f>
        <v>Over Weight</v>
      </c>
      <c r="K1540" s="9" t="str">
        <f>VLOOKUP($A1540,'Medical Examination'!$A$2:$J$2336,10,0)</f>
        <v>Normal</v>
      </c>
      <c r="L1540" s="9" t="str">
        <f>VLOOKUP($A1540,'Hospitalsation Details'!$A$2:$L$2344,10,0)</f>
        <v>06-06-1990</v>
      </c>
      <c r="M1540" s="16">
        <f>VLOOKUP($A1540,'Hospitalsation Details'!$A$2:$L$2344,6,0)</f>
        <v>6639.3</v>
      </c>
      <c r="N1540" s="9" t="str">
        <f>VLOOKUP($A1540,'Hospitalsation Details'!$A$2:$L$2344,7,0)</f>
        <v>tier - 2</v>
      </c>
      <c r="O1540" s="9" t="str">
        <f>VLOOKUP($A1540,'Hospitalsation Details'!$A$2:$L$2344,8,0)</f>
        <v>tier - 2</v>
      </c>
      <c r="P1540" s="9" t="str">
        <f>VLOOKUP($A1540,'Hospitalsation Details'!$A$2:$L$2344,9,0)</f>
        <v>R1021</v>
      </c>
      <c r="Q1540" s="9">
        <f>VLOOKUP($A1540,'Hospitalsation Details'!$A$2:$L$2344,12,0)</f>
        <v>33</v>
      </c>
    </row>
    <row r="1541" spans="1:17" ht="15.6" x14ac:dyDescent="0.3">
      <c r="A1541" s="21" t="s">
        <v>3079</v>
      </c>
      <c r="B1541" s="9" t="str">
        <f>VLOOKUP($A1541,'Customer Names'!$A$2:$E$2336,4,0)</f>
        <v xml:space="preserve">  Yoshie</v>
      </c>
      <c r="C1541" s="9">
        <f>VLOOKUP($A1541,'Medical Examination'!$A$2:$J$2336,2,0)</f>
        <v>41.42</v>
      </c>
      <c r="D1541" s="9">
        <f>VLOOKUP($A1541,'Medical Examination'!$A$2:$J$2336,3,0)</f>
        <v>5.17</v>
      </c>
      <c r="E1541" s="9" t="str">
        <f>VLOOKUP($A1541,'Medical Examination'!$A$2:$J$2336,4,0)</f>
        <v>No</v>
      </c>
      <c r="F1541" s="9" t="str">
        <f>VLOOKUP($A1541,'Medical Examination'!$A$2:$J$2336,5,0)</f>
        <v>No</v>
      </c>
      <c r="G1541" s="9" t="str">
        <f>VLOOKUP($A1541,'Medical Examination'!$A$2:$J$2336,6,0)</f>
        <v>Yes</v>
      </c>
      <c r="H1541" s="9">
        <f>VLOOKUP($A1541,'Medical Examination'!$A$2:$J$2336,7,0)</f>
        <v>1</v>
      </c>
      <c r="I1541" s="9" t="str">
        <f>VLOOKUP($A1541,'Medical Examination'!$A$2:$J$2336,8,0)</f>
        <v xml:space="preserve"> Non Smoker</v>
      </c>
      <c r="J1541" s="9" t="str">
        <f>VLOOKUP($A1541,'Medical Examination'!$A$2:$J$2336,9,0)</f>
        <v>Obesity</v>
      </c>
      <c r="K1541" s="9" t="str">
        <f>VLOOKUP($A1541,'Medical Examination'!$A$2:$J$2336,10,0)</f>
        <v>Diabetes</v>
      </c>
      <c r="L1541" s="9" t="str">
        <f>VLOOKUP($A1541,'Hospitalsation Details'!$A$2:$L$2344,10,0)</f>
        <v>04-09-2003</v>
      </c>
      <c r="M1541" s="16">
        <f>VLOOKUP($A1541,'Hospitalsation Details'!$A$2:$L$2344,6,0)</f>
        <v>6638.16</v>
      </c>
      <c r="N1541" s="9" t="str">
        <f>VLOOKUP($A1541,'Hospitalsation Details'!$A$2:$L$2344,7,0)</f>
        <v>tier - 2</v>
      </c>
      <c r="O1541" s="9" t="str">
        <f>VLOOKUP($A1541,'Hospitalsation Details'!$A$2:$L$2344,8,0)</f>
        <v>tier - 1</v>
      </c>
      <c r="P1541" s="9" t="str">
        <f>VLOOKUP($A1541,'Hospitalsation Details'!$A$2:$L$2344,9,0)</f>
        <v>R1012</v>
      </c>
      <c r="Q1541" s="9">
        <f>VLOOKUP($A1541,'Hospitalsation Details'!$A$2:$L$2344,12,0)</f>
        <v>19</v>
      </c>
    </row>
    <row r="1542" spans="1:17" ht="15.6" x14ac:dyDescent="0.3">
      <c r="A1542" s="20" t="s">
        <v>3081</v>
      </c>
      <c r="B1542" s="9" t="str">
        <f>VLOOKUP($A1542,'Customer Names'!$A$2:$E$2336,4,0)</f>
        <v xml:space="preserve">  Lauren A</v>
      </c>
      <c r="C1542" s="9">
        <f>VLOOKUP($A1542,'Medical Examination'!$A$2:$J$2336,2,0)</f>
        <v>20.69</v>
      </c>
      <c r="D1542" s="9">
        <f>VLOOKUP($A1542,'Medical Examination'!$A$2:$J$2336,3,0)</f>
        <v>6.93</v>
      </c>
      <c r="E1542" s="9" t="str">
        <f>VLOOKUP($A1542,'Medical Examination'!$A$2:$J$2336,4,0)</f>
        <v>No</v>
      </c>
      <c r="F1542" s="9" t="str">
        <f>VLOOKUP($A1542,'Medical Examination'!$A$2:$J$2336,5,0)</f>
        <v>No</v>
      </c>
      <c r="G1542" s="9" t="str">
        <f>VLOOKUP($A1542,'Medical Examination'!$A$2:$J$2336,6,0)</f>
        <v>No</v>
      </c>
      <c r="H1542" s="9">
        <f>VLOOKUP($A1542,'Medical Examination'!$A$2:$J$2336,7,0)</f>
        <v>2</v>
      </c>
      <c r="I1542" s="9" t="str">
        <f>VLOOKUP($A1542,'Medical Examination'!$A$2:$J$2336,8,0)</f>
        <v xml:space="preserve"> Non Smoker</v>
      </c>
      <c r="J1542" s="9" t="str">
        <f>VLOOKUP($A1542,'Medical Examination'!$A$2:$J$2336,9,0)</f>
        <v>Normal Weight</v>
      </c>
      <c r="K1542" s="9" t="str">
        <f>VLOOKUP($A1542,'Medical Examination'!$A$2:$J$2336,10,0)</f>
        <v>Normal</v>
      </c>
      <c r="L1542" s="9" t="str">
        <f>VLOOKUP($A1542,'Hospitalsation Details'!$A$2:$L$2344,10,0)</f>
        <v>29-08-1973</v>
      </c>
      <c r="M1542" s="16">
        <f>VLOOKUP($A1542,'Hospitalsation Details'!$A$2:$L$2344,6,0)</f>
        <v>6630.31</v>
      </c>
      <c r="N1542" s="9" t="str">
        <f>VLOOKUP($A1542,'Hospitalsation Details'!$A$2:$L$2344,7,0)</f>
        <v>tier - 2</v>
      </c>
      <c r="O1542" s="9" t="str">
        <f>VLOOKUP($A1542,'Hospitalsation Details'!$A$2:$L$2344,8,0)</f>
        <v>tier - 1</v>
      </c>
      <c r="P1542" s="9" t="str">
        <f>VLOOKUP($A1542,'Hospitalsation Details'!$A$2:$L$2344,9,0)</f>
        <v>R1013</v>
      </c>
      <c r="Q1542" s="9">
        <f>VLOOKUP($A1542,'Hospitalsation Details'!$A$2:$L$2344,12,0)</f>
        <v>49</v>
      </c>
    </row>
    <row r="1543" spans="1:17" ht="15.6" x14ac:dyDescent="0.3">
      <c r="A1543" s="21" t="s">
        <v>3083</v>
      </c>
      <c r="B1543" s="9" t="str">
        <f>VLOOKUP($A1543,'Customer Names'!$A$2:$E$2336,4,0)</f>
        <v xml:space="preserve">  Mason D</v>
      </c>
      <c r="C1543" s="9">
        <f>VLOOKUP($A1543,'Medical Examination'!$A$2:$J$2336,2,0)</f>
        <v>41.23</v>
      </c>
      <c r="D1543" s="9">
        <f>VLOOKUP($A1543,'Medical Examination'!$A$2:$J$2336,3,0)</f>
        <v>4.24</v>
      </c>
      <c r="E1543" s="9" t="str">
        <f>VLOOKUP($A1543,'Medical Examination'!$A$2:$J$2336,4,0)</f>
        <v>No</v>
      </c>
      <c r="F1543" s="9" t="str">
        <f>VLOOKUP($A1543,'Medical Examination'!$A$2:$J$2336,5,0)</f>
        <v>No</v>
      </c>
      <c r="G1543" s="9" t="str">
        <f>VLOOKUP($A1543,'Medical Examination'!$A$2:$J$2336,6,0)</f>
        <v>No</v>
      </c>
      <c r="H1543" s="9">
        <f>VLOOKUP($A1543,'Medical Examination'!$A$2:$J$2336,7,0)</f>
        <v>0</v>
      </c>
      <c r="I1543" s="9" t="str">
        <f>VLOOKUP($A1543,'Medical Examination'!$A$2:$J$2336,8,0)</f>
        <v xml:space="preserve"> Non Smoker</v>
      </c>
      <c r="J1543" s="9" t="str">
        <f>VLOOKUP($A1543,'Medical Examination'!$A$2:$J$2336,9,0)</f>
        <v>Obesity</v>
      </c>
      <c r="K1543" s="9" t="str">
        <f>VLOOKUP($A1543,'Medical Examination'!$A$2:$J$2336,10,0)</f>
        <v>Prediabetes</v>
      </c>
      <c r="L1543" s="9" t="str">
        <f>VLOOKUP($A1543,'Hospitalsation Details'!$A$2:$L$2344,10,0)</f>
        <v>28-08-1982</v>
      </c>
      <c r="M1543" s="16">
        <f>VLOOKUP($A1543,'Hospitalsation Details'!$A$2:$L$2344,6,0)</f>
        <v>6610.11</v>
      </c>
      <c r="N1543" s="9" t="str">
        <f>VLOOKUP($A1543,'Hospitalsation Details'!$A$2:$L$2344,7,0)</f>
        <v>tier - 3</v>
      </c>
      <c r="O1543" s="9" t="str">
        <f>VLOOKUP($A1543,'Hospitalsation Details'!$A$2:$L$2344,8,0)</f>
        <v>tier - 2</v>
      </c>
      <c r="P1543" s="9" t="str">
        <f>VLOOKUP($A1543,'Hospitalsation Details'!$A$2:$L$2344,9,0)</f>
        <v>R1015</v>
      </c>
      <c r="Q1543" s="9">
        <f>VLOOKUP($A1543,'Hospitalsation Details'!$A$2:$L$2344,12,0)</f>
        <v>40</v>
      </c>
    </row>
    <row r="1544" spans="1:17" ht="15.6" x14ac:dyDescent="0.3">
      <c r="A1544" s="20" t="s">
        <v>3085</v>
      </c>
      <c r="B1544" s="9" t="str">
        <f>VLOOKUP($A1544,'Customer Names'!$A$2:$E$2336,4,0)</f>
        <v xml:space="preserve">  Ryan</v>
      </c>
      <c r="C1544" s="9">
        <f>VLOOKUP($A1544,'Medical Examination'!$A$2:$J$2336,2,0)</f>
        <v>29.9</v>
      </c>
      <c r="D1544" s="9">
        <f>VLOOKUP($A1544,'Medical Examination'!$A$2:$J$2336,3,0)</f>
        <v>5.91</v>
      </c>
      <c r="E1544" s="9" t="str">
        <f>VLOOKUP($A1544,'Medical Examination'!$A$2:$J$2336,4,0)</f>
        <v>No</v>
      </c>
      <c r="F1544" s="9" t="str">
        <f>VLOOKUP($A1544,'Medical Examination'!$A$2:$J$2336,5,0)</f>
        <v>No</v>
      </c>
      <c r="G1544" s="9" t="str">
        <f>VLOOKUP($A1544,'Medical Examination'!$A$2:$J$2336,6,0)</f>
        <v>No</v>
      </c>
      <c r="H1544" s="9">
        <f>VLOOKUP($A1544,'Medical Examination'!$A$2:$J$2336,7,0)</f>
        <v>0</v>
      </c>
      <c r="I1544" s="9" t="str">
        <f>VLOOKUP($A1544,'Medical Examination'!$A$2:$J$2336,8,0)</f>
        <v xml:space="preserve"> Non Smoker</v>
      </c>
      <c r="J1544" s="9" t="str">
        <f>VLOOKUP($A1544,'Medical Examination'!$A$2:$J$2336,9,0)</f>
        <v>Obesity</v>
      </c>
      <c r="K1544" s="9" t="str">
        <f>VLOOKUP($A1544,'Medical Examination'!$A$2:$J$2336,10,0)</f>
        <v>Prediabetes</v>
      </c>
      <c r="L1544" s="9" t="str">
        <f>VLOOKUP($A1544,'Hospitalsation Details'!$A$2:$L$2344,10,0)</f>
        <v>07-11-1982</v>
      </c>
      <c r="M1544" s="16">
        <f>VLOOKUP($A1544,'Hospitalsation Details'!$A$2:$L$2344,6,0)</f>
        <v>6600.36</v>
      </c>
      <c r="N1544" s="9" t="str">
        <f>VLOOKUP($A1544,'Hospitalsation Details'!$A$2:$L$2344,7,0)</f>
        <v>tier - 2</v>
      </c>
      <c r="O1544" s="9" t="str">
        <f>VLOOKUP($A1544,'Hospitalsation Details'!$A$2:$L$2344,8,0)</f>
        <v>tier - 3</v>
      </c>
      <c r="P1544" s="9" t="str">
        <f>VLOOKUP($A1544,'Hospitalsation Details'!$A$2:$L$2344,9,0)</f>
        <v>R1011</v>
      </c>
      <c r="Q1544" s="9">
        <f>VLOOKUP($A1544,'Hospitalsation Details'!$A$2:$L$2344,12,0)</f>
        <v>40</v>
      </c>
    </row>
    <row r="1545" spans="1:17" ht="15.6" x14ac:dyDescent="0.3">
      <c r="A1545" s="21" t="s">
        <v>3087</v>
      </c>
      <c r="B1545" s="9" t="str">
        <f>VLOOKUP($A1545,'Customer Names'!$A$2:$E$2336,4,0)</f>
        <v xml:space="preserve">  Arturo</v>
      </c>
      <c r="C1545" s="9">
        <f>VLOOKUP($A1545,'Medical Examination'!$A$2:$J$2336,2,0)</f>
        <v>34.104999999999997</v>
      </c>
      <c r="D1545" s="9">
        <f>VLOOKUP($A1545,'Medical Examination'!$A$2:$J$2336,3,0)</f>
        <v>5.93</v>
      </c>
      <c r="E1545" s="9" t="str">
        <f>VLOOKUP($A1545,'Medical Examination'!$A$2:$J$2336,4,0)</f>
        <v>No</v>
      </c>
      <c r="F1545" s="9" t="str">
        <f>VLOOKUP($A1545,'Medical Examination'!$A$2:$J$2336,5,0)</f>
        <v>No</v>
      </c>
      <c r="G1545" s="9" t="str">
        <f>VLOOKUP($A1545,'Medical Examination'!$A$2:$J$2336,6,0)</f>
        <v>No</v>
      </c>
      <c r="H1545" s="9">
        <f>VLOOKUP($A1545,'Medical Examination'!$A$2:$J$2336,7,0)</f>
        <v>0</v>
      </c>
      <c r="I1545" s="9" t="str">
        <f>VLOOKUP($A1545,'Medical Examination'!$A$2:$J$2336,8,0)</f>
        <v xml:space="preserve"> Non Smoker</v>
      </c>
      <c r="J1545" s="9" t="str">
        <f>VLOOKUP($A1545,'Medical Examination'!$A$2:$J$2336,9,0)</f>
        <v>Obesity</v>
      </c>
      <c r="K1545" s="9" t="str">
        <f>VLOOKUP($A1545,'Medical Examination'!$A$2:$J$2336,10,0)</f>
        <v>Normal</v>
      </c>
      <c r="L1545" s="9" t="str">
        <f>VLOOKUP($A1545,'Hospitalsation Details'!$A$2:$L$2344,10,0)</f>
        <v>29-12-1982</v>
      </c>
      <c r="M1545" s="16">
        <f>VLOOKUP($A1545,'Hospitalsation Details'!$A$2:$L$2344,6,0)</f>
        <v>6600.21</v>
      </c>
      <c r="N1545" s="9" t="str">
        <f>VLOOKUP($A1545,'Hospitalsation Details'!$A$2:$L$2344,7,0)</f>
        <v>tier - 3</v>
      </c>
      <c r="O1545" s="9" t="str">
        <f>VLOOKUP($A1545,'Hospitalsation Details'!$A$2:$L$2344,8,0)</f>
        <v>tier - 2</v>
      </c>
      <c r="P1545" s="9" t="str">
        <f>VLOOKUP($A1545,'Hospitalsation Details'!$A$2:$L$2344,9,0)</f>
        <v>R1016</v>
      </c>
      <c r="Q1545" s="9">
        <f>VLOOKUP($A1545,'Hospitalsation Details'!$A$2:$L$2344,12,0)</f>
        <v>40</v>
      </c>
    </row>
    <row r="1546" spans="1:17" ht="15.6" x14ac:dyDescent="0.3">
      <c r="A1546" s="20" t="s">
        <v>3089</v>
      </c>
      <c r="B1546" s="9" t="str">
        <f>VLOOKUP($A1546,'Customer Names'!$A$2:$E$2336,4,0)</f>
        <v xml:space="preserve">  Jake</v>
      </c>
      <c r="C1546" s="9">
        <f>VLOOKUP($A1546,'Medical Examination'!$A$2:$J$2336,2,0)</f>
        <v>24.97</v>
      </c>
      <c r="D1546" s="9">
        <f>VLOOKUP($A1546,'Medical Examination'!$A$2:$J$2336,3,0)</f>
        <v>5.66</v>
      </c>
      <c r="E1546" s="9" t="str">
        <f>VLOOKUP($A1546,'Medical Examination'!$A$2:$J$2336,4,0)</f>
        <v>No</v>
      </c>
      <c r="F1546" s="9" t="str">
        <f>VLOOKUP($A1546,'Medical Examination'!$A$2:$J$2336,5,0)</f>
        <v>No</v>
      </c>
      <c r="G1546" s="9" t="str">
        <f>VLOOKUP($A1546,'Medical Examination'!$A$2:$J$2336,6,0)</f>
        <v>No</v>
      </c>
      <c r="H1546" s="9">
        <f>VLOOKUP($A1546,'Medical Examination'!$A$2:$J$2336,7,0)</f>
        <v>0</v>
      </c>
      <c r="I1546" s="9" t="str">
        <f>VLOOKUP($A1546,'Medical Examination'!$A$2:$J$2336,8,0)</f>
        <v xml:space="preserve"> Non Smoker</v>
      </c>
      <c r="J1546" s="9" t="str">
        <f>VLOOKUP($A1546,'Medical Examination'!$A$2:$J$2336,9,0)</f>
        <v>Over Weight</v>
      </c>
      <c r="K1546" s="9" t="str">
        <f>VLOOKUP($A1546,'Medical Examination'!$A$2:$J$2336,10,0)</f>
        <v>Normal</v>
      </c>
      <c r="L1546" s="9" t="str">
        <f>VLOOKUP($A1546,'Hospitalsation Details'!$A$2:$L$2344,10,0)</f>
        <v>22-11-1982</v>
      </c>
      <c r="M1546" s="16">
        <f>VLOOKUP($A1546,'Hospitalsation Details'!$A$2:$L$2344,6,0)</f>
        <v>6593.51</v>
      </c>
      <c r="N1546" s="9" t="str">
        <f>VLOOKUP($A1546,'Hospitalsation Details'!$A$2:$L$2344,7,0)</f>
        <v>tier - 2</v>
      </c>
      <c r="O1546" s="9" t="str">
        <f>VLOOKUP($A1546,'Hospitalsation Details'!$A$2:$L$2344,8,0)</f>
        <v>tier - 1</v>
      </c>
      <c r="P1546" s="9" t="str">
        <f>VLOOKUP($A1546,'Hospitalsation Details'!$A$2:$L$2344,9,0)</f>
        <v>R1013</v>
      </c>
      <c r="Q1546" s="9">
        <f>VLOOKUP($A1546,'Hospitalsation Details'!$A$2:$L$2344,12,0)</f>
        <v>40</v>
      </c>
    </row>
    <row r="1547" spans="1:17" ht="15.6" x14ac:dyDescent="0.3">
      <c r="A1547" s="21" t="s">
        <v>3091</v>
      </c>
      <c r="B1547" s="9" t="str">
        <f>VLOOKUP($A1547,'Customer Names'!$A$2:$E$2336,4,0)</f>
        <v xml:space="preserve">  Sarah E</v>
      </c>
      <c r="C1547" s="9">
        <f>VLOOKUP($A1547,'Medical Examination'!$A$2:$J$2336,2,0)</f>
        <v>34.799999999999997</v>
      </c>
      <c r="D1547" s="9">
        <f>VLOOKUP($A1547,'Medical Examination'!$A$2:$J$2336,3,0)</f>
        <v>4.1900000000000004</v>
      </c>
      <c r="E1547" s="9" t="str">
        <f>VLOOKUP($A1547,'Medical Examination'!$A$2:$J$2336,4,0)</f>
        <v>No</v>
      </c>
      <c r="F1547" s="9" t="str">
        <f>VLOOKUP($A1547,'Medical Examination'!$A$2:$J$2336,5,0)</f>
        <v>No</v>
      </c>
      <c r="G1547" s="9" t="str">
        <f>VLOOKUP($A1547,'Medical Examination'!$A$2:$J$2336,6,0)</f>
        <v>No</v>
      </c>
      <c r="H1547" s="9">
        <f>VLOOKUP($A1547,'Medical Examination'!$A$2:$J$2336,7,0)</f>
        <v>1</v>
      </c>
      <c r="I1547" s="9" t="str">
        <f>VLOOKUP($A1547,'Medical Examination'!$A$2:$J$2336,8,0)</f>
        <v xml:space="preserve"> Non Smoker</v>
      </c>
      <c r="J1547" s="9" t="str">
        <f>VLOOKUP($A1547,'Medical Examination'!$A$2:$J$2336,9,0)</f>
        <v>Obesity</v>
      </c>
      <c r="K1547" s="9" t="str">
        <f>VLOOKUP($A1547,'Medical Examination'!$A$2:$J$2336,10,0)</f>
        <v>Diabetes</v>
      </c>
      <c r="L1547" s="9" t="str">
        <f>VLOOKUP($A1547,'Hospitalsation Details'!$A$2:$L$2344,10,0)</f>
        <v>05-10-1984</v>
      </c>
      <c r="M1547" s="16">
        <f>VLOOKUP($A1547,'Hospitalsation Details'!$A$2:$L$2344,6,0)</f>
        <v>6571.54</v>
      </c>
      <c r="N1547" s="9" t="str">
        <f>VLOOKUP($A1547,'Hospitalsation Details'!$A$2:$L$2344,7,0)</f>
        <v>tier - 2</v>
      </c>
      <c r="O1547" s="9" t="str">
        <f>VLOOKUP($A1547,'Hospitalsation Details'!$A$2:$L$2344,8,0)</f>
        <v>tier - 3</v>
      </c>
      <c r="P1547" s="9" t="str">
        <f>VLOOKUP($A1547,'Hospitalsation Details'!$A$2:$L$2344,9,0)</f>
        <v>R1011</v>
      </c>
      <c r="Q1547" s="9">
        <f>VLOOKUP($A1547,'Hospitalsation Details'!$A$2:$L$2344,12,0)</f>
        <v>38</v>
      </c>
    </row>
    <row r="1548" spans="1:17" ht="15.6" x14ac:dyDescent="0.3">
      <c r="A1548" s="20" t="s">
        <v>3093</v>
      </c>
      <c r="B1548" s="9" t="str">
        <f>VLOOKUP($A1548,'Customer Names'!$A$2:$E$2336,4,0)</f>
        <v xml:space="preserve">  Alison L</v>
      </c>
      <c r="C1548" s="9">
        <f>VLOOKUP($A1548,'Medical Examination'!$A$2:$J$2336,2,0)</f>
        <v>32.965000000000003</v>
      </c>
      <c r="D1548" s="9">
        <f>VLOOKUP($A1548,'Medical Examination'!$A$2:$J$2336,3,0)</f>
        <v>9.2100000000000009</v>
      </c>
      <c r="E1548" s="9" t="str">
        <f>VLOOKUP($A1548,'Medical Examination'!$A$2:$J$2336,4,0)</f>
        <v>Yes</v>
      </c>
      <c r="F1548" s="9" t="str">
        <f>VLOOKUP($A1548,'Medical Examination'!$A$2:$J$2336,5,0)</f>
        <v>No</v>
      </c>
      <c r="G1548" s="9" t="str">
        <f>VLOOKUP($A1548,'Medical Examination'!$A$2:$J$2336,6,0)</f>
        <v>No</v>
      </c>
      <c r="H1548" s="9">
        <f>VLOOKUP($A1548,'Medical Examination'!$A$2:$J$2336,7,0)</f>
        <v>0</v>
      </c>
      <c r="I1548" s="9" t="str">
        <f>VLOOKUP($A1548,'Medical Examination'!$A$2:$J$2336,8,0)</f>
        <v xml:space="preserve"> Non Smoker</v>
      </c>
      <c r="J1548" s="9" t="str">
        <f>VLOOKUP($A1548,'Medical Examination'!$A$2:$J$2336,9,0)</f>
        <v>Obesity</v>
      </c>
      <c r="K1548" s="9" t="str">
        <f>VLOOKUP($A1548,'Medical Examination'!$A$2:$J$2336,10,0)</f>
        <v>Normal</v>
      </c>
      <c r="L1548" s="9" t="str">
        <f>VLOOKUP($A1548,'Hospitalsation Details'!$A$2:$L$2344,10,0)</f>
        <v>20-07-1981</v>
      </c>
      <c r="M1548" s="16">
        <f>VLOOKUP($A1548,'Hospitalsation Details'!$A$2:$L$2344,6,0)</f>
        <v>6571.02</v>
      </c>
      <c r="N1548" s="9" t="str">
        <f>VLOOKUP($A1548,'Hospitalsation Details'!$A$2:$L$2344,7,0)</f>
        <v>tier - 2</v>
      </c>
      <c r="O1548" s="9" t="str">
        <f>VLOOKUP($A1548,'Hospitalsation Details'!$A$2:$L$2344,8,0)</f>
        <v>tier - 1</v>
      </c>
      <c r="P1548" s="9" t="str">
        <f>VLOOKUP($A1548,'Hospitalsation Details'!$A$2:$L$2344,9,0)</f>
        <v>R1012</v>
      </c>
      <c r="Q1548" s="9">
        <f>VLOOKUP($A1548,'Hospitalsation Details'!$A$2:$L$2344,12,0)</f>
        <v>41</v>
      </c>
    </row>
    <row r="1549" spans="1:17" ht="15.6" x14ac:dyDescent="0.3">
      <c r="A1549" s="21" t="s">
        <v>3095</v>
      </c>
      <c r="B1549" s="9" t="str">
        <f>VLOOKUP($A1549,'Customer Names'!$A$2:$E$2336,4,0)</f>
        <v xml:space="preserve">  Karen A</v>
      </c>
      <c r="C1549" s="9">
        <f>VLOOKUP($A1549,'Medical Examination'!$A$2:$J$2336,2,0)</f>
        <v>27.265000000000001</v>
      </c>
      <c r="D1549" s="9">
        <f>VLOOKUP($A1549,'Medical Examination'!$A$2:$J$2336,3,0)</f>
        <v>5.51</v>
      </c>
      <c r="E1549" s="9" t="str">
        <f>VLOOKUP($A1549,'Medical Examination'!$A$2:$J$2336,4,0)</f>
        <v>No</v>
      </c>
      <c r="F1549" s="9" t="str">
        <f>VLOOKUP($A1549,'Medical Examination'!$A$2:$J$2336,5,0)</f>
        <v>No</v>
      </c>
      <c r="G1549" s="9" t="str">
        <f>VLOOKUP($A1549,'Medical Examination'!$A$2:$J$2336,6,0)</f>
        <v>No</v>
      </c>
      <c r="H1549" s="9">
        <f>VLOOKUP($A1549,'Medical Examination'!$A$2:$J$2336,7,0)</f>
        <v>1</v>
      </c>
      <c r="I1549" s="9" t="str">
        <f>VLOOKUP($A1549,'Medical Examination'!$A$2:$J$2336,8,0)</f>
        <v xml:space="preserve"> Non Smoker</v>
      </c>
      <c r="J1549" s="9" t="str">
        <f>VLOOKUP($A1549,'Medical Examination'!$A$2:$J$2336,9,0)</f>
        <v>Over Weight</v>
      </c>
      <c r="K1549" s="9" t="str">
        <f>VLOOKUP($A1549,'Medical Examination'!$A$2:$J$2336,10,0)</f>
        <v>Diabetes</v>
      </c>
      <c r="L1549" s="9" t="str">
        <f>VLOOKUP($A1549,'Hospitalsation Details'!$A$2:$L$2344,10,0)</f>
        <v>20-09-1984</v>
      </c>
      <c r="M1549" s="16">
        <f>VLOOKUP($A1549,'Hospitalsation Details'!$A$2:$L$2344,6,0)</f>
        <v>6555.07</v>
      </c>
      <c r="N1549" s="9" t="str">
        <f>VLOOKUP($A1549,'Hospitalsation Details'!$A$2:$L$2344,7,0)</f>
        <v>tier - 2</v>
      </c>
      <c r="O1549" s="9" t="str">
        <f>VLOOKUP($A1549,'Hospitalsation Details'!$A$2:$L$2344,8,0)</f>
        <v>tier - 2</v>
      </c>
      <c r="P1549" s="9" t="str">
        <f>VLOOKUP($A1549,'Hospitalsation Details'!$A$2:$L$2344,9,0)</f>
        <v>R1024</v>
      </c>
      <c r="Q1549" s="9">
        <f>VLOOKUP($A1549,'Hospitalsation Details'!$A$2:$L$2344,12,0)</f>
        <v>38</v>
      </c>
    </row>
    <row r="1550" spans="1:17" ht="15.6" x14ac:dyDescent="0.3">
      <c r="A1550" s="20" t="s">
        <v>3097</v>
      </c>
      <c r="B1550" s="9" t="str">
        <f>VLOOKUP($A1550,'Customer Names'!$A$2:$E$2336,4,0)</f>
        <v xml:space="preserve">  Thomas R</v>
      </c>
      <c r="C1550" s="9">
        <f>VLOOKUP($A1550,'Medical Examination'!$A$2:$J$2336,2,0)</f>
        <v>17.059999999999999</v>
      </c>
      <c r="D1550" s="9">
        <f>VLOOKUP($A1550,'Medical Examination'!$A$2:$J$2336,3,0)</f>
        <v>8.5</v>
      </c>
      <c r="E1550" s="9" t="str">
        <f>VLOOKUP($A1550,'Medical Examination'!$A$2:$J$2336,4,0)</f>
        <v>No</v>
      </c>
      <c r="F1550" s="9" t="str">
        <f>VLOOKUP($A1550,'Medical Examination'!$A$2:$J$2336,5,0)</f>
        <v>No</v>
      </c>
      <c r="G1550" s="9" t="str">
        <f>VLOOKUP($A1550,'Medical Examination'!$A$2:$J$2336,6,0)</f>
        <v>No</v>
      </c>
      <c r="H1550" s="9">
        <f>VLOOKUP($A1550,'Medical Examination'!$A$2:$J$2336,7,0)</f>
        <v>0</v>
      </c>
      <c r="I1550" s="9" t="str">
        <f>VLOOKUP($A1550,'Medical Examination'!$A$2:$J$2336,8,0)</f>
        <v xml:space="preserve"> Non Smoker</v>
      </c>
      <c r="J1550" s="9" t="str">
        <f>VLOOKUP($A1550,'Medical Examination'!$A$2:$J$2336,9,0)</f>
        <v>Under Weight</v>
      </c>
      <c r="K1550" s="9" t="str">
        <f>VLOOKUP($A1550,'Medical Examination'!$A$2:$J$2336,10,0)</f>
        <v>Prediabetes</v>
      </c>
      <c r="L1550" s="9" t="str">
        <f>VLOOKUP($A1550,'Hospitalsation Details'!$A$2:$L$2344,10,0)</f>
        <v>11-12-1968</v>
      </c>
      <c r="M1550" s="16">
        <f>VLOOKUP($A1550,'Hospitalsation Details'!$A$2:$L$2344,6,0)</f>
        <v>6552.01</v>
      </c>
      <c r="N1550" s="9" t="str">
        <f>VLOOKUP($A1550,'Hospitalsation Details'!$A$2:$L$2344,7,0)</f>
        <v>tier - 3</v>
      </c>
      <c r="O1550" s="9" t="str">
        <f>VLOOKUP($A1550,'Hospitalsation Details'!$A$2:$L$2344,8,0)</f>
        <v>tier - 2</v>
      </c>
      <c r="P1550" s="9" t="str">
        <f>VLOOKUP($A1550,'Hospitalsation Details'!$A$2:$L$2344,9,0)</f>
        <v>R1013</v>
      </c>
      <c r="Q1550" s="9">
        <f>VLOOKUP($A1550,'Hospitalsation Details'!$A$2:$L$2344,12,0)</f>
        <v>54</v>
      </c>
    </row>
    <row r="1551" spans="1:17" ht="15.6" x14ac:dyDescent="0.3">
      <c r="A1551" s="21" t="s">
        <v>3099</v>
      </c>
      <c r="B1551" s="9" t="str">
        <f>VLOOKUP($A1551,'Customer Names'!$A$2:$E$2336,4,0)</f>
        <v xml:space="preserve">  Stephanie W</v>
      </c>
      <c r="C1551" s="9">
        <f>VLOOKUP($A1551,'Medical Examination'!$A$2:$J$2336,2,0)</f>
        <v>36.29</v>
      </c>
      <c r="D1551" s="9">
        <f>VLOOKUP($A1551,'Medical Examination'!$A$2:$J$2336,3,0)</f>
        <v>6.23</v>
      </c>
      <c r="E1551" s="9" t="str">
        <f>VLOOKUP($A1551,'Medical Examination'!$A$2:$J$2336,4,0)</f>
        <v>No</v>
      </c>
      <c r="F1551" s="9" t="str">
        <f>VLOOKUP($A1551,'Medical Examination'!$A$2:$J$2336,5,0)</f>
        <v>No</v>
      </c>
      <c r="G1551" s="9" t="str">
        <f>VLOOKUP($A1551,'Medical Examination'!$A$2:$J$2336,6,0)</f>
        <v>No</v>
      </c>
      <c r="H1551" s="9">
        <f>VLOOKUP($A1551,'Medical Examination'!$A$2:$J$2336,7,0)</f>
        <v>0</v>
      </c>
      <c r="I1551" s="9" t="str">
        <f>VLOOKUP($A1551,'Medical Examination'!$A$2:$J$2336,8,0)</f>
        <v xml:space="preserve"> Non Smoker</v>
      </c>
      <c r="J1551" s="9" t="str">
        <f>VLOOKUP($A1551,'Medical Examination'!$A$2:$J$2336,9,0)</f>
        <v>Obesity</v>
      </c>
      <c r="K1551" s="9" t="str">
        <f>VLOOKUP($A1551,'Medical Examination'!$A$2:$J$2336,10,0)</f>
        <v>Diabetes</v>
      </c>
      <c r="L1551" s="9" t="str">
        <f>VLOOKUP($A1551,'Hospitalsation Details'!$A$2:$L$2344,10,0)</f>
        <v>06-08-1989</v>
      </c>
      <c r="M1551" s="16">
        <f>VLOOKUP($A1551,'Hospitalsation Details'!$A$2:$L$2344,6,0)</f>
        <v>6551.75</v>
      </c>
      <c r="N1551" s="9" t="str">
        <f>VLOOKUP($A1551,'Hospitalsation Details'!$A$2:$L$2344,7,0)</f>
        <v>tier - 2</v>
      </c>
      <c r="O1551" s="9" t="str">
        <f>VLOOKUP($A1551,'Hospitalsation Details'!$A$2:$L$2344,8,0)</f>
        <v>tier - 2</v>
      </c>
      <c r="P1551" s="9" t="str">
        <f>VLOOKUP($A1551,'Hospitalsation Details'!$A$2:$L$2344,9,0)</f>
        <v>R1024</v>
      </c>
      <c r="Q1551" s="9">
        <f>VLOOKUP($A1551,'Hospitalsation Details'!$A$2:$L$2344,12,0)</f>
        <v>33</v>
      </c>
    </row>
    <row r="1552" spans="1:17" ht="15.6" x14ac:dyDescent="0.3">
      <c r="A1552" s="20" t="s">
        <v>3101</v>
      </c>
      <c r="B1552" s="9" t="str">
        <f>VLOOKUP($A1552,'Customer Names'!$A$2:$E$2336,4,0)</f>
        <v xml:space="preserve">  Ezra</v>
      </c>
      <c r="C1552" s="9">
        <f>VLOOKUP($A1552,'Medical Examination'!$A$2:$J$2336,2,0)</f>
        <v>28.594999999999999</v>
      </c>
      <c r="D1552" s="9">
        <f>VLOOKUP($A1552,'Medical Examination'!$A$2:$J$2336,3,0)</f>
        <v>8.5299999999999994</v>
      </c>
      <c r="E1552" s="9" t="str">
        <f>VLOOKUP($A1552,'Medical Examination'!$A$2:$J$2336,4,0)</f>
        <v>Yes</v>
      </c>
      <c r="F1552" s="9" t="str">
        <f>VLOOKUP($A1552,'Medical Examination'!$A$2:$J$2336,5,0)</f>
        <v>No</v>
      </c>
      <c r="G1552" s="9" t="str">
        <f>VLOOKUP($A1552,'Medical Examination'!$A$2:$J$2336,6,0)</f>
        <v>No</v>
      </c>
      <c r="H1552" s="9">
        <f>VLOOKUP($A1552,'Medical Examination'!$A$2:$J$2336,7,0)</f>
        <v>1</v>
      </c>
      <c r="I1552" s="9" t="str">
        <f>VLOOKUP($A1552,'Medical Examination'!$A$2:$J$2336,8,0)</f>
        <v xml:space="preserve"> Non Smoker</v>
      </c>
      <c r="J1552" s="9" t="str">
        <f>VLOOKUP($A1552,'Medical Examination'!$A$2:$J$2336,9,0)</f>
        <v>Over Weight</v>
      </c>
      <c r="K1552" s="9" t="str">
        <f>VLOOKUP($A1552,'Medical Examination'!$A$2:$J$2336,10,0)</f>
        <v>Prediabetes</v>
      </c>
      <c r="L1552" s="9" t="str">
        <f>VLOOKUP($A1552,'Hospitalsation Details'!$A$2:$L$2344,10,0)</f>
        <v>18-12-1986</v>
      </c>
      <c r="M1552" s="16">
        <f>VLOOKUP($A1552,'Hospitalsation Details'!$A$2:$L$2344,6,0)</f>
        <v>6548.2</v>
      </c>
      <c r="N1552" s="9" t="str">
        <f>VLOOKUP($A1552,'Hospitalsation Details'!$A$2:$L$2344,7,0)</f>
        <v>tier - 2</v>
      </c>
      <c r="O1552" s="9" t="str">
        <f>VLOOKUP($A1552,'Hospitalsation Details'!$A$2:$L$2344,8,0)</f>
        <v>tier - 3</v>
      </c>
      <c r="P1552" s="9" t="str">
        <f>VLOOKUP($A1552,'Hospitalsation Details'!$A$2:$L$2344,9,0)</f>
        <v>R1012</v>
      </c>
      <c r="Q1552" s="9">
        <f>VLOOKUP($A1552,'Hospitalsation Details'!$A$2:$L$2344,12,0)</f>
        <v>36</v>
      </c>
    </row>
    <row r="1553" spans="1:17" ht="15.6" x14ac:dyDescent="0.3">
      <c r="A1553" s="21" t="s">
        <v>3103</v>
      </c>
      <c r="B1553" s="9" t="str">
        <f>VLOOKUP($A1553,'Customer Names'!$A$2:$E$2336,4,0)</f>
        <v xml:space="preserve">  Jim</v>
      </c>
      <c r="C1553" s="9">
        <f>VLOOKUP($A1553,'Medical Examination'!$A$2:$J$2336,2,0)</f>
        <v>17.8</v>
      </c>
      <c r="D1553" s="9">
        <f>VLOOKUP($A1553,'Medical Examination'!$A$2:$J$2336,3,0)</f>
        <v>5.75</v>
      </c>
      <c r="E1553" s="9" t="str">
        <f>VLOOKUP($A1553,'Medical Examination'!$A$2:$J$2336,4,0)</f>
        <v>Yes</v>
      </c>
      <c r="F1553" s="9" t="str">
        <f>VLOOKUP($A1553,'Medical Examination'!$A$2:$J$2336,5,0)</f>
        <v>No</v>
      </c>
      <c r="G1553" s="9" t="str">
        <f>VLOOKUP($A1553,'Medical Examination'!$A$2:$J$2336,6,0)</f>
        <v>Yes</v>
      </c>
      <c r="H1553" s="9">
        <f>VLOOKUP($A1553,'Medical Examination'!$A$2:$J$2336,7,0)</f>
        <v>1</v>
      </c>
      <c r="I1553" s="9" t="str">
        <f>VLOOKUP($A1553,'Medical Examination'!$A$2:$J$2336,8,0)</f>
        <v xml:space="preserve"> Non Smoker</v>
      </c>
      <c r="J1553" s="9" t="str">
        <f>VLOOKUP($A1553,'Medical Examination'!$A$2:$J$2336,9,0)</f>
        <v>Under Weight</v>
      </c>
      <c r="K1553" s="9" t="str">
        <f>VLOOKUP($A1553,'Medical Examination'!$A$2:$J$2336,10,0)</f>
        <v>Normal</v>
      </c>
      <c r="L1553" s="9" t="str">
        <f>VLOOKUP($A1553,'Hospitalsation Details'!$A$2:$L$2344,10,0)</f>
        <v>03-12-1969</v>
      </c>
      <c r="M1553" s="16">
        <f>VLOOKUP($A1553,'Hospitalsation Details'!$A$2:$L$2344,6,0)</f>
        <v>6546.16</v>
      </c>
      <c r="N1553" s="9" t="str">
        <f>VLOOKUP($A1553,'Hospitalsation Details'!$A$2:$L$2344,7,0)</f>
        <v>tier - 2</v>
      </c>
      <c r="O1553" s="9" t="str">
        <f>VLOOKUP($A1553,'Hospitalsation Details'!$A$2:$L$2344,8,0)</f>
        <v>tier - 3</v>
      </c>
      <c r="P1553" s="9" t="str">
        <f>VLOOKUP($A1553,'Hospitalsation Details'!$A$2:$L$2344,9,0)</f>
        <v>R1013</v>
      </c>
      <c r="Q1553" s="9">
        <f>VLOOKUP($A1553,'Hospitalsation Details'!$A$2:$L$2344,12,0)</f>
        <v>53</v>
      </c>
    </row>
    <row r="1554" spans="1:17" ht="15.6" x14ac:dyDescent="0.3">
      <c r="A1554" s="20" t="s">
        <v>3105</v>
      </c>
      <c r="B1554" s="9" t="str">
        <f>VLOOKUP($A1554,'Customer Names'!$A$2:$E$2336,4,0)</f>
        <v xml:space="preserve">  Ari L</v>
      </c>
      <c r="C1554" s="9">
        <f>VLOOKUP($A1554,'Medical Examination'!$A$2:$J$2336,2,0)</f>
        <v>21.4</v>
      </c>
      <c r="D1554" s="9">
        <f>VLOOKUP($A1554,'Medical Examination'!$A$2:$J$2336,3,0)</f>
        <v>5.6</v>
      </c>
      <c r="E1554" s="9" t="str">
        <f>VLOOKUP($A1554,'Medical Examination'!$A$2:$J$2336,4,0)</f>
        <v>No</v>
      </c>
      <c r="F1554" s="9" t="str">
        <f>VLOOKUP($A1554,'Medical Examination'!$A$2:$J$2336,5,0)</f>
        <v>No</v>
      </c>
      <c r="G1554" s="9" t="str">
        <f>VLOOKUP($A1554,'Medical Examination'!$A$2:$J$2336,6,0)</f>
        <v>No</v>
      </c>
      <c r="H1554" s="9">
        <f>VLOOKUP($A1554,'Medical Examination'!$A$2:$J$2336,7,0)</f>
        <v>0</v>
      </c>
      <c r="I1554" s="9" t="str">
        <f>VLOOKUP($A1554,'Medical Examination'!$A$2:$J$2336,8,0)</f>
        <v xml:space="preserve"> Non Smoker</v>
      </c>
      <c r="J1554" s="9" t="str">
        <f>VLOOKUP($A1554,'Medical Examination'!$A$2:$J$2336,9,0)</f>
        <v>Normal Weight</v>
      </c>
      <c r="K1554" s="9" t="str">
        <f>VLOOKUP($A1554,'Medical Examination'!$A$2:$J$2336,10,0)</f>
        <v>Normal</v>
      </c>
      <c r="L1554" s="9" t="str">
        <f>VLOOKUP($A1554,'Hospitalsation Details'!$A$2:$L$2344,10,0)</f>
        <v>02-10-1982</v>
      </c>
      <c r="M1554" s="16">
        <f>VLOOKUP($A1554,'Hospitalsation Details'!$A$2:$L$2344,6,0)</f>
        <v>6536.68</v>
      </c>
      <c r="N1554" s="9" t="str">
        <f>VLOOKUP($A1554,'Hospitalsation Details'!$A$2:$L$2344,7,0)</f>
        <v>tier - 2</v>
      </c>
      <c r="O1554" s="9" t="str">
        <f>VLOOKUP($A1554,'Hospitalsation Details'!$A$2:$L$2344,8,0)</f>
        <v>tier - 2</v>
      </c>
      <c r="P1554" s="9" t="str">
        <f>VLOOKUP($A1554,'Hospitalsation Details'!$A$2:$L$2344,9,0)</f>
        <v>R1012</v>
      </c>
      <c r="Q1554" s="9">
        <f>VLOOKUP($A1554,'Hospitalsation Details'!$A$2:$L$2344,12,0)</f>
        <v>40</v>
      </c>
    </row>
    <row r="1555" spans="1:17" ht="15.6" x14ac:dyDescent="0.3">
      <c r="A1555" s="21" t="s">
        <v>3107</v>
      </c>
      <c r="B1555" s="9" t="str">
        <f>VLOOKUP($A1555,'Customer Names'!$A$2:$E$2336,4,0)</f>
        <v xml:space="preserve">  Fanny</v>
      </c>
      <c r="C1555" s="9">
        <f>VLOOKUP($A1555,'Medical Examination'!$A$2:$J$2336,2,0)</f>
        <v>23.01</v>
      </c>
      <c r="D1555" s="9">
        <f>VLOOKUP($A1555,'Medical Examination'!$A$2:$J$2336,3,0)</f>
        <v>4.68</v>
      </c>
      <c r="E1555" s="9" t="str">
        <f>VLOOKUP($A1555,'Medical Examination'!$A$2:$J$2336,4,0)</f>
        <v>No</v>
      </c>
      <c r="F1555" s="9" t="str">
        <f>VLOOKUP($A1555,'Medical Examination'!$A$2:$J$2336,5,0)</f>
        <v>No</v>
      </c>
      <c r="G1555" s="9" t="str">
        <f>VLOOKUP($A1555,'Medical Examination'!$A$2:$J$2336,6,0)</f>
        <v>No</v>
      </c>
      <c r="H1555" s="9">
        <f>VLOOKUP($A1555,'Medical Examination'!$A$2:$J$2336,7,0)</f>
        <v>0</v>
      </c>
      <c r="I1555" s="9" t="str">
        <f>VLOOKUP($A1555,'Medical Examination'!$A$2:$J$2336,8,0)</f>
        <v xml:space="preserve"> Non Smoker</v>
      </c>
      <c r="J1555" s="9" t="str">
        <f>VLOOKUP($A1555,'Medical Examination'!$A$2:$J$2336,9,0)</f>
        <v>Normal Weight</v>
      </c>
      <c r="K1555" s="9" t="str">
        <f>VLOOKUP($A1555,'Medical Examination'!$A$2:$J$2336,10,0)</f>
        <v>Normal</v>
      </c>
      <c r="L1555" s="9" t="str">
        <f>VLOOKUP($A1555,'Hospitalsation Details'!$A$2:$L$2344,10,0)</f>
        <v>12-08-1982</v>
      </c>
      <c r="M1555" s="16">
        <f>VLOOKUP($A1555,'Hospitalsation Details'!$A$2:$L$2344,6,0)</f>
        <v>6532.04</v>
      </c>
      <c r="N1555" s="9" t="str">
        <f>VLOOKUP($A1555,'Hospitalsation Details'!$A$2:$L$2344,7,0)</f>
        <v>tier - 2</v>
      </c>
      <c r="O1555" s="9" t="str">
        <f>VLOOKUP($A1555,'Hospitalsation Details'!$A$2:$L$2344,8,0)</f>
        <v>tier - 1</v>
      </c>
      <c r="P1555" s="9" t="str">
        <f>VLOOKUP($A1555,'Hospitalsation Details'!$A$2:$L$2344,9,0)</f>
        <v>R1013</v>
      </c>
      <c r="Q1555" s="9">
        <f>VLOOKUP($A1555,'Hospitalsation Details'!$A$2:$L$2344,12,0)</f>
        <v>40</v>
      </c>
    </row>
    <row r="1556" spans="1:17" ht="15.6" x14ac:dyDescent="0.3">
      <c r="A1556" s="20" t="s">
        <v>3109</v>
      </c>
      <c r="B1556" s="9" t="str">
        <f>VLOOKUP($A1556,'Customer Names'!$A$2:$E$2336,4,0)</f>
        <v xml:space="preserve">  Heather</v>
      </c>
      <c r="C1556" s="9">
        <f>VLOOKUP($A1556,'Medical Examination'!$A$2:$J$2336,2,0)</f>
        <v>19.86</v>
      </c>
      <c r="D1556" s="9">
        <f>VLOOKUP($A1556,'Medical Examination'!$A$2:$J$2336,3,0)</f>
        <v>5.62</v>
      </c>
      <c r="E1556" s="9" t="str">
        <f>VLOOKUP($A1556,'Medical Examination'!$A$2:$J$2336,4,0)</f>
        <v>Yes</v>
      </c>
      <c r="F1556" s="9" t="str">
        <f>VLOOKUP($A1556,'Medical Examination'!$A$2:$J$2336,5,0)</f>
        <v>No</v>
      </c>
      <c r="G1556" s="9" t="str">
        <f>VLOOKUP($A1556,'Medical Examination'!$A$2:$J$2336,6,0)</f>
        <v>No</v>
      </c>
      <c r="H1556" s="9">
        <f>VLOOKUP($A1556,'Medical Examination'!$A$2:$J$2336,7,0)</f>
        <v>0</v>
      </c>
      <c r="I1556" s="9" t="str">
        <f>VLOOKUP($A1556,'Medical Examination'!$A$2:$J$2336,8,0)</f>
        <v xml:space="preserve"> Non Smoker</v>
      </c>
      <c r="J1556" s="9" t="str">
        <f>VLOOKUP($A1556,'Medical Examination'!$A$2:$J$2336,9,0)</f>
        <v>Normal Weight</v>
      </c>
      <c r="K1556" s="9" t="str">
        <f>VLOOKUP($A1556,'Medical Examination'!$A$2:$J$2336,10,0)</f>
        <v>Normal</v>
      </c>
      <c r="L1556" s="9" t="str">
        <f>VLOOKUP($A1556,'Hospitalsation Details'!$A$2:$L$2344,10,0)</f>
        <v>23-10-1976</v>
      </c>
      <c r="M1556" s="16">
        <f>VLOOKUP($A1556,'Hospitalsation Details'!$A$2:$L$2344,6,0)</f>
        <v>6529.21</v>
      </c>
      <c r="N1556" s="9" t="str">
        <f>VLOOKUP($A1556,'Hospitalsation Details'!$A$2:$L$2344,7,0)</f>
        <v>tier - 2</v>
      </c>
      <c r="O1556" s="9" t="str">
        <f>VLOOKUP($A1556,'Hospitalsation Details'!$A$2:$L$2344,8,0)</f>
        <v>tier - 1</v>
      </c>
      <c r="P1556" s="9" t="str">
        <f>VLOOKUP($A1556,'Hospitalsation Details'!$A$2:$L$2344,9,0)</f>
        <v>R1013</v>
      </c>
      <c r="Q1556" s="9">
        <f>VLOOKUP($A1556,'Hospitalsation Details'!$A$2:$L$2344,12,0)</f>
        <v>46</v>
      </c>
    </row>
    <row r="1557" spans="1:17" ht="15.6" x14ac:dyDescent="0.3">
      <c r="A1557" s="21" t="s">
        <v>3111</v>
      </c>
      <c r="B1557" s="9" t="str">
        <f>VLOOKUP($A1557,'Customer Names'!$A$2:$E$2336,4,0)</f>
        <v xml:space="preserve">  Peter W</v>
      </c>
      <c r="C1557" s="9">
        <f>VLOOKUP($A1557,'Medical Examination'!$A$2:$J$2336,2,0)</f>
        <v>33.58</v>
      </c>
      <c r="D1557" s="9">
        <f>VLOOKUP($A1557,'Medical Examination'!$A$2:$J$2336,3,0)</f>
        <v>5.08</v>
      </c>
      <c r="E1557" s="9" t="str">
        <f>VLOOKUP($A1557,'Medical Examination'!$A$2:$J$2336,4,0)</f>
        <v>No</v>
      </c>
      <c r="F1557" s="9" t="str">
        <f>VLOOKUP($A1557,'Medical Examination'!$A$2:$J$2336,5,0)</f>
        <v>No</v>
      </c>
      <c r="G1557" s="9" t="str">
        <f>VLOOKUP($A1557,'Medical Examination'!$A$2:$J$2336,6,0)</f>
        <v>No</v>
      </c>
      <c r="H1557" s="9">
        <f>VLOOKUP($A1557,'Medical Examination'!$A$2:$J$2336,7,0)</f>
        <v>0</v>
      </c>
      <c r="I1557" s="9" t="str">
        <f>VLOOKUP($A1557,'Medical Examination'!$A$2:$J$2336,8,0)</f>
        <v xml:space="preserve"> Non Smoker</v>
      </c>
      <c r="J1557" s="9" t="str">
        <f>VLOOKUP($A1557,'Medical Examination'!$A$2:$J$2336,9,0)</f>
        <v>Obesity</v>
      </c>
      <c r="K1557" s="9" t="str">
        <f>VLOOKUP($A1557,'Medical Examination'!$A$2:$J$2336,10,0)</f>
        <v>Normal</v>
      </c>
      <c r="L1557" s="9" t="str">
        <f>VLOOKUP($A1557,'Hospitalsation Details'!$A$2:$L$2344,10,0)</f>
        <v>07-07-1994</v>
      </c>
      <c r="M1557" s="16">
        <f>VLOOKUP($A1557,'Hospitalsation Details'!$A$2:$L$2344,6,0)</f>
        <v>6512.24</v>
      </c>
      <c r="N1557" s="9" t="str">
        <f>VLOOKUP($A1557,'Hospitalsation Details'!$A$2:$L$2344,7,0)</f>
        <v>tier - 2</v>
      </c>
      <c r="O1557" s="9" t="str">
        <f>VLOOKUP($A1557,'Hospitalsation Details'!$A$2:$L$2344,8,0)</f>
        <v>tier - 1</v>
      </c>
      <c r="P1557" s="9" t="str">
        <f>VLOOKUP($A1557,'Hospitalsation Details'!$A$2:$L$2344,9,0)</f>
        <v>R1021</v>
      </c>
      <c r="Q1557" s="9">
        <f>VLOOKUP($A1557,'Hospitalsation Details'!$A$2:$L$2344,12,0)</f>
        <v>28</v>
      </c>
    </row>
    <row r="1558" spans="1:17" ht="15.6" x14ac:dyDescent="0.3">
      <c r="A1558" s="20" t="s">
        <v>3113</v>
      </c>
      <c r="B1558" s="9" t="str">
        <f>VLOOKUP($A1558,'Customer Names'!$A$2:$E$2336,4,0)</f>
        <v xml:space="preserve">  Catherine A</v>
      </c>
      <c r="C1558" s="9">
        <f>VLOOKUP($A1558,'Medical Examination'!$A$2:$J$2336,2,0)</f>
        <v>29.81</v>
      </c>
      <c r="D1558" s="9">
        <f>VLOOKUP($A1558,'Medical Examination'!$A$2:$J$2336,3,0)</f>
        <v>5.28</v>
      </c>
      <c r="E1558" s="9" t="str">
        <f>VLOOKUP($A1558,'Medical Examination'!$A$2:$J$2336,4,0)</f>
        <v>No</v>
      </c>
      <c r="F1558" s="9" t="str">
        <f>VLOOKUP($A1558,'Medical Examination'!$A$2:$J$2336,5,0)</f>
        <v>No</v>
      </c>
      <c r="G1558" s="9" t="str">
        <f>VLOOKUP($A1558,'Medical Examination'!$A$2:$J$2336,6,0)</f>
        <v>No</v>
      </c>
      <c r="H1558" s="9">
        <f>VLOOKUP($A1558,'Medical Examination'!$A$2:$J$2336,7,0)</f>
        <v>0</v>
      </c>
      <c r="I1558" s="9" t="str">
        <f>VLOOKUP($A1558,'Medical Examination'!$A$2:$J$2336,8,0)</f>
        <v xml:space="preserve"> Non Smoker</v>
      </c>
      <c r="J1558" s="9" t="str">
        <f>VLOOKUP($A1558,'Medical Examination'!$A$2:$J$2336,9,0)</f>
        <v>Over Weight</v>
      </c>
      <c r="K1558" s="9" t="str">
        <f>VLOOKUP($A1558,'Medical Examination'!$A$2:$J$2336,10,0)</f>
        <v>Normal</v>
      </c>
      <c r="L1558" s="9" t="str">
        <f>VLOOKUP($A1558,'Hospitalsation Details'!$A$2:$L$2344,10,0)</f>
        <v>28-08-1982</v>
      </c>
      <c r="M1558" s="16">
        <f>VLOOKUP($A1558,'Hospitalsation Details'!$A$2:$L$2344,6,0)</f>
        <v>6500.24</v>
      </c>
      <c r="N1558" s="9" t="str">
        <f>VLOOKUP($A1558,'Hospitalsation Details'!$A$2:$L$2344,7,0)</f>
        <v>tier - 2</v>
      </c>
      <c r="O1558" s="9" t="str">
        <f>VLOOKUP($A1558,'Hospitalsation Details'!$A$2:$L$2344,8,0)</f>
        <v>tier - 2</v>
      </c>
      <c r="P1558" s="9" t="str">
        <f>VLOOKUP($A1558,'Hospitalsation Details'!$A$2:$L$2344,9,0)</f>
        <v>R1013</v>
      </c>
      <c r="Q1558" s="9">
        <f>VLOOKUP($A1558,'Hospitalsation Details'!$A$2:$L$2344,12,0)</f>
        <v>40</v>
      </c>
    </row>
    <row r="1559" spans="1:17" ht="15.6" x14ac:dyDescent="0.3">
      <c r="A1559" s="21" t="s">
        <v>3115</v>
      </c>
      <c r="B1559" s="9" t="str">
        <f>VLOOKUP($A1559,'Customer Names'!$A$2:$E$2336,4,0)</f>
        <v xml:space="preserve">  Kelly A</v>
      </c>
      <c r="C1559" s="9">
        <f>VLOOKUP($A1559,'Medical Examination'!$A$2:$J$2336,2,0)</f>
        <v>27.4</v>
      </c>
      <c r="D1559" s="9">
        <f>VLOOKUP($A1559,'Medical Examination'!$A$2:$J$2336,3,0)</f>
        <v>4.6100000000000003</v>
      </c>
      <c r="E1559" s="9" t="str">
        <f>VLOOKUP($A1559,'Medical Examination'!$A$2:$J$2336,4,0)</f>
        <v>No</v>
      </c>
      <c r="F1559" s="9" t="str">
        <f>VLOOKUP($A1559,'Medical Examination'!$A$2:$J$2336,5,0)</f>
        <v>No</v>
      </c>
      <c r="G1559" s="9" t="str">
        <f>VLOOKUP($A1559,'Medical Examination'!$A$2:$J$2336,6,0)</f>
        <v>No</v>
      </c>
      <c r="H1559" s="9">
        <f>VLOOKUP($A1559,'Medical Examination'!$A$2:$J$2336,7,0)</f>
        <v>0</v>
      </c>
      <c r="I1559" s="9" t="str">
        <f>VLOOKUP($A1559,'Medical Examination'!$A$2:$J$2336,8,0)</f>
        <v xml:space="preserve"> Non Smoker</v>
      </c>
      <c r="J1559" s="9" t="str">
        <f>VLOOKUP($A1559,'Medical Examination'!$A$2:$J$2336,9,0)</f>
        <v>Over Weight</v>
      </c>
      <c r="K1559" s="9" t="str">
        <f>VLOOKUP($A1559,'Medical Examination'!$A$2:$J$2336,10,0)</f>
        <v>Diabetes</v>
      </c>
      <c r="L1559" s="9" t="str">
        <f>VLOOKUP($A1559,'Hospitalsation Details'!$A$2:$L$2344,10,0)</f>
        <v>09-10-1982</v>
      </c>
      <c r="M1559" s="16">
        <f>VLOOKUP($A1559,'Hospitalsation Details'!$A$2:$L$2344,6,0)</f>
        <v>6496.89</v>
      </c>
      <c r="N1559" s="9" t="str">
        <f>VLOOKUP($A1559,'Hospitalsation Details'!$A$2:$L$2344,7,0)</f>
        <v>tier - 2</v>
      </c>
      <c r="O1559" s="9" t="str">
        <f>VLOOKUP($A1559,'Hospitalsation Details'!$A$2:$L$2344,8,0)</f>
        <v>tier - 3</v>
      </c>
      <c r="P1559" s="9" t="str">
        <f>VLOOKUP($A1559,'Hospitalsation Details'!$A$2:$L$2344,9,0)</f>
        <v>R1011</v>
      </c>
      <c r="Q1559" s="9">
        <f>VLOOKUP($A1559,'Hospitalsation Details'!$A$2:$L$2344,12,0)</f>
        <v>40</v>
      </c>
    </row>
    <row r="1560" spans="1:17" ht="15.6" x14ac:dyDescent="0.3">
      <c r="A1560" s="20" t="s">
        <v>3117</v>
      </c>
      <c r="B1560" s="9" t="str">
        <f>VLOOKUP($A1560,'Customer Names'!$A$2:$E$2336,4,0)</f>
        <v xml:space="preserve">  Janel N</v>
      </c>
      <c r="C1560" s="9">
        <f>VLOOKUP($A1560,'Medical Examination'!$A$2:$J$2336,2,0)</f>
        <v>17.98</v>
      </c>
      <c r="D1560" s="9">
        <f>VLOOKUP($A1560,'Medical Examination'!$A$2:$J$2336,3,0)</f>
        <v>6.57</v>
      </c>
      <c r="E1560" s="9" t="str">
        <f>VLOOKUP($A1560,'Medical Examination'!$A$2:$J$2336,4,0)</f>
        <v>Yes</v>
      </c>
      <c r="F1560" s="9" t="str">
        <f>VLOOKUP($A1560,'Medical Examination'!$A$2:$J$2336,5,0)</f>
        <v>No</v>
      </c>
      <c r="G1560" s="9" t="str">
        <f>VLOOKUP($A1560,'Medical Examination'!$A$2:$J$2336,6,0)</f>
        <v>No</v>
      </c>
      <c r="H1560" s="9">
        <f>VLOOKUP($A1560,'Medical Examination'!$A$2:$J$2336,7,0)</f>
        <v>2</v>
      </c>
      <c r="I1560" s="9" t="str">
        <f>VLOOKUP($A1560,'Medical Examination'!$A$2:$J$2336,8,0)</f>
        <v xml:space="preserve"> Non Smoker</v>
      </c>
      <c r="J1560" s="9" t="str">
        <f>VLOOKUP($A1560,'Medical Examination'!$A$2:$J$2336,9,0)</f>
        <v>Under Weight</v>
      </c>
      <c r="K1560" s="9" t="str">
        <f>VLOOKUP($A1560,'Medical Examination'!$A$2:$J$2336,10,0)</f>
        <v>Prediabetes</v>
      </c>
      <c r="L1560" s="9" t="str">
        <f>VLOOKUP($A1560,'Hospitalsation Details'!$A$2:$L$2344,10,0)</f>
        <v>01-12-1970</v>
      </c>
      <c r="M1560" s="16">
        <f>VLOOKUP($A1560,'Hospitalsation Details'!$A$2:$L$2344,6,0)</f>
        <v>6481.67</v>
      </c>
      <c r="N1560" s="9" t="str">
        <f>VLOOKUP($A1560,'Hospitalsation Details'!$A$2:$L$2344,7,0)</f>
        <v>tier - 2</v>
      </c>
      <c r="O1560" s="9" t="str">
        <f>VLOOKUP($A1560,'Hospitalsation Details'!$A$2:$L$2344,8,0)</f>
        <v>tier - 2</v>
      </c>
      <c r="P1560" s="9" t="str">
        <f>VLOOKUP($A1560,'Hospitalsation Details'!$A$2:$L$2344,9,0)</f>
        <v>R1013</v>
      </c>
      <c r="Q1560" s="9">
        <f>VLOOKUP($A1560,'Hospitalsation Details'!$A$2:$L$2344,12,0)</f>
        <v>52</v>
      </c>
    </row>
    <row r="1561" spans="1:17" ht="15.6" x14ac:dyDescent="0.3">
      <c r="A1561" s="21" t="s">
        <v>3119</v>
      </c>
      <c r="B1561" s="9" t="str">
        <f>VLOOKUP($A1561,'Customer Names'!$A$2:$E$2336,4,0)</f>
        <v xml:space="preserve">  Yann Kai</v>
      </c>
      <c r="C1561" s="9">
        <f>VLOOKUP($A1561,'Medical Examination'!$A$2:$J$2336,2,0)</f>
        <v>37.9</v>
      </c>
      <c r="D1561" s="9">
        <f>VLOOKUP($A1561,'Medical Examination'!$A$2:$J$2336,3,0)</f>
        <v>5.83</v>
      </c>
      <c r="E1561" s="9" t="str">
        <f>VLOOKUP($A1561,'Medical Examination'!$A$2:$J$2336,4,0)</f>
        <v>No</v>
      </c>
      <c r="F1561" s="9" t="str">
        <f>VLOOKUP($A1561,'Medical Examination'!$A$2:$J$2336,5,0)</f>
        <v>No</v>
      </c>
      <c r="G1561" s="9" t="str">
        <f>VLOOKUP($A1561,'Medical Examination'!$A$2:$J$2336,6,0)</f>
        <v>No</v>
      </c>
      <c r="H1561" s="9">
        <f>VLOOKUP($A1561,'Medical Examination'!$A$2:$J$2336,7,0)</f>
        <v>0</v>
      </c>
      <c r="I1561" s="9" t="str">
        <f>VLOOKUP($A1561,'Medical Examination'!$A$2:$J$2336,8,0)</f>
        <v xml:space="preserve"> Non Smoker</v>
      </c>
      <c r="J1561" s="9" t="str">
        <f>VLOOKUP($A1561,'Medical Examination'!$A$2:$J$2336,9,0)</f>
        <v>Obesity</v>
      </c>
      <c r="K1561" s="9" t="str">
        <f>VLOOKUP($A1561,'Medical Examination'!$A$2:$J$2336,10,0)</f>
        <v>Diabetes</v>
      </c>
      <c r="L1561" s="9" t="str">
        <f>VLOOKUP($A1561,'Hospitalsation Details'!$A$2:$L$2344,10,0)</f>
        <v>08-06-1980</v>
      </c>
      <c r="M1561" s="16">
        <f>VLOOKUP($A1561,'Hospitalsation Details'!$A$2:$L$2344,6,0)</f>
        <v>6474.01</v>
      </c>
      <c r="N1561" s="9" t="str">
        <f>VLOOKUP($A1561,'Hospitalsation Details'!$A$2:$L$2344,7,0)</f>
        <v>tier - 2</v>
      </c>
      <c r="O1561" s="9" t="str">
        <f>VLOOKUP($A1561,'Hospitalsation Details'!$A$2:$L$2344,8,0)</f>
        <v>tier - 3</v>
      </c>
      <c r="P1561" s="9" t="str">
        <f>VLOOKUP($A1561,'Hospitalsation Details'!$A$2:$L$2344,9,0)</f>
        <v>R1011</v>
      </c>
      <c r="Q1561" s="9">
        <f>VLOOKUP($A1561,'Hospitalsation Details'!$A$2:$L$2344,12,0)</f>
        <v>43</v>
      </c>
    </row>
    <row r="1562" spans="1:17" ht="15.6" x14ac:dyDescent="0.3">
      <c r="A1562" s="20" t="s">
        <v>3121</v>
      </c>
      <c r="B1562" s="9" t="str">
        <f>VLOOKUP($A1562,'Customer Names'!$A$2:$E$2336,4,0)</f>
        <v xml:space="preserve">  Zachary R</v>
      </c>
      <c r="C1562" s="9">
        <f>VLOOKUP($A1562,'Medical Examination'!$A$2:$J$2336,2,0)</f>
        <v>25.27</v>
      </c>
      <c r="D1562" s="9">
        <f>VLOOKUP($A1562,'Medical Examination'!$A$2:$J$2336,3,0)</f>
        <v>6.98</v>
      </c>
      <c r="E1562" s="9" t="str">
        <f>VLOOKUP($A1562,'Medical Examination'!$A$2:$J$2336,4,0)</f>
        <v>Yes</v>
      </c>
      <c r="F1562" s="9" t="str">
        <f>VLOOKUP($A1562,'Medical Examination'!$A$2:$J$2336,5,0)</f>
        <v>No</v>
      </c>
      <c r="G1562" s="9" t="str">
        <f>VLOOKUP($A1562,'Medical Examination'!$A$2:$J$2336,6,0)</f>
        <v>No</v>
      </c>
      <c r="H1562" s="9">
        <f>VLOOKUP($A1562,'Medical Examination'!$A$2:$J$2336,7,0)</f>
        <v>0</v>
      </c>
      <c r="I1562" s="9" t="str">
        <f>VLOOKUP($A1562,'Medical Examination'!$A$2:$J$2336,8,0)</f>
        <v xml:space="preserve"> Non Smoker</v>
      </c>
      <c r="J1562" s="9" t="str">
        <f>VLOOKUP($A1562,'Medical Examination'!$A$2:$J$2336,9,0)</f>
        <v>Over Weight</v>
      </c>
      <c r="K1562" s="9" t="str">
        <f>VLOOKUP($A1562,'Medical Examination'!$A$2:$J$2336,10,0)</f>
        <v>Normal</v>
      </c>
      <c r="L1562" s="9" t="str">
        <f>VLOOKUP($A1562,'Hospitalsation Details'!$A$2:$L$2344,10,0)</f>
        <v>27-07-1981</v>
      </c>
      <c r="M1562" s="16">
        <f>VLOOKUP($A1562,'Hospitalsation Details'!$A$2:$L$2344,6,0)</f>
        <v>6473.15</v>
      </c>
      <c r="N1562" s="9" t="str">
        <f>VLOOKUP($A1562,'Hospitalsation Details'!$A$2:$L$2344,7,0)</f>
        <v>tier - 2</v>
      </c>
      <c r="O1562" s="9" t="str">
        <f>VLOOKUP($A1562,'Hospitalsation Details'!$A$2:$L$2344,8,0)</f>
        <v>tier - 2</v>
      </c>
      <c r="P1562" s="9" t="str">
        <f>VLOOKUP($A1562,'Hospitalsation Details'!$A$2:$L$2344,9,0)</f>
        <v>R1013</v>
      </c>
      <c r="Q1562" s="9">
        <f>VLOOKUP($A1562,'Hospitalsation Details'!$A$2:$L$2344,12,0)</f>
        <v>41</v>
      </c>
    </row>
    <row r="1563" spans="1:17" ht="15.6" x14ac:dyDescent="0.3">
      <c r="A1563" s="21" t="s">
        <v>3123</v>
      </c>
      <c r="B1563" s="9" t="str">
        <f>VLOOKUP($A1563,'Customer Names'!$A$2:$E$2336,4,0)</f>
        <v xml:space="preserve">  Alejandro Sr</v>
      </c>
      <c r="C1563" s="9">
        <f>VLOOKUP($A1563,'Medical Examination'!$A$2:$J$2336,2,0)</f>
        <v>29.26</v>
      </c>
      <c r="D1563" s="9">
        <f>VLOOKUP($A1563,'Medical Examination'!$A$2:$J$2336,3,0)</f>
        <v>4.03</v>
      </c>
      <c r="E1563" s="9" t="str">
        <f>VLOOKUP($A1563,'Medical Examination'!$A$2:$J$2336,4,0)</f>
        <v>No</v>
      </c>
      <c r="F1563" s="9" t="str">
        <f>VLOOKUP($A1563,'Medical Examination'!$A$2:$J$2336,5,0)</f>
        <v>No</v>
      </c>
      <c r="G1563" s="9" t="str">
        <f>VLOOKUP($A1563,'Medical Examination'!$A$2:$J$2336,6,0)</f>
        <v>No</v>
      </c>
      <c r="H1563" s="9">
        <f>VLOOKUP($A1563,'Medical Examination'!$A$2:$J$2336,7,0)</f>
        <v>1</v>
      </c>
      <c r="I1563" s="9" t="str">
        <f>VLOOKUP($A1563,'Medical Examination'!$A$2:$J$2336,8,0)</f>
        <v xml:space="preserve"> Non Smoker</v>
      </c>
      <c r="J1563" s="9" t="str">
        <f>VLOOKUP($A1563,'Medical Examination'!$A$2:$J$2336,9,0)</f>
        <v>Over Weight</v>
      </c>
      <c r="K1563" s="9" t="str">
        <f>VLOOKUP($A1563,'Medical Examination'!$A$2:$J$2336,10,0)</f>
        <v>Normal</v>
      </c>
      <c r="L1563" s="9" t="str">
        <f>VLOOKUP($A1563,'Hospitalsation Details'!$A$2:$L$2344,10,0)</f>
        <v>01-11-1984</v>
      </c>
      <c r="M1563" s="16">
        <f>VLOOKUP($A1563,'Hospitalsation Details'!$A$2:$L$2344,6,0)</f>
        <v>6457.84</v>
      </c>
      <c r="N1563" s="9" t="str">
        <f>VLOOKUP($A1563,'Hospitalsation Details'!$A$2:$L$2344,7,0)</f>
        <v>tier - 2</v>
      </c>
      <c r="O1563" s="9" t="str">
        <f>VLOOKUP($A1563,'Hospitalsation Details'!$A$2:$L$2344,8,0)</f>
        <v>tier - 3</v>
      </c>
      <c r="P1563" s="9" t="str">
        <f>VLOOKUP($A1563,'Hospitalsation Details'!$A$2:$L$2344,9,0)</f>
        <v>R1012</v>
      </c>
      <c r="Q1563" s="9">
        <f>VLOOKUP($A1563,'Hospitalsation Details'!$A$2:$L$2344,12,0)</f>
        <v>38</v>
      </c>
    </row>
    <row r="1564" spans="1:17" ht="15.6" x14ac:dyDescent="0.3">
      <c r="A1564" s="20" t="s">
        <v>3125</v>
      </c>
      <c r="B1564" s="9" t="str">
        <f>VLOOKUP($A1564,'Customer Names'!$A$2:$E$2336,4,0)</f>
        <v xml:space="preserve">  Nicholas R</v>
      </c>
      <c r="C1564" s="9">
        <f>VLOOKUP($A1564,'Medical Examination'!$A$2:$J$2336,2,0)</f>
        <v>27.835000000000001</v>
      </c>
      <c r="D1564" s="9">
        <f>VLOOKUP($A1564,'Medical Examination'!$A$2:$J$2336,3,0)</f>
        <v>4.5599999999999996</v>
      </c>
      <c r="E1564" s="9" t="str">
        <f>VLOOKUP($A1564,'Medical Examination'!$A$2:$J$2336,4,0)</f>
        <v>No</v>
      </c>
      <c r="F1564" s="9" t="str">
        <f>VLOOKUP($A1564,'Medical Examination'!$A$2:$J$2336,5,0)</f>
        <v>No</v>
      </c>
      <c r="G1564" s="9" t="str">
        <f>VLOOKUP($A1564,'Medical Examination'!$A$2:$J$2336,6,0)</f>
        <v>No</v>
      </c>
      <c r="H1564" s="9">
        <f>VLOOKUP($A1564,'Medical Examination'!$A$2:$J$2336,7,0)</f>
        <v>1</v>
      </c>
      <c r="I1564" s="9" t="str">
        <f>VLOOKUP($A1564,'Medical Examination'!$A$2:$J$2336,8,0)</f>
        <v xml:space="preserve"> Non Smoker</v>
      </c>
      <c r="J1564" s="9" t="str">
        <f>VLOOKUP($A1564,'Medical Examination'!$A$2:$J$2336,9,0)</f>
        <v>Over Weight</v>
      </c>
      <c r="K1564" s="9" t="str">
        <f>VLOOKUP($A1564,'Medical Examination'!$A$2:$J$2336,10,0)</f>
        <v>Normal</v>
      </c>
      <c r="L1564" s="9" t="str">
        <f>VLOOKUP($A1564,'Hospitalsation Details'!$A$2:$L$2344,10,0)</f>
        <v>26-08-1984</v>
      </c>
      <c r="M1564" s="16">
        <f>VLOOKUP($A1564,'Hospitalsation Details'!$A$2:$L$2344,6,0)</f>
        <v>6455.86</v>
      </c>
      <c r="N1564" s="9" t="str">
        <f>VLOOKUP($A1564,'Hospitalsation Details'!$A$2:$L$2344,7,0)</f>
        <v>tier - 3</v>
      </c>
      <c r="O1564" s="9" t="str">
        <f>VLOOKUP($A1564,'Hospitalsation Details'!$A$2:$L$2344,8,0)</f>
        <v>tier - 3</v>
      </c>
      <c r="P1564" s="9" t="str">
        <f>VLOOKUP($A1564,'Hospitalsation Details'!$A$2:$L$2344,9,0)</f>
        <v>R1012</v>
      </c>
      <c r="Q1564" s="9">
        <f>VLOOKUP($A1564,'Hospitalsation Details'!$A$2:$L$2344,12,0)</f>
        <v>38</v>
      </c>
    </row>
    <row r="1565" spans="1:17" ht="15.6" x14ac:dyDescent="0.3">
      <c r="A1565" s="21" t="s">
        <v>3127</v>
      </c>
      <c r="B1565" s="9" t="str">
        <f>VLOOKUP($A1565,'Customer Names'!$A$2:$E$2336,4,0)</f>
        <v xml:space="preserve">  Paul</v>
      </c>
      <c r="C1565" s="9">
        <f>VLOOKUP($A1565,'Medical Examination'!$A$2:$J$2336,2,0)</f>
        <v>46.53</v>
      </c>
      <c r="D1565" s="9">
        <f>VLOOKUP($A1565,'Medical Examination'!$A$2:$J$2336,3,0)</f>
        <v>5.38</v>
      </c>
      <c r="E1565" s="9" t="str">
        <f>VLOOKUP($A1565,'Medical Examination'!$A$2:$J$2336,4,0)</f>
        <v>Yes</v>
      </c>
      <c r="F1565" s="9" t="str">
        <f>VLOOKUP($A1565,'Medical Examination'!$A$2:$J$2336,5,0)</f>
        <v>No</v>
      </c>
      <c r="G1565" s="9" t="str">
        <f>VLOOKUP($A1565,'Medical Examination'!$A$2:$J$2336,6,0)</f>
        <v>No</v>
      </c>
      <c r="H1565" s="9">
        <f>VLOOKUP($A1565,'Medical Examination'!$A$2:$J$2336,7,0)</f>
        <v>0</v>
      </c>
      <c r="I1565" s="9" t="str">
        <f>VLOOKUP($A1565,'Medical Examination'!$A$2:$J$2336,8,0)</f>
        <v xml:space="preserve"> Non Smoker</v>
      </c>
      <c r="J1565" s="9" t="str">
        <f>VLOOKUP($A1565,'Medical Examination'!$A$2:$J$2336,9,0)</f>
        <v>Obesity</v>
      </c>
      <c r="K1565" s="9" t="str">
        <f>VLOOKUP($A1565,'Medical Examination'!$A$2:$J$2336,10,0)</f>
        <v>Diabetes</v>
      </c>
      <c r="L1565" s="9" t="str">
        <f>VLOOKUP($A1565,'Hospitalsation Details'!$A$2:$L$2344,10,0)</f>
        <v>22-07-1985</v>
      </c>
      <c r="M1565" s="16">
        <f>VLOOKUP($A1565,'Hospitalsation Details'!$A$2:$L$2344,6,0)</f>
        <v>6435.62</v>
      </c>
      <c r="N1565" s="9" t="str">
        <f>VLOOKUP($A1565,'Hospitalsation Details'!$A$2:$L$2344,7,0)</f>
        <v>tier - 3</v>
      </c>
      <c r="O1565" s="9" t="str">
        <f>VLOOKUP($A1565,'Hospitalsation Details'!$A$2:$L$2344,8,0)</f>
        <v>tier - 2</v>
      </c>
      <c r="P1565" s="9" t="str">
        <f>VLOOKUP($A1565,'Hospitalsation Details'!$A$2:$L$2344,9,0)</f>
        <v>R1013</v>
      </c>
      <c r="Q1565" s="9">
        <f>VLOOKUP($A1565,'Hospitalsation Details'!$A$2:$L$2344,12,0)</f>
        <v>37</v>
      </c>
    </row>
    <row r="1566" spans="1:17" ht="15.6" x14ac:dyDescent="0.3">
      <c r="A1566" s="20" t="s">
        <v>3129</v>
      </c>
      <c r="B1566" s="9" t="str">
        <f>VLOOKUP($A1566,'Customer Names'!$A$2:$E$2336,4,0)</f>
        <v xml:space="preserve">  Michael D</v>
      </c>
      <c r="C1566" s="9">
        <f>VLOOKUP($A1566,'Medical Examination'!$A$2:$J$2336,2,0)</f>
        <v>20.58</v>
      </c>
      <c r="D1566" s="9">
        <f>VLOOKUP($A1566,'Medical Examination'!$A$2:$J$2336,3,0)</f>
        <v>11.04</v>
      </c>
      <c r="E1566" s="9" t="str">
        <f>VLOOKUP($A1566,'Medical Examination'!$A$2:$J$2336,4,0)</f>
        <v>Yes</v>
      </c>
      <c r="F1566" s="9" t="str">
        <f>VLOOKUP($A1566,'Medical Examination'!$A$2:$J$2336,5,0)</f>
        <v>No</v>
      </c>
      <c r="G1566" s="9" t="str">
        <f>VLOOKUP($A1566,'Medical Examination'!$A$2:$J$2336,6,0)</f>
        <v>No</v>
      </c>
      <c r="H1566" s="9">
        <f>VLOOKUP($A1566,'Medical Examination'!$A$2:$J$2336,7,0)</f>
        <v>1</v>
      </c>
      <c r="I1566" s="9" t="str">
        <f>VLOOKUP($A1566,'Medical Examination'!$A$2:$J$2336,8,0)</f>
        <v xml:space="preserve"> Non Smoker</v>
      </c>
      <c r="J1566" s="9" t="str">
        <f>VLOOKUP($A1566,'Medical Examination'!$A$2:$J$2336,9,0)</f>
        <v>Normal Weight</v>
      </c>
      <c r="K1566" s="9" t="str">
        <f>VLOOKUP($A1566,'Medical Examination'!$A$2:$J$2336,10,0)</f>
        <v>Prediabetes</v>
      </c>
      <c r="L1566" s="9" t="str">
        <f>VLOOKUP($A1566,'Hospitalsation Details'!$A$2:$L$2344,10,0)</f>
        <v>05-08-1975</v>
      </c>
      <c r="M1566" s="16">
        <f>VLOOKUP($A1566,'Hospitalsation Details'!$A$2:$L$2344,6,0)</f>
        <v>6423.48</v>
      </c>
      <c r="N1566" s="9" t="str">
        <f>VLOOKUP($A1566,'Hospitalsation Details'!$A$2:$L$2344,7,0)</f>
        <v>tier - 2</v>
      </c>
      <c r="O1566" s="9" t="str">
        <f>VLOOKUP($A1566,'Hospitalsation Details'!$A$2:$L$2344,8,0)</f>
        <v>tier - 3</v>
      </c>
      <c r="P1566" s="9" t="str">
        <f>VLOOKUP($A1566,'Hospitalsation Details'!$A$2:$L$2344,9,0)</f>
        <v>R1013</v>
      </c>
      <c r="Q1566" s="9">
        <f>VLOOKUP($A1566,'Hospitalsation Details'!$A$2:$L$2344,12,0)</f>
        <v>47</v>
      </c>
    </row>
    <row r="1567" spans="1:17" ht="15.6" x14ac:dyDescent="0.3">
      <c r="A1567" s="21" t="s">
        <v>3131</v>
      </c>
      <c r="B1567" s="9" t="str">
        <f>VLOOKUP($A1567,'Customer Names'!$A$2:$E$2336,4,0)</f>
        <v xml:space="preserve">  Marina</v>
      </c>
      <c r="C1567" s="9">
        <f>VLOOKUP($A1567,'Medical Examination'!$A$2:$J$2336,2,0)</f>
        <v>19.53</v>
      </c>
      <c r="D1567" s="9">
        <f>VLOOKUP($A1567,'Medical Examination'!$A$2:$J$2336,3,0)</f>
        <v>6.09</v>
      </c>
      <c r="E1567" s="9" t="str">
        <f>VLOOKUP($A1567,'Medical Examination'!$A$2:$J$2336,4,0)</f>
        <v>Yes</v>
      </c>
      <c r="F1567" s="9" t="str">
        <f>VLOOKUP($A1567,'Medical Examination'!$A$2:$J$2336,5,0)</f>
        <v>No</v>
      </c>
      <c r="G1567" s="9" t="str">
        <f>VLOOKUP($A1567,'Medical Examination'!$A$2:$J$2336,6,0)</f>
        <v>No</v>
      </c>
      <c r="H1567" s="9">
        <f>VLOOKUP($A1567,'Medical Examination'!$A$2:$J$2336,7,0)</f>
        <v>0</v>
      </c>
      <c r="I1567" s="9" t="str">
        <f>VLOOKUP($A1567,'Medical Examination'!$A$2:$J$2336,8,0)</f>
        <v xml:space="preserve"> Non Smoker</v>
      </c>
      <c r="J1567" s="9" t="str">
        <f>VLOOKUP($A1567,'Medical Examination'!$A$2:$J$2336,9,0)</f>
        <v>Normal Weight</v>
      </c>
      <c r="K1567" s="9" t="str">
        <f>VLOOKUP($A1567,'Medical Examination'!$A$2:$J$2336,10,0)</f>
        <v>Normal</v>
      </c>
      <c r="L1567" s="9" t="str">
        <f>VLOOKUP($A1567,'Hospitalsation Details'!$A$2:$L$2344,10,0)</f>
        <v>30-12-1976</v>
      </c>
      <c r="M1567" s="16">
        <f>VLOOKUP($A1567,'Hospitalsation Details'!$A$2:$L$2344,6,0)</f>
        <v>6417.28</v>
      </c>
      <c r="N1567" s="9" t="str">
        <f>VLOOKUP($A1567,'Hospitalsation Details'!$A$2:$L$2344,7,0)</f>
        <v>tier - 2</v>
      </c>
      <c r="O1567" s="9" t="str">
        <f>VLOOKUP($A1567,'Hospitalsation Details'!$A$2:$L$2344,8,0)</f>
        <v>tier - 3</v>
      </c>
      <c r="P1567" s="9" t="str">
        <f>VLOOKUP($A1567,'Hospitalsation Details'!$A$2:$L$2344,9,0)</f>
        <v>R1013</v>
      </c>
      <c r="Q1567" s="9">
        <f>VLOOKUP($A1567,'Hospitalsation Details'!$A$2:$L$2344,12,0)</f>
        <v>46</v>
      </c>
    </row>
    <row r="1568" spans="1:17" ht="15.6" x14ac:dyDescent="0.3">
      <c r="A1568" s="20" t="s">
        <v>3133</v>
      </c>
      <c r="B1568" s="9" t="str">
        <f>VLOOKUP($A1568,'Customer Names'!$A$2:$E$2336,4,0)</f>
        <v xml:space="preserve">  Caroline</v>
      </c>
      <c r="C1568" s="9">
        <f>VLOOKUP($A1568,'Medical Examination'!$A$2:$J$2336,2,0)</f>
        <v>27.7</v>
      </c>
      <c r="D1568" s="9">
        <f>VLOOKUP($A1568,'Medical Examination'!$A$2:$J$2336,3,0)</f>
        <v>4.71</v>
      </c>
      <c r="E1568" s="9" t="str">
        <f>VLOOKUP($A1568,'Medical Examination'!$A$2:$J$2336,4,0)</f>
        <v>No</v>
      </c>
      <c r="F1568" s="9" t="str">
        <f>VLOOKUP($A1568,'Medical Examination'!$A$2:$J$2336,5,0)</f>
        <v>No</v>
      </c>
      <c r="G1568" s="9" t="str">
        <f>VLOOKUP($A1568,'Medical Examination'!$A$2:$J$2336,6,0)</f>
        <v>No</v>
      </c>
      <c r="H1568" s="9">
        <f>VLOOKUP($A1568,'Medical Examination'!$A$2:$J$2336,7,0)</f>
        <v>1</v>
      </c>
      <c r="I1568" s="9" t="str">
        <f>VLOOKUP($A1568,'Medical Examination'!$A$2:$J$2336,8,0)</f>
        <v xml:space="preserve"> Non Smoker</v>
      </c>
      <c r="J1568" s="9" t="str">
        <f>VLOOKUP($A1568,'Medical Examination'!$A$2:$J$2336,9,0)</f>
        <v>Over Weight</v>
      </c>
      <c r="K1568" s="9" t="str">
        <f>VLOOKUP($A1568,'Medical Examination'!$A$2:$J$2336,10,0)</f>
        <v>Diabetes</v>
      </c>
      <c r="L1568" s="9" t="str">
        <f>VLOOKUP($A1568,'Hospitalsation Details'!$A$2:$L$2344,10,0)</f>
        <v>04-09-1987</v>
      </c>
      <c r="M1568" s="16">
        <f>VLOOKUP($A1568,'Hospitalsation Details'!$A$2:$L$2344,6,0)</f>
        <v>6414.18</v>
      </c>
      <c r="N1568" s="9" t="str">
        <f>VLOOKUP($A1568,'Hospitalsation Details'!$A$2:$L$2344,7,0)</f>
        <v>tier - 2</v>
      </c>
      <c r="O1568" s="9" t="str">
        <f>VLOOKUP($A1568,'Hospitalsation Details'!$A$2:$L$2344,8,0)</f>
        <v>tier - 2</v>
      </c>
      <c r="P1568" s="9" t="str">
        <f>VLOOKUP($A1568,'Hospitalsation Details'!$A$2:$L$2344,9,0)</f>
        <v>R1011</v>
      </c>
      <c r="Q1568" s="9">
        <f>VLOOKUP($A1568,'Hospitalsation Details'!$A$2:$L$2344,12,0)</f>
        <v>35</v>
      </c>
    </row>
    <row r="1569" spans="1:17" ht="15.6" x14ac:dyDescent="0.3">
      <c r="A1569" s="21" t="s">
        <v>3135</v>
      </c>
      <c r="B1569" s="9" t="str">
        <f>VLOOKUP($A1569,'Customer Names'!$A$2:$E$2336,4,0)</f>
        <v xml:space="preserve">  Ross P</v>
      </c>
      <c r="C1569" s="9">
        <f>VLOOKUP($A1569,'Medical Examination'!$A$2:$J$2336,2,0)</f>
        <v>18.920000000000002</v>
      </c>
      <c r="D1569" s="9">
        <f>VLOOKUP($A1569,'Medical Examination'!$A$2:$J$2336,3,0)</f>
        <v>8.18</v>
      </c>
      <c r="E1569" s="9" t="str">
        <f>VLOOKUP($A1569,'Medical Examination'!$A$2:$J$2336,4,0)</f>
        <v>No</v>
      </c>
      <c r="F1569" s="9" t="str">
        <f>VLOOKUP($A1569,'Medical Examination'!$A$2:$J$2336,5,0)</f>
        <v>No</v>
      </c>
      <c r="G1569" s="9" t="str">
        <f>VLOOKUP($A1569,'Medical Examination'!$A$2:$J$2336,6,0)</f>
        <v>No</v>
      </c>
      <c r="H1569" s="9">
        <f>VLOOKUP($A1569,'Medical Examination'!$A$2:$J$2336,7,0)</f>
        <v>0</v>
      </c>
      <c r="I1569" s="9" t="str">
        <f>VLOOKUP($A1569,'Medical Examination'!$A$2:$J$2336,8,0)</f>
        <v xml:space="preserve"> Non Smoker</v>
      </c>
      <c r="J1569" s="9" t="str">
        <f>VLOOKUP($A1569,'Medical Examination'!$A$2:$J$2336,9,0)</f>
        <v>Normal Weight</v>
      </c>
      <c r="K1569" s="9" t="str">
        <f>VLOOKUP($A1569,'Medical Examination'!$A$2:$J$2336,10,0)</f>
        <v>Diabetes</v>
      </c>
      <c r="L1569" s="9" t="str">
        <f>VLOOKUP($A1569,'Hospitalsation Details'!$A$2:$L$2344,10,0)</f>
        <v>22-08-1971</v>
      </c>
      <c r="M1569" s="16">
        <f>VLOOKUP($A1569,'Hospitalsation Details'!$A$2:$L$2344,6,0)</f>
        <v>6412.34</v>
      </c>
      <c r="N1569" s="9" t="str">
        <f>VLOOKUP($A1569,'Hospitalsation Details'!$A$2:$L$2344,7,0)</f>
        <v>tier - 2</v>
      </c>
      <c r="O1569" s="9" t="str">
        <f>VLOOKUP($A1569,'Hospitalsation Details'!$A$2:$L$2344,8,0)</f>
        <v>tier - 3</v>
      </c>
      <c r="P1569" s="9" t="str">
        <f>VLOOKUP($A1569,'Hospitalsation Details'!$A$2:$L$2344,9,0)</f>
        <v>R1013</v>
      </c>
      <c r="Q1569" s="9">
        <f>VLOOKUP($A1569,'Hospitalsation Details'!$A$2:$L$2344,12,0)</f>
        <v>51</v>
      </c>
    </row>
    <row r="1570" spans="1:17" ht="15.6" x14ac:dyDescent="0.3">
      <c r="A1570" s="20" t="s">
        <v>3137</v>
      </c>
      <c r="B1570" s="9" t="str">
        <f>VLOOKUP($A1570,'Customer Names'!$A$2:$E$2336,4,0)</f>
        <v xml:space="preserve">  Aoife</v>
      </c>
      <c r="C1570" s="9">
        <f>VLOOKUP($A1570,'Medical Examination'!$A$2:$J$2336,2,0)</f>
        <v>17.760000000000002</v>
      </c>
      <c r="D1570" s="9">
        <f>VLOOKUP($A1570,'Medical Examination'!$A$2:$J$2336,3,0)</f>
        <v>11.18</v>
      </c>
      <c r="E1570" s="9" t="str">
        <f>VLOOKUP($A1570,'Medical Examination'!$A$2:$J$2336,4,0)</f>
        <v>Yes</v>
      </c>
      <c r="F1570" s="9" t="str">
        <f>VLOOKUP($A1570,'Medical Examination'!$A$2:$J$2336,5,0)</f>
        <v>No</v>
      </c>
      <c r="G1570" s="9" t="str">
        <f>VLOOKUP($A1570,'Medical Examination'!$A$2:$J$2336,6,0)</f>
        <v>No</v>
      </c>
      <c r="H1570" s="9">
        <f>VLOOKUP($A1570,'Medical Examination'!$A$2:$J$2336,7,0)</f>
        <v>2</v>
      </c>
      <c r="I1570" s="9" t="str">
        <f>VLOOKUP($A1570,'Medical Examination'!$A$2:$J$2336,8,0)</f>
        <v xml:space="preserve"> Non Smoker</v>
      </c>
      <c r="J1570" s="9" t="str">
        <f>VLOOKUP($A1570,'Medical Examination'!$A$2:$J$2336,9,0)</f>
        <v>Under Weight</v>
      </c>
      <c r="K1570" s="9" t="str">
        <f>VLOOKUP($A1570,'Medical Examination'!$A$2:$J$2336,10,0)</f>
        <v>Normal</v>
      </c>
      <c r="L1570" s="9" t="str">
        <f>VLOOKUP($A1570,'Hospitalsation Details'!$A$2:$L$2344,10,0)</f>
        <v>20-08-1970</v>
      </c>
      <c r="M1570" s="16">
        <f>VLOOKUP($A1570,'Hospitalsation Details'!$A$2:$L$2344,6,0)</f>
        <v>6407.05</v>
      </c>
      <c r="N1570" s="9" t="str">
        <f>VLOOKUP($A1570,'Hospitalsation Details'!$A$2:$L$2344,7,0)</f>
        <v>tier - 2</v>
      </c>
      <c r="O1570" s="9" t="str">
        <f>VLOOKUP($A1570,'Hospitalsation Details'!$A$2:$L$2344,8,0)</f>
        <v>tier - 1</v>
      </c>
      <c r="P1570" s="9" t="str">
        <f>VLOOKUP($A1570,'Hospitalsation Details'!$A$2:$L$2344,9,0)</f>
        <v>R1013</v>
      </c>
      <c r="Q1570" s="9">
        <f>VLOOKUP($A1570,'Hospitalsation Details'!$A$2:$L$2344,12,0)</f>
        <v>52</v>
      </c>
    </row>
    <row r="1571" spans="1:17" ht="15.6" x14ac:dyDescent="0.3">
      <c r="A1571" s="21" t="s">
        <v>3139</v>
      </c>
      <c r="B1571" s="9" t="str">
        <f>VLOOKUP($A1571,'Customer Names'!$A$2:$E$2336,4,0)</f>
        <v xml:space="preserve">  Wesley</v>
      </c>
      <c r="C1571" s="9">
        <f>VLOOKUP($A1571,'Medical Examination'!$A$2:$J$2336,2,0)</f>
        <v>29.83</v>
      </c>
      <c r="D1571" s="9">
        <f>VLOOKUP($A1571,'Medical Examination'!$A$2:$J$2336,3,0)</f>
        <v>5.03</v>
      </c>
      <c r="E1571" s="9" t="str">
        <f>VLOOKUP($A1571,'Medical Examination'!$A$2:$J$2336,4,0)</f>
        <v>Yes</v>
      </c>
      <c r="F1571" s="9" t="str">
        <f>VLOOKUP($A1571,'Medical Examination'!$A$2:$J$2336,5,0)</f>
        <v>No</v>
      </c>
      <c r="G1571" s="9" t="str">
        <f>VLOOKUP($A1571,'Medical Examination'!$A$2:$J$2336,6,0)</f>
        <v>No</v>
      </c>
      <c r="H1571" s="9">
        <f>VLOOKUP($A1571,'Medical Examination'!$A$2:$J$2336,7,0)</f>
        <v>0</v>
      </c>
      <c r="I1571" s="9" t="str">
        <f>VLOOKUP($A1571,'Medical Examination'!$A$2:$J$2336,8,0)</f>
        <v xml:space="preserve"> Non Smoker</v>
      </c>
      <c r="J1571" s="9" t="str">
        <f>VLOOKUP($A1571,'Medical Examination'!$A$2:$J$2336,9,0)</f>
        <v>Over Weight</v>
      </c>
      <c r="K1571" s="9" t="str">
        <f>VLOOKUP($A1571,'Medical Examination'!$A$2:$J$2336,10,0)</f>
        <v>Normal</v>
      </c>
      <c r="L1571" s="9" t="str">
        <f>VLOOKUP($A1571,'Hospitalsation Details'!$A$2:$L$2344,10,0)</f>
        <v>10-12-1985</v>
      </c>
      <c r="M1571" s="16">
        <f>VLOOKUP($A1571,'Hospitalsation Details'!$A$2:$L$2344,6,0)</f>
        <v>6406.41</v>
      </c>
      <c r="N1571" s="9" t="str">
        <f>VLOOKUP($A1571,'Hospitalsation Details'!$A$2:$L$2344,7,0)</f>
        <v>tier - 1</v>
      </c>
      <c r="O1571" s="9" t="str">
        <f>VLOOKUP($A1571,'Hospitalsation Details'!$A$2:$L$2344,8,0)</f>
        <v>tier - 3</v>
      </c>
      <c r="P1571" s="9" t="str">
        <f>VLOOKUP($A1571,'Hospitalsation Details'!$A$2:$L$2344,9,0)</f>
        <v>R1014</v>
      </c>
      <c r="Q1571" s="9">
        <f>VLOOKUP($A1571,'Hospitalsation Details'!$A$2:$L$2344,12,0)</f>
        <v>37</v>
      </c>
    </row>
    <row r="1572" spans="1:17" ht="15.6" x14ac:dyDescent="0.3">
      <c r="A1572" s="20" t="s">
        <v>3141</v>
      </c>
      <c r="B1572" s="9" t="str">
        <f>VLOOKUP($A1572,'Customer Names'!$A$2:$E$2336,4,0)</f>
        <v xml:space="preserve">  Rebecca J</v>
      </c>
      <c r="C1572" s="9">
        <f>VLOOKUP($A1572,'Medical Examination'!$A$2:$J$2336,2,0)</f>
        <v>23.465</v>
      </c>
      <c r="D1572" s="9">
        <f>VLOOKUP($A1572,'Medical Examination'!$A$2:$J$2336,3,0)</f>
        <v>5.56</v>
      </c>
      <c r="E1572" s="9" t="str">
        <f>VLOOKUP($A1572,'Medical Examination'!$A$2:$J$2336,4,0)</f>
        <v>No</v>
      </c>
      <c r="F1572" s="9" t="str">
        <f>VLOOKUP($A1572,'Medical Examination'!$A$2:$J$2336,5,0)</f>
        <v>No</v>
      </c>
      <c r="G1572" s="9" t="str">
        <f>VLOOKUP($A1572,'Medical Examination'!$A$2:$J$2336,6,0)</f>
        <v>No</v>
      </c>
      <c r="H1572" s="9">
        <f>VLOOKUP($A1572,'Medical Examination'!$A$2:$J$2336,7,0)</f>
        <v>1</v>
      </c>
      <c r="I1572" s="9" t="str">
        <f>VLOOKUP($A1572,'Medical Examination'!$A$2:$J$2336,8,0)</f>
        <v xml:space="preserve"> Non Smoker</v>
      </c>
      <c r="J1572" s="9" t="str">
        <f>VLOOKUP($A1572,'Medical Examination'!$A$2:$J$2336,9,0)</f>
        <v>Normal Weight</v>
      </c>
      <c r="K1572" s="9" t="str">
        <f>VLOOKUP($A1572,'Medical Examination'!$A$2:$J$2336,10,0)</f>
        <v>Normal</v>
      </c>
      <c r="L1572" s="9" t="str">
        <f>VLOOKUP($A1572,'Hospitalsation Details'!$A$2:$L$2344,10,0)</f>
        <v>09-09-1987</v>
      </c>
      <c r="M1572" s="16">
        <f>VLOOKUP($A1572,'Hospitalsation Details'!$A$2:$L$2344,6,0)</f>
        <v>6402.29</v>
      </c>
      <c r="N1572" s="9" t="str">
        <f>VLOOKUP($A1572,'Hospitalsation Details'!$A$2:$L$2344,7,0)</f>
        <v>tier - 2</v>
      </c>
      <c r="O1572" s="9" t="str">
        <f>VLOOKUP($A1572,'Hospitalsation Details'!$A$2:$L$2344,8,0)</f>
        <v>tier - 3</v>
      </c>
      <c r="P1572" s="9" t="str">
        <f>VLOOKUP($A1572,'Hospitalsation Details'!$A$2:$L$2344,9,0)</f>
        <v>R1024</v>
      </c>
      <c r="Q1572" s="9">
        <f>VLOOKUP($A1572,'Hospitalsation Details'!$A$2:$L$2344,12,0)</f>
        <v>35</v>
      </c>
    </row>
    <row r="1573" spans="1:17" ht="15.6" x14ac:dyDescent="0.3">
      <c r="A1573" s="21" t="s">
        <v>3143</v>
      </c>
      <c r="B1573" s="9" t="str">
        <f>VLOOKUP($A1573,'Customer Names'!$A$2:$E$2336,4,0)</f>
        <v xml:space="preserve">  Barry P</v>
      </c>
      <c r="C1573" s="9">
        <f>VLOOKUP($A1573,'Medical Examination'!$A$2:$J$2336,2,0)</f>
        <v>29.355</v>
      </c>
      <c r="D1573" s="9">
        <f>VLOOKUP($A1573,'Medical Examination'!$A$2:$J$2336,3,0)</f>
        <v>4.33</v>
      </c>
      <c r="E1573" s="9" t="str">
        <f>VLOOKUP($A1573,'Medical Examination'!$A$2:$J$2336,4,0)</f>
        <v>No</v>
      </c>
      <c r="F1573" s="9" t="str">
        <f>VLOOKUP($A1573,'Medical Examination'!$A$2:$J$2336,5,0)</f>
        <v>No</v>
      </c>
      <c r="G1573" s="9" t="str">
        <f>VLOOKUP($A1573,'Medical Examination'!$A$2:$J$2336,6,0)</f>
        <v>No</v>
      </c>
      <c r="H1573" s="9">
        <f>VLOOKUP($A1573,'Medical Examination'!$A$2:$J$2336,7,0)</f>
        <v>0</v>
      </c>
      <c r="I1573" s="9" t="str">
        <f>VLOOKUP($A1573,'Medical Examination'!$A$2:$J$2336,8,0)</f>
        <v xml:space="preserve"> Non Smoker</v>
      </c>
      <c r="J1573" s="9" t="str">
        <f>VLOOKUP($A1573,'Medical Examination'!$A$2:$J$2336,9,0)</f>
        <v>Over Weight</v>
      </c>
      <c r="K1573" s="9" t="str">
        <f>VLOOKUP($A1573,'Medical Examination'!$A$2:$J$2336,10,0)</f>
        <v>Normal</v>
      </c>
      <c r="L1573" s="9" t="str">
        <f>VLOOKUP($A1573,'Hospitalsation Details'!$A$2:$L$2344,10,0)</f>
        <v>28-10-1982</v>
      </c>
      <c r="M1573" s="16">
        <f>VLOOKUP($A1573,'Hospitalsation Details'!$A$2:$L$2344,6,0)</f>
        <v>6393.6</v>
      </c>
      <c r="N1573" s="9" t="str">
        <f>VLOOKUP($A1573,'Hospitalsation Details'!$A$2:$L$2344,7,0)</f>
        <v>tier - 2</v>
      </c>
      <c r="O1573" s="9" t="str">
        <f>VLOOKUP($A1573,'Hospitalsation Details'!$A$2:$L$2344,8,0)</f>
        <v>tier - 1</v>
      </c>
      <c r="P1573" s="9" t="str">
        <f>VLOOKUP($A1573,'Hospitalsation Details'!$A$2:$L$2344,9,0)</f>
        <v>R1012</v>
      </c>
      <c r="Q1573" s="9">
        <f>VLOOKUP($A1573,'Hospitalsation Details'!$A$2:$L$2344,12,0)</f>
        <v>40</v>
      </c>
    </row>
    <row r="1574" spans="1:17" ht="15.6" x14ac:dyDescent="0.3">
      <c r="A1574" s="20" t="s">
        <v>3145</v>
      </c>
      <c r="B1574" s="9" t="str">
        <f>VLOOKUP($A1574,'Customer Names'!$A$2:$E$2336,4,0)</f>
        <v xml:space="preserve">  Maciej</v>
      </c>
      <c r="C1574" s="9">
        <f>VLOOKUP($A1574,'Medical Examination'!$A$2:$J$2336,2,0)</f>
        <v>35.49</v>
      </c>
      <c r="D1574" s="9">
        <f>VLOOKUP($A1574,'Medical Examination'!$A$2:$J$2336,3,0)</f>
        <v>5.21</v>
      </c>
      <c r="E1574" s="9" t="str">
        <f>VLOOKUP($A1574,'Medical Examination'!$A$2:$J$2336,4,0)</f>
        <v>Yes</v>
      </c>
      <c r="F1574" s="9" t="str">
        <f>VLOOKUP($A1574,'Medical Examination'!$A$2:$J$2336,5,0)</f>
        <v>No</v>
      </c>
      <c r="G1574" s="9" t="str">
        <f>VLOOKUP($A1574,'Medical Examination'!$A$2:$J$2336,6,0)</f>
        <v>Yes</v>
      </c>
      <c r="H1574" s="9">
        <f>VLOOKUP($A1574,'Medical Examination'!$A$2:$J$2336,7,0)</f>
        <v>1</v>
      </c>
      <c r="I1574" s="9" t="str">
        <f>VLOOKUP($A1574,'Medical Examination'!$A$2:$J$2336,8,0)</f>
        <v xml:space="preserve"> Non Smoker</v>
      </c>
      <c r="J1574" s="9" t="str">
        <f>VLOOKUP($A1574,'Medical Examination'!$A$2:$J$2336,9,0)</f>
        <v>Obesity</v>
      </c>
      <c r="K1574" s="9" t="str">
        <f>VLOOKUP($A1574,'Medical Examination'!$A$2:$J$2336,10,0)</f>
        <v>Prediabetes</v>
      </c>
      <c r="L1574" s="9" t="str">
        <f>VLOOKUP($A1574,'Hospitalsation Details'!$A$2:$L$2344,10,0)</f>
        <v>16-08-1997</v>
      </c>
      <c r="M1574" s="16">
        <f>VLOOKUP($A1574,'Hospitalsation Details'!$A$2:$L$2344,6,0)</f>
        <v>6389.53</v>
      </c>
      <c r="N1574" s="9" t="str">
        <f>VLOOKUP($A1574,'Hospitalsation Details'!$A$2:$L$2344,7,0)</f>
        <v>tier - 2</v>
      </c>
      <c r="O1574" s="9" t="str">
        <f>VLOOKUP($A1574,'Hospitalsation Details'!$A$2:$L$2344,8,0)</f>
        <v>tier - 2</v>
      </c>
      <c r="P1574" s="9" t="str">
        <f>VLOOKUP($A1574,'Hospitalsation Details'!$A$2:$L$2344,9,0)</f>
        <v>R1021</v>
      </c>
      <c r="Q1574" s="9">
        <f>VLOOKUP($A1574,'Hospitalsation Details'!$A$2:$L$2344,12,0)</f>
        <v>25</v>
      </c>
    </row>
    <row r="1575" spans="1:17" ht="15.6" x14ac:dyDescent="0.3">
      <c r="A1575" s="21" t="s">
        <v>3147</v>
      </c>
      <c r="B1575" s="9" t="str">
        <f>VLOOKUP($A1575,'Customer Names'!$A$2:$E$2336,4,0)</f>
        <v xml:space="preserve">  Jerry D</v>
      </c>
      <c r="C1575" s="9">
        <f>VLOOKUP($A1575,'Medical Examination'!$A$2:$J$2336,2,0)</f>
        <v>26.315000000000001</v>
      </c>
      <c r="D1575" s="9">
        <f>VLOOKUP($A1575,'Medical Examination'!$A$2:$J$2336,3,0)</f>
        <v>5.89</v>
      </c>
      <c r="E1575" s="9" t="str">
        <f>VLOOKUP($A1575,'Medical Examination'!$A$2:$J$2336,4,0)</f>
        <v>No</v>
      </c>
      <c r="F1575" s="9" t="str">
        <f>VLOOKUP($A1575,'Medical Examination'!$A$2:$J$2336,5,0)</f>
        <v>No</v>
      </c>
      <c r="G1575" s="9" t="str">
        <f>VLOOKUP($A1575,'Medical Examination'!$A$2:$J$2336,6,0)</f>
        <v>No</v>
      </c>
      <c r="H1575" s="9">
        <f>VLOOKUP($A1575,'Medical Examination'!$A$2:$J$2336,7,0)</f>
        <v>0</v>
      </c>
      <c r="I1575" s="9" t="str">
        <f>VLOOKUP($A1575,'Medical Examination'!$A$2:$J$2336,8,0)</f>
        <v xml:space="preserve"> Non Smoker</v>
      </c>
      <c r="J1575" s="9" t="str">
        <f>VLOOKUP($A1575,'Medical Examination'!$A$2:$J$2336,9,0)</f>
        <v>Over Weight</v>
      </c>
      <c r="K1575" s="9" t="str">
        <f>VLOOKUP($A1575,'Medical Examination'!$A$2:$J$2336,10,0)</f>
        <v>Normal</v>
      </c>
      <c r="L1575" s="9" t="str">
        <f>VLOOKUP($A1575,'Hospitalsation Details'!$A$2:$L$2344,10,0)</f>
        <v>06-08-1982</v>
      </c>
      <c r="M1575" s="16">
        <f>VLOOKUP($A1575,'Hospitalsation Details'!$A$2:$L$2344,6,0)</f>
        <v>6389.38</v>
      </c>
      <c r="N1575" s="9" t="str">
        <f>VLOOKUP($A1575,'Hospitalsation Details'!$A$2:$L$2344,7,0)</f>
        <v>tier - 1</v>
      </c>
      <c r="O1575" s="9" t="str">
        <f>VLOOKUP($A1575,'Hospitalsation Details'!$A$2:$L$2344,8,0)</f>
        <v>tier - 2</v>
      </c>
      <c r="P1575" s="9" t="str">
        <f>VLOOKUP($A1575,'Hospitalsation Details'!$A$2:$L$2344,9,0)</f>
        <v>R1012</v>
      </c>
      <c r="Q1575" s="9">
        <f>VLOOKUP($A1575,'Hospitalsation Details'!$A$2:$L$2344,12,0)</f>
        <v>40</v>
      </c>
    </row>
    <row r="1576" spans="1:17" ht="15.6" x14ac:dyDescent="0.3">
      <c r="A1576" s="20" t="s">
        <v>3149</v>
      </c>
      <c r="B1576" s="9" t="str">
        <f>VLOOKUP($A1576,'Customer Names'!$A$2:$E$2336,4,0)</f>
        <v xml:space="preserve">  Eric A</v>
      </c>
      <c r="C1576" s="9">
        <f>VLOOKUP($A1576,'Medical Examination'!$A$2:$J$2336,2,0)</f>
        <v>19.79</v>
      </c>
      <c r="D1576" s="9">
        <f>VLOOKUP($A1576,'Medical Examination'!$A$2:$J$2336,3,0)</f>
        <v>4.8099999999999996</v>
      </c>
      <c r="E1576" s="9" t="str">
        <f>VLOOKUP($A1576,'Medical Examination'!$A$2:$J$2336,4,0)</f>
        <v>Yes</v>
      </c>
      <c r="F1576" s="9" t="str">
        <f>VLOOKUP($A1576,'Medical Examination'!$A$2:$J$2336,5,0)</f>
        <v>No</v>
      </c>
      <c r="G1576" s="9" t="str">
        <f>VLOOKUP($A1576,'Medical Examination'!$A$2:$J$2336,6,0)</f>
        <v>No</v>
      </c>
      <c r="H1576" s="9">
        <f>VLOOKUP($A1576,'Medical Examination'!$A$2:$J$2336,7,0)</f>
        <v>0</v>
      </c>
      <c r="I1576" s="9" t="str">
        <f>VLOOKUP($A1576,'Medical Examination'!$A$2:$J$2336,8,0)</f>
        <v xml:space="preserve"> Non Smoker</v>
      </c>
      <c r="J1576" s="9" t="str">
        <f>VLOOKUP($A1576,'Medical Examination'!$A$2:$J$2336,9,0)</f>
        <v>Normal Weight</v>
      </c>
      <c r="K1576" s="9" t="str">
        <f>VLOOKUP($A1576,'Medical Examination'!$A$2:$J$2336,10,0)</f>
        <v>Normal</v>
      </c>
      <c r="L1576" s="9" t="str">
        <f>VLOOKUP($A1576,'Hospitalsation Details'!$A$2:$L$2344,10,0)</f>
        <v>18-11-1976</v>
      </c>
      <c r="M1576" s="16">
        <f>VLOOKUP($A1576,'Hospitalsation Details'!$A$2:$L$2344,6,0)</f>
        <v>6374.16</v>
      </c>
      <c r="N1576" s="9" t="str">
        <f>VLOOKUP($A1576,'Hospitalsation Details'!$A$2:$L$2344,7,0)</f>
        <v>tier - 2</v>
      </c>
      <c r="O1576" s="9" t="str">
        <f>VLOOKUP($A1576,'Hospitalsation Details'!$A$2:$L$2344,8,0)</f>
        <v>tier - 2</v>
      </c>
      <c r="P1576" s="9" t="str">
        <f>VLOOKUP($A1576,'Hospitalsation Details'!$A$2:$L$2344,9,0)</f>
        <v>R1013</v>
      </c>
      <c r="Q1576" s="9">
        <f>VLOOKUP($A1576,'Hospitalsation Details'!$A$2:$L$2344,12,0)</f>
        <v>46</v>
      </c>
    </row>
    <row r="1577" spans="1:17" ht="15.6" x14ac:dyDescent="0.3">
      <c r="A1577" s="21" t="s">
        <v>3151</v>
      </c>
      <c r="B1577" s="9" t="str">
        <f>VLOOKUP($A1577,'Customer Names'!$A$2:$E$2336,4,0)</f>
        <v xml:space="preserve">  Cathi</v>
      </c>
      <c r="C1577" s="9">
        <f>VLOOKUP($A1577,'Medical Examination'!$A$2:$J$2336,2,0)</f>
        <v>40.564999999999998</v>
      </c>
      <c r="D1577" s="9">
        <f>VLOOKUP($A1577,'Medical Examination'!$A$2:$J$2336,3,0)</f>
        <v>5.66</v>
      </c>
      <c r="E1577" s="9" t="str">
        <f>VLOOKUP($A1577,'Medical Examination'!$A$2:$J$2336,4,0)</f>
        <v>No</v>
      </c>
      <c r="F1577" s="9" t="str">
        <f>VLOOKUP($A1577,'Medical Examination'!$A$2:$J$2336,5,0)</f>
        <v>No</v>
      </c>
      <c r="G1577" s="9" t="str">
        <f>VLOOKUP($A1577,'Medical Examination'!$A$2:$J$2336,6,0)</f>
        <v>No</v>
      </c>
      <c r="H1577" s="9">
        <f>VLOOKUP($A1577,'Medical Examination'!$A$2:$J$2336,7,0)</f>
        <v>1</v>
      </c>
      <c r="I1577" s="9" t="str">
        <f>VLOOKUP($A1577,'Medical Examination'!$A$2:$J$2336,8,0)</f>
        <v xml:space="preserve"> Non Smoker</v>
      </c>
      <c r="J1577" s="9" t="str">
        <f>VLOOKUP($A1577,'Medical Examination'!$A$2:$J$2336,9,0)</f>
        <v>Obesity</v>
      </c>
      <c r="K1577" s="9" t="str">
        <f>VLOOKUP($A1577,'Medical Examination'!$A$2:$J$2336,10,0)</f>
        <v>Diabetes</v>
      </c>
      <c r="L1577" s="9" t="str">
        <f>VLOOKUP($A1577,'Hospitalsation Details'!$A$2:$L$2344,10,0)</f>
        <v>13-08-1984</v>
      </c>
      <c r="M1577" s="16">
        <f>VLOOKUP($A1577,'Hospitalsation Details'!$A$2:$L$2344,6,0)</f>
        <v>6373.56</v>
      </c>
      <c r="N1577" s="9" t="str">
        <f>VLOOKUP($A1577,'Hospitalsation Details'!$A$2:$L$2344,7,0)</f>
        <v>tier - 2</v>
      </c>
      <c r="O1577" s="9" t="str">
        <f>VLOOKUP($A1577,'Hospitalsation Details'!$A$2:$L$2344,8,0)</f>
        <v>tier - 1</v>
      </c>
      <c r="P1577" s="9" t="str">
        <f>VLOOKUP($A1577,'Hospitalsation Details'!$A$2:$L$2344,9,0)</f>
        <v>R1012</v>
      </c>
      <c r="Q1577" s="9">
        <f>VLOOKUP($A1577,'Hospitalsation Details'!$A$2:$L$2344,12,0)</f>
        <v>38</v>
      </c>
    </row>
    <row r="1578" spans="1:17" ht="15.6" x14ac:dyDescent="0.3">
      <c r="A1578" s="20" t="s">
        <v>3153</v>
      </c>
      <c r="B1578" s="9" t="str">
        <f>VLOOKUP($A1578,'Customer Names'!$A$2:$E$2336,4,0)</f>
        <v xml:space="preserve">  Alex M</v>
      </c>
      <c r="C1578" s="9">
        <f>VLOOKUP($A1578,'Medical Examination'!$A$2:$J$2336,2,0)</f>
        <v>18.03</v>
      </c>
      <c r="D1578" s="9">
        <f>VLOOKUP($A1578,'Medical Examination'!$A$2:$J$2336,3,0)</f>
        <v>10.66</v>
      </c>
      <c r="E1578" s="9" t="str">
        <f>VLOOKUP($A1578,'Medical Examination'!$A$2:$J$2336,4,0)</f>
        <v>Yes</v>
      </c>
      <c r="F1578" s="9" t="str">
        <f>VLOOKUP($A1578,'Medical Examination'!$A$2:$J$2336,5,0)</f>
        <v>No</v>
      </c>
      <c r="G1578" s="9" t="str">
        <f>VLOOKUP($A1578,'Medical Examination'!$A$2:$J$2336,6,0)</f>
        <v>No</v>
      </c>
      <c r="H1578" s="9">
        <f>VLOOKUP($A1578,'Medical Examination'!$A$2:$J$2336,7,0)</f>
        <v>2</v>
      </c>
      <c r="I1578" s="9" t="str">
        <f>VLOOKUP($A1578,'Medical Examination'!$A$2:$J$2336,8,0)</f>
        <v xml:space="preserve"> Non Smoker</v>
      </c>
      <c r="J1578" s="9" t="str">
        <f>VLOOKUP($A1578,'Medical Examination'!$A$2:$J$2336,9,0)</f>
        <v>Under Weight</v>
      </c>
      <c r="K1578" s="9" t="str">
        <f>VLOOKUP($A1578,'Medical Examination'!$A$2:$J$2336,10,0)</f>
        <v>Prediabetes</v>
      </c>
      <c r="L1578" s="9" t="str">
        <f>VLOOKUP($A1578,'Hospitalsation Details'!$A$2:$L$2344,10,0)</f>
        <v>09-11-1970</v>
      </c>
      <c r="M1578" s="16">
        <f>VLOOKUP($A1578,'Hospitalsation Details'!$A$2:$L$2344,6,0)</f>
        <v>6367.31</v>
      </c>
      <c r="N1578" s="9" t="str">
        <f>VLOOKUP($A1578,'Hospitalsation Details'!$A$2:$L$2344,7,0)</f>
        <v>tier - 2</v>
      </c>
      <c r="O1578" s="9" t="str">
        <f>VLOOKUP($A1578,'Hospitalsation Details'!$A$2:$L$2344,8,0)</f>
        <v>tier - 1</v>
      </c>
      <c r="P1578" s="9" t="str">
        <f>VLOOKUP($A1578,'Hospitalsation Details'!$A$2:$L$2344,9,0)</f>
        <v>R1013</v>
      </c>
      <c r="Q1578" s="9">
        <f>VLOOKUP($A1578,'Hospitalsation Details'!$A$2:$L$2344,12,0)</f>
        <v>52</v>
      </c>
    </row>
    <row r="1579" spans="1:17" ht="15.6" x14ac:dyDescent="0.3">
      <c r="A1579" s="21" t="s">
        <v>3155</v>
      </c>
      <c r="B1579" s="9" t="str">
        <f>VLOOKUP($A1579,'Customer Names'!$A$2:$E$2336,4,0)</f>
        <v xml:space="preserve">  Liang</v>
      </c>
      <c r="C1579" s="9">
        <f>VLOOKUP($A1579,'Medical Examination'!$A$2:$J$2336,2,0)</f>
        <v>34.65</v>
      </c>
      <c r="D1579" s="9">
        <f>VLOOKUP($A1579,'Medical Examination'!$A$2:$J$2336,3,0)</f>
        <v>5.98</v>
      </c>
      <c r="E1579" s="9" t="str">
        <f>VLOOKUP($A1579,'Medical Examination'!$A$2:$J$2336,4,0)</f>
        <v>Yes</v>
      </c>
      <c r="F1579" s="9" t="str">
        <f>VLOOKUP($A1579,'Medical Examination'!$A$2:$J$2336,5,0)</f>
        <v>No</v>
      </c>
      <c r="G1579" s="9" t="str">
        <f>VLOOKUP($A1579,'Medical Examination'!$A$2:$J$2336,6,0)</f>
        <v>No</v>
      </c>
      <c r="H1579" s="9">
        <f>VLOOKUP($A1579,'Medical Examination'!$A$2:$J$2336,7,0)</f>
        <v>0</v>
      </c>
      <c r="I1579" s="9" t="str">
        <f>VLOOKUP($A1579,'Medical Examination'!$A$2:$J$2336,8,0)</f>
        <v xml:space="preserve"> Non Smoker</v>
      </c>
      <c r="J1579" s="9" t="str">
        <f>VLOOKUP($A1579,'Medical Examination'!$A$2:$J$2336,9,0)</f>
        <v>Obesity</v>
      </c>
      <c r="K1579" s="9" t="str">
        <f>VLOOKUP($A1579,'Medical Examination'!$A$2:$J$2336,10,0)</f>
        <v>Normal</v>
      </c>
      <c r="L1579" s="9" t="str">
        <f>VLOOKUP($A1579,'Hospitalsation Details'!$A$2:$L$2344,10,0)</f>
        <v>07-07-1996</v>
      </c>
      <c r="M1579" s="16">
        <f>VLOOKUP($A1579,'Hospitalsation Details'!$A$2:$L$2344,6,0)</f>
        <v>6361.47</v>
      </c>
      <c r="N1579" s="9" t="str">
        <f>VLOOKUP($A1579,'Hospitalsation Details'!$A$2:$L$2344,7,0)</f>
        <v>tier - 2</v>
      </c>
      <c r="O1579" s="9" t="str">
        <f>VLOOKUP($A1579,'Hospitalsation Details'!$A$2:$L$2344,8,0)</f>
        <v>tier - 3</v>
      </c>
      <c r="P1579" s="9" t="str">
        <f>VLOOKUP($A1579,'Hospitalsation Details'!$A$2:$L$2344,9,0)</f>
        <v>R1021</v>
      </c>
      <c r="Q1579" s="9">
        <f>VLOOKUP($A1579,'Hospitalsation Details'!$A$2:$L$2344,12,0)</f>
        <v>26</v>
      </c>
    </row>
    <row r="1580" spans="1:17" ht="15.6" x14ac:dyDescent="0.3">
      <c r="A1580" s="20" t="s">
        <v>3157</v>
      </c>
      <c r="B1580" s="9" t="str">
        <f>VLOOKUP($A1580,'Customer Names'!$A$2:$E$2336,4,0)</f>
        <v xml:space="preserve">  Lexy</v>
      </c>
      <c r="C1580" s="9">
        <f>VLOOKUP($A1580,'Medical Examination'!$A$2:$J$2336,2,0)</f>
        <v>42.94</v>
      </c>
      <c r="D1580" s="9">
        <f>VLOOKUP($A1580,'Medical Examination'!$A$2:$J$2336,3,0)</f>
        <v>4.34</v>
      </c>
      <c r="E1580" s="9" t="str">
        <f>VLOOKUP($A1580,'Medical Examination'!$A$2:$J$2336,4,0)</f>
        <v>No</v>
      </c>
      <c r="F1580" s="9" t="str">
        <f>VLOOKUP($A1580,'Medical Examination'!$A$2:$J$2336,5,0)</f>
        <v>No</v>
      </c>
      <c r="G1580" s="9" t="str">
        <f>VLOOKUP($A1580,'Medical Examination'!$A$2:$J$2336,6,0)</f>
        <v>No</v>
      </c>
      <c r="H1580" s="9">
        <f>VLOOKUP($A1580,'Medical Examination'!$A$2:$J$2336,7,0)</f>
        <v>0</v>
      </c>
      <c r="I1580" s="9" t="str">
        <f>VLOOKUP($A1580,'Medical Examination'!$A$2:$J$2336,8,0)</f>
        <v xml:space="preserve"> Non Smoker</v>
      </c>
      <c r="J1580" s="9" t="str">
        <f>VLOOKUP($A1580,'Medical Examination'!$A$2:$J$2336,9,0)</f>
        <v>Obesity</v>
      </c>
      <c r="K1580" s="9" t="str">
        <f>VLOOKUP($A1580,'Medical Examination'!$A$2:$J$2336,10,0)</f>
        <v>Normal</v>
      </c>
      <c r="L1580" s="9" t="str">
        <f>VLOOKUP($A1580,'Hospitalsation Details'!$A$2:$L$2344,10,0)</f>
        <v>24-06-1989</v>
      </c>
      <c r="M1580" s="16">
        <f>VLOOKUP($A1580,'Hospitalsation Details'!$A$2:$L$2344,6,0)</f>
        <v>6360.99</v>
      </c>
      <c r="N1580" s="9" t="str">
        <f>VLOOKUP($A1580,'Hospitalsation Details'!$A$2:$L$2344,7,0)</f>
        <v>tier - 2</v>
      </c>
      <c r="O1580" s="9" t="str">
        <f>VLOOKUP($A1580,'Hospitalsation Details'!$A$2:$L$2344,8,0)</f>
        <v>tier - 2</v>
      </c>
      <c r="P1580" s="9" t="str">
        <f>VLOOKUP($A1580,'Hospitalsation Details'!$A$2:$L$2344,9,0)</f>
        <v>R1012</v>
      </c>
      <c r="Q1580" s="9">
        <f>VLOOKUP($A1580,'Hospitalsation Details'!$A$2:$L$2344,12,0)</f>
        <v>33</v>
      </c>
    </row>
    <row r="1581" spans="1:17" ht="15.6" x14ac:dyDescent="0.3">
      <c r="A1581" s="21" t="s">
        <v>3159</v>
      </c>
      <c r="B1581" s="9" t="str">
        <f>VLOOKUP($A1581,'Customer Names'!$A$2:$E$2336,4,0)</f>
        <v xml:space="preserve">  Michael</v>
      </c>
      <c r="C1581" s="9">
        <f>VLOOKUP($A1581,'Medical Examination'!$A$2:$J$2336,2,0)</f>
        <v>31.254999999999999</v>
      </c>
      <c r="D1581" s="9">
        <f>VLOOKUP($A1581,'Medical Examination'!$A$2:$J$2336,3,0)</f>
        <v>5.17</v>
      </c>
      <c r="E1581" s="9" t="str">
        <f>VLOOKUP($A1581,'Medical Examination'!$A$2:$J$2336,4,0)</f>
        <v>No</v>
      </c>
      <c r="F1581" s="9" t="str">
        <f>VLOOKUP($A1581,'Medical Examination'!$A$2:$J$2336,5,0)</f>
        <v>No</v>
      </c>
      <c r="G1581" s="9" t="str">
        <f>VLOOKUP($A1581,'Medical Examination'!$A$2:$J$2336,6,0)</f>
        <v>No</v>
      </c>
      <c r="H1581" s="9">
        <f>VLOOKUP($A1581,'Medical Examination'!$A$2:$J$2336,7,0)</f>
        <v>0</v>
      </c>
      <c r="I1581" s="9" t="str">
        <f>VLOOKUP($A1581,'Medical Examination'!$A$2:$J$2336,8,0)</f>
        <v xml:space="preserve"> Non Smoker</v>
      </c>
      <c r="J1581" s="9" t="str">
        <f>VLOOKUP($A1581,'Medical Examination'!$A$2:$J$2336,9,0)</f>
        <v>Obesity</v>
      </c>
      <c r="K1581" s="9" t="str">
        <f>VLOOKUP($A1581,'Medical Examination'!$A$2:$J$2336,10,0)</f>
        <v>Normal</v>
      </c>
      <c r="L1581" s="9" t="str">
        <f>VLOOKUP($A1581,'Hospitalsation Details'!$A$2:$L$2344,10,0)</f>
        <v>30-10-1980</v>
      </c>
      <c r="M1581" s="16">
        <f>VLOOKUP($A1581,'Hospitalsation Details'!$A$2:$L$2344,6,0)</f>
        <v>6358.78</v>
      </c>
      <c r="N1581" s="9" t="str">
        <f>VLOOKUP($A1581,'Hospitalsation Details'!$A$2:$L$2344,7,0)</f>
        <v>tier - 2</v>
      </c>
      <c r="O1581" s="9" t="str">
        <f>VLOOKUP($A1581,'Hospitalsation Details'!$A$2:$L$2344,8,0)</f>
        <v>tier - 1</v>
      </c>
      <c r="P1581" s="9" t="str">
        <f>VLOOKUP($A1581,'Hospitalsation Details'!$A$2:$L$2344,9,0)</f>
        <v>R1012</v>
      </c>
      <c r="Q1581" s="9">
        <f>VLOOKUP($A1581,'Hospitalsation Details'!$A$2:$L$2344,12,0)</f>
        <v>42</v>
      </c>
    </row>
    <row r="1582" spans="1:17" ht="15.6" x14ac:dyDescent="0.3">
      <c r="A1582" s="20" t="s">
        <v>3161</v>
      </c>
      <c r="B1582" s="9" t="str">
        <f>VLOOKUP($A1582,'Customer Names'!$A$2:$E$2336,4,0)</f>
        <v xml:space="preserve">  Samuel L</v>
      </c>
      <c r="C1582" s="9">
        <f>VLOOKUP($A1582,'Medical Examination'!$A$2:$J$2336,2,0)</f>
        <v>45.43</v>
      </c>
      <c r="D1582" s="9">
        <f>VLOOKUP($A1582,'Medical Examination'!$A$2:$J$2336,3,0)</f>
        <v>4.2300000000000004</v>
      </c>
      <c r="E1582" s="9" t="str">
        <f>VLOOKUP($A1582,'Medical Examination'!$A$2:$J$2336,4,0)</f>
        <v>Yes</v>
      </c>
      <c r="F1582" s="9" t="str">
        <f>VLOOKUP($A1582,'Medical Examination'!$A$2:$J$2336,5,0)</f>
        <v>No</v>
      </c>
      <c r="G1582" s="9" t="str">
        <f>VLOOKUP($A1582,'Medical Examination'!$A$2:$J$2336,6,0)</f>
        <v>Yes</v>
      </c>
      <c r="H1582" s="9">
        <f>VLOOKUP($A1582,'Medical Examination'!$A$2:$J$2336,7,0)</f>
        <v>1</v>
      </c>
      <c r="I1582" s="9" t="str">
        <f>VLOOKUP($A1582,'Medical Examination'!$A$2:$J$2336,8,0)</f>
        <v xml:space="preserve"> Non Smoker</v>
      </c>
      <c r="J1582" s="9" t="str">
        <f>VLOOKUP($A1582,'Medical Examination'!$A$2:$J$2336,9,0)</f>
        <v>Obesity</v>
      </c>
      <c r="K1582" s="9" t="str">
        <f>VLOOKUP($A1582,'Medical Examination'!$A$2:$J$2336,10,0)</f>
        <v>Normal</v>
      </c>
      <c r="L1582" s="9" t="str">
        <f>VLOOKUP($A1582,'Hospitalsation Details'!$A$2:$L$2344,10,0)</f>
        <v>19-08-1983</v>
      </c>
      <c r="M1582" s="16">
        <f>VLOOKUP($A1582,'Hospitalsation Details'!$A$2:$L$2344,6,0)</f>
        <v>6356.27</v>
      </c>
      <c r="N1582" s="9" t="str">
        <f>VLOOKUP($A1582,'Hospitalsation Details'!$A$2:$L$2344,7,0)</f>
        <v>tier - 3</v>
      </c>
      <c r="O1582" s="9" t="str">
        <f>VLOOKUP($A1582,'Hospitalsation Details'!$A$2:$L$2344,8,0)</f>
        <v>tier - 2</v>
      </c>
      <c r="P1582" s="9" t="str">
        <f>VLOOKUP($A1582,'Hospitalsation Details'!$A$2:$L$2344,9,0)</f>
        <v>R1013</v>
      </c>
      <c r="Q1582" s="9">
        <f>VLOOKUP($A1582,'Hospitalsation Details'!$A$2:$L$2344,12,0)</f>
        <v>39</v>
      </c>
    </row>
    <row r="1583" spans="1:17" ht="15.6" x14ac:dyDescent="0.3">
      <c r="A1583" s="21" t="s">
        <v>3163</v>
      </c>
      <c r="B1583" s="9" t="str">
        <f>VLOOKUP($A1583,'Customer Names'!$A$2:$E$2336,4,0)</f>
        <v xml:space="preserve">  Spencer A</v>
      </c>
      <c r="C1583" s="9">
        <f>VLOOKUP($A1583,'Medical Examination'!$A$2:$J$2336,2,0)</f>
        <v>32.340000000000003</v>
      </c>
      <c r="D1583" s="9">
        <f>VLOOKUP($A1583,'Medical Examination'!$A$2:$J$2336,3,0)</f>
        <v>4.88</v>
      </c>
      <c r="E1583" s="9" t="str">
        <f>VLOOKUP($A1583,'Medical Examination'!$A$2:$J$2336,4,0)</f>
        <v>Yes</v>
      </c>
      <c r="F1583" s="9" t="str">
        <f>VLOOKUP($A1583,'Medical Examination'!$A$2:$J$2336,5,0)</f>
        <v>No</v>
      </c>
      <c r="G1583" s="9" t="str">
        <f>VLOOKUP($A1583,'Medical Examination'!$A$2:$J$2336,6,0)</f>
        <v>Yes</v>
      </c>
      <c r="H1583" s="9">
        <f>VLOOKUP($A1583,'Medical Examination'!$A$2:$J$2336,7,0)</f>
        <v>1</v>
      </c>
      <c r="I1583" s="9" t="str">
        <f>VLOOKUP($A1583,'Medical Examination'!$A$2:$J$2336,8,0)</f>
        <v xml:space="preserve"> Non Smoker</v>
      </c>
      <c r="J1583" s="9" t="str">
        <f>VLOOKUP($A1583,'Medical Examination'!$A$2:$J$2336,9,0)</f>
        <v>Obesity</v>
      </c>
      <c r="K1583" s="9" t="str">
        <f>VLOOKUP($A1583,'Medical Examination'!$A$2:$J$2336,10,0)</f>
        <v>Diabetes</v>
      </c>
      <c r="L1583" s="9" t="str">
        <f>VLOOKUP($A1583,'Hospitalsation Details'!$A$2:$L$2344,10,0)</f>
        <v>21-10-1983</v>
      </c>
      <c r="M1583" s="16">
        <f>VLOOKUP($A1583,'Hospitalsation Details'!$A$2:$L$2344,6,0)</f>
        <v>6338.08</v>
      </c>
      <c r="N1583" s="9" t="str">
        <f>VLOOKUP($A1583,'Hospitalsation Details'!$A$2:$L$2344,7,0)</f>
        <v>tier - 2</v>
      </c>
      <c r="O1583" s="9" t="str">
        <f>VLOOKUP($A1583,'Hospitalsation Details'!$A$2:$L$2344,8,0)</f>
        <v>tier - 1</v>
      </c>
      <c r="P1583" s="9" t="str">
        <f>VLOOKUP($A1583,'Hospitalsation Details'!$A$2:$L$2344,9,0)</f>
        <v>R1013</v>
      </c>
      <c r="Q1583" s="9">
        <f>VLOOKUP($A1583,'Hospitalsation Details'!$A$2:$L$2344,12,0)</f>
        <v>39</v>
      </c>
    </row>
    <row r="1584" spans="1:17" ht="15.6" x14ac:dyDescent="0.3">
      <c r="A1584" s="20" t="s">
        <v>3165</v>
      </c>
      <c r="B1584" s="9" t="str">
        <f>VLOOKUP($A1584,'Customer Names'!$A$2:$E$2336,4,0)</f>
        <v xml:space="preserve">  Rochelle</v>
      </c>
      <c r="C1584" s="9">
        <f>VLOOKUP($A1584,'Medical Examination'!$A$2:$J$2336,2,0)</f>
        <v>25.46</v>
      </c>
      <c r="D1584" s="9">
        <f>VLOOKUP($A1584,'Medical Examination'!$A$2:$J$2336,3,0)</f>
        <v>9.7100000000000009</v>
      </c>
      <c r="E1584" s="9" t="str">
        <f>VLOOKUP($A1584,'Medical Examination'!$A$2:$J$2336,4,0)</f>
        <v>Yes</v>
      </c>
      <c r="F1584" s="9" t="str">
        <f>VLOOKUP($A1584,'Medical Examination'!$A$2:$J$2336,5,0)</f>
        <v>No</v>
      </c>
      <c r="G1584" s="9" t="str">
        <f>VLOOKUP($A1584,'Medical Examination'!$A$2:$J$2336,6,0)</f>
        <v>No</v>
      </c>
      <c r="H1584" s="9">
        <f>VLOOKUP($A1584,'Medical Examination'!$A$2:$J$2336,7,0)</f>
        <v>1</v>
      </c>
      <c r="I1584" s="9" t="str">
        <f>VLOOKUP($A1584,'Medical Examination'!$A$2:$J$2336,8,0)</f>
        <v xml:space="preserve"> Non Smoker</v>
      </c>
      <c r="J1584" s="9" t="str">
        <f>VLOOKUP($A1584,'Medical Examination'!$A$2:$J$2336,9,0)</f>
        <v>Over Weight</v>
      </c>
      <c r="K1584" s="9" t="str">
        <f>VLOOKUP($A1584,'Medical Examination'!$A$2:$J$2336,10,0)</f>
        <v>Normal</v>
      </c>
      <c r="L1584" s="9" t="str">
        <f>VLOOKUP($A1584,'Hospitalsation Details'!$A$2:$L$2344,10,0)</f>
        <v>25-09-1986</v>
      </c>
      <c r="M1584" s="16">
        <f>VLOOKUP($A1584,'Hospitalsation Details'!$A$2:$L$2344,6,0)</f>
        <v>6335.64</v>
      </c>
      <c r="N1584" s="9" t="str">
        <f>VLOOKUP($A1584,'Hospitalsation Details'!$A$2:$L$2344,7,0)</f>
        <v>tier - 2</v>
      </c>
      <c r="O1584" s="9" t="str">
        <f>VLOOKUP($A1584,'Hospitalsation Details'!$A$2:$L$2344,8,0)</f>
        <v>tier - 2</v>
      </c>
      <c r="P1584" s="9" t="str">
        <f>VLOOKUP($A1584,'Hospitalsation Details'!$A$2:$L$2344,9,0)</f>
        <v>R1013</v>
      </c>
      <c r="Q1584" s="9">
        <f>VLOOKUP($A1584,'Hospitalsation Details'!$A$2:$L$2344,12,0)</f>
        <v>36</v>
      </c>
    </row>
    <row r="1585" spans="1:17" ht="15.6" x14ac:dyDescent="0.3">
      <c r="A1585" s="21" t="s">
        <v>3167</v>
      </c>
      <c r="B1585" s="9" t="str">
        <f>VLOOKUP($A1585,'Customer Names'!$A$2:$E$2336,4,0)</f>
        <v xml:space="preserve">  Paula</v>
      </c>
      <c r="C1585" s="9">
        <f>VLOOKUP($A1585,'Medical Examination'!$A$2:$J$2336,2,0)</f>
        <v>37.145000000000003</v>
      </c>
      <c r="D1585" s="9">
        <f>VLOOKUP($A1585,'Medical Examination'!$A$2:$J$2336,3,0)</f>
        <v>5.32</v>
      </c>
      <c r="E1585" s="9" t="str">
        <f>VLOOKUP($A1585,'Medical Examination'!$A$2:$J$2336,4,0)</f>
        <v>No</v>
      </c>
      <c r="F1585" s="9" t="str">
        <f>VLOOKUP($A1585,'Medical Examination'!$A$2:$J$2336,5,0)</f>
        <v>No</v>
      </c>
      <c r="G1585" s="9" t="str">
        <f>VLOOKUP($A1585,'Medical Examination'!$A$2:$J$2336,6,0)</f>
        <v>No</v>
      </c>
      <c r="H1585" s="9">
        <f>VLOOKUP($A1585,'Medical Examination'!$A$2:$J$2336,7,0)</f>
        <v>0</v>
      </c>
      <c r="I1585" s="9" t="str">
        <f>VLOOKUP($A1585,'Medical Examination'!$A$2:$J$2336,8,0)</f>
        <v xml:space="preserve"> Non Smoker</v>
      </c>
      <c r="J1585" s="9" t="str">
        <f>VLOOKUP($A1585,'Medical Examination'!$A$2:$J$2336,9,0)</f>
        <v>Obesity</v>
      </c>
      <c r="K1585" s="9" t="str">
        <f>VLOOKUP($A1585,'Medical Examination'!$A$2:$J$2336,10,0)</f>
        <v>Prediabetes</v>
      </c>
      <c r="L1585" s="9" t="str">
        <f>VLOOKUP($A1585,'Hospitalsation Details'!$A$2:$L$2344,10,0)</f>
        <v>13-08-1990</v>
      </c>
      <c r="M1585" s="16">
        <f>VLOOKUP($A1585,'Hospitalsation Details'!$A$2:$L$2344,6,0)</f>
        <v>6334.34</v>
      </c>
      <c r="N1585" s="9" t="str">
        <f>VLOOKUP($A1585,'Hospitalsation Details'!$A$2:$L$2344,7,0)</f>
        <v>tier - 2</v>
      </c>
      <c r="O1585" s="9" t="str">
        <f>VLOOKUP($A1585,'Hospitalsation Details'!$A$2:$L$2344,8,0)</f>
        <v>tier - 2</v>
      </c>
      <c r="P1585" s="9" t="str">
        <f>VLOOKUP($A1585,'Hospitalsation Details'!$A$2:$L$2344,9,0)</f>
        <v>R1024</v>
      </c>
      <c r="Q1585" s="9">
        <f>VLOOKUP($A1585,'Hospitalsation Details'!$A$2:$L$2344,12,0)</f>
        <v>32</v>
      </c>
    </row>
    <row r="1586" spans="1:17" ht="15.6" x14ac:dyDescent="0.3">
      <c r="A1586" s="20" t="s">
        <v>3169</v>
      </c>
      <c r="B1586" s="9" t="str">
        <f>VLOOKUP($A1586,'Customer Names'!$A$2:$E$2336,4,0)</f>
        <v xml:space="preserve">  Madeline E</v>
      </c>
      <c r="C1586" s="9">
        <f>VLOOKUP($A1586,'Medical Examination'!$A$2:$J$2336,2,0)</f>
        <v>30.8</v>
      </c>
      <c r="D1586" s="9">
        <f>VLOOKUP($A1586,'Medical Examination'!$A$2:$J$2336,3,0)</f>
        <v>5.83</v>
      </c>
      <c r="E1586" s="9" t="str">
        <f>VLOOKUP($A1586,'Medical Examination'!$A$2:$J$2336,4,0)</f>
        <v>Yes</v>
      </c>
      <c r="F1586" s="9" t="str">
        <f>VLOOKUP($A1586,'Medical Examination'!$A$2:$J$2336,5,0)</f>
        <v>No</v>
      </c>
      <c r="G1586" s="9" t="str">
        <f>VLOOKUP($A1586,'Medical Examination'!$A$2:$J$2336,6,0)</f>
        <v>No</v>
      </c>
      <c r="H1586" s="9">
        <f>VLOOKUP($A1586,'Medical Examination'!$A$2:$J$2336,7,0)</f>
        <v>0</v>
      </c>
      <c r="I1586" s="9" t="str">
        <f>VLOOKUP($A1586,'Medical Examination'!$A$2:$J$2336,8,0)</f>
        <v xml:space="preserve"> Non Smoker</v>
      </c>
      <c r="J1586" s="9" t="str">
        <f>VLOOKUP($A1586,'Medical Examination'!$A$2:$J$2336,9,0)</f>
        <v>Obesity</v>
      </c>
      <c r="K1586" s="9" t="str">
        <f>VLOOKUP($A1586,'Medical Examination'!$A$2:$J$2336,10,0)</f>
        <v>Normal</v>
      </c>
      <c r="L1586" s="9" t="str">
        <f>VLOOKUP($A1586,'Hospitalsation Details'!$A$2:$L$2344,10,0)</f>
        <v>15-12-1985</v>
      </c>
      <c r="M1586" s="16">
        <f>VLOOKUP($A1586,'Hospitalsation Details'!$A$2:$L$2344,6,0)</f>
        <v>6313.76</v>
      </c>
      <c r="N1586" s="9" t="str">
        <f>VLOOKUP($A1586,'Hospitalsation Details'!$A$2:$L$2344,7,0)</f>
        <v>tier - 2</v>
      </c>
      <c r="O1586" s="9" t="str">
        <f>VLOOKUP($A1586,'Hospitalsation Details'!$A$2:$L$2344,8,0)</f>
        <v>tier - 1</v>
      </c>
      <c r="P1586" s="9" t="str">
        <f>VLOOKUP($A1586,'Hospitalsation Details'!$A$2:$L$2344,9,0)</f>
        <v>R1013</v>
      </c>
      <c r="Q1586" s="9">
        <f>VLOOKUP($A1586,'Hospitalsation Details'!$A$2:$L$2344,12,0)</f>
        <v>37</v>
      </c>
    </row>
    <row r="1587" spans="1:17" ht="15.6" x14ac:dyDescent="0.3">
      <c r="A1587" s="21" t="s">
        <v>3171</v>
      </c>
      <c r="B1587" s="9" t="str">
        <f>VLOOKUP($A1587,'Customer Names'!$A$2:$E$2336,4,0)</f>
        <v xml:space="preserve">  Maria Isabel</v>
      </c>
      <c r="C1587" s="9">
        <f>VLOOKUP($A1587,'Medical Examination'!$A$2:$J$2336,2,0)</f>
        <v>29.5</v>
      </c>
      <c r="D1587" s="9">
        <f>VLOOKUP($A1587,'Medical Examination'!$A$2:$J$2336,3,0)</f>
        <v>5.54</v>
      </c>
      <c r="E1587" s="9" t="str">
        <f>VLOOKUP($A1587,'Medical Examination'!$A$2:$J$2336,4,0)</f>
        <v>Yes</v>
      </c>
      <c r="F1587" s="9" t="str">
        <f>VLOOKUP($A1587,'Medical Examination'!$A$2:$J$2336,5,0)</f>
        <v>No</v>
      </c>
      <c r="G1587" s="9" t="str">
        <f>VLOOKUP($A1587,'Medical Examination'!$A$2:$J$2336,6,0)</f>
        <v>No</v>
      </c>
      <c r="H1587" s="9">
        <f>VLOOKUP($A1587,'Medical Examination'!$A$2:$J$2336,7,0)</f>
        <v>0</v>
      </c>
      <c r="I1587" s="9" t="str">
        <f>VLOOKUP($A1587,'Medical Examination'!$A$2:$J$2336,8,0)</f>
        <v xml:space="preserve"> Non Smoker</v>
      </c>
      <c r="J1587" s="9" t="str">
        <f>VLOOKUP($A1587,'Medical Examination'!$A$2:$J$2336,9,0)</f>
        <v>Over Weight</v>
      </c>
      <c r="K1587" s="9" t="str">
        <f>VLOOKUP($A1587,'Medical Examination'!$A$2:$J$2336,10,0)</f>
        <v>Prediabetes</v>
      </c>
      <c r="L1587" s="9" t="str">
        <f>VLOOKUP($A1587,'Hospitalsation Details'!$A$2:$L$2344,10,0)</f>
        <v>19-11-1985</v>
      </c>
      <c r="M1587" s="16">
        <f>VLOOKUP($A1587,'Hospitalsation Details'!$A$2:$L$2344,6,0)</f>
        <v>6311.95</v>
      </c>
      <c r="N1587" s="9" t="str">
        <f>VLOOKUP($A1587,'Hospitalsation Details'!$A$2:$L$2344,7,0)</f>
        <v>tier - 2</v>
      </c>
      <c r="O1587" s="9" t="str">
        <f>VLOOKUP($A1587,'Hospitalsation Details'!$A$2:$L$2344,8,0)</f>
        <v>tier - 1</v>
      </c>
      <c r="P1587" s="9" t="str">
        <f>VLOOKUP($A1587,'Hospitalsation Details'!$A$2:$L$2344,9,0)</f>
        <v>R1011</v>
      </c>
      <c r="Q1587" s="9">
        <f>VLOOKUP($A1587,'Hospitalsation Details'!$A$2:$L$2344,12,0)</f>
        <v>37</v>
      </c>
    </row>
    <row r="1588" spans="1:17" ht="15.6" x14ac:dyDescent="0.3">
      <c r="A1588" s="20" t="s">
        <v>3173</v>
      </c>
      <c r="B1588" s="9" t="str">
        <f>VLOOKUP($A1588,'Customer Names'!$A$2:$E$2336,4,0)</f>
        <v xml:space="preserve">  Arthur M</v>
      </c>
      <c r="C1588" s="9">
        <f>VLOOKUP($A1588,'Medical Examination'!$A$2:$J$2336,2,0)</f>
        <v>43.39</v>
      </c>
      <c r="D1588" s="9">
        <f>VLOOKUP($A1588,'Medical Examination'!$A$2:$J$2336,3,0)</f>
        <v>5.85</v>
      </c>
      <c r="E1588" s="9" t="str">
        <f>VLOOKUP($A1588,'Medical Examination'!$A$2:$J$2336,4,0)</f>
        <v>No</v>
      </c>
      <c r="F1588" s="9" t="str">
        <f>VLOOKUP($A1588,'Medical Examination'!$A$2:$J$2336,5,0)</f>
        <v>Yes</v>
      </c>
      <c r="G1588" s="9" t="str">
        <f>VLOOKUP($A1588,'Medical Examination'!$A$2:$J$2336,6,0)</f>
        <v>No</v>
      </c>
      <c r="H1588" s="9">
        <f>VLOOKUP($A1588,'Medical Examination'!$A$2:$J$2336,7,0)</f>
        <v>1</v>
      </c>
      <c r="I1588" s="9" t="str">
        <f>VLOOKUP($A1588,'Medical Examination'!$A$2:$J$2336,8,0)</f>
        <v xml:space="preserve"> Non Smoker</v>
      </c>
      <c r="J1588" s="9" t="str">
        <f>VLOOKUP($A1588,'Medical Examination'!$A$2:$J$2336,9,0)</f>
        <v>Obesity</v>
      </c>
      <c r="K1588" s="9" t="str">
        <f>VLOOKUP($A1588,'Medical Examination'!$A$2:$J$2336,10,0)</f>
        <v>Normal</v>
      </c>
      <c r="L1588" s="9" t="str">
        <f>VLOOKUP($A1588,'Hospitalsation Details'!$A$2:$L$2344,10,0)</f>
        <v>27-07-2004</v>
      </c>
      <c r="M1588" s="16">
        <f>VLOOKUP($A1588,'Hospitalsation Details'!$A$2:$L$2344,6,0)</f>
        <v>6311.11</v>
      </c>
      <c r="N1588" s="9" t="str">
        <f>VLOOKUP($A1588,'Hospitalsation Details'!$A$2:$L$2344,7,0)</f>
        <v>tier - 2</v>
      </c>
      <c r="O1588" s="9" t="str">
        <f>VLOOKUP($A1588,'Hospitalsation Details'!$A$2:$L$2344,8,0)</f>
        <v>tier - 2</v>
      </c>
      <c r="P1588" s="9" t="str">
        <f>VLOOKUP($A1588,'Hospitalsation Details'!$A$2:$L$2344,9,0)</f>
        <v>R1011</v>
      </c>
      <c r="Q1588" s="9">
        <f>VLOOKUP($A1588,'Hospitalsation Details'!$A$2:$L$2344,12,0)</f>
        <v>18</v>
      </c>
    </row>
    <row r="1589" spans="1:17" ht="15.6" x14ac:dyDescent="0.3">
      <c r="A1589" s="21" t="s">
        <v>3175</v>
      </c>
      <c r="B1589" s="9" t="str">
        <f>VLOOKUP($A1589,'Customer Names'!$A$2:$E$2336,4,0)</f>
        <v xml:space="preserve">  Joseph R</v>
      </c>
      <c r="C1589" s="9">
        <f>VLOOKUP($A1589,'Medical Examination'!$A$2:$J$2336,2,0)</f>
        <v>15.08</v>
      </c>
      <c r="D1589" s="9">
        <f>VLOOKUP($A1589,'Medical Examination'!$A$2:$J$2336,3,0)</f>
        <v>4.8499999999999996</v>
      </c>
      <c r="E1589" s="9" t="str">
        <f>VLOOKUP($A1589,'Medical Examination'!$A$2:$J$2336,4,0)</f>
        <v>Yes</v>
      </c>
      <c r="F1589" s="9" t="str">
        <f>VLOOKUP($A1589,'Medical Examination'!$A$2:$J$2336,5,0)</f>
        <v>No</v>
      </c>
      <c r="G1589" s="9" t="str">
        <f>VLOOKUP($A1589,'Medical Examination'!$A$2:$J$2336,6,0)</f>
        <v>Yes</v>
      </c>
      <c r="H1589" s="9">
        <f>VLOOKUP($A1589,'Medical Examination'!$A$2:$J$2336,7,0)</f>
        <v>1</v>
      </c>
      <c r="I1589" s="9" t="str">
        <f>VLOOKUP($A1589,'Medical Examination'!$A$2:$J$2336,8,0)</f>
        <v xml:space="preserve"> Non Smoker</v>
      </c>
      <c r="J1589" s="9" t="str">
        <f>VLOOKUP($A1589,'Medical Examination'!$A$2:$J$2336,9,0)</f>
        <v>Under Weight</v>
      </c>
      <c r="K1589" s="9" t="str">
        <f>VLOOKUP($A1589,'Medical Examination'!$A$2:$J$2336,10,0)</f>
        <v>Diabetes</v>
      </c>
      <c r="L1589" s="9" t="str">
        <f>VLOOKUP($A1589,'Hospitalsation Details'!$A$2:$L$2344,10,0)</f>
        <v>04-09-1969</v>
      </c>
      <c r="M1589" s="16">
        <f>VLOOKUP($A1589,'Hospitalsation Details'!$A$2:$L$2344,6,0)</f>
        <v>6305.61</v>
      </c>
      <c r="N1589" s="9" t="str">
        <f>VLOOKUP($A1589,'Hospitalsation Details'!$A$2:$L$2344,7,0)</f>
        <v>tier - 2</v>
      </c>
      <c r="O1589" s="9" t="str">
        <f>VLOOKUP($A1589,'Hospitalsation Details'!$A$2:$L$2344,8,0)</f>
        <v>tier - 2</v>
      </c>
      <c r="P1589" s="9" t="str">
        <f>VLOOKUP($A1589,'Hospitalsation Details'!$A$2:$L$2344,9,0)</f>
        <v>R1012</v>
      </c>
      <c r="Q1589" s="9">
        <f>VLOOKUP($A1589,'Hospitalsation Details'!$A$2:$L$2344,12,0)</f>
        <v>53</v>
      </c>
    </row>
    <row r="1590" spans="1:17" ht="15.6" x14ac:dyDescent="0.3">
      <c r="A1590" s="20" t="s">
        <v>3177</v>
      </c>
      <c r="B1590" s="9" t="str">
        <f>VLOOKUP($A1590,'Customer Names'!$A$2:$E$2336,4,0)</f>
        <v xml:space="preserve">  Sachiko</v>
      </c>
      <c r="C1590" s="9">
        <f>VLOOKUP($A1590,'Medical Examination'!$A$2:$J$2336,2,0)</f>
        <v>20.48</v>
      </c>
      <c r="D1590" s="9">
        <f>VLOOKUP($A1590,'Medical Examination'!$A$2:$J$2336,3,0)</f>
        <v>11.09</v>
      </c>
      <c r="E1590" s="9" t="str">
        <f>VLOOKUP($A1590,'Medical Examination'!$A$2:$J$2336,4,0)</f>
        <v>No</v>
      </c>
      <c r="F1590" s="9" t="str">
        <f>VLOOKUP($A1590,'Medical Examination'!$A$2:$J$2336,5,0)</f>
        <v>No</v>
      </c>
      <c r="G1590" s="9" t="str">
        <f>VLOOKUP($A1590,'Medical Examination'!$A$2:$J$2336,6,0)</f>
        <v>No</v>
      </c>
      <c r="H1590" s="9">
        <f>VLOOKUP($A1590,'Medical Examination'!$A$2:$J$2336,7,0)</f>
        <v>0</v>
      </c>
      <c r="I1590" s="9" t="str">
        <f>VLOOKUP($A1590,'Medical Examination'!$A$2:$J$2336,8,0)</f>
        <v xml:space="preserve"> Non Smoker</v>
      </c>
      <c r="J1590" s="9" t="str">
        <f>VLOOKUP($A1590,'Medical Examination'!$A$2:$J$2336,9,0)</f>
        <v>Normal Weight</v>
      </c>
      <c r="K1590" s="9" t="str">
        <f>VLOOKUP($A1590,'Medical Examination'!$A$2:$J$2336,10,0)</f>
        <v>Normal</v>
      </c>
      <c r="L1590" s="9" t="str">
        <f>VLOOKUP($A1590,'Hospitalsation Details'!$A$2:$L$2344,10,0)</f>
        <v>17-09-1974</v>
      </c>
      <c r="M1590" s="16">
        <f>VLOOKUP($A1590,'Hospitalsation Details'!$A$2:$L$2344,6,0)</f>
        <v>6302.23</v>
      </c>
      <c r="N1590" s="9" t="str">
        <f>VLOOKUP($A1590,'Hospitalsation Details'!$A$2:$L$2344,7,0)</f>
        <v>tier - 2</v>
      </c>
      <c r="O1590" s="9" t="str">
        <f>VLOOKUP($A1590,'Hospitalsation Details'!$A$2:$L$2344,8,0)</f>
        <v>tier - 1</v>
      </c>
      <c r="P1590" s="9" t="str">
        <f>VLOOKUP($A1590,'Hospitalsation Details'!$A$2:$L$2344,9,0)</f>
        <v>R1013</v>
      </c>
      <c r="Q1590" s="9">
        <f>VLOOKUP($A1590,'Hospitalsation Details'!$A$2:$L$2344,12,0)</f>
        <v>48</v>
      </c>
    </row>
    <row r="1591" spans="1:17" ht="15.6" x14ac:dyDescent="0.3">
      <c r="A1591" s="21" t="s">
        <v>3179</v>
      </c>
      <c r="B1591" s="9" t="str">
        <f>VLOOKUP($A1591,'Customer Names'!$A$2:$E$2336,4,0)</f>
        <v xml:space="preserve">  Christopher</v>
      </c>
      <c r="C1591" s="9">
        <f>VLOOKUP($A1591,'Medical Examination'!$A$2:$J$2336,2,0)</f>
        <v>34.450000000000003</v>
      </c>
      <c r="D1591" s="9">
        <f>VLOOKUP($A1591,'Medical Examination'!$A$2:$J$2336,3,0)</f>
        <v>5.58</v>
      </c>
      <c r="E1591" s="9" t="str">
        <f>VLOOKUP($A1591,'Medical Examination'!$A$2:$J$2336,4,0)</f>
        <v>Yes</v>
      </c>
      <c r="F1591" s="9" t="str">
        <f>VLOOKUP($A1591,'Medical Examination'!$A$2:$J$2336,5,0)</f>
        <v>No</v>
      </c>
      <c r="G1591" s="9" t="str">
        <f>VLOOKUP($A1591,'Medical Examination'!$A$2:$J$2336,6,0)</f>
        <v>No</v>
      </c>
      <c r="H1591" s="9">
        <f>VLOOKUP($A1591,'Medical Examination'!$A$2:$J$2336,7,0)</f>
        <v>0</v>
      </c>
      <c r="I1591" s="9" t="str">
        <f>VLOOKUP($A1591,'Medical Examination'!$A$2:$J$2336,8,0)</f>
        <v xml:space="preserve"> Non Smoker</v>
      </c>
      <c r="J1591" s="9" t="str">
        <f>VLOOKUP($A1591,'Medical Examination'!$A$2:$J$2336,9,0)</f>
        <v>Obesity</v>
      </c>
      <c r="K1591" s="9" t="str">
        <f>VLOOKUP($A1591,'Medical Examination'!$A$2:$J$2336,10,0)</f>
        <v>Diabetes</v>
      </c>
      <c r="L1591" s="9" t="str">
        <f>VLOOKUP($A1591,'Hospitalsation Details'!$A$2:$L$2344,10,0)</f>
        <v>04-07-1996</v>
      </c>
      <c r="M1591" s="16">
        <f>VLOOKUP($A1591,'Hospitalsation Details'!$A$2:$L$2344,6,0)</f>
        <v>6293.63</v>
      </c>
      <c r="N1591" s="9" t="str">
        <f>VLOOKUP($A1591,'Hospitalsation Details'!$A$2:$L$2344,7,0)</f>
        <v>tier - 2</v>
      </c>
      <c r="O1591" s="9" t="str">
        <f>VLOOKUP($A1591,'Hospitalsation Details'!$A$2:$L$2344,8,0)</f>
        <v>tier - 3</v>
      </c>
      <c r="P1591" s="9" t="str">
        <f>VLOOKUP($A1591,'Hospitalsation Details'!$A$2:$L$2344,9,0)</f>
        <v>R1021</v>
      </c>
      <c r="Q1591" s="9">
        <f>VLOOKUP($A1591,'Hospitalsation Details'!$A$2:$L$2344,12,0)</f>
        <v>26</v>
      </c>
    </row>
    <row r="1592" spans="1:17" ht="15.6" x14ac:dyDescent="0.3">
      <c r="A1592" s="20" t="s">
        <v>3181</v>
      </c>
      <c r="B1592" s="9" t="str">
        <f>VLOOKUP($A1592,'Customer Names'!$A$2:$E$2336,4,0)</f>
        <v xml:space="preserve">  Joseph</v>
      </c>
      <c r="C1592" s="9">
        <f>VLOOKUP($A1592,'Medical Examination'!$A$2:$J$2336,2,0)</f>
        <v>34.21</v>
      </c>
      <c r="D1592" s="9">
        <f>VLOOKUP($A1592,'Medical Examination'!$A$2:$J$2336,3,0)</f>
        <v>9.7200000000000006</v>
      </c>
      <c r="E1592" s="9" t="str">
        <f>VLOOKUP($A1592,'Medical Examination'!$A$2:$J$2336,4,0)</f>
        <v>Yes</v>
      </c>
      <c r="F1592" s="9" t="str">
        <f>VLOOKUP($A1592,'Medical Examination'!$A$2:$J$2336,5,0)</f>
        <v>No</v>
      </c>
      <c r="G1592" s="9" t="str">
        <f>VLOOKUP($A1592,'Medical Examination'!$A$2:$J$2336,6,0)</f>
        <v>No</v>
      </c>
      <c r="H1592" s="9">
        <f>VLOOKUP($A1592,'Medical Examination'!$A$2:$J$2336,7,0)</f>
        <v>0</v>
      </c>
      <c r="I1592" s="9" t="str">
        <f>VLOOKUP($A1592,'Medical Examination'!$A$2:$J$2336,8,0)</f>
        <v xml:space="preserve"> Non Smoker</v>
      </c>
      <c r="J1592" s="9" t="str">
        <f>VLOOKUP($A1592,'Medical Examination'!$A$2:$J$2336,9,0)</f>
        <v>Obesity</v>
      </c>
      <c r="K1592" s="9" t="str">
        <f>VLOOKUP($A1592,'Medical Examination'!$A$2:$J$2336,10,0)</f>
        <v>Diabetes</v>
      </c>
      <c r="L1592" s="9" t="str">
        <f>VLOOKUP($A1592,'Hospitalsation Details'!$A$2:$L$2344,10,0)</f>
        <v>26-08-1981</v>
      </c>
      <c r="M1592" s="16">
        <f>VLOOKUP($A1592,'Hospitalsation Details'!$A$2:$L$2344,6,0)</f>
        <v>6289.75</v>
      </c>
      <c r="N1592" s="9" t="str">
        <f>VLOOKUP($A1592,'Hospitalsation Details'!$A$2:$L$2344,7,0)</f>
        <v>tier - 2</v>
      </c>
      <c r="O1592" s="9" t="str">
        <f>VLOOKUP($A1592,'Hospitalsation Details'!$A$2:$L$2344,8,0)</f>
        <v>tier - 3</v>
      </c>
      <c r="P1592" s="9" t="str">
        <f>VLOOKUP($A1592,'Hospitalsation Details'!$A$2:$L$2344,9,0)</f>
        <v>R1013</v>
      </c>
      <c r="Q1592" s="9">
        <f>VLOOKUP($A1592,'Hospitalsation Details'!$A$2:$L$2344,12,0)</f>
        <v>41</v>
      </c>
    </row>
    <row r="1593" spans="1:17" ht="15.6" x14ac:dyDescent="0.3">
      <c r="A1593" s="21" t="s">
        <v>3183</v>
      </c>
      <c r="B1593" s="9" t="str">
        <f>VLOOKUP($A1593,'Customer Names'!$A$2:$E$2336,4,0)</f>
        <v xml:space="preserve">  Lawrence</v>
      </c>
      <c r="C1593" s="9">
        <f>VLOOKUP($A1593,'Medical Examination'!$A$2:$J$2336,2,0)</f>
        <v>28.8</v>
      </c>
      <c r="D1593" s="9">
        <f>VLOOKUP($A1593,'Medical Examination'!$A$2:$J$2336,3,0)</f>
        <v>11.41</v>
      </c>
      <c r="E1593" s="9" t="str">
        <f>VLOOKUP($A1593,'Medical Examination'!$A$2:$J$2336,4,0)</f>
        <v>Yes</v>
      </c>
      <c r="F1593" s="9" t="str">
        <f>VLOOKUP($A1593,'Medical Examination'!$A$2:$J$2336,5,0)</f>
        <v>No</v>
      </c>
      <c r="G1593" s="9" t="str">
        <f>VLOOKUP($A1593,'Medical Examination'!$A$2:$J$2336,6,0)</f>
        <v>No</v>
      </c>
      <c r="H1593" s="9">
        <f>VLOOKUP($A1593,'Medical Examination'!$A$2:$J$2336,7,0)</f>
        <v>0</v>
      </c>
      <c r="I1593" s="9" t="str">
        <f>VLOOKUP($A1593,'Medical Examination'!$A$2:$J$2336,8,0)</f>
        <v xml:space="preserve"> Non Smoker</v>
      </c>
      <c r="J1593" s="9" t="str">
        <f>VLOOKUP($A1593,'Medical Examination'!$A$2:$J$2336,9,0)</f>
        <v>Over Weight</v>
      </c>
      <c r="K1593" s="9" t="str">
        <f>VLOOKUP($A1593,'Medical Examination'!$A$2:$J$2336,10,0)</f>
        <v>Normal</v>
      </c>
      <c r="L1593" s="9" t="str">
        <f>VLOOKUP($A1593,'Hospitalsation Details'!$A$2:$L$2344,10,0)</f>
        <v>24-11-1981</v>
      </c>
      <c r="M1593" s="16">
        <f>VLOOKUP($A1593,'Hospitalsation Details'!$A$2:$L$2344,6,0)</f>
        <v>6282.24</v>
      </c>
      <c r="N1593" s="9" t="str">
        <f>VLOOKUP($A1593,'Hospitalsation Details'!$A$2:$L$2344,7,0)</f>
        <v>tier - 2</v>
      </c>
      <c r="O1593" s="9" t="str">
        <f>VLOOKUP($A1593,'Hospitalsation Details'!$A$2:$L$2344,8,0)</f>
        <v>tier - 1</v>
      </c>
      <c r="P1593" s="9" t="str">
        <f>VLOOKUP($A1593,'Hospitalsation Details'!$A$2:$L$2344,9,0)</f>
        <v>R1011</v>
      </c>
      <c r="Q1593" s="9">
        <f>VLOOKUP($A1593,'Hospitalsation Details'!$A$2:$L$2344,12,0)</f>
        <v>41</v>
      </c>
    </row>
    <row r="1594" spans="1:17" ht="15.6" x14ac:dyDescent="0.3">
      <c r="A1594" s="20" t="s">
        <v>3185</v>
      </c>
      <c r="B1594" s="9" t="str">
        <f>VLOOKUP($A1594,'Customer Names'!$A$2:$E$2336,4,0)</f>
        <v xml:space="preserve">  Katie</v>
      </c>
      <c r="C1594" s="9">
        <f>VLOOKUP($A1594,'Medical Examination'!$A$2:$J$2336,2,0)</f>
        <v>31.74</v>
      </c>
      <c r="D1594" s="9">
        <f>VLOOKUP($A1594,'Medical Examination'!$A$2:$J$2336,3,0)</f>
        <v>4.46</v>
      </c>
      <c r="E1594" s="9" t="str">
        <f>VLOOKUP($A1594,'Medical Examination'!$A$2:$J$2336,4,0)</f>
        <v>No</v>
      </c>
      <c r="F1594" s="9" t="str">
        <f>VLOOKUP($A1594,'Medical Examination'!$A$2:$J$2336,5,0)</f>
        <v>No</v>
      </c>
      <c r="G1594" s="9" t="str">
        <f>VLOOKUP($A1594,'Medical Examination'!$A$2:$J$2336,6,0)</f>
        <v>Yes</v>
      </c>
      <c r="H1594" s="9">
        <f>VLOOKUP($A1594,'Medical Examination'!$A$2:$J$2336,7,0)</f>
        <v>1</v>
      </c>
      <c r="I1594" s="9" t="str">
        <f>VLOOKUP($A1594,'Medical Examination'!$A$2:$J$2336,8,0)</f>
        <v xml:space="preserve"> Non Smoker</v>
      </c>
      <c r="J1594" s="9" t="str">
        <f>VLOOKUP($A1594,'Medical Examination'!$A$2:$J$2336,9,0)</f>
        <v>Obesity</v>
      </c>
      <c r="K1594" s="9" t="str">
        <f>VLOOKUP($A1594,'Medical Examination'!$A$2:$J$2336,10,0)</f>
        <v>Diabetes</v>
      </c>
      <c r="L1594" s="9" t="str">
        <f>VLOOKUP($A1594,'Hospitalsation Details'!$A$2:$L$2344,10,0)</f>
        <v>16-10-1993</v>
      </c>
      <c r="M1594" s="16">
        <f>VLOOKUP($A1594,'Hospitalsation Details'!$A$2:$L$2344,6,0)</f>
        <v>6276.3</v>
      </c>
      <c r="N1594" s="9" t="str">
        <f>VLOOKUP($A1594,'Hospitalsation Details'!$A$2:$L$2344,7,0)</f>
        <v>tier - 2</v>
      </c>
      <c r="O1594" s="9" t="str">
        <f>VLOOKUP($A1594,'Hospitalsation Details'!$A$2:$L$2344,8,0)</f>
        <v>tier - 1</v>
      </c>
      <c r="P1594" s="9" t="str">
        <f>VLOOKUP($A1594,'Hospitalsation Details'!$A$2:$L$2344,9,0)</f>
        <v>R1025</v>
      </c>
      <c r="Q1594" s="9">
        <f>VLOOKUP($A1594,'Hospitalsation Details'!$A$2:$L$2344,12,0)</f>
        <v>29</v>
      </c>
    </row>
    <row r="1595" spans="1:17" ht="15.6" x14ac:dyDescent="0.3">
      <c r="A1595" s="21" t="s">
        <v>3187</v>
      </c>
      <c r="B1595" s="9" t="str">
        <f>VLOOKUP($A1595,'Customer Names'!$A$2:$E$2336,4,0)</f>
        <v xml:space="preserve">  Ruben</v>
      </c>
      <c r="C1595" s="9">
        <f>VLOOKUP($A1595,'Medical Examination'!$A$2:$J$2336,2,0)</f>
        <v>21.78</v>
      </c>
      <c r="D1595" s="9">
        <f>VLOOKUP($A1595,'Medical Examination'!$A$2:$J$2336,3,0)</f>
        <v>9.31</v>
      </c>
      <c r="E1595" s="9" t="str">
        <f>VLOOKUP($A1595,'Medical Examination'!$A$2:$J$2336,4,0)</f>
        <v>Yes</v>
      </c>
      <c r="F1595" s="9" t="str">
        <f>VLOOKUP($A1595,'Medical Examination'!$A$2:$J$2336,5,0)</f>
        <v>No</v>
      </c>
      <c r="G1595" s="9" t="str">
        <f>VLOOKUP($A1595,'Medical Examination'!$A$2:$J$2336,6,0)</f>
        <v>No</v>
      </c>
      <c r="H1595" s="9">
        <f>VLOOKUP($A1595,'Medical Examination'!$A$2:$J$2336,7,0)</f>
        <v>0</v>
      </c>
      <c r="I1595" s="9" t="str">
        <f>VLOOKUP($A1595,'Medical Examination'!$A$2:$J$2336,8,0)</f>
        <v xml:space="preserve"> Non Smoker</v>
      </c>
      <c r="J1595" s="9" t="str">
        <f>VLOOKUP($A1595,'Medical Examination'!$A$2:$J$2336,9,0)</f>
        <v>Normal Weight</v>
      </c>
      <c r="K1595" s="9" t="str">
        <f>VLOOKUP($A1595,'Medical Examination'!$A$2:$J$2336,10,0)</f>
        <v>Normal</v>
      </c>
      <c r="L1595" s="9" t="str">
        <f>VLOOKUP($A1595,'Hospitalsation Details'!$A$2:$L$2344,10,0)</f>
        <v>30-06-1981</v>
      </c>
      <c r="M1595" s="16">
        <f>VLOOKUP($A1595,'Hospitalsation Details'!$A$2:$L$2344,6,0)</f>
        <v>6272.48</v>
      </c>
      <c r="N1595" s="9" t="str">
        <f>VLOOKUP($A1595,'Hospitalsation Details'!$A$2:$L$2344,7,0)</f>
        <v>tier - 1</v>
      </c>
      <c r="O1595" s="9" t="str">
        <f>VLOOKUP($A1595,'Hospitalsation Details'!$A$2:$L$2344,8,0)</f>
        <v>tier - 3</v>
      </c>
      <c r="P1595" s="9" t="str">
        <f>VLOOKUP($A1595,'Hospitalsation Details'!$A$2:$L$2344,9,0)</f>
        <v>R1013</v>
      </c>
      <c r="Q1595" s="9">
        <f>VLOOKUP($A1595,'Hospitalsation Details'!$A$2:$L$2344,12,0)</f>
        <v>41</v>
      </c>
    </row>
    <row r="1596" spans="1:17" ht="15.6" x14ac:dyDescent="0.3">
      <c r="A1596" s="20" t="s">
        <v>3189</v>
      </c>
      <c r="B1596" s="9" t="str">
        <f>VLOOKUP($A1596,'Customer Names'!$A$2:$E$2336,4,0)</f>
        <v xml:space="preserve">  Sarah</v>
      </c>
      <c r="C1596" s="9">
        <f>VLOOKUP($A1596,'Medical Examination'!$A$2:$J$2336,2,0)</f>
        <v>23.75</v>
      </c>
      <c r="D1596" s="9">
        <f>VLOOKUP($A1596,'Medical Examination'!$A$2:$J$2336,3,0)</f>
        <v>5.03</v>
      </c>
      <c r="E1596" s="9" t="str">
        <f>VLOOKUP($A1596,'Medical Examination'!$A$2:$J$2336,4,0)</f>
        <v>No</v>
      </c>
      <c r="F1596" s="9" t="str">
        <f>VLOOKUP($A1596,'Medical Examination'!$A$2:$J$2336,5,0)</f>
        <v>No</v>
      </c>
      <c r="G1596" s="9" t="str">
        <f>VLOOKUP($A1596,'Medical Examination'!$A$2:$J$2336,6,0)</f>
        <v>No</v>
      </c>
      <c r="H1596" s="9">
        <f>VLOOKUP($A1596,'Medical Examination'!$A$2:$J$2336,7,0)</f>
        <v>1</v>
      </c>
      <c r="I1596" s="9" t="str">
        <f>VLOOKUP($A1596,'Medical Examination'!$A$2:$J$2336,8,0)</f>
        <v xml:space="preserve"> Non Smoker</v>
      </c>
      <c r="J1596" s="9" t="str">
        <f>VLOOKUP($A1596,'Medical Examination'!$A$2:$J$2336,9,0)</f>
        <v>Normal Weight</v>
      </c>
      <c r="K1596" s="9" t="str">
        <f>VLOOKUP($A1596,'Medical Examination'!$A$2:$J$2336,10,0)</f>
        <v>Normal</v>
      </c>
      <c r="L1596" s="9" t="str">
        <f>VLOOKUP($A1596,'Hospitalsation Details'!$A$2:$L$2344,10,0)</f>
        <v>25-09-1984</v>
      </c>
      <c r="M1596" s="16">
        <f>VLOOKUP($A1596,'Hospitalsation Details'!$A$2:$L$2344,6,0)</f>
        <v>6269.33</v>
      </c>
      <c r="N1596" s="9" t="str">
        <f>VLOOKUP($A1596,'Hospitalsation Details'!$A$2:$L$2344,7,0)</f>
        <v>tier - 2</v>
      </c>
      <c r="O1596" s="9" t="str">
        <f>VLOOKUP($A1596,'Hospitalsation Details'!$A$2:$L$2344,8,0)</f>
        <v>tier - 1</v>
      </c>
      <c r="P1596" s="9" t="str">
        <f>VLOOKUP($A1596,'Hospitalsation Details'!$A$2:$L$2344,9,0)</f>
        <v>R1013</v>
      </c>
      <c r="Q1596" s="9">
        <f>VLOOKUP($A1596,'Hospitalsation Details'!$A$2:$L$2344,12,0)</f>
        <v>38</v>
      </c>
    </row>
    <row r="1597" spans="1:17" ht="15.6" x14ac:dyDescent="0.3">
      <c r="A1597" s="21" t="s">
        <v>3191</v>
      </c>
      <c r="B1597" s="9" t="str">
        <f>VLOOKUP($A1597,'Customer Names'!$A$2:$E$2336,4,0)</f>
        <v xml:space="preserve">  Angela R</v>
      </c>
      <c r="C1597" s="9">
        <f>VLOOKUP($A1597,'Medical Examination'!$A$2:$J$2336,2,0)</f>
        <v>33.21</v>
      </c>
      <c r="D1597" s="9">
        <f>VLOOKUP($A1597,'Medical Examination'!$A$2:$J$2336,3,0)</f>
        <v>5.07</v>
      </c>
      <c r="E1597" s="9" t="str">
        <f>VLOOKUP($A1597,'Medical Examination'!$A$2:$J$2336,4,0)</f>
        <v>Yes</v>
      </c>
      <c r="F1597" s="9" t="str">
        <f>VLOOKUP($A1597,'Medical Examination'!$A$2:$J$2336,5,0)</f>
        <v>No</v>
      </c>
      <c r="G1597" s="9" t="str">
        <f>VLOOKUP($A1597,'Medical Examination'!$A$2:$J$2336,6,0)</f>
        <v>No</v>
      </c>
      <c r="H1597" s="9">
        <f>VLOOKUP($A1597,'Medical Examination'!$A$2:$J$2336,7,0)</f>
        <v>1</v>
      </c>
      <c r="I1597" s="9" t="str">
        <f>VLOOKUP($A1597,'Medical Examination'!$A$2:$J$2336,8,0)</f>
        <v xml:space="preserve"> Non Smoker</v>
      </c>
      <c r="J1597" s="9" t="str">
        <f>VLOOKUP($A1597,'Medical Examination'!$A$2:$J$2336,9,0)</f>
        <v>Obesity</v>
      </c>
      <c r="K1597" s="9" t="str">
        <f>VLOOKUP($A1597,'Medical Examination'!$A$2:$J$2336,10,0)</f>
        <v>Diabetes</v>
      </c>
      <c r="L1597" s="9" t="str">
        <f>VLOOKUP($A1597,'Hospitalsation Details'!$A$2:$L$2344,10,0)</f>
        <v>17-10-1995</v>
      </c>
      <c r="M1597" s="16">
        <f>VLOOKUP($A1597,'Hospitalsation Details'!$A$2:$L$2344,6,0)</f>
        <v>6261.2</v>
      </c>
      <c r="N1597" s="9" t="str">
        <f>VLOOKUP($A1597,'Hospitalsation Details'!$A$2:$L$2344,7,0)</f>
        <v>tier - 2</v>
      </c>
      <c r="O1597" s="9" t="str">
        <f>VLOOKUP($A1597,'Hospitalsation Details'!$A$2:$L$2344,8,0)</f>
        <v>tier - 1</v>
      </c>
      <c r="P1597" s="9" t="str">
        <f>VLOOKUP($A1597,'Hospitalsation Details'!$A$2:$L$2344,9,0)</f>
        <v>R1026</v>
      </c>
      <c r="Q1597" s="9">
        <f>VLOOKUP($A1597,'Hospitalsation Details'!$A$2:$L$2344,12,0)</f>
        <v>27</v>
      </c>
    </row>
    <row r="1598" spans="1:17" ht="15.6" x14ac:dyDescent="0.3">
      <c r="A1598" s="20" t="s">
        <v>3193</v>
      </c>
      <c r="B1598" s="9" t="str">
        <f>VLOOKUP($A1598,'Customer Names'!$A$2:$E$2336,4,0)</f>
        <v xml:space="preserve">  Chatham</v>
      </c>
      <c r="C1598" s="9">
        <f>VLOOKUP($A1598,'Medical Examination'!$A$2:$J$2336,2,0)</f>
        <v>17.7</v>
      </c>
      <c r="D1598" s="9">
        <f>VLOOKUP($A1598,'Medical Examination'!$A$2:$J$2336,3,0)</f>
        <v>10.42</v>
      </c>
      <c r="E1598" s="9" t="str">
        <f>VLOOKUP($A1598,'Medical Examination'!$A$2:$J$2336,4,0)</f>
        <v>Yes</v>
      </c>
      <c r="F1598" s="9" t="str">
        <f>VLOOKUP($A1598,'Medical Examination'!$A$2:$J$2336,5,0)</f>
        <v>No</v>
      </c>
      <c r="G1598" s="9" t="str">
        <f>VLOOKUP($A1598,'Medical Examination'!$A$2:$J$2336,6,0)</f>
        <v>No</v>
      </c>
      <c r="H1598" s="9">
        <f>VLOOKUP($A1598,'Medical Examination'!$A$2:$J$2336,7,0)</f>
        <v>2</v>
      </c>
      <c r="I1598" s="9" t="str">
        <f>VLOOKUP($A1598,'Medical Examination'!$A$2:$J$2336,8,0)</f>
        <v xml:space="preserve"> Non Smoker</v>
      </c>
      <c r="J1598" s="9" t="str">
        <f>VLOOKUP($A1598,'Medical Examination'!$A$2:$J$2336,9,0)</f>
        <v>Under Weight</v>
      </c>
      <c r="K1598" s="9" t="str">
        <f>VLOOKUP($A1598,'Medical Examination'!$A$2:$J$2336,10,0)</f>
        <v>Diabetes</v>
      </c>
      <c r="L1598" s="9" t="str">
        <f>VLOOKUP($A1598,'Hospitalsation Details'!$A$2:$L$2344,10,0)</f>
        <v>11-10-1970</v>
      </c>
      <c r="M1598" s="16">
        <f>VLOOKUP($A1598,'Hospitalsation Details'!$A$2:$L$2344,6,0)</f>
        <v>6255.38</v>
      </c>
      <c r="N1598" s="9" t="str">
        <f>VLOOKUP($A1598,'Hospitalsation Details'!$A$2:$L$2344,7,0)</f>
        <v>tier - 2</v>
      </c>
      <c r="O1598" s="9" t="str">
        <f>VLOOKUP($A1598,'Hospitalsation Details'!$A$2:$L$2344,8,0)</f>
        <v>tier - 2</v>
      </c>
      <c r="P1598" s="9" t="str">
        <f>VLOOKUP($A1598,'Hospitalsation Details'!$A$2:$L$2344,9,0)</f>
        <v>R1013</v>
      </c>
      <c r="Q1598" s="9">
        <f>VLOOKUP($A1598,'Hospitalsation Details'!$A$2:$L$2344,12,0)</f>
        <v>52</v>
      </c>
    </row>
    <row r="1599" spans="1:17" ht="15.6" x14ac:dyDescent="0.3">
      <c r="A1599" s="21" t="s">
        <v>3195</v>
      </c>
      <c r="B1599" s="9" t="str">
        <f>VLOOKUP($A1599,'Customer Names'!$A$2:$E$2336,4,0)</f>
        <v xml:space="preserve">  Derek</v>
      </c>
      <c r="C1599" s="9">
        <f>VLOOKUP($A1599,'Medical Examination'!$A$2:$J$2336,2,0)</f>
        <v>17.2</v>
      </c>
      <c r="D1599" s="9">
        <f>VLOOKUP($A1599,'Medical Examination'!$A$2:$J$2336,3,0)</f>
        <v>6.45</v>
      </c>
      <c r="E1599" s="9" t="str">
        <f>VLOOKUP($A1599,'Medical Examination'!$A$2:$J$2336,4,0)</f>
        <v>No</v>
      </c>
      <c r="F1599" s="9" t="str">
        <f>VLOOKUP($A1599,'Medical Examination'!$A$2:$J$2336,5,0)</f>
        <v>No</v>
      </c>
      <c r="G1599" s="9" t="str">
        <f>VLOOKUP($A1599,'Medical Examination'!$A$2:$J$2336,6,0)</f>
        <v>No</v>
      </c>
      <c r="H1599" s="9">
        <f>VLOOKUP($A1599,'Medical Examination'!$A$2:$J$2336,7,0)</f>
        <v>2</v>
      </c>
      <c r="I1599" s="9" t="str">
        <f>VLOOKUP($A1599,'Medical Examination'!$A$2:$J$2336,8,0)</f>
        <v xml:space="preserve"> Non Smoker</v>
      </c>
      <c r="J1599" s="9" t="str">
        <f>VLOOKUP($A1599,'Medical Examination'!$A$2:$J$2336,9,0)</f>
        <v>Under Weight</v>
      </c>
      <c r="K1599" s="9" t="str">
        <f>VLOOKUP($A1599,'Medical Examination'!$A$2:$J$2336,10,0)</f>
        <v>Normal</v>
      </c>
      <c r="L1599" s="9" t="str">
        <f>VLOOKUP($A1599,'Hospitalsation Details'!$A$2:$L$2344,10,0)</f>
        <v>08-09-1972</v>
      </c>
      <c r="M1599" s="16">
        <f>VLOOKUP($A1599,'Hospitalsation Details'!$A$2:$L$2344,6,0)</f>
        <v>6254.13</v>
      </c>
      <c r="N1599" s="9" t="str">
        <f>VLOOKUP($A1599,'Hospitalsation Details'!$A$2:$L$2344,7,0)</f>
        <v>tier - 2</v>
      </c>
      <c r="O1599" s="9" t="str">
        <f>VLOOKUP($A1599,'Hospitalsation Details'!$A$2:$L$2344,8,0)</f>
        <v>tier - 2</v>
      </c>
      <c r="P1599" s="9" t="str">
        <f>VLOOKUP($A1599,'Hospitalsation Details'!$A$2:$L$2344,9,0)</f>
        <v>R1012</v>
      </c>
      <c r="Q1599" s="9">
        <f>VLOOKUP($A1599,'Hospitalsation Details'!$A$2:$L$2344,12,0)</f>
        <v>50</v>
      </c>
    </row>
    <row r="1600" spans="1:17" ht="15.6" x14ac:dyDescent="0.3">
      <c r="A1600" s="20" t="s">
        <v>3197</v>
      </c>
      <c r="B1600" s="9" t="str">
        <f>VLOOKUP($A1600,'Customer Names'!$A$2:$E$2336,4,0)</f>
        <v xml:space="preserve">  Kalvin J</v>
      </c>
      <c r="C1600" s="9">
        <f>VLOOKUP($A1600,'Medical Examination'!$A$2:$J$2336,2,0)</f>
        <v>19.21</v>
      </c>
      <c r="D1600" s="9">
        <f>VLOOKUP($A1600,'Medical Examination'!$A$2:$J$2336,3,0)</f>
        <v>5.52</v>
      </c>
      <c r="E1600" s="9" t="str">
        <f>VLOOKUP($A1600,'Medical Examination'!$A$2:$J$2336,4,0)</f>
        <v>No</v>
      </c>
      <c r="F1600" s="9" t="str">
        <f>VLOOKUP($A1600,'Medical Examination'!$A$2:$J$2336,5,0)</f>
        <v>No</v>
      </c>
      <c r="G1600" s="9" t="str">
        <f>VLOOKUP($A1600,'Medical Examination'!$A$2:$J$2336,6,0)</f>
        <v>No</v>
      </c>
      <c r="H1600" s="9">
        <f>VLOOKUP($A1600,'Medical Examination'!$A$2:$J$2336,7,0)</f>
        <v>2</v>
      </c>
      <c r="I1600" s="9" t="str">
        <f>VLOOKUP($A1600,'Medical Examination'!$A$2:$J$2336,8,0)</f>
        <v xml:space="preserve"> Non Smoker</v>
      </c>
      <c r="J1600" s="9" t="str">
        <f>VLOOKUP($A1600,'Medical Examination'!$A$2:$J$2336,9,0)</f>
        <v>Normal Weight</v>
      </c>
      <c r="K1600" s="9" t="str">
        <f>VLOOKUP($A1600,'Medical Examination'!$A$2:$J$2336,10,0)</f>
        <v>Normal</v>
      </c>
      <c r="L1600" s="9" t="str">
        <f>VLOOKUP($A1600,'Hospitalsation Details'!$A$2:$L$2344,10,0)</f>
        <v>11-11-1972</v>
      </c>
      <c r="M1600" s="16">
        <f>VLOOKUP($A1600,'Hospitalsation Details'!$A$2:$L$2344,6,0)</f>
        <v>6253.85</v>
      </c>
      <c r="N1600" s="9" t="str">
        <f>VLOOKUP($A1600,'Hospitalsation Details'!$A$2:$L$2344,7,0)</f>
        <v>tier - 2</v>
      </c>
      <c r="O1600" s="9" t="str">
        <f>VLOOKUP($A1600,'Hospitalsation Details'!$A$2:$L$2344,8,0)</f>
        <v>tier - 2</v>
      </c>
      <c r="P1600" s="9" t="str">
        <f>VLOOKUP($A1600,'Hospitalsation Details'!$A$2:$L$2344,9,0)</f>
        <v>R1013</v>
      </c>
      <c r="Q1600" s="9">
        <f>VLOOKUP($A1600,'Hospitalsation Details'!$A$2:$L$2344,12,0)</f>
        <v>50</v>
      </c>
    </row>
    <row r="1601" spans="1:17" ht="15.6" x14ac:dyDescent="0.3">
      <c r="A1601" s="21" t="s">
        <v>3199</v>
      </c>
      <c r="B1601" s="9" t="str">
        <f>VLOOKUP($A1601,'Customer Names'!$A$2:$E$2336,4,0)</f>
        <v xml:space="preserve">  Dave</v>
      </c>
      <c r="C1601" s="9">
        <f>VLOOKUP($A1601,'Medical Examination'!$A$2:$J$2336,2,0)</f>
        <v>23.2</v>
      </c>
      <c r="D1601" s="9">
        <f>VLOOKUP($A1601,'Medical Examination'!$A$2:$J$2336,3,0)</f>
        <v>4.41</v>
      </c>
      <c r="E1601" s="9" t="str">
        <f>VLOOKUP($A1601,'Medical Examination'!$A$2:$J$2336,4,0)</f>
        <v>No</v>
      </c>
      <c r="F1601" s="9" t="str">
        <f>VLOOKUP($A1601,'Medical Examination'!$A$2:$J$2336,5,0)</f>
        <v>No</v>
      </c>
      <c r="G1601" s="9" t="str">
        <f>VLOOKUP($A1601,'Medical Examination'!$A$2:$J$2336,6,0)</f>
        <v>Yes</v>
      </c>
      <c r="H1601" s="9">
        <f>VLOOKUP($A1601,'Medical Examination'!$A$2:$J$2336,7,0)</f>
        <v>1</v>
      </c>
      <c r="I1601" s="9" t="str">
        <f>VLOOKUP($A1601,'Medical Examination'!$A$2:$J$2336,8,0)</f>
        <v xml:space="preserve"> Non Smoker</v>
      </c>
      <c r="J1601" s="9" t="str">
        <f>VLOOKUP($A1601,'Medical Examination'!$A$2:$J$2336,9,0)</f>
        <v>Normal Weight</v>
      </c>
      <c r="K1601" s="9" t="str">
        <f>VLOOKUP($A1601,'Medical Examination'!$A$2:$J$2336,10,0)</f>
        <v>Normal</v>
      </c>
      <c r="L1601" s="9" t="str">
        <f>VLOOKUP($A1601,'Hospitalsation Details'!$A$2:$L$2344,10,0)</f>
        <v>10-10-1979</v>
      </c>
      <c r="M1601" s="16">
        <f>VLOOKUP($A1601,'Hospitalsation Details'!$A$2:$L$2344,6,0)</f>
        <v>6250.44</v>
      </c>
      <c r="N1601" s="9" t="str">
        <f>VLOOKUP($A1601,'Hospitalsation Details'!$A$2:$L$2344,7,0)</f>
        <v>tier - 2</v>
      </c>
      <c r="O1601" s="9" t="str">
        <f>VLOOKUP($A1601,'Hospitalsation Details'!$A$2:$L$2344,8,0)</f>
        <v>tier - 1</v>
      </c>
      <c r="P1601" s="9" t="str">
        <f>VLOOKUP($A1601,'Hospitalsation Details'!$A$2:$L$2344,9,0)</f>
        <v>R1011</v>
      </c>
      <c r="Q1601" s="9">
        <f>VLOOKUP($A1601,'Hospitalsation Details'!$A$2:$L$2344,12,0)</f>
        <v>43</v>
      </c>
    </row>
    <row r="1602" spans="1:17" ht="15.6" x14ac:dyDescent="0.3">
      <c r="A1602" s="20" t="s">
        <v>3201</v>
      </c>
      <c r="B1602" s="9" t="str">
        <f>VLOOKUP($A1602,'Customer Names'!$A$2:$E$2336,4,0)</f>
        <v xml:space="preserve">  Barbara G</v>
      </c>
      <c r="C1602" s="9">
        <f>VLOOKUP($A1602,'Medical Examination'!$A$2:$J$2336,2,0)</f>
        <v>32.5</v>
      </c>
      <c r="D1602" s="9">
        <f>VLOOKUP($A1602,'Medical Examination'!$A$2:$J$2336,3,0)</f>
        <v>4.6900000000000004</v>
      </c>
      <c r="E1602" s="9" t="str">
        <f>VLOOKUP($A1602,'Medical Examination'!$A$2:$J$2336,4,0)</f>
        <v>Yes</v>
      </c>
      <c r="F1602" s="9" t="str">
        <f>VLOOKUP($A1602,'Medical Examination'!$A$2:$J$2336,5,0)</f>
        <v>No</v>
      </c>
      <c r="G1602" s="9" t="str">
        <f>VLOOKUP($A1602,'Medical Examination'!$A$2:$J$2336,6,0)</f>
        <v>Yes</v>
      </c>
      <c r="H1602" s="9">
        <f>VLOOKUP($A1602,'Medical Examination'!$A$2:$J$2336,7,0)</f>
        <v>1</v>
      </c>
      <c r="I1602" s="9" t="str">
        <f>VLOOKUP($A1602,'Medical Examination'!$A$2:$J$2336,8,0)</f>
        <v xml:space="preserve"> Non Smoker</v>
      </c>
      <c r="J1602" s="9" t="str">
        <f>VLOOKUP($A1602,'Medical Examination'!$A$2:$J$2336,9,0)</f>
        <v>Obesity</v>
      </c>
      <c r="K1602" s="9" t="str">
        <f>VLOOKUP($A1602,'Medical Examination'!$A$2:$J$2336,10,0)</f>
        <v>Diabetes</v>
      </c>
      <c r="L1602" s="9" t="str">
        <f>VLOOKUP($A1602,'Hospitalsation Details'!$A$2:$L$2344,10,0)</f>
        <v>11-08-1983</v>
      </c>
      <c r="M1602" s="16">
        <f>VLOOKUP($A1602,'Hospitalsation Details'!$A$2:$L$2344,6,0)</f>
        <v>6238.3</v>
      </c>
      <c r="N1602" s="9" t="str">
        <f>VLOOKUP($A1602,'Hospitalsation Details'!$A$2:$L$2344,7,0)</f>
        <v>tier - 2</v>
      </c>
      <c r="O1602" s="9" t="str">
        <f>VLOOKUP($A1602,'Hospitalsation Details'!$A$2:$L$2344,8,0)</f>
        <v>tier - 1</v>
      </c>
      <c r="P1602" s="9" t="str">
        <f>VLOOKUP($A1602,'Hospitalsation Details'!$A$2:$L$2344,9,0)</f>
        <v>R1011</v>
      </c>
      <c r="Q1602" s="9">
        <f>VLOOKUP($A1602,'Hospitalsation Details'!$A$2:$L$2344,12,0)</f>
        <v>39</v>
      </c>
    </row>
    <row r="1603" spans="1:17" ht="15.6" x14ac:dyDescent="0.3">
      <c r="A1603" s="21" t="s">
        <v>3203</v>
      </c>
      <c r="B1603" s="9" t="str">
        <f>VLOOKUP($A1603,'Customer Names'!$A$2:$E$2336,4,0)</f>
        <v xml:space="preserve">  Skylar</v>
      </c>
      <c r="C1603" s="9">
        <f>VLOOKUP($A1603,'Medical Examination'!$A$2:$J$2336,2,0)</f>
        <v>20.9</v>
      </c>
      <c r="D1603" s="9">
        <f>VLOOKUP($A1603,'Medical Examination'!$A$2:$J$2336,3,0)</f>
        <v>6.94</v>
      </c>
      <c r="E1603" s="9" t="str">
        <f>VLOOKUP($A1603,'Medical Examination'!$A$2:$J$2336,4,0)</f>
        <v>No</v>
      </c>
      <c r="F1603" s="9" t="str">
        <f>VLOOKUP($A1603,'Medical Examination'!$A$2:$J$2336,5,0)</f>
        <v>No</v>
      </c>
      <c r="G1603" s="9" t="str">
        <f>VLOOKUP($A1603,'Medical Examination'!$A$2:$J$2336,6,0)</f>
        <v>No</v>
      </c>
      <c r="H1603" s="9">
        <f>VLOOKUP($A1603,'Medical Examination'!$A$2:$J$2336,7,0)</f>
        <v>0</v>
      </c>
      <c r="I1603" s="9" t="str">
        <f>VLOOKUP($A1603,'Medical Examination'!$A$2:$J$2336,8,0)</f>
        <v xml:space="preserve"> Non Smoker</v>
      </c>
      <c r="J1603" s="9" t="str">
        <f>VLOOKUP($A1603,'Medical Examination'!$A$2:$J$2336,9,0)</f>
        <v>Normal Weight</v>
      </c>
      <c r="K1603" s="9" t="str">
        <f>VLOOKUP($A1603,'Medical Examination'!$A$2:$J$2336,10,0)</f>
        <v>Normal</v>
      </c>
      <c r="L1603" s="9" t="str">
        <f>VLOOKUP($A1603,'Hospitalsation Details'!$A$2:$L$2344,10,0)</f>
        <v>19-09-1978</v>
      </c>
      <c r="M1603" s="16">
        <f>VLOOKUP($A1603,'Hospitalsation Details'!$A$2:$L$2344,6,0)</f>
        <v>6236.95</v>
      </c>
      <c r="N1603" s="9" t="str">
        <f>VLOOKUP($A1603,'Hospitalsation Details'!$A$2:$L$2344,7,0)</f>
        <v>tier - 2</v>
      </c>
      <c r="O1603" s="9" t="str">
        <f>VLOOKUP($A1603,'Hospitalsation Details'!$A$2:$L$2344,8,0)</f>
        <v>tier - 2</v>
      </c>
      <c r="P1603" s="9" t="str">
        <f>VLOOKUP($A1603,'Hospitalsation Details'!$A$2:$L$2344,9,0)</f>
        <v>R1013</v>
      </c>
      <c r="Q1603" s="9">
        <f>VLOOKUP($A1603,'Hospitalsation Details'!$A$2:$L$2344,12,0)</f>
        <v>44</v>
      </c>
    </row>
    <row r="1604" spans="1:17" ht="15.6" x14ac:dyDescent="0.3">
      <c r="A1604" s="20" t="s">
        <v>3205</v>
      </c>
      <c r="B1604" s="9" t="str">
        <f>VLOOKUP($A1604,'Customer Names'!$A$2:$E$2336,4,0)</f>
        <v xml:space="preserve">  Nick</v>
      </c>
      <c r="C1604" s="9">
        <f>VLOOKUP($A1604,'Medical Examination'!$A$2:$J$2336,2,0)</f>
        <v>19.11</v>
      </c>
      <c r="D1604" s="9">
        <f>VLOOKUP($A1604,'Medical Examination'!$A$2:$J$2336,3,0)</f>
        <v>4.3499999999999996</v>
      </c>
      <c r="E1604" s="9" t="str">
        <f>VLOOKUP($A1604,'Medical Examination'!$A$2:$J$2336,4,0)</f>
        <v>No</v>
      </c>
      <c r="F1604" s="9" t="str">
        <f>VLOOKUP($A1604,'Medical Examination'!$A$2:$J$2336,5,0)</f>
        <v>No</v>
      </c>
      <c r="G1604" s="9" t="str">
        <f>VLOOKUP($A1604,'Medical Examination'!$A$2:$J$2336,6,0)</f>
        <v>No</v>
      </c>
      <c r="H1604" s="9">
        <f>VLOOKUP($A1604,'Medical Examination'!$A$2:$J$2336,7,0)</f>
        <v>2</v>
      </c>
      <c r="I1604" s="9" t="str">
        <f>VLOOKUP($A1604,'Medical Examination'!$A$2:$J$2336,8,0)</f>
        <v xml:space="preserve"> Non Smoker</v>
      </c>
      <c r="J1604" s="9" t="str">
        <f>VLOOKUP($A1604,'Medical Examination'!$A$2:$J$2336,9,0)</f>
        <v>Normal Weight</v>
      </c>
      <c r="K1604" s="9" t="str">
        <f>VLOOKUP($A1604,'Medical Examination'!$A$2:$J$2336,10,0)</f>
        <v>Normal</v>
      </c>
      <c r="L1604" s="9" t="str">
        <f>VLOOKUP($A1604,'Hospitalsation Details'!$A$2:$L$2344,10,0)</f>
        <v>29-06-1972</v>
      </c>
      <c r="M1604" s="16">
        <f>VLOOKUP($A1604,'Hospitalsation Details'!$A$2:$L$2344,6,0)</f>
        <v>6219.93</v>
      </c>
      <c r="N1604" s="9" t="str">
        <f>VLOOKUP($A1604,'Hospitalsation Details'!$A$2:$L$2344,7,0)</f>
        <v>tier - 2</v>
      </c>
      <c r="O1604" s="9" t="str">
        <f>VLOOKUP($A1604,'Hospitalsation Details'!$A$2:$L$2344,8,0)</f>
        <v>tier - 2</v>
      </c>
      <c r="P1604" s="9" t="str">
        <f>VLOOKUP($A1604,'Hospitalsation Details'!$A$2:$L$2344,9,0)</f>
        <v>R1013</v>
      </c>
      <c r="Q1604" s="9">
        <f>VLOOKUP($A1604,'Hospitalsation Details'!$A$2:$L$2344,12,0)</f>
        <v>50</v>
      </c>
    </row>
    <row r="1605" spans="1:17" ht="15.6" x14ac:dyDescent="0.3">
      <c r="A1605" s="21" t="s">
        <v>3207</v>
      </c>
      <c r="B1605" s="9" t="str">
        <f>VLOOKUP($A1605,'Customer Names'!$A$2:$E$2336,4,0)</f>
        <v xml:space="preserve">  Sunny S</v>
      </c>
      <c r="C1605" s="9">
        <f>VLOOKUP($A1605,'Medical Examination'!$A$2:$J$2336,2,0)</f>
        <v>31.17</v>
      </c>
      <c r="D1605" s="9">
        <f>VLOOKUP($A1605,'Medical Examination'!$A$2:$J$2336,3,0)</f>
        <v>5.28</v>
      </c>
      <c r="E1605" s="9" t="str">
        <f>VLOOKUP($A1605,'Medical Examination'!$A$2:$J$2336,4,0)</f>
        <v>No</v>
      </c>
      <c r="F1605" s="9" t="str">
        <f>VLOOKUP($A1605,'Medical Examination'!$A$2:$J$2336,5,0)</f>
        <v>No</v>
      </c>
      <c r="G1605" s="9" t="str">
        <f>VLOOKUP($A1605,'Medical Examination'!$A$2:$J$2336,6,0)</f>
        <v>No</v>
      </c>
      <c r="H1605" s="9">
        <f>VLOOKUP($A1605,'Medical Examination'!$A$2:$J$2336,7,0)</f>
        <v>1</v>
      </c>
      <c r="I1605" s="9" t="str">
        <f>VLOOKUP($A1605,'Medical Examination'!$A$2:$J$2336,8,0)</f>
        <v xml:space="preserve"> Non Smoker</v>
      </c>
      <c r="J1605" s="9" t="str">
        <f>VLOOKUP($A1605,'Medical Examination'!$A$2:$J$2336,9,0)</f>
        <v>Obesity</v>
      </c>
      <c r="K1605" s="9" t="str">
        <f>VLOOKUP($A1605,'Medical Examination'!$A$2:$J$2336,10,0)</f>
        <v>Normal</v>
      </c>
      <c r="L1605" s="9" t="str">
        <f>VLOOKUP($A1605,'Hospitalsation Details'!$A$2:$L$2344,10,0)</f>
        <v>12-08-1992</v>
      </c>
      <c r="M1605" s="16">
        <f>VLOOKUP($A1605,'Hospitalsation Details'!$A$2:$L$2344,6,0)</f>
        <v>6208.5</v>
      </c>
      <c r="N1605" s="9" t="str">
        <f>VLOOKUP($A1605,'Hospitalsation Details'!$A$2:$L$2344,7,0)</f>
        <v>tier - 2</v>
      </c>
      <c r="O1605" s="9" t="str">
        <f>VLOOKUP($A1605,'Hospitalsation Details'!$A$2:$L$2344,8,0)</f>
        <v>tier - 1</v>
      </c>
      <c r="P1605" s="9" t="str">
        <f>VLOOKUP($A1605,'Hospitalsation Details'!$A$2:$L$2344,9,0)</f>
        <v>R1021</v>
      </c>
      <c r="Q1605" s="9">
        <f>VLOOKUP($A1605,'Hospitalsation Details'!$A$2:$L$2344,12,0)</f>
        <v>30</v>
      </c>
    </row>
    <row r="1606" spans="1:17" ht="15.6" x14ac:dyDescent="0.3">
      <c r="A1606" s="20" t="s">
        <v>3209</v>
      </c>
      <c r="B1606" s="9" t="str">
        <f>VLOOKUP($A1606,'Customer Names'!$A$2:$E$2336,4,0)</f>
        <v xml:space="preserve">  Anne-Marie</v>
      </c>
      <c r="C1606" s="9">
        <f>VLOOKUP($A1606,'Medical Examination'!$A$2:$J$2336,2,0)</f>
        <v>36.08</v>
      </c>
      <c r="D1606" s="9">
        <f>VLOOKUP($A1606,'Medical Examination'!$A$2:$J$2336,3,0)</f>
        <v>4.29</v>
      </c>
      <c r="E1606" s="9" t="str">
        <f>VLOOKUP($A1606,'Medical Examination'!$A$2:$J$2336,4,0)</f>
        <v>No</v>
      </c>
      <c r="F1606" s="9" t="str">
        <f>VLOOKUP($A1606,'Medical Examination'!$A$2:$J$2336,5,0)</f>
        <v>No</v>
      </c>
      <c r="G1606" s="9" t="str">
        <f>VLOOKUP($A1606,'Medical Examination'!$A$2:$J$2336,6,0)</f>
        <v>No</v>
      </c>
      <c r="H1606" s="9">
        <f>VLOOKUP($A1606,'Medical Examination'!$A$2:$J$2336,7,0)</f>
        <v>0</v>
      </c>
      <c r="I1606" s="9" t="str">
        <f>VLOOKUP($A1606,'Medical Examination'!$A$2:$J$2336,8,0)</f>
        <v xml:space="preserve"> Non Smoker</v>
      </c>
      <c r="J1606" s="9" t="str">
        <f>VLOOKUP($A1606,'Medical Examination'!$A$2:$J$2336,9,0)</f>
        <v>Obesity</v>
      </c>
      <c r="K1606" s="9" t="str">
        <f>VLOOKUP($A1606,'Medical Examination'!$A$2:$J$2336,10,0)</f>
        <v>Normal</v>
      </c>
      <c r="L1606" s="9" t="str">
        <f>VLOOKUP($A1606,'Hospitalsation Details'!$A$2:$L$2344,10,0)</f>
        <v>10-09-1999</v>
      </c>
      <c r="M1606" s="16">
        <f>VLOOKUP($A1606,'Hospitalsation Details'!$A$2:$L$2344,6,0)</f>
        <v>6207.26</v>
      </c>
      <c r="N1606" s="9" t="str">
        <f>VLOOKUP($A1606,'Hospitalsation Details'!$A$2:$L$2344,7,0)</f>
        <v>tier - 2</v>
      </c>
      <c r="O1606" s="9" t="str">
        <f>VLOOKUP($A1606,'Hospitalsation Details'!$A$2:$L$2344,8,0)</f>
        <v>tier - 2</v>
      </c>
      <c r="P1606" s="9" t="str">
        <f>VLOOKUP($A1606,'Hospitalsation Details'!$A$2:$L$2344,9,0)</f>
        <v>R1026</v>
      </c>
      <c r="Q1606" s="9">
        <f>VLOOKUP($A1606,'Hospitalsation Details'!$A$2:$L$2344,12,0)</f>
        <v>23</v>
      </c>
    </row>
    <row r="1607" spans="1:17" ht="15.6" x14ac:dyDescent="0.3">
      <c r="A1607" s="21" t="s">
        <v>3211</v>
      </c>
      <c r="B1607" s="9" t="str">
        <f>VLOOKUP($A1607,'Customer Names'!$A$2:$E$2336,4,0)</f>
        <v xml:space="preserve">  Nicholas</v>
      </c>
      <c r="C1607" s="9">
        <f>VLOOKUP($A1607,'Medical Examination'!$A$2:$J$2336,2,0)</f>
        <v>28.024999999999999</v>
      </c>
      <c r="D1607" s="9">
        <f>VLOOKUP($A1607,'Medical Examination'!$A$2:$J$2336,3,0)</f>
        <v>5.69</v>
      </c>
      <c r="E1607" s="9" t="str">
        <f>VLOOKUP($A1607,'Medical Examination'!$A$2:$J$2336,4,0)</f>
        <v>Yes</v>
      </c>
      <c r="F1607" s="9" t="str">
        <f>VLOOKUP($A1607,'Medical Examination'!$A$2:$J$2336,5,0)</f>
        <v>No</v>
      </c>
      <c r="G1607" s="9" t="str">
        <f>VLOOKUP($A1607,'Medical Examination'!$A$2:$J$2336,6,0)</f>
        <v>No</v>
      </c>
      <c r="H1607" s="9">
        <f>VLOOKUP($A1607,'Medical Examination'!$A$2:$J$2336,7,0)</f>
        <v>0</v>
      </c>
      <c r="I1607" s="9" t="str">
        <f>VLOOKUP($A1607,'Medical Examination'!$A$2:$J$2336,8,0)</f>
        <v xml:space="preserve"> Non Smoker</v>
      </c>
      <c r="J1607" s="9" t="str">
        <f>VLOOKUP($A1607,'Medical Examination'!$A$2:$J$2336,9,0)</f>
        <v>Over Weight</v>
      </c>
      <c r="K1607" s="9" t="str">
        <f>VLOOKUP($A1607,'Medical Examination'!$A$2:$J$2336,10,0)</f>
        <v>Normal</v>
      </c>
      <c r="L1607" s="9" t="str">
        <f>VLOOKUP($A1607,'Hospitalsation Details'!$A$2:$L$2344,10,0)</f>
        <v>22-09-1985</v>
      </c>
      <c r="M1607" s="16">
        <f>VLOOKUP($A1607,'Hospitalsation Details'!$A$2:$L$2344,6,0)</f>
        <v>6203.9</v>
      </c>
      <c r="N1607" s="9" t="str">
        <f>VLOOKUP($A1607,'Hospitalsation Details'!$A$2:$L$2344,7,0)</f>
        <v>tier - 2</v>
      </c>
      <c r="O1607" s="9" t="str">
        <f>VLOOKUP($A1607,'Hospitalsation Details'!$A$2:$L$2344,8,0)</f>
        <v>tier - 2</v>
      </c>
      <c r="P1607" s="9" t="str">
        <f>VLOOKUP($A1607,'Hospitalsation Details'!$A$2:$L$2344,9,0)</f>
        <v>R1012</v>
      </c>
      <c r="Q1607" s="9">
        <f>VLOOKUP($A1607,'Hospitalsation Details'!$A$2:$L$2344,12,0)</f>
        <v>37</v>
      </c>
    </row>
    <row r="1608" spans="1:17" ht="15.6" x14ac:dyDescent="0.3">
      <c r="A1608" s="20" t="s">
        <v>3213</v>
      </c>
      <c r="B1608" s="9" t="str">
        <f>VLOOKUP($A1608,'Customer Names'!$A$2:$E$2336,4,0)</f>
        <v xml:space="preserve">  Scott M</v>
      </c>
      <c r="C1608" s="9">
        <f>VLOOKUP($A1608,'Medical Examination'!$A$2:$J$2336,2,0)</f>
        <v>24.32</v>
      </c>
      <c r="D1608" s="9">
        <f>VLOOKUP($A1608,'Medical Examination'!$A$2:$J$2336,3,0)</f>
        <v>5.56</v>
      </c>
      <c r="E1608" s="9" t="str">
        <f>VLOOKUP($A1608,'Medical Examination'!$A$2:$J$2336,4,0)</f>
        <v>Yes</v>
      </c>
      <c r="F1608" s="9" t="str">
        <f>VLOOKUP($A1608,'Medical Examination'!$A$2:$J$2336,5,0)</f>
        <v>No</v>
      </c>
      <c r="G1608" s="9" t="str">
        <f>VLOOKUP($A1608,'Medical Examination'!$A$2:$J$2336,6,0)</f>
        <v>No</v>
      </c>
      <c r="H1608" s="9">
        <f>VLOOKUP($A1608,'Medical Examination'!$A$2:$J$2336,7,0)</f>
        <v>0</v>
      </c>
      <c r="I1608" s="9" t="str">
        <f>VLOOKUP($A1608,'Medical Examination'!$A$2:$J$2336,8,0)</f>
        <v xml:space="preserve"> Non Smoker</v>
      </c>
      <c r="J1608" s="9" t="str">
        <f>VLOOKUP($A1608,'Medical Examination'!$A$2:$J$2336,9,0)</f>
        <v>Normal Weight</v>
      </c>
      <c r="K1608" s="9" t="str">
        <f>VLOOKUP($A1608,'Medical Examination'!$A$2:$J$2336,10,0)</f>
        <v>Normal</v>
      </c>
      <c r="L1608" s="9" t="str">
        <f>VLOOKUP($A1608,'Hospitalsation Details'!$A$2:$L$2344,10,0)</f>
        <v>22-07-1985</v>
      </c>
      <c r="M1608" s="16">
        <f>VLOOKUP($A1608,'Hospitalsation Details'!$A$2:$L$2344,6,0)</f>
        <v>6198.75</v>
      </c>
      <c r="N1608" s="9" t="str">
        <f>VLOOKUP($A1608,'Hospitalsation Details'!$A$2:$L$2344,7,0)</f>
        <v>tier - 2</v>
      </c>
      <c r="O1608" s="9" t="str">
        <f>VLOOKUP($A1608,'Hospitalsation Details'!$A$2:$L$2344,8,0)</f>
        <v>tier - 1</v>
      </c>
      <c r="P1608" s="9" t="str">
        <f>VLOOKUP($A1608,'Hospitalsation Details'!$A$2:$L$2344,9,0)</f>
        <v>R1012</v>
      </c>
      <c r="Q1608" s="9">
        <f>VLOOKUP($A1608,'Hospitalsation Details'!$A$2:$L$2344,12,0)</f>
        <v>37</v>
      </c>
    </row>
    <row r="1609" spans="1:17" ht="15.6" x14ac:dyDescent="0.3">
      <c r="A1609" s="21" t="s">
        <v>3215</v>
      </c>
      <c r="B1609" s="9" t="str">
        <f>VLOOKUP($A1609,'Customer Names'!$A$2:$E$2336,4,0)</f>
        <v xml:space="preserve">  Marisa A</v>
      </c>
      <c r="C1609" s="9">
        <f>VLOOKUP($A1609,'Medical Examination'!$A$2:$J$2336,2,0)</f>
        <v>38</v>
      </c>
      <c r="D1609" s="9">
        <f>VLOOKUP($A1609,'Medical Examination'!$A$2:$J$2336,3,0)</f>
        <v>5.41</v>
      </c>
      <c r="E1609" s="9" t="str">
        <f>VLOOKUP($A1609,'Medical Examination'!$A$2:$J$2336,4,0)</f>
        <v>Yes</v>
      </c>
      <c r="F1609" s="9" t="str">
        <f>VLOOKUP($A1609,'Medical Examination'!$A$2:$J$2336,5,0)</f>
        <v>No</v>
      </c>
      <c r="G1609" s="9" t="str">
        <f>VLOOKUP($A1609,'Medical Examination'!$A$2:$J$2336,6,0)</f>
        <v>No</v>
      </c>
      <c r="H1609" s="9">
        <f>VLOOKUP($A1609,'Medical Examination'!$A$2:$J$2336,7,0)</f>
        <v>1</v>
      </c>
      <c r="I1609" s="9" t="str">
        <f>VLOOKUP($A1609,'Medical Examination'!$A$2:$J$2336,8,0)</f>
        <v xml:space="preserve"> Non Smoker</v>
      </c>
      <c r="J1609" s="9" t="str">
        <f>VLOOKUP($A1609,'Medical Examination'!$A$2:$J$2336,9,0)</f>
        <v>Obesity</v>
      </c>
      <c r="K1609" s="9" t="str">
        <f>VLOOKUP($A1609,'Medical Examination'!$A$2:$J$2336,10,0)</f>
        <v>Diabetes</v>
      </c>
      <c r="L1609" s="9" t="str">
        <f>VLOOKUP($A1609,'Hospitalsation Details'!$A$2:$L$2344,10,0)</f>
        <v>23-10-1988</v>
      </c>
      <c r="M1609" s="16">
        <f>VLOOKUP($A1609,'Hospitalsation Details'!$A$2:$L$2344,6,0)</f>
        <v>6196.45</v>
      </c>
      <c r="N1609" s="9" t="str">
        <f>VLOOKUP($A1609,'Hospitalsation Details'!$A$2:$L$2344,7,0)</f>
        <v>tier - 2</v>
      </c>
      <c r="O1609" s="9" t="str">
        <f>VLOOKUP($A1609,'Hospitalsation Details'!$A$2:$L$2344,8,0)</f>
        <v>tier - 1</v>
      </c>
      <c r="P1609" s="9" t="str">
        <f>VLOOKUP($A1609,'Hospitalsation Details'!$A$2:$L$2344,9,0)</f>
        <v>R1011</v>
      </c>
      <c r="Q1609" s="9">
        <f>VLOOKUP($A1609,'Hospitalsation Details'!$A$2:$L$2344,12,0)</f>
        <v>34</v>
      </c>
    </row>
    <row r="1610" spans="1:17" ht="15.6" x14ac:dyDescent="0.3">
      <c r="A1610" s="20" t="s">
        <v>3217</v>
      </c>
      <c r="B1610" s="9" t="str">
        <f>VLOOKUP($A1610,'Customer Names'!$A$2:$E$2336,4,0)</f>
        <v xml:space="preserve">  Katie</v>
      </c>
      <c r="C1610" s="9">
        <f>VLOOKUP($A1610,'Medical Examination'!$A$2:$J$2336,2,0)</f>
        <v>31.6</v>
      </c>
      <c r="D1610" s="9">
        <f>VLOOKUP($A1610,'Medical Examination'!$A$2:$J$2336,3,0)</f>
        <v>10.85</v>
      </c>
      <c r="E1610" s="9" t="str">
        <f>VLOOKUP($A1610,'Medical Examination'!$A$2:$J$2336,4,0)</f>
        <v>Yes</v>
      </c>
      <c r="F1610" s="9" t="str">
        <f>VLOOKUP($A1610,'Medical Examination'!$A$2:$J$2336,5,0)</f>
        <v>No</v>
      </c>
      <c r="G1610" s="9" t="str">
        <f>VLOOKUP($A1610,'Medical Examination'!$A$2:$J$2336,6,0)</f>
        <v>No</v>
      </c>
      <c r="H1610" s="9">
        <f>VLOOKUP($A1610,'Medical Examination'!$A$2:$J$2336,7,0)</f>
        <v>0</v>
      </c>
      <c r="I1610" s="9" t="str">
        <f>VLOOKUP($A1610,'Medical Examination'!$A$2:$J$2336,8,0)</f>
        <v xml:space="preserve"> Non Smoker</v>
      </c>
      <c r="J1610" s="9" t="str">
        <f>VLOOKUP($A1610,'Medical Examination'!$A$2:$J$2336,9,0)</f>
        <v>Obesity</v>
      </c>
      <c r="K1610" s="9" t="str">
        <f>VLOOKUP($A1610,'Medical Examination'!$A$2:$J$2336,10,0)</f>
        <v>Diabetes</v>
      </c>
      <c r="L1610" s="9" t="str">
        <f>VLOOKUP($A1610,'Hospitalsation Details'!$A$2:$L$2344,10,0)</f>
        <v>01-10-1981</v>
      </c>
      <c r="M1610" s="16">
        <f>VLOOKUP($A1610,'Hospitalsation Details'!$A$2:$L$2344,6,0)</f>
        <v>6186.13</v>
      </c>
      <c r="N1610" s="9" t="str">
        <f>VLOOKUP($A1610,'Hospitalsation Details'!$A$2:$L$2344,7,0)</f>
        <v>tier - 2</v>
      </c>
      <c r="O1610" s="9" t="str">
        <f>VLOOKUP($A1610,'Hospitalsation Details'!$A$2:$L$2344,8,0)</f>
        <v>tier - 3</v>
      </c>
      <c r="P1610" s="9" t="str">
        <f>VLOOKUP($A1610,'Hospitalsation Details'!$A$2:$L$2344,9,0)</f>
        <v>R1011</v>
      </c>
      <c r="Q1610" s="9">
        <f>VLOOKUP($A1610,'Hospitalsation Details'!$A$2:$L$2344,12,0)</f>
        <v>41</v>
      </c>
    </row>
    <row r="1611" spans="1:17" ht="15.6" x14ac:dyDescent="0.3">
      <c r="A1611" s="21" t="s">
        <v>3219</v>
      </c>
      <c r="B1611" s="9" t="str">
        <f>VLOOKUP($A1611,'Customer Names'!$A$2:$E$2336,4,0)</f>
        <v xml:space="preserve">  Amy L</v>
      </c>
      <c r="C1611" s="9">
        <f>VLOOKUP($A1611,'Medical Examination'!$A$2:$J$2336,2,0)</f>
        <v>31.02</v>
      </c>
      <c r="D1611" s="9">
        <f>VLOOKUP($A1611,'Medical Examination'!$A$2:$J$2336,3,0)</f>
        <v>11.63</v>
      </c>
      <c r="E1611" s="9" t="str">
        <f>VLOOKUP($A1611,'Medical Examination'!$A$2:$J$2336,4,0)</f>
        <v>Yes</v>
      </c>
      <c r="F1611" s="9" t="str">
        <f>VLOOKUP($A1611,'Medical Examination'!$A$2:$J$2336,5,0)</f>
        <v>No</v>
      </c>
      <c r="G1611" s="9" t="str">
        <f>VLOOKUP($A1611,'Medical Examination'!$A$2:$J$2336,6,0)</f>
        <v>No</v>
      </c>
      <c r="H1611" s="9">
        <f>VLOOKUP($A1611,'Medical Examination'!$A$2:$J$2336,7,0)</f>
        <v>0</v>
      </c>
      <c r="I1611" s="9" t="str">
        <f>VLOOKUP($A1611,'Medical Examination'!$A$2:$J$2336,8,0)</f>
        <v xml:space="preserve"> Non Smoker</v>
      </c>
      <c r="J1611" s="9" t="str">
        <f>VLOOKUP($A1611,'Medical Examination'!$A$2:$J$2336,9,0)</f>
        <v>Obesity</v>
      </c>
      <c r="K1611" s="9" t="str">
        <f>VLOOKUP($A1611,'Medical Examination'!$A$2:$J$2336,10,0)</f>
        <v>Normal</v>
      </c>
      <c r="L1611" s="9" t="str">
        <f>VLOOKUP($A1611,'Hospitalsation Details'!$A$2:$L$2344,10,0)</f>
        <v>22-11-1981</v>
      </c>
      <c r="M1611" s="16">
        <f>VLOOKUP($A1611,'Hospitalsation Details'!$A$2:$L$2344,6,0)</f>
        <v>6185.32</v>
      </c>
      <c r="N1611" s="9" t="str">
        <f>VLOOKUP($A1611,'Hospitalsation Details'!$A$2:$L$2344,7,0)</f>
        <v>tier - 2</v>
      </c>
      <c r="O1611" s="9" t="str">
        <f>VLOOKUP($A1611,'Hospitalsation Details'!$A$2:$L$2344,8,0)</f>
        <v>tier - 1</v>
      </c>
      <c r="P1611" s="9" t="str">
        <f>VLOOKUP($A1611,'Hospitalsation Details'!$A$2:$L$2344,9,0)</f>
        <v>R1013</v>
      </c>
      <c r="Q1611" s="9">
        <f>VLOOKUP($A1611,'Hospitalsation Details'!$A$2:$L$2344,12,0)</f>
        <v>41</v>
      </c>
    </row>
    <row r="1612" spans="1:17" ht="15.6" x14ac:dyDescent="0.3">
      <c r="A1612" s="20" t="s">
        <v>3221</v>
      </c>
      <c r="B1612" s="9" t="str">
        <f>VLOOKUP($A1612,'Customer Names'!$A$2:$E$2336,4,0)</f>
        <v xml:space="preserve">  Jenna M</v>
      </c>
      <c r="C1612" s="9">
        <f>VLOOKUP($A1612,'Medical Examination'!$A$2:$J$2336,2,0)</f>
        <v>29.26</v>
      </c>
      <c r="D1612" s="9">
        <f>VLOOKUP($A1612,'Medical Examination'!$A$2:$J$2336,3,0)</f>
        <v>5.68</v>
      </c>
      <c r="E1612" s="9" t="str">
        <f>VLOOKUP($A1612,'Medical Examination'!$A$2:$J$2336,4,0)</f>
        <v>Yes</v>
      </c>
      <c r="F1612" s="9" t="str">
        <f>VLOOKUP($A1612,'Medical Examination'!$A$2:$J$2336,5,0)</f>
        <v>No</v>
      </c>
      <c r="G1612" s="9" t="str">
        <f>VLOOKUP($A1612,'Medical Examination'!$A$2:$J$2336,6,0)</f>
        <v>No</v>
      </c>
      <c r="H1612" s="9">
        <f>VLOOKUP($A1612,'Medical Examination'!$A$2:$J$2336,7,0)</f>
        <v>1</v>
      </c>
      <c r="I1612" s="9" t="str">
        <f>VLOOKUP($A1612,'Medical Examination'!$A$2:$J$2336,8,0)</f>
        <v xml:space="preserve"> Non Smoker</v>
      </c>
      <c r="J1612" s="9" t="str">
        <f>VLOOKUP($A1612,'Medical Examination'!$A$2:$J$2336,9,0)</f>
        <v>Over Weight</v>
      </c>
      <c r="K1612" s="9" t="str">
        <f>VLOOKUP($A1612,'Medical Examination'!$A$2:$J$2336,10,0)</f>
        <v>Diabetes</v>
      </c>
      <c r="L1612" s="9" t="str">
        <f>VLOOKUP($A1612,'Hospitalsation Details'!$A$2:$L$2344,10,0)</f>
        <v>01-11-1988</v>
      </c>
      <c r="M1612" s="16">
        <f>VLOOKUP($A1612,'Hospitalsation Details'!$A$2:$L$2344,6,0)</f>
        <v>6184.3</v>
      </c>
      <c r="N1612" s="9" t="str">
        <f>VLOOKUP($A1612,'Hospitalsation Details'!$A$2:$L$2344,7,0)</f>
        <v>tier - 2</v>
      </c>
      <c r="O1612" s="9" t="str">
        <f>VLOOKUP($A1612,'Hospitalsation Details'!$A$2:$L$2344,8,0)</f>
        <v>tier - 3</v>
      </c>
      <c r="P1612" s="9" t="str">
        <f>VLOOKUP($A1612,'Hospitalsation Details'!$A$2:$L$2344,9,0)</f>
        <v>R1013</v>
      </c>
      <c r="Q1612" s="9">
        <f>VLOOKUP($A1612,'Hospitalsation Details'!$A$2:$L$2344,12,0)</f>
        <v>34</v>
      </c>
    </row>
    <row r="1613" spans="1:17" ht="15.6" x14ac:dyDescent="0.3">
      <c r="A1613" s="21" t="s">
        <v>3223</v>
      </c>
      <c r="B1613" s="9" t="str">
        <f>VLOOKUP($A1613,'Customer Names'!$A$2:$E$2336,4,0)</f>
        <v xml:space="preserve">  Elizabeth M</v>
      </c>
      <c r="C1613" s="9">
        <f>VLOOKUP($A1613,'Medical Examination'!$A$2:$J$2336,2,0)</f>
        <v>15.09</v>
      </c>
      <c r="D1613" s="9">
        <f>VLOOKUP($A1613,'Medical Examination'!$A$2:$J$2336,3,0)</f>
        <v>7.59</v>
      </c>
      <c r="E1613" s="9" t="str">
        <f>VLOOKUP($A1613,'Medical Examination'!$A$2:$J$2336,4,0)</f>
        <v>Yes</v>
      </c>
      <c r="F1613" s="9" t="str">
        <f>VLOOKUP($A1613,'Medical Examination'!$A$2:$J$2336,5,0)</f>
        <v>No</v>
      </c>
      <c r="G1613" s="9" t="str">
        <f>VLOOKUP($A1613,'Medical Examination'!$A$2:$J$2336,6,0)</f>
        <v>No</v>
      </c>
      <c r="H1613" s="9">
        <f>VLOOKUP($A1613,'Medical Examination'!$A$2:$J$2336,7,0)</f>
        <v>2</v>
      </c>
      <c r="I1613" s="9" t="str">
        <f>VLOOKUP($A1613,'Medical Examination'!$A$2:$J$2336,8,0)</f>
        <v xml:space="preserve"> Non Smoker</v>
      </c>
      <c r="J1613" s="9" t="str">
        <f>VLOOKUP($A1613,'Medical Examination'!$A$2:$J$2336,9,0)</f>
        <v>Under Weight</v>
      </c>
      <c r="K1613" s="9" t="str">
        <f>VLOOKUP($A1613,'Medical Examination'!$A$2:$J$2336,10,0)</f>
        <v>Normal</v>
      </c>
      <c r="L1613" s="9" t="str">
        <f>VLOOKUP($A1613,'Hospitalsation Details'!$A$2:$L$2344,10,0)</f>
        <v>05-10-1970</v>
      </c>
      <c r="M1613" s="16">
        <f>VLOOKUP($A1613,'Hospitalsation Details'!$A$2:$L$2344,6,0)</f>
        <v>6183.46</v>
      </c>
      <c r="N1613" s="9" t="str">
        <f>VLOOKUP($A1613,'Hospitalsation Details'!$A$2:$L$2344,7,0)</f>
        <v>tier - 2</v>
      </c>
      <c r="O1613" s="9" t="str">
        <f>VLOOKUP($A1613,'Hospitalsation Details'!$A$2:$L$2344,8,0)</f>
        <v>tier - 2</v>
      </c>
      <c r="P1613" s="9" t="str">
        <f>VLOOKUP($A1613,'Hospitalsation Details'!$A$2:$L$2344,9,0)</f>
        <v>R1012</v>
      </c>
      <c r="Q1613" s="9">
        <f>VLOOKUP($A1613,'Hospitalsation Details'!$A$2:$L$2344,12,0)</f>
        <v>52</v>
      </c>
    </row>
    <row r="1614" spans="1:17" ht="15.6" x14ac:dyDescent="0.3">
      <c r="A1614" s="20" t="s">
        <v>3225</v>
      </c>
      <c r="B1614" s="9" t="str">
        <f>VLOOKUP($A1614,'Customer Names'!$A$2:$E$2336,4,0)</f>
        <v xml:space="preserve">  Lyazid</v>
      </c>
      <c r="C1614" s="9">
        <f>VLOOKUP($A1614,'Medical Examination'!$A$2:$J$2336,2,0)</f>
        <v>22.63</v>
      </c>
      <c r="D1614" s="9">
        <f>VLOOKUP($A1614,'Medical Examination'!$A$2:$J$2336,3,0)</f>
        <v>5.09</v>
      </c>
      <c r="E1614" s="9" t="str">
        <f>VLOOKUP($A1614,'Medical Examination'!$A$2:$J$2336,4,0)</f>
        <v>Yes</v>
      </c>
      <c r="F1614" s="9" t="str">
        <f>VLOOKUP($A1614,'Medical Examination'!$A$2:$J$2336,5,0)</f>
        <v>No</v>
      </c>
      <c r="G1614" s="9" t="str">
        <f>VLOOKUP($A1614,'Medical Examination'!$A$2:$J$2336,6,0)</f>
        <v>No</v>
      </c>
      <c r="H1614" s="9">
        <f>VLOOKUP($A1614,'Medical Examination'!$A$2:$J$2336,7,0)</f>
        <v>0</v>
      </c>
      <c r="I1614" s="9" t="str">
        <f>VLOOKUP($A1614,'Medical Examination'!$A$2:$J$2336,8,0)</f>
        <v xml:space="preserve"> Non Smoker</v>
      </c>
      <c r="J1614" s="9" t="str">
        <f>VLOOKUP($A1614,'Medical Examination'!$A$2:$J$2336,9,0)</f>
        <v>Normal Weight</v>
      </c>
      <c r="K1614" s="9" t="str">
        <f>VLOOKUP($A1614,'Medical Examination'!$A$2:$J$2336,10,0)</f>
        <v>Normal</v>
      </c>
      <c r="L1614" s="9" t="str">
        <f>VLOOKUP($A1614,'Hospitalsation Details'!$A$2:$L$2344,10,0)</f>
        <v>09-08-1985</v>
      </c>
      <c r="M1614" s="16">
        <f>VLOOKUP($A1614,'Hospitalsation Details'!$A$2:$L$2344,6,0)</f>
        <v>6183.32</v>
      </c>
      <c r="N1614" s="9" t="str">
        <f>VLOOKUP($A1614,'Hospitalsation Details'!$A$2:$L$2344,7,0)</f>
        <v>tier - 2</v>
      </c>
      <c r="O1614" s="9" t="str">
        <f>VLOOKUP($A1614,'Hospitalsation Details'!$A$2:$L$2344,8,0)</f>
        <v>tier - 2</v>
      </c>
      <c r="P1614" s="9" t="str">
        <f>VLOOKUP($A1614,'Hospitalsation Details'!$A$2:$L$2344,9,0)</f>
        <v>R1012</v>
      </c>
      <c r="Q1614" s="9">
        <f>VLOOKUP($A1614,'Hospitalsation Details'!$A$2:$L$2344,12,0)</f>
        <v>37</v>
      </c>
    </row>
    <row r="1615" spans="1:17" ht="15.6" x14ac:dyDescent="0.3">
      <c r="A1615" s="21" t="s">
        <v>3227</v>
      </c>
      <c r="B1615" s="9" t="str">
        <f>VLOOKUP($A1615,'Customer Names'!$A$2:$E$2336,4,0)</f>
        <v xml:space="preserve">  Lindsey A</v>
      </c>
      <c r="C1615" s="9">
        <f>VLOOKUP($A1615,'Medical Examination'!$A$2:$J$2336,2,0)</f>
        <v>23.46</v>
      </c>
      <c r="D1615" s="9">
        <f>VLOOKUP($A1615,'Medical Examination'!$A$2:$J$2336,3,0)</f>
        <v>4.21</v>
      </c>
      <c r="E1615" s="9" t="str">
        <f>VLOOKUP($A1615,'Medical Examination'!$A$2:$J$2336,4,0)</f>
        <v>No</v>
      </c>
      <c r="F1615" s="9" t="str">
        <f>VLOOKUP($A1615,'Medical Examination'!$A$2:$J$2336,5,0)</f>
        <v>No</v>
      </c>
      <c r="G1615" s="9" t="str">
        <f>VLOOKUP($A1615,'Medical Examination'!$A$2:$J$2336,6,0)</f>
        <v>No</v>
      </c>
      <c r="H1615" s="9">
        <f>VLOOKUP($A1615,'Medical Examination'!$A$2:$J$2336,7,0)</f>
        <v>1</v>
      </c>
      <c r="I1615" s="9" t="str">
        <f>VLOOKUP($A1615,'Medical Examination'!$A$2:$J$2336,8,0)</f>
        <v xml:space="preserve"> Non Smoker</v>
      </c>
      <c r="J1615" s="9" t="str">
        <f>VLOOKUP($A1615,'Medical Examination'!$A$2:$J$2336,9,0)</f>
        <v>Normal Weight</v>
      </c>
      <c r="K1615" s="9" t="str">
        <f>VLOOKUP($A1615,'Medical Examination'!$A$2:$J$2336,10,0)</f>
        <v>Normal</v>
      </c>
      <c r="L1615" s="9" t="str">
        <f>VLOOKUP($A1615,'Hospitalsation Details'!$A$2:$L$2344,10,0)</f>
        <v>06-10-1984</v>
      </c>
      <c r="M1615" s="16">
        <f>VLOOKUP($A1615,'Hospitalsation Details'!$A$2:$L$2344,6,0)</f>
        <v>6170.96</v>
      </c>
      <c r="N1615" s="9" t="str">
        <f>VLOOKUP($A1615,'Hospitalsation Details'!$A$2:$L$2344,7,0)</f>
        <v>tier - 2</v>
      </c>
      <c r="O1615" s="9" t="str">
        <f>VLOOKUP($A1615,'Hospitalsation Details'!$A$2:$L$2344,8,0)</f>
        <v>tier - 1</v>
      </c>
      <c r="P1615" s="9" t="str">
        <f>VLOOKUP($A1615,'Hospitalsation Details'!$A$2:$L$2344,9,0)</f>
        <v>R1013</v>
      </c>
      <c r="Q1615" s="9">
        <f>VLOOKUP($A1615,'Hospitalsation Details'!$A$2:$L$2344,12,0)</f>
        <v>38</v>
      </c>
    </row>
    <row r="1616" spans="1:17" ht="15.6" x14ac:dyDescent="0.3">
      <c r="A1616" s="20" t="s">
        <v>3229</v>
      </c>
      <c r="B1616" s="9" t="str">
        <f>VLOOKUP($A1616,'Customer Names'!$A$2:$E$2336,4,0)</f>
        <v xml:space="preserve">  Chris</v>
      </c>
      <c r="C1616" s="9">
        <f>VLOOKUP($A1616,'Medical Examination'!$A$2:$J$2336,2,0)</f>
        <v>22.56</v>
      </c>
      <c r="D1616" s="9">
        <f>VLOOKUP($A1616,'Medical Examination'!$A$2:$J$2336,3,0)</f>
        <v>4.34</v>
      </c>
      <c r="E1616" s="9" t="str">
        <f>VLOOKUP($A1616,'Medical Examination'!$A$2:$J$2336,4,0)</f>
        <v>Yes</v>
      </c>
      <c r="F1616" s="9" t="str">
        <f>VLOOKUP($A1616,'Medical Examination'!$A$2:$J$2336,5,0)</f>
        <v>No</v>
      </c>
      <c r="G1616" s="9" t="str">
        <f>VLOOKUP($A1616,'Medical Examination'!$A$2:$J$2336,6,0)</f>
        <v>No</v>
      </c>
      <c r="H1616" s="9">
        <f>VLOOKUP($A1616,'Medical Examination'!$A$2:$J$2336,7,0)</f>
        <v>0</v>
      </c>
      <c r="I1616" s="9" t="str">
        <f>VLOOKUP($A1616,'Medical Examination'!$A$2:$J$2336,8,0)</f>
        <v xml:space="preserve"> Non Smoker</v>
      </c>
      <c r="J1616" s="9" t="str">
        <f>VLOOKUP($A1616,'Medical Examination'!$A$2:$J$2336,9,0)</f>
        <v>Normal Weight</v>
      </c>
      <c r="K1616" s="9" t="str">
        <f>VLOOKUP($A1616,'Medical Examination'!$A$2:$J$2336,10,0)</f>
        <v>Diabetes</v>
      </c>
      <c r="L1616" s="9" t="str">
        <f>VLOOKUP($A1616,'Hospitalsation Details'!$A$2:$L$2344,10,0)</f>
        <v>15-10-1985</v>
      </c>
      <c r="M1616" s="16">
        <f>VLOOKUP($A1616,'Hospitalsation Details'!$A$2:$L$2344,6,0)</f>
        <v>6159.57</v>
      </c>
      <c r="N1616" s="9" t="str">
        <f>VLOOKUP($A1616,'Hospitalsation Details'!$A$2:$L$2344,7,0)</f>
        <v>tier - 2</v>
      </c>
      <c r="O1616" s="9" t="str">
        <f>VLOOKUP($A1616,'Hospitalsation Details'!$A$2:$L$2344,8,0)</f>
        <v>tier - 1</v>
      </c>
      <c r="P1616" s="9" t="str">
        <f>VLOOKUP($A1616,'Hospitalsation Details'!$A$2:$L$2344,9,0)</f>
        <v>R1012</v>
      </c>
      <c r="Q1616" s="9">
        <f>VLOOKUP($A1616,'Hospitalsation Details'!$A$2:$L$2344,12,0)</f>
        <v>37</v>
      </c>
    </row>
    <row r="1617" spans="1:17" ht="15.6" x14ac:dyDescent="0.3">
      <c r="A1617" s="21" t="s">
        <v>3231</v>
      </c>
      <c r="B1617" s="9" t="str">
        <f>VLOOKUP($A1617,'Customer Names'!$A$2:$E$2336,4,0)</f>
        <v xml:space="preserve">  Jennifer A</v>
      </c>
      <c r="C1617" s="9">
        <f>VLOOKUP($A1617,'Medical Examination'!$A$2:$J$2336,2,0)</f>
        <v>19.28</v>
      </c>
      <c r="D1617" s="9">
        <f>VLOOKUP($A1617,'Medical Examination'!$A$2:$J$2336,3,0)</f>
        <v>11.85</v>
      </c>
      <c r="E1617" s="9" t="str">
        <f>VLOOKUP($A1617,'Medical Examination'!$A$2:$J$2336,4,0)</f>
        <v>No</v>
      </c>
      <c r="F1617" s="9" t="str">
        <f>VLOOKUP($A1617,'Medical Examination'!$A$2:$J$2336,5,0)</f>
        <v>No</v>
      </c>
      <c r="G1617" s="9" t="str">
        <f>VLOOKUP($A1617,'Medical Examination'!$A$2:$J$2336,6,0)</f>
        <v>No</v>
      </c>
      <c r="H1617" s="9">
        <f>VLOOKUP($A1617,'Medical Examination'!$A$2:$J$2336,7,0)</f>
        <v>2</v>
      </c>
      <c r="I1617" s="9" t="str">
        <f>VLOOKUP($A1617,'Medical Examination'!$A$2:$J$2336,8,0)</f>
        <v xml:space="preserve"> Non Smoker</v>
      </c>
      <c r="J1617" s="9" t="str">
        <f>VLOOKUP($A1617,'Medical Examination'!$A$2:$J$2336,9,0)</f>
        <v>Normal Weight</v>
      </c>
      <c r="K1617" s="9" t="str">
        <f>VLOOKUP($A1617,'Medical Examination'!$A$2:$J$2336,10,0)</f>
        <v>Diabetes</v>
      </c>
      <c r="L1617" s="9" t="str">
        <f>VLOOKUP($A1617,'Hospitalsation Details'!$A$2:$L$2344,10,0)</f>
        <v>06-11-1973</v>
      </c>
      <c r="M1617" s="16">
        <f>VLOOKUP($A1617,'Hospitalsation Details'!$A$2:$L$2344,6,0)</f>
        <v>6152.05</v>
      </c>
      <c r="N1617" s="9" t="str">
        <f>VLOOKUP($A1617,'Hospitalsation Details'!$A$2:$L$2344,7,0)</f>
        <v>tier - 2</v>
      </c>
      <c r="O1617" s="9" t="str">
        <f>VLOOKUP($A1617,'Hospitalsation Details'!$A$2:$L$2344,8,0)</f>
        <v>tier - 3</v>
      </c>
      <c r="P1617" s="9" t="str">
        <f>VLOOKUP($A1617,'Hospitalsation Details'!$A$2:$L$2344,9,0)</f>
        <v>R1013</v>
      </c>
      <c r="Q1617" s="9">
        <f>VLOOKUP($A1617,'Hospitalsation Details'!$A$2:$L$2344,12,0)</f>
        <v>49</v>
      </c>
    </row>
    <row r="1618" spans="1:17" ht="15.6" x14ac:dyDescent="0.3">
      <c r="A1618" s="20" t="s">
        <v>3233</v>
      </c>
      <c r="B1618" s="9" t="str">
        <f>VLOOKUP($A1618,'Customer Names'!$A$2:$E$2336,4,0)</f>
        <v xml:space="preserve">  Leif S</v>
      </c>
      <c r="C1618" s="9">
        <f>VLOOKUP($A1618,'Medical Examination'!$A$2:$J$2336,2,0)</f>
        <v>15.37</v>
      </c>
      <c r="D1618" s="9">
        <f>VLOOKUP($A1618,'Medical Examination'!$A$2:$J$2336,3,0)</f>
        <v>9.61</v>
      </c>
      <c r="E1618" s="9" t="str">
        <f>VLOOKUP($A1618,'Medical Examination'!$A$2:$J$2336,4,0)</f>
        <v>Yes</v>
      </c>
      <c r="F1618" s="9" t="str">
        <f>VLOOKUP($A1618,'Medical Examination'!$A$2:$J$2336,5,0)</f>
        <v>No</v>
      </c>
      <c r="G1618" s="9" t="str">
        <f>VLOOKUP($A1618,'Medical Examination'!$A$2:$J$2336,6,0)</f>
        <v>No</v>
      </c>
      <c r="H1618" s="9">
        <f>VLOOKUP($A1618,'Medical Examination'!$A$2:$J$2336,7,0)</f>
        <v>2</v>
      </c>
      <c r="I1618" s="9" t="str">
        <f>VLOOKUP($A1618,'Medical Examination'!$A$2:$J$2336,8,0)</f>
        <v xml:space="preserve"> Non Smoker</v>
      </c>
      <c r="J1618" s="9" t="str">
        <f>VLOOKUP($A1618,'Medical Examination'!$A$2:$J$2336,9,0)</f>
        <v>Under Weight</v>
      </c>
      <c r="K1618" s="9" t="str">
        <f>VLOOKUP($A1618,'Medical Examination'!$A$2:$J$2336,10,0)</f>
        <v>Normal</v>
      </c>
      <c r="L1618" s="9" t="str">
        <f>VLOOKUP($A1618,'Hospitalsation Details'!$A$2:$L$2344,10,0)</f>
        <v>14-10-1970</v>
      </c>
      <c r="M1618" s="16">
        <f>VLOOKUP($A1618,'Hospitalsation Details'!$A$2:$L$2344,6,0)</f>
        <v>6147.12</v>
      </c>
      <c r="N1618" s="9" t="str">
        <f>VLOOKUP($A1618,'Hospitalsation Details'!$A$2:$L$2344,7,0)</f>
        <v>tier - 2</v>
      </c>
      <c r="O1618" s="9" t="str">
        <f>VLOOKUP($A1618,'Hospitalsation Details'!$A$2:$L$2344,8,0)</f>
        <v>tier - 3</v>
      </c>
      <c r="P1618" s="9" t="str">
        <f>VLOOKUP($A1618,'Hospitalsation Details'!$A$2:$L$2344,9,0)</f>
        <v>R1012</v>
      </c>
      <c r="Q1618" s="9">
        <f>VLOOKUP($A1618,'Hospitalsation Details'!$A$2:$L$2344,12,0)</f>
        <v>52</v>
      </c>
    </row>
    <row r="1619" spans="1:17" ht="15.6" x14ac:dyDescent="0.3">
      <c r="A1619" s="21" t="s">
        <v>3235</v>
      </c>
      <c r="B1619" s="9" t="str">
        <f>VLOOKUP($A1619,'Customer Names'!$A$2:$E$2336,4,0)</f>
        <v xml:space="preserve">  Stephanie A</v>
      </c>
      <c r="C1619" s="9">
        <f>VLOOKUP($A1619,'Medical Examination'!$A$2:$J$2336,2,0)</f>
        <v>18.71</v>
      </c>
      <c r="D1619" s="9">
        <f>VLOOKUP($A1619,'Medical Examination'!$A$2:$J$2336,3,0)</f>
        <v>5.29</v>
      </c>
      <c r="E1619" s="9" t="str">
        <f>VLOOKUP($A1619,'Medical Examination'!$A$2:$J$2336,4,0)</f>
        <v>Yes</v>
      </c>
      <c r="F1619" s="9" t="str">
        <f>VLOOKUP($A1619,'Medical Examination'!$A$2:$J$2336,5,0)</f>
        <v>No</v>
      </c>
      <c r="G1619" s="9" t="str">
        <f>VLOOKUP($A1619,'Medical Examination'!$A$2:$J$2336,6,0)</f>
        <v>No</v>
      </c>
      <c r="H1619" s="9">
        <f>VLOOKUP($A1619,'Medical Examination'!$A$2:$J$2336,7,0)</f>
        <v>0</v>
      </c>
      <c r="I1619" s="9" t="str">
        <f>VLOOKUP($A1619,'Medical Examination'!$A$2:$J$2336,8,0)</f>
        <v xml:space="preserve"> Non Smoker</v>
      </c>
      <c r="J1619" s="9" t="str">
        <f>VLOOKUP($A1619,'Medical Examination'!$A$2:$J$2336,9,0)</f>
        <v>Normal Weight</v>
      </c>
      <c r="K1619" s="9" t="str">
        <f>VLOOKUP($A1619,'Medical Examination'!$A$2:$J$2336,10,0)</f>
        <v>Diabetes</v>
      </c>
      <c r="L1619" s="9" t="str">
        <f>VLOOKUP($A1619,'Hospitalsation Details'!$A$2:$L$2344,10,0)</f>
        <v>12-12-1976</v>
      </c>
      <c r="M1619" s="16">
        <f>VLOOKUP($A1619,'Hospitalsation Details'!$A$2:$L$2344,6,0)</f>
        <v>6139.14</v>
      </c>
      <c r="N1619" s="9" t="str">
        <f>VLOOKUP($A1619,'Hospitalsation Details'!$A$2:$L$2344,7,0)</f>
        <v>tier - 2</v>
      </c>
      <c r="O1619" s="9" t="str">
        <f>VLOOKUP($A1619,'Hospitalsation Details'!$A$2:$L$2344,8,0)</f>
        <v>tier - 3</v>
      </c>
      <c r="P1619" s="9" t="str">
        <f>VLOOKUP($A1619,'Hospitalsation Details'!$A$2:$L$2344,9,0)</f>
        <v>R1013</v>
      </c>
      <c r="Q1619" s="9">
        <f>VLOOKUP($A1619,'Hospitalsation Details'!$A$2:$L$2344,12,0)</f>
        <v>46</v>
      </c>
    </row>
    <row r="1620" spans="1:17" ht="15.6" x14ac:dyDescent="0.3">
      <c r="A1620" s="20" t="s">
        <v>3237</v>
      </c>
      <c r="B1620" s="9" t="str">
        <f>VLOOKUP($A1620,'Customer Names'!$A$2:$E$2336,4,0)</f>
        <v xml:space="preserve">  Bo</v>
      </c>
      <c r="C1620" s="9">
        <f>VLOOKUP($A1620,'Medical Examination'!$A$2:$J$2336,2,0)</f>
        <v>20.61</v>
      </c>
      <c r="D1620" s="9">
        <f>VLOOKUP($A1620,'Medical Examination'!$A$2:$J$2336,3,0)</f>
        <v>6.89</v>
      </c>
      <c r="E1620" s="9" t="str">
        <f>VLOOKUP($A1620,'Medical Examination'!$A$2:$J$2336,4,0)</f>
        <v>No</v>
      </c>
      <c r="F1620" s="9" t="str">
        <f>VLOOKUP($A1620,'Medical Examination'!$A$2:$J$2336,5,0)</f>
        <v>No</v>
      </c>
      <c r="G1620" s="9" t="str">
        <f>VLOOKUP($A1620,'Medical Examination'!$A$2:$J$2336,6,0)</f>
        <v>No</v>
      </c>
      <c r="H1620" s="9">
        <f>VLOOKUP($A1620,'Medical Examination'!$A$2:$J$2336,7,0)</f>
        <v>0</v>
      </c>
      <c r="I1620" s="9" t="str">
        <f>VLOOKUP($A1620,'Medical Examination'!$A$2:$J$2336,8,0)</f>
        <v xml:space="preserve"> Non Smoker</v>
      </c>
      <c r="J1620" s="9" t="str">
        <f>VLOOKUP($A1620,'Medical Examination'!$A$2:$J$2336,9,0)</f>
        <v>Normal Weight</v>
      </c>
      <c r="K1620" s="9" t="str">
        <f>VLOOKUP($A1620,'Medical Examination'!$A$2:$J$2336,10,0)</f>
        <v>Normal</v>
      </c>
      <c r="L1620" s="9" t="str">
        <f>VLOOKUP($A1620,'Hospitalsation Details'!$A$2:$L$2344,10,0)</f>
        <v>05-09-1978</v>
      </c>
      <c r="M1620" s="16">
        <f>VLOOKUP($A1620,'Hospitalsation Details'!$A$2:$L$2344,6,0)</f>
        <v>6138.58</v>
      </c>
      <c r="N1620" s="9" t="str">
        <f>VLOOKUP($A1620,'Hospitalsation Details'!$A$2:$L$2344,7,0)</f>
        <v>tier - 2</v>
      </c>
      <c r="O1620" s="9" t="str">
        <f>VLOOKUP($A1620,'Hospitalsation Details'!$A$2:$L$2344,8,0)</f>
        <v>tier - 1</v>
      </c>
      <c r="P1620" s="9" t="str">
        <f>VLOOKUP($A1620,'Hospitalsation Details'!$A$2:$L$2344,9,0)</f>
        <v>R1013</v>
      </c>
      <c r="Q1620" s="9">
        <f>VLOOKUP($A1620,'Hospitalsation Details'!$A$2:$L$2344,12,0)</f>
        <v>44</v>
      </c>
    </row>
    <row r="1621" spans="1:17" ht="15.6" x14ac:dyDescent="0.3">
      <c r="A1621" s="21" t="s">
        <v>3239</v>
      </c>
      <c r="B1621" s="9" t="str">
        <f>VLOOKUP($A1621,'Customer Names'!$A$2:$E$2336,4,0)</f>
        <v xml:space="preserve">  Leah</v>
      </c>
      <c r="C1621" s="9">
        <f>VLOOKUP($A1621,'Medical Examination'!$A$2:$J$2336,2,0)</f>
        <v>15.99</v>
      </c>
      <c r="D1621" s="9">
        <f>VLOOKUP($A1621,'Medical Examination'!$A$2:$J$2336,3,0)</f>
        <v>4.57</v>
      </c>
      <c r="E1621" s="9" t="str">
        <f>VLOOKUP($A1621,'Medical Examination'!$A$2:$J$2336,4,0)</f>
        <v>Yes</v>
      </c>
      <c r="F1621" s="9" t="str">
        <f>VLOOKUP($A1621,'Medical Examination'!$A$2:$J$2336,5,0)</f>
        <v>No</v>
      </c>
      <c r="G1621" s="9" t="str">
        <f>VLOOKUP($A1621,'Medical Examination'!$A$2:$J$2336,6,0)</f>
        <v>Yes</v>
      </c>
      <c r="H1621" s="9">
        <f>VLOOKUP($A1621,'Medical Examination'!$A$2:$J$2336,7,0)</f>
        <v>1</v>
      </c>
      <c r="I1621" s="9" t="str">
        <f>VLOOKUP($A1621,'Medical Examination'!$A$2:$J$2336,8,0)</f>
        <v xml:space="preserve"> Non Smoker</v>
      </c>
      <c r="J1621" s="9" t="str">
        <f>VLOOKUP($A1621,'Medical Examination'!$A$2:$J$2336,9,0)</f>
        <v>Under Weight</v>
      </c>
      <c r="K1621" s="9" t="str">
        <f>VLOOKUP($A1621,'Medical Examination'!$A$2:$J$2336,10,0)</f>
        <v>Normal</v>
      </c>
      <c r="L1621" s="9" t="str">
        <f>VLOOKUP($A1621,'Hospitalsation Details'!$A$2:$L$2344,10,0)</f>
        <v>09-11-1969</v>
      </c>
      <c r="M1621" s="16">
        <f>VLOOKUP($A1621,'Hospitalsation Details'!$A$2:$L$2344,6,0)</f>
        <v>6138.5</v>
      </c>
      <c r="N1621" s="9" t="str">
        <f>VLOOKUP($A1621,'Hospitalsation Details'!$A$2:$L$2344,7,0)</f>
        <v>tier - 2</v>
      </c>
      <c r="O1621" s="9" t="str">
        <f>VLOOKUP($A1621,'Hospitalsation Details'!$A$2:$L$2344,8,0)</f>
        <v>tier - 2</v>
      </c>
      <c r="P1621" s="9" t="str">
        <f>VLOOKUP($A1621,'Hospitalsation Details'!$A$2:$L$2344,9,0)</f>
        <v>R1011</v>
      </c>
      <c r="Q1621" s="9">
        <f>VLOOKUP($A1621,'Hospitalsation Details'!$A$2:$L$2344,12,0)</f>
        <v>53</v>
      </c>
    </row>
    <row r="1622" spans="1:17" ht="15.6" x14ac:dyDescent="0.3">
      <c r="A1622" s="20" t="s">
        <v>3241</v>
      </c>
      <c r="B1622" s="9" t="str">
        <f>VLOOKUP($A1622,'Customer Names'!$A$2:$E$2336,4,0)</f>
        <v xml:space="preserve">  Kara Lynne</v>
      </c>
      <c r="C1622" s="9">
        <f>VLOOKUP($A1622,'Medical Examination'!$A$2:$J$2336,2,0)</f>
        <v>33.155000000000001</v>
      </c>
      <c r="D1622" s="9">
        <f>VLOOKUP($A1622,'Medical Examination'!$A$2:$J$2336,3,0)</f>
        <v>4.32</v>
      </c>
      <c r="E1622" s="9" t="str">
        <f>VLOOKUP($A1622,'Medical Examination'!$A$2:$J$2336,4,0)</f>
        <v>No</v>
      </c>
      <c r="F1622" s="9" t="str">
        <f>VLOOKUP($A1622,'Medical Examination'!$A$2:$J$2336,5,0)</f>
        <v>No</v>
      </c>
      <c r="G1622" s="9" t="str">
        <f>VLOOKUP($A1622,'Medical Examination'!$A$2:$J$2336,6,0)</f>
        <v>No</v>
      </c>
      <c r="H1622" s="9">
        <f>VLOOKUP($A1622,'Medical Examination'!$A$2:$J$2336,7,0)</f>
        <v>0</v>
      </c>
      <c r="I1622" s="9" t="str">
        <f>VLOOKUP($A1622,'Medical Examination'!$A$2:$J$2336,8,0)</f>
        <v xml:space="preserve"> Non Smoker</v>
      </c>
      <c r="J1622" s="9" t="str">
        <f>VLOOKUP($A1622,'Medical Examination'!$A$2:$J$2336,9,0)</f>
        <v>Obesity</v>
      </c>
      <c r="K1622" s="9" t="str">
        <f>VLOOKUP($A1622,'Medical Examination'!$A$2:$J$2336,10,0)</f>
        <v>Normal</v>
      </c>
      <c r="L1622" s="9" t="str">
        <f>VLOOKUP($A1622,'Hospitalsation Details'!$A$2:$L$2344,10,0)</f>
        <v>18-08-1990</v>
      </c>
      <c r="M1622" s="16">
        <f>VLOOKUP($A1622,'Hospitalsation Details'!$A$2:$L$2344,6,0)</f>
        <v>6128.8</v>
      </c>
      <c r="N1622" s="9" t="str">
        <f>VLOOKUP($A1622,'Hospitalsation Details'!$A$2:$L$2344,7,0)</f>
        <v>tier - 2</v>
      </c>
      <c r="O1622" s="9" t="str">
        <f>VLOOKUP($A1622,'Hospitalsation Details'!$A$2:$L$2344,8,0)</f>
        <v>tier - 3</v>
      </c>
      <c r="P1622" s="9" t="str">
        <f>VLOOKUP($A1622,'Hospitalsation Details'!$A$2:$L$2344,9,0)</f>
        <v>R1012</v>
      </c>
      <c r="Q1622" s="9">
        <f>VLOOKUP($A1622,'Hospitalsation Details'!$A$2:$L$2344,12,0)</f>
        <v>32</v>
      </c>
    </row>
    <row r="1623" spans="1:17" ht="15.6" x14ac:dyDescent="0.3">
      <c r="A1623" s="21" t="s">
        <v>3243</v>
      </c>
      <c r="B1623" s="9" t="str">
        <f>VLOOKUP($A1623,'Customer Names'!$A$2:$E$2336,4,0)</f>
        <v xml:space="preserve">  Jeffrey</v>
      </c>
      <c r="C1623" s="9">
        <f>VLOOKUP($A1623,'Medical Examination'!$A$2:$J$2336,2,0)</f>
        <v>26.22</v>
      </c>
      <c r="D1623" s="9">
        <f>VLOOKUP($A1623,'Medical Examination'!$A$2:$J$2336,3,0)</f>
        <v>5.57</v>
      </c>
      <c r="E1623" s="9" t="str">
        <f>VLOOKUP($A1623,'Medical Examination'!$A$2:$J$2336,4,0)</f>
        <v>Yes</v>
      </c>
      <c r="F1623" s="9" t="str">
        <f>VLOOKUP($A1623,'Medical Examination'!$A$2:$J$2336,5,0)</f>
        <v>No</v>
      </c>
      <c r="G1623" s="9" t="str">
        <f>VLOOKUP($A1623,'Medical Examination'!$A$2:$J$2336,6,0)</f>
        <v>Yes</v>
      </c>
      <c r="H1623" s="9">
        <f>VLOOKUP($A1623,'Medical Examination'!$A$2:$J$2336,7,0)</f>
        <v>1</v>
      </c>
      <c r="I1623" s="9" t="str">
        <f>VLOOKUP($A1623,'Medical Examination'!$A$2:$J$2336,8,0)</f>
        <v xml:space="preserve"> Non Smoker</v>
      </c>
      <c r="J1623" s="9" t="str">
        <f>VLOOKUP($A1623,'Medical Examination'!$A$2:$J$2336,9,0)</f>
        <v>Over Weight</v>
      </c>
      <c r="K1623" s="9" t="str">
        <f>VLOOKUP($A1623,'Medical Examination'!$A$2:$J$2336,10,0)</f>
        <v>Normal</v>
      </c>
      <c r="L1623" s="9" t="str">
        <f>VLOOKUP($A1623,'Hospitalsation Details'!$A$2:$L$2344,10,0)</f>
        <v>16-11-1983</v>
      </c>
      <c r="M1623" s="16">
        <f>VLOOKUP($A1623,'Hospitalsation Details'!$A$2:$L$2344,6,0)</f>
        <v>6123.57</v>
      </c>
      <c r="N1623" s="9" t="str">
        <f>VLOOKUP($A1623,'Hospitalsation Details'!$A$2:$L$2344,7,0)</f>
        <v>tier - 3</v>
      </c>
      <c r="O1623" s="9" t="str">
        <f>VLOOKUP($A1623,'Hospitalsation Details'!$A$2:$L$2344,8,0)</f>
        <v>tier - 2</v>
      </c>
      <c r="P1623" s="9" t="str">
        <f>VLOOKUP($A1623,'Hospitalsation Details'!$A$2:$L$2344,9,0)</f>
        <v>R1012</v>
      </c>
      <c r="Q1623" s="9">
        <f>VLOOKUP($A1623,'Hospitalsation Details'!$A$2:$L$2344,12,0)</f>
        <v>39</v>
      </c>
    </row>
    <row r="1624" spans="1:17" ht="15.6" x14ac:dyDescent="0.3">
      <c r="A1624" s="20" t="s">
        <v>3245</v>
      </c>
      <c r="B1624" s="9" t="str">
        <f>VLOOKUP($A1624,'Customer Names'!$A$2:$E$2336,4,0)</f>
        <v xml:space="preserve">  Justin</v>
      </c>
      <c r="C1624" s="9">
        <f>VLOOKUP($A1624,'Medical Examination'!$A$2:$J$2336,2,0)</f>
        <v>21.85</v>
      </c>
      <c r="D1624" s="9">
        <f>VLOOKUP($A1624,'Medical Examination'!$A$2:$J$2336,3,0)</f>
        <v>5.26</v>
      </c>
      <c r="E1624" s="9" t="str">
        <f>VLOOKUP($A1624,'Medical Examination'!$A$2:$J$2336,4,0)</f>
        <v>Yes</v>
      </c>
      <c r="F1624" s="9" t="str">
        <f>VLOOKUP($A1624,'Medical Examination'!$A$2:$J$2336,5,0)</f>
        <v>No</v>
      </c>
      <c r="G1624" s="9" t="str">
        <f>VLOOKUP($A1624,'Medical Examination'!$A$2:$J$2336,6,0)</f>
        <v>Yes</v>
      </c>
      <c r="H1624" s="9">
        <f>VLOOKUP($A1624,'Medical Examination'!$A$2:$J$2336,7,0)</f>
        <v>1</v>
      </c>
      <c r="I1624" s="9" t="str">
        <f>VLOOKUP($A1624,'Medical Examination'!$A$2:$J$2336,8,0)</f>
        <v xml:space="preserve"> Non Smoker</v>
      </c>
      <c r="J1624" s="9" t="str">
        <f>VLOOKUP($A1624,'Medical Examination'!$A$2:$J$2336,9,0)</f>
        <v>Normal Weight</v>
      </c>
      <c r="K1624" s="9" t="str">
        <f>VLOOKUP($A1624,'Medical Examination'!$A$2:$J$2336,10,0)</f>
        <v>Prediabetes</v>
      </c>
      <c r="L1624" s="9" t="str">
        <f>VLOOKUP($A1624,'Hospitalsation Details'!$A$2:$L$2344,10,0)</f>
        <v>11-08-1983</v>
      </c>
      <c r="M1624" s="16">
        <f>VLOOKUP($A1624,'Hospitalsation Details'!$A$2:$L$2344,6,0)</f>
        <v>6117.49</v>
      </c>
      <c r="N1624" s="9" t="str">
        <f>VLOOKUP($A1624,'Hospitalsation Details'!$A$2:$L$2344,7,0)</f>
        <v>tier - 2</v>
      </c>
      <c r="O1624" s="9" t="str">
        <f>VLOOKUP($A1624,'Hospitalsation Details'!$A$2:$L$2344,8,0)</f>
        <v>tier - 3</v>
      </c>
      <c r="P1624" s="9" t="str">
        <f>VLOOKUP($A1624,'Hospitalsation Details'!$A$2:$L$2344,9,0)</f>
        <v>R1012</v>
      </c>
      <c r="Q1624" s="9">
        <f>VLOOKUP($A1624,'Hospitalsation Details'!$A$2:$L$2344,12,0)</f>
        <v>39</v>
      </c>
    </row>
    <row r="1625" spans="1:17" ht="15.6" x14ac:dyDescent="0.3">
      <c r="A1625" s="21" t="s">
        <v>3247</v>
      </c>
      <c r="B1625" s="9" t="str">
        <f>VLOOKUP($A1625,'Customer Names'!$A$2:$E$2336,4,0)</f>
        <v xml:space="preserve">  Emily</v>
      </c>
      <c r="C1625" s="9">
        <f>VLOOKUP($A1625,'Medical Examination'!$A$2:$J$2336,2,0)</f>
        <v>30.495000000000001</v>
      </c>
      <c r="D1625" s="9">
        <f>VLOOKUP($A1625,'Medical Examination'!$A$2:$J$2336,3,0)</f>
        <v>6.25</v>
      </c>
      <c r="E1625" s="9" t="str">
        <f>VLOOKUP($A1625,'Medical Examination'!$A$2:$J$2336,4,0)</f>
        <v>No</v>
      </c>
      <c r="F1625" s="9" t="str">
        <f>VLOOKUP($A1625,'Medical Examination'!$A$2:$J$2336,5,0)</f>
        <v>No</v>
      </c>
      <c r="G1625" s="9" t="str">
        <f>VLOOKUP($A1625,'Medical Examination'!$A$2:$J$2336,6,0)</f>
        <v>No</v>
      </c>
      <c r="H1625" s="9">
        <f>VLOOKUP($A1625,'Medical Examination'!$A$2:$J$2336,7,0)</f>
        <v>0</v>
      </c>
      <c r="I1625" s="9" t="str">
        <f>VLOOKUP($A1625,'Medical Examination'!$A$2:$J$2336,8,0)</f>
        <v xml:space="preserve"> Non Smoker</v>
      </c>
      <c r="J1625" s="9" t="str">
        <f>VLOOKUP($A1625,'Medical Examination'!$A$2:$J$2336,9,0)</f>
        <v>Obesity</v>
      </c>
      <c r="K1625" s="9" t="str">
        <f>VLOOKUP($A1625,'Medical Examination'!$A$2:$J$2336,10,0)</f>
        <v>Normal</v>
      </c>
      <c r="L1625" s="9" t="str">
        <f>VLOOKUP($A1625,'Hospitalsation Details'!$A$2:$L$2344,10,0)</f>
        <v>25-07-1991</v>
      </c>
      <c r="M1625" s="16">
        <f>VLOOKUP($A1625,'Hospitalsation Details'!$A$2:$L$2344,6,0)</f>
        <v>6113.23</v>
      </c>
      <c r="N1625" s="9" t="str">
        <f>VLOOKUP($A1625,'Hospitalsation Details'!$A$2:$L$2344,7,0)</f>
        <v>tier - 2</v>
      </c>
      <c r="O1625" s="9" t="str">
        <f>VLOOKUP($A1625,'Hospitalsation Details'!$A$2:$L$2344,8,0)</f>
        <v>tier - 2</v>
      </c>
      <c r="P1625" s="9" t="str">
        <f>VLOOKUP($A1625,'Hospitalsation Details'!$A$2:$L$2344,9,0)</f>
        <v>R1024</v>
      </c>
      <c r="Q1625" s="9">
        <f>VLOOKUP($A1625,'Hospitalsation Details'!$A$2:$L$2344,12,0)</f>
        <v>31</v>
      </c>
    </row>
    <row r="1626" spans="1:17" ht="15.6" x14ac:dyDescent="0.3">
      <c r="A1626" s="20" t="s">
        <v>3249</v>
      </c>
      <c r="B1626" s="9" t="str">
        <f>VLOOKUP($A1626,'Customer Names'!$A$2:$E$2336,4,0)</f>
        <v xml:space="preserve">  Rebecca</v>
      </c>
      <c r="C1626" s="9">
        <f>VLOOKUP($A1626,'Medical Examination'!$A$2:$J$2336,2,0)</f>
        <v>34.104999999999997</v>
      </c>
      <c r="D1626" s="9">
        <f>VLOOKUP($A1626,'Medical Examination'!$A$2:$J$2336,3,0)</f>
        <v>5.67</v>
      </c>
      <c r="E1626" s="9" t="str">
        <f>VLOOKUP($A1626,'Medical Examination'!$A$2:$J$2336,4,0)</f>
        <v>Yes</v>
      </c>
      <c r="F1626" s="9" t="str">
        <f>VLOOKUP($A1626,'Medical Examination'!$A$2:$J$2336,5,0)</f>
        <v>No</v>
      </c>
      <c r="G1626" s="9" t="str">
        <f>VLOOKUP($A1626,'Medical Examination'!$A$2:$J$2336,6,0)</f>
        <v>No</v>
      </c>
      <c r="H1626" s="9">
        <f>VLOOKUP($A1626,'Medical Examination'!$A$2:$J$2336,7,0)</f>
        <v>0</v>
      </c>
      <c r="I1626" s="9" t="str">
        <f>VLOOKUP($A1626,'Medical Examination'!$A$2:$J$2336,8,0)</f>
        <v xml:space="preserve"> Non Smoker</v>
      </c>
      <c r="J1626" s="9" t="str">
        <f>VLOOKUP($A1626,'Medical Examination'!$A$2:$J$2336,9,0)</f>
        <v>Obesity</v>
      </c>
      <c r="K1626" s="9" t="str">
        <f>VLOOKUP($A1626,'Medical Examination'!$A$2:$J$2336,10,0)</f>
        <v>Normal</v>
      </c>
      <c r="L1626" s="9" t="str">
        <f>VLOOKUP($A1626,'Hospitalsation Details'!$A$2:$L$2344,10,0)</f>
        <v>21-07-1985</v>
      </c>
      <c r="M1626" s="16">
        <f>VLOOKUP($A1626,'Hospitalsation Details'!$A$2:$L$2344,6,0)</f>
        <v>6112.35</v>
      </c>
      <c r="N1626" s="9" t="str">
        <f>VLOOKUP($A1626,'Hospitalsation Details'!$A$2:$L$2344,7,0)</f>
        <v>tier - 2</v>
      </c>
      <c r="O1626" s="9" t="str">
        <f>VLOOKUP($A1626,'Hospitalsation Details'!$A$2:$L$2344,8,0)</f>
        <v>tier - 1</v>
      </c>
      <c r="P1626" s="9" t="str">
        <f>VLOOKUP($A1626,'Hospitalsation Details'!$A$2:$L$2344,9,0)</f>
        <v>R1012</v>
      </c>
      <c r="Q1626" s="9">
        <f>VLOOKUP($A1626,'Hospitalsation Details'!$A$2:$L$2344,12,0)</f>
        <v>37</v>
      </c>
    </row>
    <row r="1627" spans="1:17" ht="15.6" x14ac:dyDescent="0.3">
      <c r="A1627" s="21" t="s">
        <v>3251</v>
      </c>
      <c r="B1627" s="9" t="str">
        <f>VLOOKUP($A1627,'Customer Names'!$A$2:$E$2336,4,0)</f>
        <v xml:space="preserve">  Allie</v>
      </c>
      <c r="C1627" s="9">
        <f>VLOOKUP($A1627,'Medical Examination'!$A$2:$J$2336,2,0)</f>
        <v>32.770000000000003</v>
      </c>
      <c r="D1627" s="9">
        <f>VLOOKUP($A1627,'Medical Examination'!$A$2:$J$2336,3,0)</f>
        <v>4.42</v>
      </c>
      <c r="E1627" s="9" t="str">
        <f>VLOOKUP($A1627,'Medical Examination'!$A$2:$J$2336,4,0)</f>
        <v>Yes</v>
      </c>
      <c r="F1627" s="9" t="str">
        <f>VLOOKUP($A1627,'Medical Examination'!$A$2:$J$2336,5,0)</f>
        <v>No</v>
      </c>
      <c r="G1627" s="9" t="str">
        <f>VLOOKUP($A1627,'Medical Examination'!$A$2:$J$2336,6,0)</f>
        <v>No</v>
      </c>
      <c r="H1627" s="9">
        <f>VLOOKUP($A1627,'Medical Examination'!$A$2:$J$2336,7,0)</f>
        <v>1</v>
      </c>
      <c r="I1627" s="9" t="str">
        <f>VLOOKUP($A1627,'Medical Examination'!$A$2:$J$2336,8,0)</f>
        <v xml:space="preserve"> Non Smoker</v>
      </c>
      <c r="J1627" s="9" t="str">
        <f>VLOOKUP($A1627,'Medical Examination'!$A$2:$J$2336,9,0)</f>
        <v>Obesity</v>
      </c>
      <c r="K1627" s="9" t="str">
        <f>VLOOKUP($A1627,'Medical Examination'!$A$2:$J$2336,10,0)</f>
        <v>Diabetes</v>
      </c>
      <c r="L1627" s="9" t="str">
        <f>VLOOKUP($A1627,'Hospitalsation Details'!$A$2:$L$2344,10,0)</f>
        <v>09-09-1995</v>
      </c>
      <c r="M1627" s="16">
        <f>VLOOKUP($A1627,'Hospitalsation Details'!$A$2:$L$2344,6,0)</f>
        <v>6111.95</v>
      </c>
      <c r="N1627" s="9" t="str">
        <f>VLOOKUP($A1627,'Hospitalsation Details'!$A$2:$L$2344,7,0)</f>
        <v>tier - 2</v>
      </c>
      <c r="O1627" s="9" t="str">
        <f>VLOOKUP($A1627,'Hospitalsation Details'!$A$2:$L$2344,8,0)</f>
        <v>tier - 3</v>
      </c>
      <c r="P1627" s="9" t="str">
        <f>VLOOKUP($A1627,'Hospitalsation Details'!$A$2:$L$2344,9,0)</f>
        <v>R1026</v>
      </c>
      <c r="Q1627" s="9">
        <f>VLOOKUP($A1627,'Hospitalsation Details'!$A$2:$L$2344,12,0)</f>
        <v>27</v>
      </c>
    </row>
    <row r="1628" spans="1:17" ht="15.6" x14ac:dyDescent="0.3">
      <c r="A1628" s="20" t="s">
        <v>3253</v>
      </c>
      <c r="B1628" s="9" t="str">
        <f>VLOOKUP($A1628,'Customer Names'!$A$2:$E$2336,4,0)</f>
        <v xml:space="preserve">  Trasi</v>
      </c>
      <c r="C1628" s="9">
        <f>VLOOKUP($A1628,'Medical Examination'!$A$2:$J$2336,2,0)</f>
        <v>16.850000000000001</v>
      </c>
      <c r="D1628" s="9">
        <f>VLOOKUP($A1628,'Medical Examination'!$A$2:$J$2336,3,0)</f>
        <v>11.75</v>
      </c>
      <c r="E1628" s="9" t="str">
        <f>VLOOKUP($A1628,'Medical Examination'!$A$2:$J$2336,4,0)</f>
        <v>Yes</v>
      </c>
      <c r="F1628" s="9" t="str">
        <f>VLOOKUP($A1628,'Medical Examination'!$A$2:$J$2336,5,0)</f>
        <v>No</v>
      </c>
      <c r="G1628" s="9" t="str">
        <f>VLOOKUP($A1628,'Medical Examination'!$A$2:$J$2336,6,0)</f>
        <v>No</v>
      </c>
      <c r="H1628" s="9">
        <f>VLOOKUP($A1628,'Medical Examination'!$A$2:$J$2336,7,0)</f>
        <v>2</v>
      </c>
      <c r="I1628" s="9" t="str">
        <f>VLOOKUP($A1628,'Medical Examination'!$A$2:$J$2336,8,0)</f>
        <v xml:space="preserve"> Non Smoker</v>
      </c>
      <c r="J1628" s="9" t="str">
        <f>VLOOKUP($A1628,'Medical Examination'!$A$2:$J$2336,9,0)</f>
        <v>Under Weight</v>
      </c>
      <c r="K1628" s="9" t="str">
        <f>VLOOKUP($A1628,'Medical Examination'!$A$2:$J$2336,10,0)</f>
        <v>Prediabetes</v>
      </c>
      <c r="L1628" s="9" t="str">
        <f>VLOOKUP($A1628,'Hospitalsation Details'!$A$2:$L$2344,10,0)</f>
        <v>09-06-1970</v>
      </c>
      <c r="M1628" s="16">
        <f>VLOOKUP($A1628,'Hospitalsation Details'!$A$2:$L$2344,6,0)</f>
        <v>6098.38</v>
      </c>
      <c r="N1628" s="9" t="str">
        <f>VLOOKUP($A1628,'Hospitalsation Details'!$A$2:$L$2344,7,0)</f>
        <v>tier - 2</v>
      </c>
      <c r="O1628" s="9" t="str">
        <f>VLOOKUP($A1628,'Hospitalsation Details'!$A$2:$L$2344,8,0)</f>
        <v>tier - 2</v>
      </c>
      <c r="P1628" s="9" t="str">
        <f>VLOOKUP($A1628,'Hospitalsation Details'!$A$2:$L$2344,9,0)</f>
        <v>R1013</v>
      </c>
      <c r="Q1628" s="9">
        <f>VLOOKUP($A1628,'Hospitalsation Details'!$A$2:$L$2344,12,0)</f>
        <v>52</v>
      </c>
    </row>
    <row r="1629" spans="1:17" ht="15.6" x14ac:dyDescent="0.3">
      <c r="A1629" s="21" t="s">
        <v>3255</v>
      </c>
      <c r="B1629" s="9" t="str">
        <f>VLOOKUP($A1629,'Customer Names'!$A$2:$E$2336,4,0)</f>
        <v xml:space="preserve">  Kevin</v>
      </c>
      <c r="C1629" s="9">
        <f>VLOOKUP($A1629,'Medical Examination'!$A$2:$J$2336,2,0)</f>
        <v>34.700000000000003</v>
      </c>
      <c r="D1629" s="9">
        <f>VLOOKUP($A1629,'Medical Examination'!$A$2:$J$2336,3,0)</f>
        <v>6.06</v>
      </c>
      <c r="E1629" s="9" t="str">
        <f>VLOOKUP($A1629,'Medical Examination'!$A$2:$J$2336,4,0)</f>
        <v>No</v>
      </c>
      <c r="F1629" s="9" t="str">
        <f>VLOOKUP($A1629,'Medical Examination'!$A$2:$J$2336,5,0)</f>
        <v>No</v>
      </c>
      <c r="G1629" s="9" t="str">
        <f>VLOOKUP($A1629,'Medical Examination'!$A$2:$J$2336,6,0)</f>
        <v>No</v>
      </c>
      <c r="H1629" s="9">
        <f>VLOOKUP($A1629,'Medical Examination'!$A$2:$J$2336,7,0)</f>
        <v>1</v>
      </c>
      <c r="I1629" s="9" t="str">
        <f>VLOOKUP($A1629,'Medical Examination'!$A$2:$J$2336,8,0)</f>
        <v xml:space="preserve"> Non Smoker</v>
      </c>
      <c r="J1629" s="9" t="str">
        <f>VLOOKUP($A1629,'Medical Examination'!$A$2:$J$2336,9,0)</f>
        <v>Obesity</v>
      </c>
      <c r="K1629" s="9" t="str">
        <f>VLOOKUP($A1629,'Medical Examination'!$A$2:$J$2336,10,0)</f>
        <v>Normal</v>
      </c>
      <c r="L1629" s="9" t="str">
        <f>VLOOKUP($A1629,'Hospitalsation Details'!$A$2:$L$2344,10,0)</f>
        <v>25-07-1984</v>
      </c>
      <c r="M1629" s="16">
        <f>VLOOKUP($A1629,'Hospitalsation Details'!$A$2:$L$2344,6,0)</f>
        <v>6082.41</v>
      </c>
      <c r="N1629" s="9" t="str">
        <f>VLOOKUP($A1629,'Hospitalsation Details'!$A$2:$L$2344,7,0)</f>
        <v>tier - 1</v>
      </c>
      <c r="O1629" s="9" t="str">
        <f>VLOOKUP($A1629,'Hospitalsation Details'!$A$2:$L$2344,8,0)</f>
        <v>tier - 2</v>
      </c>
      <c r="P1629" s="9" t="str">
        <f>VLOOKUP($A1629,'Hospitalsation Details'!$A$2:$L$2344,9,0)</f>
        <v>R1011</v>
      </c>
      <c r="Q1629" s="9">
        <f>VLOOKUP($A1629,'Hospitalsation Details'!$A$2:$L$2344,12,0)</f>
        <v>38</v>
      </c>
    </row>
    <row r="1630" spans="1:17" ht="15.6" x14ac:dyDescent="0.3">
      <c r="A1630" s="20" t="s">
        <v>3257</v>
      </c>
      <c r="B1630" s="9" t="str">
        <f>VLOOKUP($A1630,'Customer Names'!$A$2:$E$2336,4,0)</f>
        <v xml:space="preserve">  Fernando</v>
      </c>
      <c r="C1630" s="9">
        <f>VLOOKUP($A1630,'Medical Examination'!$A$2:$J$2336,2,0)</f>
        <v>37.049999999999997</v>
      </c>
      <c r="D1630" s="9">
        <f>VLOOKUP($A1630,'Medical Examination'!$A$2:$J$2336,3,0)</f>
        <v>5.48</v>
      </c>
      <c r="E1630" s="9" t="str">
        <f>VLOOKUP($A1630,'Medical Examination'!$A$2:$J$2336,4,0)</f>
        <v>No</v>
      </c>
      <c r="F1630" s="9" t="str">
        <f>VLOOKUP($A1630,'Medical Examination'!$A$2:$J$2336,5,0)</f>
        <v>No</v>
      </c>
      <c r="G1630" s="9" t="str">
        <f>VLOOKUP($A1630,'Medical Examination'!$A$2:$J$2336,6,0)</f>
        <v>No</v>
      </c>
      <c r="H1630" s="9">
        <f>VLOOKUP($A1630,'Medical Examination'!$A$2:$J$2336,7,0)</f>
        <v>1</v>
      </c>
      <c r="I1630" s="9" t="str">
        <f>VLOOKUP($A1630,'Medical Examination'!$A$2:$J$2336,8,0)</f>
        <v xml:space="preserve"> Non Smoker</v>
      </c>
      <c r="J1630" s="9" t="str">
        <f>VLOOKUP($A1630,'Medical Examination'!$A$2:$J$2336,9,0)</f>
        <v>Obesity</v>
      </c>
      <c r="K1630" s="9" t="str">
        <f>VLOOKUP($A1630,'Medical Examination'!$A$2:$J$2336,10,0)</f>
        <v>Normal</v>
      </c>
      <c r="L1630" s="9" t="str">
        <f>VLOOKUP($A1630,'Hospitalsation Details'!$A$2:$L$2344,10,0)</f>
        <v>14-10-1984</v>
      </c>
      <c r="M1630" s="16">
        <f>VLOOKUP($A1630,'Hospitalsation Details'!$A$2:$L$2344,6,0)</f>
        <v>6079.67</v>
      </c>
      <c r="N1630" s="9" t="str">
        <f>VLOOKUP($A1630,'Hospitalsation Details'!$A$2:$L$2344,7,0)</f>
        <v>tier - 1</v>
      </c>
      <c r="O1630" s="9" t="str">
        <f>VLOOKUP($A1630,'Hospitalsation Details'!$A$2:$L$2344,8,0)</f>
        <v>tier - 1</v>
      </c>
      <c r="P1630" s="9" t="str">
        <f>VLOOKUP($A1630,'Hospitalsation Details'!$A$2:$L$2344,9,0)</f>
        <v>R1014</v>
      </c>
      <c r="Q1630" s="9">
        <f>VLOOKUP($A1630,'Hospitalsation Details'!$A$2:$L$2344,12,0)</f>
        <v>38</v>
      </c>
    </row>
    <row r="1631" spans="1:17" ht="15.6" x14ac:dyDescent="0.3">
      <c r="A1631" s="21" t="s">
        <v>3259</v>
      </c>
      <c r="B1631" s="9" t="str">
        <f>VLOOKUP($A1631,'Customer Names'!$A$2:$E$2336,4,0)</f>
        <v xml:space="preserve">  Ieva</v>
      </c>
      <c r="C1631" s="9">
        <f>VLOOKUP($A1631,'Medical Examination'!$A$2:$J$2336,2,0)</f>
        <v>18.78</v>
      </c>
      <c r="D1631" s="9">
        <f>VLOOKUP($A1631,'Medical Examination'!$A$2:$J$2336,3,0)</f>
        <v>4.45</v>
      </c>
      <c r="E1631" s="9" t="str">
        <f>VLOOKUP($A1631,'Medical Examination'!$A$2:$J$2336,4,0)</f>
        <v>No</v>
      </c>
      <c r="F1631" s="9" t="str">
        <f>VLOOKUP($A1631,'Medical Examination'!$A$2:$J$2336,5,0)</f>
        <v>No</v>
      </c>
      <c r="G1631" s="9" t="str">
        <f>VLOOKUP($A1631,'Medical Examination'!$A$2:$J$2336,6,0)</f>
        <v>Yes</v>
      </c>
      <c r="H1631" s="9">
        <f>VLOOKUP($A1631,'Medical Examination'!$A$2:$J$2336,7,0)</f>
        <v>1</v>
      </c>
      <c r="I1631" s="9" t="str">
        <f>VLOOKUP($A1631,'Medical Examination'!$A$2:$J$2336,8,0)</f>
        <v xml:space="preserve"> Non Smoker</v>
      </c>
      <c r="J1631" s="9" t="str">
        <f>VLOOKUP($A1631,'Medical Examination'!$A$2:$J$2336,9,0)</f>
        <v>Normal Weight</v>
      </c>
      <c r="K1631" s="9" t="str">
        <f>VLOOKUP($A1631,'Medical Examination'!$A$2:$J$2336,10,0)</f>
        <v>Normal</v>
      </c>
      <c r="L1631" s="9" t="str">
        <f>VLOOKUP($A1631,'Hospitalsation Details'!$A$2:$L$2344,10,0)</f>
        <v>08-08-1979</v>
      </c>
      <c r="M1631" s="16">
        <f>VLOOKUP($A1631,'Hospitalsation Details'!$A$2:$L$2344,6,0)</f>
        <v>6074.37</v>
      </c>
      <c r="N1631" s="9" t="str">
        <f>VLOOKUP($A1631,'Hospitalsation Details'!$A$2:$L$2344,7,0)</f>
        <v>tier - 2</v>
      </c>
      <c r="O1631" s="9" t="str">
        <f>VLOOKUP($A1631,'Hospitalsation Details'!$A$2:$L$2344,8,0)</f>
        <v>tier - 2</v>
      </c>
      <c r="P1631" s="9" t="str">
        <f>VLOOKUP($A1631,'Hospitalsation Details'!$A$2:$L$2344,9,0)</f>
        <v>R1012</v>
      </c>
      <c r="Q1631" s="9">
        <f>VLOOKUP($A1631,'Hospitalsation Details'!$A$2:$L$2344,12,0)</f>
        <v>43</v>
      </c>
    </row>
    <row r="1632" spans="1:17" ht="15.6" x14ac:dyDescent="0.3">
      <c r="A1632" s="20" t="s">
        <v>3261</v>
      </c>
      <c r="B1632" s="9" t="str">
        <f>VLOOKUP($A1632,'Customer Names'!$A$2:$E$2336,4,0)</f>
        <v xml:space="preserve">  Chris</v>
      </c>
      <c r="C1632" s="9">
        <f>VLOOKUP($A1632,'Medical Examination'!$A$2:$J$2336,2,0)</f>
        <v>28.024999999999999</v>
      </c>
      <c r="D1632" s="9">
        <f>VLOOKUP($A1632,'Medical Examination'!$A$2:$J$2336,3,0)</f>
        <v>5</v>
      </c>
      <c r="E1632" s="9" t="str">
        <f>VLOOKUP($A1632,'Medical Examination'!$A$2:$J$2336,4,0)</f>
        <v>No</v>
      </c>
      <c r="F1632" s="9" t="str">
        <f>VLOOKUP($A1632,'Medical Examination'!$A$2:$J$2336,5,0)</f>
        <v>No</v>
      </c>
      <c r="G1632" s="9" t="str">
        <f>VLOOKUP($A1632,'Medical Examination'!$A$2:$J$2336,6,0)</f>
        <v>No</v>
      </c>
      <c r="H1632" s="9">
        <f>VLOOKUP($A1632,'Medical Examination'!$A$2:$J$2336,7,0)</f>
        <v>1</v>
      </c>
      <c r="I1632" s="9" t="str">
        <f>VLOOKUP($A1632,'Medical Examination'!$A$2:$J$2336,8,0)</f>
        <v xml:space="preserve"> Non Smoker</v>
      </c>
      <c r="J1632" s="9" t="str">
        <f>VLOOKUP($A1632,'Medical Examination'!$A$2:$J$2336,9,0)</f>
        <v>Over Weight</v>
      </c>
      <c r="K1632" s="9" t="str">
        <f>VLOOKUP($A1632,'Medical Examination'!$A$2:$J$2336,10,0)</f>
        <v>Prediabetes</v>
      </c>
      <c r="L1632" s="9" t="str">
        <f>VLOOKUP($A1632,'Hospitalsation Details'!$A$2:$L$2344,10,0)</f>
        <v>21-09-1984</v>
      </c>
      <c r="M1632" s="16">
        <f>VLOOKUP($A1632,'Hospitalsation Details'!$A$2:$L$2344,6,0)</f>
        <v>6067.13</v>
      </c>
      <c r="N1632" s="9" t="str">
        <f>VLOOKUP($A1632,'Hospitalsation Details'!$A$2:$L$2344,7,0)</f>
        <v>tier - 3</v>
      </c>
      <c r="O1632" s="9" t="str">
        <f>VLOOKUP($A1632,'Hospitalsation Details'!$A$2:$L$2344,8,0)</f>
        <v>tier - 1</v>
      </c>
      <c r="P1632" s="9" t="str">
        <f>VLOOKUP($A1632,'Hospitalsation Details'!$A$2:$L$2344,9,0)</f>
        <v>R1016</v>
      </c>
      <c r="Q1632" s="9">
        <f>VLOOKUP($A1632,'Hospitalsation Details'!$A$2:$L$2344,12,0)</f>
        <v>38</v>
      </c>
    </row>
    <row r="1633" spans="1:17" ht="15.6" x14ac:dyDescent="0.3">
      <c r="A1633" s="21" t="s">
        <v>3263</v>
      </c>
      <c r="B1633" s="9" t="str">
        <f>VLOOKUP($A1633,'Customer Names'!$A$2:$E$2336,4,0)</f>
        <v xml:space="preserve">  Drew L</v>
      </c>
      <c r="C1633" s="9">
        <f>VLOOKUP($A1633,'Medical Examination'!$A$2:$J$2336,2,0)</f>
        <v>35.090000000000003</v>
      </c>
      <c r="D1633" s="9">
        <f>VLOOKUP($A1633,'Medical Examination'!$A$2:$J$2336,3,0)</f>
        <v>5.84</v>
      </c>
      <c r="E1633" s="9" t="str">
        <f>VLOOKUP($A1633,'Medical Examination'!$A$2:$J$2336,4,0)</f>
        <v>No</v>
      </c>
      <c r="F1633" s="9" t="str">
        <f>VLOOKUP($A1633,'Medical Examination'!$A$2:$J$2336,5,0)</f>
        <v>No</v>
      </c>
      <c r="G1633" s="9" t="str">
        <f>VLOOKUP($A1633,'Medical Examination'!$A$2:$J$2336,6,0)</f>
        <v>No</v>
      </c>
      <c r="H1633" s="9">
        <f>VLOOKUP($A1633,'Medical Examination'!$A$2:$J$2336,7,0)</f>
        <v>0</v>
      </c>
      <c r="I1633" s="9" t="str">
        <f>VLOOKUP($A1633,'Medical Examination'!$A$2:$J$2336,8,0)</f>
        <v xml:space="preserve"> Non Smoker</v>
      </c>
      <c r="J1633" s="9" t="str">
        <f>VLOOKUP($A1633,'Medical Examination'!$A$2:$J$2336,9,0)</f>
        <v>Obesity</v>
      </c>
      <c r="K1633" s="9" t="str">
        <f>VLOOKUP($A1633,'Medical Examination'!$A$2:$J$2336,10,0)</f>
        <v>Normal</v>
      </c>
      <c r="L1633" s="9" t="str">
        <f>VLOOKUP($A1633,'Hospitalsation Details'!$A$2:$L$2344,10,0)</f>
        <v>08-11-1994</v>
      </c>
      <c r="M1633" s="16">
        <f>VLOOKUP($A1633,'Hospitalsation Details'!$A$2:$L$2344,6,0)</f>
        <v>6064.37</v>
      </c>
      <c r="N1633" s="9" t="str">
        <f>VLOOKUP($A1633,'Hospitalsation Details'!$A$2:$L$2344,7,0)</f>
        <v>tier - 2</v>
      </c>
      <c r="O1633" s="9" t="str">
        <f>VLOOKUP($A1633,'Hospitalsation Details'!$A$2:$L$2344,8,0)</f>
        <v>tier - 2</v>
      </c>
      <c r="P1633" s="9" t="str">
        <f>VLOOKUP($A1633,'Hospitalsation Details'!$A$2:$L$2344,9,0)</f>
        <v>R1011</v>
      </c>
      <c r="Q1633" s="9">
        <f>VLOOKUP($A1633,'Hospitalsation Details'!$A$2:$L$2344,12,0)</f>
        <v>28</v>
      </c>
    </row>
    <row r="1634" spans="1:17" ht="15.6" x14ac:dyDescent="0.3">
      <c r="A1634" s="20" t="s">
        <v>3265</v>
      </c>
      <c r="B1634" s="9" t="str">
        <f>VLOOKUP($A1634,'Customer Names'!$A$2:$E$2336,4,0)</f>
        <v xml:space="preserve">  Christina</v>
      </c>
      <c r="C1634" s="9">
        <f>VLOOKUP($A1634,'Medical Examination'!$A$2:$J$2336,2,0)</f>
        <v>34.42</v>
      </c>
      <c r="D1634" s="9">
        <f>VLOOKUP($A1634,'Medical Examination'!$A$2:$J$2336,3,0)</f>
        <v>5.21</v>
      </c>
      <c r="E1634" s="9" t="str">
        <f>VLOOKUP($A1634,'Medical Examination'!$A$2:$J$2336,4,0)</f>
        <v>Yes</v>
      </c>
      <c r="F1634" s="9" t="str">
        <f>VLOOKUP($A1634,'Medical Examination'!$A$2:$J$2336,5,0)</f>
        <v>No</v>
      </c>
      <c r="G1634" s="9" t="str">
        <f>VLOOKUP($A1634,'Medical Examination'!$A$2:$J$2336,6,0)</f>
        <v>No</v>
      </c>
      <c r="H1634" s="9">
        <f>VLOOKUP($A1634,'Medical Examination'!$A$2:$J$2336,7,0)</f>
        <v>0</v>
      </c>
      <c r="I1634" s="9" t="str">
        <f>VLOOKUP($A1634,'Medical Examination'!$A$2:$J$2336,8,0)</f>
        <v xml:space="preserve"> Non Smoker</v>
      </c>
      <c r="J1634" s="9" t="str">
        <f>VLOOKUP($A1634,'Medical Examination'!$A$2:$J$2336,9,0)</f>
        <v>Obesity</v>
      </c>
      <c r="K1634" s="9" t="str">
        <f>VLOOKUP($A1634,'Medical Examination'!$A$2:$J$2336,10,0)</f>
        <v>Normal</v>
      </c>
      <c r="L1634" s="9" t="str">
        <f>VLOOKUP($A1634,'Hospitalsation Details'!$A$2:$L$2344,10,0)</f>
        <v>28-07-1996</v>
      </c>
      <c r="M1634" s="16">
        <f>VLOOKUP($A1634,'Hospitalsation Details'!$A$2:$L$2344,6,0)</f>
        <v>6061.8</v>
      </c>
      <c r="N1634" s="9" t="str">
        <f>VLOOKUP($A1634,'Hospitalsation Details'!$A$2:$L$2344,7,0)</f>
        <v>tier - 2</v>
      </c>
      <c r="O1634" s="9" t="str">
        <f>VLOOKUP($A1634,'Hospitalsation Details'!$A$2:$L$2344,8,0)</f>
        <v>tier - 3</v>
      </c>
      <c r="P1634" s="9" t="str">
        <f>VLOOKUP($A1634,'Hospitalsation Details'!$A$2:$L$2344,9,0)</f>
        <v>R1012</v>
      </c>
      <c r="Q1634" s="9">
        <f>VLOOKUP($A1634,'Hospitalsation Details'!$A$2:$L$2344,12,0)</f>
        <v>26</v>
      </c>
    </row>
    <row r="1635" spans="1:17" ht="15.6" x14ac:dyDescent="0.3">
      <c r="A1635" s="21" t="s">
        <v>3267</v>
      </c>
      <c r="B1635" s="9" t="str">
        <f>VLOOKUP($A1635,'Customer Names'!$A$2:$E$2336,4,0)</f>
        <v xml:space="preserve">  Alexander G</v>
      </c>
      <c r="C1635" s="9">
        <f>VLOOKUP($A1635,'Medical Examination'!$A$2:$J$2336,2,0)</f>
        <v>29.4</v>
      </c>
      <c r="D1635" s="9">
        <f>VLOOKUP($A1635,'Medical Examination'!$A$2:$J$2336,3,0)</f>
        <v>4.26</v>
      </c>
      <c r="E1635" s="9" t="str">
        <f>VLOOKUP($A1635,'Medical Examination'!$A$2:$J$2336,4,0)</f>
        <v>No</v>
      </c>
      <c r="F1635" s="9" t="str">
        <f>VLOOKUP($A1635,'Medical Examination'!$A$2:$J$2336,5,0)</f>
        <v>No</v>
      </c>
      <c r="G1635" s="9" t="str">
        <f>VLOOKUP($A1635,'Medical Examination'!$A$2:$J$2336,6,0)</f>
        <v>No</v>
      </c>
      <c r="H1635" s="9">
        <f>VLOOKUP($A1635,'Medical Examination'!$A$2:$J$2336,7,0)</f>
        <v>0</v>
      </c>
      <c r="I1635" s="9" t="str">
        <f>VLOOKUP($A1635,'Medical Examination'!$A$2:$J$2336,8,0)</f>
        <v xml:space="preserve"> Non Smoker</v>
      </c>
      <c r="J1635" s="9" t="str">
        <f>VLOOKUP($A1635,'Medical Examination'!$A$2:$J$2336,9,0)</f>
        <v>Over Weight</v>
      </c>
      <c r="K1635" s="9" t="str">
        <f>VLOOKUP($A1635,'Medical Examination'!$A$2:$J$2336,10,0)</f>
        <v>Normal</v>
      </c>
      <c r="L1635" s="9" t="str">
        <f>VLOOKUP($A1635,'Hospitalsation Details'!$A$2:$L$2344,10,0)</f>
        <v>16-08-1989</v>
      </c>
      <c r="M1635" s="16">
        <f>VLOOKUP($A1635,'Hospitalsation Details'!$A$2:$L$2344,6,0)</f>
        <v>6059.17</v>
      </c>
      <c r="N1635" s="9" t="str">
        <f>VLOOKUP($A1635,'Hospitalsation Details'!$A$2:$L$2344,7,0)</f>
        <v>tier - 2</v>
      </c>
      <c r="O1635" s="9" t="str">
        <f>VLOOKUP($A1635,'Hospitalsation Details'!$A$2:$L$2344,8,0)</f>
        <v>tier - 1</v>
      </c>
      <c r="P1635" s="9" t="str">
        <f>VLOOKUP($A1635,'Hospitalsation Details'!$A$2:$L$2344,9,0)</f>
        <v>R1011</v>
      </c>
      <c r="Q1635" s="9">
        <f>VLOOKUP($A1635,'Hospitalsation Details'!$A$2:$L$2344,12,0)</f>
        <v>33</v>
      </c>
    </row>
    <row r="1636" spans="1:17" ht="15.6" x14ac:dyDescent="0.3">
      <c r="A1636" s="20" t="s">
        <v>3269</v>
      </c>
      <c r="B1636" s="9" t="str">
        <f>VLOOKUP($A1636,'Customer Names'!$A$2:$E$2336,4,0)</f>
        <v xml:space="preserve">  Meaghan</v>
      </c>
      <c r="C1636" s="9">
        <f>VLOOKUP($A1636,'Medical Examination'!$A$2:$J$2336,2,0)</f>
        <v>21.31</v>
      </c>
      <c r="D1636" s="9">
        <f>VLOOKUP($A1636,'Medical Examination'!$A$2:$J$2336,3,0)</f>
        <v>4.17</v>
      </c>
      <c r="E1636" s="9" t="str">
        <f>VLOOKUP($A1636,'Medical Examination'!$A$2:$J$2336,4,0)</f>
        <v>No</v>
      </c>
      <c r="F1636" s="9" t="str">
        <f>VLOOKUP($A1636,'Medical Examination'!$A$2:$J$2336,5,0)</f>
        <v>No</v>
      </c>
      <c r="G1636" s="9" t="str">
        <f>VLOOKUP($A1636,'Medical Examination'!$A$2:$J$2336,6,0)</f>
        <v>No</v>
      </c>
      <c r="H1636" s="9">
        <f>VLOOKUP($A1636,'Medical Examination'!$A$2:$J$2336,7,0)</f>
        <v>0</v>
      </c>
      <c r="I1636" s="9" t="str">
        <f>VLOOKUP($A1636,'Medical Examination'!$A$2:$J$2336,8,0)</f>
        <v xml:space="preserve"> Non Smoker</v>
      </c>
      <c r="J1636" s="9" t="str">
        <f>VLOOKUP($A1636,'Medical Examination'!$A$2:$J$2336,9,0)</f>
        <v>Normal Weight</v>
      </c>
      <c r="K1636" s="9" t="str">
        <f>VLOOKUP($A1636,'Medical Examination'!$A$2:$J$2336,10,0)</f>
        <v>Diabetes</v>
      </c>
      <c r="L1636" s="9" t="str">
        <f>VLOOKUP($A1636,'Hospitalsation Details'!$A$2:$L$2344,10,0)</f>
        <v>08-08-1980</v>
      </c>
      <c r="M1636" s="16">
        <f>VLOOKUP($A1636,'Hospitalsation Details'!$A$2:$L$2344,6,0)</f>
        <v>5993.62</v>
      </c>
      <c r="N1636" s="9" t="str">
        <f>VLOOKUP($A1636,'Hospitalsation Details'!$A$2:$L$2344,7,0)</f>
        <v>tier - 2</v>
      </c>
      <c r="O1636" s="9" t="str">
        <f>VLOOKUP($A1636,'Hospitalsation Details'!$A$2:$L$2344,8,0)</f>
        <v>tier - 3</v>
      </c>
      <c r="P1636" s="9" t="str">
        <f>VLOOKUP($A1636,'Hospitalsation Details'!$A$2:$L$2344,9,0)</f>
        <v>R1013</v>
      </c>
      <c r="Q1636" s="9">
        <f>VLOOKUP($A1636,'Hospitalsation Details'!$A$2:$L$2344,12,0)</f>
        <v>42</v>
      </c>
    </row>
    <row r="1637" spans="1:17" ht="15.6" x14ac:dyDescent="0.3">
      <c r="A1637" s="21" t="s">
        <v>3271</v>
      </c>
      <c r="B1637" s="9" t="str">
        <f>VLOOKUP($A1637,'Customer Names'!$A$2:$E$2336,4,0)</f>
        <v xml:space="preserve">  Kristin</v>
      </c>
      <c r="C1637" s="9">
        <f>VLOOKUP($A1637,'Medical Examination'!$A$2:$J$2336,2,0)</f>
        <v>19.559999999999999</v>
      </c>
      <c r="D1637" s="9">
        <f>VLOOKUP($A1637,'Medical Examination'!$A$2:$J$2336,3,0)</f>
        <v>11.96</v>
      </c>
      <c r="E1637" s="9" t="str">
        <f>VLOOKUP($A1637,'Medical Examination'!$A$2:$J$2336,4,0)</f>
        <v>No</v>
      </c>
      <c r="F1637" s="9" t="str">
        <f>VLOOKUP($A1637,'Medical Examination'!$A$2:$J$2336,5,0)</f>
        <v>No</v>
      </c>
      <c r="G1637" s="9" t="str">
        <f>VLOOKUP($A1637,'Medical Examination'!$A$2:$J$2336,6,0)</f>
        <v>No</v>
      </c>
      <c r="H1637" s="9">
        <f>VLOOKUP($A1637,'Medical Examination'!$A$2:$J$2336,7,0)</f>
        <v>0</v>
      </c>
      <c r="I1637" s="9" t="str">
        <f>VLOOKUP($A1637,'Medical Examination'!$A$2:$J$2336,8,0)</f>
        <v xml:space="preserve"> Non Smoker</v>
      </c>
      <c r="J1637" s="9" t="str">
        <f>VLOOKUP($A1637,'Medical Examination'!$A$2:$J$2336,9,0)</f>
        <v>Normal Weight</v>
      </c>
      <c r="K1637" s="9" t="str">
        <f>VLOOKUP($A1637,'Medical Examination'!$A$2:$J$2336,10,0)</f>
        <v>Prediabetes</v>
      </c>
      <c r="L1637" s="9" t="str">
        <f>VLOOKUP($A1637,'Hospitalsation Details'!$A$2:$L$2344,10,0)</f>
        <v>17-08-1974</v>
      </c>
      <c r="M1637" s="16">
        <f>VLOOKUP($A1637,'Hospitalsation Details'!$A$2:$L$2344,6,0)</f>
        <v>5990.17</v>
      </c>
      <c r="N1637" s="9" t="str">
        <f>VLOOKUP($A1637,'Hospitalsation Details'!$A$2:$L$2344,7,0)</f>
        <v>tier - 2</v>
      </c>
      <c r="O1637" s="9" t="str">
        <f>VLOOKUP($A1637,'Hospitalsation Details'!$A$2:$L$2344,8,0)</f>
        <v>tier - 2</v>
      </c>
      <c r="P1637" s="9" t="str">
        <f>VLOOKUP($A1637,'Hospitalsation Details'!$A$2:$L$2344,9,0)</f>
        <v>R1013</v>
      </c>
      <c r="Q1637" s="9">
        <f>VLOOKUP($A1637,'Hospitalsation Details'!$A$2:$L$2344,12,0)</f>
        <v>48</v>
      </c>
    </row>
    <row r="1638" spans="1:17" ht="15.6" x14ac:dyDescent="0.3">
      <c r="A1638" s="20" t="s">
        <v>3273</v>
      </c>
      <c r="B1638" s="9" t="str">
        <f>VLOOKUP($A1638,'Customer Names'!$A$2:$E$2336,4,0)</f>
        <v xml:space="preserve">  Andrea K</v>
      </c>
      <c r="C1638" s="9">
        <f>VLOOKUP($A1638,'Medical Examination'!$A$2:$J$2336,2,0)</f>
        <v>37.335000000000001</v>
      </c>
      <c r="D1638" s="9">
        <f>VLOOKUP($A1638,'Medical Examination'!$A$2:$J$2336,3,0)</f>
        <v>6.26</v>
      </c>
      <c r="E1638" s="9" t="str">
        <f>VLOOKUP($A1638,'Medical Examination'!$A$2:$J$2336,4,0)</f>
        <v>Yes</v>
      </c>
      <c r="F1638" s="9" t="str">
        <f>VLOOKUP($A1638,'Medical Examination'!$A$2:$J$2336,5,0)</f>
        <v>No</v>
      </c>
      <c r="G1638" s="9" t="str">
        <f>VLOOKUP($A1638,'Medical Examination'!$A$2:$J$2336,6,0)</f>
        <v>No</v>
      </c>
      <c r="H1638" s="9">
        <f>VLOOKUP($A1638,'Medical Examination'!$A$2:$J$2336,7,0)</f>
        <v>1</v>
      </c>
      <c r="I1638" s="9" t="str">
        <f>VLOOKUP($A1638,'Medical Examination'!$A$2:$J$2336,8,0)</f>
        <v xml:space="preserve"> Non Smoker</v>
      </c>
      <c r="J1638" s="9" t="str">
        <f>VLOOKUP($A1638,'Medical Examination'!$A$2:$J$2336,9,0)</f>
        <v>Obesity</v>
      </c>
      <c r="K1638" s="9" t="str">
        <f>VLOOKUP($A1638,'Medical Examination'!$A$2:$J$2336,10,0)</f>
        <v>Diabetes</v>
      </c>
      <c r="L1638" s="9" t="str">
        <f>VLOOKUP($A1638,'Hospitalsation Details'!$A$2:$L$2344,10,0)</f>
        <v>10-06-1988</v>
      </c>
      <c r="M1638" s="16">
        <f>VLOOKUP($A1638,'Hospitalsation Details'!$A$2:$L$2344,6,0)</f>
        <v>5989.52</v>
      </c>
      <c r="N1638" s="9" t="str">
        <f>VLOOKUP($A1638,'Hospitalsation Details'!$A$2:$L$2344,7,0)</f>
        <v>tier - 2</v>
      </c>
      <c r="O1638" s="9" t="str">
        <f>VLOOKUP($A1638,'Hospitalsation Details'!$A$2:$L$2344,8,0)</f>
        <v>tier - 1</v>
      </c>
      <c r="P1638" s="9" t="str">
        <f>VLOOKUP($A1638,'Hospitalsation Details'!$A$2:$L$2344,9,0)</f>
        <v>R1012</v>
      </c>
      <c r="Q1638" s="9">
        <f>VLOOKUP($A1638,'Hospitalsation Details'!$A$2:$L$2344,12,0)</f>
        <v>34</v>
      </c>
    </row>
    <row r="1639" spans="1:17" ht="15.6" x14ac:dyDescent="0.3">
      <c r="A1639" s="21" t="s">
        <v>3275</v>
      </c>
      <c r="B1639" s="9" t="str">
        <f>VLOOKUP($A1639,'Customer Names'!$A$2:$E$2336,4,0)</f>
        <v xml:space="preserve">  Kris</v>
      </c>
      <c r="C1639" s="9">
        <f>VLOOKUP($A1639,'Medical Examination'!$A$2:$J$2336,2,0)</f>
        <v>19.53</v>
      </c>
      <c r="D1639" s="9">
        <f>VLOOKUP($A1639,'Medical Examination'!$A$2:$J$2336,3,0)</f>
        <v>11.68</v>
      </c>
      <c r="E1639" s="9" t="str">
        <f>VLOOKUP($A1639,'Medical Examination'!$A$2:$J$2336,4,0)</f>
        <v>No</v>
      </c>
      <c r="F1639" s="9" t="str">
        <f>VLOOKUP($A1639,'Medical Examination'!$A$2:$J$2336,5,0)</f>
        <v>No</v>
      </c>
      <c r="G1639" s="9" t="str">
        <f>VLOOKUP($A1639,'Medical Examination'!$A$2:$J$2336,6,0)</f>
        <v>No</v>
      </c>
      <c r="H1639" s="9">
        <f>VLOOKUP($A1639,'Medical Examination'!$A$2:$J$2336,7,0)</f>
        <v>0</v>
      </c>
      <c r="I1639" s="9" t="str">
        <f>VLOOKUP($A1639,'Medical Examination'!$A$2:$J$2336,8,0)</f>
        <v xml:space="preserve"> Non Smoker</v>
      </c>
      <c r="J1639" s="9" t="str">
        <f>VLOOKUP($A1639,'Medical Examination'!$A$2:$J$2336,9,0)</f>
        <v>Normal Weight</v>
      </c>
      <c r="K1639" s="9" t="str">
        <f>VLOOKUP($A1639,'Medical Examination'!$A$2:$J$2336,10,0)</f>
        <v>Normal</v>
      </c>
      <c r="L1639" s="9" t="str">
        <f>VLOOKUP($A1639,'Hospitalsation Details'!$A$2:$L$2344,10,0)</f>
        <v>11-10-1974</v>
      </c>
      <c r="M1639" s="16">
        <f>VLOOKUP($A1639,'Hospitalsation Details'!$A$2:$L$2344,6,0)</f>
        <v>5979.99</v>
      </c>
      <c r="N1639" s="9" t="str">
        <f>VLOOKUP($A1639,'Hospitalsation Details'!$A$2:$L$2344,7,0)</f>
        <v>tier - 2</v>
      </c>
      <c r="O1639" s="9" t="str">
        <f>VLOOKUP($A1639,'Hospitalsation Details'!$A$2:$L$2344,8,0)</f>
        <v>tier - 3</v>
      </c>
      <c r="P1639" s="9" t="str">
        <f>VLOOKUP($A1639,'Hospitalsation Details'!$A$2:$L$2344,9,0)</f>
        <v>R1013</v>
      </c>
      <c r="Q1639" s="9">
        <f>VLOOKUP($A1639,'Hospitalsation Details'!$A$2:$L$2344,12,0)</f>
        <v>48</v>
      </c>
    </row>
    <row r="1640" spans="1:17" ht="15.6" x14ac:dyDescent="0.3">
      <c r="A1640" s="20" t="s">
        <v>3277</v>
      </c>
      <c r="B1640" s="9" t="str">
        <f>VLOOKUP($A1640,'Customer Names'!$A$2:$E$2336,4,0)</f>
        <v xml:space="preserve">  Alden W</v>
      </c>
      <c r="C1640" s="9">
        <f>VLOOKUP($A1640,'Medical Examination'!$A$2:$J$2336,2,0)</f>
        <v>34.1</v>
      </c>
      <c r="D1640" s="9">
        <f>VLOOKUP($A1640,'Medical Examination'!$A$2:$J$2336,3,0)</f>
        <v>5.16</v>
      </c>
      <c r="E1640" s="9" t="str">
        <f>VLOOKUP($A1640,'Medical Examination'!$A$2:$J$2336,4,0)</f>
        <v>No</v>
      </c>
      <c r="F1640" s="9" t="str">
        <f>VLOOKUP($A1640,'Medical Examination'!$A$2:$J$2336,5,0)</f>
        <v>No</v>
      </c>
      <c r="G1640" s="9" t="str">
        <f>VLOOKUP($A1640,'Medical Examination'!$A$2:$J$2336,6,0)</f>
        <v>No</v>
      </c>
      <c r="H1640" s="9">
        <f>VLOOKUP($A1640,'Medical Examination'!$A$2:$J$2336,7,0)</f>
        <v>0</v>
      </c>
      <c r="I1640" s="9" t="str">
        <f>VLOOKUP($A1640,'Medical Examination'!$A$2:$J$2336,8,0)</f>
        <v xml:space="preserve"> Non Smoker</v>
      </c>
      <c r="J1640" s="9" t="str">
        <f>VLOOKUP($A1640,'Medical Examination'!$A$2:$J$2336,9,0)</f>
        <v>Obesity</v>
      </c>
      <c r="K1640" s="9" t="str">
        <f>VLOOKUP($A1640,'Medical Examination'!$A$2:$J$2336,10,0)</f>
        <v>Diabetes</v>
      </c>
      <c r="L1640" s="9" t="str">
        <f>VLOOKUP($A1640,'Hospitalsation Details'!$A$2:$L$2344,10,0)</f>
        <v>10-10-1980</v>
      </c>
      <c r="M1640" s="16">
        <f>VLOOKUP($A1640,'Hospitalsation Details'!$A$2:$L$2344,6,0)</f>
        <v>5979.73</v>
      </c>
      <c r="N1640" s="9" t="str">
        <f>VLOOKUP($A1640,'Hospitalsation Details'!$A$2:$L$2344,7,0)</f>
        <v>tier - 2</v>
      </c>
      <c r="O1640" s="9" t="str">
        <f>VLOOKUP($A1640,'Hospitalsation Details'!$A$2:$L$2344,8,0)</f>
        <v>tier - 2</v>
      </c>
      <c r="P1640" s="9" t="str">
        <f>VLOOKUP($A1640,'Hospitalsation Details'!$A$2:$L$2344,9,0)</f>
        <v>R1011</v>
      </c>
      <c r="Q1640" s="9">
        <f>VLOOKUP($A1640,'Hospitalsation Details'!$A$2:$L$2344,12,0)</f>
        <v>42</v>
      </c>
    </row>
    <row r="1641" spans="1:17" ht="15.6" x14ac:dyDescent="0.3">
      <c r="A1641" s="21" t="s">
        <v>3279</v>
      </c>
      <c r="B1641" s="9" t="str">
        <f>VLOOKUP($A1641,'Customer Names'!$A$2:$E$2336,4,0)</f>
        <v xml:space="preserve">  Suzanne M</v>
      </c>
      <c r="C1641" s="9">
        <f>VLOOKUP($A1641,'Medical Examination'!$A$2:$J$2336,2,0)</f>
        <v>16.5</v>
      </c>
      <c r="D1641" s="9">
        <f>VLOOKUP($A1641,'Medical Examination'!$A$2:$J$2336,3,0)</f>
        <v>6.9</v>
      </c>
      <c r="E1641" s="9" t="str">
        <f>VLOOKUP($A1641,'Medical Examination'!$A$2:$J$2336,4,0)</f>
        <v>Yes</v>
      </c>
      <c r="F1641" s="9" t="str">
        <f>VLOOKUP($A1641,'Medical Examination'!$A$2:$J$2336,5,0)</f>
        <v>No</v>
      </c>
      <c r="G1641" s="9" t="str">
        <f>VLOOKUP($A1641,'Medical Examination'!$A$2:$J$2336,6,0)</f>
        <v>No</v>
      </c>
      <c r="H1641" s="9">
        <f>VLOOKUP($A1641,'Medical Examination'!$A$2:$J$2336,7,0)</f>
        <v>2</v>
      </c>
      <c r="I1641" s="9" t="str">
        <f>VLOOKUP($A1641,'Medical Examination'!$A$2:$J$2336,8,0)</f>
        <v xml:space="preserve"> Non Smoker</v>
      </c>
      <c r="J1641" s="9" t="str">
        <f>VLOOKUP($A1641,'Medical Examination'!$A$2:$J$2336,9,0)</f>
        <v>Under Weight</v>
      </c>
      <c r="K1641" s="9" t="str">
        <f>VLOOKUP($A1641,'Medical Examination'!$A$2:$J$2336,10,0)</f>
        <v>Normal</v>
      </c>
      <c r="L1641" s="9" t="str">
        <f>VLOOKUP($A1641,'Hospitalsation Details'!$A$2:$L$2344,10,0)</f>
        <v>25-06-1970</v>
      </c>
      <c r="M1641" s="16">
        <f>VLOOKUP($A1641,'Hospitalsation Details'!$A$2:$L$2344,6,0)</f>
        <v>5979.66</v>
      </c>
      <c r="N1641" s="9" t="str">
        <f>VLOOKUP($A1641,'Hospitalsation Details'!$A$2:$L$2344,7,0)</f>
        <v>tier - 2</v>
      </c>
      <c r="O1641" s="9" t="str">
        <f>VLOOKUP($A1641,'Hospitalsation Details'!$A$2:$L$2344,8,0)</f>
        <v>tier - 3</v>
      </c>
      <c r="P1641" s="9" t="str">
        <f>VLOOKUP($A1641,'Hospitalsation Details'!$A$2:$L$2344,9,0)</f>
        <v>R1013</v>
      </c>
      <c r="Q1641" s="9">
        <f>VLOOKUP($A1641,'Hospitalsation Details'!$A$2:$L$2344,12,0)</f>
        <v>52</v>
      </c>
    </row>
    <row r="1642" spans="1:17" ht="15.6" x14ac:dyDescent="0.3">
      <c r="A1642" s="20" t="s">
        <v>3281</v>
      </c>
      <c r="B1642" s="9" t="str">
        <f>VLOOKUP($A1642,'Customer Names'!$A$2:$E$2336,4,0)</f>
        <v xml:space="preserve">  Heidi Z</v>
      </c>
      <c r="C1642" s="9">
        <f>VLOOKUP($A1642,'Medical Examination'!$A$2:$J$2336,2,0)</f>
        <v>30.69</v>
      </c>
      <c r="D1642" s="9">
        <f>VLOOKUP($A1642,'Medical Examination'!$A$2:$J$2336,3,0)</f>
        <v>4.83</v>
      </c>
      <c r="E1642" s="9" t="str">
        <f>VLOOKUP($A1642,'Medical Examination'!$A$2:$J$2336,4,0)</f>
        <v>No</v>
      </c>
      <c r="F1642" s="9" t="str">
        <f>VLOOKUP($A1642,'Medical Examination'!$A$2:$J$2336,5,0)</f>
        <v>No</v>
      </c>
      <c r="G1642" s="9" t="str">
        <f>VLOOKUP($A1642,'Medical Examination'!$A$2:$J$2336,6,0)</f>
        <v>No</v>
      </c>
      <c r="H1642" s="9">
        <f>VLOOKUP($A1642,'Medical Examination'!$A$2:$J$2336,7,0)</f>
        <v>1</v>
      </c>
      <c r="I1642" s="9" t="str">
        <f>VLOOKUP($A1642,'Medical Examination'!$A$2:$J$2336,8,0)</f>
        <v xml:space="preserve"> Non Smoker</v>
      </c>
      <c r="J1642" s="9" t="str">
        <f>VLOOKUP($A1642,'Medical Examination'!$A$2:$J$2336,9,0)</f>
        <v>Obesity</v>
      </c>
      <c r="K1642" s="9" t="str">
        <f>VLOOKUP($A1642,'Medical Examination'!$A$2:$J$2336,10,0)</f>
        <v>Normal</v>
      </c>
      <c r="L1642" s="9" t="str">
        <f>VLOOKUP($A1642,'Hospitalsation Details'!$A$2:$L$2344,10,0)</f>
        <v>11-11-1984</v>
      </c>
      <c r="M1642" s="16">
        <f>VLOOKUP($A1642,'Hospitalsation Details'!$A$2:$L$2344,6,0)</f>
        <v>5976.83</v>
      </c>
      <c r="N1642" s="9" t="str">
        <f>VLOOKUP($A1642,'Hospitalsation Details'!$A$2:$L$2344,7,0)</f>
        <v>tier - 2</v>
      </c>
      <c r="O1642" s="9" t="str">
        <f>VLOOKUP($A1642,'Hospitalsation Details'!$A$2:$L$2344,8,0)</f>
        <v>tier - 2</v>
      </c>
      <c r="P1642" s="9" t="str">
        <f>VLOOKUP($A1642,'Hospitalsation Details'!$A$2:$L$2344,9,0)</f>
        <v>R1013</v>
      </c>
      <c r="Q1642" s="9">
        <f>VLOOKUP($A1642,'Hospitalsation Details'!$A$2:$L$2344,12,0)</f>
        <v>38</v>
      </c>
    </row>
    <row r="1643" spans="1:17" ht="15.6" x14ac:dyDescent="0.3">
      <c r="A1643" s="21" t="s">
        <v>3283</v>
      </c>
      <c r="B1643" s="9" t="str">
        <f>VLOOKUP($A1643,'Customer Names'!$A$2:$E$2336,4,0)</f>
        <v xml:space="preserve">  Carolyn</v>
      </c>
      <c r="C1643" s="9">
        <f>VLOOKUP($A1643,'Medical Examination'!$A$2:$J$2336,2,0)</f>
        <v>28.93</v>
      </c>
      <c r="D1643" s="9">
        <f>VLOOKUP($A1643,'Medical Examination'!$A$2:$J$2336,3,0)</f>
        <v>4.87</v>
      </c>
      <c r="E1643" s="9" t="str">
        <f>VLOOKUP($A1643,'Medical Examination'!$A$2:$J$2336,4,0)</f>
        <v>No</v>
      </c>
      <c r="F1643" s="9" t="str">
        <f>VLOOKUP($A1643,'Medical Examination'!$A$2:$J$2336,5,0)</f>
        <v>No</v>
      </c>
      <c r="G1643" s="9" t="str">
        <f>VLOOKUP($A1643,'Medical Examination'!$A$2:$J$2336,6,0)</f>
        <v>No</v>
      </c>
      <c r="H1643" s="9">
        <f>VLOOKUP($A1643,'Medical Examination'!$A$2:$J$2336,7,0)</f>
        <v>1</v>
      </c>
      <c r="I1643" s="9" t="str">
        <f>VLOOKUP($A1643,'Medical Examination'!$A$2:$J$2336,8,0)</f>
        <v xml:space="preserve"> Non Smoker</v>
      </c>
      <c r="J1643" s="9" t="str">
        <f>VLOOKUP($A1643,'Medical Examination'!$A$2:$J$2336,9,0)</f>
        <v>Over Weight</v>
      </c>
      <c r="K1643" s="9" t="str">
        <f>VLOOKUP($A1643,'Medical Examination'!$A$2:$J$2336,10,0)</f>
        <v>Normal</v>
      </c>
      <c r="L1643" s="9" t="str">
        <f>VLOOKUP($A1643,'Hospitalsation Details'!$A$2:$L$2344,10,0)</f>
        <v>19-09-1984</v>
      </c>
      <c r="M1643" s="16">
        <f>VLOOKUP($A1643,'Hospitalsation Details'!$A$2:$L$2344,6,0)</f>
        <v>5974.38</v>
      </c>
      <c r="N1643" s="9" t="str">
        <f>VLOOKUP($A1643,'Hospitalsation Details'!$A$2:$L$2344,7,0)</f>
        <v>tier - 2</v>
      </c>
      <c r="O1643" s="9" t="str">
        <f>VLOOKUP($A1643,'Hospitalsation Details'!$A$2:$L$2344,8,0)</f>
        <v>tier - 3</v>
      </c>
      <c r="P1643" s="9" t="str">
        <f>VLOOKUP($A1643,'Hospitalsation Details'!$A$2:$L$2344,9,0)</f>
        <v>R1013</v>
      </c>
      <c r="Q1643" s="9">
        <f>VLOOKUP($A1643,'Hospitalsation Details'!$A$2:$L$2344,12,0)</f>
        <v>38</v>
      </c>
    </row>
    <row r="1644" spans="1:17" ht="15.6" x14ac:dyDescent="0.3">
      <c r="A1644" s="20" t="s">
        <v>3285</v>
      </c>
      <c r="B1644" s="9" t="str">
        <f>VLOOKUP($A1644,'Customer Names'!$A$2:$E$2336,4,0)</f>
        <v xml:space="preserve">  Sabine</v>
      </c>
      <c r="C1644" s="9">
        <f>VLOOKUP($A1644,'Medical Examination'!$A$2:$J$2336,2,0)</f>
        <v>38.9</v>
      </c>
      <c r="D1644" s="9">
        <f>VLOOKUP($A1644,'Medical Examination'!$A$2:$J$2336,3,0)</f>
        <v>4.28</v>
      </c>
      <c r="E1644" s="9" t="str">
        <f>VLOOKUP($A1644,'Medical Examination'!$A$2:$J$2336,4,0)</f>
        <v>No</v>
      </c>
      <c r="F1644" s="9" t="str">
        <f>VLOOKUP($A1644,'Medical Examination'!$A$2:$J$2336,5,0)</f>
        <v>No</v>
      </c>
      <c r="G1644" s="9" t="str">
        <f>VLOOKUP($A1644,'Medical Examination'!$A$2:$J$2336,6,0)</f>
        <v>No</v>
      </c>
      <c r="H1644" s="9">
        <f>VLOOKUP($A1644,'Medical Examination'!$A$2:$J$2336,7,0)</f>
        <v>0</v>
      </c>
      <c r="I1644" s="9" t="str">
        <f>VLOOKUP($A1644,'Medical Examination'!$A$2:$J$2336,8,0)</f>
        <v xml:space="preserve"> Non Smoker</v>
      </c>
      <c r="J1644" s="9" t="str">
        <f>VLOOKUP($A1644,'Medical Examination'!$A$2:$J$2336,9,0)</f>
        <v>Obesity</v>
      </c>
      <c r="K1644" s="9" t="str">
        <f>VLOOKUP($A1644,'Medical Examination'!$A$2:$J$2336,10,0)</f>
        <v>Normal</v>
      </c>
      <c r="L1644" s="9" t="str">
        <f>VLOOKUP($A1644,'Hospitalsation Details'!$A$2:$L$2344,10,0)</f>
        <v>22-07-1989</v>
      </c>
      <c r="M1644" s="16">
        <f>VLOOKUP($A1644,'Hospitalsation Details'!$A$2:$L$2344,6,0)</f>
        <v>5972.38</v>
      </c>
      <c r="N1644" s="9" t="str">
        <f>VLOOKUP($A1644,'Hospitalsation Details'!$A$2:$L$2344,7,0)</f>
        <v>tier - 2</v>
      </c>
      <c r="O1644" s="9" t="str">
        <f>VLOOKUP($A1644,'Hospitalsation Details'!$A$2:$L$2344,8,0)</f>
        <v>tier - 2</v>
      </c>
      <c r="P1644" s="9" t="str">
        <f>VLOOKUP($A1644,'Hospitalsation Details'!$A$2:$L$2344,9,0)</f>
        <v>R1011</v>
      </c>
      <c r="Q1644" s="9">
        <f>VLOOKUP($A1644,'Hospitalsation Details'!$A$2:$L$2344,12,0)</f>
        <v>33</v>
      </c>
    </row>
    <row r="1645" spans="1:17" ht="15.6" x14ac:dyDescent="0.3">
      <c r="A1645" s="21" t="s">
        <v>3287</v>
      </c>
      <c r="B1645" s="9" t="str">
        <f>VLOOKUP($A1645,'Customer Names'!$A$2:$E$2336,4,0)</f>
        <v xml:space="preserve">  Bobby</v>
      </c>
      <c r="C1645" s="9">
        <f>VLOOKUP($A1645,'Medical Examination'!$A$2:$J$2336,2,0)</f>
        <v>26.9</v>
      </c>
      <c r="D1645" s="9">
        <f>VLOOKUP($A1645,'Medical Examination'!$A$2:$J$2336,3,0)</f>
        <v>4.07</v>
      </c>
      <c r="E1645" s="9" t="str">
        <f>VLOOKUP($A1645,'Medical Examination'!$A$2:$J$2336,4,0)</f>
        <v>No</v>
      </c>
      <c r="F1645" s="9" t="str">
        <f>VLOOKUP($A1645,'Medical Examination'!$A$2:$J$2336,5,0)</f>
        <v>No</v>
      </c>
      <c r="G1645" s="9" t="str">
        <f>VLOOKUP($A1645,'Medical Examination'!$A$2:$J$2336,6,0)</f>
        <v>No</v>
      </c>
      <c r="H1645" s="9">
        <f>VLOOKUP($A1645,'Medical Examination'!$A$2:$J$2336,7,0)</f>
        <v>0</v>
      </c>
      <c r="I1645" s="9" t="str">
        <f>VLOOKUP($A1645,'Medical Examination'!$A$2:$J$2336,8,0)</f>
        <v xml:space="preserve"> Non Smoker</v>
      </c>
      <c r="J1645" s="9" t="str">
        <f>VLOOKUP($A1645,'Medical Examination'!$A$2:$J$2336,9,0)</f>
        <v>Over Weight</v>
      </c>
      <c r="K1645" s="9" t="str">
        <f>VLOOKUP($A1645,'Medical Examination'!$A$2:$J$2336,10,0)</f>
        <v>Prediabetes</v>
      </c>
      <c r="L1645" s="9" t="str">
        <f>VLOOKUP($A1645,'Hospitalsation Details'!$A$2:$L$2344,10,0)</f>
        <v>21-07-1980</v>
      </c>
      <c r="M1645" s="16">
        <f>VLOOKUP($A1645,'Hospitalsation Details'!$A$2:$L$2344,6,0)</f>
        <v>5969.72</v>
      </c>
      <c r="N1645" s="9" t="str">
        <f>VLOOKUP($A1645,'Hospitalsation Details'!$A$2:$L$2344,7,0)</f>
        <v>tier - 3</v>
      </c>
      <c r="O1645" s="9" t="str">
        <f>VLOOKUP($A1645,'Hospitalsation Details'!$A$2:$L$2344,8,0)</f>
        <v>tier - 3</v>
      </c>
      <c r="P1645" s="9" t="str">
        <f>VLOOKUP($A1645,'Hospitalsation Details'!$A$2:$L$2344,9,0)</f>
        <v>R1011</v>
      </c>
      <c r="Q1645" s="9">
        <f>VLOOKUP($A1645,'Hospitalsation Details'!$A$2:$L$2344,12,0)</f>
        <v>42</v>
      </c>
    </row>
    <row r="1646" spans="1:17" ht="15.6" x14ac:dyDescent="0.3">
      <c r="A1646" s="20" t="s">
        <v>3289</v>
      </c>
      <c r="B1646" s="9" t="str">
        <f>VLOOKUP($A1646,'Customer Names'!$A$2:$E$2336,4,0)</f>
        <v xml:space="preserve">  Fan</v>
      </c>
      <c r="C1646" s="9">
        <f>VLOOKUP($A1646,'Medical Examination'!$A$2:$J$2336,2,0)</f>
        <v>24.86</v>
      </c>
      <c r="D1646" s="9">
        <f>VLOOKUP($A1646,'Medical Examination'!$A$2:$J$2336,3,0)</f>
        <v>6.23</v>
      </c>
      <c r="E1646" s="9" t="str">
        <f>VLOOKUP($A1646,'Medical Examination'!$A$2:$J$2336,4,0)</f>
        <v>No</v>
      </c>
      <c r="F1646" s="9" t="str">
        <f>VLOOKUP($A1646,'Medical Examination'!$A$2:$J$2336,5,0)</f>
        <v>No</v>
      </c>
      <c r="G1646" s="9" t="str">
        <f>VLOOKUP($A1646,'Medical Examination'!$A$2:$J$2336,6,0)</f>
        <v>No</v>
      </c>
      <c r="H1646" s="9">
        <f>VLOOKUP($A1646,'Medical Examination'!$A$2:$J$2336,7,0)</f>
        <v>0</v>
      </c>
      <c r="I1646" s="9" t="str">
        <f>VLOOKUP($A1646,'Medical Examination'!$A$2:$J$2336,8,0)</f>
        <v xml:space="preserve"> Non Smoker</v>
      </c>
      <c r="J1646" s="9" t="str">
        <f>VLOOKUP($A1646,'Medical Examination'!$A$2:$J$2336,9,0)</f>
        <v>Normal Weight</v>
      </c>
      <c r="K1646" s="9" t="str">
        <f>VLOOKUP($A1646,'Medical Examination'!$A$2:$J$2336,10,0)</f>
        <v>Prediabetes</v>
      </c>
      <c r="L1646" s="9" t="str">
        <f>VLOOKUP($A1646,'Hospitalsation Details'!$A$2:$L$2344,10,0)</f>
        <v>05-08-1980</v>
      </c>
      <c r="M1646" s="16">
        <f>VLOOKUP($A1646,'Hospitalsation Details'!$A$2:$L$2344,6,0)</f>
        <v>5966.89</v>
      </c>
      <c r="N1646" s="9" t="str">
        <f>VLOOKUP($A1646,'Hospitalsation Details'!$A$2:$L$2344,7,0)</f>
        <v>tier - 2</v>
      </c>
      <c r="O1646" s="9" t="str">
        <f>VLOOKUP($A1646,'Hospitalsation Details'!$A$2:$L$2344,8,0)</f>
        <v>tier - 3</v>
      </c>
      <c r="P1646" s="9" t="str">
        <f>VLOOKUP($A1646,'Hospitalsation Details'!$A$2:$L$2344,9,0)</f>
        <v>R1013</v>
      </c>
      <c r="Q1646" s="9">
        <f>VLOOKUP($A1646,'Hospitalsation Details'!$A$2:$L$2344,12,0)</f>
        <v>42</v>
      </c>
    </row>
    <row r="1647" spans="1:17" ht="15.6" x14ac:dyDescent="0.3">
      <c r="A1647" s="21" t="s">
        <v>3291</v>
      </c>
      <c r="B1647" s="9" t="str">
        <f>VLOOKUP($A1647,'Customer Names'!$A$2:$E$2336,4,0)</f>
        <v xml:space="preserve">  Rachel M</v>
      </c>
      <c r="C1647" s="9">
        <f>VLOOKUP($A1647,'Medical Examination'!$A$2:$J$2336,2,0)</f>
        <v>39.14</v>
      </c>
      <c r="D1647" s="9">
        <f>VLOOKUP($A1647,'Medical Examination'!$A$2:$J$2336,3,0)</f>
        <v>6.24</v>
      </c>
      <c r="E1647" s="9" t="str">
        <f>VLOOKUP($A1647,'Medical Examination'!$A$2:$J$2336,4,0)</f>
        <v>No</v>
      </c>
      <c r="F1647" s="9" t="str">
        <f>VLOOKUP($A1647,'Medical Examination'!$A$2:$J$2336,5,0)</f>
        <v>Yes</v>
      </c>
      <c r="G1647" s="9" t="str">
        <f>VLOOKUP($A1647,'Medical Examination'!$A$2:$J$2336,6,0)</f>
        <v>No</v>
      </c>
      <c r="H1647" s="9">
        <f>VLOOKUP($A1647,'Medical Examination'!$A$2:$J$2336,7,0)</f>
        <v>1</v>
      </c>
      <c r="I1647" s="9" t="str">
        <f>VLOOKUP($A1647,'Medical Examination'!$A$2:$J$2336,8,0)</f>
        <v xml:space="preserve"> Non Smoker</v>
      </c>
      <c r="J1647" s="9" t="str">
        <f>VLOOKUP($A1647,'Medical Examination'!$A$2:$J$2336,9,0)</f>
        <v>Obesity</v>
      </c>
      <c r="K1647" s="9" t="str">
        <f>VLOOKUP($A1647,'Medical Examination'!$A$2:$J$2336,10,0)</f>
        <v>Prediabetes</v>
      </c>
      <c r="L1647" s="9" t="str">
        <f>VLOOKUP($A1647,'Hospitalsation Details'!$A$2:$L$2344,10,0)</f>
        <v>15-07-2004</v>
      </c>
      <c r="M1647" s="16">
        <f>VLOOKUP($A1647,'Hospitalsation Details'!$A$2:$L$2344,6,0)</f>
        <v>5960.91</v>
      </c>
      <c r="N1647" s="9" t="str">
        <f>VLOOKUP($A1647,'Hospitalsation Details'!$A$2:$L$2344,7,0)</f>
        <v>tier - 2</v>
      </c>
      <c r="O1647" s="9" t="str">
        <f>VLOOKUP($A1647,'Hospitalsation Details'!$A$2:$L$2344,8,0)</f>
        <v>tier - 1</v>
      </c>
      <c r="P1647" s="9" t="str">
        <f>VLOOKUP($A1647,'Hospitalsation Details'!$A$2:$L$2344,9,0)</f>
        <v>R1026</v>
      </c>
      <c r="Q1647" s="9">
        <f>VLOOKUP($A1647,'Hospitalsation Details'!$A$2:$L$2344,12,0)</f>
        <v>18</v>
      </c>
    </row>
    <row r="1648" spans="1:17" ht="15.6" x14ac:dyDescent="0.3">
      <c r="A1648" s="20" t="s">
        <v>3293</v>
      </c>
      <c r="B1648" s="9" t="str">
        <f>VLOOKUP($A1648,'Customer Names'!$A$2:$E$2336,4,0)</f>
        <v xml:space="preserve">  Greg</v>
      </c>
      <c r="C1648" s="9">
        <f>VLOOKUP($A1648,'Medical Examination'!$A$2:$J$2336,2,0)</f>
        <v>39.799999999999997</v>
      </c>
      <c r="D1648" s="9">
        <f>VLOOKUP($A1648,'Medical Examination'!$A$2:$J$2336,3,0)</f>
        <v>6.17</v>
      </c>
      <c r="E1648" s="9" t="str">
        <f>VLOOKUP($A1648,'Medical Examination'!$A$2:$J$2336,4,0)</f>
        <v>No</v>
      </c>
      <c r="F1648" s="9" t="str">
        <f>VLOOKUP($A1648,'Medical Examination'!$A$2:$J$2336,5,0)</f>
        <v>No</v>
      </c>
      <c r="G1648" s="9" t="str">
        <f>VLOOKUP($A1648,'Medical Examination'!$A$2:$J$2336,6,0)</f>
        <v>Yes</v>
      </c>
      <c r="H1648" s="9">
        <f>VLOOKUP($A1648,'Medical Examination'!$A$2:$J$2336,7,0)</f>
        <v>1</v>
      </c>
      <c r="I1648" s="9" t="str">
        <f>VLOOKUP($A1648,'Medical Examination'!$A$2:$J$2336,8,0)</f>
        <v xml:space="preserve"> Non Smoker</v>
      </c>
      <c r="J1648" s="9" t="str">
        <f>VLOOKUP($A1648,'Medical Examination'!$A$2:$J$2336,9,0)</f>
        <v>Obesity</v>
      </c>
      <c r="K1648" s="9" t="str">
        <f>VLOOKUP($A1648,'Medical Examination'!$A$2:$J$2336,10,0)</f>
        <v>Normal</v>
      </c>
      <c r="L1648" s="9" t="str">
        <f>VLOOKUP($A1648,'Hospitalsation Details'!$A$2:$L$2344,10,0)</f>
        <v>13-08-2003</v>
      </c>
      <c r="M1648" s="16">
        <f>VLOOKUP($A1648,'Hospitalsation Details'!$A$2:$L$2344,6,0)</f>
        <v>5957.35</v>
      </c>
      <c r="N1648" s="9" t="str">
        <f>VLOOKUP($A1648,'Hospitalsation Details'!$A$2:$L$2344,7,0)</f>
        <v>tier - 2</v>
      </c>
      <c r="O1648" s="9" t="str">
        <f>VLOOKUP($A1648,'Hospitalsation Details'!$A$2:$L$2344,8,0)</f>
        <v>tier - 2</v>
      </c>
      <c r="P1648" s="9" t="str">
        <f>VLOOKUP($A1648,'Hospitalsation Details'!$A$2:$L$2344,9,0)</f>
        <v>R1012</v>
      </c>
      <c r="Q1648" s="9">
        <f>VLOOKUP($A1648,'Hospitalsation Details'!$A$2:$L$2344,12,0)</f>
        <v>19</v>
      </c>
    </row>
    <row r="1649" spans="1:17" ht="15.6" x14ac:dyDescent="0.3">
      <c r="A1649" s="21" t="s">
        <v>3295</v>
      </c>
      <c r="B1649" s="9" t="str">
        <f>VLOOKUP($A1649,'Customer Names'!$A$2:$E$2336,4,0)</f>
        <v xml:space="preserve">  Dan</v>
      </c>
      <c r="C1649" s="9">
        <f>VLOOKUP($A1649,'Medical Examination'!$A$2:$J$2336,2,0)</f>
        <v>34.32</v>
      </c>
      <c r="D1649" s="9">
        <f>VLOOKUP($A1649,'Medical Examination'!$A$2:$J$2336,3,0)</f>
        <v>5.16</v>
      </c>
      <c r="E1649" s="9" t="str">
        <f>VLOOKUP($A1649,'Medical Examination'!$A$2:$J$2336,4,0)</f>
        <v>No</v>
      </c>
      <c r="F1649" s="9" t="str">
        <f>VLOOKUP($A1649,'Medical Examination'!$A$2:$J$2336,5,0)</f>
        <v>No</v>
      </c>
      <c r="G1649" s="9" t="str">
        <f>VLOOKUP($A1649,'Medical Examination'!$A$2:$J$2336,6,0)</f>
        <v>No</v>
      </c>
      <c r="H1649" s="9">
        <f>VLOOKUP($A1649,'Medical Examination'!$A$2:$J$2336,7,0)</f>
        <v>1</v>
      </c>
      <c r="I1649" s="9" t="str">
        <f>VLOOKUP($A1649,'Medical Examination'!$A$2:$J$2336,8,0)</f>
        <v xml:space="preserve"> Non Smoker</v>
      </c>
      <c r="J1649" s="9" t="str">
        <f>VLOOKUP($A1649,'Medical Examination'!$A$2:$J$2336,9,0)</f>
        <v>Obesity</v>
      </c>
      <c r="K1649" s="9" t="str">
        <f>VLOOKUP($A1649,'Medical Examination'!$A$2:$J$2336,10,0)</f>
        <v>Normal</v>
      </c>
      <c r="L1649" s="9" t="str">
        <f>VLOOKUP($A1649,'Hospitalsation Details'!$A$2:$L$2344,10,0)</f>
        <v>14-07-1987</v>
      </c>
      <c r="M1649" s="16">
        <f>VLOOKUP($A1649,'Hospitalsation Details'!$A$2:$L$2344,6,0)</f>
        <v>5934.38</v>
      </c>
      <c r="N1649" s="9" t="str">
        <f>VLOOKUP($A1649,'Hospitalsation Details'!$A$2:$L$2344,7,0)</f>
        <v>tier - 3</v>
      </c>
      <c r="O1649" s="9" t="str">
        <f>VLOOKUP($A1649,'Hospitalsation Details'!$A$2:$L$2344,8,0)</f>
        <v>tier - 2</v>
      </c>
      <c r="P1649" s="9" t="str">
        <f>VLOOKUP($A1649,'Hospitalsation Details'!$A$2:$L$2344,9,0)</f>
        <v>R1013</v>
      </c>
      <c r="Q1649" s="9">
        <f>VLOOKUP($A1649,'Hospitalsation Details'!$A$2:$L$2344,12,0)</f>
        <v>35</v>
      </c>
    </row>
    <row r="1650" spans="1:17" ht="15.6" x14ac:dyDescent="0.3">
      <c r="A1650" s="20" t="s">
        <v>3297</v>
      </c>
      <c r="B1650" s="9" t="str">
        <f>VLOOKUP($A1650,'Customer Names'!$A$2:$E$2336,4,0)</f>
        <v xml:space="preserve">  Jennifer A</v>
      </c>
      <c r="C1650" s="9">
        <f>VLOOKUP($A1650,'Medical Examination'!$A$2:$J$2336,2,0)</f>
        <v>32.51</v>
      </c>
      <c r="D1650" s="9">
        <f>VLOOKUP($A1650,'Medical Examination'!$A$2:$J$2336,3,0)</f>
        <v>4.3</v>
      </c>
      <c r="E1650" s="9" t="str">
        <f>VLOOKUP($A1650,'Medical Examination'!$A$2:$J$2336,4,0)</f>
        <v>No</v>
      </c>
      <c r="F1650" s="9" t="str">
        <f>VLOOKUP($A1650,'Medical Examination'!$A$2:$J$2336,5,0)</f>
        <v>No</v>
      </c>
      <c r="G1650" s="9" t="str">
        <f>VLOOKUP($A1650,'Medical Examination'!$A$2:$J$2336,6,0)</f>
        <v>No</v>
      </c>
      <c r="H1650" s="9">
        <f>VLOOKUP($A1650,'Medical Examination'!$A$2:$J$2336,7,0)</f>
        <v>0</v>
      </c>
      <c r="I1650" s="9" t="str">
        <f>VLOOKUP($A1650,'Medical Examination'!$A$2:$J$2336,8,0)</f>
        <v xml:space="preserve"> Non Smoker</v>
      </c>
      <c r="J1650" s="9" t="str">
        <f>VLOOKUP($A1650,'Medical Examination'!$A$2:$J$2336,9,0)</f>
        <v>Obesity</v>
      </c>
      <c r="K1650" s="9" t="str">
        <f>VLOOKUP($A1650,'Medical Examination'!$A$2:$J$2336,10,0)</f>
        <v>Prediabetes</v>
      </c>
      <c r="L1650" s="9" t="str">
        <f>VLOOKUP($A1650,'Hospitalsation Details'!$A$2:$L$2344,10,0)</f>
        <v>30-07-1994</v>
      </c>
      <c r="M1650" s="16">
        <f>VLOOKUP($A1650,'Hospitalsation Details'!$A$2:$L$2344,6,0)</f>
        <v>5927.65</v>
      </c>
      <c r="N1650" s="9" t="str">
        <f>VLOOKUP($A1650,'Hospitalsation Details'!$A$2:$L$2344,7,0)</f>
        <v>tier - 2</v>
      </c>
      <c r="O1650" s="9" t="str">
        <f>VLOOKUP($A1650,'Hospitalsation Details'!$A$2:$L$2344,8,0)</f>
        <v>tier - 1</v>
      </c>
      <c r="P1650" s="9" t="str">
        <f>VLOOKUP($A1650,'Hospitalsation Details'!$A$2:$L$2344,9,0)</f>
        <v>R1012</v>
      </c>
      <c r="Q1650" s="9">
        <f>VLOOKUP($A1650,'Hospitalsation Details'!$A$2:$L$2344,12,0)</f>
        <v>28</v>
      </c>
    </row>
    <row r="1651" spans="1:17" ht="15.6" x14ac:dyDescent="0.3">
      <c r="A1651" s="21" t="s">
        <v>3299</v>
      </c>
      <c r="B1651" s="9" t="str">
        <f>VLOOKUP($A1651,'Customer Names'!$A$2:$E$2336,4,0)</f>
        <v xml:space="preserve">  Jessica</v>
      </c>
      <c r="C1651" s="9">
        <f>VLOOKUP($A1651,'Medical Examination'!$A$2:$J$2336,2,0)</f>
        <v>30.71</v>
      </c>
      <c r="D1651" s="9">
        <f>VLOOKUP($A1651,'Medical Examination'!$A$2:$J$2336,3,0)</f>
        <v>6.14</v>
      </c>
      <c r="E1651" s="9" t="str">
        <f>VLOOKUP($A1651,'Medical Examination'!$A$2:$J$2336,4,0)</f>
        <v>No</v>
      </c>
      <c r="F1651" s="9" t="str">
        <f>VLOOKUP($A1651,'Medical Examination'!$A$2:$J$2336,5,0)</f>
        <v>No</v>
      </c>
      <c r="G1651" s="9" t="str">
        <f>VLOOKUP($A1651,'Medical Examination'!$A$2:$J$2336,6,0)</f>
        <v>Yes</v>
      </c>
      <c r="H1651" s="9">
        <f>VLOOKUP($A1651,'Medical Examination'!$A$2:$J$2336,7,0)</f>
        <v>1</v>
      </c>
      <c r="I1651" s="9" t="str">
        <f>VLOOKUP($A1651,'Medical Examination'!$A$2:$J$2336,8,0)</f>
        <v xml:space="preserve"> Non Smoker</v>
      </c>
      <c r="J1651" s="9" t="str">
        <f>VLOOKUP($A1651,'Medical Examination'!$A$2:$J$2336,9,0)</f>
        <v>Obesity</v>
      </c>
      <c r="K1651" s="9" t="str">
        <f>VLOOKUP($A1651,'Medical Examination'!$A$2:$J$2336,10,0)</f>
        <v>Normal</v>
      </c>
      <c r="L1651" s="9" t="str">
        <f>VLOOKUP($A1651,'Hospitalsation Details'!$A$2:$L$2344,10,0)</f>
        <v>13-08-1993</v>
      </c>
      <c r="M1651" s="16">
        <f>VLOOKUP($A1651,'Hospitalsation Details'!$A$2:$L$2344,6,0)</f>
        <v>5926.93</v>
      </c>
      <c r="N1651" s="9" t="str">
        <f>VLOOKUP($A1651,'Hospitalsation Details'!$A$2:$L$2344,7,0)</f>
        <v>tier - 2</v>
      </c>
      <c r="O1651" s="9" t="str">
        <f>VLOOKUP($A1651,'Hospitalsation Details'!$A$2:$L$2344,8,0)</f>
        <v>tier - 2</v>
      </c>
      <c r="P1651" s="9" t="str">
        <f>VLOOKUP($A1651,'Hospitalsation Details'!$A$2:$L$2344,9,0)</f>
        <v>R1025</v>
      </c>
      <c r="Q1651" s="9">
        <f>VLOOKUP($A1651,'Hospitalsation Details'!$A$2:$L$2344,12,0)</f>
        <v>29</v>
      </c>
    </row>
    <row r="1652" spans="1:17" ht="15.6" x14ac:dyDescent="0.3">
      <c r="A1652" s="20" t="s">
        <v>3301</v>
      </c>
      <c r="B1652" s="9" t="str">
        <f>VLOOKUP($A1652,'Customer Names'!$A$2:$E$2336,4,0)</f>
        <v xml:space="preserve">  Chaiwat</v>
      </c>
      <c r="C1652" s="9">
        <f>VLOOKUP($A1652,'Medical Examination'!$A$2:$J$2336,2,0)</f>
        <v>28.9</v>
      </c>
      <c r="D1652" s="9">
        <f>VLOOKUP($A1652,'Medical Examination'!$A$2:$J$2336,3,0)</f>
        <v>5.36</v>
      </c>
      <c r="E1652" s="9" t="str">
        <f>VLOOKUP($A1652,'Medical Examination'!$A$2:$J$2336,4,0)</f>
        <v>No</v>
      </c>
      <c r="F1652" s="9" t="str">
        <f>VLOOKUP($A1652,'Medical Examination'!$A$2:$J$2336,5,0)</f>
        <v>No</v>
      </c>
      <c r="G1652" s="9" t="str">
        <f>VLOOKUP($A1652,'Medical Examination'!$A$2:$J$2336,6,0)</f>
        <v>No</v>
      </c>
      <c r="H1652" s="9">
        <f>VLOOKUP($A1652,'Medical Examination'!$A$2:$J$2336,7,0)</f>
        <v>1</v>
      </c>
      <c r="I1652" s="9" t="str">
        <f>VLOOKUP($A1652,'Medical Examination'!$A$2:$J$2336,8,0)</f>
        <v xml:space="preserve"> Non Smoker</v>
      </c>
      <c r="J1652" s="9" t="str">
        <f>VLOOKUP($A1652,'Medical Examination'!$A$2:$J$2336,9,0)</f>
        <v>Over Weight</v>
      </c>
      <c r="K1652" s="9" t="str">
        <f>VLOOKUP($A1652,'Medical Examination'!$A$2:$J$2336,10,0)</f>
        <v>Normal</v>
      </c>
      <c r="L1652" s="9" t="str">
        <f>VLOOKUP($A1652,'Hospitalsation Details'!$A$2:$L$2344,10,0)</f>
        <v>29-07-1987</v>
      </c>
      <c r="M1652" s="16">
        <f>VLOOKUP($A1652,'Hospitalsation Details'!$A$2:$L$2344,6,0)</f>
        <v>5926.85</v>
      </c>
      <c r="N1652" s="9" t="str">
        <f>VLOOKUP($A1652,'Hospitalsation Details'!$A$2:$L$2344,7,0)</f>
        <v>tier - 3</v>
      </c>
      <c r="O1652" s="9" t="str">
        <f>VLOOKUP($A1652,'Hospitalsation Details'!$A$2:$L$2344,8,0)</f>
        <v>tier - 3</v>
      </c>
      <c r="P1652" s="9" t="str">
        <f>VLOOKUP($A1652,'Hospitalsation Details'!$A$2:$L$2344,9,0)</f>
        <v>R1011</v>
      </c>
      <c r="Q1652" s="9">
        <f>VLOOKUP($A1652,'Hospitalsation Details'!$A$2:$L$2344,12,0)</f>
        <v>35</v>
      </c>
    </row>
    <row r="1653" spans="1:17" ht="15.6" x14ac:dyDescent="0.3">
      <c r="A1653" s="21" t="s">
        <v>3303</v>
      </c>
      <c r="B1653" s="9" t="str">
        <f>VLOOKUP($A1653,'Customer Names'!$A$2:$E$2336,4,0)</f>
        <v xml:space="preserve">  Kerri</v>
      </c>
      <c r="C1653" s="9">
        <f>VLOOKUP($A1653,'Medical Examination'!$A$2:$J$2336,2,0)</f>
        <v>36.19</v>
      </c>
      <c r="D1653" s="9">
        <f>VLOOKUP($A1653,'Medical Examination'!$A$2:$J$2336,3,0)</f>
        <v>4.3</v>
      </c>
      <c r="E1653" s="9" t="str">
        <f>VLOOKUP($A1653,'Medical Examination'!$A$2:$J$2336,4,0)</f>
        <v>No</v>
      </c>
      <c r="F1653" s="9" t="str">
        <f>VLOOKUP($A1653,'Medical Examination'!$A$2:$J$2336,5,0)</f>
        <v>No</v>
      </c>
      <c r="G1653" s="9" t="str">
        <f>VLOOKUP($A1653,'Medical Examination'!$A$2:$J$2336,6,0)</f>
        <v>No</v>
      </c>
      <c r="H1653" s="9">
        <f>VLOOKUP($A1653,'Medical Examination'!$A$2:$J$2336,7,0)</f>
        <v>0</v>
      </c>
      <c r="I1653" s="9" t="str">
        <f>VLOOKUP($A1653,'Medical Examination'!$A$2:$J$2336,8,0)</f>
        <v xml:space="preserve"> Non Smoker</v>
      </c>
      <c r="J1653" s="9" t="str">
        <f>VLOOKUP($A1653,'Medical Examination'!$A$2:$J$2336,9,0)</f>
        <v>Obesity</v>
      </c>
      <c r="K1653" s="9" t="str">
        <f>VLOOKUP($A1653,'Medical Examination'!$A$2:$J$2336,10,0)</f>
        <v>Normal</v>
      </c>
      <c r="L1653" s="9" t="str">
        <f>VLOOKUP($A1653,'Hospitalsation Details'!$A$2:$L$2344,10,0)</f>
        <v>21-12-1982</v>
      </c>
      <c r="M1653" s="16">
        <f>VLOOKUP($A1653,'Hospitalsation Details'!$A$2:$L$2344,6,0)</f>
        <v>5920.1</v>
      </c>
      <c r="N1653" s="9" t="str">
        <f>VLOOKUP($A1653,'Hospitalsation Details'!$A$2:$L$2344,7,0)</f>
        <v>tier - 2</v>
      </c>
      <c r="O1653" s="9" t="str">
        <f>VLOOKUP($A1653,'Hospitalsation Details'!$A$2:$L$2344,8,0)</f>
        <v>tier - 1</v>
      </c>
      <c r="P1653" s="9" t="str">
        <f>VLOOKUP($A1653,'Hospitalsation Details'!$A$2:$L$2344,9,0)</f>
        <v>R1013</v>
      </c>
      <c r="Q1653" s="9">
        <f>VLOOKUP($A1653,'Hospitalsation Details'!$A$2:$L$2344,12,0)</f>
        <v>40</v>
      </c>
    </row>
    <row r="1654" spans="1:17" ht="15.6" x14ac:dyDescent="0.3">
      <c r="A1654" s="20" t="s">
        <v>3305</v>
      </c>
      <c r="B1654" s="9" t="str">
        <f>VLOOKUP($A1654,'Customer Names'!$A$2:$E$2336,4,0)</f>
        <v xml:space="preserve">  Lisa</v>
      </c>
      <c r="C1654" s="9">
        <f>VLOOKUP($A1654,'Medical Examination'!$A$2:$J$2336,2,0)</f>
        <v>29.6</v>
      </c>
      <c r="D1654" s="9">
        <f>VLOOKUP($A1654,'Medical Examination'!$A$2:$J$2336,3,0)</f>
        <v>4.09</v>
      </c>
      <c r="E1654" s="9" t="str">
        <f>VLOOKUP($A1654,'Medical Examination'!$A$2:$J$2336,4,0)</f>
        <v>No</v>
      </c>
      <c r="F1654" s="9" t="str">
        <f>VLOOKUP($A1654,'Medical Examination'!$A$2:$J$2336,5,0)</f>
        <v>No</v>
      </c>
      <c r="G1654" s="9" t="str">
        <f>VLOOKUP($A1654,'Medical Examination'!$A$2:$J$2336,6,0)</f>
        <v>No</v>
      </c>
      <c r="H1654" s="9">
        <f>VLOOKUP($A1654,'Medical Examination'!$A$2:$J$2336,7,0)</f>
        <v>0</v>
      </c>
      <c r="I1654" s="9" t="str">
        <f>VLOOKUP($A1654,'Medical Examination'!$A$2:$J$2336,8,0)</f>
        <v xml:space="preserve"> Non Smoker</v>
      </c>
      <c r="J1654" s="9" t="str">
        <f>VLOOKUP($A1654,'Medical Examination'!$A$2:$J$2336,9,0)</f>
        <v>Over Weight</v>
      </c>
      <c r="K1654" s="9" t="str">
        <f>VLOOKUP($A1654,'Medical Examination'!$A$2:$J$2336,10,0)</f>
        <v>Prediabetes</v>
      </c>
      <c r="L1654" s="9" t="str">
        <f>VLOOKUP($A1654,'Hospitalsation Details'!$A$2:$L$2344,10,0)</f>
        <v>08-07-1982</v>
      </c>
      <c r="M1654" s="16">
        <f>VLOOKUP($A1654,'Hospitalsation Details'!$A$2:$L$2344,6,0)</f>
        <v>5910.94</v>
      </c>
      <c r="N1654" s="9" t="str">
        <f>VLOOKUP($A1654,'Hospitalsation Details'!$A$2:$L$2344,7,0)</f>
        <v>tier - 2</v>
      </c>
      <c r="O1654" s="9" t="str">
        <f>VLOOKUP($A1654,'Hospitalsation Details'!$A$2:$L$2344,8,0)</f>
        <v>tier - 1</v>
      </c>
      <c r="P1654" s="9" t="str">
        <f>VLOOKUP($A1654,'Hospitalsation Details'!$A$2:$L$2344,9,0)</f>
        <v>R1011</v>
      </c>
      <c r="Q1654" s="9">
        <f>VLOOKUP($A1654,'Hospitalsation Details'!$A$2:$L$2344,12,0)</f>
        <v>40</v>
      </c>
    </row>
    <row r="1655" spans="1:17" ht="15.6" x14ac:dyDescent="0.3">
      <c r="A1655" s="21" t="s">
        <v>3307</v>
      </c>
      <c r="B1655" s="9" t="str">
        <f>VLOOKUP($A1655,'Customer Names'!$A$2:$E$2336,4,0)</f>
        <v xml:space="preserve">  Nicholas G</v>
      </c>
      <c r="C1655" s="9">
        <f>VLOOKUP($A1655,'Medical Examination'!$A$2:$J$2336,2,0)</f>
        <v>30.95</v>
      </c>
      <c r="D1655" s="9">
        <f>VLOOKUP($A1655,'Medical Examination'!$A$2:$J$2336,3,0)</f>
        <v>6.27</v>
      </c>
      <c r="E1655" s="9" t="str">
        <f>VLOOKUP($A1655,'Medical Examination'!$A$2:$J$2336,4,0)</f>
        <v>No</v>
      </c>
      <c r="F1655" s="9" t="str">
        <f>VLOOKUP($A1655,'Medical Examination'!$A$2:$J$2336,5,0)</f>
        <v>No</v>
      </c>
      <c r="G1655" s="9" t="str">
        <f>VLOOKUP($A1655,'Medical Examination'!$A$2:$J$2336,6,0)</f>
        <v>Yes</v>
      </c>
      <c r="H1655" s="9">
        <f>VLOOKUP($A1655,'Medical Examination'!$A$2:$J$2336,7,0)</f>
        <v>1</v>
      </c>
      <c r="I1655" s="9" t="str">
        <f>VLOOKUP($A1655,'Medical Examination'!$A$2:$J$2336,8,0)</f>
        <v xml:space="preserve"> Non Smoker</v>
      </c>
      <c r="J1655" s="9" t="str">
        <f>VLOOKUP($A1655,'Medical Examination'!$A$2:$J$2336,9,0)</f>
        <v>Obesity</v>
      </c>
      <c r="K1655" s="9" t="str">
        <f>VLOOKUP($A1655,'Medical Examination'!$A$2:$J$2336,10,0)</f>
        <v>Normal</v>
      </c>
      <c r="L1655" s="9" t="str">
        <f>VLOOKUP($A1655,'Hospitalsation Details'!$A$2:$L$2344,10,0)</f>
        <v>19-10-1993</v>
      </c>
      <c r="M1655" s="16">
        <f>VLOOKUP($A1655,'Hospitalsation Details'!$A$2:$L$2344,6,0)</f>
        <v>5877.02</v>
      </c>
      <c r="N1655" s="9" t="str">
        <f>VLOOKUP($A1655,'Hospitalsation Details'!$A$2:$L$2344,7,0)</f>
        <v>tier - 2</v>
      </c>
      <c r="O1655" s="9" t="str">
        <f>VLOOKUP($A1655,'Hospitalsation Details'!$A$2:$L$2344,8,0)</f>
        <v>tier - 2</v>
      </c>
      <c r="P1655" s="9" t="str">
        <f>VLOOKUP($A1655,'Hospitalsation Details'!$A$2:$L$2344,9,0)</f>
        <v>R1021</v>
      </c>
      <c r="Q1655" s="9">
        <f>VLOOKUP($A1655,'Hospitalsation Details'!$A$2:$L$2344,12,0)</f>
        <v>29</v>
      </c>
    </row>
    <row r="1656" spans="1:17" ht="15.6" x14ac:dyDescent="0.3">
      <c r="A1656" s="20" t="s">
        <v>3309</v>
      </c>
      <c r="B1656" s="9" t="str">
        <f>VLOOKUP($A1656,'Customer Names'!$A$2:$E$2336,4,0)</f>
        <v xml:space="preserve">  Vasilis S</v>
      </c>
      <c r="C1656" s="9">
        <f>VLOOKUP($A1656,'Medical Examination'!$A$2:$J$2336,2,0)</f>
        <v>19.95</v>
      </c>
      <c r="D1656" s="9">
        <f>VLOOKUP($A1656,'Medical Examination'!$A$2:$J$2336,3,0)</f>
        <v>5.39</v>
      </c>
      <c r="E1656" s="9" t="str">
        <f>VLOOKUP($A1656,'Medical Examination'!$A$2:$J$2336,4,0)</f>
        <v>No</v>
      </c>
      <c r="F1656" s="9" t="str">
        <f>VLOOKUP($A1656,'Medical Examination'!$A$2:$J$2336,5,0)</f>
        <v>No</v>
      </c>
      <c r="G1656" s="9" t="str">
        <f>VLOOKUP($A1656,'Medical Examination'!$A$2:$J$2336,6,0)</f>
        <v>No</v>
      </c>
      <c r="H1656" s="9">
        <f>VLOOKUP($A1656,'Medical Examination'!$A$2:$J$2336,7,0)</f>
        <v>1</v>
      </c>
      <c r="I1656" s="9" t="str">
        <f>VLOOKUP($A1656,'Medical Examination'!$A$2:$J$2336,8,0)</f>
        <v xml:space="preserve"> Non Smoker</v>
      </c>
      <c r="J1656" s="9" t="str">
        <f>VLOOKUP($A1656,'Medical Examination'!$A$2:$J$2336,9,0)</f>
        <v>Normal Weight</v>
      </c>
      <c r="K1656" s="9" t="str">
        <f>VLOOKUP($A1656,'Medical Examination'!$A$2:$J$2336,10,0)</f>
        <v>Prediabetes</v>
      </c>
      <c r="L1656" s="9" t="str">
        <f>VLOOKUP($A1656,'Hospitalsation Details'!$A$2:$L$2344,10,0)</f>
        <v>22-11-1984</v>
      </c>
      <c r="M1656" s="16">
        <f>VLOOKUP($A1656,'Hospitalsation Details'!$A$2:$L$2344,6,0)</f>
        <v>5855.9</v>
      </c>
      <c r="N1656" s="9" t="str">
        <f>VLOOKUP($A1656,'Hospitalsation Details'!$A$2:$L$2344,7,0)</f>
        <v>tier - 2</v>
      </c>
      <c r="O1656" s="9" t="str">
        <f>VLOOKUP($A1656,'Hospitalsation Details'!$A$2:$L$2344,8,0)</f>
        <v>tier - 3</v>
      </c>
      <c r="P1656" s="9" t="str">
        <f>VLOOKUP($A1656,'Hospitalsation Details'!$A$2:$L$2344,9,0)</f>
        <v>R1012</v>
      </c>
      <c r="Q1656" s="9">
        <f>VLOOKUP($A1656,'Hospitalsation Details'!$A$2:$L$2344,12,0)</f>
        <v>38</v>
      </c>
    </row>
    <row r="1657" spans="1:17" ht="15.6" x14ac:dyDescent="0.3">
      <c r="A1657" s="21" t="s">
        <v>3311</v>
      </c>
      <c r="B1657" s="9" t="str">
        <f>VLOOKUP($A1657,'Customer Names'!$A$2:$E$2336,4,0)</f>
        <v xml:space="preserve">  Michael P</v>
      </c>
      <c r="C1657" s="9">
        <f>VLOOKUP($A1657,'Medical Examination'!$A$2:$J$2336,2,0)</f>
        <v>23.65</v>
      </c>
      <c r="D1657" s="9">
        <f>VLOOKUP($A1657,'Medical Examination'!$A$2:$J$2336,3,0)</f>
        <v>5.75</v>
      </c>
      <c r="E1657" s="9" t="str">
        <f>VLOOKUP($A1657,'Medical Examination'!$A$2:$J$2336,4,0)</f>
        <v>Yes</v>
      </c>
      <c r="F1657" s="9" t="str">
        <f>VLOOKUP($A1657,'Medical Examination'!$A$2:$J$2336,5,0)</f>
        <v>No</v>
      </c>
      <c r="G1657" s="9" t="str">
        <f>VLOOKUP($A1657,'Medical Examination'!$A$2:$J$2336,6,0)</f>
        <v>No</v>
      </c>
      <c r="H1657" s="9">
        <f>VLOOKUP($A1657,'Medical Examination'!$A$2:$J$2336,7,0)</f>
        <v>0</v>
      </c>
      <c r="I1657" s="9" t="str">
        <f>VLOOKUP($A1657,'Medical Examination'!$A$2:$J$2336,8,0)</f>
        <v xml:space="preserve"> Non Smoker</v>
      </c>
      <c r="J1657" s="9" t="str">
        <f>VLOOKUP($A1657,'Medical Examination'!$A$2:$J$2336,9,0)</f>
        <v>Normal Weight</v>
      </c>
      <c r="K1657" s="9" t="str">
        <f>VLOOKUP($A1657,'Medical Examination'!$A$2:$J$2336,10,0)</f>
        <v>Normal</v>
      </c>
      <c r="L1657" s="9" t="str">
        <f>VLOOKUP($A1657,'Hospitalsation Details'!$A$2:$L$2344,10,0)</f>
        <v>18-06-1985</v>
      </c>
      <c r="M1657" s="16">
        <f>VLOOKUP($A1657,'Hospitalsation Details'!$A$2:$L$2344,6,0)</f>
        <v>5847.24</v>
      </c>
      <c r="N1657" s="9" t="str">
        <f>VLOOKUP($A1657,'Hospitalsation Details'!$A$2:$L$2344,7,0)</f>
        <v>tier - 2</v>
      </c>
      <c r="O1657" s="9" t="str">
        <f>VLOOKUP($A1657,'Hospitalsation Details'!$A$2:$L$2344,8,0)</f>
        <v>tier - 1</v>
      </c>
      <c r="P1657" s="9" t="str">
        <f>VLOOKUP($A1657,'Hospitalsation Details'!$A$2:$L$2344,9,0)</f>
        <v>R1013</v>
      </c>
      <c r="Q1657" s="9">
        <f>VLOOKUP($A1657,'Hospitalsation Details'!$A$2:$L$2344,12,0)</f>
        <v>37</v>
      </c>
    </row>
    <row r="1658" spans="1:17" ht="15.6" x14ac:dyDescent="0.3">
      <c r="A1658" s="20" t="s">
        <v>3313</v>
      </c>
      <c r="B1658" s="9" t="str">
        <f>VLOOKUP($A1658,'Customer Names'!$A$2:$E$2336,4,0)</f>
        <v xml:space="preserve">  Colleen C</v>
      </c>
      <c r="C1658" s="9">
        <f>VLOOKUP($A1658,'Medical Examination'!$A$2:$J$2336,2,0)</f>
        <v>43.34</v>
      </c>
      <c r="D1658" s="9">
        <f>VLOOKUP($A1658,'Medical Examination'!$A$2:$J$2336,3,0)</f>
        <v>4.91</v>
      </c>
      <c r="E1658" s="9" t="str">
        <f>VLOOKUP($A1658,'Medical Examination'!$A$2:$J$2336,4,0)</f>
        <v>No</v>
      </c>
      <c r="F1658" s="9" t="str">
        <f>VLOOKUP($A1658,'Medical Examination'!$A$2:$J$2336,5,0)</f>
        <v>No</v>
      </c>
      <c r="G1658" s="9" t="str">
        <f>VLOOKUP($A1658,'Medical Examination'!$A$2:$J$2336,6,0)</f>
        <v>No</v>
      </c>
      <c r="H1658" s="9">
        <f>VLOOKUP($A1658,'Medical Examination'!$A$2:$J$2336,7,0)</f>
        <v>1</v>
      </c>
      <c r="I1658" s="9" t="str">
        <f>VLOOKUP($A1658,'Medical Examination'!$A$2:$J$2336,8,0)</f>
        <v xml:space="preserve"> Non Smoker</v>
      </c>
      <c r="J1658" s="9" t="str">
        <f>VLOOKUP($A1658,'Medical Examination'!$A$2:$J$2336,9,0)</f>
        <v>Obesity</v>
      </c>
      <c r="K1658" s="9" t="str">
        <f>VLOOKUP($A1658,'Medical Examination'!$A$2:$J$2336,10,0)</f>
        <v>Normal</v>
      </c>
      <c r="L1658" s="9" t="str">
        <f>VLOOKUP($A1658,'Hospitalsation Details'!$A$2:$L$2344,10,0)</f>
        <v>30-09-1987</v>
      </c>
      <c r="M1658" s="16">
        <f>VLOOKUP($A1658,'Hospitalsation Details'!$A$2:$L$2344,6,0)</f>
        <v>5846.92</v>
      </c>
      <c r="N1658" s="9" t="str">
        <f>VLOOKUP($A1658,'Hospitalsation Details'!$A$2:$L$2344,7,0)</f>
        <v>tier - 2</v>
      </c>
      <c r="O1658" s="9" t="str">
        <f>VLOOKUP($A1658,'Hospitalsation Details'!$A$2:$L$2344,8,0)</f>
        <v>tier - 2</v>
      </c>
      <c r="P1658" s="9" t="str">
        <f>VLOOKUP($A1658,'Hospitalsation Details'!$A$2:$L$2344,9,0)</f>
        <v>R1013</v>
      </c>
      <c r="Q1658" s="9">
        <f>VLOOKUP($A1658,'Hospitalsation Details'!$A$2:$L$2344,12,0)</f>
        <v>35</v>
      </c>
    </row>
    <row r="1659" spans="1:17" ht="15.6" x14ac:dyDescent="0.3">
      <c r="A1659" s="21" t="s">
        <v>3315</v>
      </c>
      <c r="B1659" s="9" t="str">
        <f>VLOOKUP($A1659,'Customer Names'!$A$2:$E$2336,4,0)</f>
        <v xml:space="preserve">  Annika</v>
      </c>
      <c r="C1659" s="9">
        <f>VLOOKUP($A1659,'Medical Examination'!$A$2:$J$2336,2,0)</f>
        <v>31.98</v>
      </c>
      <c r="D1659" s="9">
        <f>VLOOKUP($A1659,'Medical Examination'!$A$2:$J$2336,3,0)</f>
        <v>4.46</v>
      </c>
      <c r="E1659" s="9" t="str">
        <f>VLOOKUP($A1659,'Medical Examination'!$A$2:$J$2336,4,0)</f>
        <v>Yes</v>
      </c>
      <c r="F1659" s="9" t="str">
        <f>VLOOKUP($A1659,'Medical Examination'!$A$2:$J$2336,5,0)</f>
        <v>No</v>
      </c>
      <c r="G1659" s="9" t="str">
        <f>VLOOKUP($A1659,'Medical Examination'!$A$2:$J$2336,6,0)</f>
        <v>No</v>
      </c>
      <c r="H1659" s="9">
        <f>VLOOKUP($A1659,'Medical Examination'!$A$2:$J$2336,7,0)</f>
        <v>1</v>
      </c>
      <c r="I1659" s="9" t="str">
        <f>VLOOKUP($A1659,'Medical Examination'!$A$2:$J$2336,8,0)</f>
        <v xml:space="preserve"> Non Smoker</v>
      </c>
      <c r="J1659" s="9" t="str">
        <f>VLOOKUP($A1659,'Medical Examination'!$A$2:$J$2336,9,0)</f>
        <v>Obesity</v>
      </c>
      <c r="K1659" s="9" t="str">
        <f>VLOOKUP($A1659,'Medical Examination'!$A$2:$J$2336,10,0)</f>
        <v>Prediabetes</v>
      </c>
      <c r="L1659" s="9" t="str">
        <f>VLOOKUP($A1659,'Hospitalsation Details'!$A$2:$L$2344,10,0)</f>
        <v>20-08-1995</v>
      </c>
      <c r="M1659" s="16">
        <f>VLOOKUP($A1659,'Hospitalsation Details'!$A$2:$L$2344,6,0)</f>
        <v>5843.99</v>
      </c>
      <c r="N1659" s="9" t="str">
        <f>VLOOKUP($A1659,'Hospitalsation Details'!$A$2:$L$2344,7,0)</f>
        <v>tier - 2</v>
      </c>
      <c r="O1659" s="9" t="str">
        <f>VLOOKUP($A1659,'Hospitalsation Details'!$A$2:$L$2344,8,0)</f>
        <v>tier - 2</v>
      </c>
      <c r="P1659" s="9" t="str">
        <f>VLOOKUP($A1659,'Hospitalsation Details'!$A$2:$L$2344,9,0)</f>
        <v>R1025</v>
      </c>
      <c r="Q1659" s="9">
        <f>VLOOKUP($A1659,'Hospitalsation Details'!$A$2:$L$2344,12,0)</f>
        <v>27</v>
      </c>
    </row>
    <row r="1660" spans="1:17" ht="15.6" x14ac:dyDescent="0.3">
      <c r="A1660" s="20" t="s">
        <v>3317</v>
      </c>
      <c r="B1660" s="9" t="str">
        <f>VLOOKUP($A1660,'Customer Names'!$A$2:$E$2336,4,0)</f>
        <v xml:space="preserve">  Kelly</v>
      </c>
      <c r="C1660" s="9">
        <f>VLOOKUP($A1660,'Medical Examination'!$A$2:$J$2336,2,0)</f>
        <v>35.86</v>
      </c>
      <c r="D1660" s="9">
        <f>VLOOKUP($A1660,'Medical Examination'!$A$2:$J$2336,3,0)</f>
        <v>6.22</v>
      </c>
      <c r="E1660" s="9" t="str">
        <f>VLOOKUP($A1660,'Medical Examination'!$A$2:$J$2336,4,0)</f>
        <v>No</v>
      </c>
      <c r="F1660" s="9" t="str">
        <f>VLOOKUP($A1660,'Medical Examination'!$A$2:$J$2336,5,0)</f>
        <v>No</v>
      </c>
      <c r="G1660" s="9" t="str">
        <f>VLOOKUP($A1660,'Medical Examination'!$A$2:$J$2336,6,0)</f>
        <v>No</v>
      </c>
      <c r="H1660" s="9">
        <f>VLOOKUP($A1660,'Medical Examination'!$A$2:$J$2336,7,0)</f>
        <v>1</v>
      </c>
      <c r="I1660" s="9" t="str">
        <f>VLOOKUP($A1660,'Medical Examination'!$A$2:$J$2336,8,0)</f>
        <v xml:space="preserve"> Non Smoker</v>
      </c>
      <c r="J1660" s="9" t="str">
        <f>VLOOKUP($A1660,'Medical Examination'!$A$2:$J$2336,9,0)</f>
        <v>Obesity</v>
      </c>
      <c r="K1660" s="9" t="str">
        <f>VLOOKUP($A1660,'Medical Examination'!$A$2:$J$2336,10,0)</f>
        <v>Diabetes</v>
      </c>
      <c r="L1660" s="9" t="str">
        <f>VLOOKUP($A1660,'Hospitalsation Details'!$A$2:$L$2344,10,0)</f>
        <v>27-07-1987</v>
      </c>
      <c r="M1660" s="16">
        <f>VLOOKUP($A1660,'Hospitalsation Details'!$A$2:$L$2344,6,0)</f>
        <v>5836.52</v>
      </c>
      <c r="N1660" s="9" t="str">
        <f>VLOOKUP($A1660,'Hospitalsation Details'!$A$2:$L$2344,7,0)</f>
        <v>tier - 2</v>
      </c>
      <c r="O1660" s="9" t="str">
        <f>VLOOKUP($A1660,'Hospitalsation Details'!$A$2:$L$2344,8,0)</f>
        <v>tier - 3</v>
      </c>
      <c r="P1660" s="9" t="str">
        <f>VLOOKUP($A1660,'Hospitalsation Details'!$A$2:$L$2344,9,0)</f>
        <v>R1013</v>
      </c>
      <c r="Q1660" s="9">
        <f>VLOOKUP($A1660,'Hospitalsation Details'!$A$2:$L$2344,12,0)</f>
        <v>35</v>
      </c>
    </row>
    <row r="1661" spans="1:17" ht="15.6" x14ac:dyDescent="0.3">
      <c r="A1661" s="21" t="s">
        <v>3319</v>
      </c>
      <c r="B1661" s="9" t="str">
        <f>VLOOKUP($A1661,'Customer Names'!$A$2:$E$2336,4,0)</f>
        <v xml:space="preserve">  Nicholas C</v>
      </c>
      <c r="C1661" s="9">
        <f>VLOOKUP($A1661,'Medical Examination'!$A$2:$J$2336,2,0)</f>
        <v>15.2</v>
      </c>
      <c r="D1661" s="9">
        <f>VLOOKUP($A1661,'Medical Examination'!$A$2:$J$2336,3,0)</f>
        <v>8.82</v>
      </c>
      <c r="E1661" s="9" t="str">
        <f>VLOOKUP($A1661,'Medical Examination'!$A$2:$J$2336,4,0)</f>
        <v>No</v>
      </c>
      <c r="F1661" s="9" t="str">
        <f>VLOOKUP($A1661,'Medical Examination'!$A$2:$J$2336,5,0)</f>
        <v>No</v>
      </c>
      <c r="G1661" s="9" t="str">
        <f>VLOOKUP($A1661,'Medical Examination'!$A$2:$J$2336,6,0)</f>
        <v>No</v>
      </c>
      <c r="H1661" s="9">
        <f>VLOOKUP($A1661,'Medical Examination'!$A$2:$J$2336,7,0)</f>
        <v>0</v>
      </c>
      <c r="I1661" s="9" t="str">
        <f>VLOOKUP($A1661,'Medical Examination'!$A$2:$J$2336,8,0)</f>
        <v xml:space="preserve"> Non Smoker</v>
      </c>
      <c r="J1661" s="9" t="str">
        <f>VLOOKUP($A1661,'Medical Examination'!$A$2:$J$2336,9,0)</f>
        <v>Under Weight</v>
      </c>
      <c r="K1661" s="9" t="str">
        <f>VLOOKUP($A1661,'Medical Examination'!$A$2:$J$2336,10,0)</f>
        <v>Diabetes</v>
      </c>
      <c r="L1661" s="9" t="str">
        <f>VLOOKUP($A1661,'Hospitalsation Details'!$A$2:$L$2344,10,0)</f>
        <v>27-09-1971</v>
      </c>
      <c r="M1661" s="16">
        <f>VLOOKUP($A1661,'Hospitalsation Details'!$A$2:$L$2344,6,0)</f>
        <v>5832.6</v>
      </c>
      <c r="N1661" s="9" t="str">
        <f>VLOOKUP($A1661,'Hospitalsation Details'!$A$2:$L$2344,7,0)</f>
        <v>tier - 2</v>
      </c>
      <c r="O1661" s="9" t="str">
        <f>VLOOKUP($A1661,'Hospitalsation Details'!$A$2:$L$2344,8,0)</f>
        <v>tier - 3</v>
      </c>
      <c r="P1661" s="9" t="str">
        <f>VLOOKUP($A1661,'Hospitalsation Details'!$A$2:$L$2344,9,0)</f>
        <v>R1012</v>
      </c>
      <c r="Q1661" s="9">
        <f>VLOOKUP($A1661,'Hospitalsation Details'!$A$2:$L$2344,12,0)</f>
        <v>51</v>
      </c>
    </row>
    <row r="1662" spans="1:17" ht="15.6" x14ac:dyDescent="0.3">
      <c r="A1662" s="20" t="s">
        <v>3321</v>
      </c>
      <c r="B1662" s="9" t="str">
        <f>VLOOKUP($A1662,'Customer Names'!$A$2:$E$2336,4,0)</f>
        <v xml:space="preserve">  Kelly K</v>
      </c>
      <c r="C1662" s="9">
        <f>VLOOKUP($A1662,'Medical Examination'!$A$2:$J$2336,2,0)</f>
        <v>37.200000000000003</v>
      </c>
      <c r="D1662" s="9">
        <f>VLOOKUP($A1662,'Medical Examination'!$A$2:$J$2336,3,0)</f>
        <v>10.14</v>
      </c>
      <c r="E1662" s="9" t="str">
        <f>VLOOKUP($A1662,'Medical Examination'!$A$2:$J$2336,4,0)</f>
        <v>No</v>
      </c>
      <c r="F1662" s="9" t="str">
        <f>VLOOKUP($A1662,'Medical Examination'!$A$2:$J$2336,5,0)</f>
        <v>No</v>
      </c>
      <c r="G1662" s="9" t="str">
        <f>VLOOKUP($A1662,'Medical Examination'!$A$2:$J$2336,6,0)</f>
        <v>No</v>
      </c>
      <c r="H1662" s="9">
        <f>VLOOKUP($A1662,'Medical Examination'!$A$2:$J$2336,7,0)</f>
        <v>0</v>
      </c>
      <c r="I1662" s="9" t="str">
        <f>VLOOKUP($A1662,'Medical Examination'!$A$2:$J$2336,8,0)</f>
        <v xml:space="preserve"> Non Smoker</v>
      </c>
      <c r="J1662" s="9" t="str">
        <f>VLOOKUP($A1662,'Medical Examination'!$A$2:$J$2336,9,0)</f>
        <v>Obesity</v>
      </c>
      <c r="K1662" s="9" t="str">
        <f>VLOOKUP($A1662,'Medical Examination'!$A$2:$J$2336,10,0)</f>
        <v>Normal</v>
      </c>
      <c r="L1662" s="9" t="str">
        <f>VLOOKUP($A1662,'Hospitalsation Details'!$A$2:$L$2344,10,0)</f>
        <v>22-07-2002</v>
      </c>
      <c r="M1662" s="16">
        <f>VLOOKUP($A1662,'Hospitalsation Details'!$A$2:$L$2344,6,0)</f>
        <v>5816.58</v>
      </c>
      <c r="N1662" s="9" t="str">
        <f>VLOOKUP($A1662,'Hospitalsation Details'!$A$2:$L$2344,7,0)</f>
        <v>tier - 2</v>
      </c>
      <c r="O1662" s="9" t="str">
        <f>VLOOKUP($A1662,'Hospitalsation Details'!$A$2:$L$2344,8,0)</f>
        <v>tier - 2</v>
      </c>
      <c r="P1662" s="9" t="str">
        <f>VLOOKUP($A1662,'Hospitalsation Details'!$A$2:$L$2344,9,0)</f>
        <v>R1026</v>
      </c>
      <c r="Q1662" s="9">
        <f>VLOOKUP($A1662,'Hospitalsation Details'!$A$2:$L$2344,12,0)</f>
        <v>20</v>
      </c>
    </row>
    <row r="1663" spans="1:17" ht="15.6" x14ac:dyDescent="0.3">
      <c r="A1663" s="21" t="s">
        <v>3323</v>
      </c>
      <c r="B1663" s="9" t="str">
        <f>VLOOKUP($A1663,'Customer Names'!$A$2:$E$2336,4,0)</f>
        <v xml:space="preserve">  Andrew</v>
      </c>
      <c r="C1663" s="9">
        <f>VLOOKUP($A1663,'Medical Examination'!$A$2:$J$2336,2,0)</f>
        <v>17.91</v>
      </c>
      <c r="D1663" s="9">
        <f>VLOOKUP($A1663,'Medical Examination'!$A$2:$J$2336,3,0)</f>
        <v>4.66</v>
      </c>
      <c r="E1663" s="9" t="str">
        <f>VLOOKUP($A1663,'Medical Examination'!$A$2:$J$2336,4,0)</f>
        <v>No</v>
      </c>
      <c r="F1663" s="9" t="str">
        <f>VLOOKUP($A1663,'Medical Examination'!$A$2:$J$2336,5,0)</f>
        <v>No</v>
      </c>
      <c r="G1663" s="9" t="str">
        <f>VLOOKUP($A1663,'Medical Examination'!$A$2:$J$2336,6,0)</f>
        <v>No</v>
      </c>
      <c r="H1663" s="9">
        <f>VLOOKUP($A1663,'Medical Examination'!$A$2:$J$2336,7,0)</f>
        <v>2</v>
      </c>
      <c r="I1663" s="9" t="str">
        <f>VLOOKUP($A1663,'Medical Examination'!$A$2:$J$2336,8,0)</f>
        <v xml:space="preserve"> Non Smoker</v>
      </c>
      <c r="J1663" s="9" t="str">
        <f>VLOOKUP($A1663,'Medical Examination'!$A$2:$J$2336,9,0)</f>
        <v>Under Weight</v>
      </c>
      <c r="K1663" s="9" t="str">
        <f>VLOOKUP($A1663,'Medical Examination'!$A$2:$J$2336,10,0)</f>
        <v>Prediabetes</v>
      </c>
      <c r="L1663" s="9" t="str">
        <f>VLOOKUP($A1663,'Hospitalsation Details'!$A$2:$L$2344,10,0)</f>
        <v>02-11-1972</v>
      </c>
      <c r="M1663" s="16">
        <f>VLOOKUP($A1663,'Hospitalsation Details'!$A$2:$L$2344,6,0)</f>
        <v>5812.9</v>
      </c>
      <c r="N1663" s="9" t="str">
        <f>VLOOKUP($A1663,'Hospitalsation Details'!$A$2:$L$2344,7,0)</f>
        <v>tier - 2</v>
      </c>
      <c r="O1663" s="9" t="str">
        <f>VLOOKUP($A1663,'Hospitalsation Details'!$A$2:$L$2344,8,0)</f>
        <v>tier - 2</v>
      </c>
      <c r="P1663" s="9" t="str">
        <f>VLOOKUP($A1663,'Hospitalsation Details'!$A$2:$L$2344,9,0)</f>
        <v>R1013</v>
      </c>
      <c r="Q1663" s="9">
        <f>VLOOKUP($A1663,'Hospitalsation Details'!$A$2:$L$2344,12,0)</f>
        <v>50</v>
      </c>
    </row>
    <row r="1664" spans="1:17" ht="15.6" x14ac:dyDescent="0.3">
      <c r="A1664" s="20" t="s">
        <v>3325</v>
      </c>
      <c r="B1664" s="9" t="str">
        <f>VLOOKUP($A1664,'Customer Names'!$A$2:$E$2336,4,0)</f>
        <v xml:space="preserve">  Hannah</v>
      </c>
      <c r="C1664" s="9">
        <f>VLOOKUP($A1664,'Medical Examination'!$A$2:$J$2336,2,0)</f>
        <v>20.76</v>
      </c>
      <c r="D1664" s="9">
        <f>VLOOKUP($A1664,'Medical Examination'!$A$2:$J$2336,3,0)</f>
        <v>6.26</v>
      </c>
      <c r="E1664" s="9" t="str">
        <f>VLOOKUP($A1664,'Medical Examination'!$A$2:$J$2336,4,0)</f>
        <v>No</v>
      </c>
      <c r="F1664" s="9" t="str">
        <f>VLOOKUP($A1664,'Medical Examination'!$A$2:$J$2336,5,0)</f>
        <v>No</v>
      </c>
      <c r="G1664" s="9" t="str">
        <f>VLOOKUP($A1664,'Medical Examination'!$A$2:$J$2336,6,0)</f>
        <v>No</v>
      </c>
      <c r="H1664" s="9">
        <f>VLOOKUP($A1664,'Medical Examination'!$A$2:$J$2336,7,0)</f>
        <v>0</v>
      </c>
      <c r="I1664" s="9" t="str">
        <f>VLOOKUP($A1664,'Medical Examination'!$A$2:$J$2336,8,0)</f>
        <v xml:space="preserve"> Non Smoker</v>
      </c>
      <c r="J1664" s="9" t="str">
        <f>VLOOKUP($A1664,'Medical Examination'!$A$2:$J$2336,9,0)</f>
        <v>Normal Weight</v>
      </c>
      <c r="K1664" s="9" t="str">
        <f>VLOOKUP($A1664,'Medical Examination'!$A$2:$J$2336,10,0)</f>
        <v>Normal</v>
      </c>
      <c r="L1664" s="9" t="str">
        <f>VLOOKUP($A1664,'Hospitalsation Details'!$A$2:$L$2344,10,0)</f>
        <v>18-09-1980</v>
      </c>
      <c r="M1664" s="16">
        <f>VLOOKUP($A1664,'Hospitalsation Details'!$A$2:$L$2344,6,0)</f>
        <v>5807.06</v>
      </c>
      <c r="N1664" s="9" t="str">
        <f>VLOOKUP($A1664,'Hospitalsation Details'!$A$2:$L$2344,7,0)</f>
        <v>tier - 2</v>
      </c>
      <c r="O1664" s="9" t="str">
        <f>VLOOKUP($A1664,'Hospitalsation Details'!$A$2:$L$2344,8,0)</f>
        <v>tier - 3</v>
      </c>
      <c r="P1664" s="9" t="str">
        <f>VLOOKUP($A1664,'Hospitalsation Details'!$A$2:$L$2344,9,0)</f>
        <v>R1013</v>
      </c>
      <c r="Q1664" s="9">
        <f>VLOOKUP($A1664,'Hospitalsation Details'!$A$2:$L$2344,12,0)</f>
        <v>42</v>
      </c>
    </row>
    <row r="1665" spans="1:17" ht="15.6" x14ac:dyDescent="0.3">
      <c r="A1665" s="21" t="s">
        <v>3327</v>
      </c>
      <c r="B1665" s="9" t="str">
        <f>VLOOKUP($A1665,'Customer Names'!$A$2:$E$2336,4,0)</f>
        <v xml:space="preserve">  Patricio Sr</v>
      </c>
      <c r="C1665" s="9">
        <f>VLOOKUP($A1665,'Medical Examination'!$A$2:$J$2336,2,0)</f>
        <v>38.99</v>
      </c>
      <c r="D1665" s="9">
        <f>VLOOKUP($A1665,'Medical Examination'!$A$2:$J$2336,3,0)</f>
        <v>5.21</v>
      </c>
      <c r="E1665" s="9" t="str">
        <f>VLOOKUP($A1665,'Medical Examination'!$A$2:$J$2336,4,0)</f>
        <v>No</v>
      </c>
      <c r="F1665" s="9" t="str">
        <f>VLOOKUP($A1665,'Medical Examination'!$A$2:$J$2336,5,0)</f>
        <v>Yes</v>
      </c>
      <c r="G1665" s="9" t="str">
        <f>VLOOKUP($A1665,'Medical Examination'!$A$2:$J$2336,6,0)</f>
        <v>No</v>
      </c>
      <c r="H1665" s="9">
        <f>VLOOKUP($A1665,'Medical Examination'!$A$2:$J$2336,7,0)</f>
        <v>1</v>
      </c>
      <c r="I1665" s="9" t="str">
        <f>VLOOKUP($A1665,'Medical Examination'!$A$2:$J$2336,8,0)</f>
        <v xml:space="preserve"> Non Smoker</v>
      </c>
      <c r="J1665" s="9" t="str">
        <f>VLOOKUP($A1665,'Medical Examination'!$A$2:$J$2336,9,0)</f>
        <v>Obesity</v>
      </c>
      <c r="K1665" s="9" t="str">
        <f>VLOOKUP($A1665,'Medical Examination'!$A$2:$J$2336,10,0)</f>
        <v>Prediabetes</v>
      </c>
      <c r="L1665" s="9" t="str">
        <f>VLOOKUP($A1665,'Hospitalsation Details'!$A$2:$L$2344,10,0)</f>
        <v>01-11-2004</v>
      </c>
      <c r="M1665" s="16">
        <f>VLOOKUP($A1665,'Hospitalsation Details'!$A$2:$L$2344,6,0)</f>
        <v>5778.71</v>
      </c>
      <c r="N1665" s="9" t="str">
        <f>VLOOKUP($A1665,'Hospitalsation Details'!$A$2:$L$2344,7,0)</f>
        <v>tier - 2</v>
      </c>
      <c r="O1665" s="9" t="str">
        <f>VLOOKUP($A1665,'Hospitalsation Details'!$A$2:$L$2344,8,0)</f>
        <v>tier - 3</v>
      </c>
      <c r="P1665" s="9" t="str">
        <f>VLOOKUP($A1665,'Hospitalsation Details'!$A$2:$L$2344,9,0)</f>
        <v>R1022</v>
      </c>
      <c r="Q1665" s="9">
        <f>VLOOKUP($A1665,'Hospitalsation Details'!$A$2:$L$2344,12,0)</f>
        <v>18</v>
      </c>
    </row>
    <row r="1666" spans="1:17" ht="15.6" x14ac:dyDescent="0.3">
      <c r="A1666" s="20" t="s">
        <v>3329</v>
      </c>
      <c r="B1666" s="9" t="str">
        <f>VLOOKUP($A1666,'Customer Names'!$A$2:$E$2336,4,0)</f>
        <v xml:space="preserve">  Robert B</v>
      </c>
      <c r="C1666" s="9">
        <f>VLOOKUP($A1666,'Medical Examination'!$A$2:$J$2336,2,0)</f>
        <v>42.655000000000001</v>
      </c>
      <c r="D1666" s="9">
        <f>VLOOKUP($A1666,'Medical Examination'!$A$2:$J$2336,3,0)</f>
        <v>5.94</v>
      </c>
      <c r="E1666" s="9" t="str">
        <f>VLOOKUP($A1666,'Medical Examination'!$A$2:$J$2336,4,0)</f>
        <v>Yes</v>
      </c>
      <c r="F1666" s="9" t="str">
        <f>VLOOKUP($A1666,'Medical Examination'!$A$2:$J$2336,5,0)</f>
        <v>No</v>
      </c>
      <c r="G1666" s="9" t="str">
        <f>VLOOKUP($A1666,'Medical Examination'!$A$2:$J$2336,6,0)</f>
        <v>Yes</v>
      </c>
      <c r="H1666" s="9">
        <f>VLOOKUP($A1666,'Medical Examination'!$A$2:$J$2336,7,0)</f>
        <v>1</v>
      </c>
      <c r="I1666" s="9" t="str">
        <f>VLOOKUP($A1666,'Medical Examination'!$A$2:$J$2336,8,0)</f>
        <v xml:space="preserve"> Non Smoker</v>
      </c>
      <c r="J1666" s="9" t="str">
        <f>VLOOKUP($A1666,'Medical Examination'!$A$2:$J$2336,9,0)</f>
        <v>Obesity</v>
      </c>
      <c r="K1666" s="9" t="str">
        <f>VLOOKUP($A1666,'Medical Examination'!$A$2:$J$2336,10,0)</f>
        <v>Normal</v>
      </c>
      <c r="L1666" s="9" t="str">
        <f>VLOOKUP($A1666,'Hospitalsation Details'!$A$2:$L$2344,10,0)</f>
        <v>30-08-1983</v>
      </c>
      <c r="M1666" s="16">
        <f>VLOOKUP($A1666,'Hospitalsation Details'!$A$2:$L$2344,6,0)</f>
        <v>5757.41</v>
      </c>
      <c r="N1666" s="9" t="str">
        <f>VLOOKUP($A1666,'Hospitalsation Details'!$A$2:$L$2344,7,0)</f>
        <v>tier - 2</v>
      </c>
      <c r="O1666" s="9" t="str">
        <f>VLOOKUP($A1666,'Hospitalsation Details'!$A$2:$L$2344,8,0)</f>
        <v>tier - 3</v>
      </c>
      <c r="P1666" s="9" t="str">
        <f>VLOOKUP($A1666,'Hospitalsation Details'!$A$2:$L$2344,9,0)</f>
        <v>R1019</v>
      </c>
      <c r="Q1666" s="9">
        <f>VLOOKUP($A1666,'Hospitalsation Details'!$A$2:$L$2344,12,0)</f>
        <v>39</v>
      </c>
    </row>
    <row r="1667" spans="1:17" ht="15.6" x14ac:dyDescent="0.3">
      <c r="A1667" s="21" t="s">
        <v>3331</v>
      </c>
      <c r="B1667" s="9" t="str">
        <f>VLOOKUP($A1667,'Customer Names'!$A$2:$E$2336,4,0)</f>
        <v xml:space="preserve">  Benjamin M</v>
      </c>
      <c r="C1667" s="9">
        <f>VLOOKUP($A1667,'Medical Examination'!$A$2:$J$2336,2,0)</f>
        <v>30.57</v>
      </c>
      <c r="D1667" s="9">
        <f>VLOOKUP($A1667,'Medical Examination'!$A$2:$J$2336,3,0)</f>
        <v>5.34</v>
      </c>
      <c r="E1667" s="9" t="str">
        <f>VLOOKUP($A1667,'Medical Examination'!$A$2:$J$2336,4,0)</f>
        <v>No</v>
      </c>
      <c r="F1667" s="9" t="str">
        <f>VLOOKUP($A1667,'Medical Examination'!$A$2:$J$2336,5,0)</f>
        <v>No</v>
      </c>
      <c r="G1667" s="9" t="str">
        <f>VLOOKUP($A1667,'Medical Examination'!$A$2:$J$2336,6,0)</f>
        <v>Yes</v>
      </c>
      <c r="H1667" s="9">
        <f>VLOOKUP($A1667,'Medical Examination'!$A$2:$J$2336,7,0)</f>
        <v>1</v>
      </c>
      <c r="I1667" s="9" t="str">
        <f>VLOOKUP($A1667,'Medical Examination'!$A$2:$J$2336,8,0)</f>
        <v xml:space="preserve"> Non Smoker</v>
      </c>
      <c r="J1667" s="9" t="str">
        <f>VLOOKUP($A1667,'Medical Examination'!$A$2:$J$2336,9,0)</f>
        <v>Obesity</v>
      </c>
      <c r="K1667" s="9" t="str">
        <f>VLOOKUP($A1667,'Medical Examination'!$A$2:$J$2336,10,0)</f>
        <v>Prediabetes</v>
      </c>
      <c r="L1667" s="9" t="str">
        <f>VLOOKUP($A1667,'Hospitalsation Details'!$A$2:$L$2344,10,0)</f>
        <v>10-06-1993</v>
      </c>
      <c r="M1667" s="16">
        <f>VLOOKUP($A1667,'Hospitalsation Details'!$A$2:$L$2344,6,0)</f>
        <v>5748.13</v>
      </c>
      <c r="N1667" s="9" t="str">
        <f>VLOOKUP($A1667,'Hospitalsation Details'!$A$2:$L$2344,7,0)</f>
        <v>tier - 2</v>
      </c>
      <c r="O1667" s="9" t="str">
        <f>VLOOKUP($A1667,'Hospitalsation Details'!$A$2:$L$2344,8,0)</f>
        <v>tier - 1</v>
      </c>
      <c r="P1667" s="9" t="str">
        <f>VLOOKUP($A1667,'Hospitalsation Details'!$A$2:$L$2344,9,0)</f>
        <v>R1021</v>
      </c>
      <c r="Q1667" s="9">
        <f>VLOOKUP($A1667,'Hospitalsation Details'!$A$2:$L$2344,12,0)</f>
        <v>29</v>
      </c>
    </row>
    <row r="1668" spans="1:17" ht="15.6" x14ac:dyDescent="0.3">
      <c r="A1668" s="20" t="s">
        <v>3333</v>
      </c>
      <c r="B1668" s="9" t="str">
        <f>VLOOKUP($A1668,'Customer Names'!$A$2:$E$2336,4,0)</f>
        <v xml:space="preserve">  Robert</v>
      </c>
      <c r="C1668" s="9">
        <f>VLOOKUP($A1668,'Medical Examination'!$A$2:$J$2336,2,0)</f>
        <v>17.7</v>
      </c>
      <c r="D1668" s="9">
        <f>VLOOKUP($A1668,'Medical Examination'!$A$2:$J$2336,3,0)</f>
        <v>6.38</v>
      </c>
      <c r="E1668" s="9" t="str">
        <f>VLOOKUP($A1668,'Medical Examination'!$A$2:$J$2336,4,0)</f>
        <v>No</v>
      </c>
      <c r="F1668" s="9" t="str">
        <f>VLOOKUP($A1668,'Medical Examination'!$A$2:$J$2336,5,0)</f>
        <v>No</v>
      </c>
      <c r="G1668" s="9" t="str">
        <f>VLOOKUP($A1668,'Medical Examination'!$A$2:$J$2336,6,0)</f>
        <v>No</v>
      </c>
      <c r="H1668" s="9">
        <f>VLOOKUP($A1668,'Medical Examination'!$A$2:$J$2336,7,0)</f>
        <v>2</v>
      </c>
      <c r="I1668" s="9" t="str">
        <f>VLOOKUP($A1668,'Medical Examination'!$A$2:$J$2336,8,0)</f>
        <v xml:space="preserve"> Non Smoker</v>
      </c>
      <c r="J1668" s="9" t="str">
        <f>VLOOKUP($A1668,'Medical Examination'!$A$2:$J$2336,9,0)</f>
        <v>Under Weight</v>
      </c>
      <c r="K1668" s="9" t="str">
        <f>VLOOKUP($A1668,'Medical Examination'!$A$2:$J$2336,10,0)</f>
        <v>Normal</v>
      </c>
      <c r="L1668" s="9" t="str">
        <f>VLOOKUP($A1668,'Hospitalsation Details'!$A$2:$L$2344,10,0)</f>
        <v>21-08-1972</v>
      </c>
      <c r="M1668" s="16">
        <f>VLOOKUP($A1668,'Hospitalsation Details'!$A$2:$L$2344,6,0)</f>
        <v>5741.67</v>
      </c>
      <c r="N1668" s="9" t="str">
        <f>VLOOKUP($A1668,'Hospitalsation Details'!$A$2:$L$2344,7,0)</f>
        <v>tier - 2</v>
      </c>
      <c r="O1668" s="9" t="str">
        <f>VLOOKUP($A1668,'Hospitalsation Details'!$A$2:$L$2344,8,0)</f>
        <v>tier - 3</v>
      </c>
      <c r="P1668" s="9" t="str">
        <f>VLOOKUP($A1668,'Hospitalsation Details'!$A$2:$L$2344,9,0)</f>
        <v>R1013</v>
      </c>
      <c r="Q1668" s="9">
        <f>VLOOKUP($A1668,'Hospitalsation Details'!$A$2:$L$2344,12,0)</f>
        <v>50</v>
      </c>
    </row>
    <row r="1669" spans="1:17" ht="15.6" x14ac:dyDescent="0.3">
      <c r="A1669" s="21" t="s">
        <v>3335</v>
      </c>
      <c r="B1669" s="9" t="str">
        <f>VLOOKUP($A1669,'Customer Names'!$A$2:$E$2336,4,0)</f>
        <v xml:space="preserve">  Eric R</v>
      </c>
      <c r="C1669" s="9">
        <f>VLOOKUP($A1669,'Medical Examination'!$A$2:$J$2336,2,0)</f>
        <v>34.770000000000003</v>
      </c>
      <c r="D1669" s="9">
        <f>VLOOKUP($A1669,'Medical Examination'!$A$2:$J$2336,3,0)</f>
        <v>4.47</v>
      </c>
      <c r="E1669" s="9" t="str">
        <f>VLOOKUP($A1669,'Medical Examination'!$A$2:$J$2336,4,0)</f>
        <v>No</v>
      </c>
      <c r="F1669" s="9" t="str">
        <f>VLOOKUP($A1669,'Medical Examination'!$A$2:$J$2336,5,0)</f>
        <v>No</v>
      </c>
      <c r="G1669" s="9" t="str">
        <f>VLOOKUP($A1669,'Medical Examination'!$A$2:$J$2336,6,0)</f>
        <v>No</v>
      </c>
      <c r="H1669" s="9">
        <f>VLOOKUP($A1669,'Medical Examination'!$A$2:$J$2336,7,0)</f>
        <v>1</v>
      </c>
      <c r="I1669" s="9" t="str">
        <f>VLOOKUP($A1669,'Medical Examination'!$A$2:$J$2336,8,0)</f>
        <v xml:space="preserve"> Non Smoker</v>
      </c>
      <c r="J1669" s="9" t="str">
        <f>VLOOKUP($A1669,'Medical Examination'!$A$2:$J$2336,9,0)</f>
        <v>Obesity</v>
      </c>
      <c r="K1669" s="9" t="str">
        <f>VLOOKUP($A1669,'Medical Examination'!$A$2:$J$2336,10,0)</f>
        <v>Diabetes</v>
      </c>
      <c r="L1669" s="9" t="str">
        <f>VLOOKUP($A1669,'Hospitalsation Details'!$A$2:$L$2344,10,0)</f>
        <v>19-10-1987</v>
      </c>
      <c r="M1669" s="16">
        <f>VLOOKUP($A1669,'Hospitalsation Details'!$A$2:$L$2344,6,0)</f>
        <v>5729.01</v>
      </c>
      <c r="N1669" s="9" t="str">
        <f>VLOOKUP($A1669,'Hospitalsation Details'!$A$2:$L$2344,7,0)</f>
        <v>tier - 1</v>
      </c>
      <c r="O1669" s="9" t="str">
        <f>VLOOKUP($A1669,'Hospitalsation Details'!$A$2:$L$2344,8,0)</f>
        <v>tier - 2</v>
      </c>
      <c r="P1669" s="9" t="str">
        <f>VLOOKUP($A1669,'Hospitalsation Details'!$A$2:$L$2344,9,0)</f>
        <v>R1012</v>
      </c>
      <c r="Q1669" s="9">
        <f>VLOOKUP($A1669,'Hospitalsation Details'!$A$2:$L$2344,12,0)</f>
        <v>35</v>
      </c>
    </row>
    <row r="1670" spans="1:17" ht="15.6" x14ac:dyDescent="0.3">
      <c r="A1670" s="20" t="s">
        <v>3337</v>
      </c>
      <c r="B1670" s="9" t="str">
        <f>VLOOKUP($A1670,'Customer Names'!$A$2:$E$2336,4,0)</f>
        <v xml:space="preserve">  Matthew</v>
      </c>
      <c r="C1670" s="9">
        <f>VLOOKUP($A1670,'Medical Examination'!$A$2:$J$2336,2,0)</f>
        <v>16.88</v>
      </c>
      <c r="D1670" s="9">
        <f>VLOOKUP($A1670,'Medical Examination'!$A$2:$J$2336,3,0)</f>
        <v>9.9600000000000009</v>
      </c>
      <c r="E1670" s="9" t="str">
        <f>VLOOKUP($A1670,'Medical Examination'!$A$2:$J$2336,4,0)</f>
        <v>No</v>
      </c>
      <c r="F1670" s="9" t="str">
        <f>VLOOKUP($A1670,'Medical Examination'!$A$2:$J$2336,5,0)</f>
        <v>No</v>
      </c>
      <c r="G1670" s="9" t="str">
        <f>VLOOKUP($A1670,'Medical Examination'!$A$2:$J$2336,6,0)</f>
        <v>No</v>
      </c>
      <c r="H1670" s="9">
        <f>VLOOKUP($A1670,'Medical Examination'!$A$2:$J$2336,7,0)</f>
        <v>0</v>
      </c>
      <c r="I1670" s="9" t="str">
        <f>VLOOKUP($A1670,'Medical Examination'!$A$2:$J$2336,8,0)</f>
        <v xml:space="preserve"> Non Smoker</v>
      </c>
      <c r="J1670" s="9" t="str">
        <f>VLOOKUP($A1670,'Medical Examination'!$A$2:$J$2336,9,0)</f>
        <v>Under Weight</v>
      </c>
      <c r="K1670" s="9" t="str">
        <f>VLOOKUP($A1670,'Medical Examination'!$A$2:$J$2336,10,0)</f>
        <v>Diabetes</v>
      </c>
      <c r="L1670" s="9" t="str">
        <f>VLOOKUP($A1670,'Hospitalsation Details'!$A$2:$L$2344,10,0)</f>
        <v>18-12-1971</v>
      </c>
      <c r="M1670" s="16">
        <f>VLOOKUP($A1670,'Hospitalsation Details'!$A$2:$L$2344,6,0)</f>
        <v>5720.38</v>
      </c>
      <c r="N1670" s="9" t="str">
        <f>VLOOKUP($A1670,'Hospitalsation Details'!$A$2:$L$2344,7,0)</f>
        <v>tier - 2</v>
      </c>
      <c r="O1670" s="9" t="str">
        <f>VLOOKUP($A1670,'Hospitalsation Details'!$A$2:$L$2344,8,0)</f>
        <v>tier - 1</v>
      </c>
      <c r="P1670" s="9" t="str">
        <f>VLOOKUP($A1670,'Hospitalsation Details'!$A$2:$L$2344,9,0)</f>
        <v>R1013</v>
      </c>
      <c r="Q1670" s="9">
        <f>VLOOKUP($A1670,'Hospitalsation Details'!$A$2:$L$2344,12,0)</f>
        <v>51</v>
      </c>
    </row>
    <row r="1671" spans="1:17" ht="15.6" x14ac:dyDescent="0.3">
      <c r="A1671" s="21" t="s">
        <v>3339</v>
      </c>
      <c r="B1671" s="9" t="str">
        <f>VLOOKUP($A1671,'Customer Names'!$A$2:$E$2336,4,0)</f>
        <v xml:space="preserve">  Bob R</v>
      </c>
      <c r="C1671" s="9">
        <f>VLOOKUP($A1671,'Medical Examination'!$A$2:$J$2336,2,0)</f>
        <v>40.26</v>
      </c>
      <c r="D1671" s="9">
        <f>VLOOKUP($A1671,'Medical Examination'!$A$2:$J$2336,3,0)</f>
        <v>9.92</v>
      </c>
      <c r="E1671" s="9" t="str">
        <f>VLOOKUP($A1671,'Medical Examination'!$A$2:$J$2336,4,0)</f>
        <v>Yes</v>
      </c>
      <c r="F1671" s="9" t="str">
        <f>VLOOKUP($A1671,'Medical Examination'!$A$2:$J$2336,5,0)</f>
        <v>No</v>
      </c>
      <c r="G1671" s="9" t="str">
        <f>VLOOKUP($A1671,'Medical Examination'!$A$2:$J$2336,6,0)</f>
        <v>No</v>
      </c>
      <c r="H1671" s="9">
        <f>VLOOKUP($A1671,'Medical Examination'!$A$2:$J$2336,7,0)</f>
        <v>0</v>
      </c>
      <c r="I1671" s="9" t="str">
        <f>VLOOKUP($A1671,'Medical Examination'!$A$2:$J$2336,8,0)</f>
        <v xml:space="preserve"> Non Smoker</v>
      </c>
      <c r="J1671" s="9" t="str">
        <f>VLOOKUP($A1671,'Medical Examination'!$A$2:$J$2336,9,0)</f>
        <v>Obesity</v>
      </c>
      <c r="K1671" s="9" t="str">
        <f>VLOOKUP($A1671,'Medical Examination'!$A$2:$J$2336,10,0)</f>
        <v>Prediabetes</v>
      </c>
      <c r="L1671" s="9" t="str">
        <f>VLOOKUP($A1671,'Hospitalsation Details'!$A$2:$L$2344,10,0)</f>
        <v>30-08-1981</v>
      </c>
      <c r="M1671" s="16">
        <f>VLOOKUP($A1671,'Hospitalsation Details'!$A$2:$L$2344,6,0)</f>
        <v>5709.16</v>
      </c>
      <c r="N1671" s="9" t="str">
        <f>VLOOKUP($A1671,'Hospitalsation Details'!$A$2:$L$2344,7,0)</f>
        <v>tier - 3</v>
      </c>
      <c r="O1671" s="9" t="str">
        <f>VLOOKUP($A1671,'Hospitalsation Details'!$A$2:$L$2344,8,0)</f>
        <v>tier - 3</v>
      </c>
      <c r="P1671" s="9" t="str">
        <f>VLOOKUP($A1671,'Hospitalsation Details'!$A$2:$L$2344,9,0)</f>
        <v>R1013</v>
      </c>
      <c r="Q1671" s="9">
        <f>VLOOKUP($A1671,'Hospitalsation Details'!$A$2:$L$2344,12,0)</f>
        <v>41</v>
      </c>
    </row>
    <row r="1672" spans="1:17" ht="15.6" x14ac:dyDescent="0.3">
      <c r="A1672" s="20" t="s">
        <v>3341</v>
      </c>
      <c r="B1672" s="9" t="str">
        <f>VLOOKUP($A1672,'Customer Names'!$A$2:$E$2336,4,0)</f>
        <v xml:space="preserve">  Stephanie J</v>
      </c>
      <c r="C1672" s="9">
        <f>VLOOKUP($A1672,'Medical Examination'!$A$2:$J$2336,2,0)</f>
        <v>25.6</v>
      </c>
      <c r="D1672" s="9">
        <f>VLOOKUP($A1672,'Medical Examination'!$A$2:$J$2336,3,0)</f>
        <v>6.03</v>
      </c>
      <c r="E1672" s="9" t="str">
        <f>VLOOKUP($A1672,'Medical Examination'!$A$2:$J$2336,4,0)</f>
        <v>No</v>
      </c>
      <c r="F1672" s="9" t="str">
        <f>VLOOKUP($A1672,'Medical Examination'!$A$2:$J$2336,5,0)</f>
        <v>No</v>
      </c>
      <c r="G1672" s="9" t="str">
        <f>VLOOKUP($A1672,'Medical Examination'!$A$2:$J$2336,6,0)</f>
        <v>Yes</v>
      </c>
      <c r="H1672" s="9">
        <f>VLOOKUP($A1672,'Medical Examination'!$A$2:$J$2336,7,0)</f>
        <v>1</v>
      </c>
      <c r="I1672" s="9" t="str">
        <f>VLOOKUP($A1672,'Medical Examination'!$A$2:$J$2336,8,0)</f>
        <v xml:space="preserve"> Non Smoker</v>
      </c>
      <c r="J1672" s="9" t="str">
        <f>VLOOKUP($A1672,'Medical Examination'!$A$2:$J$2336,9,0)</f>
        <v>Over Weight</v>
      </c>
      <c r="K1672" s="9" t="str">
        <f>VLOOKUP($A1672,'Medical Examination'!$A$2:$J$2336,10,0)</f>
        <v>Diabetes</v>
      </c>
      <c r="L1672" s="9" t="str">
        <f>VLOOKUP($A1672,'Hospitalsation Details'!$A$2:$L$2344,10,0)</f>
        <v>03-11-1993</v>
      </c>
      <c r="M1672" s="16">
        <f>VLOOKUP($A1672,'Hospitalsation Details'!$A$2:$L$2344,6,0)</f>
        <v>5708.87</v>
      </c>
      <c r="N1672" s="9" t="str">
        <f>VLOOKUP($A1672,'Hospitalsation Details'!$A$2:$L$2344,7,0)</f>
        <v>tier - 2</v>
      </c>
      <c r="O1672" s="9" t="str">
        <f>VLOOKUP($A1672,'Hospitalsation Details'!$A$2:$L$2344,8,0)</f>
        <v>tier - 1</v>
      </c>
      <c r="P1672" s="9" t="str">
        <f>VLOOKUP($A1672,'Hospitalsation Details'!$A$2:$L$2344,9,0)</f>
        <v>R1011</v>
      </c>
      <c r="Q1672" s="9">
        <f>VLOOKUP($A1672,'Hospitalsation Details'!$A$2:$L$2344,12,0)</f>
        <v>29</v>
      </c>
    </row>
    <row r="1673" spans="1:17" ht="15.6" x14ac:dyDescent="0.3">
      <c r="A1673" s="21" t="s">
        <v>3343</v>
      </c>
      <c r="B1673" s="9" t="str">
        <f>VLOOKUP($A1673,'Customer Names'!$A$2:$E$2336,4,0)</f>
        <v xml:space="preserve">  Jake</v>
      </c>
      <c r="C1673" s="9">
        <f>VLOOKUP($A1673,'Medical Examination'!$A$2:$J$2336,2,0)</f>
        <v>33.549999999999997</v>
      </c>
      <c r="D1673" s="9">
        <f>VLOOKUP($A1673,'Medical Examination'!$A$2:$J$2336,3,0)</f>
        <v>10.9</v>
      </c>
      <c r="E1673" s="9" t="str">
        <f>VLOOKUP($A1673,'Medical Examination'!$A$2:$J$2336,4,0)</f>
        <v>Yes</v>
      </c>
      <c r="F1673" s="9" t="str">
        <f>VLOOKUP($A1673,'Medical Examination'!$A$2:$J$2336,5,0)</f>
        <v>No</v>
      </c>
      <c r="G1673" s="9" t="str">
        <f>VLOOKUP($A1673,'Medical Examination'!$A$2:$J$2336,6,0)</f>
        <v>No</v>
      </c>
      <c r="H1673" s="9">
        <f>VLOOKUP($A1673,'Medical Examination'!$A$2:$J$2336,7,0)</f>
        <v>0</v>
      </c>
      <c r="I1673" s="9" t="str">
        <f>VLOOKUP($A1673,'Medical Examination'!$A$2:$J$2336,8,0)</f>
        <v xml:space="preserve"> Non Smoker</v>
      </c>
      <c r="J1673" s="9" t="str">
        <f>VLOOKUP($A1673,'Medical Examination'!$A$2:$J$2336,9,0)</f>
        <v>Obesity</v>
      </c>
      <c r="K1673" s="9" t="str">
        <f>VLOOKUP($A1673,'Medical Examination'!$A$2:$J$2336,10,0)</f>
        <v>Diabetes</v>
      </c>
      <c r="L1673" s="9" t="str">
        <f>VLOOKUP($A1673,'Hospitalsation Details'!$A$2:$L$2344,10,0)</f>
        <v>15-06-1981</v>
      </c>
      <c r="M1673" s="16">
        <f>VLOOKUP($A1673,'Hospitalsation Details'!$A$2:$L$2344,6,0)</f>
        <v>5699.84</v>
      </c>
      <c r="N1673" s="9" t="str">
        <f>VLOOKUP($A1673,'Hospitalsation Details'!$A$2:$L$2344,7,0)</f>
        <v>tier - 2</v>
      </c>
      <c r="O1673" s="9" t="str">
        <f>VLOOKUP($A1673,'Hospitalsation Details'!$A$2:$L$2344,8,0)</f>
        <v>tier - 3</v>
      </c>
      <c r="P1673" s="9" t="str">
        <f>VLOOKUP($A1673,'Hospitalsation Details'!$A$2:$L$2344,9,0)</f>
        <v>R1013</v>
      </c>
      <c r="Q1673" s="9">
        <f>VLOOKUP($A1673,'Hospitalsation Details'!$A$2:$L$2344,12,0)</f>
        <v>41</v>
      </c>
    </row>
    <row r="1674" spans="1:17" ht="15.6" x14ac:dyDescent="0.3">
      <c r="A1674" s="20" t="s">
        <v>3345</v>
      </c>
      <c r="B1674" s="9" t="str">
        <f>VLOOKUP($A1674,'Customer Names'!$A$2:$E$2336,4,0)</f>
        <v xml:space="preserve">  Alison L</v>
      </c>
      <c r="C1674" s="9">
        <f>VLOOKUP($A1674,'Medical Examination'!$A$2:$J$2336,2,0)</f>
        <v>16.690000000000001</v>
      </c>
      <c r="D1674" s="9">
        <f>VLOOKUP($A1674,'Medical Examination'!$A$2:$J$2336,3,0)</f>
        <v>10.66</v>
      </c>
      <c r="E1674" s="9" t="str">
        <f>VLOOKUP($A1674,'Medical Examination'!$A$2:$J$2336,4,0)</f>
        <v>No</v>
      </c>
      <c r="F1674" s="9" t="str">
        <f>VLOOKUP($A1674,'Medical Examination'!$A$2:$J$2336,5,0)</f>
        <v>No</v>
      </c>
      <c r="G1674" s="9" t="str">
        <f>VLOOKUP($A1674,'Medical Examination'!$A$2:$J$2336,6,0)</f>
        <v>No</v>
      </c>
      <c r="H1674" s="9">
        <f>VLOOKUP($A1674,'Medical Examination'!$A$2:$J$2336,7,0)</f>
        <v>0</v>
      </c>
      <c r="I1674" s="9" t="str">
        <f>VLOOKUP($A1674,'Medical Examination'!$A$2:$J$2336,8,0)</f>
        <v xml:space="preserve"> Non Smoker</v>
      </c>
      <c r="J1674" s="9" t="str">
        <f>VLOOKUP($A1674,'Medical Examination'!$A$2:$J$2336,9,0)</f>
        <v>Under Weight</v>
      </c>
      <c r="K1674" s="9" t="str">
        <f>VLOOKUP($A1674,'Medical Examination'!$A$2:$J$2336,10,0)</f>
        <v>Normal</v>
      </c>
      <c r="L1674" s="9" t="str">
        <f>VLOOKUP($A1674,'Hospitalsation Details'!$A$2:$L$2344,10,0)</f>
        <v>06-07-1974</v>
      </c>
      <c r="M1674" s="16">
        <f>VLOOKUP($A1674,'Hospitalsation Details'!$A$2:$L$2344,6,0)</f>
        <v>5698.74</v>
      </c>
      <c r="N1674" s="9" t="str">
        <f>VLOOKUP($A1674,'Hospitalsation Details'!$A$2:$L$2344,7,0)</f>
        <v>tier - 2</v>
      </c>
      <c r="O1674" s="9" t="str">
        <f>VLOOKUP($A1674,'Hospitalsation Details'!$A$2:$L$2344,8,0)</f>
        <v>tier - 2</v>
      </c>
      <c r="P1674" s="9" t="str">
        <f>VLOOKUP($A1674,'Hospitalsation Details'!$A$2:$L$2344,9,0)</f>
        <v>R1012</v>
      </c>
      <c r="Q1674" s="9">
        <f>VLOOKUP($A1674,'Hospitalsation Details'!$A$2:$L$2344,12,0)</f>
        <v>48</v>
      </c>
    </row>
    <row r="1675" spans="1:17" ht="15.6" x14ac:dyDescent="0.3">
      <c r="A1675" s="21" t="s">
        <v>3347</v>
      </c>
      <c r="B1675" s="9" t="str">
        <f>VLOOKUP($A1675,'Customer Names'!$A$2:$E$2336,4,0)</f>
        <v xml:space="preserve">  Lindsay M</v>
      </c>
      <c r="C1675" s="9">
        <f>VLOOKUP($A1675,'Medical Examination'!$A$2:$J$2336,2,0)</f>
        <v>19.95</v>
      </c>
      <c r="D1675" s="9">
        <f>VLOOKUP($A1675,'Medical Examination'!$A$2:$J$2336,3,0)</f>
        <v>4.05</v>
      </c>
      <c r="E1675" s="9" t="str">
        <f>VLOOKUP($A1675,'Medical Examination'!$A$2:$J$2336,4,0)</f>
        <v>No</v>
      </c>
      <c r="F1675" s="9" t="str">
        <f>VLOOKUP($A1675,'Medical Examination'!$A$2:$J$2336,5,0)</f>
        <v>No</v>
      </c>
      <c r="G1675" s="9" t="str">
        <f>VLOOKUP($A1675,'Medical Examination'!$A$2:$J$2336,6,0)</f>
        <v>No</v>
      </c>
      <c r="H1675" s="9">
        <f>VLOOKUP($A1675,'Medical Examination'!$A$2:$J$2336,7,0)</f>
        <v>1</v>
      </c>
      <c r="I1675" s="9" t="str">
        <f>VLOOKUP($A1675,'Medical Examination'!$A$2:$J$2336,8,0)</f>
        <v xml:space="preserve"> Non Smoker</v>
      </c>
      <c r="J1675" s="9" t="str">
        <f>VLOOKUP($A1675,'Medical Examination'!$A$2:$J$2336,9,0)</f>
        <v>Normal Weight</v>
      </c>
      <c r="K1675" s="9" t="str">
        <f>VLOOKUP($A1675,'Medical Examination'!$A$2:$J$2336,10,0)</f>
        <v>Normal</v>
      </c>
      <c r="L1675" s="9" t="str">
        <f>VLOOKUP($A1675,'Hospitalsation Details'!$A$2:$L$2344,10,0)</f>
        <v>03-11-1992</v>
      </c>
      <c r="M1675" s="16">
        <f>VLOOKUP($A1675,'Hospitalsation Details'!$A$2:$L$2344,6,0)</f>
        <v>5693.43</v>
      </c>
      <c r="N1675" s="9" t="str">
        <f>VLOOKUP($A1675,'Hospitalsation Details'!$A$2:$L$2344,7,0)</f>
        <v>tier - 2</v>
      </c>
      <c r="O1675" s="9" t="str">
        <f>VLOOKUP($A1675,'Hospitalsation Details'!$A$2:$L$2344,8,0)</f>
        <v>tier - 3</v>
      </c>
      <c r="P1675" s="9" t="str">
        <f>VLOOKUP($A1675,'Hospitalsation Details'!$A$2:$L$2344,9,0)</f>
        <v>R1012</v>
      </c>
      <c r="Q1675" s="9">
        <f>VLOOKUP($A1675,'Hospitalsation Details'!$A$2:$L$2344,12,0)</f>
        <v>30</v>
      </c>
    </row>
    <row r="1676" spans="1:17" ht="15.6" x14ac:dyDescent="0.3">
      <c r="A1676" s="20" t="s">
        <v>3349</v>
      </c>
      <c r="B1676" s="9" t="str">
        <f>VLOOKUP($A1676,'Customer Names'!$A$2:$E$2336,4,0)</f>
        <v xml:space="preserve">  Guillaume</v>
      </c>
      <c r="C1676" s="9">
        <f>VLOOKUP($A1676,'Medical Examination'!$A$2:$J$2336,2,0)</f>
        <v>17.55</v>
      </c>
      <c r="D1676" s="9">
        <f>VLOOKUP($A1676,'Medical Examination'!$A$2:$J$2336,3,0)</f>
        <v>4.2300000000000004</v>
      </c>
      <c r="E1676" s="9" t="str">
        <f>VLOOKUP($A1676,'Medical Examination'!$A$2:$J$2336,4,0)</f>
        <v>No</v>
      </c>
      <c r="F1676" s="9" t="str">
        <f>VLOOKUP($A1676,'Medical Examination'!$A$2:$J$2336,5,0)</f>
        <v>No</v>
      </c>
      <c r="G1676" s="9" t="str">
        <f>VLOOKUP($A1676,'Medical Examination'!$A$2:$J$2336,6,0)</f>
        <v>No</v>
      </c>
      <c r="H1676" s="9">
        <f>VLOOKUP($A1676,'Medical Examination'!$A$2:$J$2336,7,0)</f>
        <v>2</v>
      </c>
      <c r="I1676" s="9" t="str">
        <f>VLOOKUP($A1676,'Medical Examination'!$A$2:$J$2336,8,0)</f>
        <v xml:space="preserve"> Non Smoker</v>
      </c>
      <c r="J1676" s="9" t="str">
        <f>VLOOKUP($A1676,'Medical Examination'!$A$2:$J$2336,9,0)</f>
        <v>Under Weight</v>
      </c>
      <c r="K1676" s="9" t="str">
        <f>VLOOKUP($A1676,'Medical Examination'!$A$2:$J$2336,10,0)</f>
        <v>Normal</v>
      </c>
      <c r="L1676" s="9" t="str">
        <f>VLOOKUP($A1676,'Hospitalsation Details'!$A$2:$L$2344,10,0)</f>
        <v>28-10-1972</v>
      </c>
      <c r="M1676" s="16">
        <f>VLOOKUP($A1676,'Hospitalsation Details'!$A$2:$L$2344,6,0)</f>
        <v>5690.79</v>
      </c>
      <c r="N1676" s="9" t="str">
        <f>VLOOKUP($A1676,'Hospitalsation Details'!$A$2:$L$2344,7,0)</f>
        <v>tier - 2</v>
      </c>
      <c r="O1676" s="9" t="str">
        <f>VLOOKUP($A1676,'Hospitalsation Details'!$A$2:$L$2344,8,0)</f>
        <v>tier - 1</v>
      </c>
      <c r="P1676" s="9" t="str">
        <f>VLOOKUP($A1676,'Hospitalsation Details'!$A$2:$L$2344,9,0)</f>
        <v>R1013</v>
      </c>
      <c r="Q1676" s="9">
        <f>VLOOKUP($A1676,'Hospitalsation Details'!$A$2:$L$2344,12,0)</f>
        <v>50</v>
      </c>
    </row>
    <row r="1677" spans="1:17" ht="15.6" x14ac:dyDescent="0.3">
      <c r="A1677" s="21" t="s">
        <v>3351</v>
      </c>
      <c r="B1677" s="9" t="str">
        <f>VLOOKUP($A1677,'Customer Names'!$A$2:$E$2336,4,0)</f>
        <v xml:space="preserve">  Kaylee</v>
      </c>
      <c r="C1677" s="9">
        <f>VLOOKUP($A1677,'Medical Examination'!$A$2:$J$2336,2,0)</f>
        <v>22.01</v>
      </c>
      <c r="D1677" s="9">
        <f>VLOOKUP($A1677,'Medical Examination'!$A$2:$J$2336,3,0)</f>
        <v>5.01</v>
      </c>
      <c r="E1677" s="9" t="str">
        <f>VLOOKUP($A1677,'Medical Examination'!$A$2:$J$2336,4,0)</f>
        <v>No</v>
      </c>
      <c r="F1677" s="9" t="str">
        <f>VLOOKUP($A1677,'Medical Examination'!$A$2:$J$2336,5,0)</f>
        <v>No</v>
      </c>
      <c r="G1677" s="9" t="str">
        <f>VLOOKUP($A1677,'Medical Examination'!$A$2:$J$2336,6,0)</f>
        <v>No</v>
      </c>
      <c r="H1677" s="9">
        <f>VLOOKUP($A1677,'Medical Examination'!$A$2:$J$2336,7,0)</f>
        <v>1</v>
      </c>
      <c r="I1677" s="9" t="str">
        <f>VLOOKUP($A1677,'Medical Examination'!$A$2:$J$2336,8,0)</f>
        <v xml:space="preserve"> Non Smoker</v>
      </c>
      <c r="J1677" s="9" t="str">
        <f>VLOOKUP($A1677,'Medical Examination'!$A$2:$J$2336,9,0)</f>
        <v>Normal Weight</v>
      </c>
      <c r="K1677" s="9" t="str">
        <f>VLOOKUP($A1677,'Medical Examination'!$A$2:$J$2336,10,0)</f>
        <v>Prediabetes</v>
      </c>
      <c r="L1677" s="9" t="str">
        <f>VLOOKUP($A1677,'Hospitalsation Details'!$A$2:$L$2344,10,0)</f>
        <v>12-08-1984</v>
      </c>
      <c r="M1677" s="16">
        <f>VLOOKUP($A1677,'Hospitalsation Details'!$A$2:$L$2344,6,0)</f>
        <v>5679.13</v>
      </c>
      <c r="N1677" s="9" t="str">
        <f>VLOOKUP($A1677,'Hospitalsation Details'!$A$2:$L$2344,7,0)</f>
        <v>tier - 2</v>
      </c>
      <c r="O1677" s="9" t="str">
        <f>VLOOKUP($A1677,'Hospitalsation Details'!$A$2:$L$2344,8,0)</f>
        <v>tier - 2</v>
      </c>
      <c r="P1677" s="9" t="str">
        <f>VLOOKUP($A1677,'Hospitalsation Details'!$A$2:$L$2344,9,0)</f>
        <v>R1013</v>
      </c>
      <c r="Q1677" s="9">
        <f>VLOOKUP($A1677,'Hospitalsation Details'!$A$2:$L$2344,12,0)</f>
        <v>38</v>
      </c>
    </row>
    <row r="1678" spans="1:17" ht="15.6" x14ac:dyDescent="0.3">
      <c r="A1678" s="20" t="s">
        <v>3353</v>
      </c>
      <c r="B1678" s="9" t="str">
        <f>VLOOKUP($A1678,'Customer Names'!$A$2:$E$2336,4,0)</f>
        <v xml:space="preserve">  Theresa</v>
      </c>
      <c r="C1678" s="9">
        <f>VLOOKUP($A1678,'Medical Examination'!$A$2:$J$2336,2,0)</f>
        <v>41.8</v>
      </c>
      <c r="D1678" s="9">
        <f>VLOOKUP($A1678,'Medical Examination'!$A$2:$J$2336,3,0)</f>
        <v>5.82</v>
      </c>
      <c r="E1678" s="9" t="str">
        <f>VLOOKUP($A1678,'Medical Examination'!$A$2:$J$2336,4,0)</f>
        <v>Yes</v>
      </c>
      <c r="F1678" s="9" t="str">
        <f>VLOOKUP($A1678,'Medical Examination'!$A$2:$J$2336,5,0)</f>
        <v>No</v>
      </c>
      <c r="G1678" s="9" t="str">
        <f>VLOOKUP($A1678,'Medical Examination'!$A$2:$J$2336,6,0)</f>
        <v>Yes</v>
      </c>
      <c r="H1678" s="9">
        <f>VLOOKUP($A1678,'Medical Examination'!$A$2:$J$2336,7,0)</f>
        <v>1</v>
      </c>
      <c r="I1678" s="9" t="str">
        <f>VLOOKUP($A1678,'Medical Examination'!$A$2:$J$2336,8,0)</f>
        <v xml:space="preserve"> Non Smoker</v>
      </c>
      <c r="J1678" s="9" t="str">
        <f>VLOOKUP($A1678,'Medical Examination'!$A$2:$J$2336,9,0)</f>
        <v>Obesity</v>
      </c>
      <c r="K1678" s="9" t="str">
        <f>VLOOKUP($A1678,'Medical Examination'!$A$2:$J$2336,10,0)</f>
        <v>Diabetes</v>
      </c>
      <c r="L1678" s="9" t="str">
        <f>VLOOKUP($A1678,'Hospitalsation Details'!$A$2:$L$2344,10,0)</f>
        <v>03-09-1983</v>
      </c>
      <c r="M1678" s="16">
        <f>VLOOKUP($A1678,'Hospitalsation Details'!$A$2:$L$2344,6,0)</f>
        <v>5662.23</v>
      </c>
      <c r="N1678" s="9" t="str">
        <f>VLOOKUP($A1678,'Hospitalsation Details'!$A$2:$L$2344,7,0)</f>
        <v>tier - 2</v>
      </c>
      <c r="O1678" s="9" t="str">
        <f>VLOOKUP($A1678,'Hospitalsation Details'!$A$2:$L$2344,8,0)</f>
        <v>tier - 1</v>
      </c>
      <c r="P1678" s="9" t="str">
        <f>VLOOKUP($A1678,'Hospitalsation Details'!$A$2:$L$2344,9,0)</f>
        <v>R1013</v>
      </c>
      <c r="Q1678" s="9">
        <f>VLOOKUP($A1678,'Hospitalsation Details'!$A$2:$L$2344,12,0)</f>
        <v>39</v>
      </c>
    </row>
    <row r="1679" spans="1:17" ht="15.6" x14ac:dyDescent="0.3">
      <c r="A1679" s="21" t="s">
        <v>3355</v>
      </c>
      <c r="B1679" s="9" t="str">
        <f>VLOOKUP($A1679,'Customer Names'!$A$2:$E$2336,4,0)</f>
        <v xml:space="preserve">  Travis G</v>
      </c>
      <c r="C1679" s="9">
        <f>VLOOKUP($A1679,'Medical Examination'!$A$2:$J$2336,2,0)</f>
        <v>19.170000000000002</v>
      </c>
      <c r="D1679" s="9">
        <f>VLOOKUP($A1679,'Medical Examination'!$A$2:$J$2336,3,0)</f>
        <v>7.94</v>
      </c>
      <c r="E1679" s="9" t="str">
        <f>VLOOKUP($A1679,'Medical Examination'!$A$2:$J$2336,4,0)</f>
        <v>No</v>
      </c>
      <c r="F1679" s="9" t="str">
        <f>VLOOKUP($A1679,'Medical Examination'!$A$2:$J$2336,5,0)</f>
        <v>No</v>
      </c>
      <c r="G1679" s="9" t="str">
        <f>VLOOKUP($A1679,'Medical Examination'!$A$2:$J$2336,6,0)</f>
        <v>No</v>
      </c>
      <c r="H1679" s="9">
        <f>VLOOKUP($A1679,'Medical Examination'!$A$2:$J$2336,7,0)</f>
        <v>0</v>
      </c>
      <c r="I1679" s="9" t="str">
        <f>VLOOKUP($A1679,'Medical Examination'!$A$2:$J$2336,8,0)</f>
        <v xml:space="preserve"> Non Smoker</v>
      </c>
      <c r="J1679" s="9" t="str">
        <f>VLOOKUP($A1679,'Medical Examination'!$A$2:$J$2336,9,0)</f>
        <v>Normal Weight</v>
      </c>
      <c r="K1679" s="9" t="str">
        <f>VLOOKUP($A1679,'Medical Examination'!$A$2:$J$2336,10,0)</f>
        <v>Prediabetes</v>
      </c>
      <c r="L1679" s="9" t="str">
        <f>VLOOKUP($A1679,'Hospitalsation Details'!$A$2:$L$2344,10,0)</f>
        <v>27-09-1978</v>
      </c>
      <c r="M1679" s="16">
        <f>VLOOKUP($A1679,'Hospitalsation Details'!$A$2:$L$2344,6,0)</f>
        <v>5650.14</v>
      </c>
      <c r="N1679" s="9" t="str">
        <f>VLOOKUP($A1679,'Hospitalsation Details'!$A$2:$L$2344,7,0)</f>
        <v>tier - 2</v>
      </c>
      <c r="O1679" s="9" t="str">
        <f>VLOOKUP($A1679,'Hospitalsation Details'!$A$2:$L$2344,8,0)</f>
        <v>tier - 1</v>
      </c>
      <c r="P1679" s="9" t="str">
        <f>VLOOKUP($A1679,'Hospitalsation Details'!$A$2:$L$2344,9,0)</f>
        <v>R1013</v>
      </c>
      <c r="Q1679" s="9">
        <f>VLOOKUP($A1679,'Hospitalsation Details'!$A$2:$L$2344,12,0)</f>
        <v>44</v>
      </c>
    </row>
    <row r="1680" spans="1:17" ht="15.6" x14ac:dyDescent="0.3">
      <c r="A1680" s="20" t="s">
        <v>3357</v>
      </c>
      <c r="B1680" s="9" t="str">
        <f>VLOOKUP($A1680,'Customer Names'!$A$2:$E$2336,4,0)</f>
        <v xml:space="preserve">  Emma L</v>
      </c>
      <c r="C1680" s="9">
        <f>VLOOKUP($A1680,'Medical Examination'!$A$2:$J$2336,2,0)</f>
        <v>32.799999999999997</v>
      </c>
      <c r="D1680" s="9">
        <f>VLOOKUP($A1680,'Medical Examination'!$A$2:$J$2336,3,0)</f>
        <v>6.16</v>
      </c>
      <c r="E1680" s="9" t="str">
        <f>VLOOKUP($A1680,'Medical Examination'!$A$2:$J$2336,4,0)</f>
        <v>Yes</v>
      </c>
      <c r="F1680" s="9" t="str">
        <f>VLOOKUP($A1680,'Medical Examination'!$A$2:$J$2336,5,0)</f>
        <v>No</v>
      </c>
      <c r="G1680" s="9" t="str">
        <f>VLOOKUP($A1680,'Medical Examination'!$A$2:$J$2336,6,0)</f>
        <v>Yes</v>
      </c>
      <c r="H1680" s="9">
        <f>VLOOKUP($A1680,'Medical Examination'!$A$2:$J$2336,7,0)</f>
        <v>1</v>
      </c>
      <c r="I1680" s="9" t="str">
        <f>VLOOKUP($A1680,'Medical Examination'!$A$2:$J$2336,8,0)</f>
        <v xml:space="preserve"> Non Smoker</v>
      </c>
      <c r="J1680" s="9" t="str">
        <f>VLOOKUP($A1680,'Medical Examination'!$A$2:$J$2336,9,0)</f>
        <v>Obesity</v>
      </c>
      <c r="K1680" s="9" t="str">
        <f>VLOOKUP($A1680,'Medical Examination'!$A$2:$J$2336,10,0)</f>
        <v>Normal</v>
      </c>
      <c r="L1680" s="9" t="str">
        <f>VLOOKUP($A1680,'Hospitalsation Details'!$A$2:$L$2344,10,0)</f>
        <v>08-06-1983</v>
      </c>
      <c r="M1680" s="16">
        <f>VLOOKUP($A1680,'Hospitalsation Details'!$A$2:$L$2344,6,0)</f>
        <v>5649.72</v>
      </c>
      <c r="N1680" s="9" t="str">
        <f>VLOOKUP($A1680,'Hospitalsation Details'!$A$2:$L$2344,7,0)</f>
        <v>tier - 2</v>
      </c>
      <c r="O1680" s="9" t="str">
        <f>VLOOKUP($A1680,'Hospitalsation Details'!$A$2:$L$2344,8,0)</f>
        <v>tier - 3</v>
      </c>
      <c r="P1680" s="9" t="str">
        <f>VLOOKUP($A1680,'Hospitalsation Details'!$A$2:$L$2344,9,0)</f>
        <v>R1011</v>
      </c>
      <c r="Q1680" s="9">
        <f>VLOOKUP($A1680,'Hospitalsation Details'!$A$2:$L$2344,12,0)</f>
        <v>40</v>
      </c>
    </row>
    <row r="1681" spans="1:17" ht="15.6" x14ac:dyDescent="0.3">
      <c r="A1681" s="21" t="s">
        <v>3359</v>
      </c>
      <c r="B1681" s="9" t="str">
        <f>VLOOKUP($A1681,'Customer Names'!$A$2:$E$2336,4,0)</f>
        <v xml:space="preserve">  Linda</v>
      </c>
      <c r="C1681" s="9">
        <f>VLOOKUP($A1681,'Medical Examination'!$A$2:$J$2336,2,0)</f>
        <v>35.814999999999998</v>
      </c>
      <c r="D1681" s="9">
        <f>VLOOKUP($A1681,'Medical Examination'!$A$2:$J$2336,3,0)</f>
        <v>4.1500000000000004</v>
      </c>
      <c r="E1681" s="9" t="str">
        <f>VLOOKUP($A1681,'Medical Examination'!$A$2:$J$2336,4,0)</f>
        <v>No</v>
      </c>
      <c r="F1681" s="9" t="str">
        <f>VLOOKUP($A1681,'Medical Examination'!$A$2:$J$2336,5,0)</f>
        <v>No</v>
      </c>
      <c r="G1681" s="9" t="str">
        <f>VLOOKUP($A1681,'Medical Examination'!$A$2:$J$2336,6,0)</f>
        <v>No</v>
      </c>
      <c r="H1681" s="9">
        <f>VLOOKUP($A1681,'Medical Examination'!$A$2:$J$2336,7,0)</f>
        <v>1</v>
      </c>
      <c r="I1681" s="9" t="str">
        <f>VLOOKUP($A1681,'Medical Examination'!$A$2:$J$2336,8,0)</f>
        <v xml:space="preserve"> Non Smoker</v>
      </c>
      <c r="J1681" s="9" t="str">
        <f>VLOOKUP($A1681,'Medical Examination'!$A$2:$J$2336,9,0)</f>
        <v>Obesity</v>
      </c>
      <c r="K1681" s="9" t="str">
        <f>VLOOKUP($A1681,'Medical Examination'!$A$2:$J$2336,10,0)</f>
        <v>Prediabetes</v>
      </c>
      <c r="L1681" s="9" t="str">
        <f>VLOOKUP($A1681,'Hospitalsation Details'!$A$2:$L$2344,10,0)</f>
        <v>09-12-1987</v>
      </c>
      <c r="M1681" s="16">
        <f>VLOOKUP($A1681,'Hospitalsation Details'!$A$2:$L$2344,6,0)</f>
        <v>5630.46</v>
      </c>
      <c r="N1681" s="9" t="str">
        <f>VLOOKUP($A1681,'Hospitalsation Details'!$A$2:$L$2344,7,0)</f>
        <v>tier - 2</v>
      </c>
      <c r="O1681" s="9" t="str">
        <f>VLOOKUP($A1681,'Hospitalsation Details'!$A$2:$L$2344,8,0)</f>
        <v>tier - 3</v>
      </c>
      <c r="P1681" s="9" t="str">
        <f>VLOOKUP($A1681,'Hospitalsation Details'!$A$2:$L$2344,9,0)</f>
        <v>R1012</v>
      </c>
      <c r="Q1681" s="9">
        <f>VLOOKUP($A1681,'Hospitalsation Details'!$A$2:$L$2344,12,0)</f>
        <v>35</v>
      </c>
    </row>
    <row r="1682" spans="1:17" ht="15.6" x14ac:dyDescent="0.3">
      <c r="A1682" s="20" t="s">
        <v>3361</v>
      </c>
      <c r="B1682" s="9" t="str">
        <f>VLOOKUP($A1682,'Customer Names'!$A$2:$E$2336,4,0)</f>
        <v xml:space="preserve">  Owen R</v>
      </c>
      <c r="C1682" s="9">
        <f>VLOOKUP($A1682,'Medical Examination'!$A$2:$J$2336,2,0)</f>
        <v>24.3</v>
      </c>
      <c r="D1682" s="9">
        <f>VLOOKUP($A1682,'Medical Examination'!$A$2:$J$2336,3,0)</f>
        <v>6.23</v>
      </c>
      <c r="E1682" s="9" t="str">
        <f>VLOOKUP($A1682,'Medical Examination'!$A$2:$J$2336,4,0)</f>
        <v>No</v>
      </c>
      <c r="F1682" s="9" t="str">
        <f>VLOOKUP($A1682,'Medical Examination'!$A$2:$J$2336,5,0)</f>
        <v>No</v>
      </c>
      <c r="G1682" s="9" t="str">
        <f>VLOOKUP($A1682,'Medical Examination'!$A$2:$J$2336,6,0)</f>
        <v>No</v>
      </c>
      <c r="H1682" s="9">
        <f>VLOOKUP($A1682,'Medical Examination'!$A$2:$J$2336,7,0)</f>
        <v>0</v>
      </c>
      <c r="I1682" s="9" t="str">
        <f>VLOOKUP($A1682,'Medical Examination'!$A$2:$J$2336,8,0)</f>
        <v xml:space="preserve"> Non Smoker</v>
      </c>
      <c r="J1682" s="9" t="str">
        <f>VLOOKUP($A1682,'Medical Examination'!$A$2:$J$2336,9,0)</f>
        <v>Normal Weight</v>
      </c>
      <c r="K1682" s="9" t="str">
        <f>VLOOKUP($A1682,'Medical Examination'!$A$2:$J$2336,10,0)</f>
        <v>Diabetes</v>
      </c>
      <c r="L1682" s="9" t="str">
        <f>VLOOKUP($A1682,'Hospitalsation Details'!$A$2:$L$2344,10,0)</f>
        <v>15-11-1994</v>
      </c>
      <c r="M1682" s="16">
        <f>VLOOKUP($A1682,'Hospitalsation Details'!$A$2:$L$2344,6,0)</f>
        <v>5615.37</v>
      </c>
      <c r="N1682" s="9" t="str">
        <f>VLOOKUP($A1682,'Hospitalsation Details'!$A$2:$L$2344,7,0)</f>
        <v>tier - 2</v>
      </c>
      <c r="O1682" s="9" t="str">
        <f>VLOOKUP($A1682,'Hospitalsation Details'!$A$2:$L$2344,8,0)</f>
        <v>tier - 3</v>
      </c>
      <c r="P1682" s="9" t="str">
        <f>VLOOKUP($A1682,'Hospitalsation Details'!$A$2:$L$2344,9,0)</f>
        <v>R1011</v>
      </c>
      <c r="Q1682" s="9">
        <f>VLOOKUP($A1682,'Hospitalsation Details'!$A$2:$L$2344,12,0)</f>
        <v>28</v>
      </c>
    </row>
    <row r="1683" spans="1:17" ht="15.6" x14ac:dyDescent="0.3">
      <c r="A1683" s="21" t="s">
        <v>3363</v>
      </c>
      <c r="B1683" s="9" t="str">
        <f>VLOOKUP($A1683,'Customer Names'!$A$2:$E$2336,4,0)</f>
        <v xml:space="preserve">  Jacob</v>
      </c>
      <c r="C1683" s="9">
        <f>VLOOKUP($A1683,'Medical Examination'!$A$2:$J$2336,2,0)</f>
        <v>19.059999999999999</v>
      </c>
      <c r="D1683" s="9">
        <f>VLOOKUP($A1683,'Medical Examination'!$A$2:$J$2336,3,0)</f>
        <v>7.41</v>
      </c>
      <c r="E1683" s="9" t="str">
        <f>VLOOKUP($A1683,'Medical Examination'!$A$2:$J$2336,4,0)</f>
        <v>No</v>
      </c>
      <c r="F1683" s="9" t="str">
        <f>VLOOKUP($A1683,'Medical Examination'!$A$2:$J$2336,5,0)</f>
        <v>No</v>
      </c>
      <c r="G1683" s="9" t="str">
        <f>VLOOKUP($A1683,'Medical Examination'!$A$2:$J$2336,6,0)</f>
        <v>No</v>
      </c>
      <c r="H1683" s="9">
        <f>VLOOKUP($A1683,'Medical Examination'!$A$2:$J$2336,7,0)</f>
        <v>0</v>
      </c>
      <c r="I1683" s="9" t="str">
        <f>VLOOKUP($A1683,'Medical Examination'!$A$2:$J$2336,8,0)</f>
        <v xml:space="preserve"> Non Smoker</v>
      </c>
      <c r="J1683" s="9" t="str">
        <f>VLOOKUP($A1683,'Medical Examination'!$A$2:$J$2336,9,0)</f>
        <v>Normal Weight</v>
      </c>
      <c r="K1683" s="9" t="str">
        <f>VLOOKUP($A1683,'Medical Examination'!$A$2:$J$2336,10,0)</f>
        <v>Normal</v>
      </c>
      <c r="L1683" s="9" t="str">
        <f>VLOOKUP($A1683,'Hospitalsation Details'!$A$2:$L$2344,10,0)</f>
        <v>11-09-1978</v>
      </c>
      <c r="M1683" s="16">
        <f>VLOOKUP($A1683,'Hospitalsation Details'!$A$2:$L$2344,6,0)</f>
        <v>5612.83</v>
      </c>
      <c r="N1683" s="9" t="str">
        <f>VLOOKUP($A1683,'Hospitalsation Details'!$A$2:$L$2344,7,0)</f>
        <v>tier - 2</v>
      </c>
      <c r="O1683" s="9" t="str">
        <f>VLOOKUP($A1683,'Hospitalsation Details'!$A$2:$L$2344,8,0)</f>
        <v>tier - 3</v>
      </c>
      <c r="P1683" s="9" t="str">
        <f>VLOOKUP($A1683,'Hospitalsation Details'!$A$2:$L$2344,9,0)</f>
        <v>R1013</v>
      </c>
      <c r="Q1683" s="9">
        <f>VLOOKUP($A1683,'Hospitalsation Details'!$A$2:$L$2344,12,0)</f>
        <v>44</v>
      </c>
    </row>
    <row r="1684" spans="1:17" ht="15.6" x14ac:dyDescent="0.3">
      <c r="A1684" s="20" t="s">
        <v>3365</v>
      </c>
      <c r="B1684" s="9" t="str">
        <f>VLOOKUP($A1684,'Customer Names'!$A$2:$E$2336,4,0)</f>
        <v xml:space="preserve">  Jacqueline</v>
      </c>
      <c r="C1684" s="9">
        <f>VLOOKUP($A1684,'Medical Examination'!$A$2:$J$2336,2,0)</f>
        <v>33.25</v>
      </c>
      <c r="D1684" s="9">
        <f>VLOOKUP($A1684,'Medical Examination'!$A$2:$J$2336,3,0)</f>
        <v>5.62</v>
      </c>
      <c r="E1684" s="9" t="str">
        <f>VLOOKUP($A1684,'Medical Examination'!$A$2:$J$2336,4,0)</f>
        <v>Yes</v>
      </c>
      <c r="F1684" s="9" t="str">
        <f>VLOOKUP($A1684,'Medical Examination'!$A$2:$J$2336,5,0)</f>
        <v>No</v>
      </c>
      <c r="G1684" s="9" t="str">
        <f>VLOOKUP($A1684,'Medical Examination'!$A$2:$J$2336,6,0)</f>
        <v>No</v>
      </c>
      <c r="H1684" s="9">
        <f>VLOOKUP($A1684,'Medical Examination'!$A$2:$J$2336,7,0)</f>
        <v>1</v>
      </c>
      <c r="I1684" s="9" t="str">
        <f>VLOOKUP($A1684,'Medical Examination'!$A$2:$J$2336,8,0)</f>
        <v xml:space="preserve"> Non Smoker</v>
      </c>
      <c r="J1684" s="9" t="str">
        <f>VLOOKUP($A1684,'Medical Examination'!$A$2:$J$2336,9,0)</f>
        <v>Obesity</v>
      </c>
      <c r="K1684" s="9" t="str">
        <f>VLOOKUP($A1684,'Medical Examination'!$A$2:$J$2336,10,0)</f>
        <v>Normal</v>
      </c>
      <c r="L1684" s="9" t="str">
        <f>VLOOKUP($A1684,'Hospitalsation Details'!$A$2:$L$2344,10,0)</f>
        <v>18-11-1988</v>
      </c>
      <c r="M1684" s="16">
        <f>VLOOKUP($A1684,'Hospitalsation Details'!$A$2:$L$2344,6,0)</f>
        <v>5594.85</v>
      </c>
      <c r="N1684" s="9" t="str">
        <f>VLOOKUP($A1684,'Hospitalsation Details'!$A$2:$L$2344,7,0)</f>
        <v>tier - 2</v>
      </c>
      <c r="O1684" s="9" t="str">
        <f>VLOOKUP($A1684,'Hospitalsation Details'!$A$2:$L$2344,8,0)</f>
        <v>tier - 3</v>
      </c>
      <c r="P1684" s="9" t="str">
        <f>VLOOKUP($A1684,'Hospitalsation Details'!$A$2:$L$2344,9,0)</f>
        <v>R1024</v>
      </c>
      <c r="Q1684" s="9">
        <f>VLOOKUP($A1684,'Hospitalsation Details'!$A$2:$L$2344,12,0)</f>
        <v>34</v>
      </c>
    </row>
    <row r="1685" spans="1:17" ht="15.6" x14ac:dyDescent="0.3">
      <c r="A1685" s="21" t="s">
        <v>3367</v>
      </c>
      <c r="B1685" s="9" t="str">
        <f>VLOOKUP($A1685,'Customer Names'!$A$2:$E$2336,4,0)</f>
        <v xml:space="preserve">  Yefeng</v>
      </c>
      <c r="C1685" s="9">
        <f>VLOOKUP($A1685,'Medical Examination'!$A$2:$J$2336,2,0)</f>
        <v>21.37</v>
      </c>
      <c r="D1685" s="9">
        <f>VLOOKUP($A1685,'Medical Examination'!$A$2:$J$2336,3,0)</f>
        <v>4.54</v>
      </c>
      <c r="E1685" s="9" t="str">
        <f>VLOOKUP($A1685,'Medical Examination'!$A$2:$J$2336,4,0)</f>
        <v>Yes</v>
      </c>
      <c r="F1685" s="9" t="str">
        <f>VLOOKUP($A1685,'Medical Examination'!$A$2:$J$2336,5,0)</f>
        <v>No</v>
      </c>
      <c r="G1685" s="9" t="str">
        <f>VLOOKUP($A1685,'Medical Examination'!$A$2:$J$2336,6,0)</f>
        <v>Yes</v>
      </c>
      <c r="H1685" s="9">
        <f>VLOOKUP($A1685,'Medical Examination'!$A$2:$J$2336,7,0)</f>
        <v>1</v>
      </c>
      <c r="I1685" s="9" t="str">
        <f>VLOOKUP($A1685,'Medical Examination'!$A$2:$J$2336,8,0)</f>
        <v xml:space="preserve"> Non Smoker</v>
      </c>
      <c r="J1685" s="9" t="str">
        <f>VLOOKUP($A1685,'Medical Examination'!$A$2:$J$2336,9,0)</f>
        <v>Normal Weight</v>
      </c>
      <c r="K1685" s="9" t="str">
        <f>VLOOKUP($A1685,'Medical Examination'!$A$2:$J$2336,10,0)</f>
        <v>Diabetes</v>
      </c>
      <c r="L1685" s="9" t="str">
        <f>VLOOKUP($A1685,'Hospitalsation Details'!$A$2:$L$2344,10,0)</f>
        <v>03-10-1983</v>
      </c>
      <c r="M1685" s="16">
        <f>VLOOKUP($A1685,'Hospitalsation Details'!$A$2:$L$2344,6,0)</f>
        <v>5587.59</v>
      </c>
      <c r="N1685" s="9" t="str">
        <f>VLOOKUP($A1685,'Hospitalsation Details'!$A$2:$L$2344,7,0)</f>
        <v>tier - 2</v>
      </c>
      <c r="O1685" s="9" t="str">
        <f>VLOOKUP($A1685,'Hospitalsation Details'!$A$2:$L$2344,8,0)</f>
        <v>tier - 1</v>
      </c>
      <c r="P1685" s="9" t="str">
        <f>VLOOKUP($A1685,'Hospitalsation Details'!$A$2:$L$2344,9,0)</f>
        <v>R1013</v>
      </c>
      <c r="Q1685" s="9">
        <f>VLOOKUP($A1685,'Hospitalsation Details'!$A$2:$L$2344,12,0)</f>
        <v>39</v>
      </c>
    </row>
    <row r="1686" spans="1:17" ht="15.6" x14ac:dyDescent="0.3">
      <c r="A1686" s="20" t="s">
        <v>3369</v>
      </c>
      <c r="B1686" s="9" t="str">
        <f>VLOOKUP($A1686,'Customer Names'!$A$2:$E$2336,4,0)</f>
        <v xml:space="preserve">  Thomas J</v>
      </c>
      <c r="C1686" s="9">
        <f>VLOOKUP($A1686,'Medical Examination'!$A$2:$J$2336,2,0)</f>
        <v>34.43</v>
      </c>
      <c r="D1686" s="9">
        <f>VLOOKUP($A1686,'Medical Examination'!$A$2:$J$2336,3,0)</f>
        <v>8.6199999999999992</v>
      </c>
      <c r="E1686" s="9" t="str">
        <f>VLOOKUP($A1686,'Medical Examination'!$A$2:$J$2336,4,0)</f>
        <v>Yes</v>
      </c>
      <c r="F1686" s="9" t="str">
        <f>VLOOKUP($A1686,'Medical Examination'!$A$2:$J$2336,5,0)</f>
        <v>No</v>
      </c>
      <c r="G1686" s="9" t="str">
        <f>VLOOKUP($A1686,'Medical Examination'!$A$2:$J$2336,6,0)</f>
        <v>No</v>
      </c>
      <c r="H1686" s="9">
        <f>VLOOKUP($A1686,'Medical Examination'!$A$2:$J$2336,7,0)</f>
        <v>1</v>
      </c>
      <c r="I1686" s="9" t="str">
        <f>VLOOKUP($A1686,'Medical Examination'!$A$2:$J$2336,8,0)</f>
        <v xml:space="preserve"> Non Smoker</v>
      </c>
      <c r="J1686" s="9" t="str">
        <f>VLOOKUP($A1686,'Medical Examination'!$A$2:$J$2336,9,0)</f>
        <v>Obesity</v>
      </c>
      <c r="K1686" s="9" t="str">
        <f>VLOOKUP($A1686,'Medical Examination'!$A$2:$J$2336,10,0)</f>
        <v>Normal</v>
      </c>
      <c r="L1686" s="9" t="str">
        <f>VLOOKUP($A1686,'Hospitalsation Details'!$A$2:$L$2344,10,0)</f>
        <v>21-11-1986</v>
      </c>
      <c r="M1686" s="16">
        <f>VLOOKUP($A1686,'Hospitalsation Details'!$A$2:$L$2344,6,0)</f>
        <v>5584.31</v>
      </c>
      <c r="N1686" s="9" t="str">
        <f>VLOOKUP($A1686,'Hospitalsation Details'!$A$2:$L$2344,7,0)</f>
        <v>tier - 3</v>
      </c>
      <c r="O1686" s="9" t="str">
        <f>VLOOKUP($A1686,'Hospitalsation Details'!$A$2:$L$2344,8,0)</f>
        <v>tier - 1</v>
      </c>
      <c r="P1686" s="9" t="str">
        <f>VLOOKUP($A1686,'Hospitalsation Details'!$A$2:$L$2344,9,0)</f>
        <v>R1013</v>
      </c>
      <c r="Q1686" s="9">
        <f>VLOOKUP($A1686,'Hospitalsation Details'!$A$2:$L$2344,12,0)</f>
        <v>36</v>
      </c>
    </row>
    <row r="1687" spans="1:17" ht="15.6" x14ac:dyDescent="0.3">
      <c r="A1687" s="21" t="s">
        <v>3371</v>
      </c>
      <c r="B1687" s="9" t="str">
        <f>VLOOKUP($A1687,'Customer Names'!$A$2:$E$2336,4,0)</f>
        <v xml:space="preserve">  Ken</v>
      </c>
      <c r="C1687" s="9">
        <f>VLOOKUP($A1687,'Medical Examination'!$A$2:$J$2336,2,0)</f>
        <v>20.86</v>
      </c>
      <c r="D1687" s="9">
        <f>VLOOKUP($A1687,'Medical Examination'!$A$2:$J$2336,3,0)</f>
        <v>4.3600000000000003</v>
      </c>
      <c r="E1687" s="9" t="str">
        <f>VLOOKUP($A1687,'Medical Examination'!$A$2:$J$2336,4,0)</f>
        <v>Yes</v>
      </c>
      <c r="F1687" s="9" t="str">
        <f>VLOOKUP($A1687,'Medical Examination'!$A$2:$J$2336,5,0)</f>
        <v>No</v>
      </c>
      <c r="G1687" s="9" t="str">
        <f>VLOOKUP($A1687,'Medical Examination'!$A$2:$J$2336,6,0)</f>
        <v>No</v>
      </c>
      <c r="H1687" s="9">
        <f>VLOOKUP($A1687,'Medical Examination'!$A$2:$J$2336,7,0)</f>
        <v>0</v>
      </c>
      <c r="I1687" s="9" t="str">
        <f>VLOOKUP($A1687,'Medical Examination'!$A$2:$J$2336,8,0)</f>
        <v xml:space="preserve"> Non Smoker</v>
      </c>
      <c r="J1687" s="9" t="str">
        <f>VLOOKUP($A1687,'Medical Examination'!$A$2:$J$2336,9,0)</f>
        <v>Normal Weight</v>
      </c>
      <c r="K1687" s="9" t="str">
        <f>VLOOKUP($A1687,'Medical Examination'!$A$2:$J$2336,10,0)</f>
        <v>Diabetes</v>
      </c>
      <c r="L1687" s="9" t="str">
        <f>VLOOKUP($A1687,'Hospitalsation Details'!$A$2:$L$2344,10,0)</f>
        <v>05-09-1985</v>
      </c>
      <c r="M1687" s="16">
        <f>VLOOKUP($A1687,'Hospitalsation Details'!$A$2:$L$2344,6,0)</f>
        <v>5582.95</v>
      </c>
      <c r="N1687" s="9" t="str">
        <f>VLOOKUP($A1687,'Hospitalsation Details'!$A$2:$L$2344,7,0)</f>
        <v>tier - 2</v>
      </c>
      <c r="O1687" s="9" t="str">
        <f>VLOOKUP($A1687,'Hospitalsation Details'!$A$2:$L$2344,8,0)</f>
        <v>tier - 1</v>
      </c>
      <c r="P1687" s="9" t="str">
        <f>VLOOKUP($A1687,'Hospitalsation Details'!$A$2:$L$2344,9,0)</f>
        <v>R1012</v>
      </c>
      <c r="Q1687" s="9">
        <f>VLOOKUP($A1687,'Hospitalsation Details'!$A$2:$L$2344,12,0)</f>
        <v>37</v>
      </c>
    </row>
    <row r="1688" spans="1:17" ht="15.6" x14ac:dyDescent="0.3">
      <c r="A1688" s="20" t="s">
        <v>3373</v>
      </c>
      <c r="B1688" s="9" t="str">
        <f>VLOOKUP($A1688,'Customer Names'!$A$2:$E$2336,4,0)</f>
        <v xml:space="preserve">  Annie E</v>
      </c>
      <c r="C1688" s="9">
        <f>VLOOKUP($A1688,'Medical Examination'!$A$2:$J$2336,2,0)</f>
        <v>18.34</v>
      </c>
      <c r="D1688" s="9">
        <f>VLOOKUP($A1688,'Medical Examination'!$A$2:$J$2336,3,0)</f>
        <v>10.01</v>
      </c>
      <c r="E1688" s="9" t="str">
        <f>VLOOKUP($A1688,'Medical Examination'!$A$2:$J$2336,4,0)</f>
        <v>No</v>
      </c>
      <c r="F1688" s="9" t="str">
        <f>VLOOKUP($A1688,'Medical Examination'!$A$2:$J$2336,5,0)</f>
        <v>No</v>
      </c>
      <c r="G1688" s="9" t="str">
        <f>VLOOKUP($A1688,'Medical Examination'!$A$2:$J$2336,6,0)</f>
        <v>No</v>
      </c>
      <c r="H1688" s="9">
        <f>VLOOKUP($A1688,'Medical Examination'!$A$2:$J$2336,7,0)</f>
        <v>0</v>
      </c>
      <c r="I1688" s="9" t="str">
        <f>VLOOKUP($A1688,'Medical Examination'!$A$2:$J$2336,8,0)</f>
        <v xml:space="preserve"> Non Smoker</v>
      </c>
      <c r="J1688" s="9" t="str">
        <f>VLOOKUP($A1688,'Medical Examination'!$A$2:$J$2336,9,0)</f>
        <v>Under Weight</v>
      </c>
      <c r="K1688" s="9" t="str">
        <f>VLOOKUP($A1688,'Medical Examination'!$A$2:$J$2336,10,0)</f>
        <v>Normal</v>
      </c>
      <c r="L1688" s="9" t="str">
        <f>VLOOKUP($A1688,'Hospitalsation Details'!$A$2:$L$2344,10,0)</f>
        <v>18-09-1974</v>
      </c>
      <c r="M1688" s="16">
        <f>VLOOKUP($A1688,'Hospitalsation Details'!$A$2:$L$2344,6,0)</f>
        <v>5576.35</v>
      </c>
      <c r="N1688" s="9" t="str">
        <f>VLOOKUP($A1688,'Hospitalsation Details'!$A$2:$L$2344,7,0)</f>
        <v>tier - 2</v>
      </c>
      <c r="O1688" s="9" t="str">
        <f>VLOOKUP($A1688,'Hospitalsation Details'!$A$2:$L$2344,8,0)</f>
        <v>tier - 3</v>
      </c>
      <c r="P1688" s="9" t="str">
        <f>VLOOKUP($A1688,'Hospitalsation Details'!$A$2:$L$2344,9,0)</f>
        <v>R1013</v>
      </c>
      <c r="Q1688" s="9">
        <f>VLOOKUP($A1688,'Hospitalsation Details'!$A$2:$L$2344,12,0)</f>
        <v>48</v>
      </c>
    </row>
    <row r="1689" spans="1:17" ht="15.6" x14ac:dyDescent="0.3">
      <c r="A1689" s="21" t="s">
        <v>3375</v>
      </c>
      <c r="B1689" s="9" t="str">
        <f>VLOOKUP($A1689,'Customer Names'!$A$2:$E$2336,4,0)</f>
        <v xml:space="preserve">  Noel K</v>
      </c>
      <c r="C1689" s="9">
        <f>VLOOKUP($A1689,'Medical Examination'!$A$2:$J$2336,2,0)</f>
        <v>34.15</v>
      </c>
      <c r="D1689" s="9">
        <f>VLOOKUP($A1689,'Medical Examination'!$A$2:$J$2336,3,0)</f>
        <v>5.42</v>
      </c>
      <c r="E1689" s="9" t="str">
        <f>VLOOKUP($A1689,'Medical Examination'!$A$2:$J$2336,4,0)</f>
        <v>No</v>
      </c>
      <c r="F1689" s="9" t="str">
        <f>VLOOKUP($A1689,'Medical Examination'!$A$2:$J$2336,5,0)</f>
        <v>No</v>
      </c>
      <c r="G1689" s="9" t="str">
        <f>VLOOKUP($A1689,'Medical Examination'!$A$2:$J$2336,6,0)</f>
        <v>No</v>
      </c>
      <c r="H1689" s="9">
        <f>VLOOKUP($A1689,'Medical Examination'!$A$2:$J$2336,7,0)</f>
        <v>0</v>
      </c>
      <c r="I1689" s="9" t="str">
        <f>VLOOKUP($A1689,'Medical Examination'!$A$2:$J$2336,8,0)</f>
        <v xml:space="preserve"> Non Smoker</v>
      </c>
      <c r="J1689" s="9" t="str">
        <f>VLOOKUP($A1689,'Medical Examination'!$A$2:$J$2336,9,0)</f>
        <v>Obesity</v>
      </c>
      <c r="K1689" s="9" t="str">
        <f>VLOOKUP($A1689,'Medical Examination'!$A$2:$J$2336,10,0)</f>
        <v>Normal</v>
      </c>
      <c r="L1689" s="9" t="str">
        <f>VLOOKUP($A1689,'Hospitalsation Details'!$A$2:$L$2344,10,0)</f>
        <v>22-09-1999</v>
      </c>
      <c r="M1689" s="16">
        <f>VLOOKUP($A1689,'Hospitalsation Details'!$A$2:$L$2344,6,0)</f>
        <v>5552.61</v>
      </c>
      <c r="N1689" s="9" t="str">
        <f>VLOOKUP($A1689,'Hospitalsation Details'!$A$2:$L$2344,7,0)</f>
        <v>tier - 2</v>
      </c>
      <c r="O1689" s="9" t="str">
        <f>VLOOKUP($A1689,'Hospitalsation Details'!$A$2:$L$2344,8,0)</f>
        <v>tier - 3</v>
      </c>
      <c r="P1689" s="9" t="str">
        <f>VLOOKUP($A1689,'Hospitalsation Details'!$A$2:$L$2344,9,0)</f>
        <v>R1026</v>
      </c>
      <c r="Q1689" s="9">
        <f>VLOOKUP($A1689,'Hospitalsation Details'!$A$2:$L$2344,12,0)</f>
        <v>23</v>
      </c>
    </row>
    <row r="1690" spans="1:17" ht="15.6" x14ac:dyDescent="0.3">
      <c r="A1690" s="20" t="s">
        <v>3377</v>
      </c>
      <c r="B1690" s="9" t="str">
        <f>VLOOKUP($A1690,'Customer Names'!$A$2:$E$2336,4,0)</f>
        <v xml:space="preserve">  Mark S</v>
      </c>
      <c r="C1690" s="9">
        <f>VLOOKUP($A1690,'Medical Examination'!$A$2:$J$2336,2,0)</f>
        <v>18.350000000000001</v>
      </c>
      <c r="D1690" s="9">
        <f>VLOOKUP($A1690,'Medical Examination'!$A$2:$J$2336,3,0)</f>
        <v>5.12</v>
      </c>
      <c r="E1690" s="9" t="str">
        <f>VLOOKUP($A1690,'Medical Examination'!$A$2:$J$2336,4,0)</f>
        <v>No</v>
      </c>
      <c r="F1690" s="9" t="str">
        <f>VLOOKUP($A1690,'Medical Examination'!$A$2:$J$2336,5,0)</f>
        <v>No</v>
      </c>
      <c r="G1690" s="9" t="str">
        <f>VLOOKUP($A1690,'Medical Examination'!$A$2:$J$2336,6,0)</f>
        <v>No</v>
      </c>
      <c r="H1690" s="9">
        <f>VLOOKUP($A1690,'Medical Examination'!$A$2:$J$2336,7,0)</f>
        <v>0</v>
      </c>
      <c r="I1690" s="9" t="str">
        <f>VLOOKUP($A1690,'Medical Examination'!$A$2:$J$2336,8,0)</f>
        <v xml:space="preserve"> Non Smoker</v>
      </c>
      <c r="J1690" s="9" t="str">
        <f>VLOOKUP($A1690,'Medical Examination'!$A$2:$J$2336,9,0)</f>
        <v>Under Weight</v>
      </c>
      <c r="K1690" s="9" t="str">
        <f>VLOOKUP($A1690,'Medical Examination'!$A$2:$J$2336,10,0)</f>
        <v>Diabetes</v>
      </c>
      <c r="L1690" s="9" t="str">
        <f>VLOOKUP($A1690,'Hospitalsation Details'!$A$2:$L$2344,10,0)</f>
        <v>07-12-1980</v>
      </c>
      <c r="M1690" s="16">
        <f>VLOOKUP($A1690,'Hospitalsation Details'!$A$2:$L$2344,6,0)</f>
        <v>5540.35</v>
      </c>
      <c r="N1690" s="9" t="str">
        <f>VLOOKUP($A1690,'Hospitalsation Details'!$A$2:$L$2344,7,0)</f>
        <v>tier - 2</v>
      </c>
      <c r="O1690" s="9" t="str">
        <f>VLOOKUP($A1690,'Hospitalsation Details'!$A$2:$L$2344,8,0)</f>
        <v>tier - 2</v>
      </c>
      <c r="P1690" s="9" t="str">
        <f>VLOOKUP($A1690,'Hospitalsation Details'!$A$2:$L$2344,9,0)</f>
        <v>R1012</v>
      </c>
      <c r="Q1690" s="9">
        <f>VLOOKUP($A1690,'Hospitalsation Details'!$A$2:$L$2344,12,0)</f>
        <v>42</v>
      </c>
    </row>
    <row r="1691" spans="1:17" ht="15.6" x14ac:dyDescent="0.3">
      <c r="A1691" s="21" t="s">
        <v>3379</v>
      </c>
      <c r="B1691" s="9" t="str">
        <f>VLOOKUP($A1691,'Customer Names'!$A$2:$E$2336,4,0)</f>
        <v xml:space="preserve">  Federica</v>
      </c>
      <c r="C1691" s="9">
        <f>VLOOKUP($A1691,'Medical Examination'!$A$2:$J$2336,2,0)</f>
        <v>22.13</v>
      </c>
      <c r="D1691" s="9">
        <f>VLOOKUP($A1691,'Medical Examination'!$A$2:$J$2336,3,0)</f>
        <v>9.1999999999999993</v>
      </c>
      <c r="E1691" s="9" t="str">
        <f>VLOOKUP($A1691,'Medical Examination'!$A$2:$J$2336,4,0)</f>
        <v>Yes</v>
      </c>
      <c r="F1691" s="9" t="str">
        <f>VLOOKUP($A1691,'Medical Examination'!$A$2:$J$2336,5,0)</f>
        <v>No</v>
      </c>
      <c r="G1691" s="9" t="str">
        <f>VLOOKUP($A1691,'Medical Examination'!$A$2:$J$2336,6,0)</f>
        <v>No</v>
      </c>
      <c r="H1691" s="9">
        <f>VLOOKUP($A1691,'Medical Examination'!$A$2:$J$2336,7,0)</f>
        <v>0</v>
      </c>
      <c r="I1691" s="9" t="str">
        <f>VLOOKUP($A1691,'Medical Examination'!$A$2:$J$2336,8,0)</f>
        <v xml:space="preserve"> Non Smoker</v>
      </c>
      <c r="J1691" s="9" t="str">
        <f>VLOOKUP($A1691,'Medical Examination'!$A$2:$J$2336,9,0)</f>
        <v>Normal Weight</v>
      </c>
      <c r="K1691" s="9" t="str">
        <f>VLOOKUP($A1691,'Medical Examination'!$A$2:$J$2336,10,0)</f>
        <v>Prediabetes</v>
      </c>
      <c r="L1691" s="9" t="str">
        <f>VLOOKUP($A1691,'Hospitalsation Details'!$A$2:$L$2344,10,0)</f>
        <v>07-11-1981</v>
      </c>
      <c r="M1691" s="16">
        <f>VLOOKUP($A1691,'Hospitalsation Details'!$A$2:$L$2344,6,0)</f>
        <v>5539.4</v>
      </c>
      <c r="N1691" s="9" t="str">
        <f>VLOOKUP($A1691,'Hospitalsation Details'!$A$2:$L$2344,7,0)</f>
        <v>tier - 2</v>
      </c>
      <c r="O1691" s="9" t="str">
        <f>VLOOKUP($A1691,'Hospitalsation Details'!$A$2:$L$2344,8,0)</f>
        <v>tier - 2</v>
      </c>
      <c r="P1691" s="9" t="str">
        <f>VLOOKUP($A1691,'Hospitalsation Details'!$A$2:$L$2344,9,0)</f>
        <v>R1013</v>
      </c>
      <c r="Q1691" s="9">
        <f>VLOOKUP($A1691,'Hospitalsation Details'!$A$2:$L$2344,12,0)</f>
        <v>41</v>
      </c>
    </row>
    <row r="1692" spans="1:17" ht="15.6" x14ac:dyDescent="0.3">
      <c r="A1692" s="20" t="s">
        <v>3381</v>
      </c>
      <c r="B1692" s="9" t="str">
        <f>VLOOKUP($A1692,'Customer Names'!$A$2:$E$2336,4,0)</f>
        <v xml:space="preserve">  Pamela L</v>
      </c>
      <c r="C1692" s="9">
        <f>VLOOKUP($A1692,'Medical Examination'!$A$2:$J$2336,2,0)</f>
        <v>22.51</v>
      </c>
      <c r="D1692" s="9">
        <f>VLOOKUP($A1692,'Medical Examination'!$A$2:$J$2336,3,0)</f>
        <v>6.08</v>
      </c>
      <c r="E1692" s="9" t="str">
        <f>VLOOKUP($A1692,'Medical Examination'!$A$2:$J$2336,4,0)</f>
        <v>Yes</v>
      </c>
      <c r="F1692" s="9" t="str">
        <f>VLOOKUP($A1692,'Medical Examination'!$A$2:$J$2336,5,0)</f>
        <v>No</v>
      </c>
      <c r="G1692" s="9" t="str">
        <f>VLOOKUP($A1692,'Medical Examination'!$A$2:$J$2336,6,0)</f>
        <v>No</v>
      </c>
      <c r="H1692" s="9">
        <f>VLOOKUP($A1692,'Medical Examination'!$A$2:$J$2336,7,0)</f>
        <v>1</v>
      </c>
      <c r="I1692" s="9" t="str">
        <f>VLOOKUP($A1692,'Medical Examination'!$A$2:$J$2336,8,0)</f>
        <v xml:space="preserve"> Non Smoker</v>
      </c>
      <c r="J1692" s="9" t="str">
        <f>VLOOKUP($A1692,'Medical Examination'!$A$2:$J$2336,9,0)</f>
        <v>Normal Weight</v>
      </c>
      <c r="K1692" s="9" t="str">
        <f>VLOOKUP($A1692,'Medical Examination'!$A$2:$J$2336,10,0)</f>
        <v>Normal</v>
      </c>
      <c r="L1692" s="9" t="str">
        <f>VLOOKUP($A1692,'Hospitalsation Details'!$A$2:$L$2344,10,0)</f>
        <v>29-07-1988</v>
      </c>
      <c r="M1692" s="16">
        <f>VLOOKUP($A1692,'Hospitalsation Details'!$A$2:$L$2344,6,0)</f>
        <v>5503.36</v>
      </c>
      <c r="N1692" s="9" t="str">
        <f>VLOOKUP($A1692,'Hospitalsation Details'!$A$2:$L$2344,7,0)</f>
        <v>tier - 2</v>
      </c>
      <c r="O1692" s="9" t="str">
        <f>VLOOKUP($A1692,'Hospitalsation Details'!$A$2:$L$2344,8,0)</f>
        <v>tier - 2</v>
      </c>
      <c r="P1692" s="9" t="str">
        <f>VLOOKUP($A1692,'Hospitalsation Details'!$A$2:$L$2344,9,0)</f>
        <v>R1012</v>
      </c>
      <c r="Q1692" s="9">
        <f>VLOOKUP($A1692,'Hospitalsation Details'!$A$2:$L$2344,12,0)</f>
        <v>34</v>
      </c>
    </row>
    <row r="1693" spans="1:17" ht="15.6" x14ac:dyDescent="0.3">
      <c r="A1693" s="21" t="s">
        <v>3383</v>
      </c>
      <c r="B1693" s="9" t="str">
        <f>VLOOKUP($A1693,'Customer Names'!$A$2:$E$2336,4,0)</f>
        <v xml:space="preserve">  Andrew W</v>
      </c>
      <c r="C1693" s="9">
        <f>VLOOKUP($A1693,'Medical Examination'!$A$2:$J$2336,2,0)</f>
        <v>31</v>
      </c>
      <c r="D1693" s="9">
        <f>VLOOKUP($A1693,'Medical Examination'!$A$2:$J$2336,3,0)</f>
        <v>4.7699999999999996</v>
      </c>
      <c r="E1693" s="9" t="str">
        <f>VLOOKUP($A1693,'Medical Examination'!$A$2:$J$2336,4,0)</f>
        <v>No</v>
      </c>
      <c r="F1693" s="9" t="str">
        <f>VLOOKUP($A1693,'Medical Examination'!$A$2:$J$2336,5,0)</f>
        <v>No</v>
      </c>
      <c r="G1693" s="9" t="str">
        <f>VLOOKUP($A1693,'Medical Examination'!$A$2:$J$2336,6,0)</f>
        <v>No</v>
      </c>
      <c r="H1693" s="9">
        <f>VLOOKUP($A1693,'Medical Examination'!$A$2:$J$2336,7,0)</f>
        <v>1</v>
      </c>
      <c r="I1693" s="9" t="str">
        <f>VLOOKUP($A1693,'Medical Examination'!$A$2:$J$2336,8,0)</f>
        <v xml:space="preserve"> Non Smoker</v>
      </c>
      <c r="J1693" s="9" t="str">
        <f>VLOOKUP($A1693,'Medical Examination'!$A$2:$J$2336,9,0)</f>
        <v>Obesity</v>
      </c>
      <c r="K1693" s="9" t="str">
        <f>VLOOKUP($A1693,'Medical Examination'!$A$2:$J$2336,10,0)</f>
        <v>Normal</v>
      </c>
      <c r="L1693" s="9" t="str">
        <f>VLOOKUP($A1693,'Hospitalsation Details'!$A$2:$L$2344,10,0)</f>
        <v>17-08-1984</v>
      </c>
      <c r="M1693" s="16">
        <f>VLOOKUP($A1693,'Hospitalsation Details'!$A$2:$L$2344,6,0)</f>
        <v>5488.26</v>
      </c>
      <c r="N1693" s="9" t="str">
        <f>VLOOKUP($A1693,'Hospitalsation Details'!$A$2:$L$2344,7,0)</f>
        <v>tier - 2</v>
      </c>
      <c r="O1693" s="9" t="str">
        <f>VLOOKUP($A1693,'Hospitalsation Details'!$A$2:$L$2344,8,0)</f>
        <v>tier - 3</v>
      </c>
      <c r="P1693" s="9" t="str">
        <f>VLOOKUP($A1693,'Hospitalsation Details'!$A$2:$L$2344,9,0)</f>
        <v>R1011</v>
      </c>
      <c r="Q1693" s="9">
        <f>VLOOKUP($A1693,'Hospitalsation Details'!$A$2:$L$2344,12,0)</f>
        <v>38</v>
      </c>
    </row>
    <row r="1694" spans="1:17" ht="15.6" x14ac:dyDescent="0.3">
      <c r="A1694" s="20" t="s">
        <v>3385</v>
      </c>
      <c r="B1694" s="9" t="str">
        <f>VLOOKUP($A1694,'Customer Names'!$A$2:$E$2336,4,0)</f>
        <v xml:space="preserve">  Randall</v>
      </c>
      <c r="C1694" s="9">
        <f>VLOOKUP($A1694,'Medical Examination'!$A$2:$J$2336,2,0)</f>
        <v>28.27</v>
      </c>
      <c r="D1694" s="9">
        <f>VLOOKUP($A1694,'Medical Examination'!$A$2:$J$2336,3,0)</f>
        <v>4.62</v>
      </c>
      <c r="E1694" s="9" t="str">
        <f>VLOOKUP($A1694,'Medical Examination'!$A$2:$J$2336,4,0)</f>
        <v>No</v>
      </c>
      <c r="F1694" s="9" t="str">
        <f>VLOOKUP($A1694,'Medical Examination'!$A$2:$J$2336,5,0)</f>
        <v>No</v>
      </c>
      <c r="G1694" s="9" t="str">
        <f>VLOOKUP($A1694,'Medical Examination'!$A$2:$J$2336,6,0)</f>
        <v>No</v>
      </c>
      <c r="H1694" s="9">
        <f>VLOOKUP($A1694,'Medical Examination'!$A$2:$J$2336,7,0)</f>
        <v>1</v>
      </c>
      <c r="I1694" s="9" t="str">
        <f>VLOOKUP($A1694,'Medical Examination'!$A$2:$J$2336,8,0)</f>
        <v xml:space="preserve"> Non Smoker</v>
      </c>
      <c r="J1694" s="9" t="str">
        <f>VLOOKUP($A1694,'Medical Examination'!$A$2:$J$2336,9,0)</f>
        <v>Over Weight</v>
      </c>
      <c r="K1694" s="9" t="str">
        <f>VLOOKUP($A1694,'Medical Examination'!$A$2:$J$2336,10,0)</f>
        <v>Diabetes</v>
      </c>
      <c r="L1694" s="9" t="str">
        <f>VLOOKUP($A1694,'Hospitalsation Details'!$A$2:$L$2344,10,0)</f>
        <v>26-08-1984</v>
      </c>
      <c r="M1694" s="16">
        <f>VLOOKUP($A1694,'Hospitalsation Details'!$A$2:$L$2344,6,0)</f>
        <v>5484.47</v>
      </c>
      <c r="N1694" s="9" t="str">
        <f>VLOOKUP($A1694,'Hospitalsation Details'!$A$2:$L$2344,7,0)</f>
        <v>tier - 2</v>
      </c>
      <c r="O1694" s="9" t="str">
        <f>VLOOKUP($A1694,'Hospitalsation Details'!$A$2:$L$2344,8,0)</f>
        <v>tier - 2</v>
      </c>
      <c r="P1694" s="9" t="str">
        <f>VLOOKUP($A1694,'Hospitalsation Details'!$A$2:$L$2344,9,0)</f>
        <v>R1013</v>
      </c>
      <c r="Q1694" s="9">
        <f>VLOOKUP($A1694,'Hospitalsation Details'!$A$2:$L$2344,12,0)</f>
        <v>38</v>
      </c>
    </row>
    <row r="1695" spans="1:17" ht="15.6" x14ac:dyDescent="0.3">
      <c r="A1695" s="21" t="s">
        <v>3387</v>
      </c>
      <c r="B1695" s="9" t="str">
        <f>VLOOKUP($A1695,'Customer Names'!$A$2:$E$2336,4,0)</f>
        <v xml:space="preserve">  Tracy L</v>
      </c>
      <c r="C1695" s="9">
        <f>VLOOKUP($A1695,'Medical Examination'!$A$2:$J$2336,2,0)</f>
        <v>29.92</v>
      </c>
      <c r="D1695" s="9">
        <f>VLOOKUP($A1695,'Medical Examination'!$A$2:$J$2336,3,0)</f>
        <v>9.07</v>
      </c>
      <c r="E1695" s="9" t="str">
        <f>VLOOKUP($A1695,'Medical Examination'!$A$2:$J$2336,4,0)</f>
        <v>Yes</v>
      </c>
      <c r="F1695" s="9" t="str">
        <f>VLOOKUP($A1695,'Medical Examination'!$A$2:$J$2336,5,0)</f>
        <v>No</v>
      </c>
      <c r="G1695" s="9" t="str">
        <f>VLOOKUP($A1695,'Medical Examination'!$A$2:$J$2336,6,0)</f>
        <v>No</v>
      </c>
      <c r="H1695" s="9">
        <f>VLOOKUP($A1695,'Medical Examination'!$A$2:$J$2336,7,0)</f>
        <v>1</v>
      </c>
      <c r="I1695" s="9" t="str">
        <f>VLOOKUP($A1695,'Medical Examination'!$A$2:$J$2336,8,0)</f>
        <v xml:space="preserve"> Non Smoker</v>
      </c>
      <c r="J1695" s="9" t="str">
        <f>VLOOKUP($A1695,'Medical Examination'!$A$2:$J$2336,9,0)</f>
        <v>Obesity</v>
      </c>
      <c r="K1695" s="9" t="str">
        <f>VLOOKUP($A1695,'Medical Examination'!$A$2:$J$2336,10,0)</f>
        <v>Diabetes</v>
      </c>
      <c r="L1695" s="9" t="str">
        <f>VLOOKUP($A1695,'Hospitalsation Details'!$A$2:$L$2344,10,0)</f>
        <v>30-09-1986</v>
      </c>
      <c r="M1695" s="16">
        <f>VLOOKUP($A1695,'Hospitalsation Details'!$A$2:$L$2344,6,0)</f>
        <v>5478.04</v>
      </c>
      <c r="N1695" s="9" t="str">
        <f>VLOOKUP($A1695,'Hospitalsation Details'!$A$2:$L$2344,7,0)</f>
        <v>tier - 2</v>
      </c>
      <c r="O1695" s="9" t="str">
        <f>VLOOKUP($A1695,'Hospitalsation Details'!$A$2:$L$2344,8,0)</f>
        <v>tier - 3</v>
      </c>
      <c r="P1695" s="9" t="str">
        <f>VLOOKUP($A1695,'Hospitalsation Details'!$A$2:$L$2344,9,0)</f>
        <v>R1013</v>
      </c>
      <c r="Q1695" s="9">
        <f>VLOOKUP($A1695,'Hospitalsation Details'!$A$2:$L$2344,12,0)</f>
        <v>36</v>
      </c>
    </row>
    <row r="1696" spans="1:17" ht="15.6" x14ac:dyDescent="0.3">
      <c r="A1696" s="20" t="s">
        <v>3389</v>
      </c>
      <c r="B1696" s="9" t="str">
        <f>VLOOKUP($A1696,'Customer Names'!$A$2:$E$2336,4,0)</f>
        <v xml:space="preserve">  Azelie</v>
      </c>
      <c r="C1696" s="9">
        <f>VLOOKUP($A1696,'Medical Examination'!$A$2:$J$2336,2,0)</f>
        <v>25.9</v>
      </c>
      <c r="D1696" s="9">
        <f>VLOOKUP($A1696,'Medical Examination'!$A$2:$J$2336,3,0)</f>
        <v>9.1199999999999992</v>
      </c>
      <c r="E1696" s="9" t="str">
        <f>VLOOKUP($A1696,'Medical Examination'!$A$2:$J$2336,4,0)</f>
        <v>Yes</v>
      </c>
      <c r="F1696" s="9" t="str">
        <f>VLOOKUP($A1696,'Medical Examination'!$A$2:$J$2336,5,0)</f>
        <v>No</v>
      </c>
      <c r="G1696" s="9" t="str">
        <f>VLOOKUP($A1696,'Medical Examination'!$A$2:$J$2336,6,0)</f>
        <v>No</v>
      </c>
      <c r="H1696" s="9">
        <f>VLOOKUP($A1696,'Medical Examination'!$A$2:$J$2336,7,0)</f>
        <v>1</v>
      </c>
      <c r="I1696" s="9" t="str">
        <f>VLOOKUP($A1696,'Medical Examination'!$A$2:$J$2336,8,0)</f>
        <v xml:space="preserve"> Non Smoker</v>
      </c>
      <c r="J1696" s="9" t="str">
        <f>VLOOKUP($A1696,'Medical Examination'!$A$2:$J$2336,9,0)</f>
        <v>Over Weight</v>
      </c>
      <c r="K1696" s="9" t="str">
        <f>VLOOKUP($A1696,'Medical Examination'!$A$2:$J$2336,10,0)</f>
        <v>Diabetes</v>
      </c>
      <c r="L1696" s="9" t="str">
        <f>VLOOKUP($A1696,'Hospitalsation Details'!$A$2:$L$2344,10,0)</f>
        <v>12-07-1986</v>
      </c>
      <c r="M1696" s="16">
        <f>VLOOKUP($A1696,'Hospitalsation Details'!$A$2:$L$2344,6,0)</f>
        <v>5472.45</v>
      </c>
      <c r="N1696" s="9" t="str">
        <f>VLOOKUP($A1696,'Hospitalsation Details'!$A$2:$L$2344,7,0)</f>
        <v>tier - 2</v>
      </c>
      <c r="O1696" s="9" t="str">
        <f>VLOOKUP($A1696,'Hospitalsation Details'!$A$2:$L$2344,8,0)</f>
        <v>tier - 3</v>
      </c>
      <c r="P1696" s="9" t="str">
        <f>VLOOKUP($A1696,'Hospitalsation Details'!$A$2:$L$2344,9,0)</f>
        <v>R1011</v>
      </c>
      <c r="Q1696" s="9">
        <f>VLOOKUP($A1696,'Hospitalsation Details'!$A$2:$L$2344,12,0)</f>
        <v>36</v>
      </c>
    </row>
    <row r="1697" spans="1:17" ht="15.6" x14ac:dyDescent="0.3">
      <c r="A1697" s="21" t="s">
        <v>3391</v>
      </c>
      <c r="B1697" s="9" t="str">
        <f>VLOOKUP($A1697,'Customer Names'!$A$2:$E$2336,4,0)</f>
        <v xml:space="preserve">  Monica M</v>
      </c>
      <c r="C1697" s="9">
        <f>VLOOKUP($A1697,'Medical Examination'!$A$2:$J$2336,2,0)</f>
        <v>27.74</v>
      </c>
      <c r="D1697" s="9">
        <f>VLOOKUP($A1697,'Medical Examination'!$A$2:$J$2336,3,0)</f>
        <v>7.32</v>
      </c>
      <c r="E1697" s="9" t="str">
        <f>VLOOKUP($A1697,'Medical Examination'!$A$2:$J$2336,4,0)</f>
        <v>Yes</v>
      </c>
      <c r="F1697" s="9" t="str">
        <f>VLOOKUP($A1697,'Medical Examination'!$A$2:$J$2336,5,0)</f>
        <v>No</v>
      </c>
      <c r="G1697" s="9" t="str">
        <f>VLOOKUP($A1697,'Medical Examination'!$A$2:$J$2336,6,0)</f>
        <v>No</v>
      </c>
      <c r="H1697" s="9">
        <f>VLOOKUP($A1697,'Medical Examination'!$A$2:$J$2336,7,0)</f>
        <v>1</v>
      </c>
      <c r="I1697" s="9" t="str">
        <f>VLOOKUP($A1697,'Medical Examination'!$A$2:$J$2336,8,0)</f>
        <v xml:space="preserve"> Non Smoker</v>
      </c>
      <c r="J1697" s="9" t="str">
        <f>VLOOKUP($A1697,'Medical Examination'!$A$2:$J$2336,9,0)</f>
        <v>Over Weight</v>
      </c>
      <c r="K1697" s="9" t="str">
        <f>VLOOKUP($A1697,'Medical Examination'!$A$2:$J$2336,10,0)</f>
        <v>Diabetes</v>
      </c>
      <c r="L1697" s="9" t="str">
        <f>VLOOKUP($A1697,'Hospitalsation Details'!$A$2:$L$2344,10,0)</f>
        <v>02-12-1986</v>
      </c>
      <c r="M1697" s="16">
        <f>VLOOKUP($A1697,'Hospitalsation Details'!$A$2:$L$2344,6,0)</f>
        <v>5469.01</v>
      </c>
      <c r="N1697" s="9" t="str">
        <f>VLOOKUP($A1697,'Hospitalsation Details'!$A$2:$L$2344,7,0)</f>
        <v>tier - 2</v>
      </c>
      <c r="O1697" s="9" t="str">
        <f>VLOOKUP($A1697,'Hospitalsation Details'!$A$2:$L$2344,8,0)</f>
        <v>tier - 2</v>
      </c>
      <c r="P1697" s="9" t="str">
        <f>VLOOKUP($A1697,'Hospitalsation Details'!$A$2:$L$2344,9,0)</f>
        <v>R1024</v>
      </c>
      <c r="Q1697" s="9">
        <f>VLOOKUP($A1697,'Hospitalsation Details'!$A$2:$L$2344,12,0)</f>
        <v>36</v>
      </c>
    </row>
    <row r="1698" spans="1:17" ht="15.6" x14ac:dyDescent="0.3">
      <c r="A1698" s="20" t="s">
        <v>3393</v>
      </c>
      <c r="B1698" s="9" t="str">
        <f>VLOOKUP($A1698,'Customer Names'!$A$2:$E$2336,4,0)</f>
        <v xml:space="preserve">  Katarina K</v>
      </c>
      <c r="C1698" s="9">
        <f>VLOOKUP($A1698,'Medical Examination'!$A$2:$J$2336,2,0)</f>
        <v>17.260000000000002</v>
      </c>
      <c r="D1698" s="9">
        <f>VLOOKUP($A1698,'Medical Examination'!$A$2:$J$2336,3,0)</f>
        <v>11.73</v>
      </c>
      <c r="E1698" s="9" t="str">
        <f>VLOOKUP($A1698,'Medical Examination'!$A$2:$J$2336,4,0)</f>
        <v>No</v>
      </c>
      <c r="F1698" s="9" t="str">
        <f>VLOOKUP($A1698,'Medical Examination'!$A$2:$J$2336,5,0)</f>
        <v>No</v>
      </c>
      <c r="G1698" s="9" t="str">
        <f>VLOOKUP($A1698,'Medical Examination'!$A$2:$J$2336,6,0)</f>
        <v>No</v>
      </c>
      <c r="H1698" s="9">
        <f>VLOOKUP($A1698,'Medical Examination'!$A$2:$J$2336,7,0)</f>
        <v>2</v>
      </c>
      <c r="I1698" s="9" t="str">
        <f>VLOOKUP($A1698,'Medical Examination'!$A$2:$J$2336,8,0)</f>
        <v xml:space="preserve"> Non Smoker</v>
      </c>
      <c r="J1698" s="9" t="str">
        <f>VLOOKUP($A1698,'Medical Examination'!$A$2:$J$2336,9,0)</f>
        <v>Under Weight</v>
      </c>
      <c r="K1698" s="9" t="str">
        <f>VLOOKUP($A1698,'Medical Examination'!$A$2:$J$2336,10,0)</f>
        <v>Diabetes</v>
      </c>
      <c r="L1698" s="9" t="str">
        <f>VLOOKUP($A1698,'Hospitalsation Details'!$A$2:$L$2344,10,0)</f>
        <v>24-10-1973</v>
      </c>
      <c r="M1698" s="16">
        <f>VLOOKUP($A1698,'Hospitalsation Details'!$A$2:$L$2344,6,0)</f>
        <v>5466.88</v>
      </c>
      <c r="N1698" s="9" t="str">
        <f>VLOOKUP($A1698,'Hospitalsation Details'!$A$2:$L$2344,7,0)</f>
        <v>tier - 2</v>
      </c>
      <c r="O1698" s="9" t="str">
        <f>VLOOKUP($A1698,'Hospitalsation Details'!$A$2:$L$2344,8,0)</f>
        <v>tier - 2</v>
      </c>
      <c r="P1698" s="9" t="str">
        <f>VLOOKUP($A1698,'Hospitalsation Details'!$A$2:$L$2344,9,0)</f>
        <v>R1013</v>
      </c>
      <c r="Q1698" s="9">
        <f>VLOOKUP($A1698,'Hospitalsation Details'!$A$2:$L$2344,12,0)</f>
        <v>49</v>
      </c>
    </row>
    <row r="1699" spans="1:17" ht="15.6" x14ac:dyDescent="0.3">
      <c r="A1699" s="21" t="s">
        <v>3395</v>
      </c>
      <c r="B1699" s="9" t="str">
        <f>VLOOKUP($A1699,'Customer Names'!$A$2:$E$2336,4,0)</f>
        <v xml:space="preserve">  Jamie L</v>
      </c>
      <c r="C1699" s="9">
        <f>VLOOKUP($A1699,'Medical Examination'!$A$2:$J$2336,2,0)</f>
        <v>19.855</v>
      </c>
      <c r="D1699" s="9">
        <f>VLOOKUP($A1699,'Medical Examination'!$A$2:$J$2336,3,0)</f>
        <v>6.64</v>
      </c>
      <c r="E1699" s="9" t="str">
        <f>VLOOKUP($A1699,'Medical Examination'!$A$2:$J$2336,4,0)</f>
        <v>Yes</v>
      </c>
      <c r="F1699" s="9" t="str">
        <f>VLOOKUP($A1699,'Medical Examination'!$A$2:$J$2336,5,0)</f>
        <v>No</v>
      </c>
      <c r="G1699" s="9" t="str">
        <f>VLOOKUP($A1699,'Medical Examination'!$A$2:$J$2336,6,0)</f>
        <v>No</v>
      </c>
      <c r="H1699" s="9">
        <f>VLOOKUP($A1699,'Medical Examination'!$A$2:$J$2336,7,0)</f>
        <v>1</v>
      </c>
      <c r="I1699" s="9" t="str">
        <f>VLOOKUP($A1699,'Medical Examination'!$A$2:$J$2336,8,0)</f>
        <v xml:space="preserve"> Non Smoker</v>
      </c>
      <c r="J1699" s="9" t="str">
        <f>VLOOKUP($A1699,'Medical Examination'!$A$2:$J$2336,9,0)</f>
        <v>Normal Weight</v>
      </c>
      <c r="K1699" s="9" t="str">
        <f>VLOOKUP($A1699,'Medical Examination'!$A$2:$J$2336,10,0)</f>
        <v>Prediabetes</v>
      </c>
      <c r="L1699" s="9" t="str">
        <f>VLOOKUP($A1699,'Hospitalsation Details'!$A$2:$L$2344,10,0)</f>
        <v>25-12-1986</v>
      </c>
      <c r="M1699" s="16">
        <f>VLOOKUP($A1699,'Hospitalsation Details'!$A$2:$L$2344,6,0)</f>
        <v>5458.05</v>
      </c>
      <c r="N1699" s="9" t="str">
        <f>VLOOKUP($A1699,'Hospitalsation Details'!$A$2:$L$2344,7,0)</f>
        <v>tier - 2</v>
      </c>
      <c r="O1699" s="9" t="str">
        <f>VLOOKUP($A1699,'Hospitalsation Details'!$A$2:$L$2344,8,0)</f>
        <v>tier - 2</v>
      </c>
      <c r="P1699" s="9" t="str">
        <f>VLOOKUP($A1699,'Hospitalsation Details'!$A$2:$L$2344,9,0)</f>
        <v>R1024</v>
      </c>
      <c r="Q1699" s="9">
        <f>VLOOKUP($A1699,'Hospitalsation Details'!$A$2:$L$2344,12,0)</f>
        <v>36</v>
      </c>
    </row>
    <row r="1700" spans="1:17" ht="15.6" x14ac:dyDescent="0.3">
      <c r="A1700" s="20" t="s">
        <v>3397</v>
      </c>
      <c r="B1700" s="9" t="str">
        <f>VLOOKUP($A1700,'Customer Names'!$A$2:$E$2336,4,0)</f>
        <v xml:space="preserve">  Brian</v>
      </c>
      <c r="C1700" s="9">
        <f>VLOOKUP($A1700,'Medical Examination'!$A$2:$J$2336,2,0)</f>
        <v>41.69</v>
      </c>
      <c r="D1700" s="9">
        <f>VLOOKUP($A1700,'Medical Examination'!$A$2:$J$2336,3,0)</f>
        <v>5.78</v>
      </c>
      <c r="E1700" s="9" t="str">
        <f>VLOOKUP($A1700,'Medical Examination'!$A$2:$J$2336,4,0)</f>
        <v>No</v>
      </c>
      <c r="F1700" s="9" t="str">
        <f>VLOOKUP($A1700,'Medical Examination'!$A$2:$J$2336,5,0)</f>
        <v>No</v>
      </c>
      <c r="G1700" s="9" t="str">
        <f>VLOOKUP($A1700,'Medical Examination'!$A$2:$J$2336,6,0)</f>
        <v>No</v>
      </c>
      <c r="H1700" s="9">
        <f>VLOOKUP($A1700,'Medical Examination'!$A$2:$J$2336,7,0)</f>
        <v>0</v>
      </c>
      <c r="I1700" s="9" t="str">
        <f>VLOOKUP($A1700,'Medical Examination'!$A$2:$J$2336,8,0)</f>
        <v xml:space="preserve"> Non Smoker</v>
      </c>
      <c r="J1700" s="9" t="str">
        <f>VLOOKUP($A1700,'Medical Examination'!$A$2:$J$2336,9,0)</f>
        <v>Obesity</v>
      </c>
      <c r="K1700" s="9" t="str">
        <f>VLOOKUP($A1700,'Medical Examination'!$A$2:$J$2336,10,0)</f>
        <v>Diabetes</v>
      </c>
      <c r="L1700" s="9" t="str">
        <f>VLOOKUP($A1700,'Hospitalsation Details'!$A$2:$L$2344,10,0)</f>
        <v>25-08-1982</v>
      </c>
      <c r="M1700" s="16">
        <f>VLOOKUP($A1700,'Hospitalsation Details'!$A$2:$L$2344,6,0)</f>
        <v>5438.75</v>
      </c>
      <c r="N1700" s="9" t="str">
        <f>VLOOKUP($A1700,'Hospitalsation Details'!$A$2:$L$2344,7,0)</f>
        <v>tier - 3</v>
      </c>
      <c r="O1700" s="9" t="str">
        <f>VLOOKUP($A1700,'Hospitalsation Details'!$A$2:$L$2344,8,0)</f>
        <v>tier - 2</v>
      </c>
      <c r="P1700" s="9" t="str">
        <f>VLOOKUP($A1700,'Hospitalsation Details'!$A$2:$L$2344,9,0)</f>
        <v>R1013</v>
      </c>
      <c r="Q1700" s="9">
        <f>VLOOKUP($A1700,'Hospitalsation Details'!$A$2:$L$2344,12,0)</f>
        <v>40</v>
      </c>
    </row>
    <row r="1701" spans="1:17" ht="15.6" x14ac:dyDescent="0.3">
      <c r="A1701" s="21" t="s">
        <v>3399</v>
      </c>
      <c r="B1701" s="9" t="str">
        <f>VLOOKUP($A1701,'Customer Names'!$A$2:$E$2336,4,0)</f>
        <v xml:space="preserve">  Stacey L</v>
      </c>
      <c r="C1701" s="9">
        <f>VLOOKUP($A1701,'Medical Examination'!$A$2:$J$2336,2,0)</f>
        <v>16.12</v>
      </c>
      <c r="D1701" s="9">
        <f>VLOOKUP($A1701,'Medical Examination'!$A$2:$J$2336,3,0)</f>
        <v>10.45</v>
      </c>
      <c r="E1701" s="9" t="str">
        <f>VLOOKUP($A1701,'Medical Examination'!$A$2:$J$2336,4,0)</f>
        <v>No</v>
      </c>
      <c r="F1701" s="9" t="str">
        <f>VLOOKUP($A1701,'Medical Examination'!$A$2:$J$2336,5,0)</f>
        <v>No</v>
      </c>
      <c r="G1701" s="9" t="str">
        <f>VLOOKUP($A1701,'Medical Examination'!$A$2:$J$2336,6,0)</f>
        <v>No</v>
      </c>
      <c r="H1701" s="9">
        <f>VLOOKUP($A1701,'Medical Examination'!$A$2:$J$2336,7,0)</f>
        <v>0</v>
      </c>
      <c r="I1701" s="9" t="str">
        <f>VLOOKUP($A1701,'Medical Examination'!$A$2:$J$2336,8,0)</f>
        <v xml:space="preserve"> Non Smoker</v>
      </c>
      <c r="J1701" s="9" t="str">
        <f>VLOOKUP($A1701,'Medical Examination'!$A$2:$J$2336,9,0)</f>
        <v>Under Weight</v>
      </c>
      <c r="K1701" s="9" t="str">
        <f>VLOOKUP($A1701,'Medical Examination'!$A$2:$J$2336,10,0)</f>
        <v>Normal</v>
      </c>
      <c r="L1701" s="9" t="str">
        <f>VLOOKUP($A1701,'Hospitalsation Details'!$A$2:$L$2344,10,0)</f>
        <v>08-06-1978</v>
      </c>
      <c r="M1701" s="16">
        <f>VLOOKUP($A1701,'Hospitalsation Details'!$A$2:$L$2344,6,0)</f>
        <v>5428.98</v>
      </c>
      <c r="N1701" s="9" t="str">
        <f>VLOOKUP($A1701,'Hospitalsation Details'!$A$2:$L$2344,7,0)</f>
        <v>tier - 2</v>
      </c>
      <c r="O1701" s="9" t="str">
        <f>VLOOKUP($A1701,'Hospitalsation Details'!$A$2:$L$2344,8,0)</f>
        <v>tier - 2</v>
      </c>
      <c r="P1701" s="9" t="str">
        <f>VLOOKUP($A1701,'Hospitalsation Details'!$A$2:$L$2344,9,0)</f>
        <v>R1012</v>
      </c>
      <c r="Q1701" s="9">
        <f>VLOOKUP($A1701,'Hospitalsation Details'!$A$2:$L$2344,12,0)</f>
        <v>45</v>
      </c>
    </row>
    <row r="1702" spans="1:17" ht="15.6" x14ac:dyDescent="0.3">
      <c r="A1702" s="20" t="s">
        <v>3401</v>
      </c>
      <c r="B1702" s="9" t="str">
        <f>VLOOKUP($A1702,'Customer Names'!$A$2:$E$2336,4,0)</f>
        <v xml:space="preserve">  Stephen</v>
      </c>
      <c r="C1702" s="9">
        <f>VLOOKUP($A1702,'Medical Examination'!$A$2:$J$2336,2,0)</f>
        <v>37.43</v>
      </c>
      <c r="D1702" s="9">
        <f>VLOOKUP($A1702,'Medical Examination'!$A$2:$J$2336,3,0)</f>
        <v>4.5199999999999996</v>
      </c>
      <c r="E1702" s="9" t="str">
        <f>VLOOKUP($A1702,'Medical Examination'!$A$2:$J$2336,4,0)</f>
        <v>No</v>
      </c>
      <c r="F1702" s="9" t="str">
        <f>VLOOKUP($A1702,'Medical Examination'!$A$2:$J$2336,5,0)</f>
        <v>No</v>
      </c>
      <c r="G1702" s="9" t="str">
        <f>VLOOKUP($A1702,'Medical Examination'!$A$2:$J$2336,6,0)</f>
        <v>No</v>
      </c>
      <c r="H1702" s="9">
        <f>VLOOKUP($A1702,'Medical Examination'!$A$2:$J$2336,7,0)</f>
        <v>1</v>
      </c>
      <c r="I1702" s="9" t="str">
        <f>VLOOKUP($A1702,'Medical Examination'!$A$2:$J$2336,8,0)</f>
        <v xml:space="preserve"> Non Smoker</v>
      </c>
      <c r="J1702" s="9" t="str">
        <f>VLOOKUP($A1702,'Medical Examination'!$A$2:$J$2336,9,0)</f>
        <v>Obesity</v>
      </c>
      <c r="K1702" s="9" t="str">
        <f>VLOOKUP($A1702,'Medical Examination'!$A$2:$J$2336,10,0)</f>
        <v>Prediabetes</v>
      </c>
      <c r="L1702" s="9" t="str">
        <f>VLOOKUP($A1702,'Hospitalsation Details'!$A$2:$L$2344,10,0)</f>
        <v>17-09-1992</v>
      </c>
      <c r="M1702" s="16">
        <f>VLOOKUP($A1702,'Hospitalsation Details'!$A$2:$L$2344,6,0)</f>
        <v>5428.73</v>
      </c>
      <c r="N1702" s="9" t="str">
        <f>VLOOKUP($A1702,'Hospitalsation Details'!$A$2:$L$2344,7,0)</f>
        <v>tier - 3</v>
      </c>
      <c r="O1702" s="9" t="str">
        <f>VLOOKUP($A1702,'Hospitalsation Details'!$A$2:$L$2344,8,0)</f>
        <v>tier - 1</v>
      </c>
      <c r="P1702" s="9" t="str">
        <f>VLOOKUP($A1702,'Hospitalsation Details'!$A$2:$L$2344,9,0)</f>
        <v>R1017</v>
      </c>
      <c r="Q1702" s="9">
        <f>VLOOKUP($A1702,'Hospitalsation Details'!$A$2:$L$2344,12,0)</f>
        <v>30</v>
      </c>
    </row>
    <row r="1703" spans="1:17" ht="15.6" x14ac:dyDescent="0.3">
      <c r="A1703" s="21" t="s">
        <v>3403</v>
      </c>
      <c r="B1703" s="9" t="str">
        <f>VLOOKUP($A1703,'Customer Names'!$A$2:$E$2336,4,0)</f>
        <v xml:space="preserve">  Joshua</v>
      </c>
      <c r="C1703" s="9">
        <f>VLOOKUP($A1703,'Medical Examination'!$A$2:$J$2336,2,0)</f>
        <v>31.065000000000001</v>
      </c>
      <c r="D1703" s="9">
        <f>VLOOKUP($A1703,'Medical Examination'!$A$2:$J$2336,3,0)</f>
        <v>5.71</v>
      </c>
      <c r="E1703" s="9" t="str">
        <f>VLOOKUP($A1703,'Medical Examination'!$A$2:$J$2336,4,0)</f>
        <v>No</v>
      </c>
      <c r="F1703" s="9" t="str">
        <f>VLOOKUP($A1703,'Medical Examination'!$A$2:$J$2336,5,0)</f>
        <v>No</v>
      </c>
      <c r="G1703" s="9" t="str">
        <f>VLOOKUP($A1703,'Medical Examination'!$A$2:$J$2336,6,0)</f>
        <v>No</v>
      </c>
      <c r="H1703" s="9">
        <f>VLOOKUP($A1703,'Medical Examination'!$A$2:$J$2336,7,0)</f>
        <v>0</v>
      </c>
      <c r="I1703" s="9" t="str">
        <f>VLOOKUP($A1703,'Medical Examination'!$A$2:$J$2336,8,0)</f>
        <v xml:space="preserve"> Non Smoker</v>
      </c>
      <c r="J1703" s="9" t="str">
        <f>VLOOKUP($A1703,'Medical Examination'!$A$2:$J$2336,9,0)</f>
        <v>Obesity</v>
      </c>
      <c r="K1703" s="9" t="str">
        <f>VLOOKUP($A1703,'Medical Examination'!$A$2:$J$2336,10,0)</f>
        <v>Normal</v>
      </c>
      <c r="L1703" s="9" t="str">
        <f>VLOOKUP($A1703,'Hospitalsation Details'!$A$2:$L$2344,10,0)</f>
        <v>06-07-1991</v>
      </c>
      <c r="M1703" s="16">
        <f>VLOOKUP($A1703,'Hospitalsation Details'!$A$2:$L$2344,6,0)</f>
        <v>5425.02</v>
      </c>
      <c r="N1703" s="9" t="str">
        <f>VLOOKUP($A1703,'Hospitalsation Details'!$A$2:$L$2344,7,0)</f>
        <v>tier - 2</v>
      </c>
      <c r="O1703" s="9" t="str">
        <f>VLOOKUP($A1703,'Hospitalsation Details'!$A$2:$L$2344,8,0)</f>
        <v>tier - 1</v>
      </c>
      <c r="P1703" s="9" t="str">
        <f>VLOOKUP($A1703,'Hospitalsation Details'!$A$2:$L$2344,9,0)</f>
        <v>R1012</v>
      </c>
      <c r="Q1703" s="9">
        <f>VLOOKUP($A1703,'Hospitalsation Details'!$A$2:$L$2344,12,0)</f>
        <v>31</v>
      </c>
    </row>
    <row r="1704" spans="1:17" ht="15.6" x14ac:dyDescent="0.3">
      <c r="A1704" s="20" t="s">
        <v>3405</v>
      </c>
      <c r="B1704" s="9" t="str">
        <f>VLOOKUP($A1704,'Customer Names'!$A$2:$E$2336,4,0)</f>
        <v xml:space="preserve">  Josh</v>
      </c>
      <c r="C1704" s="9">
        <f>VLOOKUP($A1704,'Medical Examination'!$A$2:$J$2336,2,0)</f>
        <v>25.08</v>
      </c>
      <c r="D1704" s="9">
        <f>VLOOKUP($A1704,'Medical Examination'!$A$2:$J$2336,3,0)</f>
        <v>4.7699999999999996</v>
      </c>
      <c r="E1704" s="9" t="str">
        <f>VLOOKUP($A1704,'Medical Examination'!$A$2:$J$2336,4,0)</f>
        <v>No</v>
      </c>
      <c r="F1704" s="9" t="str">
        <f>VLOOKUP($A1704,'Medical Examination'!$A$2:$J$2336,5,0)</f>
        <v>No</v>
      </c>
      <c r="G1704" s="9" t="str">
        <f>VLOOKUP($A1704,'Medical Examination'!$A$2:$J$2336,6,0)</f>
        <v>No</v>
      </c>
      <c r="H1704" s="9">
        <f>VLOOKUP($A1704,'Medical Examination'!$A$2:$J$2336,7,0)</f>
        <v>0</v>
      </c>
      <c r="I1704" s="9" t="str">
        <f>VLOOKUP($A1704,'Medical Examination'!$A$2:$J$2336,8,0)</f>
        <v xml:space="preserve"> Non Smoker</v>
      </c>
      <c r="J1704" s="9" t="str">
        <f>VLOOKUP($A1704,'Medical Examination'!$A$2:$J$2336,9,0)</f>
        <v>Over Weight</v>
      </c>
      <c r="K1704" s="9" t="str">
        <f>VLOOKUP($A1704,'Medical Examination'!$A$2:$J$2336,10,0)</f>
        <v>Diabetes</v>
      </c>
      <c r="L1704" s="9" t="str">
        <f>VLOOKUP($A1704,'Hospitalsation Details'!$A$2:$L$2344,10,0)</f>
        <v>27-09-1982</v>
      </c>
      <c r="M1704" s="16">
        <f>VLOOKUP($A1704,'Hospitalsation Details'!$A$2:$L$2344,6,0)</f>
        <v>5415.66</v>
      </c>
      <c r="N1704" s="9" t="str">
        <f>VLOOKUP($A1704,'Hospitalsation Details'!$A$2:$L$2344,7,0)</f>
        <v>tier - 2</v>
      </c>
      <c r="O1704" s="9" t="str">
        <f>VLOOKUP($A1704,'Hospitalsation Details'!$A$2:$L$2344,8,0)</f>
        <v>tier - 3</v>
      </c>
      <c r="P1704" s="9" t="str">
        <f>VLOOKUP($A1704,'Hospitalsation Details'!$A$2:$L$2344,9,0)</f>
        <v>R1013</v>
      </c>
      <c r="Q1704" s="9">
        <f>VLOOKUP($A1704,'Hospitalsation Details'!$A$2:$L$2344,12,0)</f>
        <v>40</v>
      </c>
    </row>
    <row r="1705" spans="1:17" ht="15.6" x14ac:dyDescent="0.3">
      <c r="A1705" s="21" t="s">
        <v>3407</v>
      </c>
      <c r="B1705" s="9" t="str">
        <f>VLOOKUP($A1705,'Customer Names'!$A$2:$E$2336,4,0)</f>
        <v xml:space="preserve">  Heather</v>
      </c>
      <c r="C1705" s="9">
        <f>VLOOKUP($A1705,'Medical Examination'!$A$2:$J$2336,2,0)</f>
        <v>15.2</v>
      </c>
      <c r="D1705" s="9">
        <f>VLOOKUP($A1705,'Medical Examination'!$A$2:$J$2336,3,0)</f>
        <v>7.81</v>
      </c>
      <c r="E1705" s="9" t="str">
        <f>VLOOKUP($A1705,'Medical Examination'!$A$2:$J$2336,4,0)</f>
        <v>Yes</v>
      </c>
      <c r="F1705" s="9" t="str">
        <f>VLOOKUP($A1705,'Medical Examination'!$A$2:$J$2336,5,0)</f>
        <v>No</v>
      </c>
      <c r="G1705" s="9" t="str">
        <f>VLOOKUP($A1705,'Medical Examination'!$A$2:$J$2336,6,0)</f>
        <v>No</v>
      </c>
      <c r="H1705" s="9">
        <f>VLOOKUP($A1705,'Medical Examination'!$A$2:$J$2336,7,0)</f>
        <v>1</v>
      </c>
      <c r="I1705" s="9" t="str">
        <f>VLOOKUP($A1705,'Medical Examination'!$A$2:$J$2336,8,0)</f>
        <v xml:space="preserve"> Non Smoker</v>
      </c>
      <c r="J1705" s="9" t="str">
        <f>VLOOKUP($A1705,'Medical Examination'!$A$2:$J$2336,9,0)</f>
        <v>Under Weight</v>
      </c>
      <c r="K1705" s="9" t="str">
        <f>VLOOKUP($A1705,'Medical Examination'!$A$2:$J$2336,10,0)</f>
        <v>Normal</v>
      </c>
      <c r="L1705" s="9" t="str">
        <f>VLOOKUP($A1705,'Hospitalsation Details'!$A$2:$L$2344,10,0)</f>
        <v>27-09-1975</v>
      </c>
      <c r="M1705" s="16">
        <f>VLOOKUP($A1705,'Hospitalsation Details'!$A$2:$L$2344,6,0)</f>
        <v>5411.99</v>
      </c>
      <c r="N1705" s="9" t="str">
        <f>VLOOKUP($A1705,'Hospitalsation Details'!$A$2:$L$2344,7,0)</f>
        <v>tier - 2</v>
      </c>
      <c r="O1705" s="9" t="str">
        <f>VLOOKUP($A1705,'Hospitalsation Details'!$A$2:$L$2344,8,0)</f>
        <v>tier - 3</v>
      </c>
      <c r="P1705" s="9" t="str">
        <f>VLOOKUP($A1705,'Hospitalsation Details'!$A$2:$L$2344,9,0)</f>
        <v>R1012</v>
      </c>
      <c r="Q1705" s="9">
        <f>VLOOKUP($A1705,'Hospitalsation Details'!$A$2:$L$2344,12,0)</f>
        <v>47</v>
      </c>
    </row>
    <row r="1706" spans="1:17" ht="15.6" x14ac:dyDescent="0.3">
      <c r="A1706" s="20" t="s">
        <v>3409</v>
      </c>
      <c r="B1706" s="9" t="str">
        <f>VLOOKUP($A1706,'Customer Names'!$A$2:$E$2336,4,0)</f>
        <v xml:space="preserve">  James C</v>
      </c>
      <c r="C1706" s="9">
        <f>VLOOKUP($A1706,'Medical Examination'!$A$2:$J$2336,2,0)</f>
        <v>22.34</v>
      </c>
      <c r="D1706" s="9">
        <f>VLOOKUP($A1706,'Medical Examination'!$A$2:$J$2336,3,0)</f>
        <v>5.19</v>
      </c>
      <c r="E1706" s="9" t="str">
        <f>VLOOKUP($A1706,'Medical Examination'!$A$2:$J$2336,4,0)</f>
        <v>Yes</v>
      </c>
      <c r="F1706" s="9" t="str">
        <f>VLOOKUP($A1706,'Medical Examination'!$A$2:$J$2336,5,0)</f>
        <v>No</v>
      </c>
      <c r="G1706" s="9" t="str">
        <f>VLOOKUP($A1706,'Medical Examination'!$A$2:$J$2336,6,0)</f>
        <v>No</v>
      </c>
      <c r="H1706" s="9">
        <f>VLOOKUP($A1706,'Medical Examination'!$A$2:$J$2336,7,0)</f>
        <v>0</v>
      </c>
      <c r="I1706" s="9" t="str">
        <f>VLOOKUP($A1706,'Medical Examination'!$A$2:$J$2336,8,0)</f>
        <v xml:space="preserve"> Non Smoker</v>
      </c>
      <c r="J1706" s="9" t="str">
        <f>VLOOKUP($A1706,'Medical Examination'!$A$2:$J$2336,9,0)</f>
        <v>Normal Weight</v>
      </c>
      <c r="K1706" s="9" t="str">
        <f>VLOOKUP($A1706,'Medical Examination'!$A$2:$J$2336,10,0)</f>
        <v>Prediabetes</v>
      </c>
      <c r="L1706" s="9" t="str">
        <f>VLOOKUP($A1706,'Hospitalsation Details'!$A$2:$L$2344,10,0)</f>
        <v>23-12-1985</v>
      </c>
      <c r="M1706" s="16">
        <f>VLOOKUP($A1706,'Hospitalsation Details'!$A$2:$L$2344,6,0)</f>
        <v>5402.89</v>
      </c>
      <c r="N1706" s="9" t="str">
        <f>VLOOKUP($A1706,'Hospitalsation Details'!$A$2:$L$2344,7,0)</f>
        <v>tier - 2</v>
      </c>
      <c r="O1706" s="9" t="str">
        <f>VLOOKUP($A1706,'Hospitalsation Details'!$A$2:$L$2344,8,0)</f>
        <v>tier - 1</v>
      </c>
      <c r="P1706" s="9" t="str">
        <f>VLOOKUP($A1706,'Hospitalsation Details'!$A$2:$L$2344,9,0)</f>
        <v>R1013</v>
      </c>
      <c r="Q1706" s="9">
        <f>VLOOKUP($A1706,'Hospitalsation Details'!$A$2:$L$2344,12,0)</f>
        <v>37</v>
      </c>
    </row>
    <row r="1707" spans="1:17" ht="15.6" x14ac:dyDescent="0.3">
      <c r="A1707" s="21" t="s">
        <v>3411</v>
      </c>
      <c r="B1707" s="9" t="str">
        <f>VLOOKUP($A1707,'Customer Names'!$A$2:$E$2336,4,0)</f>
        <v xml:space="preserve">  Kim</v>
      </c>
      <c r="C1707" s="9">
        <f>VLOOKUP($A1707,'Medical Examination'!$A$2:$J$2336,2,0)</f>
        <v>40.15</v>
      </c>
      <c r="D1707" s="9">
        <f>VLOOKUP($A1707,'Medical Examination'!$A$2:$J$2336,3,0)</f>
        <v>5.93</v>
      </c>
      <c r="E1707" s="9" t="str">
        <f>VLOOKUP($A1707,'Medical Examination'!$A$2:$J$2336,4,0)</f>
        <v>No</v>
      </c>
      <c r="F1707" s="9" t="str">
        <f>VLOOKUP($A1707,'Medical Examination'!$A$2:$J$2336,5,0)</f>
        <v>No</v>
      </c>
      <c r="G1707" s="9" t="str">
        <f>VLOOKUP($A1707,'Medical Examination'!$A$2:$J$2336,6,0)</f>
        <v>No</v>
      </c>
      <c r="H1707" s="9">
        <f>VLOOKUP($A1707,'Medical Examination'!$A$2:$J$2336,7,0)</f>
        <v>1</v>
      </c>
      <c r="I1707" s="9" t="str">
        <f>VLOOKUP($A1707,'Medical Examination'!$A$2:$J$2336,8,0)</f>
        <v xml:space="preserve"> Non Smoker</v>
      </c>
      <c r="J1707" s="9" t="str">
        <f>VLOOKUP($A1707,'Medical Examination'!$A$2:$J$2336,9,0)</f>
        <v>Obesity</v>
      </c>
      <c r="K1707" s="9" t="str">
        <f>VLOOKUP($A1707,'Medical Examination'!$A$2:$J$2336,10,0)</f>
        <v>Prediabetes</v>
      </c>
      <c r="L1707" s="9" t="str">
        <f>VLOOKUP($A1707,'Hospitalsation Details'!$A$2:$L$2344,10,0)</f>
        <v>01-08-1984</v>
      </c>
      <c r="M1707" s="16">
        <f>VLOOKUP($A1707,'Hospitalsation Details'!$A$2:$L$2344,6,0)</f>
        <v>5400.98</v>
      </c>
      <c r="N1707" s="9" t="str">
        <f>VLOOKUP($A1707,'Hospitalsation Details'!$A$2:$L$2344,7,0)</f>
        <v>tier - 2</v>
      </c>
      <c r="O1707" s="9" t="str">
        <f>VLOOKUP($A1707,'Hospitalsation Details'!$A$2:$L$2344,8,0)</f>
        <v>tier - 2</v>
      </c>
      <c r="P1707" s="9" t="str">
        <f>VLOOKUP($A1707,'Hospitalsation Details'!$A$2:$L$2344,9,0)</f>
        <v>R1013</v>
      </c>
      <c r="Q1707" s="9">
        <f>VLOOKUP($A1707,'Hospitalsation Details'!$A$2:$L$2344,12,0)</f>
        <v>38</v>
      </c>
    </row>
    <row r="1708" spans="1:17" ht="15.6" x14ac:dyDescent="0.3">
      <c r="A1708" s="20" t="s">
        <v>3413</v>
      </c>
      <c r="B1708" s="9" t="str">
        <f>VLOOKUP($A1708,'Customer Names'!$A$2:$E$2336,4,0)</f>
        <v xml:space="preserve">  Marie E</v>
      </c>
      <c r="C1708" s="9">
        <f>VLOOKUP($A1708,'Medical Examination'!$A$2:$J$2336,2,0)</f>
        <v>37.729999999999997</v>
      </c>
      <c r="D1708" s="9">
        <f>VLOOKUP($A1708,'Medical Examination'!$A$2:$J$2336,3,0)</f>
        <v>6.29</v>
      </c>
      <c r="E1708" s="9" t="str">
        <f>VLOOKUP($A1708,'Medical Examination'!$A$2:$J$2336,4,0)</f>
        <v>No</v>
      </c>
      <c r="F1708" s="9" t="str">
        <f>VLOOKUP($A1708,'Medical Examination'!$A$2:$J$2336,5,0)</f>
        <v>No</v>
      </c>
      <c r="G1708" s="9" t="str">
        <f>VLOOKUP($A1708,'Medical Examination'!$A$2:$J$2336,6,0)</f>
        <v>No</v>
      </c>
      <c r="H1708" s="9">
        <f>VLOOKUP($A1708,'Medical Examination'!$A$2:$J$2336,7,0)</f>
        <v>1</v>
      </c>
      <c r="I1708" s="9" t="str">
        <f>VLOOKUP($A1708,'Medical Examination'!$A$2:$J$2336,8,0)</f>
        <v xml:space="preserve"> Non Smoker</v>
      </c>
      <c r="J1708" s="9" t="str">
        <f>VLOOKUP($A1708,'Medical Examination'!$A$2:$J$2336,9,0)</f>
        <v>Obesity</v>
      </c>
      <c r="K1708" s="9" t="str">
        <f>VLOOKUP($A1708,'Medical Examination'!$A$2:$J$2336,10,0)</f>
        <v>Normal</v>
      </c>
      <c r="L1708" s="9" t="str">
        <f>VLOOKUP($A1708,'Hospitalsation Details'!$A$2:$L$2344,10,0)</f>
        <v>03-09-1984</v>
      </c>
      <c r="M1708" s="16">
        <f>VLOOKUP($A1708,'Hospitalsation Details'!$A$2:$L$2344,6,0)</f>
        <v>5397.62</v>
      </c>
      <c r="N1708" s="9" t="str">
        <f>VLOOKUP($A1708,'Hospitalsation Details'!$A$2:$L$2344,7,0)</f>
        <v>tier - 2</v>
      </c>
      <c r="O1708" s="9" t="str">
        <f>VLOOKUP($A1708,'Hospitalsation Details'!$A$2:$L$2344,8,0)</f>
        <v>tier - 2</v>
      </c>
      <c r="P1708" s="9" t="str">
        <f>VLOOKUP($A1708,'Hospitalsation Details'!$A$2:$L$2344,9,0)</f>
        <v>R1013</v>
      </c>
      <c r="Q1708" s="9">
        <f>VLOOKUP($A1708,'Hospitalsation Details'!$A$2:$L$2344,12,0)</f>
        <v>38</v>
      </c>
    </row>
    <row r="1709" spans="1:17" ht="15.6" x14ac:dyDescent="0.3">
      <c r="A1709" s="21" t="s">
        <v>3415</v>
      </c>
      <c r="B1709" s="9" t="str">
        <f>VLOOKUP($A1709,'Customer Names'!$A$2:$E$2336,4,0)</f>
        <v xml:space="preserve">  Dariusz</v>
      </c>
      <c r="C1709" s="9">
        <f>VLOOKUP($A1709,'Medical Examination'!$A$2:$J$2336,2,0)</f>
        <v>25.35</v>
      </c>
      <c r="D1709" s="9">
        <f>VLOOKUP($A1709,'Medical Examination'!$A$2:$J$2336,3,0)</f>
        <v>4.9000000000000004</v>
      </c>
      <c r="E1709" s="9" t="str">
        <f>VLOOKUP($A1709,'Medical Examination'!$A$2:$J$2336,4,0)</f>
        <v>No</v>
      </c>
      <c r="F1709" s="9" t="str">
        <f>VLOOKUP($A1709,'Medical Examination'!$A$2:$J$2336,5,0)</f>
        <v>No</v>
      </c>
      <c r="G1709" s="9" t="str">
        <f>VLOOKUP($A1709,'Medical Examination'!$A$2:$J$2336,6,0)</f>
        <v>No</v>
      </c>
      <c r="H1709" s="9">
        <f>VLOOKUP($A1709,'Medical Examination'!$A$2:$J$2336,7,0)</f>
        <v>0</v>
      </c>
      <c r="I1709" s="9" t="str">
        <f>VLOOKUP($A1709,'Medical Examination'!$A$2:$J$2336,8,0)</f>
        <v xml:space="preserve"> Non Smoker</v>
      </c>
      <c r="J1709" s="9" t="str">
        <f>VLOOKUP($A1709,'Medical Examination'!$A$2:$J$2336,9,0)</f>
        <v>Over Weight</v>
      </c>
      <c r="K1709" s="9" t="str">
        <f>VLOOKUP($A1709,'Medical Examination'!$A$2:$J$2336,10,0)</f>
        <v>Normal</v>
      </c>
      <c r="L1709" s="9" t="str">
        <f>VLOOKUP($A1709,'Hospitalsation Details'!$A$2:$L$2344,10,0)</f>
        <v>06-11-1989</v>
      </c>
      <c r="M1709" s="16">
        <f>VLOOKUP($A1709,'Hospitalsation Details'!$A$2:$L$2344,6,0)</f>
        <v>5396.44</v>
      </c>
      <c r="N1709" s="9" t="str">
        <f>VLOOKUP($A1709,'Hospitalsation Details'!$A$2:$L$2344,7,0)</f>
        <v>tier - 2</v>
      </c>
      <c r="O1709" s="9" t="str">
        <f>VLOOKUP($A1709,'Hospitalsation Details'!$A$2:$L$2344,8,0)</f>
        <v>tier - 3</v>
      </c>
      <c r="P1709" s="9" t="str">
        <f>VLOOKUP($A1709,'Hospitalsation Details'!$A$2:$L$2344,9,0)</f>
        <v>R1013</v>
      </c>
      <c r="Q1709" s="9">
        <f>VLOOKUP($A1709,'Hospitalsation Details'!$A$2:$L$2344,12,0)</f>
        <v>33</v>
      </c>
    </row>
    <row r="1710" spans="1:17" ht="15.6" x14ac:dyDescent="0.3">
      <c r="A1710" s="20" t="s">
        <v>3417</v>
      </c>
      <c r="B1710" s="9" t="str">
        <f>VLOOKUP($A1710,'Customer Names'!$A$2:$E$2336,4,0)</f>
        <v xml:space="preserve">  Jessica E</v>
      </c>
      <c r="C1710" s="9">
        <f>VLOOKUP($A1710,'Medical Examination'!$A$2:$J$2336,2,0)</f>
        <v>26.41</v>
      </c>
      <c r="D1710" s="9">
        <f>VLOOKUP($A1710,'Medical Examination'!$A$2:$J$2336,3,0)</f>
        <v>5.07</v>
      </c>
      <c r="E1710" s="9" t="str">
        <f>VLOOKUP($A1710,'Medical Examination'!$A$2:$J$2336,4,0)</f>
        <v>Yes</v>
      </c>
      <c r="F1710" s="9" t="str">
        <f>VLOOKUP($A1710,'Medical Examination'!$A$2:$J$2336,5,0)</f>
        <v>No</v>
      </c>
      <c r="G1710" s="9" t="str">
        <f>VLOOKUP($A1710,'Medical Examination'!$A$2:$J$2336,6,0)</f>
        <v>No</v>
      </c>
      <c r="H1710" s="9">
        <f>VLOOKUP($A1710,'Medical Examination'!$A$2:$J$2336,7,0)</f>
        <v>1</v>
      </c>
      <c r="I1710" s="9" t="str">
        <f>VLOOKUP($A1710,'Medical Examination'!$A$2:$J$2336,8,0)</f>
        <v xml:space="preserve"> Non Smoker</v>
      </c>
      <c r="J1710" s="9" t="str">
        <f>VLOOKUP($A1710,'Medical Examination'!$A$2:$J$2336,9,0)</f>
        <v>Over Weight</v>
      </c>
      <c r="K1710" s="9" t="str">
        <f>VLOOKUP($A1710,'Medical Examination'!$A$2:$J$2336,10,0)</f>
        <v>Normal</v>
      </c>
      <c r="L1710" s="9" t="str">
        <f>VLOOKUP($A1710,'Hospitalsation Details'!$A$2:$L$2344,10,0)</f>
        <v>08-08-1988</v>
      </c>
      <c r="M1710" s="16">
        <f>VLOOKUP($A1710,'Hospitalsation Details'!$A$2:$L$2344,6,0)</f>
        <v>5385.34</v>
      </c>
      <c r="N1710" s="9" t="str">
        <f>VLOOKUP($A1710,'Hospitalsation Details'!$A$2:$L$2344,7,0)</f>
        <v>tier - 2</v>
      </c>
      <c r="O1710" s="9" t="str">
        <f>VLOOKUP($A1710,'Hospitalsation Details'!$A$2:$L$2344,8,0)</f>
        <v>tier - 3</v>
      </c>
      <c r="P1710" s="9" t="str">
        <f>VLOOKUP($A1710,'Hospitalsation Details'!$A$2:$L$2344,9,0)</f>
        <v>R1012</v>
      </c>
      <c r="Q1710" s="9">
        <f>VLOOKUP($A1710,'Hospitalsation Details'!$A$2:$L$2344,12,0)</f>
        <v>34</v>
      </c>
    </row>
    <row r="1711" spans="1:17" ht="15.6" x14ac:dyDescent="0.3">
      <c r="A1711" s="21" t="s">
        <v>3419</v>
      </c>
      <c r="B1711" s="9" t="str">
        <f>VLOOKUP($A1711,'Customer Names'!$A$2:$E$2336,4,0)</f>
        <v xml:space="preserve">  Kristen</v>
      </c>
      <c r="C1711" s="9">
        <f>VLOOKUP($A1711,'Medical Examination'!$A$2:$J$2336,2,0)</f>
        <v>27.6</v>
      </c>
      <c r="D1711" s="9">
        <f>VLOOKUP($A1711,'Medical Examination'!$A$2:$J$2336,3,0)</f>
        <v>5.33</v>
      </c>
      <c r="E1711" s="9" t="str">
        <f>VLOOKUP($A1711,'Medical Examination'!$A$2:$J$2336,4,0)</f>
        <v>No</v>
      </c>
      <c r="F1711" s="9" t="str">
        <f>VLOOKUP($A1711,'Medical Examination'!$A$2:$J$2336,5,0)</f>
        <v>No</v>
      </c>
      <c r="G1711" s="9" t="str">
        <f>VLOOKUP($A1711,'Medical Examination'!$A$2:$J$2336,6,0)</f>
        <v>No</v>
      </c>
      <c r="H1711" s="9">
        <f>VLOOKUP($A1711,'Medical Examination'!$A$2:$J$2336,7,0)</f>
        <v>1</v>
      </c>
      <c r="I1711" s="9" t="str">
        <f>VLOOKUP($A1711,'Medical Examination'!$A$2:$J$2336,8,0)</f>
        <v xml:space="preserve"> Non Smoker</v>
      </c>
      <c r="J1711" s="9" t="str">
        <f>VLOOKUP($A1711,'Medical Examination'!$A$2:$J$2336,9,0)</f>
        <v>Over Weight</v>
      </c>
      <c r="K1711" s="9" t="str">
        <f>VLOOKUP($A1711,'Medical Examination'!$A$2:$J$2336,10,0)</f>
        <v>Diabetes</v>
      </c>
      <c r="L1711" s="9" t="str">
        <f>VLOOKUP($A1711,'Hospitalsation Details'!$A$2:$L$2344,10,0)</f>
        <v>01-06-1984</v>
      </c>
      <c r="M1711" s="16">
        <f>VLOOKUP($A1711,'Hospitalsation Details'!$A$2:$L$2344,6,0)</f>
        <v>5383.54</v>
      </c>
      <c r="N1711" s="9" t="str">
        <f>VLOOKUP($A1711,'Hospitalsation Details'!$A$2:$L$2344,7,0)</f>
        <v>tier - 2</v>
      </c>
      <c r="O1711" s="9" t="str">
        <f>VLOOKUP($A1711,'Hospitalsation Details'!$A$2:$L$2344,8,0)</f>
        <v>tier - 3</v>
      </c>
      <c r="P1711" s="9" t="str">
        <f>VLOOKUP($A1711,'Hospitalsation Details'!$A$2:$L$2344,9,0)</f>
        <v>R1011</v>
      </c>
      <c r="Q1711" s="9">
        <f>VLOOKUP($A1711,'Hospitalsation Details'!$A$2:$L$2344,12,0)</f>
        <v>39</v>
      </c>
    </row>
    <row r="1712" spans="1:17" ht="15.6" x14ac:dyDescent="0.3">
      <c r="A1712" s="20" t="s">
        <v>3421</v>
      </c>
      <c r="B1712" s="9" t="str">
        <f>VLOOKUP($A1712,'Customer Names'!$A$2:$E$2336,4,0)</f>
        <v xml:space="preserve">  Jose Guadalupe P</v>
      </c>
      <c r="C1712" s="9">
        <f>VLOOKUP($A1712,'Medical Examination'!$A$2:$J$2336,2,0)</f>
        <v>33.82</v>
      </c>
      <c r="D1712" s="9">
        <f>VLOOKUP($A1712,'Medical Examination'!$A$2:$J$2336,3,0)</f>
        <v>8.93</v>
      </c>
      <c r="E1712" s="9" t="str">
        <f>VLOOKUP($A1712,'Medical Examination'!$A$2:$J$2336,4,0)</f>
        <v>Yes</v>
      </c>
      <c r="F1712" s="9" t="str">
        <f>VLOOKUP($A1712,'Medical Examination'!$A$2:$J$2336,5,0)</f>
        <v>No</v>
      </c>
      <c r="G1712" s="9" t="str">
        <f>VLOOKUP($A1712,'Medical Examination'!$A$2:$J$2336,6,0)</f>
        <v>No</v>
      </c>
      <c r="H1712" s="9">
        <f>VLOOKUP($A1712,'Medical Examination'!$A$2:$J$2336,7,0)</f>
        <v>1</v>
      </c>
      <c r="I1712" s="9" t="str">
        <f>VLOOKUP($A1712,'Medical Examination'!$A$2:$J$2336,8,0)</f>
        <v xml:space="preserve"> Non Smoker</v>
      </c>
      <c r="J1712" s="9" t="str">
        <f>VLOOKUP($A1712,'Medical Examination'!$A$2:$J$2336,9,0)</f>
        <v>Obesity</v>
      </c>
      <c r="K1712" s="9" t="str">
        <f>VLOOKUP($A1712,'Medical Examination'!$A$2:$J$2336,10,0)</f>
        <v>Normal</v>
      </c>
      <c r="L1712" s="9" t="str">
        <f>VLOOKUP($A1712,'Hospitalsation Details'!$A$2:$L$2344,10,0)</f>
        <v>22-07-1986</v>
      </c>
      <c r="M1712" s="16">
        <f>VLOOKUP($A1712,'Hospitalsation Details'!$A$2:$L$2344,6,0)</f>
        <v>5377.46</v>
      </c>
      <c r="N1712" s="9" t="str">
        <f>VLOOKUP($A1712,'Hospitalsation Details'!$A$2:$L$2344,7,0)</f>
        <v>tier - 2</v>
      </c>
      <c r="O1712" s="9" t="str">
        <f>VLOOKUP($A1712,'Hospitalsation Details'!$A$2:$L$2344,8,0)</f>
        <v>tier - 3</v>
      </c>
      <c r="P1712" s="9" t="str">
        <f>VLOOKUP($A1712,'Hospitalsation Details'!$A$2:$L$2344,9,0)</f>
        <v>R1012</v>
      </c>
      <c r="Q1712" s="9">
        <f>VLOOKUP($A1712,'Hospitalsation Details'!$A$2:$L$2344,12,0)</f>
        <v>36</v>
      </c>
    </row>
    <row r="1713" spans="1:17" ht="15.6" x14ac:dyDescent="0.3">
      <c r="A1713" s="21" t="s">
        <v>3423</v>
      </c>
      <c r="B1713" s="9" t="str">
        <f>VLOOKUP($A1713,'Customer Names'!$A$2:$E$2336,4,0)</f>
        <v xml:space="preserve">  Cynthia</v>
      </c>
      <c r="C1713" s="9">
        <f>VLOOKUP($A1713,'Medical Examination'!$A$2:$J$2336,2,0)</f>
        <v>32.9</v>
      </c>
      <c r="D1713" s="9">
        <f>VLOOKUP($A1713,'Medical Examination'!$A$2:$J$2336,3,0)</f>
        <v>4.3499999999999996</v>
      </c>
      <c r="E1713" s="9" t="str">
        <f>VLOOKUP($A1713,'Medical Examination'!$A$2:$J$2336,4,0)</f>
        <v>No</v>
      </c>
      <c r="F1713" s="9" t="str">
        <f>VLOOKUP($A1713,'Medical Examination'!$A$2:$J$2336,5,0)</f>
        <v>No</v>
      </c>
      <c r="G1713" s="9" t="str">
        <f>VLOOKUP($A1713,'Medical Examination'!$A$2:$J$2336,6,0)</f>
        <v>No</v>
      </c>
      <c r="H1713" s="9">
        <f>VLOOKUP($A1713,'Medical Examination'!$A$2:$J$2336,7,0)</f>
        <v>0</v>
      </c>
      <c r="I1713" s="9" t="str">
        <f>VLOOKUP($A1713,'Medical Examination'!$A$2:$J$2336,8,0)</f>
        <v xml:space="preserve"> Non Smoker</v>
      </c>
      <c r="J1713" s="9" t="str">
        <f>VLOOKUP($A1713,'Medical Examination'!$A$2:$J$2336,9,0)</f>
        <v>Obesity</v>
      </c>
      <c r="K1713" s="9" t="str">
        <f>VLOOKUP($A1713,'Medical Examination'!$A$2:$J$2336,10,0)</f>
        <v>Diabetes</v>
      </c>
      <c r="L1713" s="9" t="str">
        <f>VLOOKUP($A1713,'Hospitalsation Details'!$A$2:$L$2344,10,0)</f>
        <v>18-11-1989</v>
      </c>
      <c r="M1713" s="16">
        <f>VLOOKUP($A1713,'Hospitalsation Details'!$A$2:$L$2344,6,0)</f>
        <v>5375.04</v>
      </c>
      <c r="N1713" s="9" t="str">
        <f>VLOOKUP($A1713,'Hospitalsation Details'!$A$2:$L$2344,7,0)</f>
        <v>tier - 2</v>
      </c>
      <c r="O1713" s="9" t="str">
        <f>VLOOKUP($A1713,'Hospitalsation Details'!$A$2:$L$2344,8,0)</f>
        <v>tier - 1</v>
      </c>
      <c r="P1713" s="9" t="str">
        <f>VLOOKUP($A1713,'Hospitalsation Details'!$A$2:$L$2344,9,0)</f>
        <v>R1011</v>
      </c>
      <c r="Q1713" s="9">
        <f>VLOOKUP($A1713,'Hospitalsation Details'!$A$2:$L$2344,12,0)</f>
        <v>33</v>
      </c>
    </row>
    <row r="1714" spans="1:17" ht="15.6" x14ac:dyDescent="0.3">
      <c r="A1714" s="20" t="s">
        <v>3425</v>
      </c>
      <c r="B1714" s="9" t="str">
        <f>VLOOKUP($A1714,'Customer Names'!$A$2:$E$2336,4,0)</f>
        <v xml:space="preserve">  Tyler</v>
      </c>
      <c r="C1714" s="9">
        <f>VLOOKUP($A1714,'Medical Examination'!$A$2:$J$2336,2,0)</f>
        <v>30.875</v>
      </c>
      <c r="D1714" s="9">
        <f>VLOOKUP($A1714,'Medical Examination'!$A$2:$J$2336,3,0)</f>
        <v>9.5399999999999991</v>
      </c>
      <c r="E1714" s="9" t="str">
        <f>VLOOKUP($A1714,'Medical Examination'!$A$2:$J$2336,4,0)</f>
        <v>Yes</v>
      </c>
      <c r="F1714" s="9" t="str">
        <f>VLOOKUP($A1714,'Medical Examination'!$A$2:$J$2336,5,0)</f>
        <v>No</v>
      </c>
      <c r="G1714" s="9" t="str">
        <f>VLOOKUP($A1714,'Medical Examination'!$A$2:$J$2336,6,0)</f>
        <v>No</v>
      </c>
      <c r="H1714" s="9">
        <f>VLOOKUP($A1714,'Medical Examination'!$A$2:$J$2336,7,0)</f>
        <v>1</v>
      </c>
      <c r="I1714" s="9" t="str">
        <f>VLOOKUP($A1714,'Medical Examination'!$A$2:$J$2336,8,0)</f>
        <v xml:space="preserve"> Non Smoker</v>
      </c>
      <c r="J1714" s="9" t="str">
        <f>VLOOKUP($A1714,'Medical Examination'!$A$2:$J$2336,9,0)</f>
        <v>Obesity</v>
      </c>
      <c r="K1714" s="9" t="str">
        <f>VLOOKUP($A1714,'Medical Examination'!$A$2:$J$2336,10,0)</f>
        <v>Prediabetes</v>
      </c>
      <c r="L1714" s="9" t="str">
        <f>VLOOKUP($A1714,'Hospitalsation Details'!$A$2:$L$2344,10,0)</f>
        <v>01-06-1986</v>
      </c>
      <c r="M1714" s="16">
        <f>VLOOKUP($A1714,'Hospitalsation Details'!$A$2:$L$2344,6,0)</f>
        <v>5373.36</v>
      </c>
      <c r="N1714" s="9" t="str">
        <f>VLOOKUP($A1714,'Hospitalsation Details'!$A$2:$L$2344,7,0)</f>
        <v>tier - 2</v>
      </c>
      <c r="O1714" s="9" t="str">
        <f>VLOOKUP($A1714,'Hospitalsation Details'!$A$2:$L$2344,8,0)</f>
        <v>tier - 2</v>
      </c>
      <c r="P1714" s="9" t="str">
        <f>VLOOKUP($A1714,'Hospitalsation Details'!$A$2:$L$2344,9,0)</f>
        <v>R1012</v>
      </c>
      <c r="Q1714" s="9">
        <f>VLOOKUP($A1714,'Hospitalsation Details'!$A$2:$L$2344,12,0)</f>
        <v>37</v>
      </c>
    </row>
    <row r="1715" spans="1:17" ht="15.6" x14ac:dyDescent="0.3">
      <c r="A1715" s="21" t="s">
        <v>3427</v>
      </c>
      <c r="B1715" s="9" t="str">
        <f>VLOOKUP($A1715,'Customer Names'!$A$2:$E$2336,4,0)</f>
        <v xml:space="preserve">  Holly J</v>
      </c>
      <c r="C1715" s="9">
        <f>VLOOKUP($A1715,'Medical Examination'!$A$2:$J$2336,2,0)</f>
        <v>32.64</v>
      </c>
      <c r="D1715" s="9">
        <f>VLOOKUP($A1715,'Medical Examination'!$A$2:$J$2336,3,0)</f>
        <v>5.91</v>
      </c>
      <c r="E1715" s="9" t="str">
        <f>VLOOKUP($A1715,'Medical Examination'!$A$2:$J$2336,4,0)</f>
        <v>No</v>
      </c>
      <c r="F1715" s="9" t="str">
        <f>VLOOKUP($A1715,'Medical Examination'!$A$2:$J$2336,5,0)</f>
        <v>No</v>
      </c>
      <c r="G1715" s="9" t="str">
        <f>VLOOKUP($A1715,'Medical Examination'!$A$2:$J$2336,6,0)</f>
        <v>No</v>
      </c>
      <c r="H1715" s="9">
        <f>VLOOKUP($A1715,'Medical Examination'!$A$2:$J$2336,7,0)</f>
        <v>0</v>
      </c>
      <c r="I1715" s="9" t="str">
        <f>VLOOKUP($A1715,'Medical Examination'!$A$2:$J$2336,8,0)</f>
        <v xml:space="preserve"> Non Smoker</v>
      </c>
      <c r="J1715" s="9" t="str">
        <f>VLOOKUP($A1715,'Medical Examination'!$A$2:$J$2336,9,0)</f>
        <v>Obesity</v>
      </c>
      <c r="K1715" s="9" t="str">
        <f>VLOOKUP($A1715,'Medical Examination'!$A$2:$J$2336,10,0)</f>
        <v>Normal</v>
      </c>
      <c r="L1715" s="9" t="str">
        <f>VLOOKUP($A1715,'Hospitalsation Details'!$A$2:$L$2344,10,0)</f>
        <v>07-12-1994</v>
      </c>
      <c r="M1715" s="16">
        <f>VLOOKUP($A1715,'Hospitalsation Details'!$A$2:$L$2344,6,0)</f>
        <v>5364.66</v>
      </c>
      <c r="N1715" s="9" t="str">
        <f>VLOOKUP($A1715,'Hospitalsation Details'!$A$2:$L$2344,7,0)</f>
        <v>tier - 2</v>
      </c>
      <c r="O1715" s="9" t="str">
        <f>VLOOKUP($A1715,'Hospitalsation Details'!$A$2:$L$2344,8,0)</f>
        <v>tier - 1</v>
      </c>
      <c r="P1715" s="9" t="str">
        <f>VLOOKUP($A1715,'Hospitalsation Details'!$A$2:$L$2344,9,0)</f>
        <v>R1011</v>
      </c>
      <c r="Q1715" s="9">
        <f>VLOOKUP($A1715,'Hospitalsation Details'!$A$2:$L$2344,12,0)</f>
        <v>28</v>
      </c>
    </row>
    <row r="1716" spans="1:17" ht="15.6" x14ac:dyDescent="0.3">
      <c r="A1716" s="20" t="s">
        <v>3429</v>
      </c>
      <c r="B1716" s="9" t="str">
        <f>VLOOKUP($A1716,'Customer Names'!$A$2:$E$2336,4,0)</f>
        <v xml:space="preserve">  Kristen</v>
      </c>
      <c r="C1716" s="9">
        <f>VLOOKUP($A1716,'Medical Examination'!$A$2:$J$2336,2,0)</f>
        <v>22.135000000000002</v>
      </c>
      <c r="D1716" s="9">
        <f>VLOOKUP($A1716,'Medical Examination'!$A$2:$J$2336,3,0)</f>
        <v>5.0999999999999996</v>
      </c>
      <c r="E1716" s="9" t="str">
        <f>VLOOKUP($A1716,'Medical Examination'!$A$2:$J$2336,4,0)</f>
        <v>No</v>
      </c>
      <c r="F1716" s="9" t="str">
        <f>VLOOKUP($A1716,'Medical Examination'!$A$2:$J$2336,5,0)</f>
        <v>No</v>
      </c>
      <c r="G1716" s="9" t="str">
        <f>VLOOKUP($A1716,'Medical Examination'!$A$2:$J$2336,6,0)</f>
        <v>No</v>
      </c>
      <c r="H1716" s="9">
        <f>VLOOKUP($A1716,'Medical Examination'!$A$2:$J$2336,7,0)</f>
        <v>0</v>
      </c>
      <c r="I1716" s="9" t="str">
        <f>VLOOKUP($A1716,'Medical Examination'!$A$2:$J$2336,8,0)</f>
        <v xml:space="preserve"> Non Smoker</v>
      </c>
      <c r="J1716" s="9" t="str">
        <f>VLOOKUP($A1716,'Medical Examination'!$A$2:$J$2336,9,0)</f>
        <v>Normal Weight</v>
      </c>
      <c r="K1716" s="9" t="str">
        <f>VLOOKUP($A1716,'Medical Examination'!$A$2:$J$2336,10,0)</f>
        <v>Normal</v>
      </c>
      <c r="L1716" s="9" t="str">
        <f>VLOOKUP($A1716,'Hospitalsation Details'!$A$2:$L$2344,10,0)</f>
        <v>07-11-1989</v>
      </c>
      <c r="M1716" s="16">
        <f>VLOOKUP($A1716,'Hospitalsation Details'!$A$2:$L$2344,6,0)</f>
        <v>5354.07</v>
      </c>
      <c r="N1716" s="9" t="str">
        <f>VLOOKUP($A1716,'Hospitalsation Details'!$A$2:$L$2344,7,0)</f>
        <v>tier - 2</v>
      </c>
      <c r="O1716" s="9" t="str">
        <f>VLOOKUP($A1716,'Hospitalsation Details'!$A$2:$L$2344,8,0)</f>
        <v>tier - 3</v>
      </c>
      <c r="P1716" s="9" t="str">
        <f>VLOOKUP($A1716,'Hospitalsation Details'!$A$2:$L$2344,9,0)</f>
        <v>R1024</v>
      </c>
      <c r="Q1716" s="9">
        <f>VLOOKUP($A1716,'Hospitalsation Details'!$A$2:$L$2344,12,0)</f>
        <v>33</v>
      </c>
    </row>
    <row r="1717" spans="1:17" ht="15.6" x14ac:dyDescent="0.3">
      <c r="A1717" s="21" t="s">
        <v>3431</v>
      </c>
      <c r="B1717" s="9" t="str">
        <f>VLOOKUP($A1717,'Customer Names'!$A$2:$E$2336,4,0)</f>
        <v xml:space="preserve">  Thomas</v>
      </c>
      <c r="C1717" s="9">
        <f>VLOOKUP($A1717,'Medical Examination'!$A$2:$J$2336,2,0)</f>
        <v>16.53</v>
      </c>
      <c r="D1717" s="9">
        <f>VLOOKUP($A1717,'Medical Examination'!$A$2:$J$2336,3,0)</f>
        <v>5.08</v>
      </c>
      <c r="E1717" s="9" t="str">
        <f>VLOOKUP($A1717,'Medical Examination'!$A$2:$J$2336,4,0)</f>
        <v>No</v>
      </c>
      <c r="F1717" s="9" t="str">
        <f>VLOOKUP($A1717,'Medical Examination'!$A$2:$J$2336,5,0)</f>
        <v>No</v>
      </c>
      <c r="G1717" s="9" t="str">
        <f>VLOOKUP($A1717,'Medical Examination'!$A$2:$J$2336,6,0)</f>
        <v>No</v>
      </c>
      <c r="H1717" s="9">
        <f>VLOOKUP($A1717,'Medical Examination'!$A$2:$J$2336,7,0)</f>
        <v>2</v>
      </c>
      <c r="I1717" s="9" t="str">
        <f>VLOOKUP($A1717,'Medical Examination'!$A$2:$J$2336,8,0)</f>
        <v xml:space="preserve"> Non Smoker</v>
      </c>
      <c r="J1717" s="9" t="str">
        <f>VLOOKUP($A1717,'Medical Examination'!$A$2:$J$2336,9,0)</f>
        <v>Under Weight</v>
      </c>
      <c r="K1717" s="9" t="str">
        <f>VLOOKUP($A1717,'Medical Examination'!$A$2:$J$2336,10,0)</f>
        <v>Normal</v>
      </c>
      <c r="L1717" s="9" t="str">
        <f>VLOOKUP($A1717,'Hospitalsation Details'!$A$2:$L$2344,10,0)</f>
        <v>15-12-1972</v>
      </c>
      <c r="M1717" s="16">
        <f>VLOOKUP($A1717,'Hospitalsation Details'!$A$2:$L$2344,6,0)</f>
        <v>5344.81</v>
      </c>
      <c r="N1717" s="9" t="str">
        <f>VLOOKUP($A1717,'Hospitalsation Details'!$A$2:$L$2344,7,0)</f>
        <v>tier - 2</v>
      </c>
      <c r="O1717" s="9" t="str">
        <f>VLOOKUP($A1717,'Hospitalsation Details'!$A$2:$L$2344,8,0)</f>
        <v>tier - 3</v>
      </c>
      <c r="P1717" s="9" t="str">
        <f>VLOOKUP($A1717,'Hospitalsation Details'!$A$2:$L$2344,9,0)</f>
        <v>R1013</v>
      </c>
      <c r="Q1717" s="9">
        <f>VLOOKUP($A1717,'Hospitalsation Details'!$A$2:$L$2344,12,0)</f>
        <v>50</v>
      </c>
    </row>
    <row r="1718" spans="1:17" ht="15.6" x14ac:dyDescent="0.3">
      <c r="A1718" s="20" t="s">
        <v>3433</v>
      </c>
      <c r="B1718" s="9" t="str">
        <f>VLOOKUP($A1718,'Customer Names'!$A$2:$E$2336,4,0)</f>
        <v xml:space="preserve">  Tricity M</v>
      </c>
      <c r="C1718" s="9">
        <f>VLOOKUP($A1718,'Medical Examination'!$A$2:$J$2336,2,0)</f>
        <v>32.774999999999999</v>
      </c>
      <c r="D1718" s="9">
        <f>VLOOKUP($A1718,'Medical Examination'!$A$2:$J$2336,3,0)</f>
        <v>4.75</v>
      </c>
      <c r="E1718" s="9" t="str">
        <f>VLOOKUP($A1718,'Medical Examination'!$A$2:$J$2336,4,0)</f>
        <v>No</v>
      </c>
      <c r="F1718" s="9" t="str">
        <f>VLOOKUP($A1718,'Medical Examination'!$A$2:$J$2336,5,0)</f>
        <v>No</v>
      </c>
      <c r="G1718" s="9" t="str">
        <f>VLOOKUP($A1718,'Medical Examination'!$A$2:$J$2336,6,0)</f>
        <v>No</v>
      </c>
      <c r="H1718" s="9">
        <f>VLOOKUP($A1718,'Medical Examination'!$A$2:$J$2336,7,0)</f>
        <v>0</v>
      </c>
      <c r="I1718" s="9" t="str">
        <f>VLOOKUP($A1718,'Medical Examination'!$A$2:$J$2336,8,0)</f>
        <v xml:space="preserve"> Non Smoker</v>
      </c>
      <c r="J1718" s="9" t="str">
        <f>VLOOKUP($A1718,'Medical Examination'!$A$2:$J$2336,9,0)</f>
        <v>Obesity</v>
      </c>
      <c r="K1718" s="9" t="str">
        <f>VLOOKUP($A1718,'Medical Examination'!$A$2:$J$2336,10,0)</f>
        <v>Prediabetes</v>
      </c>
      <c r="L1718" s="9" t="str">
        <f>VLOOKUP($A1718,'Hospitalsation Details'!$A$2:$L$2344,10,0)</f>
        <v>28-08-1991</v>
      </c>
      <c r="M1718" s="16">
        <f>VLOOKUP($A1718,'Hospitalsation Details'!$A$2:$L$2344,6,0)</f>
        <v>5327.4</v>
      </c>
      <c r="N1718" s="9" t="str">
        <f>VLOOKUP($A1718,'Hospitalsation Details'!$A$2:$L$2344,7,0)</f>
        <v>tier - 2</v>
      </c>
      <c r="O1718" s="9" t="str">
        <f>VLOOKUP($A1718,'Hospitalsation Details'!$A$2:$L$2344,8,0)</f>
        <v>tier - 1</v>
      </c>
      <c r="P1718" s="9" t="str">
        <f>VLOOKUP($A1718,'Hospitalsation Details'!$A$2:$L$2344,9,0)</f>
        <v>R1012</v>
      </c>
      <c r="Q1718" s="9">
        <f>VLOOKUP($A1718,'Hospitalsation Details'!$A$2:$L$2344,12,0)</f>
        <v>31</v>
      </c>
    </row>
    <row r="1719" spans="1:17" ht="15.6" x14ac:dyDescent="0.3">
      <c r="A1719" s="21" t="s">
        <v>3435</v>
      </c>
      <c r="B1719" s="9" t="str">
        <f>VLOOKUP($A1719,'Customer Names'!$A$2:$E$2336,4,0)</f>
        <v xml:space="preserve">  Sarah A</v>
      </c>
      <c r="C1719" s="9">
        <f>VLOOKUP($A1719,'Medical Examination'!$A$2:$J$2336,2,0)</f>
        <v>30.9</v>
      </c>
      <c r="D1719" s="9">
        <f>VLOOKUP($A1719,'Medical Examination'!$A$2:$J$2336,3,0)</f>
        <v>6.05</v>
      </c>
      <c r="E1719" s="9" t="str">
        <f>VLOOKUP($A1719,'Medical Examination'!$A$2:$J$2336,4,0)</f>
        <v>No</v>
      </c>
      <c r="F1719" s="9" t="str">
        <f>VLOOKUP($A1719,'Medical Examination'!$A$2:$J$2336,5,0)</f>
        <v>No</v>
      </c>
      <c r="G1719" s="9" t="str">
        <f>VLOOKUP($A1719,'Medical Examination'!$A$2:$J$2336,6,0)</f>
        <v>No</v>
      </c>
      <c r="H1719" s="9">
        <f>VLOOKUP($A1719,'Medical Examination'!$A$2:$J$2336,7,0)</f>
        <v>1</v>
      </c>
      <c r="I1719" s="9" t="str">
        <f>VLOOKUP($A1719,'Medical Examination'!$A$2:$J$2336,8,0)</f>
        <v xml:space="preserve"> Non Smoker</v>
      </c>
      <c r="J1719" s="9" t="str">
        <f>VLOOKUP($A1719,'Medical Examination'!$A$2:$J$2336,9,0)</f>
        <v>Obesity</v>
      </c>
      <c r="K1719" s="9" t="str">
        <f>VLOOKUP($A1719,'Medical Examination'!$A$2:$J$2336,10,0)</f>
        <v>Diabetes</v>
      </c>
      <c r="L1719" s="9" t="str">
        <f>VLOOKUP($A1719,'Hospitalsation Details'!$A$2:$L$2344,10,0)</f>
        <v>18-06-1992</v>
      </c>
      <c r="M1719" s="16">
        <f>VLOOKUP($A1719,'Hospitalsation Details'!$A$2:$L$2344,6,0)</f>
        <v>5325.65</v>
      </c>
      <c r="N1719" s="9" t="str">
        <f>VLOOKUP($A1719,'Hospitalsation Details'!$A$2:$L$2344,7,0)</f>
        <v>tier - 2</v>
      </c>
      <c r="O1719" s="9" t="str">
        <f>VLOOKUP($A1719,'Hospitalsation Details'!$A$2:$L$2344,8,0)</f>
        <v>tier - 1</v>
      </c>
      <c r="P1719" s="9" t="str">
        <f>VLOOKUP($A1719,'Hospitalsation Details'!$A$2:$L$2344,9,0)</f>
        <v>R1011</v>
      </c>
      <c r="Q1719" s="9">
        <f>VLOOKUP($A1719,'Hospitalsation Details'!$A$2:$L$2344,12,0)</f>
        <v>30</v>
      </c>
    </row>
    <row r="1720" spans="1:17" ht="15.6" x14ac:dyDescent="0.3">
      <c r="A1720" s="20" t="s">
        <v>3437</v>
      </c>
      <c r="B1720" s="9" t="str">
        <f>VLOOKUP($A1720,'Customer Names'!$A$2:$E$2336,4,0)</f>
        <v xml:space="preserve">  Lisa M</v>
      </c>
      <c r="C1720" s="9">
        <f>VLOOKUP($A1720,'Medical Examination'!$A$2:$J$2336,2,0)</f>
        <v>15.58</v>
      </c>
      <c r="D1720" s="9">
        <f>VLOOKUP($A1720,'Medical Examination'!$A$2:$J$2336,3,0)</f>
        <v>11.56</v>
      </c>
      <c r="E1720" s="9" t="str">
        <f>VLOOKUP($A1720,'Medical Examination'!$A$2:$J$2336,4,0)</f>
        <v>No</v>
      </c>
      <c r="F1720" s="9" t="str">
        <f>VLOOKUP($A1720,'Medical Examination'!$A$2:$J$2336,5,0)</f>
        <v>No</v>
      </c>
      <c r="G1720" s="9" t="str">
        <f>VLOOKUP($A1720,'Medical Examination'!$A$2:$J$2336,6,0)</f>
        <v>No</v>
      </c>
      <c r="H1720" s="9">
        <f>VLOOKUP($A1720,'Medical Examination'!$A$2:$J$2336,7,0)</f>
        <v>0</v>
      </c>
      <c r="I1720" s="9" t="str">
        <f>VLOOKUP($A1720,'Medical Examination'!$A$2:$J$2336,8,0)</f>
        <v xml:space="preserve"> Non Smoker</v>
      </c>
      <c r="J1720" s="9" t="str">
        <f>VLOOKUP($A1720,'Medical Examination'!$A$2:$J$2336,9,0)</f>
        <v>Under Weight</v>
      </c>
      <c r="K1720" s="9" t="str">
        <f>VLOOKUP($A1720,'Medical Examination'!$A$2:$J$2336,10,0)</f>
        <v>Prediabetes</v>
      </c>
      <c r="L1720" s="9" t="str">
        <f>VLOOKUP($A1720,'Hospitalsation Details'!$A$2:$L$2344,10,0)</f>
        <v>02-09-1974</v>
      </c>
      <c r="M1720" s="16">
        <f>VLOOKUP($A1720,'Hospitalsation Details'!$A$2:$L$2344,6,0)</f>
        <v>5322.24</v>
      </c>
      <c r="N1720" s="9" t="str">
        <f>VLOOKUP($A1720,'Hospitalsation Details'!$A$2:$L$2344,7,0)</f>
        <v>tier - 2</v>
      </c>
      <c r="O1720" s="9" t="str">
        <f>VLOOKUP($A1720,'Hospitalsation Details'!$A$2:$L$2344,8,0)</f>
        <v>tier - 1</v>
      </c>
      <c r="P1720" s="9" t="str">
        <f>VLOOKUP($A1720,'Hospitalsation Details'!$A$2:$L$2344,9,0)</f>
        <v>R1012</v>
      </c>
      <c r="Q1720" s="9">
        <f>VLOOKUP($A1720,'Hospitalsation Details'!$A$2:$L$2344,12,0)</f>
        <v>48</v>
      </c>
    </row>
    <row r="1721" spans="1:17" ht="15.6" x14ac:dyDescent="0.3">
      <c r="A1721" s="21" t="s">
        <v>3439</v>
      </c>
      <c r="B1721" s="9" t="str">
        <f>VLOOKUP($A1721,'Customer Names'!$A$2:$E$2336,4,0)</f>
        <v xml:space="preserve">  Tracy A</v>
      </c>
      <c r="C1721" s="9">
        <f>VLOOKUP($A1721,'Medical Examination'!$A$2:$J$2336,2,0)</f>
        <v>26.315000000000001</v>
      </c>
      <c r="D1721" s="9">
        <f>VLOOKUP($A1721,'Medical Examination'!$A$2:$J$2336,3,0)</f>
        <v>5.76</v>
      </c>
      <c r="E1721" s="9" t="str">
        <f>VLOOKUP($A1721,'Medical Examination'!$A$2:$J$2336,4,0)</f>
        <v>No</v>
      </c>
      <c r="F1721" s="9" t="str">
        <f>VLOOKUP($A1721,'Medical Examination'!$A$2:$J$2336,5,0)</f>
        <v>No</v>
      </c>
      <c r="G1721" s="9" t="str">
        <f>VLOOKUP($A1721,'Medical Examination'!$A$2:$J$2336,6,0)</f>
        <v>No</v>
      </c>
      <c r="H1721" s="9">
        <f>VLOOKUP($A1721,'Medical Examination'!$A$2:$J$2336,7,0)</f>
        <v>0</v>
      </c>
      <c r="I1721" s="9" t="str">
        <f>VLOOKUP($A1721,'Medical Examination'!$A$2:$J$2336,8,0)</f>
        <v xml:space="preserve"> Non Smoker</v>
      </c>
      <c r="J1721" s="9" t="str">
        <f>VLOOKUP($A1721,'Medical Examination'!$A$2:$J$2336,9,0)</f>
        <v>Over Weight</v>
      </c>
      <c r="K1721" s="9" t="str">
        <f>VLOOKUP($A1721,'Medical Examination'!$A$2:$J$2336,10,0)</f>
        <v>Normal</v>
      </c>
      <c r="L1721" s="9" t="str">
        <f>VLOOKUP($A1721,'Hospitalsation Details'!$A$2:$L$2344,10,0)</f>
        <v>13-11-1994</v>
      </c>
      <c r="M1721" s="16">
        <f>VLOOKUP($A1721,'Hospitalsation Details'!$A$2:$L$2344,6,0)</f>
        <v>5312.17</v>
      </c>
      <c r="N1721" s="9" t="str">
        <f>VLOOKUP($A1721,'Hospitalsation Details'!$A$2:$L$2344,7,0)</f>
        <v>tier - 2</v>
      </c>
      <c r="O1721" s="9" t="str">
        <f>VLOOKUP($A1721,'Hospitalsation Details'!$A$2:$L$2344,8,0)</f>
        <v>tier - 2</v>
      </c>
      <c r="P1721" s="9" t="str">
        <f>VLOOKUP($A1721,'Hospitalsation Details'!$A$2:$L$2344,9,0)</f>
        <v>R1012</v>
      </c>
      <c r="Q1721" s="9">
        <f>VLOOKUP($A1721,'Hospitalsation Details'!$A$2:$L$2344,12,0)</f>
        <v>28</v>
      </c>
    </row>
    <row r="1722" spans="1:17" ht="15.6" x14ac:dyDescent="0.3">
      <c r="A1722" s="20" t="s">
        <v>3441</v>
      </c>
      <c r="B1722" s="9" t="str">
        <f>VLOOKUP($A1722,'Customer Names'!$A$2:$E$2336,4,0)</f>
        <v xml:space="preserve">  Patrick</v>
      </c>
      <c r="C1722" s="9">
        <f>VLOOKUP($A1722,'Medical Examination'!$A$2:$J$2336,2,0)</f>
        <v>35.61</v>
      </c>
      <c r="D1722" s="9">
        <f>VLOOKUP($A1722,'Medical Examination'!$A$2:$J$2336,3,0)</f>
        <v>5.65</v>
      </c>
      <c r="E1722" s="9" t="str">
        <f>VLOOKUP($A1722,'Medical Examination'!$A$2:$J$2336,4,0)</f>
        <v>No</v>
      </c>
      <c r="F1722" s="9" t="str">
        <f>VLOOKUP($A1722,'Medical Examination'!$A$2:$J$2336,5,0)</f>
        <v>Yes</v>
      </c>
      <c r="G1722" s="9" t="str">
        <f>VLOOKUP($A1722,'Medical Examination'!$A$2:$J$2336,6,0)</f>
        <v>No</v>
      </c>
      <c r="H1722" s="9">
        <f>VLOOKUP($A1722,'Medical Examination'!$A$2:$J$2336,7,0)</f>
        <v>1</v>
      </c>
      <c r="I1722" s="9" t="str">
        <f>VLOOKUP($A1722,'Medical Examination'!$A$2:$J$2336,8,0)</f>
        <v xml:space="preserve"> Non Smoker</v>
      </c>
      <c r="J1722" s="9" t="str">
        <f>VLOOKUP($A1722,'Medical Examination'!$A$2:$J$2336,9,0)</f>
        <v>Obesity</v>
      </c>
      <c r="K1722" s="9" t="str">
        <f>VLOOKUP($A1722,'Medical Examination'!$A$2:$J$2336,10,0)</f>
        <v>Prediabetes</v>
      </c>
      <c r="L1722" s="9" t="str">
        <f>VLOOKUP($A1722,'Hospitalsation Details'!$A$2:$L$2344,10,0)</f>
        <v>09-09-2000</v>
      </c>
      <c r="M1722" s="16">
        <f>VLOOKUP($A1722,'Hospitalsation Details'!$A$2:$L$2344,6,0)</f>
        <v>5306.7</v>
      </c>
      <c r="N1722" s="9" t="str">
        <f>VLOOKUP($A1722,'Hospitalsation Details'!$A$2:$L$2344,7,0)</f>
        <v>tier - 2</v>
      </c>
      <c r="O1722" s="9" t="str">
        <f>VLOOKUP($A1722,'Hospitalsation Details'!$A$2:$L$2344,8,0)</f>
        <v>tier - 3</v>
      </c>
      <c r="P1722" s="9" t="str">
        <f>VLOOKUP($A1722,'Hospitalsation Details'!$A$2:$L$2344,9,0)</f>
        <v>R1012</v>
      </c>
      <c r="Q1722" s="9">
        <f>VLOOKUP($A1722,'Hospitalsation Details'!$A$2:$L$2344,12,0)</f>
        <v>22</v>
      </c>
    </row>
    <row r="1723" spans="1:17" ht="15.6" x14ac:dyDescent="0.3">
      <c r="A1723" s="21" t="s">
        <v>3443</v>
      </c>
      <c r="B1723" s="9" t="str">
        <f>VLOOKUP($A1723,'Customer Names'!$A$2:$E$2336,4,0)</f>
        <v xml:space="preserve">  Trent</v>
      </c>
      <c r="C1723" s="9">
        <f>VLOOKUP($A1723,'Medical Examination'!$A$2:$J$2336,2,0)</f>
        <v>37.56</v>
      </c>
      <c r="D1723" s="9">
        <f>VLOOKUP($A1723,'Medical Examination'!$A$2:$J$2336,3,0)</f>
        <v>5.88</v>
      </c>
      <c r="E1723" s="9" t="str">
        <f>VLOOKUP($A1723,'Medical Examination'!$A$2:$J$2336,4,0)</f>
        <v>No</v>
      </c>
      <c r="F1723" s="9" t="str">
        <f>VLOOKUP($A1723,'Medical Examination'!$A$2:$J$2336,5,0)</f>
        <v>Yes</v>
      </c>
      <c r="G1723" s="9" t="str">
        <f>VLOOKUP($A1723,'Medical Examination'!$A$2:$J$2336,6,0)</f>
        <v>No</v>
      </c>
      <c r="H1723" s="9">
        <f>VLOOKUP($A1723,'Medical Examination'!$A$2:$J$2336,7,0)</f>
        <v>1</v>
      </c>
      <c r="I1723" s="9" t="str">
        <f>VLOOKUP($A1723,'Medical Examination'!$A$2:$J$2336,8,0)</f>
        <v xml:space="preserve"> Non Smoker</v>
      </c>
      <c r="J1723" s="9" t="str">
        <f>VLOOKUP($A1723,'Medical Examination'!$A$2:$J$2336,9,0)</f>
        <v>Obesity</v>
      </c>
      <c r="K1723" s="9" t="str">
        <f>VLOOKUP($A1723,'Medical Examination'!$A$2:$J$2336,10,0)</f>
        <v>Diabetes</v>
      </c>
      <c r="L1723" s="9" t="str">
        <f>VLOOKUP($A1723,'Hospitalsation Details'!$A$2:$L$2344,10,0)</f>
        <v>22-08-2004</v>
      </c>
      <c r="M1723" s="16">
        <f>VLOOKUP($A1723,'Hospitalsation Details'!$A$2:$L$2344,6,0)</f>
        <v>5293.67</v>
      </c>
      <c r="N1723" s="9" t="str">
        <f>VLOOKUP($A1723,'Hospitalsation Details'!$A$2:$L$2344,7,0)</f>
        <v>tier - 2</v>
      </c>
      <c r="O1723" s="9" t="str">
        <f>VLOOKUP($A1723,'Hospitalsation Details'!$A$2:$L$2344,8,0)</f>
        <v>tier - 2</v>
      </c>
      <c r="P1723" s="9" t="str">
        <f>VLOOKUP($A1723,'Hospitalsation Details'!$A$2:$L$2344,9,0)</f>
        <v>R1022</v>
      </c>
      <c r="Q1723" s="9">
        <f>VLOOKUP($A1723,'Hospitalsation Details'!$A$2:$L$2344,12,0)</f>
        <v>18</v>
      </c>
    </row>
    <row r="1724" spans="1:17" ht="15.6" x14ac:dyDescent="0.3">
      <c r="A1724" s="20" t="s">
        <v>3445</v>
      </c>
      <c r="B1724" s="9" t="str">
        <f>VLOOKUP($A1724,'Customer Names'!$A$2:$E$2336,4,0)</f>
        <v xml:space="preserve">  Julie</v>
      </c>
      <c r="C1724" s="9">
        <f>VLOOKUP($A1724,'Medical Examination'!$A$2:$J$2336,2,0)</f>
        <v>15.49</v>
      </c>
      <c r="D1724" s="9">
        <f>VLOOKUP($A1724,'Medical Examination'!$A$2:$J$2336,3,0)</f>
        <v>9.6</v>
      </c>
      <c r="E1724" s="9" t="str">
        <f>VLOOKUP($A1724,'Medical Examination'!$A$2:$J$2336,4,0)</f>
        <v>No</v>
      </c>
      <c r="F1724" s="9" t="str">
        <f>VLOOKUP($A1724,'Medical Examination'!$A$2:$J$2336,5,0)</f>
        <v>No</v>
      </c>
      <c r="G1724" s="9" t="str">
        <f>VLOOKUP($A1724,'Medical Examination'!$A$2:$J$2336,6,0)</f>
        <v>No</v>
      </c>
      <c r="H1724" s="9">
        <f>VLOOKUP($A1724,'Medical Examination'!$A$2:$J$2336,7,0)</f>
        <v>0</v>
      </c>
      <c r="I1724" s="9" t="str">
        <f>VLOOKUP($A1724,'Medical Examination'!$A$2:$J$2336,8,0)</f>
        <v xml:space="preserve"> Non Smoker</v>
      </c>
      <c r="J1724" s="9" t="str">
        <f>VLOOKUP($A1724,'Medical Examination'!$A$2:$J$2336,9,0)</f>
        <v>Under Weight</v>
      </c>
      <c r="K1724" s="9" t="str">
        <f>VLOOKUP($A1724,'Medical Examination'!$A$2:$J$2336,10,0)</f>
        <v>Prediabetes</v>
      </c>
      <c r="L1724" s="9" t="str">
        <f>VLOOKUP($A1724,'Hospitalsation Details'!$A$2:$L$2344,10,0)</f>
        <v>12-11-1974</v>
      </c>
      <c r="M1724" s="16">
        <f>VLOOKUP($A1724,'Hospitalsation Details'!$A$2:$L$2344,6,0)</f>
        <v>5291.71</v>
      </c>
      <c r="N1724" s="9" t="str">
        <f>VLOOKUP($A1724,'Hospitalsation Details'!$A$2:$L$2344,7,0)</f>
        <v>tier - 2</v>
      </c>
      <c r="O1724" s="9" t="str">
        <f>VLOOKUP($A1724,'Hospitalsation Details'!$A$2:$L$2344,8,0)</f>
        <v>tier - 2</v>
      </c>
      <c r="P1724" s="9" t="str">
        <f>VLOOKUP($A1724,'Hospitalsation Details'!$A$2:$L$2344,9,0)</f>
        <v>R1012</v>
      </c>
      <c r="Q1724" s="9">
        <f>VLOOKUP($A1724,'Hospitalsation Details'!$A$2:$L$2344,12,0)</f>
        <v>48</v>
      </c>
    </row>
    <row r="1725" spans="1:17" ht="15.6" x14ac:dyDescent="0.3">
      <c r="A1725" s="21" t="s">
        <v>3447</v>
      </c>
      <c r="B1725" s="9" t="str">
        <f>VLOOKUP($A1725,'Customer Names'!$A$2:$E$2336,4,0)</f>
        <v xml:space="preserve">  Sawomir</v>
      </c>
      <c r="C1725" s="9">
        <f>VLOOKUP($A1725,'Medical Examination'!$A$2:$J$2336,2,0)</f>
        <v>23.48</v>
      </c>
      <c r="D1725" s="9">
        <f>VLOOKUP($A1725,'Medical Examination'!$A$2:$J$2336,3,0)</f>
        <v>6.24</v>
      </c>
      <c r="E1725" s="9" t="str">
        <f>VLOOKUP($A1725,'Medical Examination'!$A$2:$J$2336,4,0)</f>
        <v>No</v>
      </c>
      <c r="F1725" s="9" t="str">
        <f>VLOOKUP($A1725,'Medical Examination'!$A$2:$J$2336,5,0)</f>
        <v>No</v>
      </c>
      <c r="G1725" s="9" t="str">
        <f>VLOOKUP($A1725,'Medical Examination'!$A$2:$J$2336,6,0)</f>
        <v>No</v>
      </c>
      <c r="H1725" s="9">
        <f>VLOOKUP($A1725,'Medical Examination'!$A$2:$J$2336,7,0)</f>
        <v>1</v>
      </c>
      <c r="I1725" s="9" t="str">
        <f>VLOOKUP($A1725,'Medical Examination'!$A$2:$J$2336,8,0)</f>
        <v xml:space="preserve"> Non Smoker</v>
      </c>
      <c r="J1725" s="9" t="str">
        <f>VLOOKUP($A1725,'Medical Examination'!$A$2:$J$2336,9,0)</f>
        <v>Normal Weight</v>
      </c>
      <c r="K1725" s="9" t="str">
        <f>VLOOKUP($A1725,'Medical Examination'!$A$2:$J$2336,10,0)</f>
        <v>Diabetes</v>
      </c>
      <c r="L1725" s="9" t="str">
        <f>VLOOKUP($A1725,'Hospitalsation Details'!$A$2:$L$2344,10,0)</f>
        <v>01-09-1987</v>
      </c>
      <c r="M1725" s="16">
        <f>VLOOKUP($A1725,'Hospitalsation Details'!$A$2:$L$2344,6,0)</f>
        <v>5275.86</v>
      </c>
      <c r="N1725" s="9" t="str">
        <f>VLOOKUP($A1725,'Hospitalsation Details'!$A$2:$L$2344,7,0)</f>
        <v>tier - 2</v>
      </c>
      <c r="O1725" s="9" t="str">
        <f>VLOOKUP($A1725,'Hospitalsation Details'!$A$2:$L$2344,8,0)</f>
        <v>tier - 2</v>
      </c>
      <c r="P1725" s="9" t="str">
        <f>VLOOKUP($A1725,'Hospitalsation Details'!$A$2:$L$2344,9,0)</f>
        <v>R1013</v>
      </c>
      <c r="Q1725" s="9">
        <f>VLOOKUP($A1725,'Hospitalsation Details'!$A$2:$L$2344,12,0)</f>
        <v>35</v>
      </c>
    </row>
    <row r="1726" spans="1:17" ht="15.6" x14ac:dyDescent="0.3">
      <c r="A1726" s="20" t="s">
        <v>3449</v>
      </c>
      <c r="B1726" s="9" t="str">
        <f>VLOOKUP($A1726,'Customer Names'!$A$2:$E$2336,4,0)</f>
        <v xml:space="preserve">  Micah</v>
      </c>
      <c r="C1726" s="9">
        <f>VLOOKUP($A1726,'Medical Examination'!$A$2:$J$2336,2,0)</f>
        <v>30.02</v>
      </c>
      <c r="D1726" s="9">
        <f>VLOOKUP($A1726,'Medical Examination'!$A$2:$J$2336,3,0)</f>
        <v>7.63</v>
      </c>
      <c r="E1726" s="9" t="str">
        <f>VLOOKUP($A1726,'Medical Examination'!$A$2:$J$2336,4,0)</f>
        <v>Yes</v>
      </c>
      <c r="F1726" s="9" t="str">
        <f>VLOOKUP($A1726,'Medical Examination'!$A$2:$J$2336,5,0)</f>
        <v>No</v>
      </c>
      <c r="G1726" s="9" t="str">
        <f>VLOOKUP($A1726,'Medical Examination'!$A$2:$J$2336,6,0)</f>
        <v>No</v>
      </c>
      <c r="H1726" s="9">
        <f>VLOOKUP($A1726,'Medical Examination'!$A$2:$J$2336,7,0)</f>
        <v>1</v>
      </c>
      <c r="I1726" s="9" t="str">
        <f>VLOOKUP($A1726,'Medical Examination'!$A$2:$J$2336,8,0)</f>
        <v xml:space="preserve"> Non Smoker</v>
      </c>
      <c r="J1726" s="9" t="str">
        <f>VLOOKUP($A1726,'Medical Examination'!$A$2:$J$2336,9,0)</f>
        <v>Obesity</v>
      </c>
      <c r="K1726" s="9" t="str">
        <f>VLOOKUP($A1726,'Medical Examination'!$A$2:$J$2336,10,0)</f>
        <v>Diabetes</v>
      </c>
      <c r="L1726" s="9" t="str">
        <f>VLOOKUP($A1726,'Hospitalsation Details'!$A$2:$L$2344,10,0)</f>
        <v>20-10-1986</v>
      </c>
      <c r="M1726" s="16">
        <f>VLOOKUP($A1726,'Hospitalsation Details'!$A$2:$L$2344,6,0)</f>
        <v>5272.18</v>
      </c>
      <c r="N1726" s="9" t="str">
        <f>VLOOKUP($A1726,'Hospitalsation Details'!$A$2:$L$2344,7,0)</f>
        <v>tier - 2</v>
      </c>
      <c r="O1726" s="9" t="str">
        <f>VLOOKUP($A1726,'Hospitalsation Details'!$A$2:$L$2344,8,0)</f>
        <v>tier - 3</v>
      </c>
      <c r="P1726" s="9" t="str">
        <f>VLOOKUP($A1726,'Hospitalsation Details'!$A$2:$L$2344,9,0)</f>
        <v>R1012</v>
      </c>
      <c r="Q1726" s="9">
        <f>VLOOKUP($A1726,'Hospitalsation Details'!$A$2:$L$2344,12,0)</f>
        <v>36</v>
      </c>
    </row>
    <row r="1727" spans="1:17" ht="15.6" x14ac:dyDescent="0.3">
      <c r="A1727" s="21" t="s">
        <v>3451</v>
      </c>
      <c r="B1727" s="9" t="str">
        <f>VLOOKUP($A1727,'Customer Names'!$A$2:$E$2336,4,0)</f>
        <v xml:space="preserve">  Kelly H</v>
      </c>
      <c r="C1727" s="9">
        <f>VLOOKUP($A1727,'Medical Examination'!$A$2:$J$2336,2,0)</f>
        <v>26.885000000000002</v>
      </c>
      <c r="D1727" s="9">
        <f>VLOOKUP($A1727,'Medical Examination'!$A$2:$J$2336,3,0)</f>
        <v>8.66</v>
      </c>
      <c r="E1727" s="9" t="str">
        <f>VLOOKUP($A1727,'Medical Examination'!$A$2:$J$2336,4,0)</f>
        <v>Yes</v>
      </c>
      <c r="F1727" s="9" t="str">
        <f>VLOOKUP($A1727,'Medical Examination'!$A$2:$J$2336,5,0)</f>
        <v>No</v>
      </c>
      <c r="G1727" s="9" t="str">
        <f>VLOOKUP($A1727,'Medical Examination'!$A$2:$J$2336,6,0)</f>
        <v>No</v>
      </c>
      <c r="H1727" s="9">
        <f>VLOOKUP($A1727,'Medical Examination'!$A$2:$J$2336,7,0)</f>
        <v>1</v>
      </c>
      <c r="I1727" s="9" t="str">
        <f>VLOOKUP($A1727,'Medical Examination'!$A$2:$J$2336,8,0)</f>
        <v xml:space="preserve"> Non Smoker</v>
      </c>
      <c r="J1727" s="9" t="str">
        <f>VLOOKUP($A1727,'Medical Examination'!$A$2:$J$2336,9,0)</f>
        <v>Over Weight</v>
      </c>
      <c r="K1727" s="9" t="str">
        <f>VLOOKUP($A1727,'Medical Examination'!$A$2:$J$2336,10,0)</f>
        <v>Diabetes</v>
      </c>
      <c r="L1727" s="9" t="str">
        <f>VLOOKUP($A1727,'Hospitalsation Details'!$A$2:$L$2344,10,0)</f>
        <v>20-09-1986</v>
      </c>
      <c r="M1727" s="16">
        <f>VLOOKUP($A1727,'Hospitalsation Details'!$A$2:$L$2344,6,0)</f>
        <v>5267.82</v>
      </c>
      <c r="N1727" s="9" t="str">
        <f>VLOOKUP($A1727,'Hospitalsation Details'!$A$2:$L$2344,7,0)</f>
        <v>tier - 2</v>
      </c>
      <c r="O1727" s="9" t="str">
        <f>VLOOKUP($A1727,'Hospitalsation Details'!$A$2:$L$2344,8,0)</f>
        <v>tier - 2</v>
      </c>
      <c r="P1727" s="9" t="str">
        <f>VLOOKUP($A1727,'Hospitalsation Details'!$A$2:$L$2344,9,0)</f>
        <v>R1012</v>
      </c>
      <c r="Q1727" s="9">
        <f>VLOOKUP($A1727,'Hospitalsation Details'!$A$2:$L$2344,12,0)</f>
        <v>36</v>
      </c>
    </row>
    <row r="1728" spans="1:17" ht="15.6" x14ac:dyDescent="0.3">
      <c r="A1728" s="20" t="s">
        <v>3453</v>
      </c>
      <c r="B1728" s="9" t="str">
        <f>VLOOKUP($A1728,'Customer Names'!$A$2:$E$2336,4,0)</f>
        <v xml:space="preserve">  Lindsay M</v>
      </c>
      <c r="C1728" s="9">
        <f>VLOOKUP($A1728,'Medical Examination'!$A$2:$J$2336,2,0)</f>
        <v>25.84</v>
      </c>
      <c r="D1728" s="9">
        <f>VLOOKUP($A1728,'Medical Examination'!$A$2:$J$2336,3,0)</f>
        <v>8.5500000000000007</v>
      </c>
      <c r="E1728" s="9" t="str">
        <f>VLOOKUP($A1728,'Medical Examination'!$A$2:$J$2336,4,0)</f>
        <v>Yes</v>
      </c>
      <c r="F1728" s="9" t="str">
        <f>VLOOKUP($A1728,'Medical Examination'!$A$2:$J$2336,5,0)</f>
        <v>No</v>
      </c>
      <c r="G1728" s="9" t="str">
        <f>VLOOKUP($A1728,'Medical Examination'!$A$2:$J$2336,6,0)</f>
        <v>No</v>
      </c>
      <c r="H1728" s="9">
        <f>VLOOKUP($A1728,'Medical Examination'!$A$2:$J$2336,7,0)</f>
        <v>1</v>
      </c>
      <c r="I1728" s="9" t="str">
        <f>VLOOKUP($A1728,'Medical Examination'!$A$2:$J$2336,8,0)</f>
        <v xml:space="preserve"> Non Smoker</v>
      </c>
      <c r="J1728" s="9" t="str">
        <f>VLOOKUP($A1728,'Medical Examination'!$A$2:$J$2336,9,0)</f>
        <v>Over Weight</v>
      </c>
      <c r="K1728" s="9" t="str">
        <f>VLOOKUP($A1728,'Medical Examination'!$A$2:$J$2336,10,0)</f>
        <v>Normal</v>
      </c>
      <c r="L1728" s="9" t="str">
        <f>VLOOKUP($A1728,'Hospitalsation Details'!$A$2:$L$2344,10,0)</f>
        <v>25-10-1986</v>
      </c>
      <c r="M1728" s="16">
        <f>VLOOKUP($A1728,'Hospitalsation Details'!$A$2:$L$2344,6,0)</f>
        <v>5266.37</v>
      </c>
      <c r="N1728" s="9" t="str">
        <f>VLOOKUP($A1728,'Hospitalsation Details'!$A$2:$L$2344,7,0)</f>
        <v>tier - 2</v>
      </c>
      <c r="O1728" s="9" t="str">
        <f>VLOOKUP($A1728,'Hospitalsation Details'!$A$2:$L$2344,8,0)</f>
        <v>tier - 2</v>
      </c>
      <c r="P1728" s="9" t="str">
        <f>VLOOKUP($A1728,'Hospitalsation Details'!$A$2:$L$2344,9,0)</f>
        <v>R1012</v>
      </c>
      <c r="Q1728" s="9">
        <f>VLOOKUP($A1728,'Hospitalsation Details'!$A$2:$L$2344,12,0)</f>
        <v>36</v>
      </c>
    </row>
    <row r="1729" spans="1:17" ht="15.6" x14ac:dyDescent="0.3">
      <c r="A1729" s="21" t="s">
        <v>3455</v>
      </c>
      <c r="B1729" s="9" t="str">
        <f>VLOOKUP($A1729,'Customer Names'!$A$2:$E$2336,4,0)</f>
        <v xml:space="preserve">  Austen G</v>
      </c>
      <c r="C1729" s="9">
        <f>VLOOKUP($A1729,'Medical Examination'!$A$2:$J$2336,2,0)</f>
        <v>27.454999999999998</v>
      </c>
      <c r="D1729" s="9">
        <f>VLOOKUP($A1729,'Medical Examination'!$A$2:$J$2336,3,0)</f>
        <v>4.54</v>
      </c>
      <c r="E1729" s="9" t="str">
        <f>VLOOKUP($A1729,'Medical Examination'!$A$2:$J$2336,4,0)</f>
        <v>No</v>
      </c>
      <c r="F1729" s="9" t="str">
        <f>VLOOKUP($A1729,'Medical Examination'!$A$2:$J$2336,5,0)</f>
        <v>No</v>
      </c>
      <c r="G1729" s="9" t="str">
        <f>VLOOKUP($A1729,'Medical Examination'!$A$2:$J$2336,6,0)</f>
        <v>No</v>
      </c>
      <c r="H1729" s="9">
        <f>VLOOKUP($A1729,'Medical Examination'!$A$2:$J$2336,7,0)</f>
        <v>0</v>
      </c>
      <c r="I1729" s="9" t="str">
        <f>VLOOKUP($A1729,'Medical Examination'!$A$2:$J$2336,8,0)</f>
        <v xml:space="preserve"> Non Smoker</v>
      </c>
      <c r="J1729" s="9" t="str">
        <f>VLOOKUP($A1729,'Medical Examination'!$A$2:$J$2336,9,0)</f>
        <v>Over Weight</v>
      </c>
      <c r="K1729" s="9" t="str">
        <f>VLOOKUP($A1729,'Medical Examination'!$A$2:$J$2336,10,0)</f>
        <v>Prediabetes</v>
      </c>
      <c r="L1729" s="9" t="str">
        <f>VLOOKUP($A1729,'Hospitalsation Details'!$A$2:$L$2344,10,0)</f>
        <v>19-07-1989</v>
      </c>
      <c r="M1729" s="16">
        <f>VLOOKUP($A1729,'Hospitalsation Details'!$A$2:$L$2344,6,0)</f>
        <v>5261.47</v>
      </c>
      <c r="N1729" s="9" t="str">
        <f>VLOOKUP($A1729,'Hospitalsation Details'!$A$2:$L$2344,7,0)</f>
        <v>tier - 2</v>
      </c>
      <c r="O1729" s="9" t="str">
        <f>VLOOKUP($A1729,'Hospitalsation Details'!$A$2:$L$2344,8,0)</f>
        <v>tier - 2</v>
      </c>
      <c r="P1729" s="9" t="str">
        <f>VLOOKUP($A1729,'Hospitalsation Details'!$A$2:$L$2344,9,0)</f>
        <v>R1012</v>
      </c>
      <c r="Q1729" s="9">
        <f>VLOOKUP($A1729,'Hospitalsation Details'!$A$2:$L$2344,12,0)</f>
        <v>33</v>
      </c>
    </row>
    <row r="1730" spans="1:17" ht="15.6" x14ac:dyDescent="0.3">
      <c r="A1730" s="20" t="s">
        <v>3457</v>
      </c>
      <c r="B1730" s="9" t="str">
        <f>VLOOKUP($A1730,'Customer Names'!$A$2:$E$2336,4,0)</f>
        <v xml:space="preserve">  Tory J</v>
      </c>
      <c r="C1730" s="9">
        <f>VLOOKUP($A1730,'Medical Examination'!$A$2:$J$2336,2,0)</f>
        <v>24.605</v>
      </c>
      <c r="D1730" s="9">
        <f>VLOOKUP($A1730,'Medical Examination'!$A$2:$J$2336,3,0)</f>
        <v>5.7</v>
      </c>
      <c r="E1730" s="9" t="str">
        <f>VLOOKUP($A1730,'Medical Examination'!$A$2:$J$2336,4,0)</f>
        <v>No</v>
      </c>
      <c r="F1730" s="9" t="str">
        <f>VLOOKUP($A1730,'Medical Examination'!$A$2:$J$2336,5,0)</f>
        <v>No</v>
      </c>
      <c r="G1730" s="9" t="str">
        <f>VLOOKUP($A1730,'Medical Examination'!$A$2:$J$2336,6,0)</f>
        <v>No</v>
      </c>
      <c r="H1730" s="9">
        <f>VLOOKUP($A1730,'Medical Examination'!$A$2:$J$2336,7,0)</f>
        <v>0</v>
      </c>
      <c r="I1730" s="9" t="str">
        <f>VLOOKUP($A1730,'Medical Examination'!$A$2:$J$2336,8,0)</f>
        <v xml:space="preserve"> Non Smoker</v>
      </c>
      <c r="J1730" s="9" t="str">
        <f>VLOOKUP($A1730,'Medical Examination'!$A$2:$J$2336,9,0)</f>
        <v>Normal Weight</v>
      </c>
      <c r="K1730" s="9" t="str">
        <f>VLOOKUP($A1730,'Medical Examination'!$A$2:$J$2336,10,0)</f>
        <v>Normal</v>
      </c>
      <c r="L1730" s="9" t="str">
        <f>VLOOKUP($A1730,'Hospitalsation Details'!$A$2:$L$2344,10,0)</f>
        <v>25-11-1989</v>
      </c>
      <c r="M1730" s="16">
        <f>VLOOKUP($A1730,'Hospitalsation Details'!$A$2:$L$2344,6,0)</f>
        <v>5257.51</v>
      </c>
      <c r="N1730" s="9" t="str">
        <f>VLOOKUP($A1730,'Hospitalsation Details'!$A$2:$L$2344,7,0)</f>
        <v>tier - 2</v>
      </c>
      <c r="O1730" s="9" t="str">
        <f>VLOOKUP($A1730,'Hospitalsation Details'!$A$2:$L$2344,8,0)</f>
        <v>tier - 2</v>
      </c>
      <c r="P1730" s="9" t="str">
        <f>VLOOKUP($A1730,'Hospitalsation Details'!$A$2:$L$2344,9,0)</f>
        <v>R1012</v>
      </c>
      <c r="Q1730" s="9">
        <f>VLOOKUP($A1730,'Hospitalsation Details'!$A$2:$L$2344,12,0)</f>
        <v>33</v>
      </c>
    </row>
    <row r="1731" spans="1:17" ht="15.6" x14ac:dyDescent="0.3">
      <c r="A1731" s="21" t="s">
        <v>3459</v>
      </c>
      <c r="B1731" s="9" t="str">
        <f>VLOOKUP($A1731,'Customer Names'!$A$2:$E$2336,4,0)</f>
        <v xml:space="preserve">  Robert J</v>
      </c>
      <c r="C1731" s="9">
        <f>VLOOKUP($A1731,'Medical Examination'!$A$2:$J$2336,2,0)</f>
        <v>30.8</v>
      </c>
      <c r="D1731" s="9">
        <f>VLOOKUP($A1731,'Medical Examination'!$A$2:$J$2336,3,0)</f>
        <v>5.07</v>
      </c>
      <c r="E1731" s="9" t="str">
        <f>VLOOKUP($A1731,'Medical Examination'!$A$2:$J$2336,4,0)</f>
        <v>No</v>
      </c>
      <c r="F1731" s="9" t="str">
        <f>VLOOKUP($A1731,'Medical Examination'!$A$2:$J$2336,5,0)</f>
        <v>No</v>
      </c>
      <c r="G1731" s="9" t="str">
        <f>VLOOKUP($A1731,'Medical Examination'!$A$2:$J$2336,6,0)</f>
        <v>No</v>
      </c>
      <c r="H1731" s="9">
        <f>VLOOKUP($A1731,'Medical Examination'!$A$2:$J$2336,7,0)</f>
        <v>0</v>
      </c>
      <c r="I1731" s="9" t="str">
        <f>VLOOKUP($A1731,'Medical Examination'!$A$2:$J$2336,8,0)</f>
        <v xml:space="preserve"> Non Smoker</v>
      </c>
      <c r="J1731" s="9" t="str">
        <f>VLOOKUP($A1731,'Medical Examination'!$A$2:$J$2336,9,0)</f>
        <v>Obesity</v>
      </c>
      <c r="K1731" s="9" t="str">
        <f>VLOOKUP($A1731,'Medical Examination'!$A$2:$J$2336,10,0)</f>
        <v>Normal</v>
      </c>
      <c r="L1731" s="9" t="str">
        <f>VLOOKUP($A1731,'Hospitalsation Details'!$A$2:$L$2344,10,0)</f>
        <v>06-07-1990</v>
      </c>
      <c r="M1731" s="16">
        <f>VLOOKUP($A1731,'Hospitalsation Details'!$A$2:$L$2344,6,0)</f>
        <v>5253.52</v>
      </c>
      <c r="N1731" s="9" t="str">
        <f>VLOOKUP($A1731,'Hospitalsation Details'!$A$2:$L$2344,7,0)</f>
        <v>tier - 3</v>
      </c>
      <c r="O1731" s="9" t="str">
        <f>VLOOKUP($A1731,'Hospitalsation Details'!$A$2:$L$2344,8,0)</f>
        <v>tier - 3</v>
      </c>
      <c r="P1731" s="9" t="str">
        <f>VLOOKUP($A1731,'Hospitalsation Details'!$A$2:$L$2344,9,0)</f>
        <v>R1011</v>
      </c>
      <c r="Q1731" s="9">
        <f>VLOOKUP($A1731,'Hospitalsation Details'!$A$2:$L$2344,12,0)</f>
        <v>32</v>
      </c>
    </row>
    <row r="1732" spans="1:17" ht="15.6" x14ac:dyDescent="0.3">
      <c r="A1732" s="20" t="s">
        <v>3461</v>
      </c>
      <c r="B1732" s="9" t="str">
        <f>VLOOKUP($A1732,'Customer Names'!$A$2:$E$2336,4,0)</f>
        <v xml:space="preserve">  Steph</v>
      </c>
      <c r="C1732" s="9">
        <f>VLOOKUP($A1732,'Medical Examination'!$A$2:$J$2336,2,0)</f>
        <v>34.799999999999997</v>
      </c>
      <c r="D1732" s="9">
        <f>VLOOKUP($A1732,'Medical Examination'!$A$2:$J$2336,3,0)</f>
        <v>4.38</v>
      </c>
      <c r="E1732" s="9" t="str">
        <f>VLOOKUP($A1732,'Medical Examination'!$A$2:$J$2336,4,0)</f>
        <v>No</v>
      </c>
      <c r="F1732" s="9" t="str">
        <f>VLOOKUP($A1732,'Medical Examination'!$A$2:$J$2336,5,0)</f>
        <v>No</v>
      </c>
      <c r="G1732" s="9" t="str">
        <f>VLOOKUP($A1732,'Medical Examination'!$A$2:$J$2336,6,0)</f>
        <v>No</v>
      </c>
      <c r="H1732" s="9">
        <f>VLOOKUP($A1732,'Medical Examination'!$A$2:$J$2336,7,0)</f>
        <v>1</v>
      </c>
      <c r="I1732" s="9" t="str">
        <f>VLOOKUP($A1732,'Medical Examination'!$A$2:$J$2336,8,0)</f>
        <v xml:space="preserve"> Non Smoker</v>
      </c>
      <c r="J1732" s="9" t="str">
        <f>VLOOKUP($A1732,'Medical Examination'!$A$2:$J$2336,9,0)</f>
        <v>Obesity</v>
      </c>
      <c r="K1732" s="9" t="str">
        <f>VLOOKUP($A1732,'Medical Examination'!$A$2:$J$2336,10,0)</f>
        <v>Normal</v>
      </c>
      <c r="L1732" s="9" t="str">
        <f>VLOOKUP($A1732,'Hospitalsation Details'!$A$2:$L$2344,10,0)</f>
        <v>09-09-1987</v>
      </c>
      <c r="M1732" s="16">
        <f>VLOOKUP($A1732,'Hospitalsation Details'!$A$2:$L$2344,6,0)</f>
        <v>5246.05</v>
      </c>
      <c r="N1732" s="9" t="str">
        <f>VLOOKUP($A1732,'Hospitalsation Details'!$A$2:$L$2344,7,0)</f>
        <v>tier - 2</v>
      </c>
      <c r="O1732" s="9" t="str">
        <f>VLOOKUP($A1732,'Hospitalsation Details'!$A$2:$L$2344,8,0)</f>
        <v>tier - 3</v>
      </c>
      <c r="P1732" s="9" t="str">
        <f>VLOOKUP($A1732,'Hospitalsation Details'!$A$2:$L$2344,9,0)</f>
        <v>R1011</v>
      </c>
      <c r="Q1732" s="9">
        <f>VLOOKUP($A1732,'Hospitalsation Details'!$A$2:$L$2344,12,0)</f>
        <v>35</v>
      </c>
    </row>
    <row r="1733" spans="1:17" ht="15.6" x14ac:dyDescent="0.3">
      <c r="A1733" s="21" t="s">
        <v>3463</v>
      </c>
      <c r="B1733" s="9" t="str">
        <f>VLOOKUP($A1733,'Customer Names'!$A$2:$E$2336,4,0)</f>
        <v xml:space="preserve">  Kate</v>
      </c>
      <c r="C1733" s="9">
        <f>VLOOKUP($A1733,'Medical Examination'!$A$2:$J$2336,2,0)</f>
        <v>34.21</v>
      </c>
      <c r="D1733" s="9">
        <f>VLOOKUP($A1733,'Medical Examination'!$A$2:$J$2336,3,0)</f>
        <v>4.54</v>
      </c>
      <c r="E1733" s="9" t="str">
        <f>VLOOKUP($A1733,'Medical Examination'!$A$2:$J$2336,4,0)</f>
        <v>No</v>
      </c>
      <c r="F1733" s="9" t="str">
        <f>VLOOKUP($A1733,'Medical Examination'!$A$2:$J$2336,5,0)</f>
        <v>No</v>
      </c>
      <c r="G1733" s="9" t="str">
        <f>VLOOKUP($A1733,'Medical Examination'!$A$2:$J$2336,6,0)</f>
        <v>No</v>
      </c>
      <c r="H1733" s="9">
        <f>VLOOKUP($A1733,'Medical Examination'!$A$2:$J$2336,7,0)</f>
        <v>1</v>
      </c>
      <c r="I1733" s="9" t="str">
        <f>VLOOKUP($A1733,'Medical Examination'!$A$2:$J$2336,8,0)</f>
        <v xml:space="preserve"> Non Smoker</v>
      </c>
      <c r="J1733" s="9" t="str">
        <f>VLOOKUP($A1733,'Medical Examination'!$A$2:$J$2336,9,0)</f>
        <v>Obesity</v>
      </c>
      <c r="K1733" s="9" t="str">
        <f>VLOOKUP($A1733,'Medical Examination'!$A$2:$J$2336,10,0)</f>
        <v>Normal</v>
      </c>
      <c r="L1733" s="9" t="str">
        <f>VLOOKUP($A1733,'Hospitalsation Details'!$A$2:$L$2344,10,0)</f>
        <v>05-07-1987</v>
      </c>
      <c r="M1733" s="16">
        <f>VLOOKUP($A1733,'Hospitalsation Details'!$A$2:$L$2344,6,0)</f>
        <v>5245.23</v>
      </c>
      <c r="N1733" s="9" t="str">
        <f>VLOOKUP($A1733,'Hospitalsation Details'!$A$2:$L$2344,7,0)</f>
        <v>tier - 2</v>
      </c>
      <c r="O1733" s="9" t="str">
        <f>VLOOKUP($A1733,'Hospitalsation Details'!$A$2:$L$2344,8,0)</f>
        <v>tier - 2</v>
      </c>
      <c r="P1733" s="9" t="str">
        <f>VLOOKUP($A1733,'Hospitalsation Details'!$A$2:$L$2344,9,0)</f>
        <v>R1013</v>
      </c>
      <c r="Q1733" s="9">
        <f>VLOOKUP($A1733,'Hospitalsation Details'!$A$2:$L$2344,12,0)</f>
        <v>35</v>
      </c>
    </row>
    <row r="1734" spans="1:17" ht="15.6" x14ac:dyDescent="0.3">
      <c r="A1734" s="20" t="s">
        <v>3465</v>
      </c>
      <c r="B1734" s="9" t="str">
        <f>VLOOKUP($A1734,'Customer Names'!$A$2:$E$2336,4,0)</f>
        <v xml:space="preserve">  Kristina</v>
      </c>
      <c r="C1734" s="9">
        <f>VLOOKUP($A1734,'Medical Examination'!$A$2:$J$2336,2,0)</f>
        <v>31</v>
      </c>
      <c r="D1734" s="9">
        <f>VLOOKUP($A1734,'Medical Examination'!$A$2:$J$2336,3,0)</f>
        <v>5.38</v>
      </c>
      <c r="E1734" s="9" t="str">
        <f>VLOOKUP($A1734,'Medical Examination'!$A$2:$J$2336,4,0)</f>
        <v>No</v>
      </c>
      <c r="F1734" s="9" t="str">
        <f>VLOOKUP($A1734,'Medical Examination'!$A$2:$J$2336,5,0)</f>
        <v>No</v>
      </c>
      <c r="G1734" s="9" t="str">
        <f>VLOOKUP($A1734,'Medical Examination'!$A$2:$J$2336,6,0)</f>
        <v>No</v>
      </c>
      <c r="H1734" s="9">
        <f>VLOOKUP($A1734,'Medical Examination'!$A$2:$J$2336,7,0)</f>
        <v>1</v>
      </c>
      <c r="I1734" s="9" t="str">
        <f>VLOOKUP($A1734,'Medical Examination'!$A$2:$J$2336,8,0)</f>
        <v xml:space="preserve"> Non Smoker</v>
      </c>
      <c r="J1734" s="9" t="str">
        <f>VLOOKUP($A1734,'Medical Examination'!$A$2:$J$2336,9,0)</f>
        <v>Obesity</v>
      </c>
      <c r="K1734" s="9" t="str">
        <f>VLOOKUP($A1734,'Medical Examination'!$A$2:$J$2336,10,0)</f>
        <v>Normal</v>
      </c>
      <c r="L1734" s="9" t="str">
        <f>VLOOKUP($A1734,'Hospitalsation Details'!$A$2:$L$2344,10,0)</f>
        <v>26-12-1987</v>
      </c>
      <c r="M1734" s="16">
        <f>VLOOKUP($A1734,'Hospitalsation Details'!$A$2:$L$2344,6,0)</f>
        <v>5240.7700000000004</v>
      </c>
      <c r="N1734" s="9" t="str">
        <f>VLOOKUP($A1734,'Hospitalsation Details'!$A$2:$L$2344,7,0)</f>
        <v>tier - 2</v>
      </c>
      <c r="O1734" s="9" t="str">
        <f>VLOOKUP($A1734,'Hospitalsation Details'!$A$2:$L$2344,8,0)</f>
        <v>tier - 2</v>
      </c>
      <c r="P1734" s="9" t="str">
        <f>VLOOKUP($A1734,'Hospitalsation Details'!$A$2:$L$2344,9,0)</f>
        <v>R1011</v>
      </c>
      <c r="Q1734" s="9">
        <f>VLOOKUP($A1734,'Hospitalsation Details'!$A$2:$L$2344,12,0)</f>
        <v>35</v>
      </c>
    </row>
    <row r="1735" spans="1:17" ht="15.6" x14ac:dyDescent="0.3">
      <c r="A1735" s="21" t="s">
        <v>3467</v>
      </c>
      <c r="B1735" s="9" t="str">
        <f>VLOOKUP($A1735,'Customer Names'!$A$2:$E$2336,4,0)</f>
        <v xml:space="preserve">  Flo</v>
      </c>
      <c r="C1735" s="9">
        <f>VLOOKUP($A1735,'Medical Examination'!$A$2:$J$2336,2,0)</f>
        <v>26.125</v>
      </c>
      <c r="D1735" s="9">
        <f>VLOOKUP($A1735,'Medical Examination'!$A$2:$J$2336,3,0)</f>
        <v>5.55</v>
      </c>
      <c r="E1735" s="9" t="str">
        <f>VLOOKUP($A1735,'Medical Examination'!$A$2:$J$2336,4,0)</f>
        <v>No</v>
      </c>
      <c r="F1735" s="9" t="str">
        <f>VLOOKUP($A1735,'Medical Examination'!$A$2:$J$2336,5,0)</f>
        <v>No</v>
      </c>
      <c r="G1735" s="9" t="str">
        <f>VLOOKUP($A1735,'Medical Examination'!$A$2:$J$2336,6,0)</f>
        <v>No</v>
      </c>
      <c r="H1735" s="9">
        <f>VLOOKUP($A1735,'Medical Examination'!$A$2:$J$2336,7,0)</f>
        <v>1</v>
      </c>
      <c r="I1735" s="9" t="str">
        <f>VLOOKUP($A1735,'Medical Examination'!$A$2:$J$2336,8,0)</f>
        <v xml:space="preserve"> Non Smoker</v>
      </c>
      <c r="J1735" s="9" t="str">
        <f>VLOOKUP($A1735,'Medical Examination'!$A$2:$J$2336,9,0)</f>
        <v>Over Weight</v>
      </c>
      <c r="K1735" s="9" t="str">
        <f>VLOOKUP($A1735,'Medical Examination'!$A$2:$J$2336,10,0)</f>
        <v>Normal</v>
      </c>
      <c r="L1735" s="9" t="str">
        <f>VLOOKUP($A1735,'Hospitalsation Details'!$A$2:$L$2344,10,0)</f>
        <v>29-06-1987</v>
      </c>
      <c r="M1735" s="16">
        <f>VLOOKUP($A1735,'Hospitalsation Details'!$A$2:$L$2344,6,0)</f>
        <v>5227.99</v>
      </c>
      <c r="N1735" s="9" t="str">
        <f>VLOOKUP($A1735,'Hospitalsation Details'!$A$2:$L$2344,7,0)</f>
        <v>tier - 2</v>
      </c>
      <c r="O1735" s="9" t="str">
        <f>VLOOKUP($A1735,'Hospitalsation Details'!$A$2:$L$2344,8,0)</f>
        <v>tier - 1</v>
      </c>
      <c r="P1735" s="9" t="str">
        <f>VLOOKUP($A1735,'Hospitalsation Details'!$A$2:$L$2344,9,0)</f>
        <v>R1024</v>
      </c>
      <c r="Q1735" s="9">
        <f>VLOOKUP($A1735,'Hospitalsation Details'!$A$2:$L$2344,12,0)</f>
        <v>35</v>
      </c>
    </row>
    <row r="1736" spans="1:17" ht="15.6" x14ac:dyDescent="0.3">
      <c r="A1736" s="20" t="s">
        <v>3469</v>
      </c>
      <c r="B1736" s="9" t="str">
        <f>VLOOKUP($A1736,'Customer Names'!$A$2:$E$2336,4,0)</f>
        <v xml:space="preserve">  Sarah P</v>
      </c>
      <c r="C1736" s="9">
        <f>VLOOKUP($A1736,'Medical Examination'!$A$2:$J$2336,2,0)</f>
        <v>30.13</v>
      </c>
      <c r="D1736" s="9">
        <f>VLOOKUP($A1736,'Medical Examination'!$A$2:$J$2336,3,0)</f>
        <v>4.03</v>
      </c>
      <c r="E1736" s="9" t="str">
        <f>VLOOKUP($A1736,'Medical Examination'!$A$2:$J$2336,4,0)</f>
        <v>Yes</v>
      </c>
      <c r="F1736" s="9" t="str">
        <f>VLOOKUP($A1736,'Medical Examination'!$A$2:$J$2336,5,0)</f>
        <v>No</v>
      </c>
      <c r="G1736" s="9" t="str">
        <f>VLOOKUP($A1736,'Medical Examination'!$A$2:$J$2336,6,0)</f>
        <v>No</v>
      </c>
      <c r="H1736" s="9">
        <f>VLOOKUP($A1736,'Medical Examination'!$A$2:$J$2336,7,0)</f>
        <v>1</v>
      </c>
      <c r="I1736" s="9" t="str">
        <f>VLOOKUP($A1736,'Medical Examination'!$A$2:$J$2336,8,0)</f>
        <v xml:space="preserve"> Non Smoker</v>
      </c>
      <c r="J1736" s="9" t="str">
        <f>VLOOKUP($A1736,'Medical Examination'!$A$2:$J$2336,9,0)</f>
        <v>Obesity</v>
      </c>
      <c r="K1736" s="9" t="str">
        <f>VLOOKUP($A1736,'Medical Examination'!$A$2:$J$2336,10,0)</f>
        <v>Normal</v>
      </c>
      <c r="L1736" s="9" t="str">
        <f>VLOOKUP($A1736,'Hospitalsation Details'!$A$2:$L$2344,10,0)</f>
        <v>06-06-1995</v>
      </c>
      <c r="M1736" s="16">
        <f>VLOOKUP($A1736,'Hospitalsation Details'!$A$2:$L$2344,6,0)</f>
        <v>5216.4799999999996</v>
      </c>
      <c r="N1736" s="9" t="str">
        <f>VLOOKUP($A1736,'Hospitalsation Details'!$A$2:$L$2344,7,0)</f>
        <v>tier - 2</v>
      </c>
      <c r="O1736" s="9" t="str">
        <f>VLOOKUP($A1736,'Hospitalsation Details'!$A$2:$L$2344,8,0)</f>
        <v>tier - 2</v>
      </c>
      <c r="P1736" s="9" t="str">
        <f>VLOOKUP($A1736,'Hospitalsation Details'!$A$2:$L$2344,9,0)</f>
        <v>R1025</v>
      </c>
      <c r="Q1736" s="9">
        <f>VLOOKUP($A1736,'Hospitalsation Details'!$A$2:$L$2344,12,0)</f>
        <v>28</v>
      </c>
    </row>
    <row r="1737" spans="1:17" ht="15.6" x14ac:dyDescent="0.3">
      <c r="A1737" s="21" t="s">
        <v>3471</v>
      </c>
      <c r="B1737" s="9" t="str">
        <f>VLOOKUP($A1737,'Customer Names'!$A$2:$E$2336,4,0)</f>
        <v xml:space="preserve">  Anabel</v>
      </c>
      <c r="C1737" s="9">
        <f>VLOOKUP($A1737,'Medical Examination'!$A$2:$J$2336,2,0)</f>
        <v>34.19</v>
      </c>
      <c r="D1737" s="9">
        <f>VLOOKUP($A1737,'Medical Examination'!$A$2:$J$2336,3,0)</f>
        <v>4.1900000000000004</v>
      </c>
      <c r="E1737" s="9" t="str">
        <f>VLOOKUP($A1737,'Medical Examination'!$A$2:$J$2336,4,0)</f>
        <v>No</v>
      </c>
      <c r="F1737" s="9" t="str">
        <f>VLOOKUP($A1737,'Medical Examination'!$A$2:$J$2336,5,0)</f>
        <v>No</v>
      </c>
      <c r="G1737" s="9" t="str">
        <f>VLOOKUP($A1737,'Medical Examination'!$A$2:$J$2336,6,0)</f>
        <v>No</v>
      </c>
      <c r="H1737" s="9">
        <f>VLOOKUP($A1737,'Medical Examination'!$A$2:$J$2336,7,0)</f>
        <v>0</v>
      </c>
      <c r="I1737" s="9" t="str">
        <f>VLOOKUP($A1737,'Medical Examination'!$A$2:$J$2336,8,0)</f>
        <v xml:space="preserve"> Non Smoker</v>
      </c>
      <c r="J1737" s="9" t="str">
        <f>VLOOKUP($A1737,'Medical Examination'!$A$2:$J$2336,9,0)</f>
        <v>Obesity</v>
      </c>
      <c r="K1737" s="9" t="str">
        <f>VLOOKUP($A1737,'Medical Examination'!$A$2:$J$2336,10,0)</f>
        <v>Normal</v>
      </c>
      <c r="L1737" s="9" t="str">
        <f>VLOOKUP($A1737,'Hospitalsation Details'!$A$2:$L$2344,10,0)</f>
        <v>01-12-1999</v>
      </c>
      <c r="M1737" s="16">
        <f>VLOOKUP($A1737,'Hospitalsation Details'!$A$2:$L$2344,6,0)</f>
        <v>5213.22</v>
      </c>
      <c r="N1737" s="9" t="str">
        <f>VLOOKUP($A1737,'Hospitalsation Details'!$A$2:$L$2344,7,0)</f>
        <v>tier - 2</v>
      </c>
      <c r="O1737" s="9" t="str">
        <f>VLOOKUP($A1737,'Hospitalsation Details'!$A$2:$L$2344,8,0)</f>
        <v>tier - 1</v>
      </c>
      <c r="P1737" s="9" t="str">
        <f>VLOOKUP($A1737,'Hospitalsation Details'!$A$2:$L$2344,9,0)</f>
        <v>R1012</v>
      </c>
      <c r="Q1737" s="9">
        <f>VLOOKUP($A1737,'Hospitalsation Details'!$A$2:$L$2344,12,0)</f>
        <v>23</v>
      </c>
    </row>
    <row r="1738" spans="1:17" ht="15.6" x14ac:dyDescent="0.3">
      <c r="A1738" s="20" t="s">
        <v>3473</v>
      </c>
      <c r="B1738" s="9" t="str">
        <f>VLOOKUP($A1738,'Customer Names'!$A$2:$E$2336,4,0)</f>
        <v xml:space="preserve">  Ian</v>
      </c>
      <c r="C1738" s="9">
        <f>VLOOKUP($A1738,'Medical Examination'!$A$2:$J$2336,2,0)</f>
        <v>22.515000000000001</v>
      </c>
      <c r="D1738" s="9">
        <f>VLOOKUP($A1738,'Medical Examination'!$A$2:$J$2336,3,0)</f>
        <v>4.37</v>
      </c>
      <c r="E1738" s="9" t="str">
        <f>VLOOKUP($A1738,'Medical Examination'!$A$2:$J$2336,4,0)</f>
        <v>No</v>
      </c>
      <c r="F1738" s="9" t="str">
        <f>VLOOKUP($A1738,'Medical Examination'!$A$2:$J$2336,5,0)</f>
        <v>No</v>
      </c>
      <c r="G1738" s="9" t="str">
        <f>VLOOKUP($A1738,'Medical Examination'!$A$2:$J$2336,6,0)</f>
        <v>Yes</v>
      </c>
      <c r="H1738" s="9">
        <f>VLOOKUP($A1738,'Medical Examination'!$A$2:$J$2336,7,0)</f>
        <v>1</v>
      </c>
      <c r="I1738" s="9" t="str">
        <f>VLOOKUP($A1738,'Medical Examination'!$A$2:$J$2336,8,0)</f>
        <v xml:space="preserve"> Non Smoker</v>
      </c>
      <c r="J1738" s="9" t="str">
        <f>VLOOKUP($A1738,'Medical Examination'!$A$2:$J$2336,9,0)</f>
        <v>Normal Weight</v>
      </c>
      <c r="K1738" s="9" t="str">
        <f>VLOOKUP($A1738,'Medical Examination'!$A$2:$J$2336,10,0)</f>
        <v>Normal</v>
      </c>
      <c r="L1738" s="9" t="str">
        <f>VLOOKUP($A1738,'Hospitalsation Details'!$A$2:$L$2344,10,0)</f>
        <v>17-06-1993</v>
      </c>
      <c r="M1738" s="16">
        <f>VLOOKUP($A1738,'Hospitalsation Details'!$A$2:$L$2344,6,0)</f>
        <v>5209.58</v>
      </c>
      <c r="N1738" s="9" t="str">
        <f>VLOOKUP($A1738,'Hospitalsation Details'!$A$2:$L$2344,7,0)</f>
        <v>tier - 3</v>
      </c>
      <c r="O1738" s="9" t="str">
        <f>VLOOKUP($A1738,'Hospitalsation Details'!$A$2:$L$2344,8,0)</f>
        <v>tier - 3</v>
      </c>
      <c r="P1738" s="9" t="str">
        <f>VLOOKUP($A1738,'Hospitalsation Details'!$A$2:$L$2344,9,0)</f>
        <v>R1017</v>
      </c>
      <c r="Q1738" s="9">
        <f>VLOOKUP($A1738,'Hospitalsation Details'!$A$2:$L$2344,12,0)</f>
        <v>29</v>
      </c>
    </row>
    <row r="1739" spans="1:17" ht="15.6" x14ac:dyDescent="0.3">
      <c r="A1739" s="21" t="s">
        <v>3475</v>
      </c>
      <c r="B1739" s="9" t="str">
        <f>VLOOKUP($A1739,'Customer Names'!$A$2:$E$2336,4,0)</f>
        <v xml:space="preserve">  Alex</v>
      </c>
      <c r="C1739" s="9">
        <f>VLOOKUP($A1739,'Medical Examination'!$A$2:$J$2336,2,0)</f>
        <v>18.239999999999998</v>
      </c>
      <c r="D1739" s="9">
        <f>VLOOKUP($A1739,'Medical Examination'!$A$2:$J$2336,3,0)</f>
        <v>5.31</v>
      </c>
      <c r="E1739" s="9" t="str">
        <f>VLOOKUP($A1739,'Medical Examination'!$A$2:$J$2336,4,0)</f>
        <v>Yes</v>
      </c>
      <c r="F1739" s="9" t="str">
        <f>VLOOKUP($A1739,'Medical Examination'!$A$2:$J$2336,5,0)</f>
        <v>No</v>
      </c>
      <c r="G1739" s="9" t="str">
        <f>VLOOKUP($A1739,'Medical Examination'!$A$2:$J$2336,6,0)</f>
        <v>Yes</v>
      </c>
      <c r="H1739" s="9">
        <f>VLOOKUP($A1739,'Medical Examination'!$A$2:$J$2336,7,0)</f>
        <v>1</v>
      </c>
      <c r="I1739" s="9" t="str">
        <f>VLOOKUP($A1739,'Medical Examination'!$A$2:$J$2336,8,0)</f>
        <v xml:space="preserve"> Non Smoker</v>
      </c>
      <c r="J1739" s="9" t="str">
        <f>VLOOKUP($A1739,'Medical Examination'!$A$2:$J$2336,9,0)</f>
        <v>Under Weight</v>
      </c>
      <c r="K1739" s="9" t="str">
        <f>VLOOKUP($A1739,'Medical Examination'!$A$2:$J$2336,10,0)</f>
        <v>Normal</v>
      </c>
      <c r="L1739" s="9" t="str">
        <f>VLOOKUP($A1739,'Hospitalsation Details'!$A$2:$L$2344,10,0)</f>
        <v>24-10-1983</v>
      </c>
      <c r="M1739" s="16">
        <f>VLOOKUP($A1739,'Hospitalsation Details'!$A$2:$L$2344,6,0)</f>
        <v>5207.97</v>
      </c>
      <c r="N1739" s="9" t="str">
        <f>VLOOKUP($A1739,'Hospitalsation Details'!$A$2:$L$2344,7,0)</f>
        <v>tier - 2</v>
      </c>
      <c r="O1739" s="9" t="str">
        <f>VLOOKUP($A1739,'Hospitalsation Details'!$A$2:$L$2344,8,0)</f>
        <v>tier - 2</v>
      </c>
      <c r="P1739" s="9" t="str">
        <f>VLOOKUP($A1739,'Hospitalsation Details'!$A$2:$L$2344,9,0)</f>
        <v>R1012</v>
      </c>
      <c r="Q1739" s="9">
        <f>VLOOKUP($A1739,'Hospitalsation Details'!$A$2:$L$2344,12,0)</f>
        <v>39</v>
      </c>
    </row>
    <row r="1740" spans="1:17" ht="15.6" x14ac:dyDescent="0.3">
      <c r="A1740" s="20" t="s">
        <v>3477</v>
      </c>
      <c r="B1740" s="9" t="str">
        <f>VLOOKUP($A1740,'Customer Names'!$A$2:$E$2336,4,0)</f>
        <v xml:space="preserve">  Richard J</v>
      </c>
      <c r="C1740" s="9">
        <f>VLOOKUP($A1740,'Medical Examination'!$A$2:$J$2336,2,0)</f>
        <v>37.28</v>
      </c>
      <c r="D1740" s="9">
        <f>VLOOKUP($A1740,'Medical Examination'!$A$2:$J$2336,3,0)</f>
        <v>4.66</v>
      </c>
      <c r="E1740" s="9" t="str">
        <f>VLOOKUP($A1740,'Medical Examination'!$A$2:$J$2336,4,0)</f>
        <v>No</v>
      </c>
      <c r="F1740" s="9" t="str">
        <f>VLOOKUP($A1740,'Medical Examination'!$A$2:$J$2336,5,0)</f>
        <v>Yes</v>
      </c>
      <c r="G1740" s="9" t="str">
        <f>VLOOKUP($A1740,'Medical Examination'!$A$2:$J$2336,6,0)</f>
        <v>No</v>
      </c>
      <c r="H1740" s="9">
        <f>VLOOKUP($A1740,'Medical Examination'!$A$2:$J$2336,7,0)</f>
        <v>1</v>
      </c>
      <c r="I1740" s="9" t="str">
        <f>VLOOKUP($A1740,'Medical Examination'!$A$2:$J$2336,8,0)</f>
        <v xml:space="preserve"> Non Smoker</v>
      </c>
      <c r="J1740" s="9" t="str">
        <f>VLOOKUP($A1740,'Medical Examination'!$A$2:$J$2336,9,0)</f>
        <v>Obesity</v>
      </c>
      <c r="K1740" s="9" t="str">
        <f>VLOOKUP($A1740,'Medical Examination'!$A$2:$J$2336,10,0)</f>
        <v>Prediabetes</v>
      </c>
      <c r="L1740" s="9" t="str">
        <f>VLOOKUP($A1740,'Hospitalsation Details'!$A$2:$L$2344,10,0)</f>
        <v>06-06-2004</v>
      </c>
      <c r="M1740" s="16">
        <f>VLOOKUP($A1740,'Hospitalsation Details'!$A$2:$L$2344,6,0)</f>
        <v>5198.6899999999996</v>
      </c>
      <c r="N1740" s="9" t="str">
        <f>VLOOKUP($A1740,'Hospitalsation Details'!$A$2:$L$2344,7,0)</f>
        <v>tier - 2</v>
      </c>
      <c r="O1740" s="9" t="str">
        <f>VLOOKUP($A1740,'Hospitalsation Details'!$A$2:$L$2344,8,0)</f>
        <v>tier - 2</v>
      </c>
      <c r="P1740" s="9" t="str">
        <f>VLOOKUP($A1740,'Hospitalsation Details'!$A$2:$L$2344,9,0)</f>
        <v>R1022</v>
      </c>
      <c r="Q1740" s="9">
        <f>VLOOKUP($A1740,'Hospitalsation Details'!$A$2:$L$2344,12,0)</f>
        <v>19</v>
      </c>
    </row>
    <row r="1741" spans="1:17" ht="15.6" x14ac:dyDescent="0.3">
      <c r="A1741" s="21" t="s">
        <v>3479</v>
      </c>
      <c r="B1741" s="9" t="str">
        <f>VLOOKUP($A1741,'Customer Names'!$A$2:$E$2336,4,0)</f>
        <v xml:space="preserve">  Jacqueline N</v>
      </c>
      <c r="C1741" s="9">
        <f>VLOOKUP($A1741,'Medical Examination'!$A$2:$J$2336,2,0)</f>
        <v>18.2</v>
      </c>
      <c r="D1741" s="9">
        <f>VLOOKUP($A1741,'Medical Examination'!$A$2:$J$2336,3,0)</f>
        <v>6.19</v>
      </c>
      <c r="E1741" s="9" t="str">
        <f>VLOOKUP($A1741,'Medical Examination'!$A$2:$J$2336,4,0)</f>
        <v>No</v>
      </c>
      <c r="F1741" s="9" t="str">
        <f>VLOOKUP($A1741,'Medical Examination'!$A$2:$J$2336,5,0)</f>
        <v>No</v>
      </c>
      <c r="G1741" s="9" t="str">
        <f>VLOOKUP($A1741,'Medical Examination'!$A$2:$J$2336,6,0)</f>
        <v>Yes</v>
      </c>
      <c r="H1741" s="9">
        <f>VLOOKUP($A1741,'Medical Examination'!$A$2:$J$2336,7,0)</f>
        <v>1</v>
      </c>
      <c r="I1741" s="9" t="str">
        <f>VLOOKUP($A1741,'Medical Examination'!$A$2:$J$2336,8,0)</f>
        <v xml:space="preserve"> Non Smoker</v>
      </c>
      <c r="J1741" s="9" t="str">
        <f>VLOOKUP($A1741,'Medical Examination'!$A$2:$J$2336,9,0)</f>
        <v>Under Weight</v>
      </c>
      <c r="K1741" s="9" t="str">
        <f>VLOOKUP($A1741,'Medical Examination'!$A$2:$J$2336,10,0)</f>
        <v>Normal</v>
      </c>
      <c r="L1741" s="9" t="str">
        <f>VLOOKUP($A1741,'Hospitalsation Details'!$A$2:$L$2344,10,0)</f>
        <v>12-09-1979</v>
      </c>
      <c r="M1741" s="16">
        <f>VLOOKUP($A1741,'Hospitalsation Details'!$A$2:$L$2344,6,0)</f>
        <v>5195.58</v>
      </c>
      <c r="N1741" s="9" t="str">
        <f>VLOOKUP($A1741,'Hospitalsation Details'!$A$2:$L$2344,7,0)</f>
        <v>tier - 2</v>
      </c>
      <c r="O1741" s="9" t="str">
        <f>VLOOKUP($A1741,'Hospitalsation Details'!$A$2:$L$2344,8,0)</f>
        <v>tier - 2</v>
      </c>
      <c r="P1741" s="9" t="str">
        <f>VLOOKUP($A1741,'Hospitalsation Details'!$A$2:$L$2344,9,0)</f>
        <v>R1013</v>
      </c>
      <c r="Q1741" s="9">
        <f>VLOOKUP($A1741,'Hospitalsation Details'!$A$2:$L$2344,12,0)</f>
        <v>43</v>
      </c>
    </row>
    <row r="1742" spans="1:17" ht="15.6" x14ac:dyDescent="0.3">
      <c r="A1742" s="20" t="s">
        <v>3481</v>
      </c>
      <c r="B1742" s="9" t="str">
        <f>VLOOKUP($A1742,'Customer Names'!$A$2:$E$2336,4,0)</f>
        <v xml:space="preserve">  Cindy</v>
      </c>
      <c r="C1742" s="9">
        <f>VLOOKUP($A1742,'Medical Examination'!$A$2:$J$2336,2,0)</f>
        <v>20.53</v>
      </c>
      <c r="D1742" s="9">
        <f>VLOOKUP($A1742,'Medical Examination'!$A$2:$J$2336,3,0)</f>
        <v>4.8600000000000003</v>
      </c>
      <c r="E1742" s="9" t="str">
        <f>VLOOKUP($A1742,'Medical Examination'!$A$2:$J$2336,4,0)</f>
        <v>No</v>
      </c>
      <c r="F1742" s="9" t="str">
        <f>VLOOKUP($A1742,'Medical Examination'!$A$2:$J$2336,5,0)</f>
        <v>No</v>
      </c>
      <c r="G1742" s="9" t="str">
        <f>VLOOKUP($A1742,'Medical Examination'!$A$2:$J$2336,6,0)</f>
        <v>No</v>
      </c>
      <c r="H1742" s="9">
        <f>VLOOKUP($A1742,'Medical Examination'!$A$2:$J$2336,7,0)</f>
        <v>1</v>
      </c>
      <c r="I1742" s="9" t="str">
        <f>VLOOKUP($A1742,'Medical Examination'!$A$2:$J$2336,8,0)</f>
        <v xml:space="preserve"> Non Smoker</v>
      </c>
      <c r="J1742" s="9" t="str">
        <f>VLOOKUP($A1742,'Medical Examination'!$A$2:$J$2336,9,0)</f>
        <v>Normal Weight</v>
      </c>
      <c r="K1742" s="9" t="str">
        <f>VLOOKUP($A1742,'Medical Examination'!$A$2:$J$2336,10,0)</f>
        <v>Normal</v>
      </c>
      <c r="L1742" s="9" t="str">
        <f>VLOOKUP($A1742,'Hospitalsation Details'!$A$2:$L$2344,10,0)</f>
        <v>16-10-1984</v>
      </c>
      <c r="M1742" s="16">
        <f>VLOOKUP($A1742,'Hospitalsation Details'!$A$2:$L$2344,6,0)</f>
        <v>5177.12</v>
      </c>
      <c r="N1742" s="9" t="str">
        <f>VLOOKUP($A1742,'Hospitalsation Details'!$A$2:$L$2344,7,0)</f>
        <v>tier - 2</v>
      </c>
      <c r="O1742" s="9" t="str">
        <f>VLOOKUP($A1742,'Hospitalsation Details'!$A$2:$L$2344,8,0)</f>
        <v>tier - 1</v>
      </c>
      <c r="P1742" s="9" t="str">
        <f>VLOOKUP($A1742,'Hospitalsation Details'!$A$2:$L$2344,9,0)</f>
        <v>R1013</v>
      </c>
      <c r="Q1742" s="9">
        <f>VLOOKUP($A1742,'Hospitalsation Details'!$A$2:$L$2344,12,0)</f>
        <v>38</v>
      </c>
    </row>
    <row r="1743" spans="1:17" ht="15.6" x14ac:dyDescent="0.3">
      <c r="A1743" s="21" t="s">
        <v>3483</v>
      </c>
      <c r="B1743" s="9" t="str">
        <f>VLOOKUP($A1743,'Customer Names'!$A$2:$E$2336,4,0)</f>
        <v xml:space="preserve">  Marcia</v>
      </c>
      <c r="C1743" s="9">
        <f>VLOOKUP($A1743,'Medical Examination'!$A$2:$J$2336,2,0)</f>
        <v>23.79</v>
      </c>
      <c r="D1743" s="9">
        <f>VLOOKUP($A1743,'Medical Examination'!$A$2:$J$2336,3,0)</f>
        <v>4.74</v>
      </c>
      <c r="E1743" s="9" t="str">
        <f>VLOOKUP($A1743,'Medical Examination'!$A$2:$J$2336,4,0)</f>
        <v>No</v>
      </c>
      <c r="F1743" s="9" t="str">
        <f>VLOOKUP($A1743,'Medical Examination'!$A$2:$J$2336,5,0)</f>
        <v>No</v>
      </c>
      <c r="G1743" s="9" t="str">
        <f>VLOOKUP($A1743,'Medical Examination'!$A$2:$J$2336,6,0)</f>
        <v>No</v>
      </c>
      <c r="H1743" s="9">
        <f>VLOOKUP($A1743,'Medical Examination'!$A$2:$J$2336,7,0)</f>
        <v>0</v>
      </c>
      <c r="I1743" s="9" t="str">
        <f>VLOOKUP($A1743,'Medical Examination'!$A$2:$J$2336,8,0)</f>
        <v xml:space="preserve"> Non Smoker</v>
      </c>
      <c r="J1743" s="9" t="str">
        <f>VLOOKUP($A1743,'Medical Examination'!$A$2:$J$2336,9,0)</f>
        <v>Normal Weight</v>
      </c>
      <c r="K1743" s="9" t="str">
        <f>VLOOKUP($A1743,'Medical Examination'!$A$2:$J$2336,10,0)</f>
        <v>Prediabetes</v>
      </c>
      <c r="L1743" s="9" t="str">
        <f>VLOOKUP($A1743,'Hospitalsation Details'!$A$2:$L$2344,10,0)</f>
        <v>29-08-1991</v>
      </c>
      <c r="M1743" s="16">
        <f>VLOOKUP($A1743,'Hospitalsation Details'!$A$2:$L$2344,6,0)</f>
        <v>5166.96</v>
      </c>
      <c r="N1743" s="9" t="str">
        <f>VLOOKUP($A1743,'Hospitalsation Details'!$A$2:$L$2344,7,0)</f>
        <v>tier - 2</v>
      </c>
      <c r="O1743" s="9" t="str">
        <f>VLOOKUP($A1743,'Hospitalsation Details'!$A$2:$L$2344,8,0)</f>
        <v>tier - 2</v>
      </c>
      <c r="P1743" s="9" t="str">
        <f>VLOOKUP($A1743,'Hospitalsation Details'!$A$2:$L$2344,9,0)</f>
        <v>R1012</v>
      </c>
      <c r="Q1743" s="9">
        <f>VLOOKUP($A1743,'Hospitalsation Details'!$A$2:$L$2344,12,0)</f>
        <v>31</v>
      </c>
    </row>
    <row r="1744" spans="1:17" ht="15.6" x14ac:dyDescent="0.3">
      <c r="A1744" s="20" t="s">
        <v>3485</v>
      </c>
      <c r="B1744" s="9" t="str">
        <f>VLOOKUP($A1744,'Customer Names'!$A$2:$E$2336,4,0)</f>
        <v xml:space="preserve">  Samantha R</v>
      </c>
      <c r="C1744" s="9">
        <f>VLOOKUP($A1744,'Medical Examination'!$A$2:$J$2336,2,0)</f>
        <v>29.8</v>
      </c>
      <c r="D1744" s="9">
        <f>VLOOKUP($A1744,'Medical Examination'!$A$2:$J$2336,3,0)</f>
        <v>6.03</v>
      </c>
      <c r="E1744" s="9" t="str">
        <f>VLOOKUP($A1744,'Medical Examination'!$A$2:$J$2336,4,0)</f>
        <v>No</v>
      </c>
      <c r="F1744" s="9" t="str">
        <f>VLOOKUP($A1744,'Medical Examination'!$A$2:$J$2336,5,0)</f>
        <v>No</v>
      </c>
      <c r="G1744" s="9" t="str">
        <f>VLOOKUP($A1744,'Medical Examination'!$A$2:$J$2336,6,0)</f>
        <v>No</v>
      </c>
      <c r="H1744" s="9">
        <f>VLOOKUP($A1744,'Medical Examination'!$A$2:$J$2336,7,0)</f>
        <v>0</v>
      </c>
      <c r="I1744" s="9" t="str">
        <f>VLOOKUP($A1744,'Medical Examination'!$A$2:$J$2336,8,0)</f>
        <v xml:space="preserve"> Non Smoker</v>
      </c>
      <c r="J1744" s="9" t="str">
        <f>VLOOKUP($A1744,'Medical Examination'!$A$2:$J$2336,9,0)</f>
        <v>Over Weight</v>
      </c>
      <c r="K1744" s="9" t="str">
        <f>VLOOKUP($A1744,'Medical Examination'!$A$2:$J$2336,10,0)</f>
        <v>Normal</v>
      </c>
      <c r="L1744" s="9" t="str">
        <f>VLOOKUP($A1744,'Hospitalsation Details'!$A$2:$L$2344,10,0)</f>
        <v>09-10-1990</v>
      </c>
      <c r="M1744" s="16">
        <f>VLOOKUP($A1744,'Hospitalsation Details'!$A$2:$L$2344,6,0)</f>
        <v>5152.13</v>
      </c>
      <c r="N1744" s="9" t="str">
        <f>VLOOKUP($A1744,'Hospitalsation Details'!$A$2:$L$2344,7,0)</f>
        <v>tier - 2</v>
      </c>
      <c r="O1744" s="9" t="str">
        <f>VLOOKUP($A1744,'Hospitalsation Details'!$A$2:$L$2344,8,0)</f>
        <v>tier - 2</v>
      </c>
      <c r="P1744" s="9" t="str">
        <f>VLOOKUP($A1744,'Hospitalsation Details'!$A$2:$L$2344,9,0)</f>
        <v>R1011</v>
      </c>
      <c r="Q1744" s="9">
        <f>VLOOKUP($A1744,'Hospitalsation Details'!$A$2:$L$2344,12,0)</f>
        <v>32</v>
      </c>
    </row>
    <row r="1745" spans="1:17" ht="15.6" x14ac:dyDescent="0.3">
      <c r="A1745" s="21" t="s">
        <v>3487</v>
      </c>
      <c r="B1745" s="9" t="str">
        <f>VLOOKUP($A1745,'Customer Names'!$A$2:$E$2336,4,0)</f>
        <v xml:space="preserve">  Katie</v>
      </c>
      <c r="C1745" s="9">
        <f>VLOOKUP($A1745,'Medical Examination'!$A$2:$J$2336,2,0)</f>
        <v>31.54</v>
      </c>
      <c r="D1745" s="9">
        <f>VLOOKUP($A1745,'Medical Examination'!$A$2:$J$2336,3,0)</f>
        <v>4.71</v>
      </c>
      <c r="E1745" s="9" t="str">
        <f>VLOOKUP($A1745,'Medical Examination'!$A$2:$J$2336,4,0)</f>
        <v>No</v>
      </c>
      <c r="F1745" s="9" t="str">
        <f>VLOOKUP($A1745,'Medical Examination'!$A$2:$J$2336,5,0)</f>
        <v>No</v>
      </c>
      <c r="G1745" s="9" t="str">
        <f>VLOOKUP($A1745,'Medical Examination'!$A$2:$J$2336,6,0)</f>
        <v>No</v>
      </c>
      <c r="H1745" s="9">
        <f>VLOOKUP($A1745,'Medical Examination'!$A$2:$J$2336,7,0)</f>
        <v>0</v>
      </c>
      <c r="I1745" s="9" t="str">
        <f>VLOOKUP($A1745,'Medical Examination'!$A$2:$J$2336,8,0)</f>
        <v xml:space="preserve"> Non Smoker</v>
      </c>
      <c r="J1745" s="9" t="str">
        <f>VLOOKUP($A1745,'Medical Examination'!$A$2:$J$2336,9,0)</f>
        <v>Obesity</v>
      </c>
      <c r="K1745" s="9" t="str">
        <f>VLOOKUP($A1745,'Medical Examination'!$A$2:$J$2336,10,0)</f>
        <v>Normal</v>
      </c>
      <c r="L1745" s="9" t="str">
        <f>VLOOKUP($A1745,'Hospitalsation Details'!$A$2:$L$2344,10,0)</f>
        <v>22-08-1990</v>
      </c>
      <c r="M1745" s="16">
        <f>VLOOKUP($A1745,'Hospitalsation Details'!$A$2:$L$2344,6,0)</f>
        <v>5148.55</v>
      </c>
      <c r="N1745" s="9" t="str">
        <f>VLOOKUP($A1745,'Hospitalsation Details'!$A$2:$L$2344,7,0)</f>
        <v>tier - 2</v>
      </c>
      <c r="O1745" s="9" t="str">
        <f>VLOOKUP($A1745,'Hospitalsation Details'!$A$2:$L$2344,8,0)</f>
        <v>tier - 2</v>
      </c>
      <c r="P1745" s="9" t="str">
        <f>VLOOKUP($A1745,'Hospitalsation Details'!$A$2:$L$2344,9,0)</f>
        <v>R1024</v>
      </c>
      <c r="Q1745" s="9">
        <f>VLOOKUP($A1745,'Hospitalsation Details'!$A$2:$L$2344,12,0)</f>
        <v>32</v>
      </c>
    </row>
    <row r="1746" spans="1:17" ht="15.6" x14ac:dyDescent="0.3">
      <c r="A1746" s="20" t="s">
        <v>3489</v>
      </c>
      <c r="B1746" s="9" t="str">
        <f>VLOOKUP($A1746,'Customer Names'!$A$2:$E$2336,4,0)</f>
        <v xml:space="preserve">  John P</v>
      </c>
      <c r="C1746" s="9">
        <f>VLOOKUP($A1746,'Medical Examination'!$A$2:$J$2336,2,0)</f>
        <v>20.82</v>
      </c>
      <c r="D1746" s="9">
        <f>VLOOKUP($A1746,'Medical Examination'!$A$2:$J$2336,3,0)</f>
        <v>5.55</v>
      </c>
      <c r="E1746" s="9" t="str">
        <f>VLOOKUP($A1746,'Medical Examination'!$A$2:$J$2336,4,0)</f>
        <v>No</v>
      </c>
      <c r="F1746" s="9" t="str">
        <f>VLOOKUP($A1746,'Medical Examination'!$A$2:$J$2336,5,0)</f>
        <v>No</v>
      </c>
      <c r="G1746" s="9" t="str">
        <f>VLOOKUP($A1746,'Medical Examination'!$A$2:$J$2336,6,0)</f>
        <v>No</v>
      </c>
      <c r="H1746" s="9">
        <f>VLOOKUP($A1746,'Medical Examination'!$A$2:$J$2336,7,0)</f>
        <v>1</v>
      </c>
      <c r="I1746" s="9" t="str">
        <f>VLOOKUP($A1746,'Medical Examination'!$A$2:$J$2336,8,0)</f>
        <v xml:space="preserve"> Non Smoker</v>
      </c>
      <c r="J1746" s="9" t="str">
        <f>VLOOKUP($A1746,'Medical Examination'!$A$2:$J$2336,9,0)</f>
        <v>Normal Weight</v>
      </c>
      <c r="K1746" s="9" t="str">
        <f>VLOOKUP($A1746,'Medical Examination'!$A$2:$J$2336,10,0)</f>
        <v>Normal</v>
      </c>
      <c r="L1746" s="9" t="str">
        <f>VLOOKUP($A1746,'Hospitalsation Details'!$A$2:$L$2344,10,0)</f>
        <v>22-08-1984</v>
      </c>
      <c r="M1746" s="16">
        <f>VLOOKUP($A1746,'Hospitalsation Details'!$A$2:$L$2344,6,0)</f>
        <v>5144.18</v>
      </c>
      <c r="N1746" s="9" t="str">
        <f>VLOOKUP($A1746,'Hospitalsation Details'!$A$2:$L$2344,7,0)</f>
        <v>tier - 2</v>
      </c>
      <c r="O1746" s="9" t="str">
        <f>VLOOKUP($A1746,'Hospitalsation Details'!$A$2:$L$2344,8,0)</f>
        <v>tier - 1</v>
      </c>
      <c r="P1746" s="9" t="str">
        <f>VLOOKUP($A1746,'Hospitalsation Details'!$A$2:$L$2344,9,0)</f>
        <v>R1013</v>
      </c>
      <c r="Q1746" s="9">
        <f>VLOOKUP($A1746,'Hospitalsation Details'!$A$2:$L$2344,12,0)</f>
        <v>38</v>
      </c>
    </row>
    <row r="1747" spans="1:17" ht="15.6" x14ac:dyDescent="0.3">
      <c r="A1747" s="21" t="s">
        <v>3491</v>
      </c>
      <c r="B1747" s="9" t="str">
        <f>VLOOKUP($A1747,'Customer Names'!$A$2:$E$2336,4,0)</f>
        <v xml:space="preserve">  Rachel</v>
      </c>
      <c r="C1747" s="9">
        <f>VLOOKUP($A1747,'Medical Examination'!$A$2:$J$2336,2,0)</f>
        <v>38.83</v>
      </c>
      <c r="D1747" s="9">
        <f>VLOOKUP($A1747,'Medical Examination'!$A$2:$J$2336,3,0)</f>
        <v>4.78</v>
      </c>
      <c r="E1747" s="9" t="str">
        <f>VLOOKUP($A1747,'Medical Examination'!$A$2:$J$2336,4,0)</f>
        <v>No</v>
      </c>
      <c r="F1747" s="9" t="str">
        <f>VLOOKUP($A1747,'Medical Examination'!$A$2:$J$2336,5,0)</f>
        <v>No</v>
      </c>
      <c r="G1747" s="9" t="str">
        <f>VLOOKUP($A1747,'Medical Examination'!$A$2:$J$2336,6,0)</f>
        <v>Yes</v>
      </c>
      <c r="H1747" s="9">
        <f>VLOOKUP($A1747,'Medical Examination'!$A$2:$J$2336,7,0)</f>
        <v>1</v>
      </c>
      <c r="I1747" s="9" t="str">
        <f>VLOOKUP($A1747,'Medical Examination'!$A$2:$J$2336,8,0)</f>
        <v xml:space="preserve"> Non Smoker</v>
      </c>
      <c r="J1747" s="9" t="str">
        <f>VLOOKUP($A1747,'Medical Examination'!$A$2:$J$2336,9,0)</f>
        <v>Obesity</v>
      </c>
      <c r="K1747" s="9" t="str">
        <f>VLOOKUP($A1747,'Medical Examination'!$A$2:$J$2336,10,0)</f>
        <v>Normal</v>
      </c>
      <c r="L1747" s="9" t="str">
        <f>VLOOKUP($A1747,'Hospitalsation Details'!$A$2:$L$2344,10,0)</f>
        <v>10-12-1993</v>
      </c>
      <c r="M1747" s="16">
        <f>VLOOKUP($A1747,'Hospitalsation Details'!$A$2:$L$2344,6,0)</f>
        <v>5138.26</v>
      </c>
      <c r="N1747" s="9" t="str">
        <f>VLOOKUP($A1747,'Hospitalsation Details'!$A$2:$L$2344,7,0)</f>
        <v>tier - 2</v>
      </c>
      <c r="O1747" s="9" t="str">
        <f>VLOOKUP($A1747,'Hospitalsation Details'!$A$2:$L$2344,8,0)</f>
        <v>tier - 2</v>
      </c>
      <c r="P1747" s="9" t="str">
        <f>VLOOKUP($A1747,'Hospitalsation Details'!$A$2:$L$2344,9,0)</f>
        <v>R1013</v>
      </c>
      <c r="Q1747" s="9">
        <f>VLOOKUP($A1747,'Hospitalsation Details'!$A$2:$L$2344,12,0)</f>
        <v>29</v>
      </c>
    </row>
    <row r="1748" spans="1:17" ht="15.6" x14ac:dyDescent="0.3">
      <c r="A1748" s="20" t="s">
        <v>3493</v>
      </c>
      <c r="B1748" s="9" t="str">
        <f>VLOOKUP($A1748,'Customer Names'!$A$2:$E$2336,4,0)</f>
        <v xml:space="preserve">  Isabelle</v>
      </c>
      <c r="C1748" s="9">
        <f>VLOOKUP($A1748,'Medical Examination'!$A$2:$J$2336,2,0)</f>
        <v>23.44</v>
      </c>
      <c r="D1748" s="9">
        <f>VLOOKUP($A1748,'Medical Examination'!$A$2:$J$2336,3,0)</f>
        <v>4.6500000000000004</v>
      </c>
      <c r="E1748" s="9" t="str">
        <f>VLOOKUP($A1748,'Medical Examination'!$A$2:$J$2336,4,0)</f>
        <v>Yes</v>
      </c>
      <c r="F1748" s="9" t="str">
        <f>VLOOKUP($A1748,'Medical Examination'!$A$2:$J$2336,5,0)</f>
        <v>No</v>
      </c>
      <c r="G1748" s="9" t="str">
        <f>VLOOKUP($A1748,'Medical Examination'!$A$2:$J$2336,6,0)</f>
        <v>No</v>
      </c>
      <c r="H1748" s="9">
        <f>VLOOKUP($A1748,'Medical Examination'!$A$2:$J$2336,7,0)</f>
        <v>1</v>
      </c>
      <c r="I1748" s="9" t="str">
        <f>VLOOKUP($A1748,'Medical Examination'!$A$2:$J$2336,8,0)</f>
        <v xml:space="preserve"> Non Smoker</v>
      </c>
      <c r="J1748" s="9" t="str">
        <f>VLOOKUP($A1748,'Medical Examination'!$A$2:$J$2336,9,0)</f>
        <v>Normal Weight</v>
      </c>
      <c r="K1748" s="9" t="str">
        <f>VLOOKUP($A1748,'Medical Examination'!$A$2:$J$2336,10,0)</f>
        <v>Normal</v>
      </c>
      <c r="L1748" s="9" t="str">
        <f>VLOOKUP($A1748,'Hospitalsation Details'!$A$2:$L$2344,10,0)</f>
        <v>15-09-1988</v>
      </c>
      <c r="M1748" s="16">
        <f>VLOOKUP($A1748,'Hospitalsation Details'!$A$2:$L$2344,6,0)</f>
        <v>5136.75</v>
      </c>
      <c r="N1748" s="9" t="str">
        <f>VLOOKUP($A1748,'Hospitalsation Details'!$A$2:$L$2344,7,0)</f>
        <v>tier - 2</v>
      </c>
      <c r="O1748" s="9" t="str">
        <f>VLOOKUP($A1748,'Hospitalsation Details'!$A$2:$L$2344,8,0)</f>
        <v>tier - 1</v>
      </c>
      <c r="P1748" s="9" t="str">
        <f>VLOOKUP($A1748,'Hospitalsation Details'!$A$2:$L$2344,9,0)</f>
        <v>R1013</v>
      </c>
      <c r="Q1748" s="9">
        <f>VLOOKUP($A1748,'Hospitalsation Details'!$A$2:$L$2344,12,0)</f>
        <v>34</v>
      </c>
    </row>
    <row r="1749" spans="1:17" ht="15.6" x14ac:dyDescent="0.3">
      <c r="A1749" s="21" t="s">
        <v>3495</v>
      </c>
      <c r="B1749" s="9" t="str">
        <f>VLOOKUP($A1749,'Customer Names'!$A$2:$E$2336,4,0)</f>
        <v xml:space="preserve">  Neil</v>
      </c>
      <c r="C1749" s="9">
        <f>VLOOKUP($A1749,'Medical Examination'!$A$2:$J$2336,2,0)</f>
        <v>24.13</v>
      </c>
      <c r="D1749" s="9">
        <f>VLOOKUP($A1749,'Medical Examination'!$A$2:$J$2336,3,0)</f>
        <v>5.2</v>
      </c>
      <c r="E1749" s="9" t="str">
        <f>VLOOKUP($A1749,'Medical Examination'!$A$2:$J$2336,4,0)</f>
        <v>No</v>
      </c>
      <c r="F1749" s="9" t="str">
        <f>VLOOKUP($A1749,'Medical Examination'!$A$2:$J$2336,5,0)</f>
        <v>No</v>
      </c>
      <c r="G1749" s="9" t="str">
        <f>VLOOKUP($A1749,'Medical Examination'!$A$2:$J$2336,6,0)</f>
        <v>No</v>
      </c>
      <c r="H1749" s="9">
        <f>VLOOKUP($A1749,'Medical Examination'!$A$2:$J$2336,7,0)</f>
        <v>1</v>
      </c>
      <c r="I1749" s="9" t="str">
        <f>VLOOKUP($A1749,'Medical Examination'!$A$2:$J$2336,8,0)</f>
        <v xml:space="preserve"> Non Smoker</v>
      </c>
      <c r="J1749" s="9" t="str">
        <f>VLOOKUP($A1749,'Medical Examination'!$A$2:$J$2336,9,0)</f>
        <v>Normal Weight</v>
      </c>
      <c r="K1749" s="9" t="str">
        <f>VLOOKUP($A1749,'Medical Examination'!$A$2:$J$2336,10,0)</f>
        <v>Normal</v>
      </c>
      <c r="L1749" s="9" t="str">
        <f>VLOOKUP($A1749,'Hospitalsation Details'!$A$2:$L$2344,10,0)</f>
        <v>13-09-1987</v>
      </c>
      <c r="M1749" s="16">
        <f>VLOOKUP($A1749,'Hospitalsation Details'!$A$2:$L$2344,6,0)</f>
        <v>5125.22</v>
      </c>
      <c r="N1749" s="9" t="str">
        <f>VLOOKUP($A1749,'Hospitalsation Details'!$A$2:$L$2344,7,0)</f>
        <v>tier - 1</v>
      </c>
      <c r="O1749" s="9" t="str">
        <f>VLOOKUP($A1749,'Hospitalsation Details'!$A$2:$L$2344,8,0)</f>
        <v>tier - 2</v>
      </c>
      <c r="P1749" s="9" t="str">
        <f>VLOOKUP($A1749,'Hospitalsation Details'!$A$2:$L$2344,9,0)</f>
        <v>R1012</v>
      </c>
      <c r="Q1749" s="9">
        <f>VLOOKUP($A1749,'Hospitalsation Details'!$A$2:$L$2344,12,0)</f>
        <v>35</v>
      </c>
    </row>
    <row r="1750" spans="1:17" ht="15.6" x14ac:dyDescent="0.3">
      <c r="A1750" s="20" t="s">
        <v>3497</v>
      </c>
      <c r="B1750" s="9" t="str">
        <f>VLOOKUP($A1750,'Customer Names'!$A$2:$E$2336,4,0)</f>
        <v xml:space="preserve">  Tom</v>
      </c>
      <c r="C1750" s="9">
        <f>VLOOKUP($A1750,'Medical Examination'!$A$2:$J$2336,2,0)</f>
        <v>42.13</v>
      </c>
      <c r="D1750" s="9">
        <f>VLOOKUP($A1750,'Medical Examination'!$A$2:$J$2336,3,0)</f>
        <v>4.54</v>
      </c>
      <c r="E1750" s="9" t="str">
        <f>VLOOKUP($A1750,'Medical Examination'!$A$2:$J$2336,4,0)</f>
        <v>Yes</v>
      </c>
      <c r="F1750" s="9" t="str">
        <f>VLOOKUP($A1750,'Medical Examination'!$A$2:$J$2336,5,0)</f>
        <v>No</v>
      </c>
      <c r="G1750" s="9" t="str">
        <f>VLOOKUP($A1750,'Medical Examination'!$A$2:$J$2336,6,0)</f>
        <v>No</v>
      </c>
      <c r="H1750" s="9">
        <f>VLOOKUP($A1750,'Medical Examination'!$A$2:$J$2336,7,0)</f>
        <v>1</v>
      </c>
      <c r="I1750" s="9" t="str">
        <f>VLOOKUP($A1750,'Medical Examination'!$A$2:$J$2336,8,0)</f>
        <v xml:space="preserve"> Non Smoker</v>
      </c>
      <c r="J1750" s="9" t="str">
        <f>VLOOKUP($A1750,'Medical Examination'!$A$2:$J$2336,9,0)</f>
        <v>Obesity</v>
      </c>
      <c r="K1750" s="9" t="str">
        <f>VLOOKUP($A1750,'Medical Examination'!$A$2:$J$2336,10,0)</f>
        <v>Normal</v>
      </c>
      <c r="L1750" s="9" t="str">
        <f>VLOOKUP($A1750,'Hospitalsation Details'!$A$2:$L$2344,10,0)</f>
        <v>01-11-1988</v>
      </c>
      <c r="M1750" s="16">
        <f>VLOOKUP($A1750,'Hospitalsation Details'!$A$2:$L$2344,6,0)</f>
        <v>5124.1899999999996</v>
      </c>
      <c r="N1750" s="9" t="str">
        <f>VLOOKUP($A1750,'Hospitalsation Details'!$A$2:$L$2344,7,0)</f>
        <v>tier - 2</v>
      </c>
      <c r="O1750" s="9" t="str">
        <f>VLOOKUP($A1750,'Hospitalsation Details'!$A$2:$L$2344,8,0)</f>
        <v>tier - 3</v>
      </c>
      <c r="P1750" s="9" t="str">
        <f>VLOOKUP($A1750,'Hospitalsation Details'!$A$2:$L$2344,9,0)</f>
        <v>R1013</v>
      </c>
      <c r="Q1750" s="9">
        <f>VLOOKUP($A1750,'Hospitalsation Details'!$A$2:$L$2344,12,0)</f>
        <v>34</v>
      </c>
    </row>
    <row r="1751" spans="1:17" ht="15.6" x14ac:dyDescent="0.3">
      <c r="A1751" s="21" t="s">
        <v>3499</v>
      </c>
      <c r="B1751" s="9" t="str">
        <f>VLOOKUP($A1751,'Customer Names'!$A$2:$E$2336,4,0)</f>
        <v xml:space="preserve">  Nathan</v>
      </c>
      <c r="C1751" s="9">
        <f>VLOOKUP($A1751,'Medical Examination'!$A$2:$J$2336,2,0)</f>
        <v>17.86</v>
      </c>
      <c r="D1751" s="9">
        <f>VLOOKUP($A1751,'Medical Examination'!$A$2:$J$2336,3,0)</f>
        <v>4.1100000000000003</v>
      </c>
      <c r="E1751" s="9" t="str">
        <f>VLOOKUP($A1751,'Medical Examination'!$A$2:$J$2336,4,0)</f>
        <v>No</v>
      </c>
      <c r="F1751" s="9" t="str">
        <f>VLOOKUP($A1751,'Medical Examination'!$A$2:$J$2336,5,0)</f>
        <v>No</v>
      </c>
      <c r="G1751" s="9" t="str">
        <f>VLOOKUP($A1751,'Medical Examination'!$A$2:$J$2336,6,0)</f>
        <v>No</v>
      </c>
      <c r="H1751" s="9">
        <f>VLOOKUP($A1751,'Medical Examination'!$A$2:$J$2336,7,0)</f>
        <v>1</v>
      </c>
      <c r="I1751" s="9" t="str">
        <f>VLOOKUP($A1751,'Medical Examination'!$A$2:$J$2336,8,0)</f>
        <v xml:space="preserve"> Non Smoker</v>
      </c>
      <c r="J1751" s="9" t="str">
        <f>VLOOKUP($A1751,'Medical Examination'!$A$2:$J$2336,9,0)</f>
        <v>Under Weight</v>
      </c>
      <c r="K1751" s="9" t="str">
        <f>VLOOKUP($A1751,'Medical Examination'!$A$2:$J$2336,10,0)</f>
        <v>Normal</v>
      </c>
      <c r="L1751" s="9" t="str">
        <f>VLOOKUP($A1751,'Hospitalsation Details'!$A$2:$L$2344,10,0)</f>
        <v>18-11-1987</v>
      </c>
      <c r="M1751" s="16">
        <f>VLOOKUP($A1751,'Hospitalsation Details'!$A$2:$L$2344,6,0)</f>
        <v>5116.5</v>
      </c>
      <c r="N1751" s="9" t="str">
        <f>VLOOKUP($A1751,'Hospitalsation Details'!$A$2:$L$2344,7,0)</f>
        <v>tier - 2</v>
      </c>
      <c r="O1751" s="9" t="str">
        <f>VLOOKUP($A1751,'Hospitalsation Details'!$A$2:$L$2344,8,0)</f>
        <v>tier - 2</v>
      </c>
      <c r="P1751" s="9" t="str">
        <f>VLOOKUP($A1751,'Hospitalsation Details'!$A$2:$L$2344,9,0)</f>
        <v>R1012</v>
      </c>
      <c r="Q1751" s="9">
        <f>VLOOKUP($A1751,'Hospitalsation Details'!$A$2:$L$2344,12,0)</f>
        <v>35</v>
      </c>
    </row>
    <row r="1752" spans="1:17" ht="15.6" x14ac:dyDescent="0.3">
      <c r="A1752" s="20" t="s">
        <v>3501</v>
      </c>
      <c r="B1752" s="9" t="str">
        <f>VLOOKUP($A1752,'Customer Names'!$A$2:$E$2336,4,0)</f>
        <v xml:space="preserve">  Kelli N</v>
      </c>
      <c r="C1752" s="9">
        <f>VLOOKUP($A1752,'Medical Examination'!$A$2:$J$2336,2,0)</f>
        <v>32.78</v>
      </c>
      <c r="D1752" s="9">
        <f>VLOOKUP($A1752,'Medical Examination'!$A$2:$J$2336,3,0)</f>
        <v>4.63</v>
      </c>
      <c r="E1752" s="9" t="str">
        <f>VLOOKUP($A1752,'Medical Examination'!$A$2:$J$2336,4,0)</f>
        <v>No</v>
      </c>
      <c r="F1752" s="9" t="str">
        <f>VLOOKUP($A1752,'Medical Examination'!$A$2:$J$2336,5,0)</f>
        <v>No</v>
      </c>
      <c r="G1752" s="9" t="str">
        <f>VLOOKUP($A1752,'Medical Examination'!$A$2:$J$2336,6,0)</f>
        <v>No</v>
      </c>
      <c r="H1752" s="9">
        <f>VLOOKUP($A1752,'Medical Examination'!$A$2:$J$2336,7,0)</f>
        <v>0</v>
      </c>
      <c r="I1752" s="9" t="str">
        <f>VLOOKUP($A1752,'Medical Examination'!$A$2:$J$2336,8,0)</f>
        <v xml:space="preserve"> Non Smoker</v>
      </c>
      <c r="J1752" s="9" t="str">
        <f>VLOOKUP($A1752,'Medical Examination'!$A$2:$J$2336,9,0)</f>
        <v>Obesity</v>
      </c>
      <c r="K1752" s="9" t="str">
        <f>VLOOKUP($A1752,'Medical Examination'!$A$2:$J$2336,10,0)</f>
        <v>Prediabetes</v>
      </c>
      <c r="L1752" s="9" t="str">
        <f>VLOOKUP($A1752,'Hospitalsation Details'!$A$2:$L$2344,10,0)</f>
        <v>19-06-1999</v>
      </c>
      <c r="M1752" s="16">
        <f>VLOOKUP($A1752,'Hospitalsation Details'!$A$2:$L$2344,6,0)</f>
        <v>5087.92</v>
      </c>
      <c r="N1752" s="9" t="str">
        <f>VLOOKUP($A1752,'Hospitalsation Details'!$A$2:$L$2344,7,0)</f>
        <v>tier - 2</v>
      </c>
      <c r="O1752" s="9" t="str">
        <f>VLOOKUP($A1752,'Hospitalsation Details'!$A$2:$L$2344,8,0)</f>
        <v>tier - 2</v>
      </c>
      <c r="P1752" s="9" t="str">
        <f>VLOOKUP($A1752,'Hospitalsation Details'!$A$2:$L$2344,9,0)</f>
        <v>R1026</v>
      </c>
      <c r="Q1752" s="9">
        <f>VLOOKUP($A1752,'Hospitalsation Details'!$A$2:$L$2344,12,0)</f>
        <v>23</v>
      </c>
    </row>
    <row r="1753" spans="1:17" ht="15.6" x14ac:dyDescent="0.3">
      <c r="A1753" s="21" t="s">
        <v>3503</v>
      </c>
      <c r="B1753" s="9" t="str">
        <f>VLOOKUP($A1753,'Customer Names'!$A$2:$E$2336,4,0)</f>
        <v xml:space="preserve">  Scott M</v>
      </c>
      <c r="C1753" s="9">
        <f>VLOOKUP($A1753,'Medical Examination'!$A$2:$J$2336,2,0)</f>
        <v>23.9</v>
      </c>
      <c r="D1753" s="9">
        <f>VLOOKUP($A1753,'Medical Examination'!$A$2:$J$2336,3,0)</f>
        <v>6.06</v>
      </c>
      <c r="E1753" s="9" t="str">
        <f>VLOOKUP($A1753,'Medical Examination'!$A$2:$J$2336,4,0)</f>
        <v>Yes</v>
      </c>
      <c r="F1753" s="9" t="str">
        <f>VLOOKUP($A1753,'Medical Examination'!$A$2:$J$2336,5,0)</f>
        <v>No</v>
      </c>
      <c r="G1753" s="9" t="str">
        <f>VLOOKUP($A1753,'Medical Examination'!$A$2:$J$2336,6,0)</f>
        <v>Yes</v>
      </c>
      <c r="H1753" s="9">
        <f>VLOOKUP($A1753,'Medical Examination'!$A$2:$J$2336,7,0)</f>
        <v>1</v>
      </c>
      <c r="I1753" s="9" t="str">
        <f>VLOOKUP($A1753,'Medical Examination'!$A$2:$J$2336,8,0)</f>
        <v xml:space="preserve"> Non Smoker</v>
      </c>
      <c r="J1753" s="9" t="str">
        <f>VLOOKUP($A1753,'Medical Examination'!$A$2:$J$2336,9,0)</f>
        <v>Normal Weight</v>
      </c>
      <c r="K1753" s="9" t="str">
        <f>VLOOKUP($A1753,'Medical Examination'!$A$2:$J$2336,10,0)</f>
        <v>Diabetes</v>
      </c>
      <c r="L1753" s="9" t="str">
        <f>VLOOKUP($A1753,'Hospitalsation Details'!$A$2:$L$2344,10,0)</f>
        <v>14-07-1997</v>
      </c>
      <c r="M1753" s="16">
        <f>VLOOKUP($A1753,'Hospitalsation Details'!$A$2:$L$2344,6,0)</f>
        <v>5080.1000000000004</v>
      </c>
      <c r="N1753" s="9" t="str">
        <f>VLOOKUP($A1753,'Hospitalsation Details'!$A$2:$L$2344,7,0)</f>
        <v>tier - 3</v>
      </c>
      <c r="O1753" s="9" t="str">
        <f>VLOOKUP($A1753,'Hospitalsation Details'!$A$2:$L$2344,8,0)</f>
        <v>tier - 2</v>
      </c>
      <c r="P1753" s="9" t="str">
        <f>VLOOKUP($A1753,'Hospitalsation Details'!$A$2:$L$2344,9,0)</f>
        <v>R1011</v>
      </c>
      <c r="Q1753" s="9">
        <f>VLOOKUP($A1753,'Hospitalsation Details'!$A$2:$L$2344,12,0)</f>
        <v>25</v>
      </c>
    </row>
    <row r="1754" spans="1:17" ht="15.6" x14ac:dyDescent="0.3">
      <c r="A1754" s="20" t="s">
        <v>3505</v>
      </c>
      <c r="B1754" s="9" t="str">
        <f>VLOOKUP($A1754,'Customer Names'!$A$2:$E$2336,4,0)</f>
        <v xml:space="preserve">  Grant A</v>
      </c>
      <c r="C1754" s="9">
        <f>VLOOKUP($A1754,'Medical Examination'!$A$2:$J$2336,2,0)</f>
        <v>15.47</v>
      </c>
      <c r="D1754" s="9">
        <f>VLOOKUP($A1754,'Medical Examination'!$A$2:$J$2336,3,0)</f>
        <v>8.43</v>
      </c>
      <c r="E1754" s="9" t="str">
        <f>VLOOKUP($A1754,'Medical Examination'!$A$2:$J$2336,4,0)</f>
        <v>No</v>
      </c>
      <c r="F1754" s="9" t="str">
        <f>VLOOKUP($A1754,'Medical Examination'!$A$2:$J$2336,5,0)</f>
        <v>No</v>
      </c>
      <c r="G1754" s="9" t="str">
        <f>VLOOKUP($A1754,'Medical Examination'!$A$2:$J$2336,6,0)</f>
        <v>No</v>
      </c>
      <c r="H1754" s="9">
        <f>VLOOKUP($A1754,'Medical Examination'!$A$2:$J$2336,7,0)</f>
        <v>0</v>
      </c>
      <c r="I1754" s="9" t="str">
        <f>VLOOKUP($A1754,'Medical Examination'!$A$2:$J$2336,8,0)</f>
        <v xml:space="preserve"> Non Smoker</v>
      </c>
      <c r="J1754" s="9" t="str">
        <f>VLOOKUP($A1754,'Medical Examination'!$A$2:$J$2336,9,0)</f>
        <v>Under Weight</v>
      </c>
      <c r="K1754" s="9" t="str">
        <f>VLOOKUP($A1754,'Medical Examination'!$A$2:$J$2336,10,0)</f>
        <v>Normal</v>
      </c>
      <c r="L1754" s="9" t="str">
        <f>VLOOKUP($A1754,'Hospitalsation Details'!$A$2:$L$2344,10,0)</f>
        <v>22-11-1978</v>
      </c>
      <c r="M1754" s="16">
        <f>VLOOKUP($A1754,'Hospitalsation Details'!$A$2:$L$2344,6,0)</f>
        <v>5077.1899999999996</v>
      </c>
      <c r="N1754" s="9" t="str">
        <f>VLOOKUP($A1754,'Hospitalsation Details'!$A$2:$L$2344,7,0)</f>
        <v>tier - 2</v>
      </c>
      <c r="O1754" s="9" t="str">
        <f>VLOOKUP($A1754,'Hospitalsation Details'!$A$2:$L$2344,8,0)</f>
        <v>tier - 3</v>
      </c>
      <c r="P1754" s="9" t="str">
        <f>VLOOKUP($A1754,'Hospitalsation Details'!$A$2:$L$2344,9,0)</f>
        <v>R1012</v>
      </c>
      <c r="Q1754" s="9">
        <f>VLOOKUP($A1754,'Hospitalsation Details'!$A$2:$L$2344,12,0)</f>
        <v>44</v>
      </c>
    </row>
    <row r="1755" spans="1:17" ht="15.6" x14ac:dyDescent="0.3">
      <c r="A1755" s="21" t="s">
        <v>3507</v>
      </c>
      <c r="B1755" s="9" t="str">
        <f>VLOOKUP($A1755,'Customer Names'!$A$2:$E$2336,4,0)</f>
        <v xml:space="preserve">  Jonathan C</v>
      </c>
      <c r="C1755" s="9">
        <f>VLOOKUP($A1755,'Medical Examination'!$A$2:$J$2336,2,0)</f>
        <v>28.54</v>
      </c>
      <c r="D1755" s="9">
        <f>VLOOKUP($A1755,'Medical Examination'!$A$2:$J$2336,3,0)</f>
        <v>5.51</v>
      </c>
      <c r="E1755" s="9" t="str">
        <f>VLOOKUP($A1755,'Medical Examination'!$A$2:$J$2336,4,0)</f>
        <v>No</v>
      </c>
      <c r="F1755" s="9" t="str">
        <f>VLOOKUP($A1755,'Medical Examination'!$A$2:$J$2336,5,0)</f>
        <v>No</v>
      </c>
      <c r="G1755" s="9" t="str">
        <f>VLOOKUP($A1755,'Medical Examination'!$A$2:$J$2336,6,0)</f>
        <v>Yes</v>
      </c>
      <c r="H1755" s="9">
        <f>VLOOKUP($A1755,'Medical Examination'!$A$2:$J$2336,7,0)</f>
        <v>1</v>
      </c>
      <c r="I1755" s="9" t="str">
        <f>VLOOKUP($A1755,'Medical Examination'!$A$2:$J$2336,8,0)</f>
        <v xml:space="preserve"> Non Smoker</v>
      </c>
      <c r="J1755" s="9" t="str">
        <f>VLOOKUP($A1755,'Medical Examination'!$A$2:$J$2336,9,0)</f>
        <v>Over Weight</v>
      </c>
      <c r="K1755" s="9" t="str">
        <f>VLOOKUP($A1755,'Medical Examination'!$A$2:$J$2336,10,0)</f>
        <v>Normal</v>
      </c>
      <c r="L1755" s="9" t="str">
        <f>VLOOKUP($A1755,'Hospitalsation Details'!$A$2:$L$2344,10,0)</f>
        <v>11-06-1993</v>
      </c>
      <c r="M1755" s="16">
        <f>VLOOKUP($A1755,'Hospitalsation Details'!$A$2:$L$2344,6,0)</f>
        <v>5059.5600000000004</v>
      </c>
      <c r="N1755" s="9" t="str">
        <f>VLOOKUP($A1755,'Hospitalsation Details'!$A$2:$L$2344,7,0)</f>
        <v>tier - 2</v>
      </c>
      <c r="O1755" s="9" t="str">
        <f>VLOOKUP($A1755,'Hospitalsation Details'!$A$2:$L$2344,8,0)</f>
        <v>tier - 1</v>
      </c>
      <c r="P1755" s="9" t="str">
        <f>VLOOKUP($A1755,'Hospitalsation Details'!$A$2:$L$2344,9,0)</f>
        <v>R1021</v>
      </c>
      <c r="Q1755" s="9">
        <f>VLOOKUP($A1755,'Hospitalsation Details'!$A$2:$L$2344,12,0)</f>
        <v>29</v>
      </c>
    </row>
    <row r="1756" spans="1:17" ht="15.6" x14ac:dyDescent="0.3">
      <c r="A1756" s="20" t="s">
        <v>3509</v>
      </c>
      <c r="B1756" s="9" t="str">
        <f>VLOOKUP($A1756,'Customer Names'!$A$2:$E$2336,4,0)</f>
        <v xml:space="preserve">  Rachael M</v>
      </c>
      <c r="C1756" s="9">
        <f>VLOOKUP($A1756,'Medical Examination'!$A$2:$J$2336,2,0)</f>
        <v>18.54</v>
      </c>
      <c r="D1756" s="9">
        <f>VLOOKUP($A1756,'Medical Examination'!$A$2:$J$2336,3,0)</f>
        <v>4.95</v>
      </c>
      <c r="E1756" s="9" t="str">
        <f>VLOOKUP($A1756,'Medical Examination'!$A$2:$J$2336,4,0)</f>
        <v>No</v>
      </c>
      <c r="F1756" s="9" t="str">
        <f>VLOOKUP($A1756,'Medical Examination'!$A$2:$J$2336,5,0)</f>
        <v>No</v>
      </c>
      <c r="G1756" s="9" t="str">
        <f>VLOOKUP($A1756,'Medical Examination'!$A$2:$J$2336,6,0)</f>
        <v>No</v>
      </c>
      <c r="H1756" s="9">
        <f>VLOOKUP($A1756,'Medical Examination'!$A$2:$J$2336,7,0)</f>
        <v>0</v>
      </c>
      <c r="I1756" s="9" t="str">
        <f>VLOOKUP($A1756,'Medical Examination'!$A$2:$J$2336,8,0)</f>
        <v xml:space="preserve"> Non Smoker</v>
      </c>
      <c r="J1756" s="9" t="str">
        <f>VLOOKUP($A1756,'Medical Examination'!$A$2:$J$2336,9,0)</f>
        <v>Normal Weight</v>
      </c>
      <c r="K1756" s="9" t="str">
        <f>VLOOKUP($A1756,'Medical Examination'!$A$2:$J$2336,10,0)</f>
        <v>Diabetes</v>
      </c>
      <c r="L1756" s="9" t="str">
        <f>VLOOKUP($A1756,'Hospitalsation Details'!$A$2:$L$2344,10,0)</f>
        <v>07-09-1980</v>
      </c>
      <c r="M1756" s="16">
        <f>VLOOKUP($A1756,'Hospitalsation Details'!$A$2:$L$2344,6,0)</f>
        <v>5054.05</v>
      </c>
      <c r="N1756" s="9" t="str">
        <f>VLOOKUP($A1756,'Hospitalsation Details'!$A$2:$L$2344,7,0)</f>
        <v>tier - 2</v>
      </c>
      <c r="O1756" s="9" t="str">
        <f>VLOOKUP($A1756,'Hospitalsation Details'!$A$2:$L$2344,8,0)</f>
        <v>tier - 2</v>
      </c>
      <c r="P1756" s="9" t="str">
        <f>VLOOKUP($A1756,'Hospitalsation Details'!$A$2:$L$2344,9,0)</f>
        <v>R1013</v>
      </c>
      <c r="Q1756" s="9">
        <f>VLOOKUP($A1756,'Hospitalsation Details'!$A$2:$L$2344,12,0)</f>
        <v>42</v>
      </c>
    </row>
    <row r="1757" spans="1:17" ht="15.6" x14ac:dyDescent="0.3">
      <c r="A1757" s="21" t="s">
        <v>3511</v>
      </c>
      <c r="B1757" s="9" t="str">
        <f>VLOOKUP($A1757,'Customer Names'!$A$2:$E$2336,4,0)</f>
        <v xml:space="preserve">  Pilar</v>
      </c>
      <c r="C1757" s="9">
        <f>VLOOKUP($A1757,'Medical Examination'!$A$2:$J$2336,2,0)</f>
        <v>32.18</v>
      </c>
      <c r="D1757" s="9">
        <f>VLOOKUP($A1757,'Medical Examination'!$A$2:$J$2336,3,0)</f>
        <v>6.44</v>
      </c>
      <c r="E1757" s="9" t="str">
        <f>VLOOKUP($A1757,'Medical Examination'!$A$2:$J$2336,4,0)</f>
        <v>Yes</v>
      </c>
      <c r="F1757" s="9" t="str">
        <f>VLOOKUP($A1757,'Medical Examination'!$A$2:$J$2336,5,0)</f>
        <v>No</v>
      </c>
      <c r="G1757" s="9" t="str">
        <f>VLOOKUP($A1757,'Medical Examination'!$A$2:$J$2336,6,0)</f>
        <v>Yes</v>
      </c>
      <c r="H1757" s="9">
        <f>VLOOKUP($A1757,'Medical Examination'!$A$2:$J$2336,7,0)</f>
        <v>1</v>
      </c>
      <c r="I1757" s="9" t="str">
        <f>VLOOKUP($A1757,'Medical Examination'!$A$2:$J$2336,8,0)</f>
        <v xml:space="preserve"> Non Smoker</v>
      </c>
      <c r="J1757" s="9" t="str">
        <f>VLOOKUP($A1757,'Medical Examination'!$A$2:$J$2336,9,0)</f>
        <v>Obesity</v>
      </c>
      <c r="K1757" s="9" t="str">
        <f>VLOOKUP($A1757,'Medical Examination'!$A$2:$J$2336,10,0)</f>
        <v>Prediabetes</v>
      </c>
      <c r="L1757" s="9" t="str">
        <f>VLOOKUP($A1757,'Hospitalsation Details'!$A$2:$L$2344,10,0)</f>
        <v>29-07-1997</v>
      </c>
      <c r="M1757" s="16">
        <f>VLOOKUP($A1757,'Hospitalsation Details'!$A$2:$L$2344,6,0)</f>
        <v>5045.1499999999996</v>
      </c>
      <c r="N1757" s="9" t="str">
        <f>VLOOKUP($A1757,'Hospitalsation Details'!$A$2:$L$2344,7,0)</f>
        <v>tier - 2</v>
      </c>
      <c r="O1757" s="9" t="str">
        <f>VLOOKUP($A1757,'Hospitalsation Details'!$A$2:$L$2344,8,0)</f>
        <v>tier - 2</v>
      </c>
      <c r="P1757" s="9" t="str">
        <f>VLOOKUP($A1757,'Hospitalsation Details'!$A$2:$L$2344,9,0)</f>
        <v>R1012</v>
      </c>
      <c r="Q1757" s="9">
        <f>VLOOKUP($A1757,'Hospitalsation Details'!$A$2:$L$2344,12,0)</f>
        <v>25</v>
      </c>
    </row>
    <row r="1758" spans="1:17" ht="15.6" x14ac:dyDescent="0.3">
      <c r="A1758" s="20" t="s">
        <v>3513</v>
      </c>
      <c r="B1758" s="9" t="str">
        <f>VLOOKUP($A1758,'Customer Names'!$A$2:$E$2336,4,0)</f>
        <v xml:space="preserve">  Kyle M</v>
      </c>
      <c r="C1758" s="9">
        <f>VLOOKUP($A1758,'Medical Examination'!$A$2:$J$2336,2,0)</f>
        <v>37.380000000000003</v>
      </c>
      <c r="D1758" s="9">
        <f>VLOOKUP($A1758,'Medical Examination'!$A$2:$J$2336,3,0)</f>
        <v>6.05</v>
      </c>
      <c r="E1758" s="9" t="str">
        <f>VLOOKUP($A1758,'Medical Examination'!$A$2:$J$2336,4,0)</f>
        <v>Yes</v>
      </c>
      <c r="F1758" s="9" t="str">
        <f>VLOOKUP($A1758,'Medical Examination'!$A$2:$J$2336,5,0)</f>
        <v>No</v>
      </c>
      <c r="G1758" s="9" t="str">
        <f>VLOOKUP($A1758,'Medical Examination'!$A$2:$J$2336,6,0)</f>
        <v>No</v>
      </c>
      <c r="H1758" s="9">
        <f>VLOOKUP($A1758,'Medical Examination'!$A$2:$J$2336,7,0)</f>
        <v>0</v>
      </c>
      <c r="I1758" s="9" t="str">
        <f>VLOOKUP($A1758,'Medical Examination'!$A$2:$J$2336,8,0)</f>
        <v xml:space="preserve"> Non Smoker</v>
      </c>
      <c r="J1758" s="9" t="str">
        <f>VLOOKUP($A1758,'Medical Examination'!$A$2:$J$2336,9,0)</f>
        <v>Obesity</v>
      </c>
      <c r="K1758" s="9" t="str">
        <f>VLOOKUP($A1758,'Medical Examination'!$A$2:$J$2336,10,0)</f>
        <v>Normal</v>
      </c>
      <c r="L1758" s="9" t="str">
        <f>VLOOKUP($A1758,'Hospitalsation Details'!$A$2:$L$2344,10,0)</f>
        <v>16-10-2001</v>
      </c>
      <c r="M1758" s="16">
        <f>VLOOKUP($A1758,'Hospitalsation Details'!$A$2:$L$2344,6,0)</f>
        <v>5043.13</v>
      </c>
      <c r="N1758" s="9" t="str">
        <f>VLOOKUP($A1758,'Hospitalsation Details'!$A$2:$L$2344,7,0)</f>
        <v>tier - 2</v>
      </c>
      <c r="O1758" s="9" t="str">
        <f>VLOOKUP($A1758,'Hospitalsation Details'!$A$2:$L$2344,8,0)</f>
        <v>tier - 3</v>
      </c>
      <c r="P1758" s="9" t="str">
        <f>VLOOKUP($A1758,'Hospitalsation Details'!$A$2:$L$2344,9,0)</f>
        <v>R1011</v>
      </c>
      <c r="Q1758" s="9">
        <f>VLOOKUP($A1758,'Hospitalsation Details'!$A$2:$L$2344,12,0)</f>
        <v>21</v>
      </c>
    </row>
    <row r="1759" spans="1:17" ht="15.6" x14ac:dyDescent="0.3">
      <c r="A1759" s="21" t="s">
        <v>3515</v>
      </c>
      <c r="B1759" s="9" t="str">
        <f>VLOOKUP($A1759,'Customer Names'!$A$2:$E$2336,4,0)</f>
        <v xml:space="preserve">  Christie</v>
      </c>
      <c r="C1759" s="9">
        <f>VLOOKUP($A1759,'Medical Examination'!$A$2:$J$2336,2,0)</f>
        <v>31.12</v>
      </c>
      <c r="D1759" s="9">
        <f>VLOOKUP($A1759,'Medical Examination'!$A$2:$J$2336,3,0)</f>
        <v>4.76</v>
      </c>
      <c r="E1759" s="9" t="str">
        <f>VLOOKUP($A1759,'Medical Examination'!$A$2:$J$2336,4,0)</f>
        <v>Yes</v>
      </c>
      <c r="F1759" s="9" t="str">
        <f>VLOOKUP($A1759,'Medical Examination'!$A$2:$J$2336,5,0)</f>
        <v>No</v>
      </c>
      <c r="G1759" s="9" t="str">
        <f>VLOOKUP($A1759,'Medical Examination'!$A$2:$J$2336,6,0)</f>
        <v>Yes</v>
      </c>
      <c r="H1759" s="9">
        <f>VLOOKUP($A1759,'Medical Examination'!$A$2:$J$2336,7,0)</f>
        <v>1</v>
      </c>
      <c r="I1759" s="9" t="str">
        <f>VLOOKUP($A1759,'Medical Examination'!$A$2:$J$2336,8,0)</f>
        <v xml:space="preserve"> Non Smoker</v>
      </c>
      <c r="J1759" s="9" t="str">
        <f>VLOOKUP($A1759,'Medical Examination'!$A$2:$J$2336,9,0)</f>
        <v>Obesity</v>
      </c>
      <c r="K1759" s="9" t="str">
        <f>VLOOKUP($A1759,'Medical Examination'!$A$2:$J$2336,10,0)</f>
        <v>Diabetes</v>
      </c>
      <c r="L1759" s="9" t="str">
        <f>VLOOKUP($A1759,'Hospitalsation Details'!$A$2:$L$2344,10,0)</f>
        <v>04-12-1997</v>
      </c>
      <c r="M1759" s="16">
        <f>VLOOKUP($A1759,'Hospitalsation Details'!$A$2:$L$2344,6,0)</f>
        <v>5038.57</v>
      </c>
      <c r="N1759" s="9" t="str">
        <f>VLOOKUP($A1759,'Hospitalsation Details'!$A$2:$L$2344,7,0)</f>
        <v>tier - 2</v>
      </c>
      <c r="O1759" s="9" t="str">
        <f>VLOOKUP($A1759,'Hospitalsation Details'!$A$2:$L$2344,8,0)</f>
        <v>tier - 2</v>
      </c>
      <c r="P1759" s="9" t="str">
        <f>VLOOKUP($A1759,'Hospitalsation Details'!$A$2:$L$2344,9,0)</f>
        <v>R1025</v>
      </c>
      <c r="Q1759" s="9">
        <f>VLOOKUP($A1759,'Hospitalsation Details'!$A$2:$L$2344,12,0)</f>
        <v>25</v>
      </c>
    </row>
    <row r="1760" spans="1:17" ht="15.6" x14ac:dyDescent="0.3">
      <c r="A1760" s="20" t="s">
        <v>3517</v>
      </c>
      <c r="B1760" s="9" t="str">
        <f>VLOOKUP($A1760,'Customer Names'!$A$2:$E$2336,4,0)</f>
        <v xml:space="preserve">  David A</v>
      </c>
      <c r="C1760" s="9">
        <f>VLOOKUP($A1760,'Medical Examination'!$A$2:$J$2336,2,0)</f>
        <v>22.01</v>
      </c>
      <c r="D1760" s="9">
        <f>VLOOKUP($A1760,'Medical Examination'!$A$2:$J$2336,3,0)</f>
        <v>6.72</v>
      </c>
      <c r="E1760" s="9" t="str">
        <f>VLOOKUP($A1760,'Medical Examination'!$A$2:$J$2336,4,0)</f>
        <v>Yes</v>
      </c>
      <c r="F1760" s="9" t="str">
        <f>VLOOKUP($A1760,'Medical Examination'!$A$2:$J$2336,5,0)</f>
        <v>No</v>
      </c>
      <c r="G1760" s="9" t="str">
        <f>VLOOKUP($A1760,'Medical Examination'!$A$2:$J$2336,6,0)</f>
        <v>No</v>
      </c>
      <c r="H1760" s="9">
        <f>VLOOKUP($A1760,'Medical Examination'!$A$2:$J$2336,7,0)</f>
        <v>1</v>
      </c>
      <c r="I1760" s="9" t="str">
        <f>VLOOKUP($A1760,'Medical Examination'!$A$2:$J$2336,8,0)</f>
        <v xml:space="preserve"> Non Smoker</v>
      </c>
      <c r="J1760" s="9" t="str">
        <f>VLOOKUP($A1760,'Medical Examination'!$A$2:$J$2336,9,0)</f>
        <v>Normal Weight</v>
      </c>
      <c r="K1760" s="9" t="str">
        <f>VLOOKUP($A1760,'Medical Examination'!$A$2:$J$2336,10,0)</f>
        <v>Prediabetes</v>
      </c>
      <c r="L1760" s="9" t="str">
        <f>VLOOKUP($A1760,'Hospitalsation Details'!$A$2:$L$2344,10,0)</f>
        <v>29-06-1986</v>
      </c>
      <c r="M1760" s="16">
        <f>VLOOKUP($A1760,'Hospitalsation Details'!$A$2:$L$2344,6,0)</f>
        <v>5034.1000000000004</v>
      </c>
      <c r="N1760" s="9" t="str">
        <f>VLOOKUP($A1760,'Hospitalsation Details'!$A$2:$L$2344,7,0)</f>
        <v>tier - 2</v>
      </c>
      <c r="O1760" s="9" t="str">
        <f>VLOOKUP($A1760,'Hospitalsation Details'!$A$2:$L$2344,8,0)</f>
        <v>tier - 2</v>
      </c>
      <c r="P1760" s="9" t="str">
        <f>VLOOKUP($A1760,'Hospitalsation Details'!$A$2:$L$2344,9,0)</f>
        <v>R1013</v>
      </c>
      <c r="Q1760" s="9">
        <f>VLOOKUP($A1760,'Hospitalsation Details'!$A$2:$L$2344,12,0)</f>
        <v>36</v>
      </c>
    </row>
    <row r="1761" spans="1:17" ht="15.6" x14ac:dyDescent="0.3">
      <c r="A1761" s="21" t="s">
        <v>3519</v>
      </c>
      <c r="B1761" s="9" t="str">
        <f>VLOOKUP($A1761,'Customer Names'!$A$2:$E$2336,4,0)</f>
        <v xml:space="preserve">  Masahiro</v>
      </c>
      <c r="C1761" s="9">
        <f>VLOOKUP($A1761,'Medical Examination'!$A$2:$J$2336,2,0)</f>
        <v>27.645</v>
      </c>
      <c r="D1761" s="9">
        <f>VLOOKUP($A1761,'Medical Examination'!$A$2:$J$2336,3,0)</f>
        <v>5.7</v>
      </c>
      <c r="E1761" s="9" t="str">
        <f>VLOOKUP($A1761,'Medical Examination'!$A$2:$J$2336,4,0)</f>
        <v>No</v>
      </c>
      <c r="F1761" s="9" t="str">
        <f>VLOOKUP($A1761,'Medical Examination'!$A$2:$J$2336,5,0)</f>
        <v>No</v>
      </c>
      <c r="G1761" s="9" t="str">
        <f>VLOOKUP($A1761,'Medical Examination'!$A$2:$J$2336,6,0)</f>
        <v>No</v>
      </c>
      <c r="H1761" s="9">
        <f>VLOOKUP($A1761,'Medical Examination'!$A$2:$J$2336,7,0)</f>
        <v>0</v>
      </c>
      <c r="I1761" s="9" t="str">
        <f>VLOOKUP($A1761,'Medical Examination'!$A$2:$J$2336,8,0)</f>
        <v xml:space="preserve"> Non Smoker</v>
      </c>
      <c r="J1761" s="9" t="str">
        <f>VLOOKUP($A1761,'Medical Examination'!$A$2:$J$2336,9,0)</f>
        <v>Over Weight</v>
      </c>
      <c r="K1761" s="9" t="str">
        <f>VLOOKUP($A1761,'Medical Examination'!$A$2:$J$2336,10,0)</f>
        <v>Normal</v>
      </c>
      <c r="L1761" s="9" t="str">
        <f>VLOOKUP($A1761,'Hospitalsation Details'!$A$2:$L$2344,10,0)</f>
        <v>10-09-1991</v>
      </c>
      <c r="M1761" s="16">
        <f>VLOOKUP($A1761,'Hospitalsation Details'!$A$2:$L$2344,6,0)</f>
        <v>5031.2700000000004</v>
      </c>
      <c r="N1761" s="9" t="str">
        <f>VLOOKUP($A1761,'Hospitalsation Details'!$A$2:$L$2344,7,0)</f>
        <v>tier - 3</v>
      </c>
      <c r="O1761" s="9" t="str">
        <f>VLOOKUP($A1761,'Hospitalsation Details'!$A$2:$L$2344,8,0)</f>
        <v>tier - 1</v>
      </c>
      <c r="P1761" s="9" t="str">
        <f>VLOOKUP($A1761,'Hospitalsation Details'!$A$2:$L$2344,9,0)</f>
        <v>R1016</v>
      </c>
      <c r="Q1761" s="9">
        <f>VLOOKUP($A1761,'Hospitalsation Details'!$A$2:$L$2344,12,0)</f>
        <v>31</v>
      </c>
    </row>
    <row r="1762" spans="1:17" ht="15.6" x14ac:dyDescent="0.3">
      <c r="A1762" s="20" t="s">
        <v>3521</v>
      </c>
      <c r="B1762" s="9" t="str">
        <f>VLOOKUP($A1762,'Customer Names'!$A$2:$E$2336,4,0)</f>
        <v xml:space="preserve">  Logan B</v>
      </c>
      <c r="C1762" s="9">
        <f>VLOOKUP($A1762,'Medical Examination'!$A$2:$J$2336,2,0)</f>
        <v>29.64</v>
      </c>
      <c r="D1762" s="9">
        <f>VLOOKUP($A1762,'Medical Examination'!$A$2:$J$2336,3,0)</f>
        <v>5.31</v>
      </c>
      <c r="E1762" s="9" t="str">
        <f>VLOOKUP($A1762,'Medical Examination'!$A$2:$J$2336,4,0)</f>
        <v>Yes</v>
      </c>
      <c r="F1762" s="9" t="str">
        <f>VLOOKUP($A1762,'Medical Examination'!$A$2:$J$2336,5,0)</f>
        <v>No</v>
      </c>
      <c r="G1762" s="9" t="str">
        <f>VLOOKUP($A1762,'Medical Examination'!$A$2:$J$2336,6,0)</f>
        <v>No</v>
      </c>
      <c r="H1762" s="9">
        <f>VLOOKUP($A1762,'Medical Examination'!$A$2:$J$2336,7,0)</f>
        <v>0</v>
      </c>
      <c r="I1762" s="9" t="str">
        <f>VLOOKUP($A1762,'Medical Examination'!$A$2:$J$2336,8,0)</f>
        <v xml:space="preserve"> Non Smoker</v>
      </c>
      <c r="J1762" s="9" t="str">
        <f>VLOOKUP($A1762,'Medical Examination'!$A$2:$J$2336,9,0)</f>
        <v>Over Weight</v>
      </c>
      <c r="K1762" s="9" t="str">
        <f>VLOOKUP($A1762,'Medical Examination'!$A$2:$J$2336,10,0)</f>
        <v>Normal</v>
      </c>
      <c r="L1762" s="9" t="str">
        <f>VLOOKUP($A1762,'Hospitalsation Details'!$A$2:$L$2344,10,0)</f>
        <v>28-12-1985</v>
      </c>
      <c r="M1762" s="16">
        <f>VLOOKUP($A1762,'Hospitalsation Details'!$A$2:$L$2344,6,0)</f>
        <v>5028.1499999999996</v>
      </c>
      <c r="N1762" s="9" t="str">
        <f>VLOOKUP($A1762,'Hospitalsation Details'!$A$2:$L$2344,7,0)</f>
        <v>tier - 1</v>
      </c>
      <c r="O1762" s="9" t="str">
        <f>VLOOKUP($A1762,'Hospitalsation Details'!$A$2:$L$2344,8,0)</f>
        <v>tier - 2</v>
      </c>
      <c r="P1762" s="9" t="str">
        <f>VLOOKUP($A1762,'Hospitalsation Details'!$A$2:$L$2344,9,0)</f>
        <v>R1012</v>
      </c>
      <c r="Q1762" s="9">
        <f>VLOOKUP($A1762,'Hospitalsation Details'!$A$2:$L$2344,12,0)</f>
        <v>37</v>
      </c>
    </row>
    <row r="1763" spans="1:17" ht="15.6" x14ac:dyDescent="0.3">
      <c r="A1763" s="21" t="s">
        <v>3523</v>
      </c>
      <c r="B1763" s="9" t="str">
        <f>VLOOKUP($A1763,'Customer Names'!$A$2:$E$2336,4,0)</f>
        <v xml:space="preserve">  Stephanie L</v>
      </c>
      <c r="C1763" s="9">
        <f>VLOOKUP($A1763,'Medical Examination'!$A$2:$J$2336,2,0)</f>
        <v>33.700000000000003</v>
      </c>
      <c r="D1763" s="9">
        <f>VLOOKUP($A1763,'Medical Examination'!$A$2:$J$2336,3,0)</f>
        <v>4.32</v>
      </c>
      <c r="E1763" s="9" t="str">
        <f>VLOOKUP($A1763,'Medical Examination'!$A$2:$J$2336,4,0)</f>
        <v>Yes</v>
      </c>
      <c r="F1763" s="9" t="str">
        <f>VLOOKUP($A1763,'Medical Examination'!$A$2:$J$2336,5,0)</f>
        <v>No</v>
      </c>
      <c r="G1763" s="9" t="str">
        <f>VLOOKUP($A1763,'Medical Examination'!$A$2:$J$2336,6,0)</f>
        <v>No</v>
      </c>
      <c r="H1763" s="9">
        <f>VLOOKUP($A1763,'Medical Examination'!$A$2:$J$2336,7,0)</f>
        <v>1</v>
      </c>
      <c r="I1763" s="9" t="str">
        <f>VLOOKUP($A1763,'Medical Examination'!$A$2:$J$2336,8,0)</f>
        <v xml:space="preserve"> Non Smoker</v>
      </c>
      <c r="J1763" s="9" t="str">
        <f>VLOOKUP($A1763,'Medical Examination'!$A$2:$J$2336,9,0)</f>
        <v>Obesity</v>
      </c>
      <c r="K1763" s="9" t="str">
        <f>VLOOKUP($A1763,'Medical Examination'!$A$2:$J$2336,10,0)</f>
        <v>Normal</v>
      </c>
      <c r="L1763" s="9" t="str">
        <f>VLOOKUP($A1763,'Hospitalsation Details'!$A$2:$L$2344,10,0)</f>
        <v>09-11-1988</v>
      </c>
      <c r="M1763" s="16">
        <f>VLOOKUP($A1763,'Hospitalsation Details'!$A$2:$L$2344,6,0)</f>
        <v>5012.47</v>
      </c>
      <c r="N1763" s="9" t="str">
        <f>VLOOKUP($A1763,'Hospitalsation Details'!$A$2:$L$2344,7,0)</f>
        <v>tier - 2</v>
      </c>
      <c r="O1763" s="9" t="str">
        <f>VLOOKUP($A1763,'Hospitalsation Details'!$A$2:$L$2344,8,0)</f>
        <v>tier - 3</v>
      </c>
      <c r="P1763" s="9" t="str">
        <f>VLOOKUP($A1763,'Hospitalsation Details'!$A$2:$L$2344,9,0)</f>
        <v>R1011</v>
      </c>
      <c r="Q1763" s="9">
        <f>VLOOKUP($A1763,'Hospitalsation Details'!$A$2:$L$2344,12,0)</f>
        <v>34</v>
      </c>
    </row>
    <row r="1764" spans="1:17" ht="15.6" x14ac:dyDescent="0.3">
      <c r="A1764" s="20" t="s">
        <v>3525</v>
      </c>
      <c r="B1764" s="9" t="str">
        <f>VLOOKUP($A1764,'Customer Names'!$A$2:$E$2336,4,0)</f>
        <v xml:space="preserve">  Angela H</v>
      </c>
      <c r="C1764" s="9">
        <f>VLOOKUP($A1764,'Medical Examination'!$A$2:$J$2336,2,0)</f>
        <v>27.5</v>
      </c>
      <c r="D1764" s="9">
        <f>VLOOKUP($A1764,'Medical Examination'!$A$2:$J$2336,3,0)</f>
        <v>4.2300000000000004</v>
      </c>
      <c r="E1764" s="9" t="str">
        <f>VLOOKUP($A1764,'Medical Examination'!$A$2:$J$2336,4,0)</f>
        <v>Yes</v>
      </c>
      <c r="F1764" s="9" t="str">
        <f>VLOOKUP($A1764,'Medical Examination'!$A$2:$J$2336,5,0)</f>
        <v>No</v>
      </c>
      <c r="G1764" s="9" t="str">
        <f>VLOOKUP($A1764,'Medical Examination'!$A$2:$J$2336,6,0)</f>
        <v>No</v>
      </c>
      <c r="H1764" s="9">
        <f>VLOOKUP($A1764,'Medical Examination'!$A$2:$J$2336,7,0)</f>
        <v>1</v>
      </c>
      <c r="I1764" s="9" t="str">
        <f>VLOOKUP($A1764,'Medical Examination'!$A$2:$J$2336,8,0)</f>
        <v xml:space="preserve"> Non Smoker</v>
      </c>
      <c r="J1764" s="9" t="str">
        <f>VLOOKUP($A1764,'Medical Examination'!$A$2:$J$2336,9,0)</f>
        <v>Over Weight</v>
      </c>
      <c r="K1764" s="9" t="str">
        <f>VLOOKUP($A1764,'Medical Examination'!$A$2:$J$2336,10,0)</f>
        <v>Prediabetes</v>
      </c>
      <c r="L1764" s="9" t="str">
        <f>VLOOKUP($A1764,'Hospitalsation Details'!$A$2:$L$2344,10,0)</f>
        <v>08-07-1988</v>
      </c>
      <c r="M1764" s="16">
        <f>VLOOKUP($A1764,'Hospitalsation Details'!$A$2:$L$2344,6,0)</f>
        <v>5003.8500000000004</v>
      </c>
      <c r="N1764" s="9" t="str">
        <f>VLOOKUP($A1764,'Hospitalsation Details'!$A$2:$L$2344,7,0)</f>
        <v>tier - 2</v>
      </c>
      <c r="O1764" s="9" t="str">
        <f>VLOOKUP($A1764,'Hospitalsation Details'!$A$2:$L$2344,8,0)</f>
        <v>tier - 3</v>
      </c>
      <c r="P1764" s="9" t="str">
        <f>VLOOKUP($A1764,'Hospitalsation Details'!$A$2:$L$2344,9,0)</f>
        <v>R1011</v>
      </c>
      <c r="Q1764" s="9">
        <f>VLOOKUP($A1764,'Hospitalsation Details'!$A$2:$L$2344,12,0)</f>
        <v>34</v>
      </c>
    </row>
    <row r="1765" spans="1:17" ht="15.6" x14ac:dyDescent="0.3">
      <c r="A1765" s="21" t="s">
        <v>3527</v>
      </c>
      <c r="B1765" s="9" t="str">
        <f>VLOOKUP($A1765,'Customer Names'!$A$2:$E$2336,4,0)</f>
        <v xml:space="preserve">  Britt K</v>
      </c>
      <c r="C1765" s="9">
        <f>VLOOKUP($A1765,'Medical Examination'!$A$2:$J$2336,2,0)</f>
        <v>16.12</v>
      </c>
      <c r="D1765" s="9">
        <f>VLOOKUP($A1765,'Medical Examination'!$A$2:$J$2336,3,0)</f>
        <v>6.09</v>
      </c>
      <c r="E1765" s="9" t="str">
        <f>VLOOKUP($A1765,'Medical Examination'!$A$2:$J$2336,4,0)</f>
        <v>No</v>
      </c>
      <c r="F1765" s="9" t="str">
        <f>VLOOKUP($A1765,'Medical Examination'!$A$2:$J$2336,5,0)</f>
        <v>No</v>
      </c>
      <c r="G1765" s="9" t="str">
        <f>VLOOKUP($A1765,'Medical Examination'!$A$2:$J$2336,6,0)</f>
        <v>No</v>
      </c>
      <c r="H1765" s="9">
        <f>VLOOKUP($A1765,'Medical Examination'!$A$2:$J$2336,7,0)</f>
        <v>0</v>
      </c>
      <c r="I1765" s="9" t="str">
        <f>VLOOKUP($A1765,'Medical Examination'!$A$2:$J$2336,8,0)</f>
        <v xml:space="preserve"> Non Smoker</v>
      </c>
      <c r="J1765" s="9" t="str">
        <f>VLOOKUP($A1765,'Medical Examination'!$A$2:$J$2336,9,0)</f>
        <v>Under Weight</v>
      </c>
      <c r="K1765" s="9" t="str">
        <f>VLOOKUP($A1765,'Medical Examination'!$A$2:$J$2336,10,0)</f>
        <v>Normal</v>
      </c>
      <c r="L1765" s="9" t="str">
        <f>VLOOKUP($A1765,'Hospitalsation Details'!$A$2:$L$2344,10,0)</f>
        <v>09-06-1977</v>
      </c>
      <c r="M1765" s="16">
        <f>VLOOKUP($A1765,'Hospitalsation Details'!$A$2:$L$2344,6,0)</f>
        <v>5003.7700000000004</v>
      </c>
      <c r="N1765" s="9" t="str">
        <f>VLOOKUP($A1765,'Hospitalsation Details'!$A$2:$L$2344,7,0)</f>
        <v>tier - 2</v>
      </c>
      <c r="O1765" s="9" t="str">
        <f>VLOOKUP($A1765,'Hospitalsation Details'!$A$2:$L$2344,8,0)</f>
        <v>tier - 3</v>
      </c>
      <c r="P1765" s="9" t="str">
        <f>VLOOKUP($A1765,'Hospitalsation Details'!$A$2:$L$2344,9,0)</f>
        <v>R1013</v>
      </c>
      <c r="Q1765" s="9">
        <f>VLOOKUP($A1765,'Hospitalsation Details'!$A$2:$L$2344,12,0)</f>
        <v>45</v>
      </c>
    </row>
    <row r="1766" spans="1:17" ht="15.6" x14ac:dyDescent="0.3">
      <c r="A1766" s="20" t="s">
        <v>3529</v>
      </c>
      <c r="B1766" s="9" t="str">
        <f>VLOOKUP($A1766,'Customer Names'!$A$2:$E$2336,4,0)</f>
        <v xml:space="preserve">  Joyce R</v>
      </c>
      <c r="C1766" s="9">
        <f>VLOOKUP($A1766,'Medical Examination'!$A$2:$J$2336,2,0)</f>
        <v>26.73</v>
      </c>
      <c r="D1766" s="9">
        <f>VLOOKUP($A1766,'Medical Examination'!$A$2:$J$2336,3,0)</f>
        <v>4.74</v>
      </c>
      <c r="E1766" s="9" t="str">
        <f>VLOOKUP($A1766,'Medical Examination'!$A$2:$J$2336,4,0)</f>
        <v>Yes</v>
      </c>
      <c r="F1766" s="9" t="str">
        <f>VLOOKUP($A1766,'Medical Examination'!$A$2:$J$2336,5,0)</f>
        <v>No</v>
      </c>
      <c r="G1766" s="9" t="str">
        <f>VLOOKUP($A1766,'Medical Examination'!$A$2:$J$2336,6,0)</f>
        <v>No</v>
      </c>
      <c r="H1766" s="9">
        <f>VLOOKUP($A1766,'Medical Examination'!$A$2:$J$2336,7,0)</f>
        <v>1</v>
      </c>
      <c r="I1766" s="9" t="str">
        <f>VLOOKUP($A1766,'Medical Examination'!$A$2:$J$2336,8,0)</f>
        <v xml:space="preserve"> Non Smoker</v>
      </c>
      <c r="J1766" s="9" t="str">
        <f>VLOOKUP($A1766,'Medical Examination'!$A$2:$J$2336,9,0)</f>
        <v>Over Weight</v>
      </c>
      <c r="K1766" s="9" t="str">
        <f>VLOOKUP($A1766,'Medical Examination'!$A$2:$J$2336,10,0)</f>
        <v>Prediabetes</v>
      </c>
      <c r="L1766" s="9" t="str">
        <f>VLOOKUP($A1766,'Hospitalsation Details'!$A$2:$L$2344,10,0)</f>
        <v>04-09-1988</v>
      </c>
      <c r="M1766" s="16">
        <f>VLOOKUP($A1766,'Hospitalsation Details'!$A$2:$L$2344,6,0)</f>
        <v>5002.78</v>
      </c>
      <c r="N1766" s="9" t="str">
        <f>VLOOKUP($A1766,'Hospitalsation Details'!$A$2:$L$2344,7,0)</f>
        <v>tier - 2</v>
      </c>
      <c r="O1766" s="9" t="str">
        <f>VLOOKUP($A1766,'Hospitalsation Details'!$A$2:$L$2344,8,0)</f>
        <v>tier - 2</v>
      </c>
      <c r="P1766" s="9" t="str">
        <f>VLOOKUP($A1766,'Hospitalsation Details'!$A$2:$L$2344,9,0)</f>
        <v>R1013</v>
      </c>
      <c r="Q1766" s="9">
        <f>VLOOKUP($A1766,'Hospitalsation Details'!$A$2:$L$2344,12,0)</f>
        <v>34</v>
      </c>
    </row>
    <row r="1767" spans="1:17" ht="15.6" x14ac:dyDescent="0.3">
      <c r="A1767" s="21" t="s">
        <v>3531</v>
      </c>
      <c r="B1767" s="9" t="str">
        <f>VLOOKUP($A1767,'Customer Names'!$A$2:$E$2336,4,0)</f>
        <v xml:space="preserve">  Ben</v>
      </c>
      <c r="C1767" s="9">
        <f>VLOOKUP($A1767,'Medical Examination'!$A$2:$J$2336,2,0)</f>
        <v>37.25</v>
      </c>
      <c r="D1767" s="9">
        <f>VLOOKUP($A1767,'Medical Examination'!$A$2:$J$2336,3,0)</f>
        <v>6.23</v>
      </c>
      <c r="E1767" s="9" t="str">
        <f>VLOOKUP($A1767,'Medical Examination'!$A$2:$J$2336,4,0)</f>
        <v>Yes</v>
      </c>
      <c r="F1767" s="9" t="str">
        <f>VLOOKUP($A1767,'Medical Examination'!$A$2:$J$2336,5,0)</f>
        <v>No</v>
      </c>
      <c r="G1767" s="9" t="str">
        <f>VLOOKUP($A1767,'Medical Examination'!$A$2:$J$2336,6,0)</f>
        <v>No</v>
      </c>
      <c r="H1767" s="9">
        <f>VLOOKUP($A1767,'Medical Examination'!$A$2:$J$2336,7,0)</f>
        <v>0</v>
      </c>
      <c r="I1767" s="9" t="str">
        <f>VLOOKUP($A1767,'Medical Examination'!$A$2:$J$2336,8,0)</f>
        <v xml:space="preserve"> Non Smoker</v>
      </c>
      <c r="J1767" s="9" t="str">
        <f>VLOOKUP($A1767,'Medical Examination'!$A$2:$J$2336,9,0)</f>
        <v>Obesity</v>
      </c>
      <c r="K1767" s="9" t="str">
        <f>VLOOKUP($A1767,'Medical Examination'!$A$2:$J$2336,10,0)</f>
        <v>Normal</v>
      </c>
      <c r="L1767" s="9" t="str">
        <f>VLOOKUP($A1767,'Hospitalsation Details'!$A$2:$L$2344,10,0)</f>
        <v>05-10-2001</v>
      </c>
      <c r="M1767" s="16">
        <f>VLOOKUP($A1767,'Hospitalsation Details'!$A$2:$L$2344,6,0)</f>
        <v>4999.04</v>
      </c>
      <c r="N1767" s="9" t="str">
        <f>VLOOKUP($A1767,'Hospitalsation Details'!$A$2:$L$2344,7,0)</f>
        <v>tier - 2</v>
      </c>
      <c r="O1767" s="9" t="str">
        <f>VLOOKUP($A1767,'Hospitalsation Details'!$A$2:$L$2344,8,0)</f>
        <v>tier - 2</v>
      </c>
      <c r="P1767" s="9" t="str">
        <f>VLOOKUP($A1767,'Hospitalsation Details'!$A$2:$L$2344,9,0)</f>
        <v>R1011</v>
      </c>
      <c r="Q1767" s="9">
        <f>VLOOKUP($A1767,'Hospitalsation Details'!$A$2:$L$2344,12,0)</f>
        <v>21</v>
      </c>
    </row>
    <row r="1768" spans="1:17" ht="15.6" x14ac:dyDescent="0.3">
      <c r="A1768" s="20" t="s">
        <v>3533</v>
      </c>
      <c r="B1768" s="9" t="str">
        <f>VLOOKUP($A1768,'Customer Names'!$A$2:$E$2336,4,0)</f>
        <v xml:space="preserve">  Sarah M</v>
      </c>
      <c r="C1768" s="9">
        <f>VLOOKUP($A1768,'Medical Examination'!$A$2:$J$2336,2,0)</f>
        <v>23.56</v>
      </c>
      <c r="D1768" s="9">
        <f>VLOOKUP($A1768,'Medical Examination'!$A$2:$J$2336,3,0)</f>
        <v>5.45</v>
      </c>
      <c r="E1768" s="9" t="str">
        <f>VLOOKUP($A1768,'Medical Examination'!$A$2:$J$2336,4,0)</f>
        <v>Yes</v>
      </c>
      <c r="F1768" s="9" t="str">
        <f>VLOOKUP($A1768,'Medical Examination'!$A$2:$J$2336,5,0)</f>
        <v>No</v>
      </c>
      <c r="G1768" s="9" t="str">
        <f>VLOOKUP($A1768,'Medical Examination'!$A$2:$J$2336,6,0)</f>
        <v>No</v>
      </c>
      <c r="H1768" s="9">
        <f>VLOOKUP($A1768,'Medical Examination'!$A$2:$J$2336,7,0)</f>
        <v>1</v>
      </c>
      <c r="I1768" s="9" t="str">
        <f>VLOOKUP($A1768,'Medical Examination'!$A$2:$J$2336,8,0)</f>
        <v xml:space="preserve"> Non Smoker</v>
      </c>
      <c r="J1768" s="9" t="str">
        <f>VLOOKUP($A1768,'Medical Examination'!$A$2:$J$2336,9,0)</f>
        <v>Normal Weight</v>
      </c>
      <c r="K1768" s="9" t="str">
        <f>VLOOKUP($A1768,'Medical Examination'!$A$2:$J$2336,10,0)</f>
        <v>Diabetes</v>
      </c>
      <c r="L1768" s="9" t="str">
        <f>VLOOKUP($A1768,'Hospitalsation Details'!$A$2:$L$2344,10,0)</f>
        <v>24-06-1988</v>
      </c>
      <c r="M1768" s="16">
        <f>VLOOKUP($A1768,'Hospitalsation Details'!$A$2:$L$2344,6,0)</f>
        <v>4992.38</v>
      </c>
      <c r="N1768" s="9" t="str">
        <f>VLOOKUP($A1768,'Hospitalsation Details'!$A$2:$L$2344,7,0)</f>
        <v>tier - 2</v>
      </c>
      <c r="O1768" s="9" t="str">
        <f>VLOOKUP($A1768,'Hospitalsation Details'!$A$2:$L$2344,8,0)</f>
        <v>tier - 3</v>
      </c>
      <c r="P1768" s="9" t="str">
        <f>VLOOKUP($A1768,'Hospitalsation Details'!$A$2:$L$2344,9,0)</f>
        <v>R1024</v>
      </c>
      <c r="Q1768" s="9">
        <f>VLOOKUP($A1768,'Hospitalsation Details'!$A$2:$L$2344,12,0)</f>
        <v>34</v>
      </c>
    </row>
    <row r="1769" spans="1:17" ht="15.6" x14ac:dyDescent="0.3">
      <c r="A1769" s="21" t="s">
        <v>3535</v>
      </c>
      <c r="B1769" s="9" t="str">
        <f>VLOOKUP($A1769,'Customer Names'!$A$2:$E$2336,4,0)</f>
        <v xml:space="preserve">  Sarah</v>
      </c>
      <c r="C1769" s="9">
        <f>VLOOKUP($A1769,'Medical Examination'!$A$2:$J$2336,2,0)</f>
        <v>15.84</v>
      </c>
      <c r="D1769" s="9">
        <f>VLOOKUP($A1769,'Medical Examination'!$A$2:$J$2336,3,0)</f>
        <v>10.34</v>
      </c>
      <c r="E1769" s="9" t="str">
        <f>VLOOKUP($A1769,'Medical Examination'!$A$2:$J$2336,4,0)</f>
        <v>No</v>
      </c>
      <c r="F1769" s="9" t="str">
        <f>VLOOKUP($A1769,'Medical Examination'!$A$2:$J$2336,5,0)</f>
        <v>No</v>
      </c>
      <c r="G1769" s="9" t="str">
        <f>VLOOKUP($A1769,'Medical Examination'!$A$2:$J$2336,6,0)</f>
        <v>No</v>
      </c>
      <c r="H1769" s="9">
        <f>VLOOKUP($A1769,'Medical Examination'!$A$2:$J$2336,7,0)</f>
        <v>2</v>
      </c>
      <c r="I1769" s="9" t="str">
        <f>VLOOKUP($A1769,'Medical Examination'!$A$2:$J$2336,8,0)</f>
        <v xml:space="preserve"> Non Smoker</v>
      </c>
      <c r="J1769" s="9" t="str">
        <f>VLOOKUP($A1769,'Medical Examination'!$A$2:$J$2336,9,0)</f>
        <v>Under Weight</v>
      </c>
      <c r="K1769" s="9" t="str">
        <f>VLOOKUP($A1769,'Medical Examination'!$A$2:$J$2336,10,0)</f>
        <v>Normal</v>
      </c>
      <c r="L1769" s="9" t="str">
        <f>VLOOKUP($A1769,'Hospitalsation Details'!$A$2:$L$2344,10,0)</f>
        <v>07-11-1973</v>
      </c>
      <c r="M1769" s="16">
        <f>VLOOKUP($A1769,'Hospitalsation Details'!$A$2:$L$2344,6,0)</f>
        <v>4985.22</v>
      </c>
      <c r="N1769" s="9" t="str">
        <f>VLOOKUP($A1769,'Hospitalsation Details'!$A$2:$L$2344,7,0)</f>
        <v>tier - 2</v>
      </c>
      <c r="O1769" s="9" t="str">
        <f>VLOOKUP($A1769,'Hospitalsation Details'!$A$2:$L$2344,8,0)</f>
        <v>tier - 3</v>
      </c>
      <c r="P1769" s="9" t="str">
        <f>VLOOKUP($A1769,'Hospitalsation Details'!$A$2:$L$2344,9,0)</f>
        <v>R1013</v>
      </c>
      <c r="Q1769" s="9">
        <f>VLOOKUP($A1769,'Hospitalsation Details'!$A$2:$L$2344,12,0)</f>
        <v>49</v>
      </c>
    </row>
    <row r="1770" spans="1:17" ht="15.6" x14ac:dyDescent="0.3">
      <c r="A1770" s="20" t="s">
        <v>3537</v>
      </c>
      <c r="B1770" s="9" t="str">
        <f>VLOOKUP($A1770,'Customer Names'!$A$2:$E$2336,4,0)</f>
        <v xml:space="preserve">  Katie</v>
      </c>
      <c r="C1770" s="9">
        <f>VLOOKUP($A1770,'Medical Examination'!$A$2:$J$2336,2,0)</f>
        <v>36.630000000000003</v>
      </c>
      <c r="D1770" s="9">
        <f>VLOOKUP($A1770,'Medical Examination'!$A$2:$J$2336,3,0)</f>
        <v>5.15</v>
      </c>
      <c r="E1770" s="9" t="str">
        <f>VLOOKUP($A1770,'Medical Examination'!$A$2:$J$2336,4,0)</f>
        <v>No</v>
      </c>
      <c r="F1770" s="9" t="str">
        <f>VLOOKUP($A1770,'Medical Examination'!$A$2:$J$2336,5,0)</f>
        <v>No</v>
      </c>
      <c r="G1770" s="9" t="str">
        <f>VLOOKUP($A1770,'Medical Examination'!$A$2:$J$2336,6,0)</f>
        <v>No</v>
      </c>
      <c r="H1770" s="9">
        <f>VLOOKUP($A1770,'Medical Examination'!$A$2:$J$2336,7,0)</f>
        <v>0</v>
      </c>
      <c r="I1770" s="9" t="str">
        <f>VLOOKUP($A1770,'Medical Examination'!$A$2:$J$2336,8,0)</f>
        <v xml:space="preserve"> Non Smoker</v>
      </c>
      <c r="J1770" s="9" t="str">
        <f>VLOOKUP($A1770,'Medical Examination'!$A$2:$J$2336,9,0)</f>
        <v>Obesity</v>
      </c>
      <c r="K1770" s="9" t="str">
        <f>VLOOKUP($A1770,'Medical Examination'!$A$2:$J$2336,10,0)</f>
        <v>Diabetes</v>
      </c>
      <c r="L1770" s="9" t="str">
        <f>VLOOKUP($A1770,'Hospitalsation Details'!$A$2:$L$2344,10,0)</f>
        <v>30-08-1991</v>
      </c>
      <c r="M1770" s="16">
        <f>VLOOKUP($A1770,'Hospitalsation Details'!$A$2:$L$2344,6,0)</f>
        <v>4949.76</v>
      </c>
      <c r="N1770" s="9" t="str">
        <f>VLOOKUP($A1770,'Hospitalsation Details'!$A$2:$L$2344,7,0)</f>
        <v>tier - 2</v>
      </c>
      <c r="O1770" s="9" t="str">
        <f>VLOOKUP($A1770,'Hospitalsation Details'!$A$2:$L$2344,8,0)</f>
        <v>tier - 1</v>
      </c>
      <c r="P1770" s="9" t="str">
        <f>VLOOKUP($A1770,'Hospitalsation Details'!$A$2:$L$2344,9,0)</f>
        <v>R1013</v>
      </c>
      <c r="Q1770" s="9">
        <f>VLOOKUP($A1770,'Hospitalsation Details'!$A$2:$L$2344,12,0)</f>
        <v>31</v>
      </c>
    </row>
    <row r="1771" spans="1:17" ht="15.6" x14ac:dyDescent="0.3">
      <c r="A1771" s="21" t="s">
        <v>3539</v>
      </c>
      <c r="B1771" s="9" t="str">
        <f>VLOOKUP($A1771,'Customer Names'!$A$2:$E$2336,4,0)</f>
        <v xml:space="preserve">  Michaela L</v>
      </c>
      <c r="C1771" s="9">
        <f>VLOOKUP($A1771,'Medical Examination'!$A$2:$J$2336,2,0)</f>
        <v>16.47</v>
      </c>
      <c r="D1771" s="9">
        <f>VLOOKUP($A1771,'Medical Examination'!$A$2:$J$2336,3,0)</f>
        <v>11.72</v>
      </c>
      <c r="E1771" s="9" t="str">
        <f>VLOOKUP($A1771,'Medical Examination'!$A$2:$J$2336,4,0)</f>
        <v>No</v>
      </c>
      <c r="F1771" s="9" t="str">
        <f>VLOOKUP($A1771,'Medical Examination'!$A$2:$J$2336,5,0)</f>
        <v>No</v>
      </c>
      <c r="G1771" s="9" t="str">
        <f>VLOOKUP($A1771,'Medical Examination'!$A$2:$J$2336,6,0)</f>
        <v>No</v>
      </c>
      <c r="H1771" s="9">
        <f>VLOOKUP($A1771,'Medical Examination'!$A$2:$J$2336,7,0)</f>
        <v>0</v>
      </c>
      <c r="I1771" s="9" t="str">
        <f>VLOOKUP($A1771,'Medical Examination'!$A$2:$J$2336,8,0)</f>
        <v xml:space="preserve"> Non Smoker</v>
      </c>
      <c r="J1771" s="9" t="str">
        <f>VLOOKUP($A1771,'Medical Examination'!$A$2:$J$2336,9,0)</f>
        <v>Under Weight</v>
      </c>
      <c r="K1771" s="9" t="str">
        <f>VLOOKUP($A1771,'Medical Examination'!$A$2:$J$2336,10,0)</f>
        <v>Normal</v>
      </c>
      <c r="L1771" s="9" t="str">
        <f>VLOOKUP($A1771,'Hospitalsation Details'!$A$2:$L$2344,10,0)</f>
        <v>26-06-1974</v>
      </c>
      <c r="M1771" s="16">
        <f>VLOOKUP($A1771,'Hospitalsation Details'!$A$2:$L$2344,6,0)</f>
        <v>4942.0600000000004</v>
      </c>
      <c r="N1771" s="9" t="str">
        <f>VLOOKUP($A1771,'Hospitalsation Details'!$A$2:$L$2344,7,0)</f>
        <v>tier - 2</v>
      </c>
      <c r="O1771" s="9" t="str">
        <f>VLOOKUP($A1771,'Hospitalsation Details'!$A$2:$L$2344,8,0)</f>
        <v>tier - 2</v>
      </c>
      <c r="P1771" s="9" t="str">
        <f>VLOOKUP($A1771,'Hospitalsation Details'!$A$2:$L$2344,9,0)</f>
        <v>R1013</v>
      </c>
      <c r="Q1771" s="9">
        <f>VLOOKUP($A1771,'Hospitalsation Details'!$A$2:$L$2344,12,0)</f>
        <v>48</v>
      </c>
    </row>
    <row r="1772" spans="1:17" ht="15.6" x14ac:dyDescent="0.3">
      <c r="A1772" s="20" t="s">
        <v>3541</v>
      </c>
      <c r="B1772" s="9" t="str">
        <f>VLOOKUP($A1772,'Customer Names'!$A$2:$E$2336,4,0)</f>
        <v xml:space="preserve">  Shalaleh</v>
      </c>
      <c r="C1772" s="9">
        <f>VLOOKUP($A1772,'Medical Examination'!$A$2:$J$2336,2,0)</f>
        <v>25.8</v>
      </c>
      <c r="D1772" s="9">
        <f>VLOOKUP($A1772,'Medical Examination'!$A$2:$J$2336,3,0)</f>
        <v>5.29</v>
      </c>
      <c r="E1772" s="9" t="str">
        <f>VLOOKUP($A1772,'Medical Examination'!$A$2:$J$2336,4,0)</f>
        <v>No</v>
      </c>
      <c r="F1772" s="9" t="str">
        <f>VLOOKUP($A1772,'Medical Examination'!$A$2:$J$2336,5,0)</f>
        <v>No</v>
      </c>
      <c r="G1772" s="9" t="str">
        <f>VLOOKUP($A1772,'Medical Examination'!$A$2:$J$2336,6,0)</f>
        <v>No</v>
      </c>
      <c r="H1772" s="9">
        <f>VLOOKUP($A1772,'Medical Examination'!$A$2:$J$2336,7,0)</f>
        <v>0</v>
      </c>
      <c r="I1772" s="9" t="str">
        <f>VLOOKUP($A1772,'Medical Examination'!$A$2:$J$2336,8,0)</f>
        <v xml:space="preserve"> Non Smoker</v>
      </c>
      <c r="J1772" s="9" t="str">
        <f>VLOOKUP($A1772,'Medical Examination'!$A$2:$J$2336,9,0)</f>
        <v>Over Weight</v>
      </c>
      <c r="K1772" s="9" t="str">
        <f>VLOOKUP($A1772,'Medical Examination'!$A$2:$J$2336,10,0)</f>
        <v>Normal</v>
      </c>
      <c r="L1772" s="9" t="str">
        <f>VLOOKUP($A1772,'Hospitalsation Details'!$A$2:$L$2344,10,0)</f>
        <v>27-11-1991</v>
      </c>
      <c r="M1772" s="16">
        <f>VLOOKUP($A1772,'Hospitalsation Details'!$A$2:$L$2344,6,0)</f>
        <v>4934.71</v>
      </c>
      <c r="N1772" s="9" t="str">
        <f>VLOOKUP($A1772,'Hospitalsation Details'!$A$2:$L$2344,7,0)</f>
        <v>tier - 2</v>
      </c>
      <c r="O1772" s="9" t="str">
        <f>VLOOKUP($A1772,'Hospitalsation Details'!$A$2:$L$2344,8,0)</f>
        <v>tier - 3</v>
      </c>
      <c r="P1772" s="9" t="str">
        <f>VLOOKUP($A1772,'Hospitalsation Details'!$A$2:$L$2344,9,0)</f>
        <v>R1011</v>
      </c>
      <c r="Q1772" s="9">
        <f>VLOOKUP($A1772,'Hospitalsation Details'!$A$2:$L$2344,12,0)</f>
        <v>31</v>
      </c>
    </row>
    <row r="1773" spans="1:17" ht="15.6" x14ac:dyDescent="0.3">
      <c r="A1773" s="21" t="s">
        <v>3543</v>
      </c>
      <c r="B1773" s="9" t="str">
        <f>VLOOKUP($A1773,'Customer Names'!$A$2:$E$2336,4,0)</f>
        <v xml:space="preserve">  Karen</v>
      </c>
      <c r="C1773" s="9">
        <f>VLOOKUP($A1773,'Medical Examination'!$A$2:$J$2336,2,0)</f>
        <v>23.6</v>
      </c>
      <c r="D1773" s="9">
        <f>VLOOKUP($A1773,'Medical Examination'!$A$2:$J$2336,3,0)</f>
        <v>4.33</v>
      </c>
      <c r="E1773" s="9" t="str">
        <f>VLOOKUP($A1773,'Medical Examination'!$A$2:$J$2336,4,0)</f>
        <v>No</v>
      </c>
      <c r="F1773" s="9" t="str">
        <f>VLOOKUP($A1773,'Medical Examination'!$A$2:$J$2336,5,0)</f>
        <v>No</v>
      </c>
      <c r="G1773" s="9" t="str">
        <f>VLOOKUP($A1773,'Medical Examination'!$A$2:$J$2336,6,0)</f>
        <v>No</v>
      </c>
      <c r="H1773" s="9">
        <f>VLOOKUP($A1773,'Medical Examination'!$A$2:$J$2336,7,0)</f>
        <v>0</v>
      </c>
      <c r="I1773" s="9" t="str">
        <f>VLOOKUP($A1773,'Medical Examination'!$A$2:$J$2336,8,0)</f>
        <v xml:space="preserve"> Non Smoker</v>
      </c>
      <c r="J1773" s="9" t="str">
        <f>VLOOKUP($A1773,'Medical Examination'!$A$2:$J$2336,9,0)</f>
        <v>Normal Weight</v>
      </c>
      <c r="K1773" s="9" t="str">
        <f>VLOOKUP($A1773,'Medical Examination'!$A$2:$J$2336,10,0)</f>
        <v>Prediabetes</v>
      </c>
      <c r="L1773" s="9" t="str">
        <f>VLOOKUP($A1773,'Hospitalsation Details'!$A$2:$L$2344,10,0)</f>
        <v>23-08-1991</v>
      </c>
      <c r="M1773" s="16">
        <f>VLOOKUP($A1773,'Hospitalsation Details'!$A$2:$L$2344,6,0)</f>
        <v>4931.6499999999996</v>
      </c>
      <c r="N1773" s="9" t="str">
        <f>VLOOKUP($A1773,'Hospitalsation Details'!$A$2:$L$2344,7,0)</f>
        <v>tier - 2</v>
      </c>
      <c r="O1773" s="9" t="str">
        <f>VLOOKUP($A1773,'Hospitalsation Details'!$A$2:$L$2344,8,0)</f>
        <v>tier - 3</v>
      </c>
      <c r="P1773" s="9" t="str">
        <f>VLOOKUP($A1773,'Hospitalsation Details'!$A$2:$L$2344,9,0)</f>
        <v>R1011</v>
      </c>
      <c r="Q1773" s="9">
        <f>VLOOKUP($A1773,'Hospitalsation Details'!$A$2:$L$2344,12,0)</f>
        <v>31</v>
      </c>
    </row>
    <row r="1774" spans="1:17" ht="15.6" x14ac:dyDescent="0.3">
      <c r="A1774" s="20" t="s">
        <v>3545</v>
      </c>
      <c r="B1774" s="9" t="str">
        <f>VLOOKUP($A1774,'Customer Names'!$A$2:$E$2336,4,0)</f>
        <v xml:space="preserve">  Zuzana</v>
      </c>
      <c r="C1774" s="9">
        <f>VLOOKUP($A1774,'Medical Examination'!$A$2:$J$2336,2,0)</f>
        <v>32.11</v>
      </c>
      <c r="D1774" s="9">
        <f>VLOOKUP($A1774,'Medical Examination'!$A$2:$J$2336,3,0)</f>
        <v>6.24</v>
      </c>
      <c r="E1774" s="9" t="str">
        <f>VLOOKUP($A1774,'Medical Examination'!$A$2:$J$2336,4,0)</f>
        <v>No</v>
      </c>
      <c r="F1774" s="9" t="str">
        <f>VLOOKUP($A1774,'Medical Examination'!$A$2:$J$2336,5,0)</f>
        <v>No</v>
      </c>
      <c r="G1774" s="9" t="str">
        <f>VLOOKUP($A1774,'Medical Examination'!$A$2:$J$2336,6,0)</f>
        <v>Yes</v>
      </c>
      <c r="H1774" s="9">
        <f>VLOOKUP($A1774,'Medical Examination'!$A$2:$J$2336,7,0)</f>
        <v>1</v>
      </c>
      <c r="I1774" s="9" t="str">
        <f>VLOOKUP($A1774,'Medical Examination'!$A$2:$J$2336,8,0)</f>
        <v xml:space="preserve"> Non Smoker</v>
      </c>
      <c r="J1774" s="9" t="str">
        <f>VLOOKUP($A1774,'Medical Examination'!$A$2:$J$2336,9,0)</f>
        <v>Obesity</v>
      </c>
      <c r="K1774" s="9" t="str">
        <f>VLOOKUP($A1774,'Medical Examination'!$A$2:$J$2336,10,0)</f>
        <v>Diabetes</v>
      </c>
      <c r="L1774" s="9" t="str">
        <f>VLOOKUP($A1774,'Hospitalsation Details'!$A$2:$L$2344,10,0)</f>
        <v>10-08-1993</v>
      </c>
      <c r="M1774" s="16">
        <f>VLOOKUP($A1774,'Hospitalsation Details'!$A$2:$L$2344,6,0)</f>
        <v>4922.92</v>
      </c>
      <c r="N1774" s="9" t="str">
        <f>VLOOKUP($A1774,'Hospitalsation Details'!$A$2:$L$2344,7,0)</f>
        <v>tier - 2</v>
      </c>
      <c r="O1774" s="9" t="str">
        <f>VLOOKUP($A1774,'Hospitalsation Details'!$A$2:$L$2344,8,0)</f>
        <v>tier - 2</v>
      </c>
      <c r="P1774" s="9" t="str">
        <f>VLOOKUP($A1774,'Hospitalsation Details'!$A$2:$L$2344,9,0)</f>
        <v>R1012</v>
      </c>
      <c r="Q1774" s="9">
        <f>VLOOKUP($A1774,'Hospitalsation Details'!$A$2:$L$2344,12,0)</f>
        <v>29</v>
      </c>
    </row>
    <row r="1775" spans="1:17" ht="15.6" x14ac:dyDescent="0.3">
      <c r="A1775" s="21" t="s">
        <v>3547</v>
      </c>
      <c r="B1775" s="9" t="str">
        <f>VLOOKUP($A1775,'Customer Names'!$A$2:$E$2336,4,0)</f>
        <v xml:space="preserve">  Daniel J</v>
      </c>
      <c r="C1775" s="9">
        <f>VLOOKUP($A1775,'Medical Examination'!$A$2:$J$2336,2,0)</f>
        <v>30.114999999999998</v>
      </c>
      <c r="D1775" s="9">
        <f>VLOOKUP($A1775,'Medical Examination'!$A$2:$J$2336,3,0)</f>
        <v>11.61</v>
      </c>
      <c r="E1775" s="9" t="str">
        <f>VLOOKUP($A1775,'Medical Examination'!$A$2:$J$2336,4,0)</f>
        <v>No</v>
      </c>
      <c r="F1775" s="9" t="str">
        <f>VLOOKUP($A1775,'Medical Examination'!$A$2:$J$2336,5,0)</f>
        <v>No</v>
      </c>
      <c r="G1775" s="9" t="str">
        <f>VLOOKUP($A1775,'Medical Examination'!$A$2:$J$2336,6,0)</f>
        <v>No</v>
      </c>
      <c r="H1775" s="9">
        <f>VLOOKUP($A1775,'Medical Examination'!$A$2:$J$2336,7,0)</f>
        <v>0</v>
      </c>
      <c r="I1775" s="9" t="str">
        <f>VLOOKUP($A1775,'Medical Examination'!$A$2:$J$2336,8,0)</f>
        <v xml:space="preserve"> Non Smoker</v>
      </c>
      <c r="J1775" s="9" t="str">
        <f>VLOOKUP($A1775,'Medical Examination'!$A$2:$J$2336,9,0)</f>
        <v>Obesity</v>
      </c>
      <c r="K1775" s="9" t="str">
        <f>VLOOKUP($A1775,'Medical Examination'!$A$2:$J$2336,10,0)</f>
        <v>Diabetes</v>
      </c>
      <c r="L1775" s="9" t="str">
        <f>VLOOKUP($A1775,'Hospitalsation Details'!$A$2:$L$2344,10,0)</f>
        <v>21-08-2002</v>
      </c>
      <c r="M1775" s="16">
        <f>VLOOKUP($A1775,'Hospitalsation Details'!$A$2:$L$2344,6,0)</f>
        <v>4915.0600000000004</v>
      </c>
      <c r="N1775" s="9" t="str">
        <f>VLOOKUP($A1775,'Hospitalsation Details'!$A$2:$L$2344,7,0)</f>
        <v>tier - 2</v>
      </c>
      <c r="O1775" s="9" t="str">
        <f>VLOOKUP($A1775,'Hospitalsation Details'!$A$2:$L$2344,8,0)</f>
        <v>tier - 1</v>
      </c>
      <c r="P1775" s="9" t="str">
        <f>VLOOKUP($A1775,'Hospitalsation Details'!$A$2:$L$2344,9,0)</f>
        <v>R1017</v>
      </c>
      <c r="Q1775" s="9">
        <f>VLOOKUP($A1775,'Hospitalsation Details'!$A$2:$L$2344,12,0)</f>
        <v>20</v>
      </c>
    </row>
    <row r="1776" spans="1:17" ht="15.6" x14ac:dyDescent="0.3">
      <c r="A1776" s="20" t="s">
        <v>3549</v>
      </c>
      <c r="B1776" s="9" t="str">
        <f>VLOOKUP($A1776,'Customer Names'!$A$2:$E$2336,4,0)</f>
        <v xml:space="preserve">  Alexandra</v>
      </c>
      <c r="C1776" s="9">
        <f>VLOOKUP($A1776,'Medical Examination'!$A$2:$J$2336,2,0)</f>
        <v>20.28</v>
      </c>
      <c r="D1776" s="9">
        <f>VLOOKUP($A1776,'Medical Examination'!$A$2:$J$2336,3,0)</f>
        <v>11.07</v>
      </c>
      <c r="E1776" s="9" t="str">
        <f>VLOOKUP($A1776,'Medical Examination'!$A$2:$J$2336,4,0)</f>
        <v>Yes</v>
      </c>
      <c r="F1776" s="9" t="str">
        <f>VLOOKUP($A1776,'Medical Examination'!$A$2:$J$2336,5,0)</f>
        <v>No</v>
      </c>
      <c r="G1776" s="9" t="str">
        <f>VLOOKUP($A1776,'Medical Examination'!$A$2:$J$2336,6,0)</f>
        <v>No</v>
      </c>
      <c r="H1776" s="9">
        <f>VLOOKUP($A1776,'Medical Examination'!$A$2:$J$2336,7,0)</f>
        <v>0</v>
      </c>
      <c r="I1776" s="9" t="str">
        <f>VLOOKUP($A1776,'Medical Examination'!$A$2:$J$2336,8,0)</f>
        <v xml:space="preserve"> Non Smoker</v>
      </c>
      <c r="J1776" s="9" t="str">
        <f>VLOOKUP($A1776,'Medical Examination'!$A$2:$J$2336,9,0)</f>
        <v>Normal Weight</v>
      </c>
      <c r="K1776" s="9" t="str">
        <f>VLOOKUP($A1776,'Medical Examination'!$A$2:$J$2336,10,0)</f>
        <v>Normal</v>
      </c>
      <c r="L1776" s="9" t="str">
        <f>VLOOKUP($A1776,'Hospitalsation Details'!$A$2:$L$2344,10,0)</f>
        <v>18-10-1981</v>
      </c>
      <c r="M1776" s="16">
        <f>VLOOKUP($A1776,'Hospitalsation Details'!$A$2:$L$2344,6,0)</f>
        <v>4911.8900000000003</v>
      </c>
      <c r="N1776" s="9" t="str">
        <f>VLOOKUP($A1776,'Hospitalsation Details'!$A$2:$L$2344,7,0)</f>
        <v>tier - 2</v>
      </c>
      <c r="O1776" s="9" t="str">
        <f>VLOOKUP($A1776,'Hospitalsation Details'!$A$2:$L$2344,8,0)</f>
        <v>tier - 3</v>
      </c>
      <c r="P1776" s="9" t="str">
        <f>VLOOKUP($A1776,'Hospitalsation Details'!$A$2:$L$2344,9,0)</f>
        <v>R1013</v>
      </c>
      <c r="Q1776" s="9">
        <f>VLOOKUP($A1776,'Hospitalsation Details'!$A$2:$L$2344,12,0)</f>
        <v>41</v>
      </c>
    </row>
    <row r="1777" spans="1:17" ht="15.6" x14ac:dyDescent="0.3">
      <c r="A1777" s="21" t="s">
        <v>3551</v>
      </c>
      <c r="B1777" s="9" t="str">
        <f>VLOOKUP($A1777,'Customer Names'!$A$2:$E$2336,4,0)</f>
        <v xml:space="preserve">  Jessica</v>
      </c>
      <c r="C1777" s="9">
        <f>VLOOKUP($A1777,'Medical Examination'!$A$2:$J$2336,2,0)</f>
        <v>20.234999999999999</v>
      </c>
      <c r="D1777" s="9">
        <f>VLOOKUP($A1777,'Medical Examination'!$A$2:$J$2336,3,0)</f>
        <v>5.19</v>
      </c>
      <c r="E1777" s="9" t="str">
        <f>VLOOKUP($A1777,'Medical Examination'!$A$2:$J$2336,4,0)</f>
        <v>No</v>
      </c>
      <c r="F1777" s="9" t="str">
        <f>VLOOKUP($A1777,'Medical Examination'!$A$2:$J$2336,5,0)</f>
        <v>No</v>
      </c>
      <c r="G1777" s="9" t="str">
        <f>VLOOKUP($A1777,'Medical Examination'!$A$2:$J$2336,6,0)</f>
        <v>Yes</v>
      </c>
      <c r="H1777" s="9">
        <f>VLOOKUP($A1777,'Medical Examination'!$A$2:$J$2336,7,0)</f>
        <v>1</v>
      </c>
      <c r="I1777" s="9" t="str">
        <f>VLOOKUP($A1777,'Medical Examination'!$A$2:$J$2336,8,0)</f>
        <v xml:space="preserve"> Non Smoker</v>
      </c>
      <c r="J1777" s="9" t="str">
        <f>VLOOKUP($A1777,'Medical Examination'!$A$2:$J$2336,9,0)</f>
        <v>Normal Weight</v>
      </c>
      <c r="K1777" s="9" t="str">
        <f>VLOOKUP($A1777,'Medical Examination'!$A$2:$J$2336,10,0)</f>
        <v>Prediabetes</v>
      </c>
      <c r="L1777" s="9" t="str">
        <f>VLOOKUP($A1777,'Hospitalsation Details'!$A$2:$L$2344,10,0)</f>
        <v>10-07-1993</v>
      </c>
      <c r="M1777" s="16">
        <f>VLOOKUP($A1777,'Hospitalsation Details'!$A$2:$L$2344,6,0)</f>
        <v>4906.41</v>
      </c>
      <c r="N1777" s="9" t="str">
        <f>VLOOKUP($A1777,'Hospitalsation Details'!$A$2:$L$2344,7,0)</f>
        <v>tier - 2</v>
      </c>
      <c r="O1777" s="9" t="str">
        <f>VLOOKUP($A1777,'Hospitalsation Details'!$A$2:$L$2344,8,0)</f>
        <v>tier - 1</v>
      </c>
      <c r="P1777" s="9" t="str">
        <f>VLOOKUP($A1777,'Hospitalsation Details'!$A$2:$L$2344,9,0)</f>
        <v>R1012</v>
      </c>
      <c r="Q1777" s="9">
        <f>VLOOKUP($A1777,'Hospitalsation Details'!$A$2:$L$2344,12,0)</f>
        <v>29</v>
      </c>
    </row>
    <row r="1778" spans="1:17" ht="15.6" x14ac:dyDescent="0.3">
      <c r="A1778" s="20" t="s">
        <v>3553</v>
      </c>
      <c r="B1778" s="9" t="str">
        <f>VLOOKUP($A1778,'Customer Names'!$A$2:$E$2336,4,0)</f>
        <v xml:space="preserve">  Matthew M</v>
      </c>
      <c r="C1778" s="9">
        <f>VLOOKUP($A1778,'Medical Examination'!$A$2:$J$2336,2,0)</f>
        <v>25.27</v>
      </c>
      <c r="D1778" s="9">
        <f>VLOOKUP($A1778,'Medical Examination'!$A$2:$J$2336,3,0)</f>
        <v>5.7</v>
      </c>
      <c r="E1778" s="9" t="str">
        <f>VLOOKUP($A1778,'Medical Examination'!$A$2:$J$2336,4,0)</f>
        <v>Yes</v>
      </c>
      <c r="F1778" s="9" t="str">
        <f>VLOOKUP($A1778,'Medical Examination'!$A$2:$J$2336,5,0)</f>
        <v>No</v>
      </c>
      <c r="G1778" s="9" t="str">
        <f>VLOOKUP($A1778,'Medical Examination'!$A$2:$J$2336,6,0)</f>
        <v>No</v>
      </c>
      <c r="H1778" s="9">
        <f>VLOOKUP($A1778,'Medical Examination'!$A$2:$J$2336,7,0)</f>
        <v>1</v>
      </c>
      <c r="I1778" s="9" t="str">
        <f>VLOOKUP($A1778,'Medical Examination'!$A$2:$J$2336,8,0)</f>
        <v xml:space="preserve"> Non Smoker</v>
      </c>
      <c r="J1778" s="9" t="str">
        <f>VLOOKUP($A1778,'Medical Examination'!$A$2:$J$2336,9,0)</f>
        <v>Over Weight</v>
      </c>
      <c r="K1778" s="9" t="str">
        <f>VLOOKUP($A1778,'Medical Examination'!$A$2:$J$2336,10,0)</f>
        <v>Prediabetes</v>
      </c>
      <c r="L1778" s="9" t="str">
        <f>VLOOKUP($A1778,'Hospitalsation Details'!$A$2:$L$2344,10,0)</f>
        <v>23-09-1988</v>
      </c>
      <c r="M1778" s="16">
        <f>VLOOKUP($A1778,'Hospitalsation Details'!$A$2:$L$2344,6,0)</f>
        <v>4894.75</v>
      </c>
      <c r="N1778" s="9" t="str">
        <f>VLOOKUP($A1778,'Hospitalsation Details'!$A$2:$L$2344,7,0)</f>
        <v>tier - 3</v>
      </c>
      <c r="O1778" s="9" t="str">
        <f>VLOOKUP($A1778,'Hospitalsation Details'!$A$2:$L$2344,8,0)</f>
        <v>tier - 3</v>
      </c>
      <c r="P1778" s="9" t="str">
        <f>VLOOKUP($A1778,'Hospitalsation Details'!$A$2:$L$2344,9,0)</f>
        <v>R1012</v>
      </c>
      <c r="Q1778" s="9">
        <f>VLOOKUP($A1778,'Hospitalsation Details'!$A$2:$L$2344,12,0)</f>
        <v>34</v>
      </c>
    </row>
    <row r="1779" spans="1:17" ht="15.6" x14ac:dyDescent="0.3">
      <c r="A1779" s="21" t="s">
        <v>3555</v>
      </c>
      <c r="B1779" s="9" t="str">
        <f>VLOOKUP($A1779,'Customer Names'!$A$2:$E$2336,4,0)</f>
        <v xml:space="preserve">  Nadine A</v>
      </c>
      <c r="C1779" s="9">
        <f>VLOOKUP($A1779,'Medical Examination'!$A$2:$J$2336,2,0)</f>
        <v>24.24</v>
      </c>
      <c r="D1779" s="9">
        <f>VLOOKUP($A1779,'Medical Examination'!$A$2:$J$2336,3,0)</f>
        <v>6.15</v>
      </c>
      <c r="E1779" s="9" t="str">
        <f>VLOOKUP($A1779,'Medical Examination'!$A$2:$J$2336,4,0)</f>
        <v>No</v>
      </c>
      <c r="F1779" s="9" t="str">
        <f>VLOOKUP($A1779,'Medical Examination'!$A$2:$J$2336,5,0)</f>
        <v>No</v>
      </c>
      <c r="G1779" s="9" t="str">
        <f>VLOOKUP($A1779,'Medical Examination'!$A$2:$J$2336,6,0)</f>
        <v>No</v>
      </c>
      <c r="H1779" s="9">
        <f>VLOOKUP($A1779,'Medical Examination'!$A$2:$J$2336,7,0)</f>
        <v>0</v>
      </c>
      <c r="I1779" s="9" t="str">
        <f>VLOOKUP($A1779,'Medical Examination'!$A$2:$J$2336,8,0)</f>
        <v xml:space="preserve"> Non Smoker</v>
      </c>
      <c r="J1779" s="9" t="str">
        <f>VLOOKUP($A1779,'Medical Examination'!$A$2:$J$2336,9,0)</f>
        <v>Normal Weight</v>
      </c>
      <c r="K1779" s="9" t="str">
        <f>VLOOKUP($A1779,'Medical Examination'!$A$2:$J$2336,10,0)</f>
        <v>Normal</v>
      </c>
      <c r="L1779" s="9" t="str">
        <f>VLOOKUP($A1779,'Hospitalsation Details'!$A$2:$L$2344,10,0)</f>
        <v>28-11-1990</v>
      </c>
      <c r="M1779" s="16">
        <f>VLOOKUP($A1779,'Hospitalsation Details'!$A$2:$L$2344,6,0)</f>
        <v>4894.3900000000003</v>
      </c>
      <c r="N1779" s="9" t="str">
        <f>VLOOKUP($A1779,'Hospitalsation Details'!$A$2:$L$2344,7,0)</f>
        <v>tier - 2</v>
      </c>
      <c r="O1779" s="9" t="str">
        <f>VLOOKUP($A1779,'Hospitalsation Details'!$A$2:$L$2344,8,0)</f>
        <v>tier - 3</v>
      </c>
      <c r="P1779" s="9" t="str">
        <f>VLOOKUP($A1779,'Hospitalsation Details'!$A$2:$L$2344,9,0)</f>
        <v>R1013</v>
      </c>
      <c r="Q1779" s="9">
        <f>VLOOKUP($A1779,'Hospitalsation Details'!$A$2:$L$2344,12,0)</f>
        <v>32</v>
      </c>
    </row>
    <row r="1780" spans="1:17" ht="15.6" x14ac:dyDescent="0.3">
      <c r="A1780" s="20" t="s">
        <v>3557</v>
      </c>
      <c r="B1780" s="9" t="str">
        <f>VLOOKUP($A1780,'Customer Names'!$A$2:$E$2336,4,0)</f>
        <v xml:space="preserve">  Peter J</v>
      </c>
      <c r="C1780" s="9">
        <f>VLOOKUP($A1780,'Medical Examination'!$A$2:$J$2336,2,0)</f>
        <v>35.75</v>
      </c>
      <c r="D1780" s="9">
        <f>VLOOKUP($A1780,'Medical Examination'!$A$2:$J$2336,3,0)</f>
        <v>5.07</v>
      </c>
      <c r="E1780" s="9" t="str">
        <f>VLOOKUP($A1780,'Medical Examination'!$A$2:$J$2336,4,0)</f>
        <v>No</v>
      </c>
      <c r="F1780" s="9" t="str">
        <f>VLOOKUP($A1780,'Medical Examination'!$A$2:$J$2336,5,0)</f>
        <v>No</v>
      </c>
      <c r="G1780" s="9" t="str">
        <f>VLOOKUP($A1780,'Medical Examination'!$A$2:$J$2336,6,0)</f>
        <v>No</v>
      </c>
      <c r="H1780" s="9">
        <f>VLOOKUP($A1780,'Medical Examination'!$A$2:$J$2336,7,0)</f>
        <v>0</v>
      </c>
      <c r="I1780" s="9" t="str">
        <f>VLOOKUP($A1780,'Medical Examination'!$A$2:$J$2336,8,0)</f>
        <v xml:space="preserve"> Non Smoker</v>
      </c>
      <c r="J1780" s="9" t="str">
        <f>VLOOKUP($A1780,'Medical Examination'!$A$2:$J$2336,9,0)</f>
        <v>Obesity</v>
      </c>
      <c r="K1780" s="9" t="str">
        <f>VLOOKUP($A1780,'Medical Examination'!$A$2:$J$2336,10,0)</f>
        <v>Diabetes</v>
      </c>
      <c r="L1780" s="9" t="str">
        <f>VLOOKUP($A1780,'Hospitalsation Details'!$A$2:$L$2344,10,0)</f>
        <v>10-07-1989</v>
      </c>
      <c r="M1780" s="16">
        <f>VLOOKUP($A1780,'Hospitalsation Details'!$A$2:$L$2344,6,0)</f>
        <v>4890</v>
      </c>
      <c r="N1780" s="9" t="str">
        <f>VLOOKUP($A1780,'Hospitalsation Details'!$A$2:$L$2344,7,0)</f>
        <v>tier - 3</v>
      </c>
      <c r="O1780" s="9" t="str">
        <f>VLOOKUP($A1780,'Hospitalsation Details'!$A$2:$L$2344,8,0)</f>
        <v>tier - 2</v>
      </c>
      <c r="P1780" s="9" t="str">
        <f>VLOOKUP($A1780,'Hospitalsation Details'!$A$2:$L$2344,9,0)</f>
        <v>R1013</v>
      </c>
      <c r="Q1780" s="9">
        <f>VLOOKUP($A1780,'Hospitalsation Details'!$A$2:$L$2344,12,0)</f>
        <v>33</v>
      </c>
    </row>
    <row r="1781" spans="1:17" ht="15.6" x14ac:dyDescent="0.3">
      <c r="A1781" s="21" t="s">
        <v>3559</v>
      </c>
      <c r="B1781" s="9" t="str">
        <f>VLOOKUP($A1781,'Customer Names'!$A$2:$E$2336,4,0)</f>
        <v xml:space="preserve">  Colleen M</v>
      </c>
      <c r="C1781" s="9">
        <f>VLOOKUP($A1781,'Medical Examination'!$A$2:$J$2336,2,0)</f>
        <v>29.92</v>
      </c>
      <c r="D1781" s="9">
        <f>VLOOKUP($A1781,'Medical Examination'!$A$2:$J$2336,3,0)</f>
        <v>10.97</v>
      </c>
      <c r="E1781" s="9" t="str">
        <f>VLOOKUP($A1781,'Medical Examination'!$A$2:$J$2336,4,0)</f>
        <v>Yes</v>
      </c>
      <c r="F1781" s="9" t="str">
        <f>VLOOKUP($A1781,'Medical Examination'!$A$2:$J$2336,5,0)</f>
        <v>No</v>
      </c>
      <c r="G1781" s="9" t="str">
        <f>VLOOKUP($A1781,'Medical Examination'!$A$2:$J$2336,6,0)</f>
        <v>No</v>
      </c>
      <c r="H1781" s="9">
        <f>VLOOKUP($A1781,'Medical Examination'!$A$2:$J$2336,7,0)</f>
        <v>1</v>
      </c>
      <c r="I1781" s="9" t="str">
        <f>VLOOKUP($A1781,'Medical Examination'!$A$2:$J$2336,8,0)</f>
        <v xml:space="preserve"> Non Smoker</v>
      </c>
      <c r="J1781" s="9" t="str">
        <f>VLOOKUP($A1781,'Medical Examination'!$A$2:$J$2336,9,0)</f>
        <v>Obesity</v>
      </c>
      <c r="K1781" s="9" t="str">
        <f>VLOOKUP($A1781,'Medical Examination'!$A$2:$J$2336,10,0)</f>
        <v>Diabetes</v>
      </c>
      <c r="L1781" s="9" t="str">
        <f>VLOOKUP($A1781,'Hospitalsation Details'!$A$2:$L$2344,10,0)</f>
        <v>27-10-1986</v>
      </c>
      <c r="M1781" s="16">
        <f>VLOOKUP($A1781,'Hospitalsation Details'!$A$2:$L$2344,6,0)</f>
        <v>4889.04</v>
      </c>
      <c r="N1781" s="9" t="str">
        <f>VLOOKUP($A1781,'Hospitalsation Details'!$A$2:$L$2344,7,0)</f>
        <v>tier - 2</v>
      </c>
      <c r="O1781" s="9" t="str">
        <f>VLOOKUP($A1781,'Hospitalsation Details'!$A$2:$L$2344,8,0)</f>
        <v>tier - 1</v>
      </c>
      <c r="P1781" s="9" t="str">
        <f>VLOOKUP($A1781,'Hospitalsation Details'!$A$2:$L$2344,9,0)</f>
        <v>R1013</v>
      </c>
      <c r="Q1781" s="9">
        <f>VLOOKUP($A1781,'Hospitalsation Details'!$A$2:$L$2344,12,0)</f>
        <v>36</v>
      </c>
    </row>
    <row r="1782" spans="1:17" ht="15.6" x14ac:dyDescent="0.3">
      <c r="A1782" s="20" t="s">
        <v>3561</v>
      </c>
      <c r="B1782" s="9" t="str">
        <f>VLOOKUP($A1782,'Customer Names'!$A$2:$E$2336,4,0)</f>
        <v xml:space="preserve">  Julie A</v>
      </c>
      <c r="C1782" s="9">
        <f>VLOOKUP($A1782,'Medical Examination'!$A$2:$J$2336,2,0)</f>
        <v>26.2</v>
      </c>
      <c r="D1782" s="9">
        <f>VLOOKUP($A1782,'Medical Examination'!$A$2:$J$2336,3,0)</f>
        <v>10.93</v>
      </c>
      <c r="E1782" s="9" t="str">
        <f>VLOOKUP($A1782,'Medical Examination'!$A$2:$J$2336,4,0)</f>
        <v>Yes</v>
      </c>
      <c r="F1782" s="9" t="str">
        <f>VLOOKUP($A1782,'Medical Examination'!$A$2:$J$2336,5,0)</f>
        <v>No</v>
      </c>
      <c r="G1782" s="9" t="str">
        <f>VLOOKUP($A1782,'Medical Examination'!$A$2:$J$2336,6,0)</f>
        <v>No</v>
      </c>
      <c r="H1782" s="9">
        <f>VLOOKUP($A1782,'Medical Examination'!$A$2:$J$2336,7,0)</f>
        <v>1</v>
      </c>
      <c r="I1782" s="9" t="str">
        <f>VLOOKUP($A1782,'Medical Examination'!$A$2:$J$2336,8,0)</f>
        <v xml:space="preserve"> Non Smoker</v>
      </c>
      <c r="J1782" s="9" t="str">
        <f>VLOOKUP($A1782,'Medical Examination'!$A$2:$J$2336,9,0)</f>
        <v>Over Weight</v>
      </c>
      <c r="K1782" s="9" t="str">
        <f>VLOOKUP($A1782,'Medical Examination'!$A$2:$J$2336,10,0)</f>
        <v>Normal</v>
      </c>
      <c r="L1782" s="9" t="str">
        <f>VLOOKUP($A1782,'Hospitalsation Details'!$A$2:$L$2344,10,0)</f>
        <v>23-12-1986</v>
      </c>
      <c r="M1782" s="16">
        <f>VLOOKUP($A1782,'Hospitalsation Details'!$A$2:$L$2344,6,0)</f>
        <v>4883.87</v>
      </c>
      <c r="N1782" s="9" t="str">
        <f>VLOOKUP($A1782,'Hospitalsation Details'!$A$2:$L$2344,7,0)</f>
        <v>tier - 2</v>
      </c>
      <c r="O1782" s="9" t="str">
        <f>VLOOKUP($A1782,'Hospitalsation Details'!$A$2:$L$2344,8,0)</f>
        <v>tier - 1</v>
      </c>
      <c r="P1782" s="9" t="str">
        <f>VLOOKUP($A1782,'Hospitalsation Details'!$A$2:$L$2344,9,0)</f>
        <v>R1011</v>
      </c>
      <c r="Q1782" s="9">
        <f>VLOOKUP($A1782,'Hospitalsation Details'!$A$2:$L$2344,12,0)</f>
        <v>36</v>
      </c>
    </row>
    <row r="1783" spans="1:17" ht="15.6" x14ac:dyDescent="0.3">
      <c r="A1783" s="21" t="s">
        <v>3563</v>
      </c>
      <c r="B1783" s="9" t="str">
        <f>VLOOKUP($A1783,'Customer Names'!$A$2:$E$2336,4,0)</f>
        <v xml:space="preserve">  Douglas W</v>
      </c>
      <c r="C1783" s="9">
        <f>VLOOKUP($A1783,'Medical Examination'!$A$2:$J$2336,2,0)</f>
        <v>26.695</v>
      </c>
      <c r="D1783" s="9">
        <f>VLOOKUP($A1783,'Medical Examination'!$A$2:$J$2336,3,0)</f>
        <v>4.21</v>
      </c>
      <c r="E1783" s="9" t="str">
        <f>VLOOKUP($A1783,'Medical Examination'!$A$2:$J$2336,4,0)</f>
        <v>Yes</v>
      </c>
      <c r="F1783" s="9" t="str">
        <f>VLOOKUP($A1783,'Medical Examination'!$A$2:$J$2336,5,0)</f>
        <v>No</v>
      </c>
      <c r="G1783" s="9" t="str">
        <f>VLOOKUP($A1783,'Medical Examination'!$A$2:$J$2336,6,0)</f>
        <v>Yes</v>
      </c>
      <c r="H1783" s="9">
        <f>VLOOKUP($A1783,'Medical Examination'!$A$2:$J$2336,7,0)</f>
        <v>1</v>
      </c>
      <c r="I1783" s="9" t="str">
        <f>VLOOKUP($A1783,'Medical Examination'!$A$2:$J$2336,8,0)</f>
        <v xml:space="preserve"> Non Smoker</v>
      </c>
      <c r="J1783" s="9" t="str">
        <f>VLOOKUP($A1783,'Medical Examination'!$A$2:$J$2336,9,0)</f>
        <v>Over Weight</v>
      </c>
      <c r="K1783" s="9" t="str">
        <f>VLOOKUP($A1783,'Medical Examination'!$A$2:$J$2336,10,0)</f>
        <v>Normal</v>
      </c>
      <c r="L1783" s="9" t="str">
        <f>VLOOKUP($A1783,'Hospitalsation Details'!$A$2:$L$2344,10,0)</f>
        <v>29-09-1997</v>
      </c>
      <c r="M1783" s="16">
        <f>VLOOKUP($A1783,'Hospitalsation Details'!$A$2:$L$2344,6,0)</f>
        <v>4877.9799999999996</v>
      </c>
      <c r="N1783" s="9" t="str">
        <f>VLOOKUP($A1783,'Hospitalsation Details'!$A$2:$L$2344,7,0)</f>
        <v>tier - 2</v>
      </c>
      <c r="O1783" s="9" t="str">
        <f>VLOOKUP($A1783,'Hospitalsation Details'!$A$2:$L$2344,8,0)</f>
        <v>tier - 3</v>
      </c>
      <c r="P1783" s="9" t="str">
        <f>VLOOKUP($A1783,'Hospitalsation Details'!$A$2:$L$2344,9,0)</f>
        <v>R1012</v>
      </c>
      <c r="Q1783" s="9">
        <f>VLOOKUP($A1783,'Hospitalsation Details'!$A$2:$L$2344,12,0)</f>
        <v>25</v>
      </c>
    </row>
    <row r="1784" spans="1:17" ht="15.6" x14ac:dyDescent="0.3">
      <c r="A1784" s="20" t="s">
        <v>3565</v>
      </c>
      <c r="B1784" s="9" t="str">
        <f>VLOOKUP($A1784,'Customer Names'!$A$2:$E$2336,4,0)</f>
        <v xml:space="preserve">  Catherine</v>
      </c>
      <c r="C1784" s="9">
        <f>VLOOKUP($A1784,'Medical Examination'!$A$2:$J$2336,2,0)</f>
        <v>23.16</v>
      </c>
      <c r="D1784" s="9">
        <f>VLOOKUP($A1784,'Medical Examination'!$A$2:$J$2336,3,0)</f>
        <v>5.5</v>
      </c>
      <c r="E1784" s="9" t="str">
        <f>VLOOKUP($A1784,'Medical Examination'!$A$2:$J$2336,4,0)</f>
        <v>No</v>
      </c>
      <c r="F1784" s="9" t="str">
        <f>VLOOKUP($A1784,'Medical Examination'!$A$2:$J$2336,5,0)</f>
        <v>No</v>
      </c>
      <c r="G1784" s="9" t="str">
        <f>VLOOKUP($A1784,'Medical Examination'!$A$2:$J$2336,6,0)</f>
        <v>No</v>
      </c>
      <c r="H1784" s="9">
        <f>VLOOKUP($A1784,'Medical Examination'!$A$2:$J$2336,7,0)</f>
        <v>0</v>
      </c>
      <c r="I1784" s="9" t="str">
        <f>VLOOKUP($A1784,'Medical Examination'!$A$2:$J$2336,8,0)</f>
        <v xml:space="preserve"> Non Smoker</v>
      </c>
      <c r="J1784" s="9" t="str">
        <f>VLOOKUP($A1784,'Medical Examination'!$A$2:$J$2336,9,0)</f>
        <v>Normal Weight</v>
      </c>
      <c r="K1784" s="9" t="str">
        <f>VLOOKUP($A1784,'Medical Examination'!$A$2:$J$2336,10,0)</f>
        <v>Normal</v>
      </c>
      <c r="L1784" s="9" t="str">
        <f>VLOOKUP($A1784,'Hospitalsation Details'!$A$2:$L$2344,10,0)</f>
        <v>01-09-1989</v>
      </c>
      <c r="M1784" s="16">
        <f>VLOOKUP($A1784,'Hospitalsation Details'!$A$2:$L$2344,6,0)</f>
        <v>4859.8900000000003</v>
      </c>
      <c r="N1784" s="9" t="str">
        <f>VLOOKUP($A1784,'Hospitalsation Details'!$A$2:$L$2344,7,0)</f>
        <v>tier - 2</v>
      </c>
      <c r="O1784" s="9" t="str">
        <f>VLOOKUP($A1784,'Hospitalsation Details'!$A$2:$L$2344,8,0)</f>
        <v>tier - 3</v>
      </c>
      <c r="P1784" s="9" t="str">
        <f>VLOOKUP($A1784,'Hospitalsation Details'!$A$2:$L$2344,9,0)</f>
        <v>R1011</v>
      </c>
      <c r="Q1784" s="9">
        <f>VLOOKUP($A1784,'Hospitalsation Details'!$A$2:$L$2344,12,0)</f>
        <v>33</v>
      </c>
    </row>
    <row r="1785" spans="1:17" ht="15.6" x14ac:dyDescent="0.3">
      <c r="A1785" s="21" t="s">
        <v>3567</v>
      </c>
      <c r="B1785" s="9" t="str">
        <f>VLOOKUP($A1785,'Customer Names'!$A$2:$E$2336,4,0)</f>
        <v xml:space="preserve">  James A</v>
      </c>
      <c r="C1785" s="9">
        <f>VLOOKUP($A1785,'Medical Examination'!$A$2:$J$2336,2,0)</f>
        <v>32.585000000000001</v>
      </c>
      <c r="D1785" s="9">
        <f>VLOOKUP($A1785,'Medical Examination'!$A$2:$J$2336,3,0)</f>
        <v>4.93</v>
      </c>
      <c r="E1785" s="9" t="str">
        <f>VLOOKUP($A1785,'Medical Examination'!$A$2:$J$2336,4,0)</f>
        <v>Yes</v>
      </c>
      <c r="F1785" s="9" t="str">
        <f>VLOOKUP($A1785,'Medical Examination'!$A$2:$J$2336,5,0)</f>
        <v>No</v>
      </c>
      <c r="G1785" s="9" t="str">
        <f>VLOOKUP($A1785,'Medical Examination'!$A$2:$J$2336,6,0)</f>
        <v>No</v>
      </c>
      <c r="H1785" s="9">
        <f>VLOOKUP($A1785,'Medical Examination'!$A$2:$J$2336,7,0)</f>
        <v>1</v>
      </c>
      <c r="I1785" s="9" t="str">
        <f>VLOOKUP($A1785,'Medical Examination'!$A$2:$J$2336,8,0)</f>
        <v xml:space="preserve"> Non Smoker</v>
      </c>
      <c r="J1785" s="9" t="str">
        <f>VLOOKUP($A1785,'Medical Examination'!$A$2:$J$2336,9,0)</f>
        <v>Obesity</v>
      </c>
      <c r="K1785" s="9" t="str">
        <f>VLOOKUP($A1785,'Medical Examination'!$A$2:$J$2336,10,0)</f>
        <v>Normal</v>
      </c>
      <c r="L1785" s="9" t="str">
        <f>VLOOKUP($A1785,'Hospitalsation Details'!$A$2:$L$2344,10,0)</f>
        <v>27-12-1995</v>
      </c>
      <c r="M1785" s="16">
        <f>VLOOKUP($A1785,'Hospitalsation Details'!$A$2:$L$2344,6,0)</f>
        <v>4846.92</v>
      </c>
      <c r="N1785" s="9" t="str">
        <f>VLOOKUP($A1785,'Hospitalsation Details'!$A$2:$L$2344,7,0)</f>
        <v>tier - 2</v>
      </c>
      <c r="O1785" s="9" t="str">
        <f>VLOOKUP($A1785,'Hospitalsation Details'!$A$2:$L$2344,8,0)</f>
        <v>tier - 3</v>
      </c>
      <c r="P1785" s="9" t="str">
        <f>VLOOKUP($A1785,'Hospitalsation Details'!$A$2:$L$2344,9,0)</f>
        <v>R1017</v>
      </c>
      <c r="Q1785" s="9">
        <f>VLOOKUP($A1785,'Hospitalsation Details'!$A$2:$L$2344,12,0)</f>
        <v>27</v>
      </c>
    </row>
    <row r="1786" spans="1:17" ht="15.6" x14ac:dyDescent="0.3">
      <c r="A1786" s="20" t="s">
        <v>3569</v>
      </c>
      <c r="B1786" s="9" t="str">
        <f>VLOOKUP($A1786,'Customer Names'!$A$2:$E$2336,4,0)</f>
        <v xml:space="preserve">  Youngseong</v>
      </c>
      <c r="C1786" s="9">
        <f>VLOOKUP($A1786,'Medical Examination'!$A$2:$J$2336,2,0)</f>
        <v>33.97</v>
      </c>
      <c r="D1786" s="9">
        <f>VLOOKUP($A1786,'Medical Examination'!$A$2:$J$2336,3,0)</f>
        <v>5.6</v>
      </c>
      <c r="E1786" s="9" t="str">
        <f>VLOOKUP($A1786,'Medical Examination'!$A$2:$J$2336,4,0)</f>
        <v>Yes</v>
      </c>
      <c r="F1786" s="9" t="str">
        <f>VLOOKUP($A1786,'Medical Examination'!$A$2:$J$2336,5,0)</f>
        <v>No</v>
      </c>
      <c r="G1786" s="9" t="str">
        <f>VLOOKUP($A1786,'Medical Examination'!$A$2:$J$2336,6,0)</f>
        <v>No</v>
      </c>
      <c r="H1786" s="9">
        <f>VLOOKUP($A1786,'Medical Examination'!$A$2:$J$2336,7,0)</f>
        <v>0</v>
      </c>
      <c r="I1786" s="9" t="str">
        <f>VLOOKUP($A1786,'Medical Examination'!$A$2:$J$2336,8,0)</f>
        <v xml:space="preserve"> Non Smoker</v>
      </c>
      <c r="J1786" s="9" t="str">
        <f>VLOOKUP($A1786,'Medical Examination'!$A$2:$J$2336,9,0)</f>
        <v>Obesity</v>
      </c>
      <c r="K1786" s="9" t="str">
        <f>VLOOKUP($A1786,'Medical Examination'!$A$2:$J$2336,10,0)</f>
        <v>Diabetes</v>
      </c>
      <c r="L1786" s="9" t="str">
        <f>VLOOKUP($A1786,'Hospitalsation Details'!$A$2:$L$2344,10,0)</f>
        <v>07-06-2001</v>
      </c>
      <c r="M1786" s="16">
        <f>VLOOKUP($A1786,'Hospitalsation Details'!$A$2:$L$2344,6,0)</f>
        <v>4846.53</v>
      </c>
      <c r="N1786" s="9" t="str">
        <f>VLOOKUP($A1786,'Hospitalsation Details'!$A$2:$L$2344,7,0)</f>
        <v>tier - 2</v>
      </c>
      <c r="O1786" s="9" t="str">
        <f>VLOOKUP($A1786,'Hospitalsation Details'!$A$2:$L$2344,8,0)</f>
        <v>tier - 3</v>
      </c>
      <c r="P1786" s="9" t="str">
        <f>VLOOKUP($A1786,'Hospitalsation Details'!$A$2:$L$2344,9,0)</f>
        <v>R1021</v>
      </c>
      <c r="Q1786" s="9">
        <f>VLOOKUP($A1786,'Hospitalsation Details'!$A$2:$L$2344,12,0)</f>
        <v>22</v>
      </c>
    </row>
    <row r="1787" spans="1:17" ht="15.6" x14ac:dyDescent="0.3">
      <c r="A1787" s="21" t="s">
        <v>3571</v>
      </c>
      <c r="B1787" s="9" t="str">
        <f>VLOOKUP($A1787,'Customer Names'!$A$2:$E$2336,4,0)</f>
        <v xml:space="preserve">  John</v>
      </c>
      <c r="C1787" s="9">
        <f>VLOOKUP($A1787,'Medical Examination'!$A$2:$J$2336,2,0)</f>
        <v>16.57</v>
      </c>
      <c r="D1787" s="9">
        <f>VLOOKUP($A1787,'Medical Examination'!$A$2:$J$2336,3,0)</f>
        <v>9.99</v>
      </c>
      <c r="E1787" s="9" t="str">
        <f>VLOOKUP($A1787,'Medical Examination'!$A$2:$J$2336,4,0)</f>
        <v>No</v>
      </c>
      <c r="F1787" s="9" t="str">
        <f>VLOOKUP($A1787,'Medical Examination'!$A$2:$J$2336,5,0)</f>
        <v>No</v>
      </c>
      <c r="G1787" s="9" t="str">
        <f>VLOOKUP($A1787,'Medical Examination'!$A$2:$J$2336,6,0)</f>
        <v>No</v>
      </c>
      <c r="H1787" s="9">
        <f>VLOOKUP($A1787,'Medical Examination'!$A$2:$J$2336,7,0)</f>
        <v>0</v>
      </c>
      <c r="I1787" s="9" t="str">
        <f>VLOOKUP($A1787,'Medical Examination'!$A$2:$J$2336,8,0)</f>
        <v xml:space="preserve"> Non Smoker</v>
      </c>
      <c r="J1787" s="9" t="str">
        <f>VLOOKUP($A1787,'Medical Examination'!$A$2:$J$2336,9,0)</f>
        <v>Under Weight</v>
      </c>
      <c r="K1787" s="9" t="str">
        <f>VLOOKUP($A1787,'Medical Examination'!$A$2:$J$2336,10,0)</f>
        <v>Prediabetes</v>
      </c>
      <c r="L1787" s="9" t="str">
        <f>VLOOKUP($A1787,'Hospitalsation Details'!$A$2:$L$2344,10,0)</f>
        <v>11-09-1974</v>
      </c>
      <c r="M1787" s="16">
        <f>VLOOKUP($A1787,'Hospitalsation Details'!$A$2:$L$2344,6,0)</f>
        <v>4844.67</v>
      </c>
      <c r="N1787" s="9" t="str">
        <f>VLOOKUP($A1787,'Hospitalsation Details'!$A$2:$L$2344,7,0)</f>
        <v>tier - 2</v>
      </c>
      <c r="O1787" s="9" t="str">
        <f>VLOOKUP($A1787,'Hospitalsation Details'!$A$2:$L$2344,8,0)</f>
        <v>tier - 2</v>
      </c>
      <c r="P1787" s="9" t="str">
        <f>VLOOKUP($A1787,'Hospitalsation Details'!$A$2:$L$2344,9,0)</f>
        <v>R1013</v>
      </c>
      <c r="Q1787" s="9">
        <f>VLOOKUP($A1787,'Hospitalsation Details'!$A$2:$L$2344,12,0)</f>
        <v>48</v>
      </c>
    </row>
    <row r="1788" spans="1:17" ht="15.6" x14ac:dyDescent="0.3">
      <c r="A1788" s="20" t="s">
        <v>3573</v>
      </c>
      <c r="B1788" s="9" t="str">
        <f>VLOOKUP($A1788,'Customer Names'!$A$2:$E$2336,4,0)</f>
        <v xml:space="preserve">  Brandon S</v>
      </c>
      <c r="C1788" s="9">
        <f>VLOOKUP($A1788,'Medical Examination'!$A$2:$J$2336,2,0)</f>
        <v>17.55</v>
      </c>
      <c r="D1788" s="9">
        <f>VLOOKUP($A1788,'Medical Examination'!$A$2:$J$2336,3,0)</f>
        <v>5.93</v>
      </c>
      <c r="E1788" s="9" t="str">
        <f>VLOOKUP($A1788,'Medical Examination'!$A$2:$J$2336,4,0)</f>
        <v>No</v>
      </c>
      <c r="F1788" s="9" t="str">
        <f>VLOOKUP($A1788,'Medical Examination'!$A$2:$J$2336,5,0)</f>
        <v>No</v>
      </c>
      <c r="G1788" s="9" t="str">
        <f>VLOOKUP($A1788,'Medical Examination'!$A$2:$J$2336,6,0)</f>
        <v>Yes</v>
      </c>
      <c r="H1788" s="9">
        <f>VLOOKUP($A1788,'Medical Examination'!$A$2:$J$2336,7,0)</f>
        <v>1</v>
      </c>
      <c r="I1788" s="9" t="str">
        <f>VLOOKUP($A1788,'Medical Examination'!$A$2:$J$2336,8,0)</f>
        <v xml:space="preserve"> Non Smoker</v>
      </c>
      <c r="J1788" s="9" t="str">
        <f>VLOOKUP($A1788,'Medical Examination'!$A$2:$J$2336,9,0)</f>
        <v>Under Weight</v>
      </c>
      <c r="K1788" s="9" t="str">
        <f>VLOOKUP($A1788,'Medical Examination'!$A$2:$J$2336,10,0)</f>
        <v>Prediabetes</v>
      </c>
      <c r="L1788" s="9" t="str">
        <f>VLOOKUP($A1788,'Hospitalsation Details'!$A$2:$L$2344,10,0)</f>
        <v>13-12-1979</v>
      </c>
      <c r="M1788" s="16">
        <f>VLOOKUP($A1788,'Hospitalsation Details'!$A$2:$L$2344,6,0)</f>
        <v>4843.79</v>
      </c>
      <c r="N1788" s="9" t="str">
        <f>VLOOKUP($A1788,'Hospitalsation Details'!$A$2:$L$2344,7,0)</f>
        <v>tier - 2</v>
      </c>
      <c r="O1788" s="9" t="str">
        <f>VLOOKUP($A1788,'Hospitalsation Details'!$A$2:$L$2344,8,0)</f>
        <v>tier - 3</v>
      </c>
      <c r="P1788" s="9" t="str">
        <f>VLOOKUP($A1788,'Hospitalsation Details'!$A$2:$L$2344,9,0)</f>
        <v>R1013</v>
      </c>
      <c r="Q1788" s="9">
        <f>VLOOKUP($A1788,'Hospitalsation Details'!$A$2:$L$2344,12,0)</f>
        <v>43</v>
      </c>
    </row>
    <row r="1789" spans="1:17" ht="15.6" x14ac:dyDescent="0.3">
      <c r="A1789" s="21" t="s">
        <v>3575</v>
      </c>
      <c r="B1789" s="9" t="str">
        <f>VLOOKUP($A1789,'Customer Names'!$A$2:$E$2336,4,0)</f>
        <v xml:space="preserve">  Sean P</v>
      </c>
      <c r="C1789" s="9">
        <f>VLOOKUP($A1789,'Medical Examination'!$A$2:$J$2336,2,0)</f>
        <v>29.41</v>
      </c>
      <c r="D1789" s="9">
        <f>VLOOKUP($A1789,'Medical Examination'!$A$2:$J$2336,3,0)</f>
        <v>6.29</v>
      </c>
      <c r="E1789" s="9" t="str">
        <f>VLOOKUP($A1789,'Medical Examination'!$A$2:$J$2336,4,0)</f>
        <v>Yes</v>
      </c>
      <c r="F1789" s="9" t="str">
        <f>VLOOKUP($A1789,'Medical Examination'!$A$2:$J$2336,5,0)</f>
        <v>No</v>
      </c>
      <c r="G1789" s="9" t="str">
        <f>VLOOKUP($A1789,'Medical Examination'!$A$2:$J$2336,6,0)</f>
        <v>No</v>
      </c>
      <c r="H1789" s="9">
        <f>VLOOKUP($A1789,'Medical Examination'!$A$2:$J$2336,7,0)</f>
        <v>1</v>
      </c>
      <c r="I1789" s="9" t="str">
        <f>VLOOKUP($A1789,'Medical Examination'!$A$2:$J$2336,8,0)</f>
        <v xml:space="preserve"> Non Smoker</v>
      </c>
      <c r="J1789" s="9" t="str">
        <f>VLOOKUP($A1789,'Medical Examination'!$A$2:$J$2336,9,0)</f>
        <v>Over Weight</v>
      </c>
      <c r="K1789" s="9" t="str">
        <f>VLOOKUP($A1789,'Medical Examination'!$A$2:$J$2336,10,0)</f>
        <v>Normal</v>
      </c>
      <c r="L1789" s="9" t="str">
        <f>VLOOKUP($A1789,'Hospitalsation Details'!$A$2:$L$2344,10,0)</f>
        <v>29-09-1995</v>
      </c>
      <c r="M1789" s="16">
        <f>VLOOKUP($A1789,'Hospitalsation Details'!$A$2:$L$2344,6,0)</f>
        <v>4840.95</v>
      </c>
      <c r="N1789" s="9" t="str">
        <f>VLOOKUP($A1789,'Hospitalsation Details'!$A$2:$L$2344,7,0)</f>
        <v>tier - 2</v>
      </c>
      <c r="O1789" s="9" t="str">
        <f>VLOOKUP($A1789,'Hospitalsation Details'!$A$2:$L$2344,8,0)</f>
        <v>tier - 1</v>
      </c>
      <c r="P1789" s="9" t="str">
        <f>VLOOKUP($A1789,'Hospitalsation Details'!$A$2:$L$2344,9,0)</f>
        <v>R1021</v>
      </c>
      <c r="Q1789" s="9">
        <f>VLOOKUP($A1789,'Hospitalsation Details'!$A$2:$L$2344,12,0)</f>
        <v>27</v>
      </c>
    </row>
    <row r="1790" spans="1:17" ht="15.6" x14ac:dyDescent="0.3">
      <c r="A1790" s="20" t="s">
        <v>3577</v>
      </c>
      <c r="B1790" s="9" t="str">
        <f>VLOOKUP($A1790,'Customer Names'!$A$2:$E$2336,4,0)</f>
        <v xml:space="preserve">  Scott</v>
      </c>
      <c r="C1790" s="9">
        <f>VLOOKUP($A1790,'Medical Examination'!$A$2:$J$2336,2,0)</f>
        <v>17.91</v>
      </c>
      <c r="D1790" s="9">
        <f>VLOOKUP($A1790,'Medical Examination'!$A$2:$J$2336,3,0)</f>
        <v>5.65</v>
      </c>
      <c r="E1790" s="9" t="str">
        <f>VLOOKUP($A1790,'Medical Examination'!$A$2:$J$2336,4,0)</f>
        <v>No</v>
      </c>
      <c r="F1790" s="9" t="str">
        <f>VLOOKUP($A1790,'Medical Examination'!$A$2:$J$2336,5,0)</f>
        <v>No</v>
      </c>
      <c r="G1790" s="9" t="str">
        <f>VLOOKUP($A1790,'Medical Examination'!$A$2:$J$2336,6,0)</f>
        <v>No</v>
      </c>
      <c r="H1790" s="9">
        <f>VLOOKUP($A1790,'Medical Examination'!$A$2:$J$2336,7,0)</f>
        <v>1</v>
      </c>
      <c r="I1790" s="9" t="str">
        <f>VLOOKUP($A1790,'Medical Examination'!$A$2:$J$2336,8,0)</f>
        <v xml:space="preserve"> Non Smoker</v>
      </c>
      <c r="J1790" s="9" t="str">
        <f>VLOOKUP($A1790,'Medical Examination'!$A$2:$J$2336,9,0)</f>
        <v>Under Weight</v>
      </c>
      <c r="K1790" s="9" t="str">
        <f>VLOOKUP($A1790,'Medical Examination'!$A$2:$J$2336,10,0)</f>
        <v>Prediabetes</v>
      </c>
      <c r="L1790" s="9" t="str">
        <f>VLOOKUP($A1790,'Hospitalsation Details'!$A$2:$L$2344,10,0)</f>
        <v>15-10-1984</v>
      </c>
      <c r="M1790" s="16">
        <f>VLOOKUP($A1790,'Hospitalsation Details'!$A$2:$L$2344,6,0)</f>
        <v>4839.18</v>
      </c>
      <c r="N1790" s="9" t="str">
        <f>VLOOKUP($A1790,'Hospitalsation Details'!$A$2:$L$2344,7,0)</f>
        <v>tier - 2</v>
      </c>
      <c r="O1790" s="9" t="str">
        <f>VLOOKUP($A1790,'Hospitalsation Details'!$A$2:$L$2344,8,0)</f>
        <v>tier - 1</v>
      </c>
      <c r="P1790" s="9" t="str">
        <f>VLOOKUP($A1790,'Hospitalsation Details'!$A$2:$L$2344,9,0)</f>
        <v>R1012</v>
      </c>
      <c r="Q1790" s="9">
        <f>VLOOKUP($A1790,'Hospitalsation Details'!$A$2:$L$2344,12,0)</f>
        <v>38</v>
      </c>
    </row>
    <row r="1791" spans="1:17" ht="15.6" x14ac:dyDescent="0.3">
      <c r="A1791" s="21" t="s">
        <v>3579</v>
      </c>
      <c r="B1791" s="9" t="str">
        <f>VLOOKUP($A1791,'Customer Names'!$A$2:$E$2336,4,0)</f>
        <v xml:space="preserve">  Janez</v>
      </c>
      <c r="C1791" s="9">
        <f>VLOOKUP($A1791,'Medical Examination'!$A$2:$J$2336,2,0)</f>
        <v>31.57</v>
      </c>
      <c r="D1791" s="9">
        <f>VLOOKUP($A1791,'Medical Examination'!$A$2:$J$2336,3,0)</f>
        <v>6.15</v>
      </c>
      <c r="E1791" s="9" t="str">
        <f>VLOOKUP($A1791,'Medical Examination'!$A$2:$J$2336,4,0)</f>
        <v>No</v>
      </c>
      <c r="F1791" s="9" t="str">
        <f>VLOOKUP($A1791,'Medical Examination'!$A$2:$J$2336,5,0)</f>
        <v>No</v>
      </c>
      <c r="G1791" s="9" t="str">
        <f>VLOOKUP($A1791,'Medical Examination'!$A$2:$J$2336,6,0)</f>
        <v>No</v>
      </c>
      <c r="H1791" s="9">
        <f>VLOOKUP($A1791,'Medical Examination'!$A$2:$J$2336,7,0)</f>
        <v>1</v>
      </c>
      <c r="I1791" s="9" t="str">
        <f>VLOOKUP($A1791,'Medical Examination'!$A$2:$J$2336,8,0)</f>
        <v xml:space="preserve"> Non Smoker</v>
      </c>
      <c r="J1791" s="9" t="str">
        <f>VLOOKUP($A1791,'Medical Examination'!$A$2:$J$2336,9,0)</f>
        <v>Obesity</v>
      </c>
      <c r="K1791" s="9" t="str">
        <f>VLOOKUP($A1791,'Medical Examination'!$A$2:$J$2336,10,0)</f>
        <v>Normal</v>
      </c>
      <c r="L1791" s="9" t="str">
        <f>VLOOKUP($A1791,'Hospitalsation Details'!$A$2:$L$2344,10,0)</f>
        <v>10-09-1992</v>
      </c>
      <c r="M1791" s="16">
        <f>VLOOKUP($A1791,'Hospitalsation Details'!$A$2:$L$2344,6,0)</f>
        <v>4837.58</v>
      </c>
      <c r="N1791" s="9" t="str">
        <f>VLOOKUP($A1791,'Hospitalsation Details'!$A$2:$L$2344,7,0)</f>
        <v>tier - 3</v>
      </c>
      <c r="O1791" s="9" t="str">
        <f>VLOOKUP($A1791,'Hospitalsation Details'!$A$2:$L$2344,8,0)</f>
        <v>tier - 2</v>
      </c>
      <c r="P1791" s="9" t="str">
        <f>VLOOKUP($A1791,'Hospitalsation Details'!$A$2:$L$2344,9,0)</f>
        <v>R1013</v>
      </c>
      <c r="Q1791" s="9">
        <f>VLOOKUP($A1791,'Hospitalsation Details'!$A$2:$L$2344,12,0)</f>
        <v>30</v>
      </c>
    </row>
    <row r="1792" spans="1:17" ht="15.6" x14ac:dyDescent="0.3">
      <c r="A1792" s="20" t="s">
        <v>3581</v>
      </c>
      <c r="B1792" s="9" t="str">
        <f>VLOOKUP($A1792,'Customer Names'!$A$2:$E$2336,4,0)</f>
        <v xml:space="preserve">  John I</v>
      </c>
      <c r="C1792" s="9">
        <f>VLOOKUP($A1792,'Medical Examination'!$A$2:$J$2336,2,0)</f>
        <v>33.18</v>
      </c>
      <c r="D1792" s="9">
        <f>VLOOKUP($A1792,'Medical Examination'!$A$2:$J$2336,3,0)</f>
        <v>5.22</v>
      </c>
      <c r="E1792" s="9" t="str">
        <f>VLOOKUP($A1792,'Medical Examination'!$A$2:$J$2336,4,0)</f>
        <v>No</v>
      </c>
      <c r="F1792" s="9" t="str">
        <f>VLOOKUP($A1792,'Medical Examination'!$A$2:$J$2336,5,0)</f>
        <v>Yes</v>
      </c>
      <c r="G1792" s="9" t="str">
        <f>VLOOKUP($A1792,'Medical Examination'!$A$2:$J$2336,6,0)</f>
        <v>No</v>
      </c>
      <c r="H1792" s="9">
        <f>VLOOKUP($A1792,'Medical Examination'!$A$2:$J$2336,7,0)</f>
        <v>1</v>
      </c>
      <c r="I1792" s="9" t="str">
        <f>VLOOKUP($A1792,'Medical Examination'!$A$2:$J$2336,8,0)</f>
        <v xml:space="preserve"> Non Smoker</v>
      </c>
      <c r="J1792" s="9" t="str">
        <f>VLOOKUP($A1792,'Medical Examination'!$A$2:$J$2336,9,0)</f>
        <v>Obesity</v>
      </c>
      <c r="K1792" s="9" t="str">
        <f>VLOOKUP($A1792,'Medical Examination'!$A$2:$J$2336,10,0)</f>
        <v>Diabetes</v>
      </c>
      <c r="L1792" s="9" t="str">
        <f>VLOOKUP($A1792,'Hospitalsation Details'!$A$2:$L$2344,10,0)</f>
        <v>11-12-2000</v>
      </c>
      <c r="M1792" s="16">
        <f>VLOOKUP($A1792,'Hospitalsation Details'!$A$2:$L$2344,6,0)</f>
        <v>4835.43</v>
      </c>
      <c r="N1792" s="9" t="str">
        <f>VLOOKUP($A1792,'Hospitalsation Details'!$A$2:$L$2344,7,0)</f>
        <v>tier - 2</v>
      </c>
      <c r="O1792" s="9" t="str">
        <f>VLOOKUP($A1792,'Hospitalsation Details'!$A$2:$L$2344,8,0)</f>
        <v>tier - 2</v>
      </c>
      <c r="P1792" s="9" t="str">
        <f>VLOOKUP($A1792,'Hospitalsation Details'!$A$2:$L$2344,9,0)</f>
        <v>R1021</v>
      </c>
      <c r="Q1792" s="9">
        <f>VLOOKUP($A1792,'Hospitalsation Details'!$A$2:$L$2344,12,0)</f>
        <v>22</v>
      </c>
    </row>
    <row r="1793" spans="1:17" ht="15.6" x14ac:dyDescent="0.3">
      <c r="A1793" s="21" t="s">
        <v>3583</v>
      </c>
      <c r="B1793" s="9" t="str">
        <f>VLOOKUP($A1793,'Customer Names'!$A$2:$E$2336,4,0)</f>
        <v xml:space="preserve">  Heather</v>
      </c>
      <c r="C1793" s="9">
        <f>VLOOKUP($A1793,'Medical Examination'!$A$2:$J$2336,2,0)</f>
        <v>37</v>
      </c>
      <c r="D1793" s="9">
        <f>VLOOKUP($A1793,'Medical Examination'!$A$2:$J$2336,3,0)</f>
        <v>11.66</v>
      </c>
      <c r="E1793" s="9" t="str">
        <f>VLOOKUP($A1793,'Medical Examination'!$A$2:$J$2336,4,0)</f>
        <v>No</v>
      </c>
      <c r="F1793" s="9" t="str">
        <f>VLOOKUP($A1793,'Medical Examination'!$A$2:$J$2336,5,0)</f>
        <v>No</v>
      </c>
      <c r="G1793" s="9" t="str">
        <f>VLOOKUP($A1793,'Medical Examination'!$A$2:$J$2336,6,0)</f>
        <v>No</v>
      </c>
      <c r="H1793" s="9">
        <f>VLOOKUP($A1793,'Medical Examination'!$A$2:$J$2336,7,0)</f>
        <v>0</v>
      </c>
      <c r="I1793" s="9" t="str">
        <f>VLOOKUP($A1793,'Medical Examination'!$A$2:$J$2336,8,0)</f>
        <v xml:space="preserve"> Non Smoker</v>
      </c>
      <c r="J1793" s="9" t="str">
        <f>VLOOKUP($A1793,'Medical Examination'!$A$2:$J$2336,9,0)</f>
        <v>Obesity</v>
      </c>
      <c r="K1793" s="9" t="str">
        <f>VLOOKUP($A1793,'Medical Examination'!$A$2:$J$2336,10,0)</f>
        <v>Normal</v>
      </c>
      <c r="L1793" s="9" t="str">
        <f>VLOOKUP($A1793,'Hospitalsation Details'!$A$2:$L$2344,10,0)</f>
        <v>27-06-2002</v>
      </c>
      <c r="M1793" s="16">
        <f>VLOOKUP($A1793,'Hospitalsation Details'!$A$2:$L$2344,6,0)</f>
        <v>4830.63</v>
      </c>
      <c r="N1793" s="9" t="str">
        <f>VLOOKUP($A1793,'Hospitalsation Details'!$A$2:$L$2344,7,0)</f>
        <v>tier - 2</v>
      </c>
      <c r="O1793" s="9" t="str">
        <f>VLOOKUP($A1793,'Hospitalsation Details'!$A$2:$L$2344,8,0)</f>
        <v>tier - 1</v>
      </c>
      <c r="P1793" s="9" t="str">
        <f>VLOOKUP($A1793,'Hospitalsation Details'!$A$2:$L$2344,9,0)</f>
        <v>R1011</v>
      </c>
      <c r="Q1793" s="9">
        <f>VLOOKUP($A1793,'Hospitalsation Details'!$A$2:$L$2344,12,0)</f>
        <v>20</v>
      </c>
    </row>
    <row r="1794" spans="1:17" ht="15.6" x14ac:dyDescent="0.3">
      <c r="A1794" s="20" t="s">
        <v>3585</v>
      </c>
      <c r="B1794" s="9" t="str">
        <f>VLOOKUP($A1794,'Customer Names'!$A$2:$E$2336,4,0)</f>
        <v xml:space="preserve">  Michael</v>
      </c>
      <c r="C1794" s="9">
        <f>VLOOKUP($A1794,'Medical Examination'!$A$2:$J$2336,2,0)</f>
        <v>18.905000000000001</v>
      </c>
      <c r="D1794" s="9">
        <f>VLOOKUP($A1794,'Medical Examination'!$A$2:$J$2336,3,0)</f>
        <v>4.91</v>
      </c>
      <c r="E1794" s="9" t="str">
        <f>VLOOKUP($A1794,'Medical Examination'!$A$2:$J$2336,4,0)</f>
        <v>Yes</v>
      </c>
      <c r="F1794" s="9" t="str">
        <f>VLOOKUP($A1794,'Medical Examination'!$A$2:$J$2336,5,0)</f>
        <v>No</v>
      </c>
      <c r="G1794" s="9" t="str">
        <f>VLOOKUP($A1794,'Medical Examination'!$A$2:$J$2336,6,0)</f>
        <v>No</v>
      </c>
      <c r="H1794" s="9">
        <f>VLOOKUP($A1794,'Medical Examination'!$A$2:$J$2336,7,0)</f>
        <v>1</v>
      </c>
      <c r="I1794" s="9" t="str">
        <f>VLOOKUP($A1794,'Medical Examination'!$A$2:$J$2336,8,0)</f>
        <v xml:space="preserve"> Non Smoker</v>
      </c>
      <c r="J1794" s="9" t="str">
        <f>VLOOKUP($A1794,'Medical Examination'!$A$2:$J$2336,9,0)</f>
        <v>Normal Weight</v>
      </c>
      <c r="K1794" s="9" t="str">
        <f>VLOOKUP($A1794,'Medical Examination'!$A$2:$J$2336,10,0)</f>
        <v>Diabetes</v>
      </c>
      <c r="L1794" s="9" t="str">
        <f>VLOOKUP($A1794,'Hospitalsation Details'!$A$2:$L$2344,10,0)</f>
        <v>01-12-1995</v>
      </c>
      <c r="M1794" s="16">
        <f>VLOOKUP($A1794,'Hospitalsation Details'!$A$2:$L$2344,6,0)</f>
        <v>4827.8999999999996</v>
      </c>
      <c r="N1794" s="9" t="str">
        <f>VLOOKUP($A1794,'Hospitalsation Details'!$A$2:$L$2344,7,0)</f>
        <v>tier - 1</v>
      </c>
      <c r="O1794" s="9" t="str">
        <f>VLOOKUP($A1794,'Hospitalsation Details'!$A$2:$L$2344,8,0)</f>
        <v>tier - 2</v>
      </c>
      <c r="P1794" s="9" t="str">
        <f>VLOOKUP($A1794,'Hospitalsation Details'!$A$2:$L$2344,9,0)</f>
        <v>Unknown</v>
      </c>
      <c r="Q1794" s="9">
        <f>VLOOKUP($A1794,'Hospitalsation Details'!$A$2:$L$2344,12,0)</f>
        <v>27</v>
      </c>
    </row>
    <row r="1795" spans="1:17" ht="15.6" x14ac:dyDescent="0.3">
      <c r="A1795" s="21" t="s">
        <v>3587</v>
      </c>
      <c r="B1795" s="9" t="str">
        <f>VLOOKUP($A1795,'Customer Names'!$A$2:$E$2336,4,0)</f>
        <v xml:space="preserve">  Kathleen</v>
      </c>
      <c r="C1795" s="9">
        <f>VLOOKUP($A1795,'Medical Examination'!$A$2:$J$2336,2,0)</f>
        <v>20.03</v>
      </c>
      <c r="D1795" s="9">
        <f>VLOOKUP($A1795,'Medical Examination'!$A$2:$J$2336,3,0)</f>
        <v>9.25</v>
      </c>
      <c r="E1795" s="9" t="str">
        <f>VLOOKUP($A1795,'Medical Examination'!$A$2:$J$2336,4,0)</f>
        <v>Yes</v>
      </c>
      <c r="F1795" s="9" t="str">
        <f>VLOOKUP($A1795,'Medical Examination'!$A$2:$J$2336,5,0)</f>
        <v>No</v>
      </c>
      <c r="G1795" s="9" t="str">
        <f>VLOOKUP($A1795,'Medical Examination'!$A$2:$J$2336,6,0)</f>
        <v>No</v>
      </c>
      <c r="H1795" s="9">
        <f>VLOOKUP($A1795,'Medical Examination'!$A$2:$J$2336,7,0)</f>
        <v>0</v>
      </c>
      <c r="I1795" s="9" t="str">
        <f>VLOOKUP($A1795,'Medical Examination'!$A$2:$J$2336,8,0)</f>
        <v xml:space="preserve"> Non Smoker</v>
      </c>
      <c r="J1795" s="9" t="str">
        <f>VLOOKUP($A1795,'Medical Examination'!$A$2:$J$2336,9,0)</f>
        <v>Normal Weight</v>
      </c>
      <c r="K1795" s="9" t="str">
        <f>VLOOKUP($A1795,'Medical Examination'!$A$2:$J$2336,10,0)</f>
        <v>Diabetes</v>
      </c>
      <c r="L1795" s="9" t="str">
        <f>VLOOKUP($A1795,'Hospitalsation Details'!$A$2:$L$2344,10,0)</f>
        <v>03-07-1981</v>
      </c>
      <c r="M1795" s="16">
        <f>VLOOKUP($A1795,'Hospitalsation Details'!$A$2:$L$2344,6,0)</f>
        <v>4827.1000000000004</v>
      </c>
      <c r="N1795" s="9" t="str">
        <f>VLOOKUP($A1795,'Hospitalsation Details'!$A$2:$L$2344,7,0)</f>
        <v>tier - 2</v>
      </c>
      <c r="O1795" s="9" t="str">
        <f>VLOOKUP($A1795,'Hospitalsation Details'!$A$2:$L$2344,8,0)</f>
        <v>tier - 1</v>
      </c>
      <c r="P1795" s="9" t="str">
        <f>VLOOKUP($A1795,'Hospitalsation Details'!$A$2:$L$2344,9,0)</f>
        <v>R1013</v>
      </c>
      <c r="Q1795" s="9">
        <f>VLOOKUP($A1795,'Hospitalsation Details'!$A$2:$L$2344,12,0)</f>
        <v>41</v>
      </c>
    </row>
    <row r="1796" spans="1:17" ht="15.6" x14ac:dyDescent="0.3">
      <c r="A1796" s="20" t="s">
        <v>3589</v>
      </c>
      <c r="B1796" s="9" t="str">
        <f>VLOOKUP($A1796,'Customer Names'!$A$2:$E$2336,4,0)</f>
        <v xml:space="preserve">  Ryan M</v>
      </c>
      <c r="C1796" s="9">
        <f>VLOOKUP($A1796,'Medical Examination'!$A$2:$J$2336,2,0)</f>
        <v>16.7</v>
      </c>
      <c r="D1796" s="9">
        <f>VLOOKUP($A1796,'Medical Examination'!$A$2:$J$2336,3,0)</f>
        <v>11.48</v>
      </c>
      <c r="E1796" s="9" t="str">
        <f>VLOOKUP($A1796,'Medical Examination'!$A$2:$J$2336,4,0)</f>
        <v>No</v>
      </c>
      <c r="F1796" s="9" t="str">
        <f>VLOOKUP($A1796,'Medical Examination'!$A$2:$J$2336,5,0)</f>
        <v>No</v>
      </c>
      <c r="G1796" s="9" t="str">
        <f>VLOOKUP($A1796,'Medical Examination'!$A$2:$J$2336,6,0)</f>
        <v>No</v>
      </c>
      <c r="H1796" s="9">
        <f>VLOOKUP($A1796,'Medical Examination'!$A$2:$J$2336,7,0)</f>
        <v>0</v>
      </c>
      <c r="I1796" s="9" t="str">
        <f>VLOOKUP($A1796,'Medical Examination'!$A$2:$J$2336,8,0)</f>
        <v xml:space="preserve"> Non Smoker</v>
      </c>
      <c r="J1796" s="9" t="str">
        <f>VLOOKUP($A1796,'Medical Examination'!$A$2:$J$2336,9,0)</f>
        <v>Under Weight</v>
      </c>
      <c r="K1796" s="9" t="str">
        <f>VLOOKUP($A1796,'Medical Examination'!$A$2:$J$2336,10,0)</f>
        <v>Prediabetes</v>
      </c>
      <c r="L1796" s="9" t="str">
        <f>VLOOKUP($A1796,'Hospitalsation Details'!$A$2:$L$2344,10,0)</f>
        <v>03-10-1978</v>
      </c>
      <c r="M1796" s="16">
        <f>VLOOKUP($A1796,'Hospitalsation Details'!$A$2:$L$2344,6,0)</f>
        <v>4812.34</v>
      </c>
      <c r="N1796" s="9" t="str">
        <f>VLOOKUP($A1796,'Hospitalsation Details'!$A$2:$L$2344,7,0)</f>
        <v>tier - 2</v>
      </c>
      <c r="O1796" s="9" t="str">
        <f>VLOOKUP($A1796,'Hospitalsation Details'!$A$2:$L$2344,8,0)</f>
        <v>tier - 3</v>
      </c>
      <c r="P1796" s="9" t="str">
        <f>VLOOKUP($A1796,'Hospitalsation Details'!$A$2:$L$2344,9,0)</f>
        <v>R1013</v>
      </c>
      <c r="Q1796" s="9">
        <f>VLOOKUP($A1796,'Hospitalsation Details'!$A$2:$L$2344,12,0)</f>
        <v>44</v>
      </c>
    </row>
    <row r="1797" spans="1:17" ht="15.6" x14ac:dyDescent="0.3">
      <c r="A1797" s="21" t="s">
        <v>3591</v>
      </c>
      <c r="B1797" s="9" t="str">
        <f>VLOOKUP($A1797,'Customer Names'!$A$2:$E$2336,4,0)</f>
        <v xml:space="preserve">  Sara</v>
      </c>
      <c r="C1797" s="9">
        <f>VLOOKUP($A1797,'Medical Examination'!$A$2:$J$2336,2,0)</f>
        <v>39.82</v>
      </c>
      <c r="D1797" s="9">
        <f>VLOOKUP($A1797,'Medical Examination'!$A$2:$J$2336,3,0)</f>
        <v>6.06</v>
      </c>
      <c r="E1797" s="9" t="str">
        <f>VLOOKUP($A1797,'Medical Examination'!$A$2:$J$2336,4,0)</f>
        <v>No</v>
      </c>
      <c r="F1797" s="9" t="str">
        <f>VLOOKUP($A1797,'Medical Examination'!$A$2:$J$2336,5,0)</f>
        <v>No</v>
      </c>
      <c r="G1797" s="9" t="str">
        <f>VLOOKUP($A1797,'Medical Examination'!$A$2:$J$2336,6,0)</f>
        <v>No</v>
      </c>
      <c r="H1797" s="9">
        <f>VLOOKUP($A1797,'Medical Examination'!$A$2:$J$2336,7,0)</f>
        <v>0</v>
      </c>
      <c r="I1797" s="9" t="str">
        <f>VLOOKUP($A1797,'Medical Examination'!$A$2:$J$2336,8,0)</f>
        <v xml:space="preserve"> Non Smoker</v>
      </c>
      <c r="J1797" s="9" t="str">
        <f>VLOOKUP($A1797,'Medical Examination'!$A$2:$J$2336,9,0)</f>
        <v>Obesity</v>
      </c>
      <c r="K1797" s="9" t="str">
        <f>VLOOKUP($A1797,'Medical Examination'!$A$2:$J$2336,10,0)</f>
        <v>Prediabetes</v>
      </c>
      <c r="L1797" s="9" t="str">
        <f>VLOOKUP($A1797,'Hospitalsation Details'!$A$2:$L$2344,10,0)</f>
        <v>16-12-1989</v>
      </c>
      <c r="M1797" s="16">
        <f>VLOOKUP($A1797,'Hospitalsation Details'!$A$2:$L$2344,6,0)</f>
        <v>4795.66</v>
      </c>
      <c r="N1797" s="9" t="str">
        <f>VLOOKUP($A1797,'Hospitalsation Details'!$A$2:$L$2344,7,0)</f>
        <v>tier - 2</v>
      </c>
      <c r="O1797" s="9" t="str">
        <f>VLOOKUP($A1797,'Hospitalsation Details'!$A$2:$L$2344,8,0)</f>
        <v>tier - 1</v>
      </c>
      <c r="P1797" s="9" t="str">
        <f>VLOOKUP($A1797,'Hospitalsation Details'!$A$2:$L$2344,9,0)</f>
        <v>R1013</v>
      </c>
      <c r="Q1797" s="9">
        <f>VLOOKUP($A1797,'Hospitalsation Details'!$A$2:$L$2344,12,0)</f>
        <v>33</v>
      </c>
    </row>
    <row r="1798" spans="1:17" ht="15.6" x14ac:dyDescent="0.3">
      <c r="A1798" s="20" t="s">
        <v>3593</v>
      </c>
      <c r="B1798" s="9" t="str">
        <f>VLOOKUP($A1798,'Customer Names'!$A$2:$E$2336,4,0)</f>
        <v xml:space="preserve">  Deniz</v>
      </c>
      <c r="C1798" s="9">
        <f>VLOOKUP($A1798,'Medical Examination'!$A$2:$J$2336,2,0)</f>
        <v>22.04</v>
      </c>
      <c r="D1798" s="9">
        <f>VLOOKUP($A1798,'Medical Examination'!$A$2:$J$2336,3,0)</f>
        <v>5.86</v>
      </c>
      <c r="E1798" s="9" t="str">
        <f>VLOOKUP($A1798,'Medical Examination'!$A$2:$J$2336,4,0)</f>
        <v>No</v>
      </c>
      <c r="F1798" s="9" t="str">
        <f>VLOOKUP($A1798,'Medical Examination'!$A$2:$J$2336,5,0)</f>
        <v>No</v>
      </c>
      <c r="G1798" s="9" t="str">
        <f>VLOOKUP($A1798,'Medical Examination'!$A$2:$J$2336,6,0)</f>
        <v>No</v>
      </c>
      <c r="H1798" s="9">
        <f>VLOOKUP($A1798,'Medical Examination'!$A$2:$J$2336,7,0)</f>
        <v>1</v>
      </c>
      <c r="I1798" s="9" t="str">
        <f>VLOOKUP($A1798,'Medical Examination'!$A$2:$J$2336,8,0)</f>
        <v xml:space="preserve"> Non Smoker</v>
      </c>
      <c r="J1798" s="9" t="str">
        <f>VLOOKUP($A1798,'Medical Examination'!$A$2:$J$2336,9,0)</f>
        <v>Normal Weight</v>
      </c>
      <c r="K1798" s="9" t="str">
        <f>VLOOKUP($A1798,'Medical Examination'!$A$2:$J$2336,10,0)</f>
        <v>Normal</v>
      </c>
      <c r="L1798" s="9" t="str">
        <f>VLOOKUP($A1798,'Hospitalsation Details'!$A$2:$L$2344,10,0)</f>
        <v>22-06-1987</v>
      </c>
      <c r="M1798" s="16">
        <f>VLOOKUP($A1798,'Hospitalsation Details'!$A$2:$L$2344,6,0)</f>
        <v>4787.42</v>
      </c>
      <c r="N1798" s="9" t="str">
        <f>VLOOKUP($A1798,'Hospitalsation Details'!$A$2:$L$2344,7,0)</f>
        <v>tier - 2</v>
      </c>
      <c r="O1798" s="9" t="str">
        <f>VLOOKUP($A1798,'Hospitalsation Details'!$A$2:$L$2344,8,0)</f>
        <v>tier - 3</v>
      </c>
      <c r="P1798" s="9" t="str">
        <f>VLOOKUP($A1798,'Hospitalsation Details'!$A$2:$L$2344,9,0)</f>
        <v>R1013</v>
      </c>
      <c r="Q1798" s="9">
        <f>VLOOKUP($A1798,'Hospitalsation Details'!$A$2:$L$2344,12,0)</f>
        <v>35</v>
      </c>
    </row>
    <row r="1799" spans="1:17" ht="15.6" x14ac:dyDescent="0.3">
      <c r="A1799" s="21" t="s">
        <v>3595</v>
      </c>
      <c r="B1799" s="9" t="str">
        <f>VLOOKUP($A1799,'Customer Names'!$A$2:$E$2336,4,0)</f>
        <v xml:space="preserve">  Shannon L</v>
      </c>
      <c r="C1799" s="9">
        <f>VLOOKUP($A1799,'Medical Examination'!$A$2:$J$2336,2,0)</f>
        <v>28.27</v>
      </c>
      <c r="D1799" s="9">
        <f>VLOOKUP($A1799,'Medical Examination'!$A$2:$J$2336,3,0)</f>
        <v>5.33</v>
      </c>
      <c r="E1799" s="9" t="str">
        <f>VLOOKUP($A1799,'Medical Examination'!$A$2:$J$2336,4,0)</f>
        <v>No</v>
      </c>
      <c r="F1799" s="9" t="str">
        <f>VLOOKUP($A1799,'Medical Examination'!$A$2:$J$2336,5,0)</f>
        <v>No</v>
      </c>
      <c r="G1799" s="9" t="str">
        <f>VLOOKUP($A1799,'Medical Examination'!$A$2:$J$2336,6,0)</f>
        <v>No</v>
      </c>
      <c r="H1799" s="9">
        <f>VLOOKUP($A1799,'Medical Examination'!$A$2:$J$2336,7,0)</f>
        <v>0</v>
      </c>
      <c r="I1799" s="9" t="str">
        <f>VLOOKUP($A1799,'Medical Examination'!$A$2:$J$2336,8,0)</f>
        <v xml:space="preserve"> Non Smoker</v>
      </c>
      <c r="J1799" s="9" t="str">
        <f>VLOOKUP($A1799,'Medical Examination'!$A$2:$J$2336,9,0)</f>
        <v>Over Weight</v>
      </c>
      <c r="K1799" s="9" t="str">
        <f>VLOOKUP($A1799,'Medical Examination'!$A$2:$J$2336,10,0)</f>
        <v>Normal</v>
      </c>
      <c r="L1799" s="9" t="str">
        <f>VLOOKUP($A1799,'Hospitalsation Details'!$A$2:$L$2344,10,0)</f>
        <v>09-12-1989</v>
      </c>
      <c r="M1799" s="16">
        <f>VLOOKUP($A1799,'Hospitalsation Details'!$A$2:$L$2344,6,0)</f>
        <v>4779.6000000000004</v>
      </c>
      <c r="N1799" s="9" t="str">
        <f>VLOOKUP($A1799,'Hospitalsation Details'!$A$2:$L$2344,7,0)</f>
        <v>tier - 2</v>
      </c>
      <c r="O1799" s="9" t="str">
        <f>VLOOKUP($A1799,'Hospitalsation Details'!$A$2:$L$2344,8,0)</f>
        <v>tier - 3</v>
      </c>
      <c r="P1799" s="9" t="str">
        <f>VLOOKUP($A1799,'Hospitalsation Details'!$A$2:$L$2344,9,0)</f>
        <v>R1013</v>
      </c>
      <c r="Q1799" s="9">
        <f>VLOOKUP($A1799,'Hospitalsation Details'!$A$2:$L$2344,12,0)</f>
        <v>33</v>
      </c>
    </row>
    <row r="1800" spans="1:17" ht="15.6" x14ac:dyDescent="0.3">
      <c r="A1800" s="20" t="s">
        <v>3597</v>
      </c>
      <c r="B1800" s="9" t="str">
        <f>VLOOKUP($A1800,'Customer Names'!$A$2:$E$2336,4,0)</f>
        <v xml:space="preserve">  Kaitlin M</v>
      </c>
      <c r="C1800" s="9">
        <f>VLOOKUP($A1800,'Medical Examination'!$A$2:$J$2336,2,0)</f>
        <v>18.5</v>
      </c>
      <c r="D1800" s="9">
        <f>VLOOKUP($A1800,'Medical Examination'!$A$2:$J$2336,3,0)</f>
        <v>5.33</v>
      </c>
      <c r="E1800" s="9" t="str">
        <f>VLOOKUP($A1800,'Medical Examination'!$A$2:$J$2336,4,0)</f>
        <v>No</v>
      </c>
      <c r="F1800" s="9" t="str">
        <f>VLOOKUP($A1800,'Medical Examination'!$A$2:$J$2336,5,0)</f>
        <v>No</v>
      </c>
      <c r="G1800" s="9" t="str">
        <f>VLOOKUP($A1800,'Medical Examination'!$A$2:$J$2336,6,0)</f>
        <v>No</v>
      </c>
      <c r="H1800" s="9">
        <f>VLOOKUP($A1800,'Medical Examination'!$A$2:$J$2336,7,0)</f>
        <v>0</v>
      </c>
      <c r="I1800" s="9" t="str">
        <f>VLOOKUP($A1800,'Medical Examination'!$A$2:$J$2336,8,0)</f>
        <v xml:space="preserve"> Non Smoker</v>
      </c>
      <c r="J1800" s="9" t="str">
        <f>VLOOKUP($A1800,'Medical Examination'!$A$2:$J$2336,9,0)</f>
        <v>Normal Weight</v>
      </c>
      <c r="K1800" s="9" t="str">
        <f>VLOOKUP($A1800,'Medical Examination'!$A$2:$J$2336,10,0)</f>
        <v>Prediabetes</v>
      </c>
      <c r="L1800" s="9" t="str">
        <f>VLOOKUP($A1800,'Hospitalsation Details'!$A$2:$L$2344,10,0)</f>
        <v>01-08-1989</v>
      </c>
      <c r="M1800" s="16">
        <f>VLOOKUP($A1800,'Hospitalsation Details'!$A$2:$L$2344,6,0)</f>
        <v>4766.0200000000004</v>
      </c>
      <c r="N1800" s="9" t="str">
        <f>VLOOKUP($A1800,'Hospitalsation Details'!$A$2:$L$2344,7,0)</f>
        <v>tier - 2</v>
      </c>
      <c r="O1800" s="9" t="str">
        <f>VLOOKUP($A1800,'Hospitalsation Details'!$A$2:$L$2344,8,0)</f>
        <v>tier - 3</v>
      </c>
      <c r="P1800" s="9" t="str">
        <f>VLOOKUP($A1800,'Hospitalsation Details'!$A$2:$L$2344,9,0)</f>
        <v>R1011</v>
      </c>
      <c r="Q1800" s="9">
        <f>VLOOKUP($A1800,'Hospitalsation Details'!$A$2:$L$2344,12,0)</f>
        <v>33</v>
      </c>
    </row>
    <row r="1801" spans="1:17" ht="15.6" x14ac:dyDescent="0.3">
      <c r="A1801" s="21" t="s">
        <v>3599</v>
      </c>
      <c r="B1801" s="9" t="str">
        <f>VLOOKUP($A1801,'Customer Names'!$A$2:$E$2336,4,0)</f>
        <v xml:space="preserve">  Alfredo</v>
      </c>
      <c r="C1801" s="9">
        <f>VLOOKUP($A1801,'Medical Examination'!$A$2:$J$2336,2,0)</f>
        <v>38.6</v>
      </c>
      <c r="D1801" s="9">
        <f>VLOOKUP($A1801,'Medical Examination'!$A$2:$J$2336,3,0)</f>
        <v>6.02</v>
      </c>
      <c r="E1801" s="9" t="str">
        <f>VLOOKUP($A1801,'Medical Examination'!$A$2:$J$2336,4,0)</f>
        <v>No</v>
      </c>
      <c r="F1801" s="9" t="str">
        <f>VLOOKUP($A1801,'Medical Examination'!$A$2:$J$2336,5,0)</f>
        <v>No</v>
      </c>
      <c r="G1801" s="9" t="str">
        <f>VLOOKUP($A1801,'Medical Examination'!$A$2:$J$2336,6,0)</f>
        <v>No</v>
      </c>
      <c r="H1801" s="9">
        <f>VLOOKUP($A1801,'Medical Examination'!$A$2:$J$2336,7,0)</f>
        <v>1</v>
      </c>
      <c r="I1801" s="9" t="str">
        <f>VLOOKUP($A1801,'Medical Examination'!$A$2:$J$2336,8,0)</f>
        <v xml:space="preserve"> Non Smoker</v>
      </c>
      <c r="J1801" s="9" t="str">
        <f>VLOOKUP($A1801,'Medical Examination'!$A$2:$J$2336,9,0)</f>
        <v>Obesity</v>
      </c>
      <c r="K1801" s="9" t="str">
        <f>VLOOKUP($A1801,'Medical Examination'!$A$2:$J$2336,10,0)</f>
        <v>Prediabetes</v>
      </c>
      <c r="L1801" s="9" t="str">
        <f>VLOOKUP($A1801,'Hospitalsation Details'!$A$2:$L$2344,10,0)</f>
        <v>27-09-1987</v>
      </c>
      <c r="M1801" s="16">
        <f>VLOOKUP($A1801,'Hospitalsation Details'!$A$2:$L$2344,6,0)</f>
        <v>4762.33</v>
      </c>
      <c r="N1801" s="9" t="str">
        <f>VLOOKUP($A1801,'Hospitalsation Details'!$A$2:$L$2344,7,0)</f>
        <v>tier - 3</v>
      </c>
      <c r="O1801" s="9" t="str">
        <f>VLOOKUP($A1801,'Hospitalsation Details'!$A$2:$L$2344,8,0)</f>
        <v>tier - 3</v>
      </c>
      <c r="P1801" s="9" t="str">
        <f>VLOOKUP($A1801,'Hospitalsation Details'!$A$2:$L$2344,9,0)</f>
        <v>R1011</v>
      </c>
      <c r="Q1801" s="9">
        <f>VLOOKUP($A1801,'Hospitalsation Details'!$A$2:$L$2344,12,0)</f>
        <v>35</v>
      </c>
    </row>
    <row r="1802" spans="1:17" ht="15.6" x14ac:dyDescent="0.3">
      <c r="A1802" s="20" t="s">
        <v>3601</v>
      </c>
      <c r="B1802" s="9" t="str">
        <f>VLOOKUP($A1802,'Customer Names'!$A$2:$E$2336,4,0)</f>
        <v xml:space="preserve">  Kristen</v>
      </c>
      <c r="C1802" s="9">
        <f>VLOOKUP($A1802,'Medical Examination'!$A$2:$J$2336,2,0)</f>
        <v>43.12</v>
      </c>
      <c r="D1802" s="9">
        <f>VLOOKUP($A1802,'Medical Examination'!$A$2:$J$2336,3,0)</f>
        <v>6.25</v>
      </c>
      <c r="E1802" s="9" t="str">
        <f>VLOOKUP($A1802,'Medical Examination'!$A$2:$J$2336,4,0)</f>
        <v>No</v>
      </c>
      <c r="F1802" s="9" t="str">
        <f>VLOOKUP($A1802,'Medical Examination'!$A$2:$J$2336,5,0)</f>
        <v>No</v>
      </c>
      <c r="G1802" s="9" t="str">
        <f>VLOOKUP($A1802,'Medical Examination'!$A$2:$J$2336,6,0)</f>
        <v>No</v>
      </c>
      <c r="H1802" s="9">
        <f>VLOOKUP($A1802,'Medical Examination'!$A$2:$J$2336,7,0)</f>
        <v>1</v>
      </c>
      <c r="I1802" s="9" t="str">
        <f>VLOOKUP($A1802,'Medical Examination'!$A$2:$J$2336,8,0)</f>
        <v xml:space="preserve"> Non Smoker</v>
      </c>
      <c r="J1802" s="9" t="str">
        <f>VLOOKUP($A1802,'Medical Examination'!$A$2:$J$2336,9,0)</f>
        <v>Obesity</v>
      </c>
      <c r="K1802" s="9" t="str">
        <f>VLOOKUP($A1802,'Medical Examination'!$A$2:$J$2336,10,0)</f>
        <v>Normal</v>
      </c>
      <c r="L1802" s="9" t="str">
        <f>VLOOKUP($A1802,'Hospitalsation Details'!$A$2:$L$2344,10,0)</f>
        <v>16-08-1992</v>
      </c>
      <c r="M1802" s="16">
        <f>VLOOKUP($A1802,'Hospitalsation Details'!$A$2:$L$2344,6,0)</f>
        <v>4753.6400000000003</v>
      </c>
      <c r="N1802" s="9" t="str">
        <f>VLOOKUP($A1802,'Hospitalsation Details'!$A$2:$L$2344,7,0)</f>
        <v>tier - 2</v>
      </c>
      <c r="O1802" s="9" t="str">
        <f>VLOOKUP($A1802,'Hospitalsation Details'!$A$2:$L$2344,8,0)</f>
        <v>tier - 3</v>
      </c>
      <c r="P1802" s="9" t="str">
        <f>VLOOKUP($A1802,'Hospitalsation Details'!$A$2:$L$2344,9,0)</f>
        <v>R1013</v>
      </c>
      <c r="Q1802" s="9">
        <f>VLOOKUP($A1802,'Hospitalsation Details'!$A$2:$L$2344,12,0)</f>
        <v>30</v>
      </c>
    </row>
    <row r="1803" spans="1:17" ht="15.6" x14ac:dyDescent="0.3">
      <c r="A1803" s="21" t="s">
        <v>3603</v>
      </c>
      <c r="B1803" s="9" t="str">
        <f>VLOOKUP($A1803,'Customer Names'!$A$2:$E$2336,4,0)</f>
        <v xml:space="preserve">  Daniel</v>
      </c>
      <c r="C1803" s="9">
        <f>VLOOKUP($A1803,'Medical Examination'!$A$2:$J$2336,2,0)</f>
        <v>30.5</v>
      </c>
      <c r="D1803" s="9">
        <f>VLOOKUP($A1803,'Medical Examination'!$A$2:$J$2336,3,0)</f>
        <v>4.8099999999999996</v>
      </c>
      <c r="E1803" s="9" t="str">
        <f>VLOOKUP($A1803,'Medical Examination'!$A$2:$J$2336,4,0)</f>
        <v>No</v>
      </c>
      <c r="F1803" s="9" t="str">
        <f>VLOOKUP($A1803,'Medical Examination'!$A$2:$J$2336,5,0)</f>
        <v>No</v>
      </c>
      <c r="G1803" s="9" t="str">
        <f>VLOOKUP($A1803,'Medical Examination'!$A$2:$J$2336,6,0)</f>
        <v>No</v>
      </c>
      <c r="H1803" s="9">
        <f>VLOOKUP($A1803,'Medical Examination'!$A$2:$J$2336,7,0)</f>
        <v>1</v>
      </c>
      <c r="I1803" s="9" t="str">
        <f>VLOOKUP($A1803,'Medical Examination'!$A$2:$J$2336,8,0)</f>
        <v xml:space="preserve"> Non Smoker</v>
      </c>
      <c r="J1803" s="9" t="str">
        <f>VLOOKUP($A1803,'Medical Examination'!$A$2:$J$2336,9,0)</f>
        <v>Obesity</v>
      </c>
      <c r="K1803" s="9" t="str">
        <f>VLOOKUP($A1803,'Medical Examination'!$A$2:$J$2336,10,0)</f>
        <v>Normal</v>
      </c>
      <c r="L1803" s="9" t="str">
        <f>VLOOKUP($A1803,'Hospitalsation Details'!$A$2:$L$2344,10,0)</f>
        <v>22-11-1987</v>
      </c>
      <c r="M1803" s="16">
        <f>VLOOKUP($A1803,'Hospitalsation Details'!$A$2:$L$2344,6,0)</f>
        <v>4751.07</v>
      </c>
      <c r="N1803" s="9" t="str">
        <f>VLOOKUP($A1803,'Hospitalsation Details'!$A$2:$L$2344,7,0)</f>
        <v>tier - 3</v>
      </c>
      <c r="O1803" s="9" t="str">
        <f>VLOOKUP($A1803,'Hospitalsation Details'!$A$2:$L$2344,8,0)</f>
        <v>tier - 1</v>
      </c>
      <c r="P1803" s="9" t="str">
        <f>VLOOKUP($A1803,'Hospitalsation Details'!$A$2:$L$2344,9,0)</f>
        <v>R1011</v>
      </c>
      <c r="Q1803" s="9">
        <f>VLOOKUP($A1803,'Hospitalsation Details'!$A$2:$L$2344,12,0)</f>
        <v>35</v>
      </c>
    </row>
    <row r="1804" spans="1:17" ht="15.6" x14ac:dyDescent="0.3">
      <c r="A1804" s="20" t="s">
        <v>3605</v>
      </c>
      <c r="B1804" s="9" t="str">
        <f>VLOOKUP($A1804,'Customer Names'!$A$2:$E$2336,4,0)</f>
        <v xml:space="preserve">  Jonathan</v>
      </c>
      <c r="C1804" s="9">
        <f>VLOOKUP($A1804,'Medical Examination'!$A$2:$J$2336,2,0)</f>
        <v>27.61</v>
      </c>
      <c r="D1804" s="9">
        <f>VLOOKUP($A1804,'Medical Examination'!$A$2:$J$2336,3,0)</f>
        <v>4.5999999999999996</v>
      </c>
      <c r="E1804" s="9" t="str">
        <f>VLOOKUP($A1804,'Medical Examination'!$A$2:$J$2336,4,0)</f>
        <v>No</v>
      </c>
      <c r="F1804" s="9" t="str">
        <f>VLOOKUP($A1804,'Medical Examination'!$A$2:$J$2336,5,0)</f>
        <v>No</v>
      </c>
      <c r="G1804" s="9" t="str">
        <f>VLOOKUP($A1804,'Medical Examination'!$A$2:$J$2336,6,0)</f>
        <v>No</v>
      </c>
      <c r="H1804" s="9">
        <f>VLOOKUP($A1804,'Medical Examination'!$A$2:$J$2336,7,0)</f>
        <v>1</v>
      </c>
      <c r="I1804" s="9" t="str">
        <f>VLOOKUP($A1804,'Medical Examination'!$A$2:$J$2336,8,0)</f>
        <v xml:space="preserve"> Non Smoker</v>
      </c>
      <c r="J1804" s="9" t="str">
        <f>VLOOKUP($A1804,'Medical Examination'!$A$2:$J$2336,9,0)</f>
        <v>Over Weight</v>
      </c>
      <c r="K1804" s="9" t="str">
        <f>VLOOKUP($A1804,'Medical Examination'!$A$2:$J$2336,10,0)</f>
        <v>Normal</v>
      </c>
      <c r="L1804" s="9" t="str">
        <f>VLOOKUP($A1804,'Hospitalsation Details'!$A$2:$L$2344,10,0)</f>
        <v>02-09-1987</v>
      </c>
      <c r="M1804" s="16">
        <f>VLOOKUP($A1804,'Hospitalsation Details'!$A$2:$L$2344,6,0)</f>
        <v>4747.05</v>
      </c>
      <c r="N1804" s="9" t="str">
        <f>VLOOKUP($A1804,'Hospitalsation Details'!$A$2:$L$2344,7,0)</f>
        <v>tier - 2</v>
      </c>
      <c r="O1804" s="9" t="str">
        <f>VLOOKUP($A1804,'Hospitalsation Details'!$A$2:$L$2344,8,0)</f>
        <v>tier - 2</v>
      </c>
      <c r="P1804" s="9" t="str">
        <f>VLOOKUP($A1804,'Hospitalsation Details'!$A$2:$L$2344,9,0)</f>
        <v>R1013</v>
      </c>
      <c r="Q1804" s="9">
        <f>VLOOKUP($A1804,'Hospitalsation Details'!$A$2:$L$2344,12,0)</f>
        <v>35</v>
      </c>
    </row>
    <row r="1805" spans="1:17" ht="15.6" x14ac:dyDescent="0.3">
      <c r="A1805" s="21" t="s">
        <v>3607</v>
      </c>
      <c r="B1805" s="9" t="str">
        <f>VLOOKUP($A1805,'Customer Names'!$A$2:$E$2336,4,0)</f>
        <v xml:space="preserve">  Troy</v>
      </c>
      <c r="C1805" s="9">
        <f>VLOOKUP($A1805,'Medical Examination'!$A$2:$J$2336,2,0)</f>
        <v>27.1</v>
      </c>
      <c r="D1805" s="9">
        <f>VLOOKUP($A1805,'Medical Examination'!$A$2:$J$2336,3,0)</f>
        <v>5.08</v>
      </c>
      <c r="E1805" s="9" t="str">
        <f>VLOOKUP($A1805,'Medical Examination'!$A$2:$J$2336,4,0)</f>
        <v>No</v>
      </c>
      <c r="F1805" s="9" t="str">
        <f>VLOOKUP($A1805,'Medical Examination'!$A$2:$J$2336,5,0)</f>
        <v>No</v>
      </c>
      <c r="G1805" s="9" t="str">
        <f>VLOOKUP($A1805,'Medical Examination'!$A$2:$J$2336,6,0)</f>
        <v>No</v>
      </c>
      <c r="H1805" s="9">
        <f>VLOOKUP($A1805,'Medical Examination'!$A$2:$J$2336,7,0)</f>
        <v>1</v>
      </c>
      <c r="I1805" s="9" t="str">
        <f>VLOOKUP($A1805,'Medical Examination'!$A$2:$J$2336,8,0)</f>
        <v xml:space="preserve"> Non Smoker</v>
      </c>
      <c r="J1805" s="9" t="str">
        <f>VLOOKUP($A1805,'Medical Examination'!$A$2:$J$2336,9,0)</f>
        <v>Over Weight</v>
      </c>
      <c r="K1805" s="9" t="str">
        <f>VLOOKUP($A1805,'Medical Examination'!$A$2:$J$2336,10,0)</f>
        <v>Normal</v>
      </c>
      <c r="L1805" s="9" t="str">
        <f>VLOOKUP($A1805,'Hospitalsation Details'!$A$2:$L$2344,10,0)</f>
        <v>05-06-1987</v>
      </c>
      <c r="M1805" s="16">
        <f>VLOOKUP($A1805,'Hospitalsation Details'!$A$2:$L$2344,6,0)</f>
        <v>4746.34</v>
      </c>
      <c r="N1805" s="9" t="str">
        <f>VLOOKUP($A1805,'Hospitalsation Details'!$A$2:$L$2344,7,0)</f>
        <v>tier - 2</v>
      </c>
      <c r="O1805" s="9" t="str">
        <f>VLOOKUP($A1805,'Hospitalsation Details'!$A$2:$L$2344,8,0)</f>
        <v>tier - 2</v>
      </c>
      <c r="P1805" s="9" t="str">
        <f>VLOOKUP($A1805,'Hospitalsation Details'!$A$2:$L$2344,9,0)</f>
        <v>R1011</v>
      </c>
      <c r="Q1805" s="9">
        <f>VLOOKUP($A1805,'Hospitalsation Details'!$A$2:$L$2344,12,0)</f>
        <v>36</v>
      </c>
    </row>
    <row r="1806" spans="1:17" ht="15.6" x14ac:dyDescent="0.3">
      <c r="A1806" s="20" t="s">
        <v>3609</v>
      </c>
      <c r="B1806" s="9" t="str">
        <f>VLOOKUP($A1806,'Customer Names'!$A$2:$E$2336,4,0)</f>
        <v xml:space="preserve">  Daniel C</v>
      </c>
      <c r="C1806" s="9">
        <f>VLOOKUP($A1806,'Medical Examination'!$A$2:$J$2336,2,0)</f>
        <v>35.93</v>
      </c>
      <c r="D1806" s="9">
        <f>VLOOKUP($A1806,'Medical Examination'!$A$2:$J$2336,3,0)</f>
        <v>5.43</v>
      </c>
      <c r="E1806" s="9" t="str">
        <f>VLOOKUP($A1806,'Medical Examination'!$A$2:$J$2336,4,0)</f>
        <v>No</v>
      </c>
      <c r="F1806" s="9" t="str">
        <f>VLOOKUP($A1806,'Medical Examination'!$A$2:$J$2336,5,0)</f>
        <v>Yes</v>
      </c>
      <c r="G1806" s="9" t="str">
        <f>VLOOKUP($A1806,'Medical Examination'!$A$2:$J$2336,6,0)</f>
        <v>No</v>
      </c>
      <c r="H1806" s="9">
        <f>VLOOKUP($A1806,'Medical Examination'!$A$2:$J$2336,7,0)</f>
        <v>1</v>
      </c>
      <c r="I1806" s="9" t="str">
        <f>VLOOKUP($A1806,'Medical Examination'!$A$2:$J$2336,8,0)</f>
        <v xml:space="preserve"> Non Smoker</v>
      </c>
      <c r="J1806" s="9" t="str">
        <f>VLOOKUP($A1806,'Medical Examination'!$A$2:$J$2336,9,0)</f>
        <v>Obesity</v>
      </c>
      <c r="K1806" s="9" t="str">
        <f>VLOOKUP($A1806,'Medical Examination'!$A$2:$J$2336,10,0)</f>
        <v>Normal</v>
      </c>
      <c r="L1806" s="9" t="str">
        <f>VLOOKUP($A1806,'Hospitalsation Details'!$A$2:$L$2344,10,0)</f>
        <v>24-11-2004</v>
      </c>
      <c r="M1806" s="16">
        <f>VLOOKUP($A1806,'Hospitalsation Details'!$A$2:$L$2344,6,0)</f>
        <v>4740.78</v>
      </c>
      <c r="N1806" s="9" t="str">
        <f>VLOOKUP($A1806,'Hospitalsation Details'!$A$2:$L$2344,7,0)</f>
        <v>tier - 2</v>
      </c>
      <c r="O1806" s="9" t="str">
        <f>VLOOKUP($A1806,'Hospitalsation Details'!$A$2:$L$2344,8,0)</f>
        <v>tier - 3</v>
      </c>
      <c r="P1806" s="9" t="str">
        <f>VLOOKUP($A1806,'Hospitalsation Details'!$A$2:$L$2344,9,0)</f>
        <v>R1021</v>
      </c>
      <c r="Q1806" s="9">
        <f>VLOOKUP($A1806,'Hospitalsation Details'!$A$2:$L$2344,12,0)</f>
        <v>18</v>
      </c>
    </row>
    <row r="1807" spans="1:17" ht="15.6" x14ac:dyDescent="0.3">
      <c r="A1807" s="21" t="s">
        <v>3611</v>
      </c>
      <c r="B1807" s="9" t="str">
        <f>VLOOKUP($A1807,'Customer Names'!$A$2:$E$2336,4,0)</f>
        <v xml:space="preserve">  Lauren</v>
      </c>
      <c r="C1807" s="9">
        <f>VLOOKUP($A1807,'Medical Examination'!$A$2:$J$2336,2,0)</f>
        <v>32.68</v>
      </c>
      <c r="D1807" s="9">
        <f>VLOOKUP($A1807,'Medical Examination'!$A$2:$J$2336,3,0)</f>
        <v>5.44</v>
      </c>
      <c r="E1807" s="9" t="str">
        <f>VLOOKUP($A1807,'Medical Examination'!$A$2:$J$2336,4,0)</f>
        <v>No</v>
      </c>
      <c r="F1807" s="9" t="str">
        <f>VLOOKUP($A1807,'Medical Examination'!$A$2:$J$2336,5,0)</f>
        <v>No</v>
      </c>
      <c r="G1807" s="9" t="str">
        <f>VLOOKUP($A1807,'Medical Examination'!$A$2:$J$2336,6,0)</f>
        <v>No</v>
      </c>
      <c r="H1807" s="9">
        <f>VLOOKUP($A1807,'Medical Examination'!$A$2:$J$2336,7,0)</f>
        <v>0</v>
      </c>
      <c r="I1807" s="9" t="str">
        <f>VLOOKUP($A1807,'Medical Examination'!$A$2:$J$2336,8,0)</f>
        <v xml:space="preserve"> Non Smoker</v>
      </c>
      <c r="J1807" s="9" t="str">
        <f>VLOOKUP($A1807,'Medical Examination'!$A$2:$J$2336,9,0)</f>
        <v>Obesity</v>
      </c>
      <c r="K1807" s="9" t="str">
        <f>VLOOKUP($A1807,'Medical Examination'!$A$2:$J$2336,10,0)</f>
        <v>Diabetes</v>
      </c>
      <c r="L1807" s="9" t="str">
        <f>VLOOKUP($A1807,'Hospitalsation Details'!$A$2:$L$2344,10,0)</f>
        <v>12-10-1991</v>
      </c>
      <c r="M1807" s="16">
        <f>VLOOKUP($A1807,'Hospitalsation Details'!$A$2:$L$2344,6,0)</f>
        <v>4738.2700000000004</v>
      </c>
      <c r="N1807" s="9" t="str">
        <f>VLOOKUP($A1807,'Hospitalsation Details'!$A$2:$L$2344,7,0)</f>
        <v>tier - 2</v>
      </c>
      <c r="O1807" s="9" t="str">
        <f>VLOOKUP($A1807,'Hospitalsation Details'!$A$2:$L$2344,8,0)</f>
        <v>tier - 3</v>
      </c>
      <c r="P1807" s="9" t="str">
        <f>VLOOKUP($A1807,'Hospitalsation Details'!$A$2:$L$2344,9,0)</f>
        <v>R1012</v>
      </c>
      <c r="Q1807" s="9">
        <f>VLOOKUP($A1807,'Hospitalsation Details'!$A$2:$L$2344,12,0)</f>
        <v>31</v>
      </c>
    </row>
    <row r="1808" spans="1:17" ht="15.6" x14ac:dyDescent="0.3">
      <c r="A1808" s="20" t="s">
        <v>3613</v>
      </c>
      <c r="B1808" s="9" t="str">
        <f>VLOOKUP($A1808,'Customer Names'!$A$2:$E$2336,4,0)</f>
        <v xml:space="preserve">  Jennefer</v>
      </c>
      <c r="C1808" s="9">
        <f>VLOOKUP($A1808,'Medical Examination'!$A$2:$J$2336,2,0)</f>
        <v>20.74</v>
      </c>
      <c r="D1808" s="9">
        <f>VLOOKUP($A1808,'Medical Examination'!$A$2:$J$2336,3,0)</f>
        <v>11.69</v>
      </c>
      <c r="E1808" s="9" t="str">
        <f>VLOOKUP($A1808,'Medical Examination'!$A$2:$J$2336,4,0)</f>
        <v>Yes</v>
      </c>
      <c r="F1808" s="9" t="str">
        <f>VLOOKUP($A1808,'Medical Examination'!$A$2:$J$2336,5,0)</f>
        <v>No</v>
      </c>
      <c r="G1808" s="9" t="str">
        <f>VLOOKUP($A1808,'Medical Examination'!$A$2:$J$2336,6,0)</f>
        <v>No</v>
      </c>
      <c r="H1808" s="9">
        <f>VLOOKUP($A1808,'Medical Examination'!$A$2:$J$2336,7,0)</f>
        <v>1</v>
      </c>
      <c r="I1808" s="9" t="str">
        <f>VLOOKUP($A1808,'Medical Examination'!$A$2:$J$2336,8,0)</f>
        <v xml:space="preserve"> Non Smoker</v>
      </c>
      <c r="J1808" s="9" t="str">
        <f>VLOOKUP($A1808,'Medical Examination'!$A$2:$J$2336,9,0)</f>
        <v>Normal Weight</v>
      </c>
      <c r="K1808" s="9" t="str">
        <f>VLOOKUP($A1808,'Medical Examination'!$A$2:$J$2336,10,0)</f>
        <v>Prediabetes</v>
      </c>
      <c r="L1808" s="9" t="str">
        <f>VLOOKUP($A1808,'Hospitalsation Details'!$A$2:$L$2344,10,0)</f>
        <v>05-09-1986</v>
      </c>
      <c r="M1808" s="16">
        <f>VLOOKUP($A1808,'Hospitalsation Details'!$A$2:$L$2344,6,0)</f>
        <v>4734.6400000000003</v>
      </c>
      <c r="N1808" s="9" t="str">
        <f>VLOOKUP($A1808,'Hospitalsation Details'!$A$2:$L$2344,7,0)</f>
        <v>tier - 2</v>
      </c>
      <c r="O1808" s="9" t="str">
        <f>VLOOKUP($A1808,'Hospitalsation Details'!$A$2:$L$2344,8,0)</f>
        <v>tier - 1</v>
      </c>
      <c r="P1808" s="9" t="str">
        <f>VLOOKUP($A1808,'Hospitalsation Details'!$A$2:$L$2344,9,0)</f>
        <v>R1013</v>
      </c>
      <c r="Q1808" s="9">
        <f>VLOOKUP($A1808,'Hospitalsation Details'!$A$2:$L$2344,12,0)</f>
        <v>36</v>
      </c>
    </row>
    <row r="1809" spans="1:17" ht="15.6" x14ac:dyDescent="0.3">
      <c r="A1809" s="21" t="s">
        <v>3615</v>
      </c>
      <c r="B1809" s="9" t="str">
        <f>VLOOKUP($A1809,'Customer Names'!$A$2:$E$2336,4,0)</f>
        <v xml:space="preserve">  Tracey L</v>
      </c>
      <c r="C1809" s="9">
        <f>VLOOKUP($A1809,'Medical Examination'!$A$2:$J$2336,2,0)</f>
        <v>15.57</v>
      </c>
      <c r="D1809" s="9">
        <f>VLOOKUP($A1809,'Medical Examination'!$A$2:$J$2336,3,0)</f>
        <v>6.07</v>
      </c>
      <c r="E1809" s="9" t="str">
        <f>VLOOKUP($A1809,'Medical Examination'!$A$2:$J$2336,4,0)</f>
        <v>No</v>
      </c>
      <c r="F1809" s="9" t="str">
        <f>VLOOKUP($A1809,'Medical Examination'!$A$2:$J$2336,5,0)</f>
        <v>No</v>
      </c>
      <c r="G1809" s="9" t="str">
        <f>VLOOKUP($A1809,'Medical Examination'!$A$2:$J$2336,6,0)</f>
        <v>No</v>
      </c>
      <c r="H1809" s="9">
        <f>VLOOKUP($A1809,'Medical Examination'!$A$2:$J$2336,7,0)</f>
        <v>0</v>
      </c>
      <c r="I1809" s="9" t="str">
        <f>VLOOKUP($A1809,'Medical Examination'!$A$2:$J$2336,8,0)</f>
        <v xml:space="preserve"> Non Smoker</v>
      </c>
      <c r="J1809" s="9" t="str">
        <f>VLOOKUP($A1809,'Medical Examination'!$A$2:$J$2336,9,0)</f>
        <v>Under Weight</v>
      </c>
      <c r="K1809" s="9" t="str">
        <f>VLOOKUP($A1809,'Medical Examination'!$A$2:$J$2336,10,0)</f>
        <v>Normal</v>
      </c>
      <c r="L1809" s="9" t="str">
        <f>VLOOKUP($A1809,'Hospitalsation Details'!$A$2:$L$2344,10,0)</f>
        <v>02-07-1980</v>
      </c>
      <c r="M1809" s="16">
        <f>VLOOKUP($A1809,'Hospitalsation Details'!$A$2:$L$2344,6,0)</f>
        <v>4728.71</v>
      </c>
      <c r="N1809" s="9" t="str">
        <f>VLOOKUP($A1809,'Hospitalsation Details'!$A$2:$L$2344,7,0)</f>
        <v>tier - 2</v>
      </c>
      <c r="O1809" s="9" t="str">
        <f>VLOOKUP($A1809,'Hospitalsation Details'!$A$2:$L$2344,8,0)</f>
        <v>tier - 3</v>
      </c>
      <c r="P1809" s="9" t="str">
        <f>VLOOKUP($A1809,'Hospitalsation Details'!$A$2:$L$2344,9,0)</f>
        <v>R1012</v>
      </c>
      <c r="Q1809" s="9">
        <f>VLOOKUP($A1809,'Hospitalsation Details'!$A$2:$L$2344,12,0)</f>
        <v>42</v>
      </c>
    </row>
    <row r="1810" spans="1:17" ht="15.6" x14ac:dyDescent="0.3">
      <c r="A1810" s="20" t="s">
        <v>3617</v>
      </c>
      <c r="B1810" s="9" t="str">
        <f>VLOOKUP($A1810,'Customer Names'!$A$2:$E$2336,4,0)</f>
        <v xml:space="preserve">  Ashley</v>
      </c>
      <c r="C1810" s="9">
        <f>VLOOKUP($A1810,'Medical Examination'!$A$2:$J$2336,2,0)</f>
        <v>23.844999999999999</v>
      </c>
      <c r="D1810" s="9">
        <f>VLOOKUP($A1810,'Medical Examination'!$A$2:$J$2336,3,0)</f>
        <v>4.3600000000000003</v>
      </c>
      <c r="E1810" s="9" t="str">
        <f>VLOOKUP($A1810,'Medical Examination'!$A$2:$J$2336,4,0)</f>
        <v>No</v>
      </c>
      <c r="F1810" s="9" t="str">
        <f>VLOOKUP($A1810,'Medical Examination'!$A$2:$J$2336,5,0)</f>
        <v>No</v>
      </c>
      <c r="G1810" s="9" t="str">
        <f>VLOOKUP($A1810,'Medical Examination'!$A$2:$J$2336,6,0)</f>
        <v>No</v>
      </c>
      <c r="H1810" s="9">
        <f>VLOOKUP($A1810,'Medical Examination'!$A$2:$J$2336,7,0)</f>
        <v>0</v>
      </c>
      <c r="I1810" s="9" t="str">
        <f>VLOOKUP($A1810,'Medical Examination'!$A$2:$J$2336,8,0)</f>
        <v xml:space="preserve"> Non Smoker</v>
      </c>
      <c r="J1810" s="9" t="str">
        <f>VLOOKUP($A1810,'Medical Examination'!$A$2:$J$2336,9,0)</f>
        <v>Normal Weight</v>
      </c>
      <c r="K1810" s="9" t="str">
        <f>VLOOKUP($A1810,'Medical Examination'!$A$2:$J$2336,10,0)</f>
        <v>Normal</v>
      </c>
      <c r="L1810" s="9" t="str">
        <f>VLOOKUP($A1810,'Hospitalsation Details'!$A$2:$L$2344,10,0)</f>
        <v>12-08-1994</v>
      </c>
      <c r="M1810" s="16">
        <f>VLOOKUP($A1810,'Hospitalsation Details'!$A$2:$L$2344,6,0)</f>
        <v>4719.74</v>
      </c>
      <c r="N1810" s="9" t="str">
        <f>VLOOKUP($A1810,'Hospitalsation Details'!$A$2:$L$2344,7,0)</f>
        <v>tier - 2</v>
      </c>
      <c r="O1810" s="9" t="str">
        <f>VLOOKUP($A1810,'Hospitalsation Details'!$A$2:$L$2344,8,0)</f>
        <v>tier - 1</v>
      </c>
      <c r="P1810" s="9" t="str">
        <f>VLOOKUP($A1810,'Hospitalsation Details'!$A$2:$L$2344,9,0)</f>
        <v>R1012</v>
      </c>
      <c r="Q1810" s="9">
        <f>VLOOKUP($A1810,'Hospitalsation Details'!$A$2:$L$2344,12,0)</f>
        <v>28</v>
      </c>
    </row>
    <row r="1811" spans="1:17" ht="15.6" x14ac:dyDescent="0.3">
      <c r="A1811" s="21" t="s">
        <v>3619</v>
      </c>
      <c r="B1811" s="9" t="str">
        <f>VLOOKUP($A1811,'Customer Names'!$A$2:$E$2336,4,0)</f>
        <v xml:space="preserve">  Cindy</v>
      </c>
      <c r="C1811" s="9">
        <f>VLOOKUP($A1811,'Medical Examination'!$A$2:$J$2336,2,0)</f>
        <v>22.895</v>
      </c>
      <c r="D1811" s="9">
        <f>VLOOKUP($A1811,'Medical Examination'!$A$2:$J$2336,3,0)</f>
        <v>5.24</v>
      </c>
      <c r="E1811" s="9" t="str">
        <f>VLOOKUP($A1811,'Medical Examination'!$A$2:$J$2336,4,0)</f>
        <v>No</v>
      </c>
      <c r="F1811" s="9" t="str">
        <f>VLOOKUP($A1811,'Medical Examination'!$A$2:$J$2336,5,0)</f>
        <v>No</v>
      </c>
      <c r="G1811" s="9" t="str">
        <f>VLOOKUP($A1811,'Medical Examination'!$A$2:$J$2336,6,0)</f>
        <v>No</v>
      </c>
      <c r="H1811" s="9">
        <f>VLOOKUP($A1811,'Medical Examination'!$A$2:$J$2336,7,0)</f>
        <v>1</v>
      </c>
      <c r="I1811" s="9" t="str">
        <f>VLOOKUP($A1811,'Medical Examination'!$A$2:$J$2336,8,0)</f>
        <v xml:space="preserve"> Non Smoker</v>
      </c>
      <c r="J1811" s="9" t="str">
        <f>VLOOKUP($A1811,'Medical Examination'!$A$2:$J$2336,9,0)</f>
        <v>Normal Weight</v>
      </c>
      <c r="K1811" s="9" t="str">
        <f>VLOOKUP($A1811,'Medical Examination'!$A$2:$J$2336,10,0)</f>
        <v>Normal</v>
      </c>
      <c r="L1811" s="9" t="str">
        <f>VLOOKUP($A1811,'Hospitalsation Details'!$A$2:$L$2344,10,0)</f>
        <v>28-09-1992</v>
      </c>
      <c r="M1811" s="16">
        <f>VLOOKUP($A1811,'Hospitalsation Details'!$A$2:$L$2344,6,0)</f>
        <v>4719.5200000000004</v>
      </c>
      <c r="N1811" s="9" t="str">
        <f>VLOOKUP($A1811,'Hospitalsation Details'!$A$2:$L$2344,7,0)</f>
        <v>tier - 2</v>
      </c>
      <c r="O1811" s="9" t="str">
        <f>VLOOKUP($A1811,'Hospitalsation Details'!$A$2:$L$2344,8,0)</f>
        <v>tier - 2</v>
      </c>
      <c r="P1811" s="9" t="str">
        <f>VLOOKUP($A1811,'Hospitalsation Details'!$A$2:$L$2344,9,0)</f>
        <v>R1024</v>
      </c>
      <c r="Q1811" s="9">
        <f>VLOOKUP($A1811,'Hospitalsation Details'!$A$2:$L$2344,12,0)</f>
        <v>30</v>
      </c>
    </row>
    <row r="1812" spans="1:17" ht="15.6" x14ac:dyDescent="0.3">
      <c r="A1812" s="20" t="s">
        <v>3621</v>
      </c>
      <c r="B1812" s="9" t="str">
        <f>VLOOKUP($A1812,'Customer Names'!$A$2:$E$2336,4,0)</f>
        <v xml:space="preserve">  Esther</v>
      </c>
      <c r="C1812" s="9">
        <f>VLOOKUP($A1812,'Medical Examination'!$A$2:$J$2336,2,0)</f>
        <v>21.945</v>
      </c>
      <c r="D1812" s="9">
        <f>VLOOKUP($A1812,'Medical Examination'!$A$2:$J$2336,3,0)</f>
        <v>5.37</v>
      </c>
      <c r="E1812" s="9" t="str">
        <f>VLOOKUP($A1812,'Medical Examination'!$A$2:$J$2336,4,0)</f>
        <v>No</v>
      </c>
      <c r="F1812" s="9" t="str">
        <f>VLOOKUP($A1812,'Medical Examination'!$A$2:$J$2336,5,0)</f>
        <v>No</v>
      </c>
      <c r="G1812" s="9" t="str">
        <f>VLOOKUP($A1812,'Medical Examination'!$A$2:$J$2336,6,0)</f>
        <v>No</v>
      </c>
      <c r="H1812" s="9">
        <f>VLOOKUP($A1812,'Medical Examination'!$A$2:$J$2336,7,0)</f>
        <v>1</v>
      </c>
      <c r="I1812" s="9" t="str">
        <f>VLOOKUP($A1812,'Medical Examination'!$A$2:$J$2336,8,0)</f>
        <v xml:space="preserve"> Non Smoker</v>
      </c>
      <c r="J1812" s="9" t="str">
        <f>VLOOKUP($A1812,'Medical Examination'!$A$2:$J$2336,9,0)</f>
        <v>Normal Weight</v>
      </c>
      <c r="K1812" s="9" t="str">
        <f>VLOOKUP($A1812,'Medical Examination'!$A$2:$J$2336,10,0)</f>
        <v>Diabetes</v>
      </c>
      <c r="L1812" s="9" t="str">
        <f>VLOOKUP($A1812,'Hospitalsation Details'!$A$2:$L$2344,10,0)</f>
        <v>09-10-1992</v>
      </c>
      <c r="M1812" s="16">
        <f>VLOOKUP($A1812,'Hospitalsation Details'!$A$2:$L$2344,6,0)</f>
        <v>4718.2</v>
      </c>
      <c r="N1812" s="9" t="str">
        <f>VLOOKUP($A1812,'Hospitalsation Details'!$A$2:$L$2344,7,0)</f>
        <v>tier - 2</v>
      </c>
      <c r="O1812" s="9" t="str">
        <f>VLOOKUP($A1812,'Hospitalsation Details'!$A$2:$L$2344,8,0)</f>
        <v>tier - 3</v>
      </c>
      <c r="P1812" s="9" t="str">
        <f>VLOOKUP($A1812,'Hospitalsation Details'!$A$2:$L$2344,9,0)</f>
        <v>R1024</v>
      </c>
      <c r="Q1812" s="9">
        <f>VLOOKUP($A1812,'Hospitalsation Details'!$A$2:$L$2344,12,0)</f>
        <v>30</v>
      </c>
    </row>
    <row r="1813" spans="1:17" ht="15.6" x14ac:dyDescent="0.3">
      <c r="A1813" s="21" t="s">
        <v>3623</v>
      </c>
      <c r="B1813" s="9" t="str">
        <f>VLOOKUP($A1813,'Customer Names'!$A$2:$E$2336,4,0)</f>
        <v xml:space="preserve">  Jackie</v>
      </c>
      <c r="C1813" s="9">
        <f>VLOOKUP($A1813,'Medical Examination'!$A$2:$J$2336,2,0)</f>
        <v>19.47</v>
      </c>
      <c r="D1813" s="9">
        <f>VLOOKUP($A1813,'Medical Examination'!$A$2:$J$2336,3,0)</f>
        <v>6.6</v>
      </c>
      <c r="E1813" s="9" t="str">
        <f>VLOOKUP($A1813,'Medical Examination'!$A$2:$J$2336,4,0)</f>
        <v>Yes</v>
      </c>
      <c r="F1813" s="9" t="str">
        <f>VLOOKUP($A1813,'Medical Examination'!$A$2:$J$2336,5,0)</f>
        <v>No</v>
      </c>
      <c r="G1813" s="9" t="str">
        <f>VLOOKUP($A1813,'Medical Examination'!$A$2:$J$2336,6,0)</f>
        <v>No</v>
      </c>
      <c r="H1813" s="9">
        <f>VLOOKUP($A1813,'Medical Examination'!$A$2:$J$2336,7,0)</f>
        <v>0</v>
      </c>
      <c r="I1813" s="9" t="str">
        <f>VLOOKUP($A1813,'Medical Examination'!$A$2:$J$2336,8,0)</f>
        <v xml:space="preserve"> Non Smoker</v>
      </c>
      <c r="J1813" s="9" t="str">
        <f>VLOOKUP($A1813,'Medical Examination'!$A$2:$J$2336,9,0)</f>
        <v>Normal Weight</v>
      </c>
      <c r="K1813" s="9" t="str">
        <f>VLOOKUP($A1813,'Medical Examination'!$A$2:$J$2336,10,0)</f>
        <v>Prediabetes</v>
      </c>
      <c r="L1813" s="9" t="str">
        <f>VLOOKUP($A1813,'Hospitalsation Details'!$A$2:$L$2344,10,0)</f>
        <v>12-08-1981</v>
      </c>
      <c r="M1813" s="16">
        <f>VLOOKUP($A1813,'Hospitalsation Details'!$A$2:$L$2344,6,0)</f>
        <v>4712.12</v>
      </c>
      <c r="N1813" s="9" t="str">
        <f>VLOOKUP($A1813,'Hospitalsation Details'!$A$2:$L$2344,7,0)</f>
        <v>tier - 2</v>
      </c>
      <c r="O1813" s="9" t="str">
        <f>VLOOKUP($A1813,'Hospitalsation Details'!$A$2:$L$2344,8,0)</f>
        <v>tier - 3</v>
      </c>
      <c r="P1813" s="9" t="str">
        <f>VLOOKUP($A1813,'Hospitalsation Details'!$A$2:$L$2344,9,0)</f>
        <v>R1011</v>
      </c>
      <c r="Q1813" s="9">
        <f>VLOOKUP($A1813,'Hospitalsation Details'!$A$2:$L$2344,12,0)</f>
        <v>41</v>
      </c>
    </row>
    <row r="1814" spans="1:17" ht="15.6" x14ac:dyDescent="0.3">
      <c r="A1814" s="20" t="s">
        <v>3625</v>
      </c>
      <c r="B1814" s="9" t="str">
        <f>VLOOKUP($A1814,'Customer Names'!$A$2:$E$2336,4,0)</f>
        <v xml:space="preserve">  Timothy P</v>
      </c>
      <c r="C1814" s="9">
        <f>VLOOKUP($A1814,'Medical Examination'!$A$2:$J$2336,2,0)</f>
        <v>15.61</v>
      </c>
      <c r="D1814" s="9">
        <f>VLOOKUP($A1814,'Medical Examination'!$A$2:$J$2336,3,0)</f>
        <v>5.77</v>
      </c>
      <c r="E1814" s="9" t="str">
        <f>VLOOKUP($A1814,'Medical Examination'!$A$2:$J$2336,4,0)</f>
        <v>No</v>
      </c>
      <c r="F1814" s="9" t="str">
        <f>VLOOKUP($A1814,'Medical Examination'!$A$2:$J$2336,5,0)</f>
        <v>No</v>
      </c>
      <c r="G1814" s="9" t="str">
        <f>VLOOKUP($A1814,'Medical Examination'!$A$2:$J$2336,6,0)</f>
        <v>No</v>
      </c>
      <c r="H1814" s="9">
        <f>VLOOKUP($A1814,'Medical Examination'!$A$2:$J$2336,7,0)</f>
        <v>0</v>
      </c>
      <c r="I1814" s="9" t="str">
        <f>VLOOKUP($A1814,'Medical Examination'!$A$2:$J$2336,8,0)</f>
        <v xml:space="preserve"> Non Smoker</v>
      </c>
      <c r="J1814" s="9" t="str">
        <f>VLOOKUP($A1814,'Medical Examination'!$A$2:$J$2336,9,0)</f>
        <v>Under Weight</v>
      </c>
      <c r="K1814" s="9" t="str">
        <f>VLOOKUP($A1814,'Medical Examination'!$A$2:$J$2336,10,0)</f>
        <v>Prediabetes</v>
      </c>
      <c r="L1814" s="9" t="str">
        <f>VLOOKUP($A1814,'Hospitalsation Details'!$A$2:$L$2344,10,0)</f>
        <v>04-12-1977</v>
      </c>
      <c r="M1814" s="16">
        <f>VLOOKUP($A1814,'Hospitalsation Details'!$A$2:$L$2344,6,0)</f>
        <v>4699.47</v>
      </c>
      <c r="N1814" s="9" t="str">
        <f>VLOOKUP($A1814,'Hospitalsation Details'!$A$2:$L$2344,7,0)</f>
        <v>tier - 2</v>
      </c>
      <c r="O1814" s="9" t="str">
        <f>VLOOKUP($A1814,'Hospitalsation Details'!$A$2:$L$2344,8,0)</f>
        <v>tier - 3</v>
      </c>
      <c r="P1814" s="9" t="str">
        <f>VLOOKUP($A1814,'Hospitalsation Details'!$A$2:$L$2344,9,0)</f>
        <v>R1013</v>
      </c>
      <c r="Q1814" s="9">
        <f>VLOOKUP($A1814,'Hospitalsation Details'!$A$2:$L$2344,12,0)</f>
        <v>45</v>
      </c>
    </row>
    <row r="1815" spans="1:17" ht="15.6" x14ac:dyDescent="0.3">
      <c r="A1815" s="21" t="s">
        <v>3627</v>
      </c>
      <c r="B1815" s="9" t="str">
        <f>VLOOKUP($A1815,'Customer Names'!$A$2:$E$2336,4,0)</f>
        <v xml:space="preserve">  Lauren</v>
      </c>
      <c r="C1815" s="9">
        <f>VLOOKUP($A1815,'Medical Examination'!$A$2:$J$2336,2,0)</f>
        <v>28.6</v>
      </c>
      <c r="D1815" s="9">
        <f>VLOOKUP($A1815,'Medical Examination'!$A$2:$J$2336,3,0)</f>
        <v>6.08</v>
      </c>
      <c r="E1815" s="9" t="str">
        <f>VLOOKUP($A1815,'Medical Examination'!$A$2:$J$2336,4,0)</f>
        <v>No</v>
      </c>
      <c r="F1815" s="9" t="str">
        <f>VLOOKUP($A1815,'Medical Examination'!$A$2:$J$2336,5,0)</f>
        <v>No</v>
      </c>
      <c r="G1815" s="9" t="str">
        <f>VLOOKUP($A1815,'Medical Examination'!$A$2:$J$2336,6,0)</f>
        <v>Yes</v>
      </c>
      <c r="H1815" s="9">
        <f>VLOOKUP($A1815,'Medical Examination'!$A$2:$J$2336,7,0)</f>
        <v>1</v>
      </c>
      <c r="I1815" s="9" t="str">
        <f>VLOOKUP($A1815,'Medical Examination'!$A$2:$J$2336,8,0)</f>
        <v xml:space="preserve"> Non Smoker</v>
      </c>
      <c r="J1815" s="9" t="str">
        <f>VLOOKUP($A1815,'Medical Examination'!$A$2:$J$2336,9,0)</f>
        <v>Over Weight</v>
      </c>
      <c r="K1815" s="9" t="str">
        <f>VLOOKUP($A1815,'Medical Examination'!$A$2:$J$2336,10,0)</f>
        <v>Normal</v>
      </c>
      <c r="L1815" s="9" t="str">
        <f>VLOOKUP($A1815,'Hospitalsation Details'!$A$2:$L$2344,10,0)</f>
        <v>22-06-2003</v>
      </c>
      <c r="M1815" s="16">
        <f>VLOOKUP($A1815,'Hospitalsation Details'!$A$2:$L$2344,6,0)</f>
        <v>4687.8</v>
      </c>
      <c r="N1815" s="9" t="str">
        <f>VLOOKUP($A1815,'Hospitalsation Details'!$A$2:$L$2344,7,0)</f>
        <v>tier - 2</v>
      </c>
      <c r="O1815" s="9" t="str">
        <f>VLOOKUP($A1815,'Hospitalsation Details'!$A$2:$L$2344,8,0)</f>
        <v>tier - 3</v>
      </c>
      <c r="P1815" s="9" t="str">
        <f>VLOOKUP($A1815,'Hospitalsation Details'!$A$2:$L$2344,9,0)</f>
        <v>R1011</v>
      </c>
      <c r="Q1815" s="9">
        <f>VLOOKUP($A1815,'Hospitalsation Details'!$A$2:$L$2344,12,0)</f>
        <v>19</v>
      </c>
    </row>
    <row r="1816" spans="1:17" ht="15.6" x14ac:dyDescent="0.3">
      <c r="A1816" s="20" t="s">
        <v>3629</v>
      </c>
      <c r="B1816" s="9" t="str">
        <f>VLOOKUP($A1816,'Customer Names'!$A$2:$E$2336,4,0)</f>
        <v xml:space="preserve">  Benjamin</v>
      </c>
      <c r="C1816" s="9">
        <f>VLOOKUP($A1816,'Medical Examination'!$A$2:$J$2336,2,0)</f>
        <v>46.53</v>
      </c>
      <c r="D1816" s="9">
        <f>VLOOKUP($A1816,'Medical Examination'!$A$2:$J$2336,3,0)</f>
        <v>4.16</v>
      </c>
      <c r="E1816" s="9" t="str">
        <f>VLOOKUP($A1816,'Medical Examination'!$A$2:$J$2336,4,0)</f>
        <v>No</v>
      </c>
      <c r="F1816" s="9" t="str">
        <f>VLOOKUP($A1816,'Medical Examination'!$A$2:$J$2336,5,0)</f>
        <v>No</v>
      </c>
      <c r="G1816" s="9" t="str">
        <f>VLOOKUP($A1816,'Medical Examination'!$A$2:$J$2336,6,0)</f>
        <v>No</v>
      </c>
      <c r="H1816" s="9">
        <f>VLOOKUP($A1816,'Medical Examination'!$A$2:$J$2336,7,0)</f>
        <v>0</v>
      </c>
      <c r="I1816" s="9" t="str">
        <f>VLOOKUP($A1816,'Medical Examination'!$A$2:$J$2336,8,0)</f>
        <v xml:space="preserve"> Non Smoker</v>
      </c>
      <c r="J1816" s="9" t="str">
        <f>VLOOKUP($A1816,'Medical Examination'!$A$2:$J$2336,9,0)</f>
        <v>Obesity</v>
      </c>
      <c r="K1816" s="9" t="str">
        <f>VLOOKUP($A1816,'Medical Examination'!$A$2:$J$2336,10,0)</f>
        <v>Normal</v>
      </c>
      <c r="L1816" s="9" t="str">
        <f>VLOOKUP($A1816,'Hospitalsation Details'!$A$2:$L$2344,10,0)</f>
        <v>04-09-1990</v>
      </c>
      <c r="M1816" s="16">
        <f>VLOOKUP($A1816,'Hospitalsation Details'!$A$2:$L$2344,6,0)</f>
        <v>4686.3900000000003</v>
      </c>
      <c r="N1816" s="9" t="str">
        <f>VLOOKUP($A1816,'Hospitalsation Details'!$A$2:$L$2344,7,0)</f>
        <v>tier - 3</v>
      </c>
      <c r="O1816" s="9" t="str">
        <f>VLOOKUP($A1816,'Hospitalsation Details'!$A$2:$L$2344,8,0)</f>
        <v>tier - 3</v>
      </c>
      <c r="P1816" s="9" t="str">
        <f>VLOOKUP($A1816,'Hospitalsation Details'!$A$2:$L$2344,9,0)</f>
        <v>R1013</v>
      </c>
      <c r="Q1816" s="9">
        <f>VLOOKUP($A1816,'Hospitalsation Details'!$A$2:$L$2344,12,0)</f>
        <v>32</v>
      </c>
    </row>
    <row r="1817" spans="1:17" ht="15.6" x14ac:dyDescent="0.3">
      <c r="A1817" s="21" t="s">
        <v>3631</v>
      </c>
      <c r="B1817" s="9" t="str">
        <f>VLOOKUP($A1817,'Customer Names'!$A$2:$E$2336,4,0)</f>
        <v xml:space="preserve">  Hugo M</v>
      </c>
      <c r="C1817" s="9">
        <f>VLOOKUP($A1817,'Medical Examination'!$A$2:$J$2336,2,0)</f>
        <v>34.99</v>
      </c>
      <c r="D1817" s="9">
        <f>VLOOKUP($A1817,'Medical Examination'!$A$2:$J$2336,3,0)</f>
        <v>5.0999999999999996</v>
      </c>
      <c r="E1817" s="9" t="str">
        <f>VLOOKUP($A1817,'Medical Examination'!$A$2:$J$2336,4,0)</f>
        <v>No</v>
      </c>
      <c r="F1817" s="9" t="str">
        <f>VLOOKUP($A1817,'Medical Examination'!$A$2:$J$2336,5,0)</f>
        <v>No</v>
      </c>
      <c r="G1817" s="9" t="str">
        <f>VLOOKUP($A1817,'Medical Examination'!$A$2:$J$2336,6,0)</f>
        <v>Yes</v>
      </c>
      <c r="H1817" s="9">
        <f>VLOOKUP($A1817,'Medical Examination'!$A$2:$J$2336,7,0)</f>
        <v>1</v>
      </c>
      <c r="I1817" s="9" t="str">
        <f>VLOOKUP($A1817,'Medical Examination'!$A$2:$J$2336,8,0)</f>
        <v xml:space="preserve"> Non Smoker</v>
      </c>
      <c r="J1817" s="9" t="str">
        <f>VLOOKUP($A1817,'Medical Examination'!$A$2:$J$2336,9,0)</f>
        <v>Obesity</v>
      </c>
      <c r="K1817" s="9" t="str">
        <f>VLOOKUP($A1817,'Medical Examination'!$A$2:$J$2336,10,0)</f>
        <v>Normal</v>
      </c>
      <c r="L1817" s="9" t="str">
        <f>VLOOKUP($A1817,'Hospitalsation Details'!$A$2:$L$2344,10,0)</f>
        <v>04-10-2003</v>
      </c>
      <c r="M1817" s="16">
        <f>VLOOKUP($A1817,'Hospitalsation Details'!$A$2:$L$2344,6,0)</f>
        <v>4678.8</v>
      </c>
      <c r="N1817" s="9" t="str">
        <f>VLOOKUP($A1817,'Hospitalsation Details'!$A$2:$L$2344,7,0)</f>
        <v>tier - 2</v>
      </c>
      <c r="O1817" s="9" t="str">
        <f>VLOOKUP($A1817,'Hospitalsation Details'!$A$2:$L$2344,8,0)</f>
        <v>tier - 1</v>
      </c>
      <c r="P1817" s="9" t="str">
        <f>VLOOKUP($A1817,'Hospitalsation Details'!$A$2:$L$2344,9,0)</f>
        <v>R1021</v>
      </c>
      <c r="Q1817" s="9">
        <f>VLOOKUP($A1817,'Hospitalsation Details'!$A$2:$L$2344,12,0)</f>
        <v>19</v>
      </c>
    </row>
    <row r="1818" spans="1:17" ht="15.6" x14ac:dyDescent="0.3">
      <c r="A1818" s="20" t="s">
        <v>3633</v>
      </c>
      <c r="B1818" s="9" t="str">
        <f>VLOOKUP($A1818,'Customer Names'!$A$2:$E$2336,4,0)</f>
        <v xml:space="preserve">  Daniel J</v>
      </c>
      <c r="C1818" s="9">
        <f>VLOOKUP($A1818,'Medical Examination'!$A$2:$J$2336,2,0)</f>
        <v>17.05</v>
      </c>
      <c r="D1818" s="9">
        <f>VLOOKUP($A1818,'Medical Examination'!$A$2:$J$2336,3,0)</f>
        <v>5.3</v>
      </c>
      <c r="E1818" s="9" t="str">
        <f>VLOOKUP($A1818,'Medical Examination'!$A$2:$J$2336,4,0)</f>
        <v>No</v>
      </c>
      <c r="F1818" s="9" t="str">
        <f>VLOOKUP($A1818,'Medical Examination'!$A$2:$J$2336,5,0)</f>
        <v>No</v>
      </c>
      <c r="G1818" s="9" t="str">
        <f>VLOOKUP($A1818,'Medical Examination'!$A$2:$J$2336,6,0)</f>
        <v>Yes</v>
      </c>
      <c r="H1818" s="9">
        <f>VLOOKUP($A1818,'Medical Examination'!$A$2:$J$2336,7,0)</f>
        <v>1</v>
      </c>
      <c r="I1818" s="9" t="str">
        <f>VLOOKUP($A1818,'Medical Examination'!$A$2:$J$2336,8,0)</f>
        <v xml:space="preserve"> Non Smoker</v>
      </c>
      <c r="J1818" s="9" t="str">
        <f>VLOOKUP($A1818,'Medical Examination'!$A$2:$J$2336,9,0)</f>
        <v>Under Weight</v>
      </c>
      <c r="K1818" s="9" t="str">
        <f>VLOOKUP($A1818,'Medical Examination'!$A$2:$J$2336,10,0)</f>
        <v>Normal</v>
      </c>
      <c r="L1818" s="9" t="str">
        <f>VLOOKUP($A1818,'Hospitalsation Details'!$A$2:$L$2344,10,0)</f>
        <v>18-10-1979</v>
      </c>
      <c r="M1818" s="16">
        <f>VLOOKUP($A1818,'Hospitalsation Details'!$A$2:$L$2344,6,0)</f>
        <v>4674.2</v>
      </c>
      <c r="N1818" s="9" t="str">
        <f>VLOOKUP($A1818,'Hospitalsation Details'!$A$2:$L$2344,7,0)</f>
        <v>tier - 2</v>
      </c>
      <c r="O1818" s="9" t="str">
        <f>VLOOKUP($A1818,'Hospitalsation Details'!$A$2:$L$2344,8,0)</f>
        <v>tier - 1</v>
      </c>
      <c r="P1818" s="9" t="str">
        <f>VLOOKUP($A1818,'Hospitalsation Details'!$A$2:$L$2344,9,0)</f>
        <v>R1013</v>
      </c>
      <c r="Q1818" s="9">
        <f>VLOOKUP($A1818,'Hospitalsation Details'!$A$2:$L$2344,12,0)</f>
        <v>43</v>
      </c>
    </row>
    <row r="1819" spans="1:17" ht="15.6" x14ac:dyDescent="0.3">
      <c r="A1819" s="21" t="s">
        <v>3635</v>
      </c>
      <c r="B1819" s="9" t="str">
        <f>VLOOKUP($A1819,'Customer Names'!$A$2:$E$2336,4,0)</f>
        <v xml:space="preserve">  Justin R</v>
      </c>
      <c r="C1819" s="9">
        <f>VLOOKUP($A1819,'Medical Examination'!$A$2:$J$2336,2,0)</f>
        <v>37.18</v>
      </c>
      <c r="D1819" s="9">
        <f>VLOOKUP($A1819,'Medical Examination'!$A$2:$J$2336,3,0)</f>
        <v>4.9000000000000004</v>
      </c>
      <c r="E1819" s="9" t="str">
        <f>VLOOKUP($A1819,'Medical Examination'!$A$2:$J$2336,4,0)</f>
        <v>No</v>
      </c>
      <c r="F1819" s="9" t="str">
        <f>VLOOKUP($A1819,'Medical Examination'!$A$2:$J$2336,5,0)</f>
        <v>No</v>
      </c>
      <c r="G1819" s="9" t="str">
        <f>VLOOKUP($A1819,'Medical Examination'!$A$2:$J$2336,6,0)</f>
        <v>No</v>
      </c>
      <c r="H1819" s="9">
        <f>VLOOKUP($A1819,'Medical Examination'!$A$2:$J$2336,7,0)</f>
        <v>0</v>
      </c>
      <c r="I1819" s="9" t="str">
        <f>VLOOKUP($A1819,'Medical Examination'!$A$2:$J$2336,8,0)</f>
        <v xml:space="preserve"> Non Smoker</v>
      </c>
      <c r="J1819" s="9" t="str">
        <f>VLOOKUP($A1819,'Medical Examination'!$A$2:$J$2336,9,0)</f>
        <v>Obesity</v>
      </c>
      <c r="K1819" s="9" t="str">
        <f>VLOOKUP($A1819,'Medical Examination'!$A$2:$J$2336,10,0)</f>
        <v>Normal</v>
      </c>
      <c r="L1819" s="9" t="str">
        <f>VLOOKUP($A1819,'Hospitalsation Details'!$A$2:$L$2344,10,0)</f>
        <v>13-07-1990</v>
      </c>
      <c r="M1819" s="16">
        <f>VLOOKUP($A1819,'Hospitalsation Details'!$A$2:$L$2344,6,0)</f>
        <v>4673.3900000000003</v>
      </c>
      <c r="N1819" s="9" t="str">
        <f>VLOOKUP($A1819,'Hospitalsation Details'!$A$2:$L$2344,7,0)</f>
        <v>tier - 2</v>
      </c>
      <c r="O1819" s="9" t="str">
        <f>VLOOKUP($A1819,'Hospitalsation Details'!$A$2:$L$2344,8,0)</f>
        <v>tier - 1</v>
      </c>
      <c r="P1819" s="9" t="str">
        <f>VLOOKUP($A1819,'Hospitalsation Details'!$A$2:$L$2344,9,0)</f>
        <v>R1013</v>
      </c>
      <c r="Q1819" s="9">
        <f>VLOOKUP($A1819,'Hospitalsation Details'!$A$2:$L$2344,12,0)</f>
        <v>32</v>
      </c>
    </row>
    <row r="1820" spans="1:17" ht="15.6" x14ac:dyDescent="0.3">
      <c r="A1820" s="20" t="s">
        <v>3637</v>
      </c>
      <c r="B1820" s="9" t="str">
        <f>VLOOKUP($A1820,'Customer Names'!$A$2:$E$2336,4,0)</f>
        <v xml:space="preserve">  Colin</v>
      </c>
      <c r="C1820" s="9">
        <f>VLOOKUP($A1820,'Medical Examination'!$A$2:$J$2336,2,0)</f>
        <v>35.200000000000003</v>
      </c>
      <c r="D1820" s="9">
        <f>VLOOKUP($A1820,'Medical Examination'!$A$2:$J$2336,3,0)</f>
        <v>5.55</v>
      </c>
      <c r="E1820" s="9" t="str">
        <f>VLOOKUP($A1820,'Medical Examination'!$A$2:$J$2336,4,0)</f>
        <v>No</v>
      </c>
      <c r="F1820" s="9" t="str">
        <f>VLOOKUP($A1820,'Medical Examination'!$A$2:$J$2336,5,0)</f>
        <v>No</v>
      </c>
      <c r="G1820" s="9" t="str">
        <f>VLOOKUP($A1820,'Medical Examination'!$A$2:$J$2336,6,0)</f>
        <v>No</v>
      </c>
      <c r="H1820" s="9">
        <f>VLOOKUP($A1820,'Medical Examination'!$A$2:$J$2336,7,0)</f>
        <v>0</v>
      </c>
      <c r="I1820" s="9" t="str">
        <f>VLOOKUP($A1820,'Medical Examination'!$A$2:$J$2336,8,0)</f>
        <v xml:space="preserve"> Non Smoker</v>
      </c>
      <c r="J1820" s="9" t="str">
        <f>VLOOKUP($A1820,'Medical Examination'!$A$2:$J$2336,9,0)</f>
        <v>Obesity</v>
      </c>
      <c r="K1820" s="9" t="str">
        <f>VLOOKUP($A1820,'Medical Examination'!$A$2:$J$2336,10,0)</f>
        <v>Normal</v>
      </c>
      <c r="L1820" s="9" t="str">
        <f>VLOOKUP($A1820,'Hospitalsation Details'!$A$2:$L$2344,10,0)</f>
        <v>26-09-1990</v>
      </c>
      <c r="M1820" s="16">
        <f>VLOOKUP($A1820,'Hospitalsation Details'!$A$2:$L$2344,6,0)</f>
        <v>4670.6400000000003</v>
      </c>
      <c r="N1820" s="9" t="str">
        <f>VLOOKUP($A1820,'Hospitalsation Details'!$A$2:$L$2344,7,0)</f>
        <v>tier - 2</v>
      </c>
      <c r="O1820" s="9" t="str">
        <f>VLOOKUP($A1820,'Hospitalsation Details'!$A$2:$L$2344,8,0)</f>
        <v>tier - 2</v>
      </c>
      <c r="P1820" s="9" t="str">
        <f>VLOOKUP($A1820,'Hospitalsation Details'!$A$2:$L$2344,9,0)</f>
        <v>R1011</v>
      </c>
      <c r="Q1820" s="9">
        <f>VLOOKUP($A1820,'Hospitalsation Details'!$A$2:$L$2344,12,0)</f>
        <v>32</v>
      </c>
    </row>
    <row r="1821" spans="1:17" ht="15.6" x14ac:dyDescent="0.3">
      <c r="A1821" s="21" t="s">
        <v>3639</v>
      </c>
      <c r="B1821" s="9" t="str">
        <f>VLOOKUP($A1821,'Customer Names'!$A$2:$E$2336,4,0)</f>
        <v xml:space="preserve">  Rob</v>
      </c>
      <c r="C1821" s="9">
        <f>VLOOKUP($A1821,'Medical Examination'!$A$2:$J$2336,2,0)</f>
        <v>37.335000000000001</v>
      </c>
      <c r="D1821" s="9">
        <f>VLOOKUP($A1821,'Medical Examination'!$A$2:$J$2336,3,0)</f>
        <v>4.95</v>
      </c>
      <c r="E1821" s="9" t="str">
        <f>VLOOKUP($A1821,'Medical Examination'!$A$2:$J$2336,4,0)</f>
        <v>No</v>
      </c>
      <c r="F1821" s="9" t="str">
        <f>VLOOKUP($A1821,'Medical Examination'!$A$2:$J$2336,5,0)</f>
        <v>No</v>
      </c>
      <c r="G1821" s="9" t="str">
        <f>VLOOKUP($A1821,'Medical Examination'!$A$2:$J$2336,6,0)</f>
        <v>No</v>
      </c>
      <c r="H1821" s="9">
        <f>VLOOKUP($A1821,'Medical Examination'!$A$2:$J$2336,7,0)</f>
        <v>0</v>
      </c>
      <c r="I1821" s="9" t="str">
        <f>VLOOKUP($A1821,'Medical Examination'!$A$2:$J$2336,8,0)</f>
        <v xml:space="preserve"> Non Smoker</v>
      </c>
      <c r="J1821" s="9" t="str">
        <f>VLOOKUP($A1821,'Medical Examination'!$A$2:$J$2336,9,0)</f>
        <v>Obesity</v>
      </c>
      <c r="K1821" s="9" t="str">
        <f>VLOOKUP($A1821,'Medical Examination'!$A$2:$J$2336,10,0)</f>
        <v>Diabetes</v>
      </c>
      <c r="L1821" s="9" t="str">
        <f>VLOOKUP($A1821,'Hospitalsation Details'!$A$2:$L$2344,10,0)</f>
        <v>05-08-1990</v>
      </c>
      <c r="M1821" s="16">
        <f>VLOOKUP($A1821,'Hospitalsation Details'!$A$2:$L$2344,6,0)</f>
        <v>4667.6099999999997</v>
      </c>
      <c r="N1821" s="9" t="str">
        <f>VLOOKUP($A1821,'Hospitalsation Details'!$A$2:$L$2344,7,0)</f>
        <v>tier - 3</v>
      </c>
      <c r="O1821" s="9" t="str">
        <f>VLOOKUP($A1821,'Hospitalsation Details'!$A$2:$L$2344,8,0)</f>
        <v>tier - 3</v>
      </c>
      <c r="P1821" s="9" t="str">
        <f>VLOOKUP($A1821,'Hospitalsation Details'!$A$2:$L$2344,9,0)</f>
        <v>R1016</v>
      </c>
      <c r="Q1821" s="9">
        <f>VLOOKUP($A1821,'Hospitalsation Details'!$A$2:$L$2344,12,0)</f>
        <v>32</v>
      </c>
    </row>
    <row r="1822" spans="1:17" ht="15.6" x14ac:dyDescent="0.3">
      <c r="A1822" s="20" t="s">
        <v>3641</v>
      </c>
      <c r="B1822" s="9" t="str">
        <f>VLOOKUP($A1822,'Customer Names'!$A$2:$E$2336,4,0)</f>
        <v xml:space="preserve">  Patrick</v>
      </c>
      <c r="C1822" s="9">
        <f>VLOOKUP($A1822,'Medical Examination'!$A$2:$J$2336,2,0)</f>
        <v>27.265000000000001</v>
      </c>
      <c r="D1822" s="9">
        <f>VLOOKUP($A1822,'Medical Examination'!$A$2:$J$2336,3,0)</f>
        <v>6.46</v>
      </c>
      <c r="E1822" s="9" t="str">
        <f>VLOOKUP($A1822,'Medical Examination'!$A$2:$J$2336,4,0)</f>
        <v>Yes</v>
      </c>
      <c r="F1822" s="9" t="str">
        <f>VLOOKUP($A1822,'Medical Examination'!$A$2:$J$2336,5,0)</f>
        <v>No</v>
      </c>
      <c r="G1822" s="9" t="str">
        <f>VLOOKUP($A1822,'Medical Examination'!$A$2:$J$2336,6,0)</f>
        <v>No</v>
      </c>
      <c r="H1822" s="9">
        <f>VLOOKUP($A1822,'Medical Examination'!$A$2:$J$2336,7,0)</f>
        <v>0</v>
      </c>
      <c r="I1822" s="9" t="str">
        <f>VLOOKUP($A1822,'Medical Examination'!$A$2:$J$2336,8,0)</f>
        <v xml:space="preserve"> Non Smoker</v>
      </c>
      <c r="J1822" s="9" t="str">
        <f>VLOOKUP($A1822,'Medical Examination'!$A$2:$J$2336,9,0)</f>
        <v>Over Weight</v>
      </c>
      <c r="K1822" s="9" t="str">
        <f>VLOOKUP($A1822,'Medical Examination'!$A$2:$J$2336,10,0)</f>
        <v>Normal</v>
      </c>
      <c r="L1822" s="9" t="str">
        <f>VLOOKUP($A1822,'Hospitalsation Details'!$A$2:$L$2344,10,0)</f>
        <v>25-10-1996</v>
      </c>
      <c r="M1822" s="16">
        <f>VLOOKUP($A1822,'Hospitalsation Details'!$A$2:$L$2344,6,0)</f>
        <v>4661.29</v>
      </c>
      <c r="N1822" s="9" t="str">
        <f>VLOOKUP($A1822,'Hospitalsation Details'!$A$2:$L$2344,7,0)</f>
        <v>tier - 2</v>
      </c>
      <c r="O1822" s="9" t="str">
        <f>VLOOKUP($A1822,'Hospitalsation Details'!$A$2:$L$2344,8,0)</f>
        <v>tier - 1</v>
      </c>
      <c r="P1822" s="9" t="str">
        <f>VLOOKUP($A1822,'Hospitalsation Details'!$A$2:$L$2344,9,0)</f>
        <v>R1017</v>
      </c>
      <c r="Q1822" s="9">
        <f>VLOOKUP($A1822,'Hospitalsation Details'!$A$2:$L$2344,12,0)</f>
        <v>26</v>
      </c>
    </row>
    <row r="1823" spans="1:17" ht="15.6" x14ac:dyDescent="0.3">
      <c r="A1823" s="21" t="s">
        <v>3643</v>
      </c>
      <c r="B1823" s="9" t="str">
        <f>VLOOKUP($A1823,'Customer Names'!$A$2:$E$2336,4,0)</f>
        <v xml:space="preserve">  Austin D</v>
      </c>
      <c r="C1823" s="9">
        <f>VLOOKUP($A1823,'Medical Examination'!$A$2:$J$2336,2,0)</f>
        <v>30.8</v>
      </c>
      <c r="D1823" s="9">
        <f>VLOOKUP($A1823,'Medical Examination'!$A$2:$J$2336,3,0)</f>
        <v>4.9000000000000004</v>
      </c>
      <c r="E1823" s="9" t="str">
        <f>VLOOKUP($A1823,'Medical Examination'!$A$2:$J$2336,4,0)</f>
        <v>Yes</v>
      </c>
      <c r="F1823" s="9" t="str">
        <f>VLOOKUP($A1823,'Medical Examination'!$A$2:$J$2336,5,0)</f>
        <v>No</v>
      </c>
      <c r="G1823" s="9" t="str">
        <f>VLOOKUP($A1823,'Medical Examination'!$A$2:$J$2336,6,0)</f>
        <v>No</v>
      </c>
      <c r="H1823" s="9">
        <f>VLOOKUP($A1823,'Medical Examination'!$A$2:$J$2336,7,0)</f>
        <v>0</v>
      </c>
      <c r="I1823" s="9" t="str">
        <f>VLOOKUP($A1823,'Medical Examination'!$A$2:$J$2336,8,0)</f>
        <v xml:space="preserve"> Non Smoker</v>
      </c>
      <c r="J1823" s="9" t="str">
        <f>VLOOKUP($A1823,'Medical Examination'!$A$2:$J$2336,9,0)</f>
        <v>Obesity</v>
      </c>
      <c r="K1823" s="9" t="str">
        <f>VLOOKUP($A1823,'Medical Examination'!$A$2:$J$2336,10,0)</f>
        <v>Normal</v>
      </c>
      <c r="L1823" s="9" t="str">
        <f>VLOOKUP($A1823,'Hospitalsation Details'!$A$2:$L$2344,10,0)</f>
        <v>22-06-1985</v>
      </c>
      <c r="M1823" s="16">
        <f>VLOOKUP($A1823,'Hospitalsation Details'!$A$2:$L$2344,6,0)</f>
        <v>4646.76</v>
      </c>
      <c r="N1823" s="9" t="str">
        <f>VLOOKUP($A1823,'Hospitalsation Details'!$A$2:$L$2344,7,0)</f>
        <v>tier - 1</v>
      </c>
      <c r="O1823" s="9" t="str">
        <f>VLOOKUP($A1823,'Hospitalsation Details'!$A$2:$L$2344,8,0)</f>
        <v>tier - 1</v>
      </c>
      <c r="P1823" s="9" t="str">
        <f>VLOOKUP($A1823,'Hospitalsation Details'!$A$2:$L$2344,9,0)</f>
        <v>R1011</v>
      </c>
      <c r="Q1823" s="9">
        <f>VLOOKUP($A1823,'Hospitalsation Details'!$A$2:$L$2344,12,0)</f>
        <v>37</v>
      </c>
    </row>
    <row r="1824" spans="1:17" ht="15.6" x14ac:dyDescent="0.3">
      <c r="A1824" s="20" t="s">
        <v>3645</v>
      </c>
      <c r="B1824" s="9" t="str">
        <f>VLOOKUP($A1824,'Customer Names'!$A$2:$E$2336,4,0)</f>
        <v xml:space="preserve">  Brittany</v>
      </c>
      <c r="C1824" s="9">
        <f>VLOOKUP($A1824,'Medical Examination'!$A$2:$J$2336,2,0)</f>
        <v>30.21</v>
      </c>
      <c r="D1824" s="9">
        <f>VLOOKUP($A1824,'Medical Examination'!$A$2:$J$2336,3,0)</f>
        <v>5.21</v>
      </c>
      <c r="E1824" s="9" t="str">
        <f>VLOOKUP($A1824,'Medical Examination'!$A$2:$J$2336,4,0)</f>
        <v>No</v>
      </c>
      <c r="F1824" s="9" t="str">
        <f>VLOOKUP($A1824,'Medical Examination'!$A$2:$J$2336,5,0)</f>
        <v>No</v>
      </c>
      <c r="G1824" s="9" t="str">
        <f>VLOOKUP($A1824,'Medical Examination'!$A$2:$J$2336,6,0)</f>
        <v>No</v>
      </c>
      <c r="H1824" s="9">
        <f>VLOOKUP($A1824,'Medical Examination'!$A$2:$J$2336,7,0)</f>
        <v>1</v>
      </c>
      <c r="I1824" s="9" t="str">
        <f>VLOOKUP($A1824,'Medical Examination'!$A$2:$J$2336,8,0)</f>
        <v xml:space="preserve"> Non Smoker</v>
      </c>
      <c r="J1824" s="9" t="str">
        <f>VLOOKUP($A1824,'Medical Examination'!$A$2:$J$2336,9,0)</f>
        <v>Obesity</v>
      </c>
      <c r="K1824" s="9" t="str">
        <f>VLOOKUP($A1824,'Medical Examination'!$A$2:$J$2336,10,0)</f>
        <v>Normal</v>
      </c>
      <c r="L1824" s="9" t="str">
        <f>VLOOKUP($A1824,'Hospitalsation Details'!$A$2:$L$2344,10,0)</f>
        <v>29-06-1998</v>
      </c>
      <c r="M1824" s="16">
        <f>VLOOKUP($A1824,'Hospitalsation Details'!$A$2:$L$2344,6,0)</f>
        <v>4618.08</v>
      </c>
      <c r="N1824" s="9" t="str">
        <f>VLOOKUP($A1824,'Hospitalsation Details'!$A$2:$L$2344,7,0)</f>
        <v>tier - 2</v>
      </c>
      <c r="O1824" s="9" t="str">
        <f>VLOOKUP($A1824,'Hospitalsation Details'!$A$2:$L$2344,8,0)</f>
        <v>tier - 1</v>
      </c>
      <c r="P1824" s="9" t="str">
        <f>VLOOKUP($A1824,'Hospitalsation Details'!$A$2:$L$2344,9,0)</f>
        <v>R1012</v>
      </c>
      <c r="Q1824" s="9">
        <f>VLOOKUP($A1824,'Hospitalsation Details'!$A$2:$L$2344,12,0)</f>
        <v>24</v>
      </c>
    </row>
    <row r="1825" spans="1:17" ht="15.6" x14ac:dyDescent="0.3">
      <c r="A1825" s="21" t="s">
        <v>3647</v>
      </c>
      <c r="B1825" s="9" t="str">
        <f>VLOOKUP($A1825,'Customer Names'!$A$2:$E$2336,4,0)</f>
        <v xml:space="preserve">  Matthew T</v>
      </c>
      <c r="C1825" s="9">
        <f>VLOOKUP($A1825,'Medical Examination'!$A$2:$J$2336,2,0)</f>
        <v>35.340000000000003</v>
      </c>
      <c r="D1825" s="9">
        <f>VLOOKUP($A1825,'Medical Examination'!$A$2:$J$2336,3,0)</f>
        <v>4.13</v>
      </c>
      <c r="E1825" s="9" t="str">
        <f>VLOOKUP($A1825,'Medical Examination'!$A$2:$J$2336,4,0)</f>
        <v>No</v>
      </c>
      <c r="F1825" s="9" t="str">
        <f>VLOOKUP($A1825,'Medical Examination'!$A$2:$J$2336,5,0)</f>
        <v>Yes</v>
      </c>
      <c r="G1825" s="9" t="str">
        <f>VLOOKUP($A1825,'Medical Examination'!$A$2:$J$2336,6,0)</f>
        <v>No</v>
      </c>
      <c r="H1825" s="9">
        <f>VLOOKUP($A1825,'Medical Examination'!$A$2:$J$2336,7,0)</f>
        <v>1</v>
      </c>
      <c r="I1825" s="9" t="str">
        <f>VLOOKUP($A1825,'Medical Examination'!$A$2:$J$2336,8,0)</f>
        <v xml:space="preserve"> Non Smoker</v>
      </c>
      <c r="J1825" s="9" t="str">
        <f>VLOOKUP($A1825,'Medical Examination'!$A$2:$J$2336,9,0)</f>
        <v>Obesity</v>
      </c>
      <c r="K1825" s="9" t="str">
        <f>VLOOKUP($A1825,'Medical Examination'!$A$2:$J$2336,10,0)</f>
        <v>Normal</v>
      </c>
      <c r="L1825" s="9" t="str">
        <f>VLOOKUP($A1825,'Hospitalsation Details'!$A$2:$L$2344,10,0)</f>
        <v>02-07-2000</v>
      </c>
      <c r="M1825" s="16">
        <f>VLOOKUP($A1825,'Hospitalsation Details'!$A$2:$L$2344,6,0)</f>
        <v>4608.03</v>
      </c>
      <c r="N1825" s="9" t="str">
        <f>VLOOKUP($A1825,'Hospitalsation Details'!$A$2:$L$2344,7,0)</f>
        <v>tier - 2</v>
      </c>
      <c r="O1825" s="9" t="str">
        <f>VLOOKUP($A1825,'Hospitalsation Details'!$A$2:$L$2344,8,0)</f>
        <v>tier - 3</v>
      </c>
      <c r="P1825" s="9" t="str">
        <f>VLOOKUP($A1825,'Hospitalsation Details'!$A$2:$L$2344,9,0)</f>
        <v>R1011</v>
      </c>
      <c r="Q1825" s="9">
        <f>VLOOKUP($A1825,'Hospitalsation Details'!$A$2:$L$2344,12,0)</f>
        <v>22</v>
      </c>
    </row>
    <row r="1826" spans="1:17" ht="15.6" x14ac:dyDescent="0.3">
      <c r="A1826" s="20" t="s">
        <v>3649</v>
      </c>
      <c r="B1826" s="9" t="str">
        <f>VLOOKUP($A1826,'Customer Names'!$A$2:$E$2336,4,0)</f>
        <v xml:space="preserve">  Becky G</v>
      </c>
      <c r="C1826" s="9">
        <f>VLOOKUP($A1826,'Medical Examination'!$A$2:$J$2336,2,0)</f>
        <v>26.695</v>
      </c>
      <c r="D1826" s="9">
        <f>VLOOKUP($A1826,'Medical Examination'!$A$2:$J$2336,3,0)</f>
        <v>5.28</v>
      </c>
      <c r="E1826" s="9" t="str">
        <f>VLOOKUP($A1826,'Medical Examination'!$A$2:$J$2336,4,0)</f>
        <v>No</v>
      </c>
      <c r="F1826" s="9" t="str">
        <f>VLOOKUP($A1826,'Medical Examination'!$A$2:$J$2336,5,0)</f>
        <v>No</v>
      </c>
      <c r="G1826" s="9" t="str">
        <f>VLOOKUP($A1826,'Medical Examination'!$A$2:$J$2336,6,0)</f>
        <v>No</v>
      </c>
      <c r="H1826" s="9">
        <f>VLOOKUP($A1826,'Medical Examination'!$A$2:$J$2336,7,0)</f>
        <v>0</v>
      </c>
      <c r="I1826" s="9" t="str">
        <f>VLOOKUP($A1826,'Medical Examination'!$A$2:$J$2336,8,0)</f>
        <v xml:space="preserve"> Non Smoker</v>
      </c>
      <c r="J1826" s="9" t="str">
        <f>VLOOKUP($A1826,'Medical Examination'!$A$2:$J$2336,9,0)</f>
        <v>Over Weight</v>
      </c>
      <c r="K1826" s="9" t="str">
        <f>VLOOKUP($A1826,'Medical Examination'!$A$2:$J$2336,10,0)</f>
        <v>Normal</v>
      </c>
      <c r="L1826" s="9" t="str">
        <f>VLOOKUP($A1826,'Hospitalsation Details'!$A$2:$L$2344,10,0)</f>
        <v>18-09-1989</v>
      </c>
      <c r="M1826" s="16">
        <f>VLOOKUP($A1826,'Hospitalsation Details'!$A$2:$L$2344,6,0)</f>
        <v>4571.41</v>
      </c>
      <c r="N1826" s="9" t="str">
        <f>VLOOKUP($A1826,'Hospitalsation Details'!$A$2:$L$2344,7,0)</f>
        <v>tier - 2</v>
      </c>
      <c r="O1826" s="9" t="str">
        <f>VLOOKUP($A1826,'Hospitalsation Details'!$A$2:$L$2344,8,0)</f>
        <v>tier - 2</v>
      </c>
      <c r="P1826" s="9" t="str">
        <f>VLOOKUP($A1826,'Hospitalsation Details'!$A$2:$L$2344,9,0)</f>
        <v>R1012</v>
      </c>
      <c r="Q1826" s="9">
        <f>VLOOKUP($A1826,'Hospitalsation Details'!$A$2:$L$2344,12,0)</f>
        <v>33</v>
      </c>
    </row>
    <row r="1827" spans="1:17" ht="15.6" x14ac:dyDescent="0.3">
      <c r="A1827" s="21" t="s">
        <v>3651</v>
      </c>
      <c r="B1827" s="9" t="str">
        <f>VLOOKUP($A1827,'Customer Names'!$A$2:$E$2336,4,0)</f>
        <v xml:space="preserve">  Virginie</v>
      </c>
      <c r="C1827" s="9">
        <f>VLOOKUP($A1827,'Medical Examination'!$A$2:$J$2336,2,0)</f>
        <v>29.355</v>
      </c>
      <c r="D1827" s="9">
        <f>VLOOKUP($A1827,'Medical Examination'!$A$2:$J$2336,3,0)</f>
        <v>4.68</v>
      </c>
      <c r="E1827" s="9" t="str">
        <f>VLOOKUP($A1827,'Medical Examination'!$A$2:$J$2336,4,0)</f>
        <v>Yes</v>
      </c>
      <c r="F1827" s="9" t="str">
        <f>VLOOKUP($A1827,'Medical Examination'!$A$2:$J$2336,5,0)</f>
        <v>No</v>
      </c>
      <c r="G1827" s="9" t="str">
        <f>VLOOKUP($A1827,'Medical Examination'!$A$2:$J$2336,6,0)</f>
        <v>No</v>
      </c>
      <c r="H1827" s="9">
        <f>VLOOKUP($A1827,'Medical Examination'!$A$2:$J$2336,7,0)</f>
        <v>0</v>
      </c>
      <c r="I1827" s="9" t="str">
        <f>VLOOKUP($A1827,'Medical Examination'!$A$2:$J$2336,8,0)</f>
        <v xml:space="preserve"> Non Smoker</v>
      </c>
      <c r="J1827" s="9" t="str">
        <f>VLOOKUP($A1827,'Medical Examination'!$A$2:$J$2336,9,0)</f>
        <v>Over Weight</v>
      </c>
      <c r="K1827" s="9" t="str">
        <f>VLOOKUP($A1827,'Medical Examination'!$A$2:$J$2336,10,0)</f>
        <v>Normal</v>
      </c>
      <c r="L1827" s="9" t="str">
        <f>VLOOKUP($A1827,'Hospitalsation Details'!$A$2:$L$2344,10,0)</f>
        <v>25-12-1996</v>
      </c>
      <c r="M1827" s="16">
        <f>VLOOKUP($A1827,'Hospitalsation Details'!$A$2:$L$2344,6,0)</f>
        <v>4564.1899999999996</v>
      </c>
      <c r="N1827" s="9" t="str">
        <f>VLOOKUP($A1827,'Hospitalsation Details'!$A$2:$L$2344,7,0)</f>
        <v>tier - 2</v>
      </c>
      <c r="O1827" s="9" t="str">
        <f>VLOOKUP($A1827,'Hospitalsation Details'!$A$2:$L$2344,8,0)</f>
        <v>tier - 2</v>
      </c>
      <c r="P1827" s="9" t="str">
        <f>VLOOKUP($A1827,'Hospitalsation Details'!$A$2:$L$2344,9,0)</f>
        <v>R1024</v>
      </c>
      <c r="Q1827" s="9">
        <f>VLOOKUP($A1827,'Hospitalsation Details'!$A$2:$L$2344,12,0)</f>
        <v>26</v>
      </c>
    </row>
    <row r="1828" spans="1:17" ht="15.6" x14ac:dyDescent="0.3">
      <c r="A1828" s="20" t="s">
        <v>3653</v>
      </c>
      <c r="B1828" s="9" t="str">
        <f>VLOOKUP($A1828,'Customer Names'!$A$2:$E$2336,4,0)</f>
        <v xml:space="preserve">  Allison A</v>
      </c>
      <c r="C1828" s="9">
        <f>VLOOKUP($A1828,'Medical Examination'!$A$2:$J$2336,2,0)</f>
        <v>29.59</v>
      </c>
      <c r="D1828" s="9">
        <f>VLOOKUP($A1828,'Medical Examination'!$A$2:$J$2336,3,0)</f>
        <v>4.0599999999999996</v>
      </c>
      <c r="E1828" s="9" t="str">
        <f>VLOOKUP($A1828,'Medical Examination'!$A$2:$J$2336,4,0)</f>
        <v>No</v>
      </c>
      <c r="F1828" s="9" t="str">
        <f>VLOOKUP($A1828,'Medical Examination'!$A$2:$J$2336,5,0)</f>
        <v>No</v>
      </c>
      <c r="G1828" s="9" t="str">
        <f>VLOOKUP($A1828,'Medical Examination'!$A$2:$J$2336,6,0)</f>
        <v>No</v>
      </c>
      <c r="H1828" s="9">
        <f>VLOOKUP($A1828,'Medical Examination'!$A$2:$J$2336,7,0)</f>
        <v>0</v>
      </c>
      <c r="I1828" s="9" t="str">
        <f>VLOOKUP($A1828,'Medical Examination'!$A$2:$J$2336,8,0)</f>
        <v xml:space="preserve"> Non Smoker</v>
      </c>
      <c r="J1828" s="9" t="str">
        <f>VLOOKUP($A1828,'Medical Examination'!$A$2:$J$2336,9,0)</f>
        <v>Over Weight</v>
      </c>
      <c r="K1828" s="9" t="str">
        <f>VLOOKUP($A1828,'Medical Examination'!$A$2:$J$2336,10,0)</f>
        <v>Normal</v>
      </c>
      <c r="L1828" s="9" t="str">
        <f>VLOOKUP($A1828,'Hospitalsation Details'!$A$2:$L$2344,10,0)</f>
        <v>20-09-1990</v>
      </c>
      <c r="M1828" s="16">
        <f>VLOOKUP($A1828,'Hospitalsation Details'!$A$2:$L$2344,6,0)</f>
        <v>4562.84</v>
      </c>
      <c r="N1828" s="9" t="str">
        <f>VLOOKUP($A1828,'Hospitalsation Details'!$A$2:$L$2344,7,0)</f>
        <v>tier - 2</v>
      </c>
      <c r="O1828" s="9" t="str">
        <f>VLOOKUP($A1828,'Hospitalsation Details'!$A$2:$L$2344,8,0)</f>
        <v>tier - 2</v>
      </c>
      <c r="P1828" s="9" t="str">
        <f>VLOOKUP($A1828,'Hospitalsation Details'!$A$2:$L$2344,9,0)</f>
        <v>R1013</v>
      </c>
      <c r="Q1828" s="9">
        <f>VLOOKUP($A1828,'Hospitalsation Details'!$A$2:$L$2344,12,0)</f>
        <v>32</v>
      </c>
    </row>
    <row r="1829" spans="1:17" ht="15.6" x14ac:dyDescent="0.3">
      <c r="A1829" s="21" t="s">
        <v>3655</v>
      </c>
      <c r="B1829" s="9" t="str">
        <f>VLOOKUP($A1829,'Customer Names'!$A$2:$E$2336,4,0)</f>
        <v xml:space="preserve">  Julie</v>
      </c>
      <c r="C1829" s="9">
        <f>VLOOKUP($A1829,'Medical Examination'!$A$2:$J$2336,2,0)</f>
        <v>31.35</v>
      </c>
      <c r="D1829" s="9">
        <f>VLOOKUP($A1829,'Medical Examination'!$A$2:$J$2336,3,0)</f>
        <v>4.2</v>
      </c>
      <c r="E1829" s="9" t="str">
        <f>VLOOKUP($A1829,'Medical Examination'!$A$2:$J$2336,4,0)</f>
        <v>No</v>
      </c>
      <c r="F1829" s="9" t="str">
        <f>VLOOKUP($A1829,'Medical Examination'!$A$2:$J$2336,5,0)</f>
        <v>Yes</v>
      </c>
      <c r="G1829" s="9" t="str">
        <f>VLOOKUP($A1829,'Medical Examination'!$A$2:$J$2336,6,0)</f>
        <v>No</v>
      </c>
      <c r="H1829" s="9">
        <f>VLOOKUP($A1829,'Medical Examination'!$A$2:$J$2336,7,0)</f>
        <v>1</v>
      </c>
      <c r="I1829" s="9" t="str">
        <f>VLOOKUP($A1829,'Medical Examination'!$A$2:$J$2336,8,0)</f>
        <v xml:space="preserve"> Non Smoker</v>
      </c>
      <c r="J1829" s="9" t="str">
        <f>VLOOKUP($A1829,'Medical Examination'!$A$2:$J$2336,9,0)</f>
        <v>Obesity</v>
      </c>
      <c r="K1829" s="9" t="str">
        <f>VLOOKUP($A1829,'Medical Examination'!$A$2:$J$2336,10,0)</f>
        <v>Normal</v>
      </c>
      <c r="L1829" s="9" t="str">
        <f>VLOOKUP($A1829,'Hospitalsation Details'!$A$2:$L$2344,10,0)</f>
        <v>22-12-2004</v>
      </c>
      <c r="M1829" s="16">
        <f>VLOOKUP($A1829,'Hospitalsation Details'!$A$2:$L$2344,6,0)</f>
        <v>4561.1899999999996</v>
      </c>
      <c r="N1829" s="9" t="str">
        <f>VLOOKUP($A1829,'Hospitalsation Details'!$A$2:$L$2344,7,0)</f>
        <v>tier - 2</v>
      </c>
      <c r="O1829" s="9" t="str">
        <f>VLOOKUP($A1829,'Hospitalsation Details'!$A$2:$L$2344,8,0)</f>
        <v>tier - 2</v>
      </c>
      <c r="P1829" s="9" t="str">
        <f>VLOOKUP($A1829,'Hospitalsation Details'!$A$2:$L$2344,9,0)</f>
        <v>R1024</v>
      </c>
      <c r="Q1829" s="9">
        <f>VLOOKUP($A1829,'Hospitalsation Details'!$A$2:$L$2344,12,0)</f>
        <v>18</v>
      </c>
    </row>
    <row r="1830" spans="1:17" ht="15.6" x14ac:dyDescent="0.3">
      <c r="A1830" s="20" t="s">
        <v>3657</v>
      </c>
      <c r="B1830" s="9" t="str">
        <f>VLOOKUP($A1830,'Customer Names'!$A$2:$E$2336,4,0)</f>
        <v xml:space="preserve">  Katherine</v>
      </c>
      <c r="C1830" s="9">
        <f>VLOOKUP($A1830,'Medical Examination'!$A$2:$J$2336,2,0)</f>
        <v>20.52</v>
      </c>
      <c r="D1830" s="9">
        <f>VLOOKUP($A1830,'Medical Examination'!$A$2:$J$2336,3,0)</f>
        <v>4.83</v>
      </c>
      <c r="E1830" s="9" t="str">
        <f>VLOOKUP($A1830,'Medical Examination'!$A$2:$J$2336,4,0)</f>
        <v>No</v>
      </c>
      <c r="F1830" s="9" t="str">
        <f>VLOOKUP($A1830,'Medical Examination'!$A$2:$J$2336,5,0)</f>
        <v>No</v>
      </c>
      <c r="G1830" s="9" t="str">
        <f>VLOOKUP($A1830,'Medical Examination'!$A$2:$J$2336,6,0)</f>
        <v>No</v>
      </c>
      <c r="H1830" s="9">
        <f>VLOOKUP($A1830,'Medical Examination'!$A$2:$J$2336,7,0)</f>
        <v>0</v>
      </c>
      <c r="I1830" s="9" t="str">
        <f>VLOOKUP($A1830,'Medical Examination'!$A$2:$J$2336,8,0)</f>
        <v xml:space="preserve"> Non Smoker</v>
      </c>
      <c r="J1830" s="9" t="str">
        <f>VLOOKUP($A1830,'Medical Examination'!$A$2:$J$2336,9,0)</f>
        <v>Normal Weight</v>
      </c>
      <c r="K1830" s="9" t="str">
        <f>VLOOKUP($A1830,'Medical Examination'!$A$2:$J$2336,10,0)</f>
        <v>Normal</v>
      </c>
      <c r="L1830" s="9" t="str">
        <f>VLOOKUP($A1830,'Hospitalsation Details'!$A$2:$L$2344,10,0)</f>
        <v>17-11-1990</v>
      </c>
      <c r="M1830" s="16">
        <f>VLOOKUP($A1830,'Hospitalsation Details'!$A$2:$L$2344,6,0)</f>
        <v>4544.2299999999996</v>
      </c>
      <c r="N1830" s="9" t="str">
        <f>VLOOKUP($A1830,'Hospitalsation Details'!$A$2:$L$2344,7,0)</f>
        <v>tier - 2</v>
      </c>
      <c r="O1830" s="9" t="str">
        <f>VLOOKUP($A1830,'Hospitalsation Details'!$A$2:$L$2344,8,0)</f>
        <v>tier - 1</v>
      </c>
      <c r="P1830" s="9" t="str">
        <f>VLOOKUP($A1830,'Hospitalsation Details'!$A$2:$L$2344,9,0)</f>
        <v>R1024</v>
      </c>
      <c r="Q1830" s="9">
        <f>VLOOKUP($A1830,'Hospitalsation Details'!$A$2:$L$2344,12,0)</f>
        <v>32</v>
      </c>
    </row>
    <row r="1831" spans="1:17" ht="15.6" x14ac:dyDescent="0.3">
      <c r="A1831" s="21" t="s">
        <v>3659</v>
      </c>
      <c r="B1831" s="9" t="str">
        <f>VLOOKUP($A1831,'Customer Names'!$A$2:$E$2336,4,0)</f>
        <v xml:space="preserve">  Caleb</v>
      </c>
      <c r="C1831" s="9">
        <f>VLOOKUP($A1831,'Medical Examination'!$A$2:$J$2336,2,0)</f>
        <v>42.9</v>
      </c>
      <c r="D1831" s="9">
        <f>VLOOKUP($A1831,'Medical Examination'!$A$2:$J$2336,3,0)</f>
        <v>4.87</v>
      </c>
      <c r="E1831" s="9" t="str">
        <f>VLOOKUP($A1831,'Medical Examination'!$A$2:$J$2336,4,0)</f>
        <v>Yes</v>
      </c>
      <c r="F1831" s="9" t="str">
        <f>VLOOKUP($A1831,'Medical Examination'!$A$2:$J$2336,5,0)</f>
        <v>No</v>
      </c>
      <c r="G1831" s="9" t="str">
        <f>VLOOKUP($A1831,'Medical Examination'!$A$2:$J$2336,6,0)</f>
        <v>No</v>
      </c>
      <c r="H1831" s="9">
        <f>VLOOKUP($A1831,'Medical Examination'!$A$2:$J$2336,7,0)</f>
        <v>1</v>
      </c>
      <c r="I1831" s="9" t="str">
        <f>VLOOKUP($A1831,'Medical Examination'!$A$2:$J$2336,8,0)</f>
        <v xml:space="preserve"> Non Smoker</v>
      </c>
      <c r="J1831" s="9" t="str">
        <f>VLOOKUP($A1831,'Medical Examination'!$A$2:$J$2336,9,0)</f>
        <v>Obesity</v>
      </c>
      <c r="K1831" s="9" t="str">
        <f>VLOOKUP($A1831,'Medical Examination'!$A$2:$J$2336,10,0)</f>
        <v>Prediabetes</v>
      </c>
      <c r="L1831" s="9" t="str">
        <f>VLOOKUP($A1831,'Hospitalsation Details'!$A$2:$L$2344,10,0)</f>
        <v>13-06-1988</v>
      </c>
      <c r="M1831" s="16">
        <f>VLOOKUP($A1831,'Hospitalsation Details'!$A$2:$L$2344,6,0)</f>
        <v>4536.26</v>
      </c>
      <c r="N1831" s="9" t="str">
        <f>VLOOKUP($A1831,'Hospitalsation Details'!$A$2:$L$2344,7,0)</f>
        <v>tier - 2</v>
      </c>
      <c r="O1831" s="9" t="str">
        <f>VLOOKUP($A1831,'Hospitalsation Details'!$A$2:$L$2344,8,0)</f>
        <v>tier - 2</v>
      </c>
      <c r="P1831" s="9" t="str">
        <f>VLOOKUP($A1831,'Hospitalsation Details'!$A$2:$L$2344,9,0)</f>
        <v>R1011</v>
      </c>
      <c r="Q1831" s="9">
        <f>VLOOKUP($A1831,'Hospitalsation Details'!$A$2:$L$2344,12,0)</f>
        <v>34</v>
      </c>
    </row>
    <row r="1832" spans="1:17" ht="15.6" x14ac:dyDescent="0.3">
      <c r="A1832" s="20" t="s">
        <v>3661</v>
      </c>
      <c r="B1832" s="9" t="str">
        <f>VLOOKUP($A1832,'Customer Names'!$A$2:$E$2336,4,0)</f>
        <v xml:space="preserve">  Jaime</v>
      </c>
      <c r="C1832" s="9">
        <f>VLOOKUP($A1832,'Medical Examination'!$A$2:$J$2336,2,0)</f>
        <v>24.6</v>
      </c>
      <c r="D1832" s="9">
        <f>VLOOKUP($A1832,'Medical Examination'!$A$2:$J$2336,3,0)</f>
        <v>5.86</v>
      </c>
      <c r="E1832" s="9" t="str">
        <f>VLOOKUP($A1832,'Medical Examination'!$A$2:$J$2336,4,0)</f>
        <v>No</v>
      </c>
      <c r="F1832" s="9" t="str">
        <f>VLOOKUP($A1832,'Medical Examination'!$A$2:$J$2336,5,0)</f>
        <v>No</v>
      </c>
      <c r="G1832" s="9" t="str">
        <f>VLOOKUP($A1832,'Medical Examination'!$A$2:$J$2336,6,0)</f>
        <v>Yes</v>
      </c>
      <c r="H1832" s="9">
        <f>VLOOKUP($A1832,'Medical Examination'!$A$2:$J$2336,7,0)</f>
        <v>1</v>
      </c>
      <c r="I1832" s="9" t="str">
        <f>VLOOKUP($A1832,'Medical Examination'!$A$2:$J$2336,8,0)</f>
        <v xml:space="preserve"> Non Smoker</v>
      </c>
      <c r="J1832" s="9" t="str">
        <f>VLOOKUP($A1832,'Medical Examination'!$A$2:$J$2336,9,0)</f>
        <v>Normal Weight</v>
      </c>
      <c r="K1832" s="9" t="str">
        <f>VLOOKUP($A1832,'Medical Examination'!$A$2:$J$2336,10,0)</f>
        <v>Normal</v>
      </c>
      <c r="L1832" s="9" t="str">
        <f>VLOOKUP($A1832,'Hospitalsation Details'!$A$2:$L$2344,10,0)</f>
        <v>29-06-1993</v>
      </c>
      <c r="M1832" s="16">
        <f>VLOOKUP($A1832,'Hospitalsation Details'!$A$2:$L$2344,6,0)</f>
        <v>4529.4799999999996</v>
      </c>
      <c r="N1832" s="9" t="str">
        <f>VLOOKUP($A1832,'Hospitalsation Details'!$A$2:$L$2344,7,0)</f>
        <v>tier - 2</v>
      </c>
      <c r="O1832" s="9" t="str">
        <f>VLOOKUP($A1832,'Hospitalsation Details'!$A$2:$L$2344,8,0)</f>
        <v>tier - 1</v>
      </c>
      <c r="P1832" s="9" t="str">
        <f>VLOOKUP($A1832,'Hospitalsation Details'!$A$2:$L$2344,9,0)</f>
        <v>R1011</v>
      </c>
      <c r="Q1832" s="9">
        <f>VLOOKUP($A1832,'Hospitalsation Details'!$A$2:$L$2344,12,0)</f>
        <v>29</v>
      </c>
    </row>
    <row r="1833" spans="1:17" ht="15.6" x14ac:dyDescent="0.3">
      <c r="A1833" s="21" t="s">
        <v>3663</v>
      </c>
      <c r="B1833" s="9" t="str">
        <f>VLOOKUP($A1833,'Customer Names'!$A$2:$E$2336,4,0)</f>
        <v xml:space="preserve">  Hannah</v>
      </c>
      <c r="C1833" s="9">
        <f>VLOOKUP($A1833,'Medical Examination'!$A$2:$J$2336,2,0)</f>
        <v>28.405000000000001</v>
      </c>
      <c r="D1833" s="9">
        <f>VLOOKUP($A1833,'Medical Examination'!$A$2:$J$2336,3,0)</f>
        <v>4.12</v>
      </c>
      <c r="E1833" s="9" t="str">
        <f>VLOOKUP($A1833,'Medical Examination'!$A$2:$J$2336,4,0)</f>
        <v>No</v>
      </c>
      <c r="F1833" s="9" t="str">
        <f>VLOOKUP($A1833,'Medical Examination'!$A$2:$J$2336,5,0)</f>
        <v>No</v>
      </c>
      <c r="G1833" s="9" t="str">
        <f>VLOOKUP($A1833,'Medical Examination'!$A$2:$J$2336,6,0)</f>
        <v>No</v>
      </c>
      <c r="H1833" s="9">
        <f>VLOOKUP($A1833,'Medical Examination'!$A$2:$J$2336,7,0)</f>
        <v>1</v>
      </c>
      <c r="I1833" s="9" t="str">
        <f>VLOOKUP($A1833,'Medical Examination'!$A$2:$J$2336,8,0)</f>
        <v xml:space="preserve"> Non Smoker</v>
      </c>
      <c r="J1833" s="9" t="str">
        <f>VLOOKUP($A1833,'Medical Examination'!$A$2:$J$2336,9,0)</f>
        <v>Over Weight</v>
      </c>
      <c r="K1833" s="9" t="str">
        <f>VLOOKUP($A1833,'Medical Examination'!$A$2:$J$2336,10,0)</f>
        <v>Prediabetes</v>
      </c>
      <c r="L1833" s="9" t="str">
        <f>VLOOKUP($A1833,'Hospitalsation Details'!$A$2:$L$2344,10,0)</f>
        <v>13-08-1992</v>
      </c>
      <c r="M1833" s="16">
        <f>VLOOKUP($A1833,'Hospitalsation Details'!$A$2:$L$2344,6,0)</f>
        <v>4527.18</v>
      </c>
      <c r="N1833" s="9" t="str">
        <f>VLOOKUP($A1833,'Hospitalsation Details'!$A$2:$L$2344,7,0)</f>
        <v>tier - 2</v>
      </c>
      <c r="O1833" s="9" t="str">
        <f>VLOOKUP($A1833,'Hospitalsation Details'!$A$2:$L$2344,8,0)</f>
        <v>tier - 2</v>
      </c>
      <c r="P1833" s="9" t="str">
        <f>VLOOKUP($A1833,'Hospitalsation Details'!$A$2:$L$2344,9,0)</f>
        <v>R1012</v>
      </c>
      <c r="Q1833" s="9">
        <f>VLOOKUP($A1833,'Hospitalsation Details'!$A$2:$L$2344,12,0)</f>
        <v>30</v>
      </c>
    </row>
    <row r="1834" spans="1:17" ht="15.6" x14ac:dyDescent="0.3">
      <c r="A1834" s="20" t="s">
        <v>3665</v>
      </c>
      <c r="B1834" s="9" t="str">
        <f>VLOOKUP($A1834,'Customer Names'!$A$2:$E$2336,4,0)</f>
        <v xml:space="preserve">  Zachariah</v>
      </c>
      <c r="C1834" s="9">
        <f>VLOOKUP($A1834,'Medical Examination'!$A$2:$J$2336,2,0)</f>
        <v>34.674999999999997</v>
      </c>
      <c r="D1834" s="9">
        <f>VLOOKUP($A1834,'Medical Examination'!$A$2:$J$2336,3,0)</f>
        <v>5.71</v>
      </c>
      <c r="E1834" s="9" t="str">
        <f>VLOOKUP($A1834,'Medical Examination'!$A$2:$J$2336,4,0)</f>
        <v>Yes</v>
      </c>
      <c r="F1834" s="9" t="str">
        <f>VLOOKUP($A1834,'Medical Examination'!$A$2:$J$2336,5,0)</f>
        <v>No</v>
      </c>
      <c r="G1834" s="9" t="str">
        <f>VLOOKUP($A1834,'Medical Examination'!$A$2:$J$2336,6,0)</f>
        <v>No</v>
      </c>
      <c r="H1834" s="9">
        <f>VLOOKUP($A1834,'Medical Examination'!$A$2:$J$2336,7,0)</f>
        <v>1</v>
      </c>
      <c r="I1834" s="9" t="str">
        <f>VLOOKUP($A1834,'Medical Examination'!$A$2:$J$2336,8,0)</f>
        <v xml:space="preserve"> Non Smoker</v>
      </c>
      <c r="J1834" s="9" t="str">
        <f>VLOOKUP($A1834,'Medical Examination'!$A$2:$J$2336,9,0)</f>
        <v>Obesity</v>
      </c>
      <c r="K1834" s="9" t="str">
        <f>VLOOKUP($A1834,'Medical Examination'!$A$2:$J$2336,10,0)</f>
        <v>Prediabetes</v>
      </c>
      <c r="L1834" s="9" t="str">
        <f>VLOOKUP($A1834,'Hospitalsation Details'!$A$2:$L$2344,10,0)</f>
        <v>21-12-1988</v>
      </c>
      <c r="M1834" s="16">
        <f>VLOOKUP($A1834,'Hospitalsation Details'!$A$2:$L$2344,6,0)</f>
        <v>4518.83</v>
      </c>
      <c r="N1834" s="9" t="str">
        <f>VLOOKUP($A1834,'Hospitalsation Details'!$A$2:$L$2344,7,0)</f>
        <v>tier - 2</v>
      </c>
      <c r="O1834" s="9" t="str">
        <f>VLOOKUP($A1834,'Hospitalsation Details'!$A$2:$L$2344,8,0)</f>
        <v>tier - 2</v>
      </c>
      <c r="P1834" s="9" t="str">
        <f>VLOOKUP($A1834,'Hospitalsation Details'!$A$2:$L$2344,9,0)</f>
        <v>R1017</v>
      </c>
      <c r="Q1834" s="9">
        <f>VLOOKUP($A1834,'Hospitalsation Details'!$A$2:$L$2344,12,0)</f>
        <v>34</v>
      </c>
    </row>
    <row r="1835" spans="1:17" ht="15.6" x14ac:dyDescent="0.3">
      <c r="A1835" s="21" t="s">
        <v>3667</v>
      </c>
      <c r="B1835" s="9" t="str">
        <f>VLOOKUP($A1835,'Customer Names'!$A$2:$E$2336,4,0)</f>
        <v xml:space="preserve">  Patricia A</v>
      </c>
      <c r="C1835" s="9">
        <f>VLOOKUP($A1835,'Medical Examination'!$A$2:$J$2336,2,0)</f>
        <v>18.850000000000001</v>
      </c>
      <c r="D1835" s="9">
        <f>VLOOKUP($A1835,'Medical Examination'!$A$2:$J$2336,3,0)</f>
        <v>6.03</v>
      </c>
      <c r="E1835" s="9" t="str">
        <f>VLOOKUP($A1835,'Medical Examination'!$A$2:$J$2336,4,0)</f>
        <v>No</v>
      </c>
      <c r="F1835" s="9" t="str">
        <f>VLOOKUP($A1835,'Medical Examination'!$A$2:$J$2336,5,0)</f>
        <v>No</v>
      </c>
      <c r="G1835" s="9" t="str">
        <f>VLOOKUP($A1835,'Medical Examination'!$A$2:$J$2336,6,0)</f>
        <v>No</v>
      </c>
      <c r="H1835" s="9">
        <f>VLOOKUP($A1835,'Medical Examination'!$A$2:$J$2336,7,0)</f>
        <v>1</v>
      </c>
      <c r="I1835" s="9" t="str">
        <f>VLOOKUP($A1835,'Medical Examination'!$A$2:$J$2336,8,0)</f>
        <v xml:space="preserve"> Non Smoker</v>
      </c>
      <c r="J1835" s="9" t="str">
        <f>VLOOKUP($A1835,'Medical Examination'!$A$2:$J$2336,9,0)</f>
        <v>Normal Weight</v>
      </c>
      <c r="K1835" s="9" t="str">
        <f>VLOOKUP($A1835,'Medical Examination'!$A$2:$J$2336,10,0)</f>
        <v>Normal</v>
      </c>
      <c r="L1835" s="9" t="str">
        <f>VLOOKUP($A1835,'Hospitalsation Details'!$A$2:$L$2344,10,0)</f>
        <v>05-12-1987</v>
      </c>
      <c r="M1835" s="16">
        <f>VLOOKUP($A1835,'Hospitalsation Details'!$A$2:$L$2344,6,0)</f>
        <v>4518.7700000000004</v>
      </c>
      <c r="N1835" s="9" t="str">
        <f>VLOOKUP($A1835,'Hospitalsation Details'!$A$2:$L$2344,7,0)</f>
        <v>tier - 2</v>
      </c>
      <c r="O1835" s="9" t="str">
        <f>VLOOKUP($A1835,'Hospitalsation Details'!$A$2:$L$2344,8,0)</f>
        <v>tier - 3</v>
      </c>
      <c r="P1835" s="9" t="str">
        <f>VLOOKUP($A1835,'Hospitalsation Details'!$A$2:$L$2344,9,0)</f>
        <v>R1012</v>
      </c>
      <c r="Q1835" s="9">
        <f>VLOOKUP($A1835,'Hospitalsation Details'!$A$2:$L$2344,12,0)</f>
        <v>35</v>
      </c>
    </row>
    <row r="1836" spans="1:17" ht="15.6" x14ac:dyDescent="0.3">
      <c r="A1836" s="20" t="s">
        <v>3669</v>
      </c>
      <c r="B1836" s="9" t="str">
        <f>VLOOKUP($A1836,'Customer Names'!$A$2:$E$2336,4,0)</f>
        <v xml:space="preserve">  Elizabeth A</v>
      </c>
      <c r="C1836" s="9">
        <f>VLOOKUP($A1836,'Medical Examination'!$A$2:$J$2336,2,0)</f>
        <v>34.130000000000003</v>
      </c>
      <c r="D1836" s="9">
        <f>VLOOKUP($A1836,'Medical Examination'!$A$2:$J$2336,3,0)</f>
        <v>5.65</v>
      </c>
      <c r="E1836" s="9" t="str">
        <f>VLOOKUP($A1836,'Medical Examination'!$A$2:$J$2336,4,0)</f>
        <v>No</v>
      </c>
      <c r="F1836" s="9" t="str">
        <f>VLOOKUP($A1836,'Medical Examination'!$A$2:$J$2336,5,0)</f>
        <v>No</v>
      </c>
      <c r="G1836" s="9" t="str">
        <f>VLOOKUP($A1836,'Medical Examination'!$A$2:$J$2336,6,0)</f>
        <v>Yes</v>
      </c>
      <c r="H1836" s="9">
        <f>VLOOKUP($A1836,'Medical Examination'!$A$2:$J$2336,7,0)</f>
        <v>1</v>
      </c>
      <c r="I1836" s="9" t="str">
        <f>VLOOKUP($A1836,'Medical Examination'!$A$2:$J$2336,8,0)</f>
        <v xml:space="preserve"> Non Smoker</v>
      </c>
      <c r="J1836" s="9" t="str">
        <f>VLOOKUP($A1836,'Medical Examination'!$A$2:$J$2336,9,0)</f>
        <v>Obesity</v>
      </c>
      <c r="K1836" s="9" t="str">
        <f>VLOOKUP($A1836,'Medical Examination'!$A$2:$J$2336,10,0)</f>
        <v>Normal</v>
      </c>
      <c r="L1836" s="9" t="str">
        <f>VLOOKUP($A1836,'Hospitalsation Details'!$A$2:$L$2344,10,0)</f>
        <v>02-10-2003</v>
      </c>
      <c r="M1836" s="16">
        <f>VLOOKUP($A1836,'Hospitalsation Details'!$A$2:$L$2344,6,0)</f>
        <v>4518.3999999999996</v>
      </c>
      <c r="N1836" s="9" t="str">
        <f>VLOOKUP($A1836,'Hospitalsation Details'!$A$2:$L$2344,7,0)</f>
        <v>tier - 2</v>
      </c>
      <c r="O1836" s="9" t="str">
        <f>VLOOKUP($A1836,'Hospitalsation Details'!$A$2:$L$2344,8,0)</f>
        <v>tier - 3</v>
      </c>
      <c r="P1836" s="9" t="str">
        <f>VLOOKUP($A1836,'Hospitalsation Details'!$A$2:$L$2344,9,0)</f>
        <v>R1026</v>
      </c>
      <c r="Q1836" s="9">
        <f>VLOOKUP($A1836,'Hospitalsation Details'!$A$2:$L$2344,12,0)</f>
        <v>19</v>
      </c>
    </row>
    <row r="1837" spans="1:17" ht="15.6" x14ac:dyDescent="0.3">
      <c r="A1837" s="21" t="s">
        <v>3671</v>
      </c>
      <c r="B1837" s="9" t="str">
        <f>VLOOKUP($A1837,'Customer Names'!$A$2:$E$2336,4,0)</f>
        <v xml:space="preserve">  Benjamin</v>
      </c>
      <c r="C1837" s="9">
        <f>VLOOKUP($A1837,'Medical Examination'!$A$2:$J$2336,2,0)</f>
        <v>17.34</v>
      </c>
      <c r="D1837" s="9">
        <f>VLOOKUP($A1837,'Medical Examination'!$A$2:$J$2336,3,0)</f>
        <v>5.05</v>
      </c>
      <c r="E1837" s="9" t="str">
        <f>VLOOKUP($A1837,'Medical Examination'!$A$2:$J$2336,4,0)</f>
        <v>No</v>
      </c>
      <c r="F1837" s="9" t="str">
        <f>VLOOKUP($A1837,'Medical Examination'!$A$2:$J$2336,5,0)</f>
        <v>No</v>
      </c>
      <c r="G1837" s="9" t="str">
        <f>VLOOKUP($A1837,'Medical Examination'!$A$2:$J$2336,6,0)</f>
        <v>No</v>
      </c>
      <c r="H1837" s="9">
        <f>VLOOKUP($A1837,'Medical Examination'!$A$2:$J$2336,7,0)</f>
        <v>0</v>
      </c>
      <c r="I1837" s="9" t="str">
        <f>VLOOKUP($A1837,'Medical Examination'!$A$2:$J$2336,8,0)</f>
        <v xml:space="preserve"> Non Smoker</v>
      </c>
      <c r="J1837" s="9" t="str">
        <f>VLOOKUP($A1837,'Medical Examination'!$A$2:$J$2336,9,0)</f>
        <v>Under Weight</v>
      </c>
      <c r="K1837" s="9" t="str">
        <f>VLOOKUP($A1837,'Medical Examination'!$A$2:$J$2336,10,0)</f>
        <v>Prediabetes</v>
      </c>
      <c r="L1837" s="9" t="str">
        <f>VLOOKUP($A1837,'Hospitalsation Details'!$A$2:$L$2344,10,0)</f>
        <v>16-06-1980</v>
      </c>
      <c r="M1837" s="16">
        <f>VLOOKUP($A1837,'Hospitalsation Details'!$A$2:$L$2344,6,0)</f>
        <v>4515.71</v>
      </c>
      <c r="N1837" s="9" t="str">
        <f>VLOOKUP($A1837,'Hospitalsation Details'!$A$2:$L$2344,7,0)</f>
        <v>tier - 2</v>
      </c>
      <c r="O1837" s="9" t="str">
        <f>VLOOKUP($A1837,'Hospitalsation Details'!$A$2:$L$2344,8,0)</f>
        <v>tier - 3</v>
      </c>
      <c r="P1837" s="9" t="str">
        <f>VLOOKUP($A1837,'Hospitalsation Details'!$A$2:$L$2344,9,0)</f>
        <v>R1013</v>
      </c>
      <c r="Q1837" s="9">
        <f>VLOOKUP($A1837,'Hospitalsation Details'!$A$2:$L$2344,12,0)</f>
        <v>42</v>
      </c>
    </row>
    <row r="1838" spans="1:17" ht="15.6" x14ac:dyDescent="0.3">
      <c r="A1838" s="20" t="s">
        <v>3673</v>
      </c>
      <c r="B1838" s="9" t="str">
        <f>VLOOKUP($A1838,'Customer Names'!$A$2:$E$2336,4,0)</f>
        <v xml:space="preserve">  Breno</v>
      </c>
      <c r="C1838" s="9">
        <f>VLOOKUP($A1838,'Medical Examination'!$A$2:$J$2336,2,0)</f>
        <v>17.440000000000001</v>
      </c>
      <c r="D1838" s="9">
        <f>VLOOKUP($A1838,'Medical Examination'!$A$2:$J$2336,3,0)</f>
        <v>6.26</v>
      </c>
      <c r="E1838" s="9" t="str">
        <f>VLOOKUP($A1838,'Medical Examination'!$A$2:$J$2336,4,0)</f>
        <v>No</v>
      </c>
      <c r="F1838" s="9" t="str">
        <f>VLOOKUP($A1838,'Medical Examination'!$A$2:$J$2336,5,0)</f>
        <v>No</v>
      </c>
      <c r="G1838" s="9" t="str">
        <f>VLOOKUP($A1838,'Medical Examination'!$A$2:$J$2336,6,0)</f>
        <v>No</v>
      </c>
      <c r="H1838" s="9">
        <f>VLOOKUP($A1838,'Medical Examination'!$A$2:$J$2336,7,0)</f>
        <v>0</v>
      </c>
      <c r="I1838" s="9" t="str">
        <f>VLOOKUP($A1838,'Medical Examination'!$A$2:$J$2336,8,0)</f>
        <v xml:space="preserve"> Non Smoker</v>
      </c>
      <c r="J1838" s="9" t="str">
        <f>VLOOKUP($A1838,'Medical Examination'!$A$2:$J$2336,9,0)</f>
        <v>Under Weight</v>
      </c>
      <c r="K1838" s="9" t="str">
        <f>VLOOKUP($A1838,'Medical Examination'!$A$2:$J$2336,10,0)</f>
        <v>Normal</v>
      </c>
      <c r="L1838" s="9" t="str">
        <f>VLOOKUP($A1838,'Hospitalsation Details'!$A$2:$L$2344,10,0)</f>
        <v>27-09-1982</v>
      </c>
      <c r="M1838" s="16">
        <f>VLOOKUP($A1838,'Hospitalsation Details'!$A$2:$L$2344,6,0)</f>
        <v>4511.41</v>
      </c>
      <c r="N1838" s="9" t="str">
        <f>VLOOKUP($A1838,'Hospitalsation Details'!$A$2:$L$2344,7,0)</f>
        <v>tier - 2</v>
      </c>
      <c r="O1838" s="9" t="str">
        <f>VLOOKUP($A1838,'Hospitalsation Details'!$A$2:$L$2344,8,0)</f>
        <v>tier - 3</v>
      </c>
      <c r="P1838" s="9" t="str">
        <f>VLOOKUP($A1838,'Hospitalsation Details'!$A$2:$L$2344,9,0)</f>
        <v>R1013</v>
      </c>
      <c r="Q1838" s="9">
        <f>VLOOKUP($A1838,'Hospitalsation Details'!$A$2:$L$2344,12,0)</f>
        <v>40</v>
      </c>
    </row>
    <row r="1839" spans="1:17" ht="15.6" x14ac:dyDescent="0.3">
      <c r="A1839" s="21" t="s">
        <v>3675</v>
      </c>
      <c r="B1839" s="9" t="str">
        <f>VLOOKUP($A1839,'Customer Names'!$A$2:$E$2336,4,0)</f>
        <v xml:space="preserve">  Takaya</v>
      </c>
      <c r="C1839" s="9">
        <f>VLOOKUP($A1839,'Medical Examination'!$A$2:$J$2336,2,0)</f>
        <v>33.659999999999997</v>
      </c>
      <c r="D1839" s="9">
        <f>VLOOKUP($A1839,'Medical Examination'!$A$2:$J$2336,3,0)</f>
        <v>4.08</v>
      </c>
      <c r="E1839" s="9" t="str">
        <f>VLOOKUP($A1839,'Medical Examination'!$A$2:$J$2336,4,0)</f>
        <v>Yes</v>
      </c>
      <c r="F1839" s="9" t="str">
        <f>VLOOKUP($A1839,'Medical Examination'!$A$2:$J$2336,5,0)</f>
        <v>No</v>
      </c>
      <c r="G1839" s="9" t="str">
        <f>VLOOKUP($A1839,'Medical Examination'!$A$2:$J$2336,6,0)</f>
        <v>Yes</v>
      </c>
      <c r="H1839" s="9">
        <f>VLOOKUP($A1839,'Medical Examination'!$A$2:$J$2336,7,0)</f>
        <v>1</v>
      </c>
      <c r="I1839" s="9" t="str">
        <f>VLOOKUP($A1839,'Medical Examination'!$A$2:$J$2336,8,0)</f>
        <v xml:space="preserve"> Non Smoker</v>
      </c>
      <c r="J1839" s="9" t="str">
        <f>VLOOKUP($A1839,'Medical Examination'!$A$2:$J$2336,9,0)</f>
        <v>Obesity</v>
      </c>
      <c r="K1839" s="9" t="str">
        <f>VLOOKUP($A1839,'Medical Examination'!$A$2:$J$2336,10,0)</f>
        <v>Prediabetes</v>
      </c>
      <c r="L1839" s="9" t="str">
        <f>VLOOKUP($A1839,'Hospitalsation Details'!$A$2:$L$2344,10,0)</f>
        <v>13-10-1997</v>
      </c>
      <c r="M1839" s="16">
        <f>VLOOKUP($A1839,'Hospitalsation Details'!$A$2:$L$2344,6,0)</f>
        <v>4504.66</v>
      </c>
      <c r="N1839" s="9" t="str">
        <f>VLOOKUP($A1839,'Hospitalsation Details'!$A$2:$L$2344,7,0)</f>
        <v>tier - 1</v>
      </c>
      <c r="O1839" s="9" t="str">
        <f>VLOOKUP($A1839,'Hospitalsation Details'!$A$2:$L$2344,8,0)</f>
        <v>tier - 2</v>
      </c>
      <c r="P1839" s="9" t="str">
        <f>VLOOKUP($A1839,'Hospitalsation Details'!$A$2:$L$2344,9,0)</f>
        <v>R1013</v>
      </c>
      <c r="Q1839" s="9">
        <f>VLOOKUP($A1839,'Hospitalsation Details'!$A$2:$L$2344,12,0)</f>
        <v>25</v>
      </c>
    </row>
    <row r="1840" spans="1:17" ht="15.6" x14ac:dyDescent="0.3">
      <c r="A1840" s="20" t="s">
        <v>3677</v>
      </c>
      <c r="B1840" s="9" t="str">
        <f>VLOOKUP($A1840,'Customer Names'!$A$2:$E$2336,4,0)</f>
        <v xml:space="preserve">  Thomas IV</v>
      </c>
      <c r="C1840" s="9">
        <f>VLOOKUP($A1840,'Medical Examination'!$A$2:$J$2336,2,0)</f>
        <v>21.375</v>
      </c>
      <c r="D1840" s="9">
        <f>VLOOKUP($A1840,'Medical Examination'!$A$2:$J$2336,3,0)</f>
        <v>6.19</v>
      </c>
      <c r="E1840" s="9" t="str">
        <f>VLOOKUP($A1840,'Medical Examination'!$A$2:$J$2336,4,0)</f>
        <v>Yes</v>
      </c>
      <c r="F1840" s="9" t="str">
        <f>VLOOKUP($A1840,'Medical Examination'!$A$2:$J$2336,5,0)</f>
        <v>No</v>
      </c>
      <c r="G1840" s="9" t="str">
        <f>VLOOKUP($A1840,'Medical Examination'!$A$2:$J$2336,6,0)</f>
        <v>No</v>
      </c>
      <c r="H1840" s="9">
        <f>VLOOKUP($A1840,'Medical Examination'!$A$2:$J$2336,7,0)</f>
        <v>1</v>
      </c>
      <c r="I1840" s="9" t="str">
        <f>VLOOKUP($A1840,'Medical Examination'!$A$2:$J$2336,8,0)</f>
        <v xml:space="preserve"> Non Smoker</v>
      </c>
      <c r="J1840" s="9" t="str">
        <f>VLOOKUP($A1840,'Medical Examination'!$A$2:$J$2336,9,0)</f>
        <v>Normal Weight</v>
      </c>
      <c r="K1840" s="9" t="str">
        <f>VLOOKUP($A1840,'Medical Examination'!$A$2:$J$2336,10,0)</f>
        <v>Prediabetes</v>
      </c>
      <c r="L1840" s="9" t="str">
        <f>VLOOKUP($A1840,'Hospitalsation Details'!$A$2:$L$2344,10,0)</f>
        <v>26-06-1988</v>
      </c>
      <c r="M1840" s="16">
        <f>VLOOKUP($A1840,'Hospitalsation Details'!$A$2:$L$2344,6,0)</f>
        <v>4500.34</v>
      </c>
      <c r="N1840" s="9" t="str">
        <f>VLOOKUP($A1840,'Hospitalsation Details'!$A$2:$L$2344,7,0)</f>
        <v>tier - 2</v>
      </c>
      <c r="O1840" s="9" t="str">
        <f>VLOOKUP($A1840,'Hospitalsation Details'!$A$2:$L$2344,8,0)</f>
        <v>tier - 1</v>
      </c>
      <c r="P1840" s="9" t="str">
        <f>VLOOKUP($A1840,'Hospitalsation Details'!$A$2:$L$2344,9,0)</f>
        <v>R1017</v>
      </c>
      <c r="Q1840" s="9">
        <f>VLOOKUP($A1840,'Hospitalsation Details'!$A$2:$L$2344,12,0)</f>
        <v>34</v>
      </c>
    </row>
    <row r="1841" spans="1:17" ht="15.6" x14ac:dyDescent="0.3">
      <c r="A1841" s="21" t="s">
        <v>3679</v>
      </c>
      <c r="B1841" s="9" t="str">
        <f>VLOOKUP($A1841,'Customer Names'!$A$2:$E$2336,4,0)</f>
        <v xml:space="preserve">  Bradley E</v>
      </c>
      <c r="C1841" s="9">
        <f>VLOOKUP($A1841,'Medical Examination'!$A$2:$J$2336,2,0)</f>
        <v>27.14</v>
      </c>
      <c r="D1841" s="9">
        <f>VLOOKUP($A1841,'Medical Examination'!$A$2:$J$2336,3,0)</f>
        <v>6.01</v>
      </c>
      <c r="E1841" s="9" t="str">
        <f>VLOOKUP($A1841,'Medical Examination'!$A$2:$J$2336,4,0)</f>
        <v>No</v>
      </c>
      <c r="F1841" s="9" t="str">
        <f>VLOOKUP($A1841,'Medical Examination'!$A$2:$J$2336,5,0)</f>
        <v>No</v>
      </c>
      <c r="G1841" s="9" t="str">
        <f>VLOOKUP($A1841,'Medical Examination'!$A$2:$J$2336,6,0)</f>
        <v>No</v>
      </c>
      <c r="H1841" s="9">
        <f>VLOOKUP($A1841,'Medical Examination'!$A$2:$J$2336,7,0)</f>
        <v>1</v>
      </c>
      <c r="I1841" s="9" t="str">
        <f>VLOOKUP($A1841,'Medical Examination'!$A$2:$J$2336,8,0)</f>
        <v xml:space="preserve"> Non Smoker</v>
      </c>
      <c r="J1841" s="9" t="str">
        <f>VLOOKUP($A1841,'Medical Examination'!$A$2:$J$2336,9,0)</f>
        <v>Over Weight</v>
      </c>
      <c r="K1841" s="9" t="str">
        <f>VLOOKUP($A1841,'Medical Examination'!$A$2:$J$2336,10,0)</f>
        <v>Prediabetes</v>
      </c>
      <c r="L1841" s="9" t="str">
        <f>VLOOKUP($A1841,'Hospitalsation Details'!$A$2:$L$2344,10,0)</f>
        <v>12-07-1992</v>
      </c>
      <c r="M1841" s="16">
        <f>VLOOKUP($A1841,'Hospitalsation Details'!$A$2:$L$2344,6,0)</f>
        <v>4488.58</v>
      </c>
      <c r="N1841" s="9" t="str">
        <f>VLOOKUP($A1841,'Hospitalsation Details'!$A$2:$L$2344,7,0)</f>
        <v>tier - 2</v>
      </c>
      <c r="O1841" s="9" t="str">
        <f>VLOOKUP($A1841,'Hospitalsation Details'!$A$2:$L$2344,8,0)</f>
        <v>tier - 3</v>
      </c>
      <c r="P1841" s="9" t="str">
        <f>VLOOKUP($A1841,'Hospitalsation Details'!$A$2:$L$2344,9,0)</f>
        <v>R1012</v>
      </c>
      <c r="Q1841" s="9">
        <f>VLOOKUP($A1841,'Hospitalsation Details'!$A$2:$L$2344,12,0)</f>
        <v>30</v>
      </c>
    </row>
    <row r="1842" spans="1:17" ht="15.6" x14ac:dyDescent="0.3">
      <c r="A1842" s="20" t="s">
        <v>3681</v>
      </c>
      <c r="B1842" s="9" t="str">
        <f>VLOOKUP($A1842,'Customer Names'!$A$2:$E$2336,4,0)</f>
        <v xml:space="preserve">  Megan</v>
      </c>
      <c r="C1842" s="9">
        <f>VLOOKUP($A1842,'Medical Examination'!$A$2:$J$2336,2,0)</f>
        <v>35.78</v>
      </c>
      <c r="D1842" s="9">
        <f>VLOOKUP($A1842,'Medical Examination'!$A$2:$J$2336,3,0)</f>
        <v>6.07</v>
      </c>
      <c r="E1842" s="9" t="str">
        <f>VLOOKUP($A1842,'Medical Examination'!$A$2:$J$2336,4,0)</f>
        <v>No</v>
      </c>
      <c r="F1842" s="9" t="str">
        <f>VLOOKUP($A1842,'Medical Examination'!$A$2:$J$2336,5,0)</f>
        <v>Yes</v>
      </c>
      <c r="G1842" s="9" t="str">
        <f>VLOOKUP($A1842,'Medical Examination'!$A$2:$J$2336,6,0)</f>
        <v>No</v>
      </c>
      <c r="H1842" s="9">
        <f>VLOOKUP($A1842,'Medical Examination'!$A$2:$J$2336,7,0)</f>
        <v>1</v>
      </c>
      <c r="I1842" s="9" t="str">
        <f>VLOOKUP($A1842,'Medical Examination'!$A$2:$J$2336,8,0)</f>
        <v xml:space="preserve"> Non Smoker</v>
      </c>
      <c r="J1842" s="9" t="str">
        <f>VLOOKUP($A1842,'Medical Examination'!$A$2:$J$2336,9,0)</f>
        <v>Obesity</v>
      </c>
      <c r="K1842" s="9" t="str">
        <f>VLOOKUP($A1842,'Medical Examination'!$A$2:$J$2336,10,0)</f>
        <v>Normal</v>
      </c>
      <c r="L1842" s="9" t="str">
        <f>VLOOKUP($A1842,'Hospitalsation Details'!$A$2:$L$2344,10,0)</f>
        <v>18-07-2004</v>
      </c>
      <c r="M1842" s="16">
        <f>VLOOKUP($A1842,'Hospitalsation Details'!$A$2:$L$2344,6,0)</f>
        <v>4468.25</v>
      </c>
      <c r="N1842" s="9" t="str">
        <f>VLOOKUP($A1842,'Hospitalsation Details'!$A$2:$L$2344,7,0)</f>
        <v>tier - 2</v>
      </c>
      <c r="O1842" s="9" t="str">
        <f>VLOOKUP($A1842,'Hospitalsation Details'!$A$2:$L$2344,8,0)</f>
        <v>tier - 2</v>
      </c>
      <c r="P1842" s="9" t="str">
        <f>VLOOKUP($A1842,'Hospitalsation Details'!$A$2:$L$2344,9,0)</f>
        <v>R1012</v>
      </c>
      <c r="Q1842" s="9">
        <f>VLOOKUP($A1842,'Hospitalsation Details'!$A$2:$L$2344,12,0)</f>
        <v>18</v>
      </c>
    </row>
    <row r="1843" spans="1:17" ht="15.6" x14ac:dyDescent="0.3">
      <c r="A1843" s="21" t="s">
        <v>3683</v>
      </c>
      <c r="B1843" s="9" t="str">
        <f>VLOOKUP($A1843,'Customer Names'!$A$2:$E$2336,4,0)</f>
        <v xml:space="preserve">  Ruby J</v>
      </c>
      <c r="C1843" s="9">
        <f>VLOOKUP($A1843,'Medical Examination'!$A$2:$J$2336,2,0)</f>
        <v>34.96</v>
      </c>
      <c r="D1843" s="9">
        <f>VLOOKUP($A1843,'Medical Examination'!$A$2:$J$2336,3,0)</f>
        <v>5.63</v>
      </c>
      <c r="E1843" s="9" t="str">
        <f>VLOOKUP($A1843,'Medical Examination'!$A$2:$J$2336,4,0)</f>
        <v>No</v>
      </c>
      <c r="F1843" s="9" t="str">
        <f>VLOOKUP($A1843,'Medical Examination'!$A$2:$J$2336,5,0)</f>
        <v>No</v>
      </c>
      <c r="G1843" s="9" t="str">
        <f>VLOOKUP($A1843,'Medical Examination'!$A$2:$J$2336,6,0)</f>
        <v>No</v>
      </c>
      <c r="H1843" s="9">
        <f>VLOOKUP($A1843,'Medical Examination'!$A$2:$J$2336,7,0)</f>
        <v>0</v>
      </c>
      <c r="I1843" s="9" t="str">
        <f>VLOOKUP($A1843,'Medical Examination'!$A$2:$J$2336,8,0)</f>
        <v xml:space="preserve"> Non Smoker</v>
      </c>
      <c r="J1843" s="9" t="str">
        <f>VLOOKUP($A1843,'Medical Examination'!$A$2:$J$2336,9,0)</f>
        <v>Obesity</v>
      </c>
      <c r="K1843" s="9" t="str">
        <f>VLOOKUP($A1843,'Medical Examination'!$A$2:$J$2336,10,0)</f>
        <v>Prediabetes</v>
      </c>
      <c r="L1843" s="9" t="str">
        <f>VLOOKUP($A1843,'Hospitalsation Details'!$A$2:$L$2344,10,0)</f>
        <v>20-11-1999</v>
      </c>
      <c r="M1843" s="16">
        <f>VLOOKUP($A1843,'Hospitalsation Details'!$A$2:$L$2344,6,0)</f>
        <v>4466.62</v>
      </c>
      <c r="N1843" s="9" t="str">
        <f>VLOOKUP($A1843,'Hospitalsation Details'!$A$2:$L$2344,7,0)</f>
        <v>tier - 2</v>
      </c>
      <c r="O1843" s="9" t="str">
        <f>VLOOKUP($A1843,'Hospitalsation Details'!$A$2:$L$2344,8,0)</f>
        <v>tier - 2</v>
      </c>
      <c r="P1843" s="9" t="str">
        <f>VLOOKUP($A1843,'Hospitalsation Details'!$A$2:$L$2344,9,0)</f>
        <v>R1012</v>
      </c>
      <c r="Q1843" s="9">
        <f>VLOOKUP($A1843,'Hospitalsation Details'!$A$2:$L$2344,12,0)</f>
        <v>23</v>
      </c>
    </row>
    <row r="1844" spans="1:17" ht="15.6" x14ac:dyDescent="0.3">
      <c r="A1844" s="20" t="s">
        <v>3685</v>
      </c>
      <c r="B1844" s="9" t="str">
        <f>VLOOKUP($A1844,'Customer Names'!$A$2:$E$2336,4,0)</f>
        <v xml:space="preserve">  Bart</v>
      </c>
      <c r="C1844" s="9">
        <f>VLOOKUP($A1844,'Medical Examination'!$A$2:$J$2336,2,0)</f>
        <v>38.39</v>
      </c>
      <c r="D1844" s="9">
        <f>VLOOKUP($A1844,'Medical Examination'!$A$2:$J$2336,3,0)</f>
        <v>6.05</v>
      </c>
      <c r="E1844" s="9" t="str">
        <f>VLOOKUP($A1844,'Medical Examination'!$A$2:$J$2336,4,0)</f>
        <v>No</v>
      </c>
      <c r="F1844" s="9" t="str">
        <f>VLOOKUP($A1844,'Medical Examination'!$A$2:$J$2336,5,0)</f>
        <v>No</v>
      </c>
      <c r="G1844" s="9" t="str">
        <f>VLOOKUP($A1844,'Medical Examination'!$A$2:$J$2336,6,0)</f>
        <v>No</v>
      </c>
      <c r="H1844" s="9">
        <f>VLOOKUP($A1844,'Medical Examination'!$A$2:$J$2336,7,0)</f>
        <v>0</v>
      </c>
      <c r="I1844" s="9" t="str">
        <f>VLOOKUP($A1844,'Medical Examination'!$A$2:$J$2336,8,0)</f>
        <v xml:space="preserve"> Non Smoker</v>
      </c>
      <c r="J1844" s="9" t="str">
        <f>VLOOKUP($A1844,'Medical Examination'!$A$2:$J$2336,9,0)</f>
        <v>Obesity</v>
      </c>
      <c r="K1844" s="9" t="str">
        <f>VLOOKUP($A1844,'Medical Examination'!$A$2:$J$2336,10,0)</f>
        <v>Normal</v>
      </c>
      <c r="L1844" s="9" t="str">
        <f>VLOOKUP($A1844,'Hospitalsation Details'!$A$2:$L$2344,10,0)</f>
        <v>04-07-1991</v>
      </c>
      <c r="M1844" s="16">
        <f>VLOOKUP($A1844,'Hospitalsation Details'!$A$2:$L$2344,6,0)</f>
        <v>4463.21</v>
      </c>
      <c r="N1844" s="9" t="str">
        <f>VLOOKUP($A1844,'Hospitalsation Details'!$A$2:$L$2344,7,0)</f>
        <v>tier - 3</v>
      </c>
      <c r="O1844" s="9" t="str">
        <f>VLOOKUP($A1844,'Hospitalsation Details'!$A$2:$L$2344,8,0)</f>
        <v>tier - 3</v>
      </c>
      <c r="P1844" s="9" t="str">
        <f>VLOOKUP($A1844,'Hospitalsation Details'!$A$2:$L$2344,9,0)</f>
        <v>R1013</v>
      </c>
      <c r="Q1844" s="9">
        <f>VLOOKUP($A1844,'Hospitalsation Details'!$A$2:$L$2344,12,0)</f>
        <v>31</v>
      </c>
    </row>
    <row r="1845" spans="1:17" ht="15.6" x14ac:dyDescent="0.3">
      <c r="A1845" s="21" t="s">
        <v>3687</v>
      </c>
      <c r="B1845" s="9" t="str">
        <f>VLOOKUP($A1845,'Customer Names'!$A$2:$E$2336,4,0)</f>
        <v xml:space="preserve">  Robert A</v>
      </c>
      <c r="C1845" s="9">
        <f>VLOOKUP($A1845,'Medical Examination'!$A$2:$J$2336,2,0)</f>
        <v>33.82</v>
      </c>
      <c r="D1845" s="9">
        <f>VLOOKUP($A1845,'Medical Examination'!$A$2:$J$2336,3,0)</f>
        <v>4.6500000000000004</v>
      </c>
      <c r="E1845" s="9" t="str">
        <f>VLOOKUP($A1845,'Medical Examination'!$A$2:$J$2336,4,0)</f>
        <v>No</v>
      </c>
      <c r="F1845" s="9" t="str">
        <f>VLOOKUP($A1845,'Medical Examination'!$A$2:$J$2336,5,0)</f>
        <v>No</v>
      </c>
      <c r="G1845" s="9" t="str">
        <f>VLOOKUP($A1845,'Medical Examination'!$A$2:$J$2336,6,0)</f>
        <v>No</v>
      </c>
      <c r="H1845" s="9">
        <f>VLOOKUP($A1845,'Medical Examination'!$A$2:$J$2336,7,0)</f>
        <v>0</v>
      </c>
      <c r="I1845" s="9" t="str">
        <f>VLOOKUP($A1845,'Medical Examination'!$A$2:$J$2336,8,0)</f>
        <v xml:space="preserve"> Non Smoker</v>
      </c>
      <c r="J1845" s="9" t="str">
        <f>VLOOKUP($A1845,'Medical Examination'!$A$2:$J$2336,9,0)</f>
        <v>Obesity</v>
      </c>
      <c r="K1845" s="9" t="str">
        <f>VLOOKUP($A1845,'Medical Examination'!$A$2:$J$2336,10,0)</f>
        <v>Normal</v>
      </c>
      <c r="L1845" s="9" t="str">
        <f>VLOOKUP($A1845,'Hospitalsation Details'!$A$2:$L$2344,10,0)</f>
        <v>15-07-1990</v>
      </c>
      <c r="M1845" s="16">
        <f>VLOOKUP($A1845,'Hospitalsation Details'!$A$2:$L$2344,6,0)</f>
        <v>4462.72</v>
      </c>
      <c r="N1845" s="9" t="str">
        <f>VLOOKUP($A1845,'Hospitalsation Details'!$A$2:$L$2344,7,0)</f>
        <v>tier - 2</v>
      </c>
      <c r="O1845" s="9" t="str">
        <f>VLOOKUP($A1845,'Hospitalsation Details'!$A$2:$L$2344,8,0)</f>
        <v>tier - 3</v>
      </c>
      <c r="P1845" s="9" t="str">
        <f>VLOOKUP($A1845,'Hospitalsation Details'!$A$2:$L$2344,9,0)</f>
        <v>R1012</v>
      </c>
      <c r="Q1845" s="9">
        <f>VLOOKUP($A1845,'Hospitalsation Details'!$A$2:$L$2344,12,0)</f>
        <v>32</v>
      </c>
    </row>
    <row r="1846" spans="1:17" ht="15.6" x14ac:dyDescent="0.3">
      <c r="A1846" s="20" t="s">
        <v>3689</v>
      </c>
      <c r="B1846" s="9" t="str">
        <f>VLOOKUP($A1846,'Customer Names'!$A$2:$E$2336,4,0)</f>
        <v xml:space="preserve">  Adam</v>
      </c>
      <c r="C1846" s="9">
        <f>VLOOKUP($A1846,'Medical Examination'!$A$2:$J$2336,2,0)</f>
        <v>27.835000000000001</v>
      </c>
      <c r="D1846" s="9">
        <f>VLOOKUP($A1846,'Medical Examination'!$A$2:$J$2336,3,0)</f>
        <v>5.37</v>
      </c>
      <c r="E1846" s="9" t="str">
        <f>VLOOKUP($A1846,'Medical Examination'!$A$2:$J$2336,4,0)</f>
        <v>No</v>
      </c>
      <c r="F1846" s="9" t="str">
        <f>VLOOKUP($A1846,'Medical Examination'!$A$2:$J$2336,5,0)</f>
        <v>No</v>
      </c>
      <c r="G1846" s="9" t="str">
        <f>VLOOKUP($A1846,'Medical Examination'!$A$2:$J$2336,6,0)</f>
        <v>No</v>
      </c>
      <c r="H1846" s="9">
        <f>VLOOKUP($A1846,'Medical Examination'!$A$2:$J$2336,7,0)</f>
        <v>0</v>
      </c>
      <c r="I1846" s="9" t="str">
        <f>VLOOKUP($A1846,'Medical Examination'!$A$2:$J$2336,8,0)</f>
        <v xml:space="preserve"> Non Smoker</v>
      </c>
      <c r="J1846" s="9" t="str">
        <f>VLOOKUP($A1846,'Medical Examination'!$A$2:$J$2336,9,0)</f>
        <v>Over Weight</v>
      </c>
      <c r="K1846" s="9" t="str">
        <f>VLOOKUP($A1846,'Medical Examination'!$A$2:$J$2336,10,0)</f>
        <v>Normal</v>
      </c>
      <c r="L1846" s="9" t="str">
        <f>VLOOKUP($A1846,'Hospitalsation Details'!$A$2:$L$2344,10,0)</f>
        <v>08-08-1990</v>
      </c>
      <c r="M1846" s="16">
        <f>VLOOKUP($A1846,'Hospitalsation Details'!$A$2:$L$2344,6,0)</f>
        <v>4454.3999999999996</v>
      </c>
      <c r="N1846" s="9" t="str">
        <f>VLOOKUP($A1846,'Hospitalsation Details'!$A$2:$L$2344,7,0)</f>
        <v>tier - 2</v>
      </c>
      <c r="O1846" s="9" t="str">
        <f>VLOOKUP($A1846,'Hospitalsation Details'!$A$2:$L$2344,8,0)</f>
        <v>tier - 3</v>
      </c>
      <c r="P1846" s="9" t="str">
        <f>VLOOKUP($A1846,'Hospitalsation Details'!$A$2:$L$2344,9,0)</f>
        <v>R1012</v>
      </c>
      <c r="Q1846" s="9">
        <f>VLOOKUP($A1846,'Hospitalsation Details'!$A$2:$L$2344,12,0)</f>
        <v>32</v>
      </c>
    </row>
    <row r="1847" spans="1:17" ht="15.6" x14ac:dyDescent="0.3">
      <c r="A1847" s="21" t="s">
        <v>3691</v>
      </c>
      <c r="B1847" s="9" t="str">
        <f>VLOOKUP($A1847,'Customer Names'!$A$2:$E$2336,4,0)</f>
        <v xml:space="preserve">  Yemane Adhane</v>
      </c>
      <c r="C1847" s="9">
        <f>VLOOKUP($A1847,'Medical Examination'!$A$2:$J$2336,2,0)</f>
        <v>33</v>
      </c>
      <c r="D1847" s="9">
        <f>VLOOKUP($A1847,'Medical Examination'!$A$2:$J$2336,3,0)</f>
        <v>5.39</v>
      </c>
      <c r="E1847" s="9" t="str">
        <f>VLOOKUP($A1847,'Medical Examination'!$A$2:$J$2336,4,0)</f>
        <v>No</v>
      </c>
      <c r="F1847" s="9" t="str">
        <f>VLOOKUP($A1847,'Medical Examination'!$A$2:$J$2336,5,0)</f>
        <v>No</v>
      </c>
      <c r="G1847" s="9" t="str">
        <f>VLOOKUP($A1847,'Medical Examination'!$A$2:$J$2336,6,0)</f>
        <v>No</v>
      </c>
      <c r="H1847" s="9">
        <f>VLOOKUP($A1847,'Medical Examination'!$A$2:$J$2336,7,0)</f>
        <v>0</v>
      </c>
      <c r="I1847" s="9" t="str">
        <f>VLOOKUP($A1847,'Medical Examination'!$A$2:$J$2336,8,0)</f>
        <v xml:space="preserve"> Non Smoker</v>
      </c>
      <c r="J1847" s="9" t="str">
        <f>VLOOKUP($A1847,'Medical Examination'!$A$2:$J$2336,9,0)</f>
        <v>Obesity</v>
      </c>
      <c r="K1847" s="9" t="str">
        <f>VLOOKUP($A1847,'Medical Examination'!$A$2:$J$2336,10,0)</f>
        <v>Prediabetes</v>
      </c>
      <c r="L1847" s="9" t="str">
        <f>VLOOKUP($A1847,'Hospitalsation Details'!$A$2:$L$2344,10,0)</f>
        <v>28-06-1994</v>
      </c>
      <c r="M1847" s="16">
        <f>VLOOKUP($A1847,'Hospitalsation Details'!$A$2:$L$2344,6,0)</f>
        <v>4449.46</v>
      </c>
      <c r="N1847" s="9" t="str">
        <f>VLOOKUP($A1847,'Hospitalsation Details'!$A$2:$L$2344,7,0)</f>
        <v>tier - 1</v>
      </c>
      <c r="O1847" s="9" t="str">
        <f>VLOOKUP($A1847,'Hospitalsation Details'!$A$2:$L$2344,8,0)</f>
        <v>tier - 2</v>
      </c>
      <c r="P1847" s="9" t="str">
        <f>VLOOKUP($A1847,'Hospitalsation Details'!$A$2:$L$2344,9,0)</f>
        <v>R1013</v>
      </c>
      <c r="Q1847" s="9">
        <f>VLOOKUP($A1847,'Hospitalsation Details'!$A$2:$L$2344,12,0)</f>
        <v>28</v>
      </c>
    </row>
    <row r="1848" spans="1:17" ht="15.6" x14ac:dyDescent="0.3">
      <c r="A1848" s="20" t="s">
        <v>3693</v>
      </c>
      <c r="B1848" s="9" t="str">
        <f>VLOOKUP($A1848,'Customer Names'!$A$2:$E$2336,4,0)</f>
        <v xml:space="preserve">  Jesse A</v>
      </c>
      <c r="C1848" s="9">
        <f>VLOOKUP($A1848,'Medical Examination'!$A$2:$J$2336,2,0)</f>
        <v>26.885000000000002</v>
      </c>
      <c r="D1848" s="9">
        <f>VLOOKUP($A1848,'Medical Examination'!$A$2:$J$2336,3,0)</f>
        <v>5.86</v>
      </c>
      <c r="E1848" s="9" t="str">
        <f>VLOOKUP($A1848,'Medical Examination'!$A$2:$J$2336,4,0)</f>
        <v>No</v>
      </c>
      <c r="F1848" s="9" t="str">
        <f>VLOOKUP($A1848,'Medical Examination'!$A$2:$J$2336,5,0)</f>
        <v>No</v>
      </c>
      <c r="G1848" s="9" t="str">
        <f>VLOOKUP($A1848,'Medical Examination'!$A$2:$J$2336,6,0)</f>
        <v>No</v>
      </c>
      <c r="H1848" s="9">
        <f>VLOOKUP($A1848,'Medical Examination'!$A$2:$J$2336,7,0)</f>
        <v>0</v>
      </c>
      <c r="I1848" s="9" t="str">
        <f>VLOOKUP($A1848,'Medical Examination'!$A$2:$J$2336,8,0)</f>
        <v xml:space="preserve"> Non Smoker</v>
      </c>
      <c r="J1848" s="9" t="str">
        <f>VLOOKUP($A1848,'Medical Examination'!$A$2:$J$2336,9,0)</f>
        <v>Over Weight</v>
      </c>
      <c r="K1848" s="9" t="str">
        <f>VLOOKUP($A1848,'Medical Examination'!$A$2:$J$2336,10,0)</f>
        <v>Normal</v>
      </c>
      <c r="L1848" s="9" t="str">
        <f>VLOOKUP($A1848,'Hospitalsation Details'!$A$2:$L$2344,10,0)</f>
        <v>03-09-1991</v>
      </c>
      <c r="M1848" s="16">
        <f>VLOOKUP($A1848,'Hospitalsation Details'!$A$2:$L$2344,6,0)</f>
        <v>4441.21</v>
      </c>
      <c r="N1848" s="9" t="str">
        <f>VLOOKUP($A1848,'Hospitalsation Details'!$A$2:$L$2344,7,0)</f>
        <v>tier - 1</v>
      </c>
      <c r="O1848" s="9" t="str">
        <f>VLOOKUP($A1848,'Hospitalsation Details'!$A$2:$L$2344,8,0)</f>
        <v>tier - 2</v>
      </c>
      <c r="P1848" s="9" t="str">
        <f>VLOOKUP($A1848,'Hospitalsation Details'!$A$2:$L$2344,9,0)</f>
        <v>R1014</v>
      </c>
      <c r="Q1848" s="9">
        <f>VLOOKUP($A1848,'Hospitalsation Details'!$A$2:$L$2344,12,0)</f>
        <v>31</v>
      </c>
    </row>
    <row r="1849" spans="1:17" ht="15.6" x14ac:dyDescent="0.3">
      <c r="A1849" s="21" t="s">
        <v>3695</v>
      </c>
      <c r="B1849" s="9" t="str">
        <f>VLOOKUP($A1849,'Customer Names'!$A$2:$E$2336,4,0)</f>
        <v xml:space="preserve">  Bird</v>
      </c>
      <c r="C1849" s="9">
        <f>VLOOKUP($A1849,'Medical Examination'!$A$2:$J$2336,2,0)</f>
        <v>29.26</v>
      </c>
      <c r="D1849" s="9">
        <f>VLOOKUP($A1849,'Medical Examination'!$A$2:$J$2336,3,0)</f>
        <v>4.4400000000000004</v>
      </c>
      <c r="E1849" s="9" t="str">
        <f>VLOOKUP($A1849,'Medical Examination'!$A$2:$J$2336,4,0)</f>
        <v>No</v>
      </c>
      <c r="F1849" s="9" t="str">
        <f>VLOOKUP($A1849,'Medical Examination'!$A$2:$J$2336,5,0)</f>
        <v>No</v>
      </c>
      <c r="G1849" s="9" t="str">
        <f>VLOOKUP($A1849,'Medical Examination'!$A$2:$J$2336,6,0)</f>
        <v>No</v>
      </c>
      <c r="H1849" s="9">
        <f>VLOOKUP($A1849,'Medical Examination'!$A$2:$J$2336,7,0)</f>
        <v>0</v>
      </c>
      <c r="I1849" s="9" t="str">
        <f>VLOOKUP($A1849,'Medical Examination'!$A$2:$J$2336,8,0)</f>
        <v xml:space="preserve"> Non Smoker</v>
      </c>
      <c r="J1849" s="9" t="str">
        <f>VLOOKUP($A1849,'Medical Examination'!$A$2:$J$2336,9,0)</f>
        <v>Over Weight</v>
      </c>
      <c r="K1849" s="9" t="str">
        <f>VLOOKUP($A1849,'Medical Examination'!$A$2:$J$2336,10,0)</f>
        <v>Normal</v>
      </c>
      <c r="L1849" s="9" t="str">
        <f>VLOOKUP($A1849,'Hospitalsation Details'!$A$2:$L$2344,10,0)</f>
        <v>24-10-1994</v>
      </c>
      <c r="M1849" s="16">
        <f>VLOOKUP($A1849,'Hospitalsation Details'!$A$2:$L$2344,6,0)</f>
        <v>4438.26</v>
      </c>
      <c r="N1849" s="9" t="str">
        <f>VLOOKUP($A1849,'Hospitalsation Details'!$A$2:$L$2344,7,0)</f>
        <v>tier - 2</v>
      </c>
      <c r="O1849" s="9" t="str">
        <f>VLOOKUP($A1849,'Hospitalsation Details'!$A$2:$L$2344,8,0)</f>
        <v>tier - 3</v>
      </c>
      <c r="P1849" s="9" t="str">
        <f>VLOOKUP($A1849,'Hospitalsation Details'!$A$2:$L$2344,9,0)</f>
        <v>R1017</v>
      </c>
      <c r="Q1849" s="9">
        <f>VLOOKUP($A1849,'Hospitalsation Details'!$A$2:$L$2344,12,0)</f>
        <v>28</v>
      </c>
    </row>
    <row r="1850" spans="1:17" ht="15.6" x14ac:dyDescent="0.3">
      <c r="A1850" s="20" t="s">
        <v>3697</v>
      </c>
      <c r="B1850" s="9" t="str">
        <f>VLOOKUP($A1850,'Customer Names'!$A$2:$E$2336,4,0)</f>
        <v xml:space="preserve">  Patrick M</v>
      </c>
      <c r="C1850" s="9">
        <f>VLOOKUP($A1850,'Medical Examination'!$A$2:$J$2336,2,0)</f>
        <v>26.98</v>
      </c>
      <c r="D1850" s="9">
        <f>VLOOKUP($A1850,'Medical Examination'!$A$2:$J$2336,3,0)</f>
        <v>4.41</v>
      </c>
      <c r="E1850" s="9" t="str">
        <f>VLOOKUP($A1850,'Medical Examination'!$A$2:$J$2336,4,0)</f>
        <v>No</v>
      </c>
      <c r="F1850" s="9" t="str">
        <f>VLOOKUP($A1850,'Medical Examination'!$A$2:$J$2336,5,0)</f>
        <v>No</v>
      </c>
      <c r="G1850" s="9" t="str">
        <f>VLOOKUP($A1850,'Medical Examination'!$A$2:$J$2336,6,0)</f>
        <v>No</v>
      </c>
      <c r="H1850" s="9">
        <f>VLOOKUP($A1850,'Medical Examination'!$A$2:$J$2336,7,0)</f>
        <v>0</v>
      </c>
      <c r="I1850" s="9" t="str">
        <f>VLOOKUP($A1850,'Medical Examination'!$A$2:$J$2336,8,0)</f>
        <v xml:space="preserve"> Non Smoker</v>
      </c>
      <c r="J1850" s="9" t="str">
        <f>VLOOKUP($A1850,'Medical Examination'!$A$2:$J$2336,9,0)</f>
        <v>Over Weight</v>
      </c>
      <c r="K1850" s="9" t="str">
        <f>VLOOKUP($A1850,'Medical Examination'!$A$2:$J$2336,10,0)</f>
        <v>Normal</v>
      </c>
      <c r="L1850" s="9" t="str">
        <f>VLOOKUP($A1850,'Hospitalsation Details'!$A$2:$L$2344,10,0)</f>
        <v>08-10-1994</v>
      </c>
      <c r="M1850" s="16">
        <f>VLOOKUP($A1850,'Hospitalsation Details'!$A$2:$L$2344,6,0)</f>
        <v>4435.09</v>
      </c>
      <c r="N1850" s="9" t="str">
        <f>VLOOKUP($A1850,'Hospitalsation Details'!$A$2:$L$2344,7,0)</f>
        <v>tier - 3</v>
      </c>
      <c r="O1850" s="9" t="str">
        <f>VLOOKUP($A1850,'Hospitalsation Details'!$A$2:$L$2344,8,0)</f>
        <v>tier - 2</v>
      </c>
      <c r="P1850" s="9" t="str">
        <f>VLOOKUP($A1850,'Hospitalsation Details'!$A$2:$L$2344,9,0)</f>
        <v>R1016</v>
      </c>
      <c r="Q1850" s="9">
        <f>VLOOKUP($A1850,'Hospitalsation Details'!$A$2:$L$2344,12,0)</f>
        <v>28</v>
      </c>
    </row>
    <row r="1851" spans="1:17" ht="15.6" x14ac:dyDescent="0.3">
      <c r="A1851" s="21" t="s">
        <v>3699</v>
      </c>
      <c r="B1851" s="9" t="str">
        <f>VLOOKUP($A1851,'Customer Names'!$A$2:$E$2336,4,0)</f>
        <v xml:space="preserve">  Kyle</v>
      </c>
      <c r="C1851" s="9">
        <f>VLOOKUP($A1851,'Medical Examination'!$A$2:$J$2336,2,0)</f>
        <v>32.11</v>
      </c>
      <c r="D1851" s="9">
        <f>VLOOKUP($A1851,'Medical Examination'!$A$2:$J$2336,3,0)</f>
        <v>5.19</v>
      </c>
      <c r="E1851" s="9" t="str">
        <f>VLOOKUP($A1851,'Medical Examination'!$A$2:$J$2336,4,0)</f>
        <v>No</v>
      </c>
      <c r="F1851" s="9" t="str">
        <f>VLOOKUP($A1851,'Medical Examination'!$A$2:$J$2336,5,0)</f>
        <v>No</v>
      </c>
      <c r="G1851" s="9" t="str">
        <f>VLOOKUP($A1851,'Medical Examination'!$A$2:$J$2336,6,0)</f>
        <v>Yes</v>
      </c>
      <c r="H1851" s="9">
        <f>VLOOKUP($A1851,'Medical Examination'!$A$2:$J$2336,7,0)</f>
        <v>1</v>
      </c>
      <c r="I1851" s="9" t="str">
        <f>VLOOKUP($A1851,'Medical Examination'!$A$2:$J$2336,8,0)</f>
        <v xml:space="preserve"> Non Smoker</v>
      </c>
      <c r="J1851" s="9" t="str">
        <f>VLOOKUP($A1851,'Medical Examination'!$A$2:$J$2336,9,0)</f>
        <v>Obesity</v>
      </c>
      <c r="K1851" s="9" t="str">
        <f>VLOOKUP($A1851,'Medical Examination'!$A$2:$J$2336,10,0)</f>
        <v>Normal</v>
      </c>
      <c r="L1851" s="9" t="str">
        <f>VLOOKUP($A1851,'Hospitalsation Details'!$A$2:$L$2344,10,0)</f>
        <v>23-12-1993</v>
      </c>
      <c r="M1851" s="16">
        <f>VLOOKUP($A1851,'Hospitalsation Details'!$A$2:$L$2344,6,0)</f>
        <v>4433.92</v>
      </c>
      <c r="N1851" s="9" t="str">
        <f>VLOOKUP($A1851,'Hospitalsation Details'!$A$2:$L$2344,7,0)</f>
        <v>tier - 2</v>
      </c>
      <c r="O1851" s="9" t="str">
        <f>VLOOKUP($A1851,'Hospitalsation Details'!$A$2:$L$2344,8,0)</f>
        <v>tier - 2</v>
      </c>
      <c r="P1851" s="9" t="str">
        <f>VLOOKUP($A1851,'Hospitalsation Details'!$A$2:$L$2344,9,0)</f>
        <v>R1012</v>
      </c>
      <c r="Q1851" s="9">
        <f>VLOOKUP($A1851,'Hospitalsation Details'!$A$2:$L$2344,12,0)</f>
        <v>29</v>
      </c>
    </row>
    <row r="1852" spans="1:17" ht="15.6" x14ac:dyDescent="0.3">
      <c r="A1852" s="20" t="s">
        <v>3701</v>
      </c>
      <c r="B1852" s="9" t="str">
        <f>VLOOKUP($A1852,'Customer Names'!$A$2:$E$2336,4,0)</f>
        <v xml:space="preserve">  Ryan</v>
      </c>
      <c r="C1852" s="9">
        <f>VLOOKUP($A1852,'Medical Examination'!$A$2:$J$2336,2,0)</f>
        <v>31.73</v>
      </c>
      <c r="D1852" s="9">
        <f>VLOOKUP($A1852,'Medical Examination'!$A$2:$J$2336,3,0)</f>
        <v>5.16</v>
      </c>
      <c r="E1852" s="9" t="str">
        <f>VLOOKUP($A1852,'Medical Examination'!$A$2:$J$2336,4,0)</f>
        <v>No</v>
      </c>
      <c r="F1852" s="9" t="str">
        <f>VLOOKUP($A1852,'Medical Examination'!$A$2:$J$2336,5,0)</f>
        <v>No</v>
      </c>
      <c r="G1852" s="9" t="str">
        <f>VLOOKUP($A1852,'Medical Examination'!$A$2:$J$2336,6,0)</f>
        <v>Yes</v>
      </c>
      <c r="H1852" s="9">
        <f>VLOOKUP($A1852,'Medical Examination'!$A$2:$J$2336,7,0)</f>
        <v>1</v>
      </c>
      <c r="I1852" s="9" t="str">
        <f>VLOOKUP($A1852,'Medical Examination'!$A$2:$J$2336,8,0)</f>
        <v xml:space="preserve"> Non Smoker</v>
      </c>
      <c r="J1852" s="9" t="str">
        <f>VLOOKUP($A1852,'Medical Examination'!$A$2:$J$2336,9,0)</f>
        <v>Obesity</v>
      </c>
      <c r="K1852" s="9" t="str">
        <f>VLOOKUP($A1852,'Medical Examination'!$A$2:$J$2336,10,0)</f>
        <v>Normal</v>
      </c>
      <c r="L1852" s="9" t="str">
        <f>VLOOKUP($A1852,'Hospitalsation Details'!$A$2:$L$2344,10,0)</f>
        <v>04-09-1993</v>
      </c>
      <c r="M1852" s="16">
        <f>VLOOKUP($A1852,'Hospitalsation Details'!$A$2:$L$2344,6,0)</f>
        <v>4433.3900000000003</v>
      </c>
      <c r="N1852" s="9" t="str">
        <f>VLOOKUP($A1852,'Hospitalsation Details'!$A$2:$L$2344,7,0)</f>
        <v>tier - 2</v>
      </c>
      <c r="O1852" s="9" t="str">
        <f>VLOOKUP($A1852,'Hospitalsation Details'!$A$2:$L$2344,8,0)</f>
        <v>tier - 3</v>
      </c>
      <c r="P1852" s="9" t="str">
        <f>VLOOKUP($A1852,'Hospitalsation Details'!$A$2:$L$2344,9,0)</f>
        <v>R1012</v>
      </c>
      <c r="Q1852" s="9">
        <f>VLOOKUP($A1852,'Hospitalsation Details'!$A$2:$L$2344,12,0)</f>
        <v>29</v>
      </c>
    </row>
    <row r="1853" spans="1:17" ht="15.6" x14ac:dyDescent="0.3">
      <c r="A1853" s="21" t="s">
        <v>3703</v>
      </c>
      <c r="B1853" s="9" t="str">
        <f>VLOOKUP($A1853,'Customer Names'!$A$2:$E$2336,4,0)</f>
        <v xml:space="preserve">  Yuri</v>
      </c>
      <c r="C1853" s="9">
        <f>VLOOKUP($A1853,'Medical Examination'!$A$2:$J$2336,2,0)</f>
        <v>22.515000000000001</v>
      </c>
      <c r="D1853" s="9">
        <f>VLOOKUP($A1853,'Medical Examination'!$A$2:$J$2336,3,0)</f>
        <v>4.24</v>
      </c>
      <c r="E1853" s="9" t="str">
        <f>VLOOKUP($A1853,'Medical Examination'!$A$2:$J$2336,4,0)</f>
        <v>No</v>
      </c>
      <c r="F1853" s="9" t="str">
        <f>VLOOKUP($A1853,'Medical Examination'!$A$2:$J$2336,5,0)</f>
        <v>No</v>
      </c>
      <c r="G1853" s="9" t="str">
        <f>VLOOKUP($A1853,'Medical Examination'!$A$2:$J$2336,6,0)</f>
        <v>No</v>
      </c>
      <c r="H1853" s="9">
        <f>VLOOKUP($A1853,'Medical Examination'!$A$2:$J$2336,7,0)</f>
        <v>0</v>
      </c>
      <c r="I1853" s="9" t="str">
        <f>VLOOKUP($A1853,'Medical Examination'!$A$2:$J$2336,8,0)</f>
        <v xml:space="preserve"> Non Smoker</v>
      </c>
      <c r="J1853" s="9" t="str">
        <f>VLOOKUP($A1853,'Medical Examination'!$A$2:$J$2336,9,0)</f>
        <v>Normal Weight</v>
      </c>
      <c r="K1853" s="9" t="str">
        <f>VLOOKUP($A1853,'Medical Examination'!$A$2:$J$2336,10,0)</f>
        <v>Normal</v>
      </c>
      <c r="L1853" s="9" t="str">
        <f>VLOOKUP($A1853,'Hospitalsation Details'!$A$2:$L$2344,10,0)</f>
        <v>29-12-1994</v>
      </c>
      <c r="M1853" s="16">
        <f>VLOOKUP($A1853,'Hospitalsation Details'!$A$2:$L$2344,6,0)</f>
        <v>4428.8900000000003</v>
      </c>
      <c r="N1853" s="9" t="str">
        <f>VLOOKUP($A1853,'Hospitalsation Details'!$A$2:$L$2344,7,0)</f>
        <v>tier - 3</v>
      </c>
      <c r="O1853" s="9" t="str">
        <f>VLOOKUP($A1853,'Hospitalsation Details'!$A$2:$L$2344,8,0)</f>
        <v>tier - 1</v>
      </c>
      <c r="P1853" s="9" t="str">
        <f>VLOOKUP($A1853,'Hospitalsation Details'!$A$2:$L$2344,9,0)</f>
        <v>R1017</v>
      </c>
      <c r="Q1853" s="9">
        <f>VLOOKUP($A1853,'Hospitalsation Details'!$A$2:$L$2344,12,0)</f>
        <v>28</v>
      </c>
    </row>
    <row r="1854" spans="1:17" ht="15.6" x14ac:dyDescent="0.3">
      <c r="A1854" s="20" t="s">
        <v>3705</v>
      </c>
      <c r="B1854" s="9" t="str">
        <f>VLOOKUP($A1854,'Customer Names'!$A$2:$E$2336,4,0)</f>
        <v xml:space="preserve">  Ryan</v>
      </c>
      <c r="C1854" s="9">
        <f>VLOOKUP($A1854,'Medical Examination'!$A$2:$J$2336,2,0)</f>
        <v>25.9</v>
      </c>
      <c r="D1854" s="9">
        <f>VLOOKUP($A1854,'Medical Examination'!$A$2:$J$2336,3,0)</f>
        <v>5.45</v>
      </c>
      <c r="E1854" s="9" t="str">
        <f>VLOOKUP($A1854,'Medical Examination'!$A$2:$J$2336,4,0)</f>
        <v>No</v>
      </c>
      <c r="F1854" s="9" t="str">
        <f>VLOOKUP($A1854,'Medical Examination'!$A$2:$J$2336,5,0)</f>
        <v>No</v>
      </c>
      <c r="G1854" s="9" t="str">
        <f>VLOOKUP($A1854,'Medical Examination'!$A$2:$J$2336,6,0)</f>
        <v>No</v>
      </c>
      <c r="H1854" s="9">
        <f>VLOOKUP($A1854,'Medical Examination'!$A$2:$J$2336,7,0)</f>
        <v>1</v>
      </c>
      <c r="I1854" s="9" t="str">
        <f>VLOOKUP($A1854,'Medical Examination'!$A$2:$J$2336,8,0)</f>
        <v xml:space="preserve"> Non Smoker</v>
      </c>
      <c r="J1854" s="9" t="str">
        <f>VLOOKUP($A1854,'Medical Examination'!$A$2:$J$2336,9,0)</f>
        <v>Over Weight</v>
      </c>
      <c r="K1854" s="9" t="str">
        <f>VLOOKUP($A1854,'Medical Examination'!$A$2:$J$2336,10,0)</f>
        <v>Normal</v>
      </c>
      <c r="L1854" s="9" t="str">
        <f>VLOOKUP($A1854,'Hospitalsation Details'!$A$2:$L$2344,10,0)</f>
        <v>15-08-1992</v>
      </c>
      <c r="M1854" s="16">
        <f>VLOOKUP($A1854,'Hospitalsation Details'!$A$2:$L$2344,6,0)</f>
        <v>4420.95</v>
      </c>
      <c r="N1854" s="9" t="str">
        <f>VLOOKUP($A1854,'Hospitalsation Details'!$A$2:$L$2344,7,0)</f>
        <v>tier - 2</v>
      </c>
      <c r="O1854" s="9" t="str">
        <f>VLOOKUP($A1854,'Hospitalsation Details'!$A$2:$L$2344,8,0)</f>
        <v>tier - 3</v>
      </c>
      <c r="P1854" s="9" t="str">
        <f>VLOOKUP($A1854,'Hospitalsation Details'!$A$2:$L$2344,9,0)</f>
        <v>R1020</v>
      </c>
      <c r="Q1854" s="9">
        <f>VLOOKUP($A1854,'Hospitalsation Details'!$A$2:$L$2344,12,0)</f>
        <v>30</v>
      </c>
    </row>
    <row r="1855" spans="1:17" ht="15.6" x14ac:dyDescent="0.3">
      <c r="A1855" s="21" t="s">
        <v>3707</v>
      </c>
      <c r="B1855" s="9" t="str">
        <f>VLOOKUP($A1855,'Customer Names'!$A$2:$E$2336,4,0)</f>
        <v xml:space="preserve">  Debbie</v>
      </c>
      <c r="C1855" s="9">
        <f>VLOOKUP($A1855,'Medical Examination'!$A$2:$J$2336,2,0)</f>
        <v>27.72</v>
      </c>
      <c r="D1855" s="9">
        <f>VLOOKUP($A1855,'Medical Examination'!$A$2:$J$2336,3,0)</f>
        <v>5.03</v>
      </c>
      <c r="E1855" s="9" t="str">
        <f>VLOOKUP($A1855,'Medical Examination'!$A$2:$J$2336,4,0)</f>
        <v>Yes</v>
      </c>
      <c r="F1855" s="9" t="str">
        <f>VLOOKUP($A1855,'Medical Examination'!$A$2:$J$2336,5,0)</f>
        <v>No</v>
      </c>
      <c r="G1855" s="9" t="str">
        <f>VLOOKUP($A1855,'Medical Examination'!$A$2:$J$2336,6,0)</f>
        <v>No</v>
      </c>
      <c r="H1855" s="9">
        <f>VLOOKUP($A1855,'Medical Examination'!$A$2:$J$2336,7,0)</f>
        <v>1</v>
      </c>
      <c r="I1855" s="9" t="str">
        <f>VLOOKUP($A1855,'Medical Examination'!$A$2:$J$2336,8,0)</f>
        <v xml:space="preserve"> Non Smoker</v>
      </c>
      <c r="J1855" s="9" t="str">
        <f>VLOOKUP($A1855,'Medical Examination'!$A$2:$J$2336,9,0)</f>
        <v>Over Weight</v>
      </c>
      <c r="K1855" s="9" t="str">
        <f>VLOOKUP($A1855,'Medical Examination'!$A$2:$J$2336,10,0)</f>
        <v>Diabetes</v>
      </c>
      <c r="L1855" s="9" t="str">
        <f>VLOOKUP($A1855,'Hospitalsation Details'!$A$2:$L$2344,10,0)</f>
        <v>16-09-1988</v>
      </c>
      <c r="M1855" s="16">
        <f>VLOOKUP($A1855,'Hospitalsation Details'!$A$2:$L$2344,6,0)</f>
        <v>4415.16</v>
      </c>
      <c r="N1855" s="9" t="str">
        <f>VLOOKUP($A1855,'Hospitalsation Details'!$A$2:$L$2344,7,0)</f>
        <v>tier - 2</v>
      </c>
      <c r="O1855" s="9" t="str">
        <f>VLOOKUP($A1855,'Hospitalsation Details'!$A$2:$L$2344,8,0)</f>
        <v>tier - 1</v>
      </c>
      <c r="P1855" s="9" t="str">
        <f>VLOOKUP($A1855,'Hospitalsation Details'!$A$2:$L$2344,9,0)</f>
        <v>R1013</v>
      </c>
      <c r="Q1855" s="9">
        <f>VLOOKUP($A1855,'Hospitalsation Details'!$A$2:$L$2344,12,0)</f>
        <v>34</v>
      </c>
    </row>
    <row r="1856" spans="1:17" ht="15.6" x14ac:dyDescent="0.3">
      <c r="A1856" s="20" t="s">
        <v>3709</v>
      </c>
      <c r="B1856" s="9" t="str">
        <f>VLOOKUP($A1856,'Customer Names'!$A$2:$E$2336,4,0)</f>
        <v xml:space="preserve">  Mark D</v>
      </c>
      <c r="C1856" s="9">
        <f>VLOOKUP($A1856,'Medical Examination'!$A$2:$J$2336,2,0)</f>
        <v>31.5</v>
      </c>
      <c r="D1856" s="9">
        <f>VLOOKUP($A1856,'Medical Examination'!$A$2:$J$2336,3,0)</f>
        <v>9.6199999999999992</v>
      </c>
      <c r="E1856" s="9" t="str">
        <f>VLOOKUP($A1856,'Medical Examination'!$A$2:$J$2336,4,0)</f>
        <v>Yes</v>
      </c>
      <c r="F1856" s="9" t="str">
        <f>VLOOKUP($A1856,'Medical Examination'!$A$2:$J$2336,5,0)</f>
        <v>No</v>
      </c>
      <c r="G1856" s="9" t="str">
        <f>VLOOKUP($A1856,'Medical Examination'!$A$2:$J$2336,6,0)</f>
        <v>No</v>
      </c>
      <c r="H1856" s="9">
        <f>VLOOKUP($A1856,'Medical Examination'!$A$2:$J$2336,7,0)</f>
        <v>1</v>
      </c>
      <c r="I1856" s="9" t="str">
        <f>VLOOKUP($A1856,'Medical Examination'!$A$2:$J$2336,8,0)</f>
        <v xml:space="preserve"> Non Smoker</v>
      </c>
      <c r="J1856" s="9" t="str">
        <f>VLOOKUP($A1856,'Medical Examination'!$A$2:$J$2336,9,0)</f>
        <v>Obesity</v>
      </c>
      <c r="K1856" s="9" t="str">
        <f>VLOOKUP($A1856,'Medical Examination'!$A$2:$J$2336,10,0)</f>
        <v>Diabetes</v>
      </c>
      <c r="L1856" s="9" t="str">
        <f>VLOOKUP($A1856,'Hospitalsation Details'!$A$2:$L$2344,10,0)</f>
        <v>13-07-1986</v>
      </c>
      <c r="M1856" s="16">
        <f>VLOOKUP($A1856,'Hospitalsation Details'!$A$2:$L$2344,6,0)</f>
        <v>4402.2299999999996</v>
      </c>
      <c r="N1856" s="9" t="str">
        <f>VLOOKUP($A1856,'Hospitalsation Details'!$A$2:$L$2344,7,0)</f>
        <v>tier - 2</v>
      </c>
      <c r="O1856" s="9" t="str">
        <f>VLOOKUP($A1856,'Hospitalsation Details'!$A$2:$L$2344,8,0)</f>
        <v>tier - 2</v>
      </c>
      <c r="P1856" s="9" t="str">
        <f>VLOOKUP($A1856,'Hospitalsation Details'!$A$2:$L$2344,9,0)</f>
        <v>R1011</v>
      </c>
      <c r="Q1856" s="9">
        <f>VLOOKUP($A1856,'Hospitalsation Details'!$A$2:$L$2344,12,0)</f>
        <v>36</v>
      </c>
    </row>
    <row r="1857" spans="1:17" ht="15.6" x14ac:dyDescent="0.3">
      <c r="A1857" s="21" t="s">
        <v>3711</v>
      </c>
      <c r="B1857" s="9" t="str">
        <f>VLOOKUP($A1857,'Customer Names'!$A$2:$E$2336,4,0)</f>
        <v xml:space="preserve">  Christopher</v>
      </c>
      <c r="C1857" s="9">
        <f>VLOOKUP($A1857,'Medical Examination'!$A$2:$J$2336,2,0)</f>
        <v>29.7</v>
      </c>
      <c r="D1857" s="9">
        <f>VLOOKUP($A1857,'Medical Examination'!$A$2:$J$2336,3,0)</f>
        <v>6.77</v>
      </c>
      <c r="E1857" s="9" t="str">
        <f>VLOOKUP($A1857,'Medical Examination'!$A$2:$J$2336,4,0)</f>
        <v>Yes</v>
      </c>
      <c r="F1857" s="9" t="str">
        <f>VLOOKUP($A1857,'Medical Examination'!$A$2:$J$2336,5,0)</f>
        <v>No</v>
      </c>
      <c r="G1857" s="9" t="str">
        <f>VLOOKUP($A1857,'Medical Examination'!$A$2:$J$2336,6,0)</f>
        <v>No</v>
      </c>
      <c r="H1857" s="9">
        <f>VLOOKUP($A1857,'Medical Examination'!$A$2:$J$2336,7,0)</f>
        <v>1</v>
      </c>
      <c r="I1857" s="9" t="str">
        <f>VLOOKUP($A1857,'Medical Examination'!$A$2:$J$2336,8,0)</f>
        <v xml:space="preserve"> Non Smoker</v>
      </c>
      <c r="J1857" s="9" t="str">
        <f>VLOOKUP($A1857,'Medical Examination'!$A$2:$J$2336,9,0)</f>
        <v>Over Weight</v>
      </c>
      <c r="K1857" s="9" t="str">
        <f>VLOOKUP($A1857,'Medical Examination'!$A$2:$J$2336,10,0)</f>
        <v>Normal</v>
      </c>
      <c r="L1857" s="9" t="str">
        <f>VLOOKUP($A1857,'Hospitalsation Details'!$A$2:$L$2344,10,0)</f>
        <v>11-08-1986</v>
      </c>
      <c r="M1857" s="16">
        <f>VLOOKUP($A1857,'Hospitalsation Details'!$A$2:$L$2344,6,0)</f>
        <v>4399.7299999999996</v>
      </c>
      <c r="N1857" s="9" t="str">
        <f>VLOOKUP($A1857,'Hospitalsation Details'!$A$2:$L$2344,7,0)</f>
        <v>tier - 3</v>
      </c>
      <c r="O1857" s="9" t="str">
        <f>VLOOKUP($A1857,'Hospitalsation Details'!$A$2:$L$2344,8,0)</f>
        <v>tier - 2</v>
      </c>
      <c r="P1857" s="9" t="str">
        <f>VLOOKUP($A1857,'Hospitalsation Details'!$A$2:$L$2344,9,0)</f>
        <v>R1013</v>
      </c>
      <c r="Q1857" s="9">
        <f>VLOOKUP($A1857,'Hospitalsation Details'!$A$2:$L$2344,12,0)</f>
        <v>36</v>
      </c>
    </row>
    <row r="1858" spans="1:17" ht="15.6" x14ac:dyDescent="0.3">
      <c r="A1858" s="20" t="s">
        <v>3713</v>
      </c>
      <c r="B1858" s="9" t="str">
        <f>VLOOKUP($A1858,'Customer Names'!$A$2:$E$2336,4,0)</f>
        <v xml:space="preserve">  Daniell L</v>
      </c>
      <c r="C1858" s="9">
        <f>VLOOKUP($A1858,'Medical Examination'!$A$2:$J$2336,2,0)</f>
        <v>21.26</v>
      </c>
      <c r="D1858" s="9">
        <f>VLOOKUP($A1858,'Medical Examination'!$A$2:$J$2336,3,0)</f>
        <v>5.36</v>
      </c>
      <c r="E1858" s="9" t="str">
        <f>VLOOKUP($A1858,'Medical Examination'!$A$2:$J$2336,4,0)</f>
        <v>Yes</v>
      </c>
      <c r="F1858" s="9" t="str">
        <f>VLOOKUP($A1858,'Medical Examination'!$A$2:$J$2336,5,0)</f>
        <v>No</v>
      </c>
      <c r="G1858" s="9" t="str">
        <f>VLOOKUP($A1858,'Medical Examination'!$A$2:$J$2336,6,0)</f>
        <v>No</v>
      </c>
      <c r="H1858" s="9">
        <f>VLOOKUP($A1858,'Medical Examination'!$A$2:$J$2336,7,0)</f>
        <v>1</v>
      </c>
      <c r="I1858" s="9" t="str">
        <f>VLOOKUP($A1858,'Medical Examination'!$A$2:$J$2336,8,0)</f>
        <v xml:space="preserve"> Non Smoker</v>
      </c>
      <c r="J1858" s="9" t="str">
        <f>VLOOKUP($A1858,'Medical Examination'!$A$2:$J$2336,9,0)</f>
        <v>Normal Weight</v>
      </c>
      <c r="K1858" s="9" t="str">
        <f>VLOOKUP($A1858,'Medical Examination'!$A$2:$J$2336,10,0)</f>
        <v>Normal</v>
      </c>
      <c r="L1858" s="9" t="str">
        <f>VLOOKUP($A1858,'Hospitalsation Details'!$A$2:$L$2344,10,0)</f>
        <v>18-07-1988</v>
      </c>
      <c r="M1858" s="16">
        <f>VLOOKUP($A1858,'Hospitalsation Details'!$A$2:$L$2344,6,0)</f>
        <v>4397.3100000000004</v>
      </c>
      <c r="N1858" s="9" t="str">
        <f>VLOOKUP($A1858,'Hospitalsation Details'!$A$2:$L$2344,7,0)</f>
        <v>tier - 2</v>
      </c>
      <c r="O1858" s="9" t="str">
        <f>VLOOKUP($A1858,'Hospitalsation Details'!$A$2:$L$2344,8,0)</f>
        <v>tier - 2</v>
      </c>
      <c r="P1858" s="9" t="str">
        <f>VLOOKUP($A1858,'Hospitalsation Details'!$A$2:$L$2344,9,0)</f>
        <v>R1013</v>
      </c>
      <c r="Q1858" s="9">
        <f>VLOOKUP($A1858,'Hospitalsation Details'!$A$2:$L$2344,12,0)</f>
        <v>34</v>
      </c>
    </row>
    <row r="1859" spans="1:17" ht="15.6" x14ac:dyDescent="0.3">
      <c r="A1859" s="21" t="s">
        <v>3715</v>
      </c>
      <c r="B1859" s="9" t="str">
        <f>VLOOKUP($A1859,'Customer Names'!$A$2:$E$2336,4,0)</f>
        <v xml:space="preserve">  Janne</v>
      </c>
      <c r="C1859" s="9">
        <f>VLOOKUP($A1859,'Medical Examination'!$A$2:$J$2336,2,0)</f>
        <v>17.09</v>
      </c>
      <c r="D1859" s="9">
        <f>VLOOKUP($A1859,'Medical Examination'!$A$2:$J$2336,3,0)</f>
        <v>5.69</v>
      </c>
      <c r="E1859" s="9" t="str">
        <f>VLOOKUP($A1859,'Medical Examination'!$A$2:$J$2336,4,0)</f>
        <v>No</v>
      </c>
      <c r="F1859" s="9" t="str">
        <f>VLOOKUP($A1859,'Medical Examination'!$A$2:$J$2336,5,0)</f>
        <v>No</v>
      </c>
      <c r="G1859" s="9" t="str">
        <f>VLOOKUP($A1859,'Medical Examination'!$A$2:$J$2336,6,0)</f>
        <v>No</v>
      </c>
      <c r="H1859" s="9">
        <f>VLOOKUP($A1859,'Medical Examination'!$A$2:$J$2336,7,0)</f>
        <v>0</v>
      </c>
      <c r="I1859" s="9" t="str">
        <f>VLOOKUP($A1859,'Medical Examination'!$A$2:$J$2336,8,0)</f>
        <v xml:space="preserve"> Non Smoker</v>
      </c>
      <c r="J1859" s="9" t="str">
        <f>VLOOKUP($A1859,'Medical Examination'!$A$2:$J$2336,9,0)</f>
        <v>Under Weight</v>
      </c>
      <c r="K1859" s="9" t="str">
        <f>VLOOKUP($A1859,'Medical Examination'!$A$2:$J$2336,10,0)</f>
        <v>Normal</v>
      </c>
      <c r="L1859" s="9" t="str">
        <f>VLOOKUP($A1859,'Hospitalsation Details'!$A$2:$L$2344,10,0)</f>
        <v>29-06-1982</v>
      </c>
      <c r="M1859" s="16">
        <f>VLOOKUP($A1859,'Hospitalsation Details'!$A$2:$L$2344,6,0)</f>
        <v>4392.7</v>
      </c>
      <c r="N1859" s="9" t="str">
        <f>VLOOKUP($A1859,'Hospitalsation Details'!$A$2:$L$2344,7,0)</f>
        <v>tier - 2</v>
      </c>
      <c r="O1859" s="9" t="str">
        <f>VLOOKUP($A1859,'Hospitalsation Details'!$A$2:$L$2344,8,0)</f>
        <v>tier - 2</v>
      </c>
      <c r="P1859" s="9" t="str">
        <f>VLOOKUP($A1859,'Hospitalsation Details'!$A$2:$L$2344,9,0)</f>
        <v>R1013</v>
      </c>
      <c r="Q1859" s="9">
        <f>VLOOKUP($A1859,'Hospitalsation Details'!$A$2:$L$2344,12,0)</f>
        <v>40</v>
      </c>
    </row>
    <row r="1860" spans="1:17" ht="15.6" x14ac:dyDescent="0.3">
      <c r="A1860" s="20" t="s">
        <v>3717</v>
      </c>
      <c r="B1860" s="9" t="str">
        <f>VLOOKUP($A1860,'Customer Names'!$A$2:$E$2336,4,0)</f>
        <v xml:space="preserve">  Martina</v>
      </c>
      <c r="C1860" s="9">
        <f>VLOOKUP($A1860,'Medical Examination'!$A$2:$J$2336,2,0)</f>
        <v>24.3</v>
      </c>
      <c r="D1860" s="9">
        <f>VLOOKUP($A1860,'Medical Examination'!$A$2:$J$2336,3,0)</f>
        <v>4.9000000000000004</v>
      </c>
      <c r="E1860" s="9" t="str">
        <f>VLOOKUP($A1860,'Medical Examination'!$A$2:$J$2336,4,0)</f>
        <v>Yes</v>
      </c>
      <c r="F1860" s="9" t="str">
        <f>VLOOKUP($A1860,'Medical Examination'!$A$2:$J$2336,5,0)</f>
        <v>No</v>
      </c>
      <c r="G1860" s="9" t="str">
        <f>VLOOKUP($A1860,'Medical Examination'!$A$2:$J$2336,6,0)</f>
        <v>Yes</v>
      </c>
      <c r="H1860" s="9">
        <f>VLOOKUP($A1860,'Medical Examination'!$A$2:$J$2336,7,0)</f>
        <v>1</v>
      </c>
      <c r="I1860" s="9" t="str">
        <f>VLOOKUP($A1860,'Medical Examination'!$A$2:$J$2336,8,0)</f>
        <v xml:space="preserve"> Non Smoker</v>
      </c>
      <c r="J1860" s="9" t="str">
        <f>VLOOKUP($A1860,'Medical Examination'!$A$2:$J$2336,9,0)</f>
        <v>Normal Weight</v>
      </c>
      <c r="K1860" s="9" t="str">
        <f>VLOOKUP($A1860,'Medical Examination'!$A$2:$J$2336,10,0)</f>
        <v>Prediabetes</v>
      </c>
      <c r="L1860" s="9" t="str">
        <f>VLOOKUP($A1860,'Hospitalsation Details'!$A$2:$L$2344,10,0)</f>
        <v>29-11-1997</v>
      </c>
      <c r="M1860" s="16">
        <f>VLOOKUP($A1860,'Hospitalsation Details'!$A$2:$L$2344,6,0)</f>
        <v>4391.6499999999996</v>
      </c>
      <c r="N1860" s="9" t="str">
        <f>VLOOKUP($A1860,'Hospitalsation Details'!$A$2:$L$2344,7,0)</f>
        <v>tier - 2</v>
      </c>
      <c r="O1860" s="9" t="str">
        <f>VLOOKUP($A1860,'Hospitalsation Details'!$A$2:$L$2344,8,0)</f>
        <v>tier - 2</v>
      </c>
      <c r="P1860" s="9" t="str">
        <f>VLOOKUP($A1860,'Hospitalsation Details'!$A$2:$L$2344,9,0)</f>
        <v>R1011</v>
      </c>
      <c r="Q1860" s="9">
        <f>VLOOKUP($A1860,'Hospitalsation Details'!$A$2:$L$2344,12,0)</f>
        <v>25</v>
      </c>
    </row>
    <row r="1861" spans="1:17" ht="15.6" x14ac:dyDescent="0.3">
      <c r="A1861" s="21" t="s">
        <v>3719</v>
      </c>
      <c r="B1861" s="9" t="str">
        <f>VLOOKUP($A1861,'Customer Names'!$A$2:$E$2336,4,0)</f>
        <v xml:space="preserve">  Elizabeth L</v>
      </c>
      <c r="C1861" s="9">
        <f>VLOOKUP($A1861,'Medical Examination'!$A$2:$J$2336,2,0)</f>
        <v>29.734999999999999</v>
      </c>
      <c r="D1861" s="9">
        <f>VLOOKUP($A1861,'Medical Examination'!$A$2:$J$2336,3,0)</f>
        <v>5.78</v>
      </c>
      <c r="E1861" s="9" t="str">
        <f>VLOOKUP($A1861,'Medical Examination'!$A$2:$J$2336,4,0)</f>
        <v>No</v>
      </c>
      <c r="F1861" s="9" t="str">
        <f>VLOOKUP($A1861,'Medical Examination'!$A$2:$J$2336,5,0)</f>
        <v>No</v>
      </c>
      <c r="G1861" s="9" t="str">
        <f>VLOOKUP($A1861,'Medical Examination'!$A$2:$J$2336,6,0)</f>
        <v>No</v>
      </c>
      <c r="H1861" s="9">
        <f>VLOOKUP($A1861,'Medical Examination'!$A$2:$J$2336,7,0)</f>
        <v>0</v>
      </c>
      <c r="I1861" s="9" t="str">
        <f>VLOOKUP($A1861,'Medical Examination'!$A$2:$J$2336,8,0)</f>
        <v xml:space="preserve"> Non Smoker</v>
      </c>
      <c r="J1861" s="9" t="str">
        <f>VLOOKUP($A1861,'Medical Examination'!$A$2:$J$2336,9,0)</f>
        <v>Over Weight</v>
      </c>
      <c r="K1861" s="9" t="str">
        <f>VLOOKUP($A1861,'Medical Examination'!$A$2:$J$2336,10,0)</f>
        <v>Normal</v>
      </c>
      <c r="L1861" s="9" t="str">
        <f>VLOOKUP($A1861,'Hospitalsation Details'!$A$2:$L$2344,10,0)</f>
        <v>28-08-1990</v>
      </c>
      <c r="M1861" s="16">
        <f>VLOOKUP($A1861,'Hospitalsation Details'!$A$2:$L$2344,6,0)</f>
        <v>4357.04</v>
      </c>
      <c r="N1861" s="9" t="str">
        <f>VLOOKUP($A1861,'Hospitalsation Details'!$A$2:$L$2344,7,0)</f>
        <v>tier - 2</v>
      </c>
      <c r="O1861" s="9" t="str">
        <f>VLOOKUP($A1861,'Hospitalsation Details'!$A$2:$L$2344,8,0)</f>
        <v>tier - 3</v>
      </c>
      <c r="P1861" s="9" t="str">
        <f>VLOOKUP($A1861,'Hospitalsation Details'!$A$2:$L$2344,9,0)</f>
        <v>R1012</v>
      </c>
      <c r="Q1861" s="9">
        <f>VLOOKUP($A1861,'Hospitalsation Details'!$A$2:$L$2344,12,0)</f>
        <v>32</v>
      </c>
    </row>
    <row r="1862" spans="1:17" ht="15.6" x14ac:dyDescent="0.3">
      <c r="A1862" s="20" t="s">
        <v>3721</v>
      </c>
      <c r="B1862" s="9" t="str">
        <f>VLOOKUP($A1862,'Customer Names'!$A$2:$E$2336,4,0)</f>
        <v xml:space="preserve">  Stephanie C</v>
      </c>
      <c r="C1862" s="9">
        <f>VLOOKUP($A1862,'Medical Examination'!$A$2:$J$2336,2,0)</f>
        <v>29.26</v>
      </c>
      <c r="D1862" s="9">
        <f>VLOOKUP($A1862,'Medical Examination'!$A$2:$J$2336,3,0)</f>
        <v>4.7</v>
      </c>
      <c r="E1862" s="9" t="str">
        <f>VLOOKUP($A1862,'Medical Examination'!$A$2:$J$2336,4,0)</f>
        <v>No</v>
      </c>
      <c r="F1862" s="9" t="str">
        <f>VLOOKUP($A1862,'Medical Examination'!$A$2:$J$2336,5,0)</f>
        <v>No</v>
      </c>
      <c r="G1862" s="9" t="str">
        <f>VLOOKUP($A1862,'Medical Examination'!$A$2:$J$2336,6,0)</f>
        <v>No</v>
      </c>
      <c r="H1862" s="9">
        <f>VLOOKUP($A1862,'Medical Examination'!$A$2:$J$2336,7,0)</f>
        <v>0</v>
      </c>
      <c r="I1862" s="9" t="str">
        <f>VLOOKUP($A1862,'Medical Examination'!$A$2:$J$2336,8,0)</f>
        <v xml:space="preserve"> Non Smoker</v>
      </c>
      <c r="J1862" s="9" t="str">
        <f>VLOOKUP($A1862,'Medical Examination'!$A$2:$J$2336,9,0)</f>
        <v>Over Weight</v>
      </c>
      <c r="K1862" s="9" t="str">
        <f>VLOOKUP($A1862,'Medical Examination'!$A$2:$J$2336,10,0)</f>
        <v>Prediabetes</v>
      </c>
      <c r="L1862" s="9" t="str">
        <f>VLOOKUP($A1862,'Hospitalsation Details'!$A$2:$L$2344,10,0)</f>
        <v>13-09-1991</v>
      </c>
      <c r="M1862" s="16">
        <f>VLOOKUP($A1862,'Hospitalsation Details'!$A$2:$L$2344,6,0)</f>
        <v>4350.51</v>
      </c>
      <c r="N1862" s="9" t="str">
        <f>VLOOKUP($A1862,'Hospitalsation Details'!$A$2:$L$2344,7,0)</f>
        <v>tier - 2</v>
      </c>
      <c r="O1862" s="9" t="str">
        <f>VLOOKUP($A1862,'Hospitalsation Details'!$A$2:$L$2344,8,0)</f>
        <v>tier - 2</v>
      </c>
      <c r="P1862" s="9" t="str">
        <f>VLOOKUP($A1862,'Hospitalsation Details'!$A$2:$L$2344,9,0)</f>
        <v>R1013</v>
      </c>
      <c r="Q1862" s="9">
        <f>VLOOKUP($A1862,'Hospitalsation Details'!$A$2:$L$2344,12,0)</f>
        <v>31</v>
      </c>
    </row>
    <row r="1863" spans="1:17" ht="15.6" x14ac:dyDescent="0.3">
      <c r="A1863" s="21" t="s">
        <v>3723</v>
      </c>
      <c r="B1863" s="9" t="str">
        <f>VLOOKUP($A1863,'Customer Names'!$A$2:$E$2336,4,0)</f>
        <v xml:space="preserve">  Katie</v>
      </c>
      <c r="C1863" s="9">
        <f>VLOOKUP($A1863,'Medical Examination'!$A$2:$J$2336,2,0)</f>
        <v>33</v>
      </c>
      <c r="D1863" s="9">
        <f>VLOOKUP($A1863,'Medical Examination'!$A$2:$J$2336,3,0)</f>
        <v>6.28</v>
      </c>
      <c r="E1863" s="9" t="str">
        <f>VLOOKUP($A1863,'Medical Examination'!$A$2:$J$2336,4,0)</f>
        <v>No</v>
      </c>
      <c r="F1863" s="9" t="str">
        <f>VLOOKUP($A1863,'Medical Examination'!$A$2:$J$2336,5,0)</f>
        <v>No</v>
      </c>
      <c r="G1863" s="9" t="str">
        <f>VLOOKUP($A1863,'Medical Examination'!$A$2:$J$2336,6,0)</f>
        <v>No</v>
      </c>
      <c r="H1863" s="9">
        <f>VLOOKUP($A1863,'Medical Examination'!$A$2:$J$2336,7,0)</f>
        <v>0</v>
      </c>
      <c r="I1863" s="9" t="str">
        <f>VLOOKUP($A1863,'Medical Examination'!$A$2:$J$2336,8,0)</f>
        <v xml:space="preserve"> Non Smoker</v>
      </c>
      <c r="J1863" s="9" t="str">
        <f>VLOOKUP($A1863,'Medical Examination'!$A$2:$J$2336,9,0)</f>
        <v>Obesity</v>
      </c>
      <c r="K1863" s="9" t="str">
        <f>VLOOKUP($A1863,'Medical Examination'!$A$2:$J$2336,10,0)</f>
        <v>Normal</v>
      </c>
      <c r="L1863" s="9" t="str">
        <f>VLOOKUP($A1863,'Hospitalsation Details'!$A$2:$L$2344,10,0)</f>
        <v>01-11-1994</v>
      </c>
      <c r="M1863" s="16">
        <f>VLOOKUP($A1863,'Hospitalsation Details'!$A$2:$L$2344,6,0)</f>
        <v>4349.46</v>
      </c>
      <c r="N1863" s="9" t="str">
        <f>VLOOKUP($A1863,'Hospitalsation Details'!$A$2:$L$2344,7,0)</f>
        <v>tier - 2</v>
      </c>
      <c r="O1863" s="9" t="str">
        <f>VLOOKUP($A1863,'Hospitalsation Details'!$A$2:$L$2344,8,0)</f>
        <v>tier - 2</v>
      </c>
      <c r="P1863" s="9" t="str">
        <f>VLOOKUP($A1863,'Hospitalsation Details'!$A$2:$L$2344,9,0)</f>
        <v>R1013</v>
      </c>
      <c r="Q1863" s="9">
        <f>VLOOKUP($A1863,'Hospitalsation Details'!$A$2:$L$2344,12,0)</f>
        <v>28</v>
      </c>
    </row>
    <row r="1864" spans="1:17" ht="15.6" x14ac:dyDescent="0.3">
      <c r="A1864" s="20" t="s">
        <v>3725</v>
      </c>
      <c r="B1864" s="9" t="str">
        <f>VLOOKUP($A1864,'Customer Names'!$A$2:$E$2336,4,0)</f>
        <v xml:space="preserve">  Callie</v>
      </c>
      <c r="C1864" s="9">
        <f>VLOOKUP($A1864,'Medical Examination'!$A$2:$J$2336,2,0)</f>
        <v>31.065000000000001</v>
      </c>
      <c r="D1864" s="9">
        <f>VLOOKUP($A1864,'Medical Examination'!$A$2:$J$2336,3,0)</f>
        <v>4.2300000000000004</v>
      </c>
      <c r="E1864" s="9" t="str">
        <f>VLOOKUP($A1864,'Medical Examination'!$A$2:$J$2336,4,0)</f>
        <v>No</v>
      </c>
      <c r="F1864" s="9" t="str">
        <f>VLOOKUP($A1864,'Medical Examination'!$A$2:$J$2336,5,0)</f>
        <v>No</v>
      </c>
      <c r="G1864" s="9" t="str">
        <f>VLOOKUP($A1864,'Medical Examination'!$A$2:$J$2336,6,0)</f>
        <v>No</v>
      </c>
      <c r="H1864" s="9">
        <f>VLOOKUP($A1864,'Medical Examination'!$A$2:$J$2336,7,0)</f>
        <v>0</v>
      </c>
      <c r="I1864" s="9" t="str">
        <f>VLOOKUP($A1864,'Medical Examination'!$A$2:$J$2336,8,0)</f>
        <v xml:space="preserve"> Non Smoker</v>
      </c>
      <c r="J1864" s="9" t="str">
        <f>VLOOKUP($A1864,'Medical Examination'!$A$2:$J$2336,9,0)</f>
        <v>Obesity</v>
      </c>
      <c r="K1864" s="9" t="str">
        <f>VLOOKUP($A1864,'Medical Examination'!$A$2:$J$2336,10,0)</f>
        <v>Prediabetes</v>
      </c>
      <c r="L1864" s="9" t="str">
        <f>VLOOKUP($A1864,'Hospitalsation Details'!$A$2:$L$2344,10,0)</f>
        <v>01-06-1991</v>
      </c>
      <c r="M1864" s="16">
        <f>VLOOKUP($A1864,'Hospitalsation Details'!$A$2:$L$2344,6,0)</f>
        <v>4347.0200000000004</v>
      </c>
      <c r="N1864" s="9" t="str">
        <f>VLOOKUP($A1864,'Hospitalsation Details'!$A$2:$L$2344,7,0)</f>
        <v>tier - 2</v>
      </c>
      <c r="O1864" s="9" t="str">
        <f>VLOOKUP($A1864,'Hospitalsation Details'!$A$2:$L$2344,8,0)</f>
        <v>tier - 1</v>
      </c>
      <c r="P1864" s="9" t="str">
        <f>VLOOKUP($A1864,'Hospitalsation Details'!$A$2:$L$2344,9,0)</f>
        <v>R1024</v>
      </c>
      <c r="Q1864" s="9">
        <f>VLOOKUP($A1864,'Hospitalsation Details'!$A$2:$L$2344,12,0)</f>
        <v>32</v>
      </c>
    </row>
    <row r="1865" spans="1:17" ht="15.6" x14ac:dyDescent="0.3">
      <c r="A1865" s="21" t="s">
        <v>3727</v>
      </c>
      <c r="B1865" s="9" t="str">
        <f>VLOOKUP($A1865,'Customer Names'!$A$2:$E$2336,4,0)</f>
        <v xml:space="preserve">  Inna</v>
      </c>
      <c r="C1865" s="9">
        <f>VLOOKUP($A1865,'Medical Examination'!$A$2:$J$2336,2,0)</f>
        <v>26.51</v>
      </c>
      <c r="D1865" s="9">
        <f>VLOOKUP($A1865,'Medical Examination'!$A$2:$J$2336,3,0)</f>
        <v>6.17</v>
      </c>
      <c r="E1865" s="9" t="str">
        <f>VLOOKUP($A1865,'Medical Examination'!$A$2:$J$2336,4,0)</f>
        <v>No</v>
      </c>
      <c r="F1865" s="9" t="str">
        <f>VLOOKUP($A1865,'Medical Examination'!$A$2:$J$2336,5,0)</f>
        <v>No</v>
      </c>
      <c r="G1865" s="9" t="str">
        <f>VLOOKUP($A1865,'Medical Examination'!$A$2:$J$2336,6,0)</f>
        <v>No</v>
      </c>
      <c r="H1865" s="9">
        <f>VLOOKUP($A1865,'Medical Examination'!$A$2:$J$2336,7,0)</f>
        <v>0</v>
      </c>
      <c r="I1865" s="9" t="str">
        <f>VLOOKUP($A1865,'Medical Examination'!$A$2:$J$2336,8,0)</f>
        <v xml:space="preserve"> Non Smoker</v>
      </c>
      <c r="J1865" s="9" t="str">
        <f>VLOOKUP($A1865,'Medical Examination'!$A$2:$J$2336,9,0)</f>
        <v>Over Weight</v>
      </c>
      <c r="K1865" s="9" t="str">
        <f>VLOOKUP($A1865,'Medical Examination'!$A$2:$J$2336,10,0)</f>
        <v>Normal</v>
      </c>
      <c r="L1865" s="9" t="str">
        <f>VLOOKUP($A1865,'Hospitalsation Details'!$A$2:$L$2344,10,0)</f>
        <v>26-10-1994</v>
      </c>
      <c r="M1865" s="16">
        <f>VLOOKUP($A1865,'Hospitalsation Details'!$A$2:$L$2344,6,0)</f>
        <v>4340.4399999999996</v>
      </c>
      <c r="N1865" s="9" t="str">
        <f>VLOOKUP($A1865,'Hospitalsation Details'!$A$2:$L$2344,7,0)</f>
        <v>tier - 2</v>
      </c>
      <c r="O1865" s="9" t="str">
        <f>VLOOKUP($A1865,'Hospitalsation Details'!$A$2:$L$2344,8,0)</f>
        <v>tier - 1</v>
      </c>
      <c r="P1865" s="9" t="str">
        <f>VLOOKUP($A1865,'Hospitalsation Details'!$A$2:$L$2344,9,0)</f>
        <v>R1013</v>
      </c>
      <c r="Q1865" s="9">
        <f>VLOOKUP($A1865,'Hospitalsation Details'!$A$2:$L$2344,12,0)</f>
        <v>28</v>
      </c>
    </row>
    <row r="1866" spans="1:17" ht="15.6" x14ac:dyDescent="0.3">
      <c r="A1866" s="20" t="s">
        <v>3729</v>
      </c>
      <c r="B1866" s="9" t="str">
        <f>VLOOKUP($A1866,'Customer Names'!$A$2:$E$2336,4,0)</f>
        <v xml:space="preserve">  Mary K</v>
      </c>
      <c r="C1866" s="9">
        <f>VLOOKUP($A1866,'Medical Examination'!$A$2:$J$2336,2,0)</f>
        <v>28.88</v>
      </c>
      <c r="D1866" s="9">
        <f>VLOOKUP($A1866,'Medical Examination'!$A$2:$J$2336,3,0)</f>
        <v>4.96</v>
      </c>
      <c r="E1866" s="9" t="str">
        <f>VLOOKUP($A1866,'Medical Examination'!$A$2:$J$2336,4,0)</f>
        <v>No</v>
      </c>
      <c r="F1866" s="9" t="str">
        <f>VLOOKUP($A1866,'Medical Examination'!$A$2:$J$2336,5,0)</f>
        <v>No</v>
      </c>
      <c r="G1866" s="9" t="str">
        <f>VLOOKUP($A1866,'Medical Examination'!$A$2:$J$2336,6,0)</f>
        <v>No</v>
      </c>
      <c r="H1866" s="9">
        <f>VLOOKUP($A1866,'Medical Examination'!$A$2:$J$2336,7,0)</f>
        <v>0</v>
      </c>
      <c r="I1866" s="9" t="str">
        <f>VLOOKUP($A1866,'Medical Examination'!$A$2:$J$2336,8,0)</f>
        <v xml:space="preserve"> Non Smoker</v>
      </c>
      <c r="J1866" s="9" t="str">
        <f>VLOOKUP($A1866,'Medical Examination'!$A$2:$J$2336,9,0)</f>
        <v>Over Weight</v>
      </c>
      <c r="K1866" s="9" t="str">
        <f>VLOOKUP($A1866,'Medical Examination'!$A$2:$J$2336,10,0)</f>
        <v>Normal</v>
      </c>
      <c r="L1866" s="9" t="str">
        <f>VLOOKUP($A1866,'Hospitalsation Details'!$A$2:$L$2344,10,0)</f>
        <v>02-11-1994</v>
      </c>
      <c r="M1866" s="16">
        <f>VLOOKUP($A1866,'Hospitalsation Details'!$A$2:$L$2344,6,0)</f>
        <v>4337.74</v>
      </c>
      <c r="N1866" s="9" t="str">
        <f>VLOOKUP($A1866,'Hospitalsation Details'!$A$2:$L$2344,7,0)</f>
        <v>tier - 2</v>
      </c>
      <c r="O1866" s="9" t="str">
        <f>VLOOKUP($A1866,'Hospitalsation Details'!$A$2:$L$2344,8,0)</f>
        <v>tier - 1</v>
      </c>
      <c r="P1866" s="9" t="str">
        <f>VLOOKUP($A1866,'Hospitalsation Details'!$A$2:$L$2344,9,0)</f>
        <v>R1024</v>
      </c>
      <c r="Q1866" s="9">
        <f>VLOOKUP($A1866,'Hospitalsation Details'!$A$2:$L$2344,12,0)</f>
        <v>28</v>
      </c>
    </row>
    <row r="1867" spans="1:17" ht="15.6" x14ac:dyDescent="0.3">
      <c r="A1867" s="21" t="s">
        <v>3731</v>
      </c>
      <c r="B1867" s="9" t="str">
        <f>VLOOKUP($A1867,'Customer Names'!$A$2:$E$2336,4,0)</f>
        <v xml:space="preserve">  Samuel M</v>
      </c>
      <c r="C1867" s="9">
        <f>VLOOKUP($A1867,'Medical Examination'!$A$2:$J$2336,2,0)</f>
        <v>35.814999999999998</v>
      </c>
      <c r="D1867" s="9">
        <f>VLOOKUP($A1867,'Medical Examination'!$A$2:$J$2336,3,0)</f>
        <v>5.1100000000000003</v>
      </c>
      <c r="E1867" s="9" t="str">
        <f>VLOOKUP($A1867,'Medical Examination'!$A$2:$J$2336,4,0)</f>
        <v>Yes</v>
      </c>
      <c r="F1867" s="9" t="str">
        <f>VLOOKUP($A1867,'Medical Examination'!$A$2:$J$2336,5,0)</f>
        <v>No</v>
      </c>
      <c r="G1867" s="9" t="str">
        <f>VLOOKUP($A1867,'Medical Examination'!$A$2:$J$2336,6,0)</f>
        <v>No</v>
      </c>
      <c r="H1867" s="9">
        <f>VLOOKUP($A1867,'Medical Examination'!$A$2:$J$2336,7,0)</f>
        <v>1</v>
      </c>
      <c r="I1867" s="9" t="str">
        <f>VLOOKUP($A1867,'Medical Examination'!$A$2:$J$2336,8,0)</f>
        <v xml:space="preserve"> Non Smoker</v>
      </c>
      <c r="J1867" s="9" t="str">
        <f>VLOOKUP($A1867,'Medical Examination'!$A$2:$J$2336,9,0)</f>
        <v>Obesity</v>
      </c>
      <c r="K1867" s="9" t="str">
        <f>VLOOKUP($A1867,'Medical Examination'!$A$2:$J$2336,10,0)</f>
        <v>Normal</v>
      </c>
      <c r="L1867" s="9" t="str">
        <f>VLOOKUP($A1867,'Hospitalsation Details'!$A$2:$L$2344,10,0)</f>
        <v>19-12-1988</v>
      </c>
      <c r="M1867" s="16">
        <f>VLOOKUP($A1867,'Hospitalsation Details'!$A$2:$L$2344,6,0)</f>
        <v>4320.41</v>
      </c>
      <c r="N1867" s="9" t="str">
        <f>VLOOKUP($A1867,'Hospitalsation Details'!$A$2:$L$2344,7,0)</f>
        <v>tier - 2</v>
      </c>
      <c r="O1867" s="9" t="str">
        <f>VLOOKUP($A1867,'Hospitalsation Details'!$A$2:$L$2344,8,0)</f>
        <v>tier - 1</v>
      </c>
      <c r="P1867" s="9" t="str">
        <f>VLOOKUP($A1867,'Hospitalsation Details'!$A$2:$L$2344,9,0)</f>
        <v>R1012</v>
      </c>
      <c r="Q1867" s="9">
        <f>VLOOKUP($A1867,'Hospitalsation Details'!$A$2:$L$2344,12,0)</f>
        <v>34</v>
      </c>
    </row>
    <row r="1868" spans="1:17" ht="15.6" x14ac:dyDescent="0.3">
      <c r="A1868" s="20" t="s">
        <v>3733</v>
      </c>
      <c r="B1868" s="9" t="str">
        <f>VLOOKUP($A1868,'Customer Names'!$A$2:$E$2336,4,0)</f>
        <v xml:space="preserve">  Kimberly</v>
      </c>
      <c r="C1868" s="9">
        <f>VLOOKUP($A1868,'Medical Examination'!$A$2:$J$2336,2,0)</f>
        <v>21.28</v>
      </c>
      <c r="D1868" s="9">
        <f>VLOOKUP($A1868,'Medical Examination'!$A$2:$J$2336,3,0)</f>
        <v>4.05</v>
      </c>
      <c r="E1868" s="9" t="str">
        <f>VLOOKUP($A1868,'Medical Examination'!$A$2:$J$2336,4,0)</f>
        <v>No</v>
      </c>
      <c r="F1868" s="9" t="str">
        <f>VLOOKUP($A1868,'Medical Examination'!$A$2:$J$2336,5,0)</f>
        <v>Yes</v>
      </c>
      <c r="G1868" s="9" t="str">
        <f>VLOOKUP($A1868,'Medical Examination'!$A$2:$J$2336,6,0)</f>
        <v>No</v>
      </c>
      <c r="H1868" s="9">
        <f>VLOOKUP($A1868,'Medical Examination'!$A$2:$J$2336,7,0)</f>
        <v>1</v>
      </c>
      <c r="I1868" s="9" t="str">
        <f>VLOOKUP($A1868,'Medical Examination'!$A$2:$J$2336,8,0)</f>
        <v xml:space="preserve"> Non Smoker</v>
      </c>
      <c r="J1868" s="9" t="str">
        <f>VLOOKUP($A1868,'Medical Examination'!$A$2:$J$2336,9,0)</f>
        <v>Normal Weight</v>
      </c>
      <c r="K1868" s="9" t="str">
        <f>VLOOKUP($A1868,'Medical Examination'!$A$2:$J$2336,10,0)</f>
        <v>Diabetes</v>
      </c>
      <c r="L1868" s="9" t="str">
        <f>VLOOKUP($A1868,'Hospitalsation Details'!$A$2:$L$2344,10,0)</f>
        <v>25-11-2000</v>
      </c>
      <c r="M1868" s="16">
        <f>VLOOKUP($A1868,'Hospitalsation Details'!$A$2:$L$2344,6,0)</f>
        <v>4296.2700000000004</v>
      </c>
      <c r="N1868" s="9" t="str">
        <f>VLOOKUP($A1868,'Hospitalsation Details'!$A$2:$L$2344,7,0)</f>
        <v>tier - 2</v>
      </c>
      <c r="O1868" s="9" t="str">
        <f>VLOOKUP($A1868,'Hospitalsation Details'!$A$2:$L$2344,8,0)</f>
        <v>tier - 3</v>
      </c>
      <c r="P1868" s="9" t="str">
        <f>VLOOKUP($A1868,'Hospitalsation Details'!$A$2:$L$2344,9,0)</f>
        <v>R1012</v>
      </c>
      <c r="Q1868" s="9">
        <f>VLOOKUP($A1868,'Hospitalsation Details'!$A$2:$L$2344,12,0)</f>
        <v>22</v>
      </c>
    </row>
    <row r="1869" spans="1:17" ht="15.6" x14ac:dyDescent="0.3">
      <c r="A1869" s="21" t="s">
        <v>3735</v>
      </c>
      <c r="B1869" s="9" t="str">
        <f>VLOOKUP($A1869,'Customer Names'!$A$2:$E$2336,4,0)</f>
        <v xml:space="preserve">  Tom J</v>
      </c>
      <c r="C1869" s="9">
        <f>VLOOKUP($A1869,'Medical Examination'!$A$2:$J$2336,2,0)</f>
        <v>33.81</v>
      </c>
      <c r="D1869" s="9">
        <f>VLOOKUP($A1869,'Medical Examination'!$A$2:$J$2336,3,0)</f>
        <v>6.49</v>
      </c>
      <c r="E1869" s="9" t="str">
        <f>VLOOKUP($A1869,'Medical Examination'!$A$2:$J$2336,4,0)</f>
        <v>No</v>
      </c>
      <c r="F1869" s="9" t="str">
        <f>VLOOKUP($A1869,'Medical Examination'!$A$2:$J$2336,5,0)</f>
        <v>No</v>
      </c>
      <c r="G1869" s="9" t="str">
        <f>VLOOKUP($A1869,'Medical Examination'!$A$2:$J$2336,6,0)</f>
        <v>Yes</v>
      </c>
      <c r="H1869" s="9">
        <f>VLOOKUP($A1869,'Medical Examination'!$A$2:$J$2336,7,0)</f>
        <v>1</v>
      </c>
      <c r="I1869" s="9" t="str">
        <f>VLOOKUP($A1869,'Medical Examination'!$A$2:$J$2336,8,0)</f>
        <v xml:space="preserve"> Non Smoker</v>
      </c>
      <c r="J1869" s="9" t="str">
        <f>VLOOKUP($A1869,'Medical Examination'!$A$2:$J$2336,9,0)</f>
        <v>Obesity</v>
      </c>
      <c r="K1869" s="9" t="str">
        <f>VLOOKUP($A1869,'Medical Examination'!$A$2:$J$2336,10,0)</f>
        <v>Normal</v>
      </c>
      <c r="L1869" s="9" t="str">
        <f>VLOOKUP($A1869,'Hospitalsation Details'!$A$2:$L$2344,10,0)</f>
        <v>08-06-2003</v>
      </c>
      <c r="M1869" s="16">
        <f>VLOOKUP($A1869,'Hospitalsation Details'!$A$2:$L$2344,6,0)</f>
        <v>4278.55</v>
      </c>
      <c r="N1869" s="9" t="str">
        <f>VLOOKUP($A1869,'Hospitalsation Details'!$A$2:$L$2344,7,0)</f>
        <v>tier - 2</v>
      </c>
      <c r="O1869" s="9" t="str">
        <f>VLOOKUP($A1869,'Hospitalsation Details'!$A$2:$L$2344,8,0)</f>
        <v>tier - 1</v>
      </c>
      <c r="P1869" s="9" t="str">
        <f>VLOOKUP($A1869,'Hospitalsation Details'!$A$2:$L$2344,9,0)</f>
        <v>R1021</v>
      </c>
      <c r="Q1869" s="9">
        <f>VLOOKUP($A1869,'Hospitalsation Details'!$A$2:$L$2344,12,0)</f>
        <v>20</v>
      </c>
    </row>
    <row r="1870" spans="1:17" ht="15.6" x14ac:dyDescent="0.3">
      <c r="A1870" s="20" t="s">
        <v>3737</v>
      </c>
      <c r="B1870" s="9" t="str">
        <f>VLOOKUP($A1870,'Customer Names'!$A$2:$E$2336,4,0)</f>
        <v xml:space="preserve">  Zachary</v>
      </c>
      <c r="C1870" s="9">
        <f>VLOOKUP($A1870,'Medical Examination'!$A$2:$J$2336,2,0)</f>
        <v>44.22</v>
      </c>
      <c r="D1870" s="9">
        <f>VLOOKUP($A1870,'Medical Examination'!$A$2:$J$2336,3,0)</f>
        <v>4.1900000000000004</v>
      </c>
      <c r="E1870" s="9" t="str">
        <f>VLOOKUP($A1870,'Medical Examination'!$A$2:$J$2336,4,0)</f>
        <v>No</v>
      </c>
      <c r="F1870" s="9" t="str">
        <f>VLOOKUP($A1870,'Medical Examination'!$A$2:$J$2336,5,0)</f>
        <v>No</v>
      </c>
      <c r="G1870" s="9" t="str">
        <f>VLOOKUP($A1870,'Medical Examination'!$A$2:$J$2336,6,0)</f>
        <v>No</v>
      </c>
      <c r="H1870" s="9">
        <f>VLOOKUP($A1870,'Medical Examination'!$A$2:$J$2336,7,0)</f>
        <v>1</v>
      </c>
      <c r="I1870" s="9" t="str">
        <f>VLOOKUP($A1870,'Medical Examination'!$A$2:$J$2336,8,0)</f>
        <v xml:space="preserve"> Non Smoker</v>
      </c>
      <c r="J1870" s="9" t="str">
        <f>VLOOKUP($A1870,'Medical Examination'!$A$2:$J$2336,9,0)</f>
        <v>Obesity</v>
      </c>
      <c r="K1870" s="9" t="str">
        <f>VLOOKUP($A1870,'Medical Examination'!$A$2:$J$2336,10,0)</f>
        <v>Normal</v>
      </c>
      <c r="L1870" s="9" t="str">
        <f>VLOOKUP($A1870,'Hospitalsation Details'!$A$2:$L$2344,10,0)</f>
        <v>18-06-1992</v>
      </c>
      <c r="M1870" s="16">
        <f>VLOOKUP($A1870,'Hospitalsation Details'!$A$2:$L$2344,6,0)</f>
        <v>4266.17</v>
      </c>
      <c r="N1870" s="9" t="str">
        <f>VLOOKUP($A1870,'Hospitalsation Details'!$A$2:$L$2344,7,0)</f>
        <v>tier - 3</v>
      </c>
      <c r="O1870" s="9" t="str">
        <f>VLOOKUP($A1870,'Hospitalsation Details'!$A$2:$L$2344,8,0)</f>
        <v>tier - 2</v>
      </c>
      <c r="P1870" s="9" t="str">
        <f>VLOOKUP($A1870,'Hospitalsation Details'!$A$2:$L$2344,9,0)</f>
        <v>R1013</v>
      </c>
      <c r="Q1870" s="9">
        <f>VLOOKUP($A1870,'Hospitalsation Details'!$A$2:$L$2344,12,0)</f>
        <v>30</v>
      </c>
    </row>
    <row r="1871" spans="1:17" ht="15.6" x14ac:dyDescent="0.3">
      <c r="A1871" s="21" t="s">
        <v>3739</v>
      </c>
      <c r="B1871" s="9" t="str">
        <f>VLOOKUP($A1871,'Customer Names'!$A$2:$E$2336,4,0)</f>
        <v xml:space="preserve">  Dane</v>
      </c>
      <c r="C1871" s="9">
        <f>VLOOKUP($A1871,'Medical Examination'!$A$2:$J$2336,2,0)</f>
        <v>15.46</v>
      </c>
      <c r="D1871" s="9">
        <f>VLOOKUP($A1871,'Medical Examination'!$A$2:$J$2336,3,0)</f>
        <v>4.99</v>
      </c>
      <c r="E1871" s="9" t="str">
        <f>VLOOKUP($A1871,'Medical Examination'!$A$2:$J$2336,4,0)</f>
        <v>Yes</v>
      </c>
      <c r="F1871" s="9" t="str">
        <f>VLOOKUP($A1871,'Medical Examination'!$A$2:$J$2336,5,0)</f>
        <v>No</v>
      </c>
      <c r="G1871" s="9" t="str">
        <f>VLOOKUP($A1871,'Medical Examination'!$A$2:$J$2336,6,0)</f>
        <v>Yes</v>
      </c>
      <c r="H1871" s="9">
        <f>VLOOKUP($A1871,'Medical Examination'!$A$2:$J$2336,7,0)</f>
        <v>1</v>
      </c>
      <c r="I1871" s="9" t="str">
        <f>VLOOKUP($A1871,'Medical Examination'!$A$2:$J$2336,8,0)</f>
        <v xml:space="preserve"> Non Smoker</v>
      </c>
      <c r="J1871" s="9" t="str">
        <f>VLOOKUP($A1871,'Medical Examination'!$A$2:$J$2336,9,0)</f>
        <v>Under Weight</v>
      </c>
      <c r="K1871" s="9" t="str">
        <f>VLOOKUP($A1871,'Medical Examination'!$A$2:$J$2336,10,0)</f>
        <v>Normal</v>
      </c>
      <c r="L1871" s="9" t="str">
        <f>VLOOKUP($A1871,'Hospitalsation Details'!$A$2:$L$2344,10,0)</f>
        <v>20-11-1983</v>
      </c>
      <c r="M1871" s="16">
        <f>VLOOKUP($A1871,'Hospitalsation Details'!$A$2:$L$2344,6,0)</f>
        <v>4265.01</v>
      </c>
      <c r="N1871" s="9" t="str">
        <f>VLOOKUP($A1871,'Hospitalsation Details'!$A$2:$L$2344,7,0)</f>
        <v>tier - 2</v>
      </c>
      <c r="O1871" s="9" t="str">
        <f>VLOOKUP($A1871,'Hospitalsation Details'!$A$2:$L$2344,8,0)</f>
        <v>tier - 1</v>
      </c>
      <c r="P1871" s="9" t="str">
        <f>VLOOKUP($A1871,'Hospitalsation Details'!$A$2:$L$2344,9,0)</f>
        <v>R1012</v>
      </c>
      <c r="Q1871" s="9">
        <f>VLOOKUP($A1871,'Hospitalsation Details'!$A$2:$L$2344,12,0)</f>
        <v>39</v>
      </c>
    </row>
    <row r="1872" spans="1:17" ht="15.6" x14ac:dyDescent="0.3">
      <c r="A1872" s="20" t="s">
        <v>3741</v>
      </c>
      <c r="B1872" s="9" t="str">
        <f>VLOOKUP($A1872,'Customer Names'!$A$2:$E$2336,4,0)</f>
        <v xml:space="preserve">  Dougie J</v>
      </c>
      <c r="C1872" s="9">
        <f>VLOOKUP($A1872,'Medical Examination'!$A$2:$J$2336,2,0)</f>
        <v>30.3</v>
      </c>
      <c r="D1872" s="9">
        <f>VLOOKUP($A1872,'Medical Examination'!$A$2:$J$2336,3,0)</f>
        <v>4.7699999999999996</v>
      </c>
      <c r="E1872" s="9" t="str">
        <f>VLOOKUP($A1872,'Medical Examination'!$A$2:$J$2336,4,0)</f>
        <v>Yes</v>
      </c>
      <c r="F1872" s="9" t="str">
        <f>VLOOKUP($A1872,'Medical Examination'!$A$2:$J$2336,5,0)</f>
        <v>No</v>
      </c>
      <c r="G1872" s="9" t="str">
        <f>VLOOKUP($A1872,'Medical Examination'!$A$2:$J$2336,6,0)</f>
        <v>No</v>
      </c>
      <c r="H1872" s="9">
        <f>VLOOKUP($A1872,'Medical Examination'!$A$2:$J$2336,7,0)</f>
        <v>1</v>
      </c>
      <c r="I1872" s="9" t="str">
        <f>VLOOKUP($A1872,'Medical Examination'!$A$2:$J$2336,8,0)</f>
        <v xml:space="preserve"> Non Smoker</v>
      </c>
      <c r="J1872" s="9" t="str">
        <f>VLOOKUP($A1872,'Medical Examination'!$A$2:$J$2336,9,0)</f>
        <v>Obesity</v>
      </c>
      <c r="K1872" s="9" t="str">
        <f>VLOOKUP($A1872,'Medical Examination'!$A$2:$J$2336,10,0)</f>
        <v>Normal</v>
      </c>
      <c r="L1872" s="9" t="str">
        <f>VLOOKUP($A1872,'Hospitalsation Details'!$A$2:$L$2344,10,0)</f>
        <v>14-10-1995</v>
      </c>
      <c r="M1872" s="16">
        <f>VLOOKUP($A1872,'Hospitalsation Details'!$A$2:$L$2344,6,0)</f>
        <v>4260.74</v>
      </c>
      <c r="N1872" s="9" t="str">
        <f>VLOOKUP($A1872,'Hospitalsation Details'!$A$2:$L$2344,7,0)</f>
        <v>tier - 3</v>
      </c>
      <c r="O1872" s="9" t="str">
        <f>VLOOKUP($A1872,'Hospitalsation Details'!$A$2:$L$2344,8,0)</f>
        <v>tier - 2</v>
      </c>
      <c r="P1872" s="9" t="str">
        <f>VLOOKUP($A1872,'Hospitalsation Details'!$A$2:$L$2344,9,0)</f>
        <v>R1011</v>
      </c>
      <c r="Q1872" s="9">
        <f>VLOOKUP($A1872,'Hospitalsation Details'!$A$2:$L$2344,12,0)</f>
        <v>27</v>
      </c>
    </row>
    <row r="1873" spans="1:17" ht="15.6" x14ac:dyDescent="0.3">
      <c r="A1873" s="21" t="s">
        <v>3743</v>
      </c>
      <c r="B1873" s="9" t="str">
        <f>VLOOKUP($A1873,'Customer Names'!$A$2:$E$2336,4,0)</f>
        <v xml:space="preserve">  Jeremiah H</v>
      </c>
      <c r="C1873" s="9">
        <f>VLOOKUP($A1873,'Medical Examination'!$A$2:$J$2336,2,0)</f>
        <v>16.670000000000002</v>
      </c>
      <c r="D1873" s="9">
        <f>VLOOKUP($A1873,'Medical Examination'!$A$2:$J$2336,3,0)</f>
        <v>5.46</v>
      </c>
      <c r="E1873" s="9" t="str">
        <f>VLOOKUP($A1873,'Medical Examination'!$A$2:$J$2336,4,0)</f>
        <v>No</v>
      </c>
      <c r="F1873" s="9" t="str">
        <f>VLOOKUP($A1873,'Medical Examination'!$A$2:$J$2336,5,0)</f>
        <v>No</v>
      </c>
      <c r="G1873" s="9" t="str">
        <f>VLOOKUP($A1873,'Medical Examination'!$A$2:$J$2336,6,0)</f>
        <v>No</v>
      </c>
      <c r="H1873" s="9">
        <f>VLOOKUP($A1873,'Medical Examination'!$A$2:$J$2336,7,0)</f>
        <v>0</v>
      </c>
      <c r="I1873" s="9" t="str">
        <f>VLOOKUP($A1873,'Medical Examination'!$A$2:$J$2336,8,0)</f>
        <v xml:space="preserve"> Non Smoker</v>
      </c>
      <c r="J1873" s="9" t="str">
        <f>VLOOKUP($A1873,'Medical Examination'!$A$2:$J$2336,9,0)</f>
        <v>Under Weight</v>
      </c>
      <c r="K1873" s="9" t="str">
        <f>VLOOKUP($A1873,'Medical Examination'!$A$2:$J$2336,10,0)</f>
        <v>Normal</v>
      </c>
      <c r="L1873" s="9" t="str">
        <f>VLOOKUP($A1873,'Hospitalsation Details'!$A$2:$L$2344,10,0)</f>
        <v>16-06-1982</v>
      </c>
      <c r="M1873" s="16">
        <f>VLOOKUP($A1873,'Hospitalsation Details'!$A$2:$L$2344,6,0)</f>
        <v>4250.24</v>
      </c>
      <c r="N1873" s="9" t="str">
        <f>VLOOKUP($A1873,'Hospitalsation Details'!$A$2:$L$2344,7,0)</f>
        <v>tier - 2</v>
      </c>
      <c r="O1873" s="9" t="str">
        <f>VLOOKUP($A1873,'Hospitalsation Details'!$A$2:$L$2344,8,0)</f>
        <v>tier - 3</v>
      </c>
      <c r="P1873" s="9" t="str">
        <f>VLOOKUP($A1873,'Hospitalsation Details'!$A$2:$L$2344,9,0)</f>
        <v>R1013</v>
      </c>
      <c r="Q1873" s="9">
        <f>VLOOKUP($A1873,'Hospitalsation Details'!$A$2:$L$2344,12,0)</f>
        <v>40</v>
      </c>
    </row>
    <row r="1874" spans="1:17" ht="15.6" x14ac:dyDescent="0.3">
      <c r="A1874" s="20" t="s">
        <v>3745</v>
      </c>
      <c r="B1874" s="9" t="str">
        <f>VLOOKUP($A1874,'Customer Names'!$A$2:$E$2336,4,0)</f>
        <v xml:space="preserve">  Ashley J</v>
      </c>
      <c r="C1874" s="9">
        <f>VLOOKUP($A1874,'Medical Examination'!$A$2:$J$2336,2,0)</f>
        <v>28.594999999999999</v>
      </c>
      <c r="D1874" s="9">
        <f>VLOOKUP($A1874,'Medical Examination'!$A$2:$J$2336,3,0)</f>
        <v>5.43</v>
      </c>
      <c r="E1874" s="9" t="str">
        <f>VLOOKUP($A1874,'Medical Examination'!$A$2:$J$2336,4,0)</f>
        <v>No</v>
      </c>
      <c r="F1874" s="9" t="str">
        <f>VLOOKUP($A1874,'Medical Examination'!$A$2:$J$2336,5,0)</f>
        <v>No</v>
      </c>
      <c r="G1874" s="9" t="str">
        <f>VLOOKUP($A1874,'Medical Examination'!$A$2:$J$2336,6,0)</f>
        <v>No</v>
      </c>
      <c r="H1874" s="9">
        <f>VLOOKUP($A1874,'Medical Examination'!$A$2:$J$2336,7,0)</f>
        <v>0</v>
      </c>
      <c r="I1874" s="9" t="str">
        <f>VLOOKUP($A1874,'Medical Examination'!$A$2:$J$2336,8,0)</f>
        <v xml:space="preserve"> Non Smoker</v>
      </c>
      <c r="J1874" s="9" t="str">
        <f>VLOOKUP($A1874,'Medical Examination'!$A$2:$J$2336,9,0)</f>
        <v>Over Weight</v>
      </c>
      <c r="K1874" s="9" t="str">
        <f>VLOOKUP($A1874,'Medical Examination'!$A$2:$J$2336,10,0)</f>
        <v>Normal</v>
      </c>
      <c r="L1874" s="9" t="str">
        <f>VLOOKUP($A1874,'Hospitalsation Details'!$A$2:$L$2344,10,0)</f>
        <v>01-12-1991</v>
      </c>
      <c r="M1874" s="16">
        <f>VLOOKUP($A1874,'Hospitalsation Details'!$A$2:$L$2344,6,0)</f>
        <v>4243.59</v>
      </c>
      <c r="N1874" s="9" t="str">
        <f>VLOOKUP($A1874,'Hospitalsation Details'!$A$2:$L$2344,7,0)</f>
        <v>tier - 3</v>
      </c>
      <c r="O1874" s="9" t="str">
        <f>VLOOKUP($A1874,'Hospitalsation Details'!$A$2:$L$2344,8,0)</f>
        <v>tier - 1</v>
      </c>
      <c r="P1874" s="9" t="str">
        <f>VLOOKUP($A1874,'Hospitalsation Details'!$A$2:$L$2344,9,0)</f>
        <v>R1012</v>
      </c>
      <c r="Q1874" s="9">
        <f>VLOOKUP($A1874,'Hospitalsation Details'!$A$2:$L$2344,12,0)</f>
        <v>31</v>
      </c>
    </row>
    <row r="1875" spans="1:17" ht="15.6" x14ac:dyDescent="0.3">
      <c r="A1875" s="21" t="s">
        <v>3747</v>
      </c>
      <c r="B1875" s="9" t="str">
        <f>VLOOKUP($A1875,'Customer Names'!$A$2:$E$2336,4,0)</f>
        <v xml:space="preserve">  Turner J</v>
      </c>
      <c r="C1875" s="9">
        <f>VLOOKUP($A1875,'Medical Examination'!$A$2:$J$2336,2,0)</f>
        <v>25.934999999999999</v>
      </c>
      <c r="D1875" s="9">
        <f>VLOOKUP($A1875,'Medical Examination'!$A$2:$J$2336,3,0)</f>
        <v>4.29</v>
      </c>
      <c r="E1875" s="9" t="str">
        <f>VLOOKUP($A1875,'Medical Examination'!$A$2:$J$2336,4,0)</f>
        <v>No</v>
      </c>
      <c r="F1875" s="9" t="str">
        <f>VLOOKUP($A1875,'Medical Examination'!$A$2:$J$2336,5,0)</f>
        <v>No</v>
      </c>
      <c r="G1875" s="9" t="str">
        <f>VLOOKUP($A1875,'Medical Examination'!$A$2:$J$2336,6,0)</f>
        <v>No</v>
      </c>
      <c r="H1875" s="9">
        <f>VLOOKUP($A1875,'Medical Examination'!$A$2:$J$2336,7,0)</f>
        <v>0</v>
      </c>
      <c r="I1875" s="9" t="str">
        <f>VLOOKUP($A1875,'Medical Examination'!$A$2:$J$2336,8,0)</f>
        <v xml:space="preserve"> Non Smoker</v>
      </c>
      <c r="J1875" s="9" t="str">
        <f>VLOOKUP($A1875,'Medical Examination'!$A$2:$J$2336,9,0)</f>
        <v>Over Weight</v>
      </c>
      <c r="K1875" s="9" t="str">
        <f>VLOOKUP($A1875,'Medical Examination'!$A$2:$J$2336,10,0)</f>
        <v>Normal</v>
      </c>
      <c r="L1875" s="9" t="str">
        <f>VLOOKUP($A1875,'Hospitalsation Details'!$A$2:$L$2344,10,0)</f>
        <v>03-11-1991</v>
      </c>
      <c r="M1875" s="16">
        <f>VLOOKUP($A1875,'Hospitalsation Details'!$A$2:$L$2344,6,0)</f>
        <v>4239.8900000000003</v>
      </c>
      <c r="N1875" s="9" t="str">
        <f>VLOOKUP($A1875,'Hospitalsation Details'!$A$2:$L$2344,7,0)</f>
        <v>tier - 2</v>
      </c>
      <c r="O1875" s="9" t="str">
        <f>VLOOKUP($A1875,'Hospitalsation Details'!$A$2:$L$2344,8,0)</f>
        <v>tier - 2</v>
      </c>
      <c r="P1875" s="9" t="str">
        <f>VLOOKUP($A1875,'Hospitalsation Details'!$A$2:$L$2344,9,0)</f>
        <v>R1012</v>
      </c>
      <c r="Q1875" s="9">
        <f>VLOOKUP($A1875,'Hospitalsation Details'!$A$2:$L$2344,12,0)</f>
        <v>31</v>
      </c>
    </row>
    <row r="1876" spans="1:17" ht="15.6" x14ac:dyDescent="0.3">
      <c r="A1876" s="20" t="s">
        <v>3749</v>
      </c>
      <c r="B1876" s="9" t="str">
        <f>VLOOKUP($A1876,'Customer Names'!$A$2:$E$2336,4,0)</f>
        <v xml:space="preserve">  Roger</v>
      </c>
      <c r="C1876" s="9">
        <f>VLOOKUP($A1876,'Medical Examination'!$A$2:$J$2336,2,0)</f>
        <v>27.645</v>
      </c>
      <c r="D1876" s="9">
        <f>VLOOKUP($A1876,'Medical Examination'!$A$2:$J$2336,3,0)</f>
        <v>5.25</v>
      </c>
      <c r="E1876" s="9" t="str">
        <f>VLOOKUP($A1876,'Medical Examination'!$A$2:$J$2336,4,0)</f>
        <v>No</v>
      </c>
      <c r="F1876" s="9" t="str">
        <f>VLOOKUP($A1876,'Medical Examination'!$A$2:$J$2336,5,0)</f>
        <v>No</v>
      </c>
      <c r="G1876" s="9" t="str">
        <f>VLOOKUP($A1876,'Medical Examination'!$A$2:$J$2336,6,0)</f>
        <v>No</v>
      </c>
      <c r="H1876" s="9">
        <f>VLOOKUP($A1876,'Medical Examination'!$A$2:$J$2336,7,0)</f>
        <v>1</v>
      </c>
      <c r="I1876" s="9" t="str">
        <f>VLOOKUP($A1876,'Medical Examination'!$A$2:$J$2336,8,0)</f>
        <v xml:space="preserve"> Non Smoker</v>
      </c>
      <c r="J1876" s="9" t="str">
        <f>VLOOKUP($A1876,'Medical Examination'!$A$2:$J$2336,9,0)</f>
        <v>Over Weight</v>
      </c>
      <c r="K1876" s="9" t="str">
        <f>VLOOKUP($A1876,'Medical Examination'!$A$2:$J$2336,10,0)</f>
        <v>Normal</v>
      </c>
      <c r="L1876" s="9" t="str">
        <f>VLOOKUP($A1876,'Hospitalsation Details'!$A$2:$L$2344,10,0)</f>
        <v>27-06-1992</v>
      </c>
      <c r="M1876" s="16">
        <f>VLOOKUP($A1876,'Hospitalsation Details'!$A$2:$L$2344,6,0)</f>
        <v>4237.13</v>
      </c>
      <c r="N1876" s="9" t="str">
        <f>VLOOKUP($A1876,'Hospitalsation Details'!$A$2:$L$2344,7,0)</f>
        <v>tier - 3</v>
      </c>
      <c r="O1876" s="9" t="str">
        <f>VLOOKUP($A1876,'Hospitalsation Details'!$A$2:$L$2344,8,0)</f>
        <v>tier - 1</v>
      </c>
      <c r="P1876" s="9" t="str">
        <f>VLOOKUP($A1876,'Hospitalsation Details'!$A$2:$L$2344,9,0)</f>
        <v>R1016</v>
      </c>
      <c r="Q1876" s="9">
        <f>VLOOKUP($A1876,'Hospitalsation Details'!$A$2:$L$2344,12,0)</f>
        <v>30</v>
      </c>
    </row>
    <row r="1877" spans="1:17" ht="15.6" x14ac:dyDescent="0.3">
      <c r="A1877" s="21" t="s">
        <v>3751</v>
      </c>
      <c r="B1877" s="9" t="str">
        <f>VLOOKUP($A1877,'Customer Names'!$A$2:$E$2336,4,0)</f>
        <v xml:space="preserve">  Pamela</v>
      </c>
      <c r="C1877" s="9">
        <f>VLOOKUP($A1877,'Medical Examination'!$A$2:$J$2336,2,0)</f>
        <v>30.1</v>
      </c>
      <c r="D1877" s="9">
        <f>VLOOKUP($A1877,'Medical Examination'!$A$2:$J$2336,3,0)</f>
        <v>4.04</v>
      </c>
      <c r="E1877" s="9" t="str">
        <f>VLOOKUP($A1877,'Medical Examination'!$A$2:$J$2336,4,0)</f>
        <v>No</v>
      </c>
      <c r="F1877" s="9" t="str">
        <f>VLOOKUP($A1877,'Medical Examination'!$A$2:$J$2336,5,0)</f>
        <v>No</v>
      </c>
      <c r="G1877" s="9" t="str">
        <f>VLOOKUP($A1877,'Medical Examination'!$A$2:$J$2336,6,0)</f>
        <v>No</v>
      </c>
      <c r="H1877" s="9">
        <f>VLOOKUP($A1877,'Medical Examination'!$A$2:$J$2336,7,0)</f>
        <v>1</v>
      </c>
      <c r="I1877" s="9" t="str">
        <f>VLOOKUP($A1877,'Medical Examination'!$A$2:$J$2336,8,0)</f>
        <v xml:space="preserve"> Non Smoker</v>
      </c>
      <c r="J1877" s="9" t="str">
        <f>VLOOKUP($A1877,'Medical Examination'!$A$2:$J$2336,9,0)</f>
        <v>Obesity</v>
      </c>
      <c r="K1877" s="9" t="str">
        <f>VLOOKUP($A1877,'Medical Examination'!$A$2:$J$2336,10,0)</f>
        <v>Normal</v>
      </c>
      <c r="L1877" s="9" t="str">
        <f>VLOOKUP($A1877,'Hospitalsation Details'!$A$2:$L$2344,10,0)</f>
        <v>14-12-1998</v>
      </c>
      <c r="M1877" s="16">
        <f>VLOOKUP($A1877,'Hospitalsation Details'!$A$2:$L$2344,6,0)</f>
        <v>4234.93</v>
      </c>
      <c r="N1877" s="9" t="str">
        <f>VLOOKUP($A1877,'Hospitalsation Details'!$A$2:$L$2344,7,0)</f>
        <v>tier - 2</v>
      </c>
      <c r="O1877" s="9" t="str">
        <f>VLOOKUP($A1877,'Hospitalsation Details'!$A$2:$L$2344,8,0)</f>
        <v>tier - 1</v>
      </c>
      <c r="P1877" s="9" t="str">
        <f>VLOOKUP($A1877,'Hospitalsation Details'!$A$2:$L$2344,9,0)</f>
        <v>R1011</v>
      </c>
      <c r="Q1877" s="9">
        <f>VLOOKUP($A1877,'Hospitalsation Details'!$A$2:$L$2344,12,0)</f>
        <v>24</v>
      </c>
    </row>
    <row r="1878" spans="1:17" ht="15.6" x14ac:dyDescent="0.3">
      <c r="A1878" s="20" t="s">
        <v>3753</v>
      </c>
      <c r="B1878" s="9" t="str">
        <f>VLOOKUP($A1878,'Customer Names'!$A$2:$E$2336,4,0)</f>
        <v xml:space="preserve">  Allison M</v>
      </c>
      <c r="C1878" s="9">
        <f>VLOOKUP($A1878,'Medical Examination'!$A$2:$J$2336,2,0)</f>
        <v>26.79</v>
      </c>
      <c r="D1878" s="9">
        <f>VLOOKUP($A1878,'Medical Examination'!$A$2:$J$2336,3,0)</f>
        <v>5</v>
      </c>
      <c r="E1878" s="9" t="str">
        <f>VLOOKUP($A1878,'Medical Examination'!$A$2:$J$2336,4,0)</f>
        <v>Yes</v>
      </c>
      <c r="F1878" s="9" t="str">
        <f>VLOOKUP($A1878,'Medical Examination'!$A$2:$J$2336,5,0)</f>
        <v>No</v>
      </c>
      <c r="G1878" s="9" t="str">
        <f>VLOOKUP($A1878,'Medical Examination'!$A$2:$J$2336,6,0)</f>
        <v>Yes</v>
      </c>
      <c r="H1878" s="9">
        <f>VLOOKUP($A1878,'Medical Examination'!$A$2:$J$2336,7,0)</f>
        <v>1</v>
      </c>
      <c r="I1878" s="9" t="str">
        <f>VLOOKUP($A1878,'Medical Examination'!$A$2:$J$2336,8,0)</f>
        <v xml:space="preserve"> Non Smoker</v>
      </c>
      <c r="J1878" s="9" t="str">
        <f>VLOOKUP($A1878,'Medical Examination'!$A$2:$J$2336,9,0)</f>
        <v>Over Weight</v>
      </c>
      <c r="K1878" s="9" t="str">
        <f>VLOOKUP($A1878,'Medical Examination'!$A$2:$J$2336,10,0)</f>
        <v>Normal</v>
      </c>
      <c r="L1878" s="9" t="str">
        <f>VLOOKUP($A1878,'Hospitalsation Details'!$A$2:$L$2344,10,0)</f>
        <v>06-09-1997</v>
      </c>
      <c r="M1878" s="16">
        <f>VLOOKUP($A1878,'Hospitalsation Details'!$A$2:$L$2344,6,0)</f>
        <v>4189.1099999999997</v>
      </c>
      <c r="N1878" s="9" t="str">
        <f>VLOOKUP($A1878,'Hospitalsation Details'!$A$2:$L$2344,7,0)</f>
        <v>tier - 2</v>
      </c>
      <c r="O1878" s="9" t="str">
        <f>VLOOKUP($A1878,'Hospitalsation Details'!$A$2:$L$2344,8,0)</f>
        <v>tier - 2</v>
      </c>
      <c r="P1878" s="9" t="str">
        <f>VLOOKUP($A1878,'Hospitalsation Details'!$A$2:$L$2344,9,0)</f>
        <v>R1012</v>
      </c>
      <c r="Q1878" s="9">
        <f>VLOOKUP($A1878,'Hospitalsation Details'!$A$2:$L$2344,12,0)</f>
        <v>25</v>
      </c>
    </row>
    <row r="1879" spans="1:17" ht="15.6" x14ac:dyDescent="0.3">
      <c r="A1879" s="21" t="s">
        <v>3755</v>
      </c>
      <c r="B1879" s="9" t="str">
        <f>VLOOKUP($A1879,'Customer Names'!$A$2:$E$2336,4,0)</f>
        <v xml:space="preserve">  Katherine H</v>
      </c>
      <c r="C1879" s="9">
        <f>VLOOKUP($A1879,'Medical Examination'!$A$2:$J$2336,2,0)</f>
        <v>27.1</v>
      </c>
      <c r="D1879" s="9">
        <f>VLOOKUP($A1879,'Medical Examination'!$A$2:$J$2336,3,0)</f>
        <v>4.01</v>
      </c>
      <c r="E1879" s="9" t="str">
        <f>VLOOKUP($A1879,'Medical Examination'!$A$2:$J$2336,4,0)</f>
        <v>Yes</v>
      </c>
      <c r="F1879" s="9" t="str">
        <f>VLOOKUP($A1879,'Medical Examination'!$A$2:$J$2336,5,0)</f>
        <v>No</v>
      </c>
      <c r="G1879" s="9" t="str">
        <f>VLOOKUP($A1879,'Medical Examination'!$A$2:$J$2336,6,0)</f>
        <v>No</v>
      </c>
      <c r="H1879" s="9">
        <f>VLOOKUP($A1879,'Medical Examination'!$A$2:$J$2336,7,0)</f>
        <v>1</v>
      </c>
      <c r="I1879" s="9" t="str">
        <f>VLOOKUP($A1879,'Medical Examination'!$A$2:$J$2336,8,0)</f>
        <v xml:space="preserve"> Non Smoker</v>
      </c>
      <c r="J1879" s="9" t="str">
        <f>VLOOKUP($A1879,'Medical Examination'!$A$2:$J$2336,9,0)</f>
        <v>Over Weight</v>
      </c>
      <c r="K1879" s="9" t="str">
        <f>VLOOKUP($A1879,'Medical Examination'!$A$2:$J$2336,10,0)</f>
        <v>Normal</v>
      </c>
      <c r="L1879" s="9" t="str">
        <f>VLOOKUP($A1879,'Hospitalsation Details'!$A$2:$L$2344,10,0)</f>
        <v>03-10-1995</v>
      </c>
      <c r="M1879" s="16">
        <f>VLOOKUP($A1879,'Hospitalsation Details'!$A$2:$L$2344,6,0)</f>
        <v>4188.7299999999996</v>
      </c>
      <c r="N1879" s="9" t="str">
        <f>VLOOKUP($A1879,'Hospitalsation Details'!$A$2:$L$2344,7,0)</f>
        <v>tier - 2</v>
      </c>
      <c r="O1879" s="9" t="str">
        <f>VLOOKUP($A1879,'Hospitalsation Details'!$A$2:$L$2344,8,0)</f>
        <v>tier - 2</v>
      </c>
      <c r="P1879" s="9" t="str">
        <f>VLOOKUP($A1879,'Hospitalsation Details'!$A$2:$L$2344,9,0)</f>
        <v>R1025</v>
      </c>
      <c r="Q1879" s="9">
        <f>VLOOKUP($A1879,'Hospitalsation Details'!$A$2:$L$2344,12,0)</f>
        <v>27</v>
      </c>
    </row>
    <row r="1880" spans="1:17" ht="15.6" x14ac:dyDescent="0.3">
      <c r="A1880" s="20" t="s">
        <v>3757</v>
      </c>
      <c r="B1880" s="9" t="str">
        <f>VLOOKUP($A1880,'Customer Names'!$A$2:$E$2336,4,0)</f>
        <v xml:space="preserve">  Robin</v>
      </c>
      <c r="C1880" s="9">
        <f>VLOOKUP($A1880,'Medical Examination'!$A$2:$J$2336,2,0)</f>
        <v>24.31</v>
      </c>
      <c r="D1880" s="9">
        <f>VLOOKUP($A1880,'Medical Examination'!$A$2:$J$2336,3,0)</f>
        <v>5.4</v>
      </c>
      <c r="E1880" s="9" t="str">
        <f>VLOOKUP($A1880,'Medical Examination'!$A$2:$J$2336,4,0)</f>
        <v>No</v>
      </c>
      <c r="F1880" s="9" t="str">
        <f>VLOOKUP($A1880,'Medical Examination'!$A$2:$J$2336,5,0)</f>
        <v>No</v>
      </c>
      <c r="G1880" s="9" t="str">
        <f>VLOOKUP($A1880,'Medical Examination'!$A$2:$J$2336,6,0)</f>
        <v>No</v>
      </c>
      <c r="H1880" s="9">
        <f>VLOOKUP($A1880,'Medical Examination'!$A$2:$J$2336,7,0)</f>
        <v>0</v>
      </c>
      <c r="I1880" s="9" t="str">
        <f>VLOOKUP($A1880,'Medical Examination'!$A$2:$J$2336,8,0)</f>
        <v xml:space="preserve"> Non Smoker</v>
      </c>
      <c r="J1880" s="9" t="str">
        <f>VLOOKUP($A1880,'Medical Examination'!$A$2:$J$2336,9,0)</f>
        <v>Normal Weight</v>
      </c>
      <c r="K1880" s="9" t="str">
        <f>VLOOKUP($A1880,'Medical Examination'!$A$2:$J$2336,10,0)</f>
        <v>Prediabetes</v>
      </c>
      <c r="L1880" s="9" t="str">
        <f>VLOOKUP($A1880,'Hospitalsation Details'!$A$2:$L$2344,10,0)</f>
        <v>25-06-1989</v>
      </c>
      <c r="M1880" s="16">
        <f>VLOOKUP($A1880,'Hospitalsation Details'!$A$2:$L$2344,6,0)</f>
        <v>4185.1000000000004</v>
      </c>
      <c r="N1880" s="9" t="str">
        <f>VLOOKUP($A1880,'Hospitalsation Details'!$A$2:$L$2344,7,0)</f>
        <v>tier - 2</v>
      </c>
      <c r="O1880" s="9" t="str">
        <f>VLOOKUP($A1880,'Hospitalsation Details'!$A$2:$L$2344,8,0)</f>
        <v>tier - 3</v>
      </c>
      <c r="P1880" s="9" t="str">
        <f>VLOOKUP($A1880,'Hospitalsation Details'!$A$2:$L$2344,9,0)</f>
        <v>R1013</v>
      </c>
      <c r="Q1880" s="9">
        <f>VLOOKUP($A1880,'Hospitalsation Details'!$A$2:$L$2344,12,0)</f>
        <v>33</v>
      </c>
    </row>
    <row r="1881" spans="1:17" ht="15.6" x14ac:dyDescent="0.3">
      <c r="A1881" s="21" t="s">
        <v>3759</v>
      </c>
      <c r="B1881" s="9" t="str">
        <f>VLOOKUP($A1881,'Customer Names'!$A$2:$E$2336,4,0)</f>
        <v xml:space="preserve">  Terri</v>
      </c>
      <c r="C1881" s="9">
        <f>VLOOKUP($A1881,'Medical Examination'!$A$2:$J$2336,2,0)</f>
        <v>15.53</v>
      </c>
      <c r="D1881" s="9">
        <f>VLOOKUP($A1881,'Medical Examination'!$A$2:$J$2336,3,0)</f>
        <v>5.81</v>
      </c>
      <c r="E1881" s="9" t="str">
        <f>VLOOKUP($A1881,'Medical Examination'!$A$2:$J$2336,4,0)</f>
        <v>No</v>
      </c>
      <c r="F1881" s="9" t="str">
        <f>VLOOKUP($A1881,'Medical Examination'!$A$2:$J$2336,5,0)</f>
        <v>No</v>
      </c>
      <c r="G1881" s="9" t="str">
        <f>VLOOKUP($A1881,'Medical Examination'!$A$2:$J$2336,6,0)</f>
        <v>No</v>
      </c>
      <c r="H1881" s="9">
        <f>VLOOKUP($A1881,'Medical Examination'!$A$2:$J$2336,7,0)</f>
        <v>1</v>
      </c>
      <c r="I1881" s="9" t="str">
        <f>VLOOKUP($A1881,'Medical Examination'!$A$2:$J$2336,8,0)</f>
        <v xml:space="preserve"> Non Smoker</v>
      </c>
      <c r="J1881" s="9" t="str">
        <f>VLOOKUP($A1881,'Medical Examination'!$A$2:$J$2336,9,0)</f>
        <v>Under Weight</v>
      </c>
      <c r="K1881" s="9" t="str">
        <f>VLOOKUP($A1881,'Medical Examination'!$A$2:$J$2336,10,0)</f>
        <v>Prediabetes</v>
      </c>
      <c r="L1881" s="9" t="str">
        <f>VLOOKUP($A1881,'Hospitalsation Details'!$A$2:$L$2344,10,0)</f>
        <v>16-09-1984</v>
      </c>
      <c r="M1881" s="16">
        <f>VLOOKUP($A1881,'Hospitalsation Details'!$A$2:$L$2344,6,0)</f>
        <v>4163.21</v>
      </c>
      <c r="N1881" s="9" t="str">
        <f>VLOOKUP($A1881,'Hospitalsation Details'!$A$2:$L$2344,7,0)</f>
        <v>tier - 2</v>
      </c>
      <c r="O1881" s="9" t="str">
        <f>VLOOKUP($A1881,'Hospitalsation Details'!$A$2:$L$2344,8,0)</f>
        <v>tier - 2</v>
      </c>
      <c r="P1881" s="9" t="str">
        <f>VLOOKUP($A1881,'Hospitalsation Details'!$A$2:$L$2344,9,0)</f>
        <v>R1012</v>
      </c>
      <c r="Q1881" s="9">
        <f>VLOOKUP($A1881,'Hospitalsation Details'!$A$2:$L$2344,12,0)</f>
        <v>38</v>
      </c>
    </row>
    <row r="1882" spans="1:17" ht="15.6" x14ac:dyDescent="0.3">
      <c r="A1882" s="20" t="s">
        <v>3761</v>
      </c>
      <c r="B1882" s="9" t="str">
        <f>VLOOKUP($A1882,'Customer Names'!$A$2:$E$2336,4,0)</f>
        <v xml:space="preserve">  Eddie</v>
      </c>
      <c r="C1882" s="9">
        <f>VLOOKUP($A1882,'Medical Examination'!$A$2:$J$2336,2,0)</f>
        <v>30.7</v>
      </c>
      <c r="D1882" s="9">
        <f>VLOOKUP($A1882,'Medical Examination'!$A$2:$J$2336,3,0)</f>
        <v>5.82</v>
      </c>
      <c r="E1882" s="9" t="str">
        <f>VLOOKUP($A1882,'Medical Examination'!$A$2:$J$2336,4,0)</f>
        <v>No</v>
      </c>
      <c r="F1882" s="9" t="str">
        <f>VLOOKUP($A1882,'Medical Examination'!$A$2:$J$2336,5,0)</f>
        <v>No</v>
      </c>
      <c r="G1882" s="9" t="str">
        <f>VLOOKUP($A1882,'Medical Examination'!$A$2:$J$2336,6,0)</f>
        <v>No</v>
      </c>
      <c r="H1882" s="9">
        <f>VLOOKUP($A1882,'Medical Examination'!$A$2:$J$2336,7,0)</f>
        <v>1</v>
      </c>
      <c r="I1882" s="9" t="str">
        <f>VLOOKUP($A1882,'Medical Examination'!$A$2:$J$2336,8,0)</f>
        <v xml:space="preserve"> Non Smoker</v>
      </c>
      <c r="J1882" s="9" t="str">
        <f>VLOOKUP($A1882,'Medical Examination'!$A$2:$J$2336,9,0)</f>
        <v>Obesity</v>
      </c>
      <c r="K1882" s="9" t="str">
        <f>VLOOKUP($A1882,'Medical Examination'!$A$2:$J$2336,10,0)</f>
        <v>Normal</v>
      </c>
      <c r="L1882" s="9" t="str">
        <f>VLOOKUP($A1882,'Hospitalsation Details'!$A$2:$L$2344,10,0)</f>
        <v>26-11-1998</v>
      </c>
      <c r="M1882" s="16">
        <f>VLOOKUP($A1882,'Hospitalsation Details'!$A$2:$L$2344,6,0)</f>
        <v>4154.97</v>
      </c>
      <c r="N1882" s="9" t="str">
        <f>VLOOKUP($A1882,'Hospitalsation Details'!$A$2:$L$2344,7,0)</f>
        <v>tier - 2</v>
      </c>
      <c r="O1882" s="9" t="str">
        <f>VLOOKUP($A1882,'Hospitalsation Details'!$A$2:$L$2344,8,0)</f>
        <v>tier - 1</v>
      </c>
      <c r="P1882" s="9" t="str">
        <f>VLOOKUP($A1882,'Hospitalsation Details'!$A$2:$L$2344,9,0)</f>
        <v>R1012</v>
      </c>
      <c r="Q1882" s="9">
        <f>VLOOKUP($A1882,'Hospitalsation Details'!$A$2:$L$2344,12,0)</f>
        <v>24</v>
      </c>
    </row>
    <row r="1883" spans="1:17" ht="15.6" x14ac:dyDescent="0.3">
      <c r="A1883" s="21" t="s">
        <v>3763</v>
      </c>
      <c r="B1883" s="9" t="str">
        <f>VLOOKUP($A1883,'Customer Names'!$A$2:$E$2336,4,0)</f>
        <v xml:space="preserve">  Pamela</v>
      </c>
      <c r="C1883" s="9">
        <f>VLOOKUP($A1883,'Medical Examination'!$A$2:$J$2336,2,0)</f>
        <v>33.33</v>
      </c>
      <c r="D1883" s="9">
        <f>VLOOKUP($A1883,'Medical Examination'!$A$2:$J$2336,3,0)</f>
        <v>4.82</v>
      </c>
      <c r="E1883" s="9" t="str">
        <f>VLOOKUP($A1883,'Medical Examination'!$A$2:$J$2336,4,0)</f>
        <v>No</v>
      </c>
      <c r="F1883" s="9" t="str">
        <f>VLOOKUP($A1883,'Medical Examination'!$A$2:$J$2336,5,0)</f>
        <v>No</v>
      </c>
      <c r="G1883" s="9" t="str">
        <f>VLOOKUP($A1883,'Medical Examination'!$A$2:$J$2336,6,0)</f>
        <v>No</v>
      </c>
      <c r="H1883" s="9">
        <f>VLOOKUP($A1883,'Medical Examination'!$A$2:$J$2336,7,0)</f>
        <v>1</v>
      </c>
      <c r="I1883" s="9" t="str">
        <f>VLOOKUP($A1883,'Medical Examination'!$A$2:$J$2336,8,0)</f>
        <v xml:space="preserve"> Non Smoker</v>
      </c>
      <c r="J1883" s="9" t="str">
        <f>VLOOKUP($A1883,'Medical Examination'!$A$2:$J$2336,9,0)</f>
        <v>Obesity</v>
      </c>
      <c r="K1883" s="9" t="str">
        <f>VLOOKUP($A1883,'Medical Examination'!$A$2:$J$2336,10,0)</f>
        <v>Normal</v>
      </c>
      <c r="L1883" s="9" t="str">
        <f>VLOOKUP($A1883,'Hospitalsation Details'!$A$2:$L$2344,10,0)</f>
        <v>04-08-1992</v>
      </c>
      <c r="M1883" s="16">
        <f>VLOOKUP($A1883,'Hospitalsation Details'!$A$2:$L$2344,6,0)</f>
        <v>4151.03</v>
      </c>
      <c r="N1883" s="9" t="str">
        <f>VLOOKUP($A1883,'Hospitalsation Details'!$A$2:$L$2344,7,0)</f>
        <v>tier - 2</v>
      </c>
      <c r="O1883" s="9" t="str">
        <f>VLOOKUP($A1883,'Hospitalsation Details'!$A$2:$L$2344,8,0)</f>
        <v>tier - 2</v>
      </c>
      <c r="P1883" s="9" t="str">
        <f>VLOOKUP($A1883,'Hospitalsation Details'!$A$2:$L$2344,9,0)</f>
        <v>R1013</v>
      </c>
      <c r="Q1883" s="9">
        <f>VLOOKUP($A1883,'Hospitalsation Details'!$A$2:$L$2344,12,0)</f>
        <v>30</v>
      </c>
    </row>
    <row r="1884" spans="1:17" ht="15.6" x14ac:dyDescent="0.3">
      <c r="A1884" s="20" t="s">
        <v>3765</v>
      </c>
      <c r="B1884" s="9" t="str">
        <f>VLOOKUP($A1884,'Customer Names'!$A$2:$E$2336,4,0)</f>
        <v xml:space="preserve">  Joyce</v>
      </c>
      <c r="C1884" s="9">
        <f>VLOOKUP($A1884,'Medical Examination'!$A$2:$J$2336,2,0)</f>
        <v>32.4</v>
      </c>
      <c r="D1884" s="9">
        <f>VLOOKUP($A1884,'Medical Examination'!$A$2:$J$2336,3,0)</f>
        <v>5.08</v>
      </c>
      <c r="E1884" s="9" t="str">
        <f>VLOOKUP($A1884,'Medical Examination'!$A$2:$J$2336,4,0)</f>
        <v>No</v>
      </c>
      <c r="F1884" s="9" t="str">
        <f>VLOOKUP($A1884,'Medical Examination'!$A$2:$J$2336,5,0)</f>
        <v>No</v>
      </c>
      <c r="G1884" s="9" t="str">
        <f>VLOOKUP($A1884,'Medical Examination'!$A$2:$J$2336,6,0)</f>
        <v>No</v>
      </c>
      <c r="H1884" s="9">
        <f>VLOOKUP($A1884,'Medical Examination'!$A$2:$J$2336,7,0)</f>
        <v>1</v>
      </c>
      <c r="I1884" s="9" t="str">
        <f>VLOOKUP($A1884,'Medical Examination'!$A$2:$J$2336,8,0)</f>
        <v xml:space="preserve"> Non Smoker</v>
      </c>
      <c r="J1884" s="9" t="str">
        <f>VLOOKUP($A1884,'Medical Examination'!$A$2:$J$2336,9,0)</f>
        <v>Obesity</v>
      </c>
      <c r="K1884" s="9" t="str">
        <f>VLOOKUP($A1884,'Medical Examination'!$A$2:$J$2336,10,0)</f>
        <v>Normal</v>
      </c>
      <c r="L1884" s="9" t="str">
        <f>VLOOKUP($A1884,'Hospitalsation Details'!$A$2:$L$2344,10,0)</f>
        <v>28-06-1992</v>
      </c>
      <c r="M1884" s="16">
        <f>VLOOKUP($A1884,'Hospitalsation Details'!$A$2:$L$2344,6,0)</f>
        <v>4149.74</v>
      </c>
      <c r="N1884" s="9" t="str">
        <f>VLOOKUP($A1884,'Hospitalsation Details'!$A$2:$L$2344,7,0)</f>
        <v>tier - 2</v>
      </c>
      <c r="O1884" s="9" t="str">
        <f>VLOOKUP($A1884,'Hospitalsation Details'!$A$2:$L$2344,8,0)</f>
        <v>tier - 1</v>
      </c>
      <c r="P1884" s="9" t="str">
        <f>VLOOKUP($A1884,'Hospitalsation Details'!$A$2:$L$2344,9,0)</f>
        <v>R1011</v>
      </c>
      <c r="Q1884" s="9">
        <f>VLOOKUP($A1884,'Hospitalsation Details'!$A$2:$L$2344,12,0)</f>
        <v>30</v>
      </c>
    </row>
    <row r="1885" spans="1:17" ht="15.6" x14ac:dyDescent="0.3">
      <c r="A1885" s="21" t="s">
        <v>3767</v>
      </c>
      <c r="B1885" s="9" t="str">
        <f>VLOOKUP($A1885,'Customer Names'!$A$2:$E$2336,4,0)</f>
        <v xml:space="preserve">  Alison W</v>
      </c>
      <c r="C1885" s="9">
        <f>VLOOKUP($A1885,'Medical Examination'!$A$2:$J$2336,2,0)</f>
        <v>27.93</v>
      </c>
      <c r="D1885" s="9">
        <f>VLOOKUP($A1885,'Medical Examination'!$A$2:$J$2336,3,0)</f>
        <v>5.59</v>
      </c>
      <c r="E1885" s="9" t="str">
        <f>VLOOKUP($A1885,'Medical Examination'!$A$2:$J$2336,4,0)</f>
        <v>No</v>
      </c>
      <c r="F1885" s="9" t="str">
        <f>VLOOKUP($A1885,'Medical Examination'!$A$2:$J$2336,5,0)</f>
        <v>No</v>
      </c>
      <c r="G1885" s="9" t="str">
        <f>VLOOKUP($A1885,'Medical Examination'!$A$2:$J$2336,6,0)</f>
        <v>No</v>
      </c>
      <c r="H1885" s="9">
        <f>VLOOKUP($A1885,'Medical Examination'!$A$2:$J$2336,7,0)</f>
        <v>1</v>
      </c>
      <c r="I1885" s="9" t="str">
        <f>VLOOKUP($A1885,'Medical Examination'!$A$2:$J$2336,8,0)</f>
        <v xml:space="preserve"> Non Smoker</v>
      </c>
      <c r="J1885" s="9" t="str">
        <f>VLOOKUP($A1885,'Medical Examination'!$A$2:$J$2336,9,0)</f>
        <v>Over Weight</v>
      </c>
      <c r="K1885" s="9" t="str">
        <f>VLOOKUP($A1885,'Medical Examination'!$A$2:$J$2336,10,0)</f>
        <v>Normal</v>
      </c>
      <c r="L1885" s="9" t="str">
        <f>VLOOKUP($A1885,'Hospitalsation Details'!$A$2:$L$2344,10,0)</f>
        <v>18-06-1992</v>
      </c>
      <c r="M1885" s="16">
        <f>VLOOKUP($A1885,'Hospitalsation Details'!$A$2:$L$2344,6,0)</f>
        <v>4137.5200000000004</v>
      </c>
      <c r="N1885" s="9" t="str">
        <f>VLOOKUP($A1885,'Hospitalsation Details'!$A$2:$L$2344,7,0)</f>
        <v>tier - 2</v>
      </c>
      <c r="O1885" s="9" t="str">
        <f>VLOOKUP($A1885,'Hospitalsation Details'!$A$2:$L$2344,8,0)</f>
        <v>tier - 3</v>
      </c>
      <c r="P1885" s="9" t="str">
        <f>VLOOKUP($A1885,'Hospitalsation Details'!$A$2:$L$2344,9,0)</f>
        <v>R1024</v>
      </c>
      <c r="Q1885" s="9">
        <f>VLOOKUP($A1885,'Hospitalsation Details'!$A$2:$L$2344,12,0)</f>
        <v>30</v>
      </c>
    </row>
    <row r="1886" spans="1:17" ht="15.6" x14ac:dyDescent="0.3">
      <c r="A1886" s="20" t="s">
        <v>3769</v>
      </c>
      <c r="B1886" s="9" t="str">
        <f>VLOOKUP($A1886,'Customer Names'!$A$2:$E$2336,4,0)</f>
        <v xml:space="preserve">  Tammara C</v>
      </c>
      <c r="C1886" s="9">
        <f>VLOOKUP($A1886,'Medical Examination'!$A$2:$J$2336,2,0)</f>
        <v>21.754999999999999</v>
      </c>
      <c r="D1886" s="9">
        <f>VLOOKUP($A1886,'Medical Examination'!$A$2:$J$2336,3,0)</f>
        <v>5.12</v>
      </c>
      <c r="E1886" s="9" t="str">
        <f>VLOOKUP($A1886,'Medical Examination'!$A$2:$J$2336,4,0)</f>
        <v>No</v>
      </c>
      <c r="F1886" s="9" t="str">
        <f>VLOOKUP($A1886,'Medical Examination'!$A$2:$J$2336,5,0)</f>
        <v>No</v>
      </c>
      <c r="G1886" s="9" t="str">
        <f>VLOOKUP($A1886,'Medical Examination'!$A$2:$J$2336,6,0)</f>
        <v>No</v>
      </c>
      <c r="H1886" s="9">
        <f>VLOOKUP($A1886,'Medical Examination'!$A$2:$J$2336,7,0)</f>
        <v>0</v>
      </c>
      <c r="I1886" s="9" t="str">
        <f>VLOOKUP($A1886,'Medical Examination'!$A$2:$J$2336,8,0)</f>
        <v xml:space="preserve"> Non Smoker</v>
      </c>
      <c r="J1886" s="9" t="str">
        <f>VLOOKUP($A1886,'Medical Examination'!$A$2:$J$2336,9,0)</f>
        <v>Normal Weight</v>
      </c>
      <c r="K1886" s="9" t="str">
        <f>VLOOKUP($A1886,'Medical Examination'!$A$2:$J$2336,10,0)</f>
        <v>Normal</v>
      </c>
      <c r="L1886" s="9" t="str">
        <f>VLOOKUP($A1886,'Hospitalsation Details'!$A$2:$L$2344,10,0)</f>
        <v>06-08-1991</v>
      </c>
      <c r="M1886" s="16">
        <f>VLOOKUP($A1886,'Hospitalsation Details'!$A$2:$L$2344,6,0)</f>
        <v>4134.08</v>
      </c>
      <c r="N1886" s="9" t="str">
        <f>VLOOKUP($A1886,'Hospitalsation Details'!$A$2:$L$2344,7,0)</f>
        <v>tier - 2</v>
      </c>
      <c r="O1886" s="9" t="str">
        <f>VLOOKUP($A1886,'Hospitalsation Details'!$A$2:$L$2344,8,0)</f>
        <v>tier - 1</v>
      </c>
      <c r="P1886" s="9" t="str">
        <f>VLOOKUP($A1886,'Hospitalsation Details'!$A$2:$L$2344,9,0)</f>
        <v>R1012</v>
      </c>
      <c r="Q1886" s="9">
        <f>VLOOKUP($A1886,'Hospitalsation Details'!$A$2:$L$2344,12,0)</f>
        <v>31</v>
      </c>
    </row>
    <row r="1887" spans="1:17" ht="15.6" x14ac:dyDescent="0.3">
      <c r="A1887" s="21" t="s">
        <v>3771</v>
      </c>
      <c r="B1887" s="9" t="str">
        <f>VLOOKUP($A1887,'Customer Names'!$A$2:$E$2336,4,0)</f>
        <v xml:space="preserve">  Dorota</v>
      </c>
      <c r="C1887" s="9">
        <f>VLOOKUP($A1887,'Medical Examination'!$A$2:$J$2336,2,0)</f>
        <v>25.934999999999999</v>
      </c>
      <c r="D1887" s="9">
        <f>VLOOKUP($A1887,'Medical Examination'!$A$2:$J$2336,3,0)</f>
        <v>4.95</v>
      </c>
      <c r="E1887" s="9" t="str">
        <f>VLOOKUP($A1887,'Medical Examination'!$A$2:$J$2336,4,0)</f>
        <v>No</v>
      </c>
      <c r="F1887" s="9" t="str">
        <f>VLOOKUP($A1887,'Medical Examination'!$A$2:$J$2336,5,0)</f>
        <v>No</v>
      </c>
      <c r="G1887" s="9" t="str">
        <f>VLOOKUP($A1887,'Medical Examination'!$A$2:$J$2336,6,0)</f>
        <v>No</v>
      </c>
      <c r="H1887" s="9">
        <f>VLOOKUP($A1887,'Medical Examination'!$A$2:$J$2336,7,0)</f>
        <v>0</v>
      </c>
      <c r="I1887" s="9" t="str">
        <f>VLOOKUP($A1887,'Medical Examination'!$A$2:$J$2336,8,0)</f>
        <v xml:space="preserve"> Non Smoker</v>
      </c>
      <c r="J1887" s="9" t="str">
        <f>VLOOKUP($A1887,'Medical Examination'!$A$2:$J$2336,9,0)</f>
        <v>Over Weight</v>
      </c>
      <c r="K1887" s="9" t="str">
        <f>VLOOKUP($A1887,'Medical Examination'!$A$2:$J$2336,10,0)</f>
        <v>Prediabetes</v>
      </c>
      <c r="L1887" s="9" t="str">
        <f>VLOOKUP($A1887,'Hospitalsation Details'!$A$2:$L$2344,10,0)</f>
        <v>21-08-1994</v>
      </c>
      <c r="M1887" s="16">
        <f>VLOOKUP($A1887,'Hospitalsation Details'!$A$2:$L$2344,6,0)</f>
        <v>4133.6400000000003</v>
      </c>
      <c r="N1887" s="9" t="str">
        <f>VLOOKUP($A1887,'Hospitalsation Details'!$A$2:$L$2344,7,0)</f>
        <v>tier - 2</v>
      </c>
      <c r="O1887" s="9" t="str">
        <f>VLOOKUP($A1887,'Hospitalsation Details'!$A$2:$L$2344,8,0)</f>
        <v>tier - 3</v>
      </c>
      <c r="P1887" s="9" t="str">
        <f>VLOOKUP($A1887,'Hospitalsation Details'!$A$2:$L$2344,9,0)</f>
        <v>R1012</v>
      </c>
      <c r="Q1887" s="9">
        <f>VLOOKUP($A1887,'Hospitalsation Details'!$A$2:$L$2344,12,0)</f>
        <v>28</v>
      </c>
    </row>
    <row r="1888" spans="1:17" ht="15.6" x14ac:dyDescent="0.3">
      <c r="A1888" s="20" t="s">
        <v>3773</v>
      </c>
      <c r="B1888" s="9" t="str">
        <f>VLOOKUP($A1888,'Customer Names'!$A$2:$E$2336,4,0)</f>
        <v xml:space="preserve">  Jose Norberto Sr</v>
      </c>
      <c r="C1888" s="9">
        <f>VLOOKUP($A1888,'Medical Examination'!$A$2:$J$2336,2,0)</f>
        <v>31.5</v>
      </c>
      <c r="D1888" s="9">
        <f>VLOOKUP($A1888,'Medical Examination'!$A$2:$J$2336,3,0)</f>
        <v>6.16</v>
      </c>
      <c r="E1888" s="9" t="str">
        <f>VLOOKUP($A1888,'Medical Examination'!$A$2:$J$2336,4,0)</f>
        <v>No</v>
      </c>
      <c r="F1888" s="9" t="str">
        <f>VLOOKUP($A1888,'Medical Examination'!$A$2:$J$2336,5,0)</f>
        <v>No</v>
      </c>
      <c r="G1888" s="9" t="str">
        <f>VLOOKUP($A1888,'Medical Examination'!$A$2:$J$2336,6,0)</f>
        <v>No</v>
      </c>
      <c r="H1888" s="9">
        <f>VLOOKUP($A1888,'Medical Examination'!$A$2:$J$2336,7,0)</f>
        <v>0</v>
      </c>
      <c r="I1888" s="9" t="str">
        <f>VLOOKUP($A1888,'Medical Examination'!$A$2:$J$2336,8,0)</f>
        <v xml:space="preserve"> Non Smoker</v>
      </c>
      <c r="J1888" s="9" t="str">
        <f>VLOOKUP($A1888,'Medical Examination'!$A$2:$J$2336,9,0)</f>
        <v>Obesity</v>
      </c>
      <c r="K1888" s="9" t="str">
        <f>VLOOKUP($A1888,'Medical Examination'!$A$2:$J$2336,10,0)</f>
        <v>Diabetes</v>
      </c>
      <c r="L1888" s="9" t="str">
        <f>VLOOKUP($A1888,'Hospitalsation Details'!$A$2:$L$2344,10,0)</f>
        <v>14-12-1990</v>
      </c>
      <c r="M1888" s="16">
        <f>VLOOKUP($A1888,'Hospitalsation Details'!$A$2:$L$2344,6,0)</f>
        <v>4076.5</v>
      </c>
      <c r="N1888" s="9" t="str">
        <f>VLOOKUP($A1888,'Hospitalsation Details'!$A$2:$L$2344,7,0)</f>
        <v>tier - 2</v>
      </c>
      <c r="O1888" s="9" t="str">
        <f>VLOOKUP($A1888,'Hospitalsation Details'!$A$2:$L$2344,8,0)</f>
        <v>tier - 3</v>
      </c>
      <c r="P1888" s="9" t="str">
        <f>VLOOKUP($A1888,'Hospitalsation Details'!$A$2:$L$2344,9,0)</f>
        <v>R1011</v>
      </c>
      <c r="Q1888" s="9">
        <f>VLOOKUP($A1888,'Hospitalsation Details'!$A$2:$L$2344,12,0)</f>
        <v>32</v>
      </c>
    </row>
    <row r="1889" spans="1:17" ht="15.6" x14ac:dyDescent="0.3">
      <c r="A1889" s="21" t="s">
        <v>3775</v>
      </c>
      <c r="B1889" s="9" t="str">
        <f>VLOOKUP($A1889,'Customer Names'!$A$2:$E$2336,4,0)</f>
        <v xml:space="preserve">  Peter</v>
      </c>
      <c r="C1889" s="9">
        <f>VLOOKUP($A1889,'Medical Examination'!$A$2:$J$2336,2,0)</f>
        <v>30.03</v>
      </c>
      <c r="D1889" s="9">
        <f>VLOOKUP($A1889,'Medical Examination'!$A$2:$J$2336,3,0)</f>
        <v>6.41</v>
      </c>
      <c r="E1889" s="9" t="str">
        <f>VLOOKUP($A1889,'Medical Examination'!$A$2:$J$2336,4,0)</f>
        <v>No</v>
      </c>
      <c r="F1889" s="9" t="str">
        <f>VLOOKUP($A1889,'Medical Examination'!$A$2:$J$2336,5,0)</f>
        <v>No</v>
      </c>
      <c r="G1889" s="9" t="str">
        <f>VLOOKUP($A1889,'Medical Examination'!$A$2:$J$2336,6,0)</f>
        <v>No</v>
      </c>
      <c r="H1889" s="9">
        <f>VLOOKUP($A1889,'Medical Examination'!$A$2:$J$2336,7,0)</f>
        <v>0</v>
      </c>
      <c r="I1889" s="9" t="str">
        <f>VLOOKUP($A1889,'Medical Examination'!$A$2:$J$2336,8,0)</f>
        <v xml:space="preserve"> Non Smoker</v>
      </c>
      <c r="J1889" s="9" t="str">
        <f>VLOOKUP($A1889,'Medical Examination'!$A$2:$J$2336,9,0)</f>
        <v>Obesity</v>
      </c>
      <c r="K1889" s="9" t="str">
        <f>VLOOKUP($A1889,'Medical Examination'!$A$2:$J$2336,10,0)</f>
        <v>Diabetes</v>
      </c>
      <c r="L1889" s="9" t="str">
        <f>VLOOKUP($A1889,'Hospitalsation Details'!$A$2:$L$2344,10,0)</f>
        <v>01-12-1990</v>
      </c>
      <c r="M1889" s="16">
        <f>VLOOKUP($A1889,'Hospitalsation Details'!$A$2:$L$2344,6,0)</f>
        <v>4074.45</v>
      </c>
      <c r="N1889" s="9" t="str">
        <f>VLOOKUP($A1889,'Hospitalsation Details'!$A$2:$L$2344,7,0)</f>
        <v>tier - 3</v>
      </c>
      <c r="O1889" s="9" t="str">
        <f>VLOOKUP($A1889,'Hospitalsation Details'!$A$2:$L$2344,8,0)</f>
        <v>tier - 2</v>
      </c>
      <c r="P1889" s="9" t="str">
        <f>VLOOKUP($A1889,'Hospitalsation Details'!$A$2:$L$2344,9,0)</f>
        <v>R1013</v>
      </c>
      <c r="Q1889" s="9">
        <f>VLOOKUP($A1889,'Hospitalsation Details'!$A$2:$L$2344,12,0)</f>
        <v>32</v>
      </c>
    </row>
    <row r="1890" spans="1:17" ht="15.6" x14ac:dyDescent="0.3">
      <c r="A1890" s="20" t="s">
        <v>3777</v>
      </c>
      <c r="B1890" s="9" t="str">
        <f>VLOOKUP($A1890,'Customer Names'!$A$2:$E$2336,4,0)</f>
        <v xml:space="preserve">  Bryant</v>
      </c>
      <c r="C1890" s="9">
        <f>VLOOKUP($A1890,'Medical Examination'!$A$2:$J$2336,2,0)</f>
        <v>33.479999999999997</v>
      </c>
      <c r="D1890" s="9">
        <f>VLOOKUP($A1890,'Medical Examination'!$A$2:$J$2336,3,0)</f>
        <v>8.94</v>
      </c>
      <c r="E1890" s="9" t="str">
        <f>VLOOKUP($A1890,'Medical Examination'!$A$2:$J$2336,4,0)</f>
        <v>No</v>
      </c>
      <c r="F1890" s="9" t="str">
        <f>VLOOKUP($A1890,'Medical Examination'!$A$2:$J$2336,5,0)</f>
        <v>No</v>
      </c>
      <c r="G1890" s="9" t="str">
        <f>VLOOKUP($A1890,'Medical Examination'!$A$2:$J$2336,6,0)</f>
        <v>No</v>
      </c>
      <c r="H1890" s="9">
        <f>VLOOKUP($A1890,'Medical Examination'!$A$2:$J$2336,7,0)</f>
        <v>0</v>
      </c>
      <c r="I1890" s="9" t="str">
        <f>VLOOKUP($A1890,'Medical Examination'!$A$2:$J$2336,8,0)</f>
        <v xml:space="preserve"> Non Smoker</v>
      </c>
      <c r="J1890" s="9" t="str">
        <f>VLOOKUP($A1890,'Medical Examination'!$A$2:$J$2336,9,0)</f>
        <v>Obesity</v>
      </c>
      <c r="K1890" s="9" t="str">
        <f>VLOOKUP($A1890,'Medical Examination'!$A$2:$J$2336,10,0)</f>
        <v>Normal</v>
      </c>
      <c r="L1890" s="9" t="str">
        <f>VLOOKUP($A1890,'Hospitalsation Details'!$A$2:$L$2344,10,0)</f>
        <v>18-10-2002</v>
      </c>
      <c r="M1890" s="16">
        <f>VLOOKUP($A1890,'Hospitalsation Details'!$A$2:$L$2344,6,0)</f>
        <v>4070.51</v>
      </c>
      <c r="N1890" s="9" t="str">
        <f>VLOOKUP($A1890,'Hospitalsation Details'!$A$2:$L$2344,7,0)</f>
        <v>tier - 2</v>
      </c>
      <c r="O1890" s="9" t="str">
        <f>VLOOKUP($A1890,'Hospitalsation Details'!$A$2:$L$2344,8,0)</f>
        <v>tier - 1</v>
      </c>
      <c r="P1890" s="9" t="str">
        <f>VLOOKUP($A1890,'Hospitalsation Details'!$A$2:$L$2344,9,0)</f>
        <v>R1012</v>
      </c>
      <c r="Q1890" s="9">
        <f>VLOOKUP($A1890,'Hospitalsation Details'!$A$2:$L$2344,12,0)</f>
        <v>20</v>
      </c>
    </row>
    <row r="1891" spans="1:17" ht="15.6" x14ac:dyDescent="0.3">
      <c r="A1891" s="21" t="s">
        <v>3779</v>
      </c>
      <c r="B1891" s="9" t="str">
        <f>VLOOKUP($A1891,'Customer Names'!$A$2:$E$2336,4,0)</f>
        <v xml:space="preserve">  Christina</v>
      </c>
      <c r="C1891" s="9">
        <f>VLOOKUP($A1891,'Medical Examination'!$A$2:$J$2336,2,0)</f>
        <v>16.510000000000002</v>
      </c>
      <c r="D1891" s="9">
        <f>VLOOKUP($A1891,'Medical Examination'!$A$2:$J$2336,3,0)</f>
        <v>4.42</v>
      </c>
      <c r="E1891" s="9" t="str">
        <f>VLOOKUP($A1891,'Medical Examination'!$A$2:$J$2336,4,0)</f>
        <v>Yes</v>
      </c>
      <c r="F1891" s="9" t="str">
        <f>VLOOKUP($A1891,'Medical Examination'!$A$2:$J$2336,5,0)</f>
        <v>No</v>
      </c>
      <c r="G1891" s="9" t="str">
        <f>VLOOKUP($A1891,'Medical Examination'!$A$2:$J$2336,6,0)</f>
        <v>Yes</v>
      </c>
      <c r="H1891" s="9">
        <f>VLOOKUP($A1891,'Medical Examination'!$A$2:$J$2336,7,0)</f>
        <v>1</v>
      </c>
      <c r="I1891" s="9" t="str">
        <f>VLOOKUP($A1891,'Medical Examination'!$A$2:$J$2336,8,0)</f>
        <v xml:space="preserve"> Non Smoker</v>
      </c>
      <c r="J1891" s="9" t="str">
        <f>VLOOKUP($A1891,'Medical Examination'!$A$2:$J$2336,9,0)</f>
        <v>Under Weight</v>
      </c>
      <c r="K1891" s="9" t="str">
        <f>VLOOKUP($A1891,'Medical Examination'!$A$2:$J$2336,10,0)</f>
        <v>Normal</v>
      </c>
      <c r="L1891" s="9" t="str">
        <f>VLOOKUP($A1891,'Hospitalsation Details'!$A$2:$L$2344,10,0)</f>
        <v>16-09-1983</v>
      </c>
      <c r="M1891" s="16">
        <f>VLOOKUP($A1891,'Hospitalsation Details'!$A$2:$L$2344,6,0)</f>
        <v>4070.42</v>
      </c>
      <c r="N1891" s="9" t="str">
        <f>VLOOKUP($A1891,'Hospitalsation Details'!$A$2:$L$2344,7,0)</f>
        <v>tier - 2</v>
      </c>
      <c r="O1891" s="9" t="str">
        <f>VLOOKUP($A1891,'Hospitalsation Details'!$A$2:$L$2344,8,0)</f>
        <v>tier - 1</v>
      </c>
      <c r="P1891" s="9" t="str">
        <f>VLOOKUP($A1891,'Hospitalsation Details'!$A$2:$L$2344,9,0)</f>
        <v>R1013</v>
      </c>
      <c r="Q1891" s="9">
        <f>VLOOKUP($A1891,'Hospitalsation Details'!$A$2:$L$2344,12,0)</f>
        <v>39</v>
      </c>
    </row>
    <row r="1892" spans="1:17" ht="15.6" x14ac:dyDescent="0.3">
      <c r="A1892" s="20" t="s">
        <v>3781</v>
      </c>
      <c r="B1892" s="9" t="str">
        <f>VLOOKUP($A1892,'Customer Names'!$A$2:$E$2336,4,0)</f>
        <v xml:space="preserve">  John</v>
      </c>
      <c r="C1892" s="9">
        <f>VLOOKUP($A1892,'Medical Examination'!$A$2:$J$2336,2,0)</f>
        <v>33.155000000000001</v>
      </c>
      <c r="D1892" s="9">
        <f>VLOOKUP($A1892,'Medical Examination'!$A$2:$J$2336,3,0)</f>
        <v>5.3</v>
      </c>
      <c r="E1892" s="9" t="str">
        <f>VLOOKUP($A1892,'Medical Examination'!$A$2:$J$2336,4,0)</f>
        <v>Yes</v>
      </c>
      <c r="F1892" s="9" t="str">
        <f>VLOOKUP($A1892,'Medical Examination'!$A$2:$J$2336,5,0)</f>
        <v>No</v>
      </c>
      <c r="G1892" s="9" t="str">
        <f>VLOOKUP($A1892,'Medical Examination'!$A$2:$J$2336,6,0)</f>
        <v>No</v>
      </c>
      <c r="H1892" s="9">
        <f>VLOOKUP($A1892,'Medical Examination'!$A$2:$J$2336,7,0)</f>
        <v>1</v>
      </c>
      <c r="I1892" s="9" t="str">
        <f>VLOOKUP($A1892,'Medical Examination'!$A$2:$J$2336,8,0)</f>
        <v xml:space="preserve"> Non Smoker</v>
      </c>
      <c r="J1892" s="9" t="str">
        <f>VLOOKUP($A1892,'Medical Examination'!$A$2:$J$2336,9,0)</f>
        <v>Obesity</v>
      </c>
      <c r="K1892" s="9" t="str">
        <f>VLOOKUP($A1892,'Medical Examination'!$A$2:$J$2336,10,0)</f>
        <v>Normal</v>
      </c>
      <c r="L1892" s="9" t="str">
        <f>VLOOKUP($A1892,'Hospitalsation Details'!$A$2:$L$2344,10,0)</f>
        <v>14-09-1995</v>
      </c>
      <c r="M1892" s="16">
        <f>VLOOKUP($A1892,'Hospitalsation Details'!$A$2:$L$2344,6,0)</f>
        <v>4058.71</v>
      </c>
      <c r="N1892" s="9" t="str">
        <f>VLOOKUP($A1892,'Hospitalsation Details'!$A$2:$L$2344,7,0)</f>
        <v>tier - 3</v>
      </c>
      <c r="O1892" s="9" t="str">
        <f>VLOOKUP($A1892,'Hospitalsation Details'!$A$2:$L$2344,8,0)</f>
        <v>tier - 3</v>
      </c>
      <c r="P1892" s="9" t="str">
        <f>VLOOKUP($A1892,'Hospitalsation Details'!$A$2:$L$2344,9,0)</f>
        <v>R1012</v>
      </c>
      <c r="Q1892" s="9">
        <f>VLOOKUP($A1892,'Hospitalsation Details'!$A$2:$L$2344,12,0)</f>
        <v>27</v>
      </c>
    </row>
    <row r="1893" spans="1:17" ht="15.6" x14ac:dyDescent="0.3">
      <c r="A1893" s="21" t="s">
        <v>3783</v>
      </c>
      <c r="B1893" s="9" t="str">
        <f>VLOOKUP($A1893,'Customer Names'!$A$2:$E$2336,4,0)</f>
        <v xml:space="preserve">  Eduardo</v>
      </c>
      <c r="C1893" s="9">
        <f>VLOOKUP($A1893,'Medical Examination'!$A$2:$J$2336,2,0)</f>
        <v>37.29</v>
      </c>
      <c r="D1893" s="9">
        <f>VLOOKUP($A1893,'Medical Examination'!$A$2:$J$2336,3,0)</f>
        <v>4.6399999999999997</v>
      </c>
      <c r="E1893" s="9" t="str">
        <f>VLOOKUP($A1893,'Medical Examination'!$A$2:$J$2336,4,0)</f>
        <v>No</v>
      </c>
      <c r="F1893" s="9" t="str">
        <f>VLOOKUP($A1893,'Medical Examination'!$A$2:$J$2336,5,0)</f>
        <v>No</v>
      </c>
      <c r="G1893" s="9" t="str">
        <f>VLOOKUP($A1893,'Medical Examination'!$A$2:$J$2336,6,0)</f>
        <v>Yes</v>
      </c>
      <c r="H1893" s="9">
        <f>VLOOKUP($A1893,'Medical Examination'!$A$2:$J$2336,7,0)</f>
        <v>1</v>
      </c>
      <c r="I1893" s="9" t="str">
        <f>VLOOKUP($A1893,'Medical Examination'!$A$2:$J$2336,8,0)</f>
        <v xml:space="preserve"> Non Smoker</v>
      </c>
      <c r="J1893" s="9" t="str">
        <f>VLOOKUP($A1893,'Medical Examination'!$A$2:$J$2336,9,0)</f>
        <v>Obesity</v>
      </c>
      <c r="K1893" s="9" t="str">
        <f>VLOOKUP($A1893,'Medical Examination'!$A$2:$J$2336,10,0)</f>
        <v>Prediabetes</v>
      </c>
      <c r="L1893" s="9" t="str">
        <f>VLOOKUP($A1893,'Hospitalsation Details'!$A$2:$L$2344,10,0)</f>
        <v>13-08-1993</v>
      </c>
      <c r="M1893" s="16">
        <f>VLOOKUP($A1893,'Hospitalsation Details'!$A$2:$L$2344,6,0)</f>
        <v>4058.12</v>
      </c>
      <c r="N1893" s="9" t="str">
        <f>VLOOKUP($A1893,'Hospitalsation Details'!$A$2:$L$2344,7,0)</f>
        <v>tier - 2</v>
      </c>
      <c r="O1893" s="9" t="str">
        <f>VLOOKUP($A1893,'Hospitalsation Details'!$A$2:$L$2344,8,0)</f>
        <v>tier - 1</v>
      </c>
      <c r="P1893" s="9" t="str">
        <f>VLOOKUP($A1893,'Hospitalsation Details'!$A$2:$L$2344,9,0)</f>
        <v>R1013</v>
      </c>
      <c r="Q1893" s="9">
        <f>VLOOKUP($A1893,'Hospitalsation Details'!$A$2:$L$2344,12,0)</f>
        <v>29</v>
      </c>
    </row>
    <row r="1894" spans="1:17" ht="15.6" x14ac:dyDescent="0.3">
      <c r="A1894" s="20" t="s">
        <v>3785</v>
      </c>
      <c r="B1894" s="9" t="str">
        <f>VLOOKUP($A1894,'Customer Names'!$A$2:$E$2336,4,0)</f>
        <v xml:space="preserve">  Laura M</v>
      </c>
      <c r="C1894" s="9">
        <f>VLOOKUP($A1894,'Medical Examination'!$A$2:$J$2336,2,0)</f>
        <v>20.23</v>
      </c>
      <c r="D1894" s="9">
        <f>VLOOKUP($A1894,'Medical Examination'!$A$2:$J$2336,3,0)</f>
        <v>6.16</v>
      </c>
      <c r="E1894" s="9" t="str">
        <f>VLOOKUP($A1894,'Medical Examination'!$A$2:$J$2336,4,0)</f>
        <v>Yes</v>
      </c>
      <c r="F1894" s="9" t="str">
        <f>VLOOKUP($A1894,'Medical Examination'!$A$2:$J$2336,5,0)</f>
        <v>No</v>
      </c>
      <c r="G1894" s="9" t="str">
        <f>VLOOKUP($A1894,'Medical Examination'!$A$2:$J$2336,6,0)</f>
        <v>No</v>
      </c>
      <c r="H1894" s="9">
        <f>VLOOKUP($A1894,'Medical Examination'!$A$2:$J$2336,7,0)</f>
        <v>1</v>
      </c>
      <c r="I1894" s="9" t="str">
        <f>VLOOKUP($A1894,'Medical Examination'!$A$2:$J$2336,8,0)</f>
        <v xml:space="preserve"> Non Smoker</v>
      </c>
      <c r="J1894" s="9" t="str">
        <f>VLOOKUP($A1894,'Medical Examination'!$A$2:$J$2336,9,0)</f>
        <v>Normal Weight</v>
      </c>
      <c r="K1894" s="9" t="str">
        <f>VLOOKUP($A1894,'Medical Examination'!$A$2:$J$2336,10,0)</f>
        <v>Normal</v>
      </c>
      <c r="L1894" s="9" t="str">
        <f>VLOOKUP($A1894,'Hospitalsation Details'!$A$2:$L$2344,10,0)</f>
        <v>30-11-1988</v>
      </c>
      <c r="M1894" s="16">
        <f>VLOOKUP($A1894,'Hospitalsation Details'!$A$2:$L$2344,6,0)</f>
        <v>4047.94</v>
      </c>
      <c r="N1894" s="9" t="str">
        <f>VLOOKUP($A1894,'Hospitalsation Details'!$A$2:$L$2344,7,0)</f>
        <v>tier - 2</v>
      </c>
      <c r="O1894" s="9" t="str">
        <f>VLOOKUP($A1894,'Hospitalsation Details'!$A$2:$L$2344,8,0)</f>
        <v>tier - 1</v>
      </c>
      <c r="P1894" s="9" t="str">
        <f>VLOOKUP($A1894,'Hospitalsation Details'!$A$2:$L$2344,9,0)</f>
        <v>R1013</v>
      </c>
      <c r="Q1894" s="9">
        <f>VLOOKUP($A1894,'Hospitalsation Details'!$A$2:$L$2344,12,0)</f>
        <v>34</v>
      </c>
    </row>
    <row r="1895" spans="1:17" ht="15.6" x14ac:dyDescent="0.3">
      <c r="A1895" s="21" t="s">
        <v>3787</v>
      </c>
      <c r="B1895" s="9" t="str">
        <f>VLOOKUP($A1895,'Customer Names'!$A$2:$E$2336,4,0)</f>
        <v xml:space="preserve">  Charlie</v>
      </c>
      <c r="C1895" s="9">
        <f>VLOOKUP($A1895,'Medical Examination'!$A$2:$J$2336,2,0)</f>
        <v>28.975000000000001</v>
      </c>
      <c r="D1895" s="9">
        <f>VLOOKUP($A1895,'Medical Examination'!$A$2:$J$2336,3,0)</f>
        <v>4.12</v>
      </c>
      <c r="E1895" s="9" t="str">
        <f>VLOOKUP($A1895,'Medical Examination'!$A$2:$J$2336,4,0)</f>
        <v>No</v>
      </c>
      <c r="F1895" s="9" t="str">
        <f>VLOOKUP($A1895,'Medical Examination'!$A$2:$J$2336,5,0)</f>
        <v>No</v>
      </c>
      <c r="G1895" s="9" t="str">
        <f>VLOOKUP($A1895,'Medical Examination'!$A$2:$J$2336,6,0)</f>
        <v>Yes</v>
      </c>
      <c r="H1895" s="9">
        <f>VLOOKUP($A1895,'Medical Examination'!$A$2:$J$2336,7,0)</f>
        <v>1</v>
      </c>
      <c r="I1895" s="9" t="str">
        <f>VLOOKUP($A1895,'Medical Examination'!$A$2:$J$2336,8,0)</f>
        <v xml:space="preserve"> Non Smoker</v>
      </c>
      <c r="J1895" s="9" t="str">
        <f>VLOOKUP($A1895,'Medical Examination'!$A$2:$J$2336,9,0)</f>
        <v>Over Weight</v>
      </c>
      <c r="K1895" s="9" t="str">
        <f>VLOOKUP($A1895,'Medical Examination'!$A$2:$J$2336,10,0)</f>
        <v>Prediabetes</v>
      </c>
      <c r="L1895" s="9" t="str">
        <f>VLOOKUP($A1895,'Hospitalsation Details'!$A$2:$L$2344,10,0)</f>
        <v>26-12-1993</v>
      </c>
      <c r="M1895" s="16">
        <f>VLOOKUP($A1895,'Hospitalsation Details'!$A$2:$L$2344,6,0)</f>
        <v>4040.56</v>
      </c>
      <c r="N1895" s="9" t="str">
        <f>VLOOKUP($A1895,'Hospitalsation Details'!$A$2:$L$2344,7,0)</f>
        <v>tier - 3</v>
      </c>
      <c r="O1895" s="9" t="str">
        <f>VLOOKUP($A1895,'Hospitalsation Details'!$A$2:$L$2344,8,0)</f>
        <v>tier - 3</v>
      </c>
      <c r="P1895" s="9" t="str">
        <f>VLOOKUP($A1895,'Hospitalsation Details'!$A$2:$L$2344,9,0)</f>
        <v>R1015</v>
      </c>
      <c r="Q1895" s="9">
        <f>VLOOKUP($A1895,'Hospitalsation Details'!$A$2:$L$2344,12,0)</f>
        <v>29</v>
      </c>
    </row>
    <row r="1896" spans="1:17" ht="15.6" x14ac:dyDescent="0.3">
      <c r="A1896" s="20" t="s">
        <v>3789</v>
      </c>
      <c r="B1896" s="9" t="str">
        <f>VLOOKUP($A1896,'Customer Names'!$A$2:$E$2336,4,0)</f>
        <v xml:space="preserve">  Melissa D</v>
      </c>
      <c r="C1896" s="9">
        <f>VLOOKUP($A1896,'Medical Examination'!$A$2:$J$2336,2,0)</f>
        <v>16.420000000000002</v>
      </c>
      <c r="D1896" s="9">
        <f>VLOOKUP($A1896,'Medical Examination'!$A$2:$J$2336,3,0)</f>
        <v>5.77</v>
      </c>
      <c r="E1896" s="9" t="str">
        <f>VLOOKUP($A1896,'Medical Examination'!$A$2:$J$2336,4,0)</f>
        <v>Yes</v>
      </c>
      <c r="F1896" s="9" t="str">
        <f>VLOOKUP($A1896,'Medical Examination'!$A$2:$J$2336,5,0)</f>
        <v>No</v>
      </c>
      <c r="G1896" s="9" t="str">
        <f>VLOOKUP($A1896,'Medical Examination'!$A$2:$J$2336,6,0)</f>
        <v>Yes</v>
      </c>
      <c r="H1896" s="9">
        <f>VLOOKUP($A1896,'Medical Examination'!$A$2:$J$2336,7,0)</f>
        <v>1</v>
      </c>
      <c r="I1896" s="9" t="str">
        <f>VLOOKUP($A1896,'Medical Examination'!$A$2:$J$2336,8,0)</f>
        <v xml:space="preserve"> Non Smoker</v>
      </c>
      <c r="J1896" s="9" t="str">
        <f>VLOOKUP($A1896,'Medical Examination'!$A$2:$J$2336,9,0)</f>
        <v>Under Weight</v>
      </c>
      <c r="K1896" s="9" t="str">
        <f>VLOOKUP($A1896,'Medical Examination'!$A$2:$J$2336,10,0)</f>
        <v>Prediabetes</v>
      </c>
      <c r="L1896" s="9" t="str">
        <f>VLOOKUP($A1896,'Hospitalsation Details'!$A$2:$L$2344,10,0)</f>
        <v>10-11-1983</v>
      </c>
      <c r="M1896" s="16">
        <f>VLOOKUP($A1896,'Hospitalsation Details'!$A$2:$L$2344,6,0)</f>
        <v>4039.9</v>
      </c>
      <c r="N1896" s="9" t="str">
        <f>VLOOKUP($A1896,'Hospitalsation Details'!$A$2:$L$2344,7,0)</f>
        <v>tier - 2</v>
      </c>
      <c r="O1896" s="9" t="str">
        <f>VLOOKUP($A1896,'Hospitalsation Details'!$A$2:$L$2344,8,0)</f>
        <v>tier - 1</v>
      </c>
      <c r="P1896" s="9" t="str">
        <f>VLOOKUP($A1896,'Hospitalsation Details'!$A$2:$L$2344,9,0)</f>
        <v>R1013</v>
      </c>
      <c r="Q1896" s="9">
        <f>VLOOKUP($A1896,'Hospitalsation Details'!$A$2:$L$2344,12,0)</f>
        <v>39</v>
      </c>
    </row>
    <row r="1897" spans="1:17" ht="15.6" x14ac:dyDescent="0.3">
      <c r="A1897" s="21" t="s">
        <v>3791</v>
      </c>
      <c r="B1897" s="9" t="str">
        <f>VLOOKUP($A1897,'Customer Names'!$A$2:$E$2336,4,0)</f>
        <v xml:space="preserve">  Dan C</v>
      </c>
      <c r="C1897" s="9">
        <f>VLOOKUP($A1897,'Medical Examination'!$A$2:$J$2336,2,0)</f>
        <v>17.559999999999999</v>
      </c>
      <c r="D1897" s="9">
        <f>VLOOKUP($A1897,'Medical Examination'!$A$2:$J$2336,3,0)</f>
        <v>6.2</v>
      </c>
      <c r="E1897" s="9" t="str">
        <f>VLOOKUP($A1897,'Medical Examination'!$A$2:$J$2336,4,0)</f>
        <v>No</v>
      </c>
      <c r="F1897" s="9" t="str">
        <f>VLOOKUP($A1897,'Medical Examination'!$A$2:$J$2336,5,0)</f>
        <v>No</v>
      </c>
      <c r="G1897" s="9" t="str">
        <f>VLOOKUP($A1897,'Medical Examination'!$A$2:$J$2336,6,0)</f>
        <v>No</v>
      </c>
      <c r="H1897" s="9">
        <f>VLOOKUP($A1897,'Medical Examination'!$A$2:$J$2336,7,0)</f>
        <v>1</v>
      </c>
      <c r="I1897" s="9" t="str">
        <f>VLOOKUP($A1897,'Medical Examination'!$A$2:$J$2336,8,0)</f>
        <v xml:space="preserve"> Non Smoker</v>
      </c>
      <c r="J1897" s="9" t="str">
        <f>VLOOKUP($A1897,'Medical Examination'!$A$2:$J$2336,9,0)</f>
        <v>Under Weight</v>
      </c>
      <c r="K1897" s="9" t="str">
        <f>VLOOKUP($A1897,'Medical Examination'!$A$2:$J$2336,10,0)</f>
        <v>Normal</v>
      </c>
      <c r="L1897" s="9" t="str">
        <f>VLOOKUP($A1897,'Hospitalsation Details'!$A$2:$L$2344,10,0)</f>
        <v>07-07-1984</v>
      </c>
      <c r="M1897" s="16">
        <f>VLOOKUP($A1897,'Hospitalsation Details'!$A$2:$L$2344,6,0)</f>
        <v>4038.41</v>
      </c>
      <c r="N1897" s="9" t="str">
        <f>VLOOKUP($A1897,'Hospitalsation Details'!$A$2:$L$2344,7,0)</f>
        <v>tier - 2</v>
      </c>
      <c r="O1897" s="9" t="str">
        <f>VLOOKUP($A1897,'Hospitalsation Details'!$A$2:$L$2344,8,0)</f>
        <v>tier - 1</v>
      </c>
      <c r="P1897" s="9" t="str">
        <f>VLOOKUP($A1897,'Hospitalsation Details'!$A$2:$L$2344,9,0)</f>
        <v>R1013</v>
      </c>
      <c r="Q1897" s="9">
        <f>VLOOKUP($A1897,'Hospitalsation Details'!$A$2:$L$2344,12,0)</f>
        <v>38</v>
      </c>
    </row>
    <row r="1898" spans="1:17" ht="15.6" x14ac:dyDescent="0.3">
      <c r="A1898" s="20" t="s">
        <v>3793</v>
      </c>
      <c r="B1898" s="9" t="str">
        <f>VLOOKUP($A1898,'Customer Names'!$A$2:$E$2336,4,0)</f>
        <v xml:space="preserve">  Matthew</v>
      </c>
      <c r="C1898" s="9">
        <f>VLOOKUP($A1898,'Medical Examination'!$A$2:$J$2336,2,0)</f>
        <v>24.13</v>
      </c>
      <c r="D1898" s="9">
        <f>VLOOKUP($A1898,'Medical Examination'!$A$2:$J$2336,3,0)</f>
        <v>4.3899999999999997</v>
      </c>
      <c r="E1898" s="9" t="str">
        <f>VLOOKUP($A1898,'Medical Examination'!$A$2:$J$2336,4,0)</f>
        <v>No</v>
      </c>
      <c r="F1898" s="9" t="str">
        <f>VLOOKUP($A1898,'Medical Examination'!$A$2:$J$2336,5,0)</f>
        <v>No</v>
      </c>
      <c r="G1898" s="9" t="str">
        <f>VLOOKUP($A1898,'Medical Examination'!$A$2:$J$2336,6,0)</f>
        <v>No</v>
      </c>
      <c r="H1898" s="9">
        <f>VLOOKUP($A1898,'Medical Examination'!$A$2:$J$2336,7,0)</f>
        <v>1</v>
      </c>
      <c r="I1898" s="9" t="str">
        <f>VLOOKUP($A1898,'Medical Examination'!$A$2:$J$2336,8,0)</f>
        <v xml:space="preserve"> Non Smoker</v>
      </c>
      <c r="J1898" s="9" t="str">
        <f>VLOOKUP($A1898,'Medical Examination'!$A$2:$J$2336,9,0)</f>
        <v>Normal Weight</v>
      </c>
      <c r="K1898" s="9" t="str">
        <f>VLOOKUP($A1898,'Medical Examination'!$A$2:$J$2336,10,0)</f>
        <v>Normal</v>
      </c>
      <c r="L1898" s="9" t="str">
        <f>VLOOKUP($A1898,'Hospitalsation Details'!$A$2:$L$2344,10,0)</f>
        <v>11-10-1992</v>
      </c>
      <c r="M1898" s="16">
        <f>VLOOKUP($A1898,'Hospitalsation Details'!$A$2:$L$2344,6,0)</f>
        <v>4032.24</v>
      </c>
      <c r="N1898" s="9" t="str">
        <f>VLOOKUP($A1898,'Hospitalsation Details'!$A$2:$L$2344,7,0)</f>
        <v>tier - 3</v>
      </c>
      <c r="O1898" s="9" t="str">
        <f>VLOOKUP($A1898,'Hospitalsation Details'!$A$2:$L$2344,8,0)</f>
        <v>tier - 3</v>
      </c>
      <c r="P1898" s="9" t="str">
        <f>VLOOKUP($A1898,'Hospitalsation Details'!$A$2:$L$2344,9,0)</f>
        <v>R1012</v>
      </c>
      <c r="Q1898" s="9">
        <f>VLOOKUP($A1898,'Hospitalsation Details'!$A$2:$L$2344,12,0)</f>
        <v>30</v>
      </c>
    </row>
    <row r="1899" spans="1:17" ht="15.6" x14ac:dyDescent="0.3">
      <c r="A1899" s="21" t="s">
        <v>3795</v>
      </c>
      <c r="B1899" s="9" t="str">
        <f>VLOOKUP($A1899,'Customer Names'!$A$2:$E$2336,4,0)</f>
        <v xml:space="preserve">  Wesley C</v>
      </c>
      <c r="C1899" s="9">
        <f>VLOOKUP($A1899,'Medical Examination'!$A$2:$J$2336,2,0)</f>
        <v>19.95</v>
      </c>
      <c r="D1899" s="9">
        <f>VLOOKUP($A1899,'Medical Examination'!$A$2:$J$2336,3,0)</f>
        <v>5.13</v>
      </c>
      <c r="E1899" s="9" t="str">
        <f>VLOOKUP($A1899,'Medical Examination'!$A$2:$J$2336,4,0)</f>
        <v>No</v>
      </c>
      <c r="F1899" s="9" t="str">
        <f>VLOOKUP($A1899,'Medical Examination'!$A$2:$J$2336,5,0)</f>
        <v>Yes</v>
      </c>
      <c r="G1899" s="9" t="str">
        <f>VLOOKUP($A1899,'Medical Examination'!$A$2:$J$2336,6,0)</f>
        <v>No</v>
      </c>
      <c r="H1899" s="9">
        <f>VLOOKUP($A1899,'Medical Examination'!$A$2:$J$2336,7,0)</f>
        <v>2</v>
      </c>
      <c r="I1899" s="9" t="str">
        <f>VLOOKUP($A1899,'Medical Examination'!$A$2:$J$2336,8,0)</f>
        <v xml:space="preserve"> Non Smoker</v>
      </c>
      <c r="J1899" s="9" t="str">
        <f>VLOOKUP($A1899,'Medical Examination'!$A$2:$J$2336,9,0)</f>
        <v>Normal Weight</v>
      </c>
      <c r="K1899" s="9" t="str">
        <f>VLOOKUP($A1899,'Medical Examination'!$A$2:$J$2336,10,0)</f>
        <v>Normal</v>
      </c>
      <c r="L1899" s="9" t="str">
        <f>VLOOKUP($A1899,'Hospitalsation Details'!$A$2:$L$2344,10,0)</f>
        <v>13-09-2000</v>
      </c>
      <c r="M1899" s="16">
        <f>VLOOKUP($A1899,'Hospitalsation Details'!$A$2:$L$2344,6,0)</f>
        <v>4005.42</v>
      </c>
      <c r="N1899" s="9" t="str">
        <f>VLOOKUP($A1899,'Hospitalsation Details'!$A$2:$L$2344,7,0)</f>
        <v>tier - 2</v>
      </c>
      <c r="O1899" s="9" t="str">
        <f>VLOOKUP($A1899,'Hospitalsation Details'!$A$2:$L$2344,8,0)</f>
        <v>tier - 1</v>
      </c>
      <c r="P1899" s="9" t="str">
        <f>VLOOKUP($A1899,'Hospitalsation Details'!$A$2:$L$2344,9,0)</f>
        <v>R1015</v>
      </c>
      <c r="Q1899" s="9">
        <f>VLOOKUP($A1899,'Hospitalsation Details'!$A$2:$L$2344,12,0)</f>
        <v>22</v>
      </c>
    </row>
    <row r="1900" spans="1:17" ht="15.6" x14ac:dyDescent="0.3">
      <c r="A1900" s="20" t="s">
        <v>3797</v>
      </c>
      <c r="B1900" s="9" t="str">
        <f>VLOOKUP($A1900,'Customer Names'!$A$2:$E$2336,4,0)</f>
        <v xml:space="preserve">  Christopher</v>
      </c>
      <c r="C1900" s="9">
        <f>VLOOKUP($A1900,'Medical Examination'!$A$2:$J$2336,2,0)</f>
        <v>21.24</v>
      </c>
      <c r="D1900" s="9">
        <f>VLOOKUP($A1900,'Medical Examination'!$A$2:$J$2336,3,0)</f>
        <v>4.49</v>
      </c>
      <c r="E1900" s="9" t="str">
        <f>VLOOKUP($A1900,'Medical Examination'!$A$2:$J$2336,4,0)</f>
        <v>No</v>
      </c>
      <c r="F1900" s="9" t="str">
        <f>VLOOKUP($A1900,'Medical Examination'!$A$2:$J$2336,5,0)</f>
        <v>No</v>
      </c>
      <c r="G1900" s="9" t="str">
        <f>VLOOKUP($A1900,'Medical Examination'!$A$2:$J$2336,6,0)</f>
        <v>No</v>
      </c>
      <c r="H1900" s="9">
        <f>VLOOKUP($A1900,'Medical Examination'!$A$2:$J$2336,7,0)</f>
        <v>0</v>
      </c>
      <c r="I1900" s="9" t="str">
        <f>VLOOKUP($A1900,'Medical Examination'!$A$2:$J$2336,8,0)</f>
        <v xml:space="preserve"> Non Smoker</v>
      </c>
      <c r="J1900" s="9" t="str">
        <f>VLOOKUP($A1900,'Medical Examination'!$A$2:$J$2336,9,0)</f>
        <v>Normal Weight</v>
      </c>
      <c r="K1900" s="9" t="str">
        <f>VLOOKUP($A1900,'Medical Examination'!$A$2:$J$2336,10,0)</f>
        <v>Prediabetes</v>
      </c>
      <c r="L1900" s="9" t="str">
        <f>VLOOKUP($A1900,'Hospitalsation Details'!$A$2:$L$2344,10,0)</f>
        <v>10-07-1989</v>
      </c>
      <c r="M1900" s="16">
        <f>VLOOKUP($A1900,'Hospitalsation Details'!$A$2:$L$2344,6,0)</f>
        <v>4002.36</v>
      </c>
      <c r="N1900" s="9" t="str">
        <f>VLOOKUP($A1900,'Hospitalsation Details'!$A$2:$L$2344,7,0)</f>
        <v>tier - 2</v>
      </c>
      <c r="O1900" s="9" t="str">
        <f>VLOOKUP($A1900,'Hospitalsation Details'!$A$2:$L$2344,8,0)</f>
        <v>tier - 1</v>
      </c>
      <c r="P1900" s="9" t="str">
        <f>VLOOKUP($A1900,'Hospitalsation Details'!$A$2:$L$2344,9,0)</f>
        <v>R1013</v>
      </c>
      <c r="Q1900" s="9">
        <f>VLOOKUP($A1900,'Hospitalsation Details'!$A$2:$L$2344,12,0)</f>
        <v>33</v>
      </c>
    </row>
    <row r="1901" spans="1:17" ht="15.6" x14ac:dyDescent="0.3">
      <c r="A1901" s="21" t="s">
        <v>3799</v>
      </c>
      <c r="B1901" s="9" t="str">
        <f>VLOOKUP($A1901,'Customer Names'!$A$2:$E$2336,4,0)</f>
        <v xml:space="preserve">  Jessica</v>
      </c>
      <c r="C1901" s="9">
        <f>VLOOKUP($A1901,'Medical Examination'!$A$2:$J$2336,2,0)</f>
        <v>44.22</v>
      </c>
      <c r="D1901" s="9">
        <f>VLOOKUP($A1901,'Medical Examination'!$A$2:$J$2336,3,0)</f>
        <v>6.35</v>
      </c>
      <c r="E1901" s="9" t="str">
        <f>VLOOKUP($A1901,'Medical Examination'!$A$2:$J$2336,4,0)</f>
        <v>No</v>
      </c>
      <c r="F1901" s="9" t="str">
        <f>VLOOKUP($A1901,'Medical Examination'!$A$2:$J$2336,5,0)</f>
        <v>No</v>
      </c>
      <c r="G1901" s="9" t="str">
        <f>VLOOKUP($A1901,'Medical Examination'!$A$2:$J$2336,6,0)</f>
        <v>No</v>
      </c>
      <c r="H1901" s="9">
        <f>VLOOKUP($A1901,'Medical Examination'!$A$2:$J$2336,7,0)</f>
        <v>0</v>
      </c>
      <c r="I1901" s="9" t="str">
        <f>VLOOKUP($A1901,'Medical Examination'!$A$2:$J$2336,8,0)</f>
        <v xml:space="preserve"> Non Smoker</v>
      </c>
      <c r="J1901" s="9" t="str">
        <f>VLOOKUP($A1901,'Medical Examination'!$A$2:$J$2336,9,0)</f>
        <v>Obesity</v>
      </c>
      <c r="K1901" s="9" t="str">
        <f>VLOOKUP($A1901,'Medical Examination'!$A$2:$J$2336,10,0)</f>
        <v>Prediabetes</v>
      </c>
      <c r="L1901" s="9" t="str">
        <f>VLOOKUP($A1901,'Hospitalsation Details'!$A$2:$L$2344,10,0)</f>
        <v>01-11-1990</v>
      </c>
      <c r="M1901" s="16">
        <f>VLOOKUP($A1901,'Hospitalsation Details'!$A$2:$L$2344,6,0)</f>
        <v>3994.18</v>
      </c>
      <c r="N1901" s="9" t="str">
        <f>VLOOKUP($A1901,'Hospitalsation Details'!$A$2:$L$2344,7,0)</f>
        <v>tier - 2</v>
      </c>
      <c r="O1901" s="9" t="str">
        <f>VLOOKUP($A1901,'Hospitalsation Details'!$A$2:$L$2344,8,0)</f>
        <v>tier - 2</v>
      </c>
      <c r="P1901" s="9" t="str">
        <f>VLOOKUP($A1901,'Hospitalsation Details'!$A$2:$L$2344,9,0)</f>
        <v>R1013</v>
      </c>
      <c r="Q1901" s="9">
        <f>VLOOKUP($A1901,'Hospitalsation Details'!$A$2:$L$2344,12,0)</f>
        <v>32</v>
      </c>
    </row>
    <row r="1902" spans="1:17" ht="15.6" x14ac:dyDescent="0.3">
      <c r="A1902" s="20" t="s">
        <v>3801</v>
      </c>
      <c r="B1902" s="9" t="str">
        <f>VLOOKUP($A1902,'Customer Names'!$A$2:$E$2336,4,0)</f>
        <v xml:space="preserve">  Christin</v>
      </c>
      <c r="C1902" s="9">
        <f>VLOOKUP($A1902,'Medical Examination'!$A$2:$J$2336,2,0)</f>
        <v>41.1</v>
      </c>
      <c r="D1902" s="9">
        <f>VLOOKUP($A1902,'Medical Examination'!$A$2:$J$2336,3,0)</f>
        <v>5.79</v>
      </c>
      <c r="E1902" s="9" t="str">
        <f>VLOOKUP($A1902,'Medical Examination'!$A$2:$J$2336,4,0)</f>
        <v>No</v>
      </c>
      <c r="F1902" s="9" t="str">
        <f>VLOOKUP($A1902,'Medical Examination'!$A$2:$J$2336,5,0)</f>
        <v>No</v>
      </c>
      <c r="G1902" s="9" t="str">
        <f>VLOOKUP($A1902,'Medical Examination'!$A$2:$J$2336,6,0)</f>
        <v>No</v>
      </c>
      <c r="H1902" s="9">
        <f>VLOOKUP($A1902,'Medical Examination'!$A$2:$J$2336,7,0)</f>
        <v>0</v>
      </c>
      <c r="I1902" s="9" t="str">
        <f>VLOOKUP($A1902,'Medical Examination'!$A$2:$J$2336,8,0)</f>
        <v xml:space="preserve"> Non Smoker</v>
      </c>
      <c r="J1902" s="9" t="str">
        <f>VLOOKUP($A1902,'Medical Examination'!$A$2:$J$2336,9,0)</f>
        <v>Obesity</v>
      </c>
      <c r="K1902" s="9" t="str">
        <f>VLOOKUP($A1902,'Medical Examination'!$A$2:$J$2336,10,0)</f>
        <v>Normal</v>
      </c>
      <c r="L1902" s="9" t="str">
        <f>VLOOKUP($A1902,'Hospitalsation Details'!$A$2:$L$2344,10,0)</f>
        <v>22-11-1990</v>
      </c>
      <c r="M1902" s="16">
        <f>VLOOKUP($A1902,'Hospitalsation Details'!$A$2:$L$2344,6,0)</f>
        <v>3989.84</v>
      </c>
      <c r="N1902" s="9" t="str">
        <f>VLOOKUP($A1902,'Hospitalsation Details'!$A$2:$L$2344,7,0)</f>
        <v>tier - 2</v>
      </c>
      <c r="O1902" s="9" t="str">
        <f>VLOOKUP($A1902,'Hospitalsation Details'!$A$2:$L$2344,8,0)</f>
        <v>tier - 2</v>
      </c>
      <c r="P1902" s="9" t="str">
        <f>VLOOKUP($A1902,'Hospitalsation Details'!$A$2:$L$2344,9,0)</f>
        <v>R1011</v>
      </c>
      <c r="Q1902" s="9">
        <f>VLOOKUP($A1902,'Hospitalsation Details'!$A$2:$L$2344,12,0)</f>
        <v>32</v>
      </c>
    </row>
    <row r="1903" spans="1:17" ht="15.6" x14ac:dyDescent="0.3">
      <c r="A1903" s="21" t="s">
        <v>3803</v>
      </c>
      <c r="B1903" s="9" t="str">
        <f>VLOOKUP($A1903,'Customer Names'!$A$2:$E$2336,4,0)</f>
        <v xml:space="preserve">  Sara</v>
      </c>
      <c r="C1903" s="9">
        <f>VLOOKUP($A1903,'Medical Examination'!$A$2:$J$2336,2,0)</f>
        <v>34.200000000000003</v>
      </c>
      <c r="D1903" s="9">
        <f>VLOOKUP($A1903,'Medical Examination'!$A$2:$J$2336,3,0)</f>
        <v>4.78</v>
      </c>
      <c r="E1903" s="9" t="str">
        <f>VLOOKUP($A1903,'Medical Examination'!$A$2:$J$2336,4,0)</f>
        <v>Yes</v>
      </c>
      <c r="F1903" s="9" t="str">
        <f>VLOOKUP($A1903,'Medical Examination'!$A$2:$J$2336,5,0)</f>
        <v>No</v>
      </c>
      <c r="G1903" s="9" t="str">
        <f>VLOOKUP($A1903,'Medical Examination'!$A$2:$J$2336,6,0)</f>
        <v>No</v>
      </c>
      <c r="H1903" s="9">
        <f>VLOOKUP($A1903,'Medical Examination'!$A$2:$J$2336,7,0)</f>
        <v>0</v>
      </c>
      <c r="I1903" s="9" t="str">
        <f>VLOOKUP($A1903,'Medical Examination'!$A$2:$J$2336,8,0)</f>
        <v xml:space="preserve"> Non Smoker</v>
      </c>
      <c r="J1903" s="9" t="str">
        <f>VLOOKUP($A1903,'Medical Examination'!$A$2:$J$2336,9,0)</f>
        <v>Obesity</v>
      </c>
      <c r="K1903" s="9" t="str">
        <f>VLOOKUP($A1903,'Medical Examination'!$A$2:$J$2336,10,0)</f>
        <v>Prediabetes</v>
      </c>
      <c r="L1903" s="9" t="str">
        <f>VLOOKUP($A1903,'Hospitalsation Details'!$A$2:$L$2344,10,0)</f>
        <v>08-09-1996</v>
      </c>
      <c r="M1903" s="16">
        <f>VLOOKUP($A1903,'Hospitalsation Details'!$A$2:$L$2344,6,0)</f>
        <v>3987.93</v>
      </c>
      <c r="N1903" s="9" t="str">
        <f>VLOOKUP($A1903,'Hospitalsation Details'!$A$2:$L$2344,7,0)</f>
        <v>tier - 2</v>
      </c>
      <c r="O1903" s="9" t="str">
        <f>VLOOKUP($A1903,'Hospitalsation Details'!$A$2:$L$2344,8,0)</f>
        <v>tier - 2</v>
      </c>
      <c r="P1903" s="9" t="str">
        <f>VLOOKUP($A1903,'Hospitalsation Details'!$A$2:$L$2344,9,0)</f>
        <v>R1011</v>
      </c>
      <c r="Q1903" s="9">
        <f>VLOOKUP($A1903,'Hospitalsation Details'!$A$2:$L$2344,12,0)</f>
        <v>26</v>
      </c>
    </row>
    <row r="1904" spans="1:17" ht="15.6" x14ac:dyDescent="0.3">
      <c r="A1904" s="20" t="s">
        <v>3805</v>
      </c>
      <c r="B1904" s="9" t="str">
        <f>VLOOKUP($A1904,'Customer Names'!$A$2:$E$2336,4,0)</f>
        <v xml:space="preserve">  Elizabeth</v>
      </c>
      <c r="C1904" s="9">
        <f>VLOOKUP($A1904,'Medical Examination'!$A$2:$J$2336,2,0)</f>
        <v>29.92</v>
      </c>
      <c r="D1904" s="9">
        <f>VLOOKUP($A1904,'Medical Examination'!$A$2:$J$2336,3,0)</f>
        <v>6.02</v>
      </c>
      <c r="E1904" s="9" t="str">
        <f>VLOOKUP($A1904,'Medical Examination'!$A$2:$J$2336,4,0)</f>
        <v>Yes</v>
      </c>
      <c r="F1904" s="9" t="str">
        <f>VLOOKUP($A1904,'Medical Examination'!$A$2:$J$2336,5,0)</f>
        <v>No</v>
      </c>
      <c r="G1904" s="9" t="str">
        <f>VLOOKUP($A1904,'Medical Examination'!$A$2:$J$2336,6,0)</f>
        <v>No</v>
      </c>
      <c r="H1904" s="9">
        <f>VLOOKUP($A1904,'Medical Examination'!$A$2:$J$2336,7,0)</f>
        <v>0</v>
      </c>
      <c r="I1904" s="9" t="str">
        <f>VLOOKUP($A1904,'Medical Examination'!$A$2:$J$2336,8,0)</f>
        <v xml:space="preserve"> Non Smoker</v>
      </c>
      <c r="J1904" s="9" t="str">
        <f>VLOOKUP($A1904,'Medical Examination'!$A$2:$J$2336,9,0)</f>
        <v>Obesity</v>
      </c>
      <c r="K1904" s="9" t="str">
        <f>VLOOKUP($A1904,'Medical Examination'!$A$2:$J$2336,10,0)</f>
        <v>Normal</v>
      </c>
      <c r="L1904" s="9" t="str">
        <f>VLOOKUP($A1904,'Hospitalsation Details'!$A$2:$L$2344,10,0)</f>
        <v>17-08-1996</v>
      </c>
      <c r="M1904" s="16">
        <f>VLOOKUP($A1904,'Hospitalsation Details'!$A$2:$L$2344,6,0)</f>
        <v>3981.98</v>
      </c>
      <c r="N1904" s="9" t="str">
        <f>VLOOKUP($A1904,'Hospitalsation Details'!$A$2:$L$2344,7,0)</f>
        <v>tier - 2</v>
      </c>
      <c r="O1904" s="9" t="str">
        <f>VLOOKUP($A1904,'Hospitalsation Details'!$A$2:$L$2344,8,0)</f>
        <v>tier - 2</v>
      </c>
      <c r="P1904" s="9" t="str">
        <f>VLOOKUP($A1904,'Hospitalsation Details'!$A$2:$L$2344,9,0)</f>
        <v>R1013</v>
      </c>
      <c r="Q1904" s="9">
        <f>VLOOKUP($A1904,'Hospitalsation Details'!$A$2:$L$2344,12,0)</f>
        <v>26</v>
      </c>
    </row>
    <row r="1905" spans="1:17" ht="15.6" x14ac:dyDescent="0.3">
      <c r="A1905" s="21" t="s">
        <v>3807</v>
      </c>
      <c r="B1905" s="9" t="str">
        <f>VLOOKUP($A1905,'Customer Names'!$A$2:$E$2336,4,0)</f>
        <v xml:space="preserve">  Margaret P</v>
      </c>
      <c r="C1905" s="9">
        <f>VLOOKUP($A1905,'Medical Examination'!$A$2:$J$2336,2,0)</f>
        <v>28.93</v>
      </c>
      <c r="D1905" s="9">
        <f>VLOOKUP($A1905,'Medical Examination'!$A$2:$J$2336,3,0)</f>
        <v>4.4400000000000004</v>
      </c>
      <c r="E1905" s="9" t="str">
        <f>VLOOKUP($A1905,'Medical Examination'!$A$2:$J$2336,4,0)</f>
        <v>No</v>
      </c>
      <c r="F1905" s="9" t="str">
        <f>VLOOKUP($A1905,'Medical Examination'!$A$2:$J$2336,5,0)</f>
        <v>No</v>
      </c>
      <c r="G1905" s="9" t="str">
        <f>VLOOKUP($A1905,'Medical Examination'!$A$2:$J$2336,6,0)</f>
        <v>No</v>
      </c>
      <c r="H1905" s="9">
        <f>VLOOKUP($A1905,'Medical Examination'!$A$2:$J$2336,7,0)</f>
        <v>0</v>
      </c>
      <c r="I1905" s="9" t="str">
        <f>VLOOKUP($A1905,'Medical Examination'!$A$2:$J$2336,8,0)</f>
        <v xml:space="preserve"> Non Smoker</v>
      </c>
      <c r="J1905" s="9" t="str">
        <f>VLOOKUP($A1905,'Medical Examination'!$A$2:$J$2336,9,0)</f>
        <v>Over Weight</v>
      </c>
      <c r="K1905" s="9" t="str">
        <f>VLOOKUP($A1905,'Medical Examination'!$A$2:$J$2336,10,0)</f>
        <v>Prediabetes</v>
      </c>
      <c r="L1905" s="9" t="str">
        <f>VLOOKUP($A1905,'Hospitalsation Details'!$A$2:$L$2344,10,0)</f>
        <v>29-07-1990</v>
      </c>
      <c r="M1905" s="16">
        <f>VLOOKUP($A1905,'Hospitalsation Details'!$A$2:$L$2344,6,0)</f>
        <v>3972.92</v>
      </c>
      <c r="N1905" s="9" t="str">
        <f>VLOOKUP($A1905,'Hospitalsation Details'!$A$2:$L$2344,7,0)</f>
        <v>tier - 2</v>
      </c>
      <c r="O1905" s="9" t="str">
        <f>VLOOKUP($A1905,'Hospitalsation Details'!$A$2:$L$2344,8,0)</f>
        <v>tier - 3</v>
      </c>
      <c r="P1905" s="9" t="str">
        <f>VLOOKUP($A1905,'Hospitalsation Details'!$A$2:$L$2344,9,0)</f>
        <v>R1013</v>
      </c>
      <c r="Q1905" s="9">
        <f>VLOOKUP($A1905,'Hospitalsation Details'!$A$2:$L$2344,12,0)</f>
        <v>32</v>
      </c>
    </row>
    <row r="1906" spans="1:17" ht="15.6" x14ac:dyDescent="0.3">
      <c r="A1906" s="20" t="s">
        <v>3809</v>
      </c>
      <c r="B1906" s="9" t="str">
        <f>VLOOKUP($A1906,'Customer Names'!$A$2:$E$2336,4,0)</f>
        <v xml:space="preserve">  Tiffany K</v>
      </c>
      <c r="C1906" s="9">
        <f>VLOOKUP($A1906,'Medical Examination'!$A$2:$J$2336,2,0)</f>
        <v>31.254999999999999</v>
      </c>
      <c r="D1906" s="9">
        <f>VLOOKUP($A1906,'Medical Examination'!$A$2:$J$2336,3,0)</f>
        <v>5.84</v>
      </c>
      <c r="E1906" s="9" t="str">
        <f>VLOOKUP($A1906,'Medical Examination'!$A$2:$J$2336,4,0)</f>
        <v>Yes</v>
      </c>
      <c r="F1906" s="9" t="str">
        <f>VLOOKUP($A1906,'Medical Examination'!$A$2:$J$2336,5,0)</f>
        <v>No</v>
      </c>
      <c r="G1906" s="9" t="str">
        <f>VLOOKUP($A1906,'Medical Examination'!$A$2:$J$2336,6,0)</f>
        <v>No</v>
      </c>
      <c r="H1906" s="9">
        <f>VLOOKUP($A1906,'Medical Examination'!$A$2:$J$2336,7,0)</f>
        <v>1</v>
      </c>
      <c r="I1906" s="9" t="str">
        <f>VLOOKUP($A1906,'Medical Examination'!$A$2:$J$2336,8,0)</f>
        <v xml:space="preserve"> Non Smoker</v>
      </c>
      <c r="J1906" s="9" t="str">
        <f>VLOOKUP($A1906,'Medical Examination'!$A$2:$J$2336,9,0)</f>
        <v>Obesity</v>
      </c>
      <c r="K1906" s="9" t="str">
        <f>VLOOKUP($A1906,'Medical Examination'!$A$2:$J$2336,10,0)</f>
        <v>Normal</v>
      </c>
      <c r="L1906" s="9" t="str">
        <f>VLOOKUP($A1906,'Hospitalsation Details'!$A$2:$L$2344,10,0)</f>
        <v>11-07-1995</v>
      </c>
      <c r="M1906" s="16">
        <f>VLOOKUP($A1906,'Hospitalsation Details'!$A$2:$L$2344,6,0)</f>
        <v>3956.07</v>
      </c>
      <c r="N1906" s="9" t="str">
        <f>VLOOKUP($A1906,'Hospitalsation Details'!$A$2:$L$2344,7,0)</f>
        <v>tier - 2</v>
      </c>
      <c r="O1906" s="9" t="str">
        <f>VLOOKUP($A1906,'Hospitalsation Details'!$A$2:$L$2344,8,0)</f>
        <v>tier - 2</v>
      </c>
      <c r="P1906" s="9" t="str">
        <f>VLOOKUP($A1906,'Hospitalsation Details'!$A$2:$L$2344,9,0)</f>
        <v>R1012</v>
      </c>
      <c r="Q1906" s="9">
        <f>VLOOKUP($A1906,'Hospitalsation Details'!$A$2:$L$2344,12,0)</f>
        <v>27</v>
      </c>
    </row>
    <row r="1907" spans="1:17" ht="15.6" x14ac:dyDescent="0.3">
      <c r="A1907" s="21" t="s">
        <v>3811</v>
      </c>
      <c r="B1907" s="9" t="str">
        <f>VLOOKUP($A1907,'Customer Names'!$A$2:$E$2336,4,0)</f>
        <v xml:space="preserve">  David M</v>
      </c>
      <c r="C1907" s="9">
        <f>VLOOKUP($A1907,'Medical Examination'!$A$2:$J$2336,2,0)</f>
        <v>29.83</v>
      </c>
      <c r="D1907" s="9">
        <f>VLOOKUP($A1907,'Medical Examination'!$A$2:$J$2336,3,0)</f>
        <v>5.39</v>
      </c>
      <c r="E1907" s="9" t="str">
        <f>VLOOKUP($A1907,'Medical Examination'!$A$2:$J$2336,4,0)</f>
        <v>No</v>
      </c>
      <c r="F1907" s="9" t="str">
        <f>VLOOKUP($A1907,'Medical Examination'!$A$2:$J$2336,5,0)</f>
        <v>No</v>
      </c>
      <c r="G1907" s="9" t="str">
        <f>VLOOKUP($A1907,'Medical Examination'!$A$2:$J$2336,6,0)</f>
        <v>No</v>
      </c>
      <c r="H1907" s="9">
        <f>VLOOKUP($A1907,'Medical Examination'!$A$2:$J$2336,7,0)</f>
        <v>0</v>
      </c>
      <c r="I1907" s="9" t="str">
        <f>VLOOKUP($A1907,'Medical Examination'!$A$2:$J$2336,8,0)</f>
        <v xml:space="preserve"> Non Smoker</v>
      </c>
      <c r="J1907" s="9" t="str">
        <f>VLOOKUP($A1907,'Medical Examination'!$A$2:$J$2336,9,0)</f>
        <v>Over Weight</v>
      </c>
      <c r="K1907" s="9" t="str">
        <f>VLOOKUP($A1907,'Medical Examination'!$A$2:$J$2336,10,0)</f>
        <v>Prediabetes</v>
      </c>
      <c r="L1907" s="9" t="str">
        <f>VLOOKUP($A1907,'Hospitalsation Details'!$A$2:$L$2344,10,0)</f>
        <v>10-07-1999</v>
      </c>
      <c r="M1907" s="16">
        <f>VLOOKUP($A1907,'Hospitalsation Details'!$A$2:$L$2344,6,0)</f>
        <v>3955.98</v>
      </c>
      <c r="N1907" s="9" t="str">
        <f>VLOOKUP($A1907,'Hospitalsation Details'!$A$2:$L$2344,7,0)</f>
        <v>tier - 2</v>
      </c>
      <c r="O1907" s="9" t="str">
        <f>VLOOKUP($A1907,'Hospitalsation Details'!$A$2:$L$2344,8,0)</f>
        <v>tier - 3</v>
      </c>
      <c r="P1907" s="9" t="str">
        <f>VLOOKUP($A1907,'Hospitalsation Details'!$A$2:$L$2344,9,0)</f>
        <v>R1021</v>
      </c>
      <c r="Q1907" s="9">
        <f>VLOOKUP($A1907,'Hospitalsation Details'!$A$2:$L$2344,12,0)</f>
        <v>23</v>
      </c>
    </row>
    <row r="1908" spans="1:17" ht="15.6" x14ac:dyDescent="0.3">
      <c r="A1908" s="20" t="s">
        <v>3813</v>
      </c>
      <c r="B1908" s="9" t="str">
        <f>VLOOKUP($A1908,'Customer Names'!$A$2:$E$2336,4,0)</f>
        <v xml:space="preserve">  Christine E</v>
      </c>
      <c r="C1908" s="9">
        <f>VLOOKUP($A1908,'Medical Examination'!$A$2:$J$2336,2,0)</f>
        <v>29.59</v>
      </c>
      <c r="D1908" s="9">
        <f>VLOOKUP($A1908,'Medical Examination'!$A$2:$J$2336,3,0)</f>
        <v>6.16</v>
      </c>
      <c r="E1908" s="9" t="str">
        <f>VLOOKUP($A1908,'Medical Examination'!$A$2:$J$2336,4,0)</f>
        <v>No</v>
      </c>
      <c r="F1908" s="9" t="str">
        <f>VLOOKUP($A1908,'Medical Examination'!$A$2:$J$2336,5,0)</f>
        <v>No</v>
      </c>
      <c r="G1908" s="9" t="str">
        <f>VLOOKUP($A1908,'Medical Examination'!$A$2:$J$2336,6,0)</f>
        <v>Yes</v>
      </c>
      <c r="H1908" s="9">
        <f>VLOOKUP($A1908,'Medical Examination'!$A$2:$J$2336,7,0)</f>
        <v>1</v>
      </c>
      <c r="I1908" s="9" t="str">
        <f>VLOOKUP($A1908,'Medical Examination'!$A$2:$J$2336,8,0)</f>
        <v xml:space="preserve"> Non Smoker</v>
      </c>
      <c r="J1908" s="9" t="str">
        <f>VLOOKUP($A1908,'Medical Examination'!$A$2:$J$2336,9,0)</f>
        <v>Over Weight</v>
      </c>
      <c r="K1908" s="9" t="str">
        <f>VLOOKUP($A1908,'Medical Examination'!$A$2:$J$2336,10,0)</f>
        <v>Normal</v>
      </c>
      <c r="L1908" s="9" t="str">
        <f>VLOOKUP($A1908,'Hospitalsation Details'!$A$2:$L$2344,10,0)</f>
        <v>11-11-1993</v>
      </c>
      <c r="M1908" s="16">
        <f>VLOOKUP($A1908,'Hospitalsation Details'!$A$2:$L$2344,6,0)</f>
        <v>3947.41</v>
      </c>
      <c r="N1908" s="9" t="str">
        <f>VLOOKUP($A1908,'Hospitalsation Details'!$A$2:$L$2344,7,0)</f>
        <v>tier - 2</v>
      </c>
      <c r="O1908" s="9" t="str">
        <f>VLOOKUP($A1908,'Hospitalsation Details'!$A$2:$L$2344,8,0)</f>
        <v>tier - 2</v>
      </c>
      <c r="P1908" s="9" t="str">
        <f>VLOOKUP($A1908,'Hospitalsation Details'!$A$2:$L$2344,9,0)</f>
        <v>R1013</v>
      </c>
      <c r="Q1908" s="9">
        <f>VLOOKUP($A1908,'Hospitalsation Details'!$A$2:$L$2344,12,0)</f>
        <v>29</v>
      </c>
    </row>
    <row r="1909" spans="1:17" ht="15.6" x14ac:dyDescent="0.3">
      <c r="A1909" s="21" t="s">
        <v>3815</v>
      </c>
      <c r="B1909" s="9" t="str">
        <f>VLOOKUP($A1909,'Customer Names'!$A$2:$E$2336,4,0)</f>
        <v xml:space="preserve">  Donna</v>
      </c>
      <c r="C1909" s="9">
        <f>VLOOKUP($A1909,'Medical Examination'!$A$2:$J$2336,2,0)</f>
        <v>31.16</v>
      </c>
      <c r="D1909" s="9">
        <f>VLOOKUP($A1909,'Medical Examination'!$A$2:$J$2336,3,0)</f>
        <v>4.49</v>
      </c>
      <c r="E1909" s="9" t="str">
        <f>VLOOKUP($A1909,'Medical Examination'!$A$2:$J$2336,4,0)</f>
        <v>No</v>
      </c>
      <c r="F1909" s="9" t="str">
        <f>VLOOKUP($A1909,'Medical Examination'!$A$2:$J$2336,5,0)</f>
        <v>No</v>
      </c>
      <c r="G1909" s="9" t="str">
        <f>VLOOKUP($A1909,'Medical Examination'!$A$2:$J$2336,6,0)</f>
        <v>Yes</v>
      </c>
      <c r="H1909" s="9">
        <f>VLOOKUP($A1909,'Medical Examination'!$A$2:$J$2336,7,0)</f>
        <v>1</v>
      </c>
      <c r="I1909" s="9" t="str">
        <f>VLOOKUP($A1909,'Medical Examination'!$A$2:$J$2336,8,0)</f>
        <v xml:space="preserve"> Non Smoker</v>
      </c>
      <c r="J1909" s="9" t="str">
        <f>VLOOKUP($A1909,'Medical Examination'!$A$2:$J$2336,9,0)</f>
        <v>Obesity</v>
      </c>
      <c r="K1909" s="9" t="str">
        <f>VLOOKUP($A1909,'Medical Examination'!$A$2:$J$2336,10,0)</f>
        <v>Normal</v>
      </c>
      <c r="L1909" s="9" t="str">
        <f>VLOOKUP($A1909,'Hospitalsation Details'!$A$2:$L$2344,10,0)</f>
        <v>29-09-1993</v>
      </c>
      <c r="M1909" s="16">
        <f>VLOOKUP($A1909,'Hospitalsation Details'!$A$2:$L$2344,6,0)</f>
        <v>3943.6</v>
      </c>
      <c r="N1909" s="9" t="str">
        <f>VLOOKUP($A1909,'Hospitalsation Details'!$A$2:$L$2344,7,0)</f>
        <v>tier - 2</v>
      </c>
      <c r="O1909" s="9" t="str">
        <f>VLOOKUP($A1909,'Hospitalsation Details'!$A$2:$L$2344,8,0)</f>
        <v>tier - 3</v>
      </c>
      <c r="P1909" s="9" t="str">
        <f>VLOOKUP($A1909,'Hospitalsation Details'!$A$2:$L$2344,9,0)</f>
        <v>R1024</v>
      </c>
      <c r="Q1909" s="9">
        <f>VLOOKUP($A1909,'Hospitalsation Details'!$A$2:$L$2344,12,0)</f>
        <v>29</v>
      </c>
    </row>
    <row r="1910" spans="1:17" ht="15.6" x14ac:dyDescent="0.3">
      <c r="A1910" s="20" t="s">
        <v>3817</v>
      </c>
      <c r="B1910" s="9" t="str">
        <f>VLOOKUP($A1910,'Customer Names'!$A$2:$E$2336,4,0)</f>
        <v xml:space="preserve">  Rod</v>
      </c>
      <c r="C1910" s="9">
        <f>VLOOKUP($A1910,'Medical Examination'!$A$2:$J$2336,2,0)</f>
        <v>34.21</v>
      </c>
      <c r="D1910" s="9">
        <f>VLOOKUP($A1910,'Medical Examination'!$A$2:$J$2336,3,0)</f>
        <v>4.4800000000000004</v>
      </c>
      <c r="E1910" s="9" t="str">
        <f>VLOOKUP($A1910,'Medical Examination'!$A$2:$J$2336,4,0)</f>
        <v>Yes</v>
      </c>
      <c r="F1910" s="9" t="str">
        <f>VLOOKUP($A1910,'Medical Examination'!$A$2:$J$2336,5,0)</f>
        <v>No</v>
      </c>
      <c r="G1910" s="9" t="str">
        <f>VLOOKUP($A1910,'Medical Examination'!$A$2:$J$2336,6,0)</f>
        <v>No</v>
      </c>
      <c r="H1910" s="9">
        <f>VLOOKUP($A1910,'Medical Examination'!$A$2:$J$2336,7,0)</f>
        <v>1</v>
      </c>
      <c r="I1910" s="9" t="str">
        <f>VLOOKUP($A1910,'Medical Examination'!$A$2:$J$2336,8,0)</f>
        <v xml:space="preserve"> Non Smoker</v>
      </c>
      <c r="J1910" s="9" t="str">
        <f>VLOOKUP($A1910,'Medical Examination'!$A$2:$J$2336,9,0)</f>
        <v>Obesity</v>
      </c>
      <c r="K1910" s="9" t="str">
        <f>VLOOKUP($A1910,'Medical Examination'!$A$2:$J$2336,10,0)</f>
        <v>Diabetes</v>
      </c>
      <c r="L1910" s="9" t="str">
        <f>VLOOKUP($A1910,'Hospitalsation Details'!$A$2:$L$2344,10,0)</f>
        <v>24-10-1988</v>
      </c>
      <c r="M1910" s="16">
        <f>VLOOKUP($A1910,'Hospitalsation Details'!$A$2:$L$2344,6,0)</f>
        <v>3935.18</v>
      </c>
      <c r="N1910" s="9" t="str">
        <f>VLOOKUP($A1910,'Hospitalsation Details'!$A$2:$L$2344,7,0)</f>
        <v>tier - 3</v>
      </c>
      <c r="O1910" s="9" t="str">
        <f>VLOOKUP($A1910,'Hospitalsation Details'!$A$2:$L$2344,8,0)</f>
        <v>tier - 1</v>
      </c>
      <c r="P1910" s="9" t="str">
        <f>VLOOKUP($A1910,'Hospitalsation Details'!$A$2:$L$2344,9,0)</f>
        <v>R1013</v>
      </c>
      <c r="Q1910" s="9">
        <f>VLOOKUP($A1910,'Hospitalsation Details'!$A$2:$L$2344,12,0)</f>
        <v>34</v>
      </c>
    </row>
    <row r="1911" spans="1:17" ht="15.6" x14ac:dyDescent="0.3">
      <c r="A1911" s="21" t="s">
        <v>3819</v>
      </c>
      <c r="B1911" s="9" t="str">
        <f>VLOOKUP($A1911,'Customer Names'!$A$2:$E$2336,4,0)</f>
        <v xml:space="preserve">  Joe</v>
      </c>
      <c r="C1911" s="9">
        <f>VLOOKUP($A1911,'Medical Examination'!$A$2:$J$2336,2,0)</f>
        <v>34.86</v>
      </c>
      <c r="D1911" s="9">
        <f>VLOOKUP($A1911,'Medical Examination'!$A$2:$J$2336,3,0)</f>
        <v>10.97</v>
      </c>
      <c r="E1911" s="9" t="str">
        <f>VLOOKUP($A1911,'Medical Examination'!$A$2:$J$2336,4,0)</f>
        <v>No</v>
      </c>
      <c r="F1911" s="9" t="str">
        <f>VLOOKUP($A1911,'Medical Examination'!$A$2:$J$2336,5,0)</f>
        <v>No</v>
      </c>
      <c r="G1911" s="9" t="str">
        <f>VLOOKUP($A1911,'Medical Examination'!$A$2:$J$2336,6,0)</f>
        <v>No</v>
      </c>
      <c r="H1911" s="9">
        <f>VLOOKUP($A1911,'Medical Examination'!$A$2:$J$2336,7,0)</f>
        <v>0</v>
      </c>
      <c r="I1911" s="9" t="str">
        <f>VLOOKUP($A1911,'Medical Examination'!$A$2:$J$2336,8,0)</f>
        <v xml:space="preserve"> Non Smoker</v>
      </c>
      <c r="J1911" s="9" t="str">
        <f>VLOOKUP($A1911,'Medical Examination'!$A$2:$J$2336,9,0)</f>
        <v>Obesity</v>
      </c>
      <c r="K1911" s="9" t="str">
        <f>VLOOKUP($A1911,'Medical Examination'!$A$2:$J$2336,10,0)</f>
        <v>Normal</v>
      </c>
      <c r="L1911" s="9" t="str">
        <f>VLOOKUP($A1911,'Hospitalsation Details'!$A$2:$L$2344,10,0)</f>
        <v>15-06-2002</v>
      </c>
      <c r="M1911" s="16">
        <f>VLOOKUP($A1911,'Hospitalsation Details'!$A$2:$L$2344,6,0)</f>
        <v>3931.51</v>
      </c>
      <c r="N1911" s="9" t="str">
        <f>VLOOKUP($A1911,'Hospitalsation Details'!$A$2:$L$2344,7,0)</f>
        <v>tier - 2</v>
      </c>
      <c r="O1911" s="9" t="str">
        <f>VLOOKUP($A1911,'Hospitalsation Details'!$A$2:$L$2344,8,0)</f>
        <v>tier - 3</v>
      </c>
      <c r="P1911" s="9" t="str">
        <f>VLOOKUP($A1911,'Hospitalsation Details'!$A$2:$L$2344,9,0)</f>
        <v>R1011</v>
      </c>
      <c r="Q1911" s="9">
        <f>VLOOKUP($A1911,'Hospitalsation Details'!$A$2:$L$2344,12,0)</f>
        <v>20</v>
      </c>
    </row>
    <row r="1912" spans="1:17" ht="15.6" x14ac:dyDescent="0.3">
      <c r="A1912" s="20" t="s">
        <v>3821</v>
      </c>
      <c r="B1912" s="9" t="str">
        <f>VLOOKUP($A1912,'Customer Names'!$A$2:$E$2336,4,0)</f>
        <v xml:space="preserve">  Kayleigh</v>
      </c>
      <c r="C1912" s="9">
        <f>VLOOKUP($A1912,'Medical Examination'!$A$2:$J$2336,2,0)</f>
        <v>34.58</v>
      </c>
      <c r="D1912" s="9">
        <f>VLOOKUP($A1912,'Medical Examination'!$A$2:$J$2336,3,0)</f>
        <v>5.14</v>
      </c>
      <c r="E1912" s="9" t="str">
        <f>VLOOKUP($A1912,'Medical Examination'!$A$2:$J$2336,4,0)</f>
        <v>No</v>
      </c>
      <c r="F1912" s="9" t="str">
        <f>VLOOKUP($A1912,'Medical Examination'!$A$2:$J$2336,5,0)</f>
        <v>Yes</v>
      </c>
      <c r="G1912" s="9" t="str">
        <f>VLOOKUP($A1912,'Medical Examination'!$A$2:$J$2336,6,0)</f>
        <v>No</v>
      </c>
      <c r="H1912" s="9">
        <f>VLOOKUP($A1912,'Medical Examination'!$A$2:$J$2336,7,0)</f>
        <v>2</v>
      </c>
      <c r="I1912" s="9" t="str">
        <f>VLOOKUP($A1912,'Medical Examination'!$A$2:$J$2336,8,0)</f>
        <v xml:space="preserve"> Non Smoker</v>
      </c>
      <c r="J1912" s="9" t="str">
        <f>VLOOKUP($A1912,'Medical Examination'!$A$2:$J$2336,9,0)</f>
        <v>Obesity</v>
      </c>
      <c r="K1912" s="9" t="str">
        <f>VLOOKUP($A1912,'Medical Examination'!$A$2:$J$2336,10,0)</f>
        <v>Normal</v>
      </c>
      <c r="L1912" s="9" t="str">
        <f>VLOOKUP($A1912,'Hospitalsation Details'!$A$2:$L$2344,10,0)</f>
        <v>10-07-2000</v>
      </c>
      <c r="M1912" s="16">
        <f>VLOOKUP($A1912,'Hospitalsation Details'!$A$2:$L$2344,6,0)</f>
        <v>3925.76</v>
      </c>
      <c r="N1912" s="9" t="str">
        <f>VLOOKUP($A1912,'Hospitalsation Details'!$A$2:$L$2344,7,0)</f>
        <v>tier - 2</v>
      </c>
      <c r="O1912" s="9" t="str">
        <f>VLOOKUP($A1912,'Hospitalsation Details'!$A$2:$L$2344,8,0)</f>
        <v>tier - 2</v>
      </c>
      <c r="P1912" s="9" t="str">
        <f>VLOOKUP($A1912,'Hospitalsation Details'!$A$2:$L$2344,9,0)</f>
        <v>R1024</v>
      </c>
      <c r="Q1912" s="9">
        <f>VLOOKUP($A1912,'Hospitalsation Details'!$A$2:$L$2344,12,0)</f>
        <v>22</v>
      </c>
    </row>
    <row r="1913" spans="1:17" ht="15.6" x14ac:dyDescent="0.3">
      <c r="A1913" s="21" t="s">
        <v>3823</v>
      </c>
      <c r="B1913" s="9" t="str">
        <f>VLOOKUP($A1913,'Customer Names'!$A$2:$E$2336,4,0)</f>
        <v xml:space="preserve">  Lorcan A</v>
      </c>
      <c r="C1913" s="9">
        <f>VLOOKUP($A1913,'Medical Examination'!$A$2:$J$2336,2,0)</f>
        <v>17.940000000000001</v>
      </c>
      <c r="D1913" s="9">
        <f>VLOOKUP($A1913,'Medical Examination'!$A$2:$J$2336,3,0)</f>
        <v>5.17</v>
      </c>
      <c r="E1913" s="9" t="str">
        <f>VLOOKUP($A1913,'Medical Examination'!$A$2:$J$2336,4,0)</f>
        <v>Yes</v>
      </c>
      <c r="F1913" s="9" t="str">
        <f>VLOOKUP($A1913,'Medical Examination'!$A$2:$J$2336,5,0)</f>
        <v>No</v>
      </c>
      <c r="G1913" s="9" t="str">
        <f>VLOOKUP($A1913,'Medical Examination'!$A$2:$J$2336,6,0)</f>
        <v>No</v>
      </c>
      <c r="H1913" s="9">
        <f>VLOOKUP($A1913,'Medical Examination'!$A$2:$J$2336,7,0)</f>
        <v>0</v>
      </c>
      <c r="I1913" s="9" t="str">
        <f>VLOOKUP($A1913,'Medical Examination'!$A$2:$J$2336,8,0)</f>
        <v xml:space="preserve"> Non Smoker</v>
      </c>
      <c r="J1913" s="9" t="str">
        <f>VLOOKUP($A1913,'Medical Examination'!$A$2:$J$2336,9,0)</f>
        <v>Under Weight</v>
      </c>
      <c r="K1913" s="9" t="str">
        <f>VLOOKUP($A1913,'Medical Examination'!$A$2:$J$2336,10,0)</f>
        <v>Prediabetes</v>
      </c>
      <c r="L1913" s="9" t="str">
        <f>VLOOKUP($A1913,'Hospitalsation Details'!$A$2:$L$2344,10,0)</f>
        <v>05-07-1985</v>
      </c>
      <c r="M1913" s="16">
        <f>VLOOKUP($A1913,'Hospitalsation Details'!$A$2:$L$2344,6,0)</f>
        <v>3910.44</v>
      </c>
      <c r="N1913" s="9" t="str">
        <f>VLOOKUP($A1913,'Hospitalsation Details'!$A$2:$L$2344,7,0)</f>
        <v>tier - 2</v>
      </c>
      <c r="O1913" s="9" t="str">
        <f>VLOOKUP($A1913,'Hospitalsation Details'!$A$2:$L$2344,8,0)</f>
        <v>tier - 2</v>
      </c>
      <c r="P1913" s="9" t="str">
        <f>VLOOKUP($A1913,'Hospitalsation Details'!$A$2:$L$2344,9,0)</f>
        <v>R1013</v>
      </c>
      <c r="Q1913" s="9">
        <f>VLOOKUP($A1913,'Hospitalsation Details'!$A$2:$L$2344,12,0)</f>
        <v>37</v>
      </c>
    </row>
    <row r="1914" spans="1:17" ht="15.6" x14ac:dyDescent="0.3">
      <c r="A1914" s="20" t="s">
        <v>3825</v>
      </c>
      <c r="B1914" s="9" t="str">
        <f>VLOOKUP($A1914,'Customer Names'!$A$2:$E$2336,4,0)</f>
        <v xml:space="preserve">  Billy</v>
      </c>
      <c r="C1914" s="9">
        <f>VLOOKUP($A1914,'Medical Examination'!$A$2:$J$2336,2,0)</f>
        <v>26.8</v>
      </c>
      <c r="D1914" s="9">
        <f>VLOOKUP($A1914,'Medical Examination'!$A$2:$J$2336,3,0)</f>
        <v>6.18</v>
      </c>
      <c r="E1914" s="9" t="str">
        <f>VLOOKUP($A1914,'Medical Examination'!$A$2:$J$2336,4,0)</f>
        <v>Yes</v>
      </c>
      <c r="F1914" s="9" t="str">
        <f>VLOOKUP($A1914,'Medical Examination'!$A$2:$J$2336,5,0)</f>
        <v>No</v>
      </c>
      <c r="G1914" s="9" t="str">
        <f>VLOOKUP($A1914,'Medical Examination'!$A$2:$J$2336,6,0)</f>
        <v>Yes</v>
      </c>
      <c r="H1914" s="9">
        <f>VLOOKUP($A1914,'Medical Examination'!$A$2:$J$2336,7,0)</f>
        <v>1</v>
      </c>
      <c r="I1914" s="9" t="str">
        <f>VLOOKUP($A1914,'Medical Examination'!$A$2:$J$2336,8,0)</f>
        <v xml:space="preserve"> Non Smoker</v>
      </c>
      <c r="J1914" s="9" t="str">
        <f>VLOOKUP($A1914,'Medical Examination'!$A$2:$J$2336,9,0)</f>
        <v>Over Weight</v>
      </c>
      <c r="K1914" s="9" t="str">
        <f>VLOOKUP($A1914,'Medical Examination'!$A$2:$J$2336,10,0)</f>
        <v>Diabetes</v>
      </c>
      <c r="L1914" s="9" t="str">
        <f>VLOOKUP($A1914,'Hospitalsation Details'!$A$2:$L$2344,10,0)</f>
        <v>24-11-1997</v>
      </c>
      <c r="M1914" s="16">
        <f>VLOOKUP($A1914,'Hospitalsation Details'!$A$2:$L$2344,6,0)</f>
        <v>3906.13</v>
      </c>
      <c r="N1914" s="9" t="str">
        <f>VLOOKUP($A1914,'Hospitalsation Details'!$A$2:$L$2344,7,0)</f>
        <v>tier - 3</v>
      </c>
      <c r="O1914" s="9" t="str">
        <f>VLOOKUP($A1914,'Hospitalsation Details'!$A$2:$L$2344,8,0)</f>
        <v>tier - 3</v>
      </c>
      <c r="P1914" s="9" t="str">
        <f>VLOOKUP($A1914,'Hospitalsation Details'!$A$2:$L$2344,9,0)</f>
        <v>R1011</v>
      </c>
      <c r="Q1914" s="9">
        <f>VLOOKUP($A1914,'Hospitalsation Details'!$A$2:$L$2344,12,0)</f>
        <v>25</v>
      </c>
    </row>
    <row r="1915" spans="1:17" ht="15.6" x14ac:dyDescent="0.3">
      <c r="A1915" s="21" t="s">
        <v>3827</v>
      </c>
      <c r="B1915" s="9" t="str">
        <f>VLOOKUP($A1915,'Customer Names'!$A$2:$E$2336,4,0)</f>
        <v xml:space="preserve">  Paul M</v>
      </c>
      <c r="C1915" s="9">
        <f>VLOOKUP($A1915,'Medical Examination'!$A$2:$J$2336,2,0)</f>
        <v>17.690000000000001</v>
      </c>
      <c r="D1915" s="9">
        <f>VLOOKUP($A1915,'Medical Examination'!$A$2:$J$2336,3,0)</f>
        <v>9.07</v>
      </c>
      <c r="E1915" s="9" t="str">
        <f>VLOOKUP($A1915,'Medical Examination'!$A$2:$J$2336,4,0)</f>
        <v>Yes</v>
      </c>
      <c r="F1915" s="9" t="str">
        <f>VLOOKUP($A1915,'Medical Examination'!$A$2:$J$2336,5,0)</f>
        <v>No</v>
      </c>
      <c r="G1915" s="9" t="str">
        <f>VLOOKUP($A1915,'Medical Examination'!$A$2:$J$2336,6,0)</f>
        <v>No</v>
      </c>
      <c r="H1915" s="9">
        <f>VLOOKUP($A1915,'Medical Examination'!$A$2:$J$2336,7,0)</f>
        <v>0</v>
      </c>
      <c r="I1915" s="9" t="str">
        <f>VLOOKUP($A1915,'Medical Examination'!$A$2:$J$2336,8,0)</f>
        <v xml:space="preserve"> Non Smoker</v>
      </c>
      <c r="J1915" s="9" t="str">
        <f>VLOOKUP($A1915,'Medical Examination'!$A$2:$J$2336,9,0)</f>
        <v>Under Weight</v>
      </c>
      <c r="K1915" s="9" t="str">
        <f>VLOOKUP($A1915,'Medical Examination'!$A$2:$J$2336,10,0)</f>
        <v>Normal</v>
      </c>
      <c r="L1915" s="9" t="str">
        <f>VLOOKUP($A1915,'Hospitalsation Details'!$A$2:$L$2344,10,0)</f>
        <v>27-08-1981</v>
      </c>
      <c r="M1915" s="16">
        <f>VLOOKUP($A1915,'Hospitalsation Details'!$A$2:$L$2344,6,0)</f>
        <v>3902.07</v>
      </c>
      <c r="N1915" s="9" t="str">
        <f>VLOOKUP($A1915,'Hospitalsation Details'!$A$2:$L$2344,7,0)</f>
        <v>tier - 2</v>
      </c>
      <c r="O1915" s="9" t="str">
        <f>VLOOKUP($A1915,'Hospitalsation Details'!$A$2:$L$2344,8,0)</f>
        <v>tier - 2</v>
      </c>
      <c r="P1915" s="9" t="str">
        <f>VLOOKUP($A1915,'Hospitalsation Details'!$A$2:$L$2344,9,0)</f>
        <v>R1013</v>
      </c>
      <c r="Q1915" s="9">
        <f>VLOOKUP($A1915,'Hospitalsation Details'!$A$2:$L$2344,12,0)</f>
        <v>41</v>
      </c>
    </row>
    <row r="1916" spans="1:17" ht="15.6" x14ac:dyDescent="0.3">
      <c r="A1916" s="20" t="s">
        <v>3829</v>
      </c>
      <c r="B1916" s="9" t="str">
        <f>VLOOKUP($A1916,'Customer Names'!$A$2:$E$2336,4,0)</f>
        <v xml:space="preserve">  Brenda M</v>
      </c>
      <c r="C1916" s="9">
        <f>VLOOKUP($A1916,'Medical Examination'!$A$2:$J$2336,2,0)</f>
        <v>25.77</v>
      </c>
      <c r="D1916" s="9">
        <f>VLOOKUP($A1916,'Medical Examination'!$A$2:$J$2336,3,0)</f>
        <v>4.43</v>
      </c>
      <c r="E1916" s="9" t="str">
        <f>VLOOKUP($A1916,'Medical Examination'!$A$2:$J$2336,4,0)</f>
        <v>No</v>
      </c>
      <c r="F1916" s="9" t="str">
        <f>VLOOKUP($A1916,'Medical Examination'!$A$2:$J$2336,5,0)</f>
        <v>No</v>
      </c>
      <c r="G1916" s="9" t="str">
        <f>VLOOKUP($A1916,'Medical Examination'!$A$2:$J$2336,6,0)</f>
        <v>Yes</v>
      </c>
      <c r="H1916" s="9">
        <f>VLOOKUP($A1916,'Medical Examination'!$A$2:$J$2336,7,0)</f>
        <v>1</v>
      </c>
      <c r="I1916" s="9" t="str">
        <f>VLOOKUP($A1916,'Medical Examination'!$A$2:$J$2336,8,0)</f>
        <v xml:space="preserve"> Non Smoker</v>
      </c>
      <c r="J1916" s="9" t="str">
        <f>VLOOKUP($A1916,'Medical Examination'!$A$2:$J$2336,9,0)</f>
        <v>Over Weight</v>
      </c>
      <c r="K1916" s="9" t="str">
        <f>VLOOKUP($A1916,'Medical Examination'!$A$2:$J$2336,10,0)</f>
        <v>Normal</v>
      </c>
      <c r="L1916" s="9" t="str">
        <f>VLOOKUP($A1916,'Hospitalsation Details'!$A$2:$L$2344,10,0)</f>
        <v>14-09-1993</v>
      </c>
      <c r="M1916" s="16">
        <f>VLOOKUP($A1916,'Hospitalsation Details'!$A$2:$L$2344,6,0)</f>
        <v>3898.35</v>
      </c>
      <c r="N1916" s="9" t="str">
        <f>VLOOKUP($A1916,'Hospitalsation Details'!$A$2:$L$2344,7,0)</f>
        <v>tier - 2</v>
      </c>
      <c r="O1916" s="9" t="str">
        <f>VLOOKUP($A1916,'Hospitalsation Details'!$A$2:$L$2344,8,0)</f>
        <v>tier - 2</v>
      </c>
      <c r="P1916" s="9" t="str">
        <f>VLOOKUP($A1916,'Hospitalsation Details'!$A$2:$L$2344,9,0)</f>
        <v>R1012</v>
      </c>
      <c r="Q1916" s="9">
        <f>VLOOKUP($A1916,'Hospitalsation Details'!$A$2:$L$2344,12,0)</f>
        <v>29</v>
      </c>
    </row>
    <row r="1917" spans="1:17" ht="15.6" x14ac:dyDescent="0.3">
      <c r="A1917" s="21" t="s">
        <v>3831</v>
      </c>
      <c r="B1917" s="9" t="str">
        <f>VLOOKUP($A1917,'Customer Names'!$A$2:$E$2336,4,0)</f>
        <v xml:space="preserve">  Jeff H</v>
      </c>
      <c r="C1917" s="9">
        <f>VLOOKUP($A1917,'Medical Examination'!$A$2:$J$2336,2,0)</f>
        <v>34.46</v>
      </c>
      <c r="D1917" s="9">
        <f>VLOOKUP($A1917,'Medical Examination'!$A$2:$J$2336,3,0)</f>
        <v>4.17</v>
      </c>
      <c r="E1917" s="9" t="str">
        <f>VLOOKUP($A1917,'Medical Examination'!$A$2:$J$2336,4,0)</f>
        <v>No</v>
      </c>
      <c r="F1917" s="9" t="str">
        <f>VLOOKUP($A1917,'Medical Examination'!$A$2:$J$2336,5,0)</f>
        <v>Yes</v>
      </c>
      <c r="G1917" s="9" t="str">
        <f>VLOOKUP($A1917,'Medical Examination'!$A$2:$J$2336,6,0)</f>
        <v>No</v>
      </c>
      <c r="H1917" s="9">
        <f>VLOOKUP($A1917,'Medical Examination'!$A$2:$J$2336,7,0)</f>
        <v>1</v>
      </c>
      <c r="I1917" s="9" t="str">
        <f>VLOOKUP($A1917,'Medical Examination'!$A$2:$J$2336,8,0)</f>
        <v xml:space="preserve"> Non Smoker</v>
      </c>
      <c r="J1917" s="9" t="str">
        <f>VLOOKUP($A1917,'Medical Examination'!$A$2:$J$2336,9,0)</f>
        <v>Obesity</v>
      </c>
      <c r="K1917" s="9" t="str">
        <f>VLOOKUP($A1917,'Medical Examination'!$A$2:$J$2336,10,0)</f>
        <v>Normal</v>
      </c>
      <c r="L1917" s="9" t="str">
        <f>VLOOKUP($A1917,'Hospitalsation Details'!$A$2:$L$2344,10,0)</f>
        <v>13-07-2004</v>
      </c>
      <c r="M1917" s="16">
        <f>VLOOKUP($A1917,'Hospitalsation Details'!$A$2:$L$2344,6,0)</f>
        <v>3889.2</v>
      </c>
      <c r="N1917" s="9" t="str">
        <f>VLOOKUP($A1917,'Hospitalsation Details'!$A$2:$L$2344,7,0)</f>
        <v>tier - 2</v>
      </c>
      <c r="O1917" s="9" t="str">
        <f>VLOOKUP($A1917,'Hospitalsation Details'!$A$2:$L$2344,8,0)</f>
        <v>tier - 2</v>
      </c>
      <c r="P1917" s="9" t="str">
        <f>VLOOKUP($A1917,'Hospitalsation Details'!$A$2:$L$2344,9,0)</f>
        <v>R1012</v>
      </c>
      <c r="Q1917" s="9">
        <f>VLOOKUP($A1917,'Hospitalsation Details'!$A$2:$L$2344,12,0)</f>
        <v>18</v>
      </c>
    </row>
    <row r="1918" spans="1:17" ht="15.6" x14ac:dyDescent="0.3">
      <c r="A1918" s="20" t="s">
        <v>3833</v>
      </c>
      <c r="B1918" s="9" t="str">
        <f>VLOOKUP($A1918,'Customer Names'!$A$2:$E$2336,4,0)</f>
        <v xml:space="preserve">  Michael</v>
      </c>
      <c r="C1918" s="9">
        <f>VLOOKUP($A1918,'Medical Examination'!$A$2:$J$2336,2,0)</f>
        <v>30.875</v>
      </c>
      <c r="D1918" s="9">
        <f>VLOOKUP($A1918,'Medical Examination'!$A$2:$J$2336,3,0)</f>
        <v>4.95</v>
      </c>
      <c r="E1918" s="9" t="str">
        <f>VLOOKUP($A1918,'Medical Examination'!$A$2:$J$2336,4,0)</f>
        <v>Yes</v>
      </c>
      <c r="F1918" s="9" t="str">
        <f>VLOOKUP($A1918,'Medical Examination'!$A$2:$J$2336,5,0)</f>
        <v>No</v>
      </c>
      <c r="G1918" s="9" t="str">
        <f>VLOOKUP($A1918,'Medical Examination'!$A$2:$J$2336,6,0)</f>
        <v>No</v>
      </c>
      <c r="H1918" s="9">
        <f>VLOOKUP($A1918,'Medical Examination'!$A$2:$J$2336,7,0)</f>
        <v>0</v>
      </c>
      <c r="I1918" s="9" t="str">
        <f>VLOOKUP($A1918,'Medical Examination'!$A$2:$J$2336,8,0)</f>
        <v xml:space="preserve"> Non Smoker</v>
      </c>
      <c r="J1918" s="9" t="str">
        <f>VLOOKUP($A1918,'Medical Examination'!$A$2:$J$2336,9,0)</f>
        <v>Obesity</v>
      </c>
      <c r="K1918" s="9" t="str">
        <f>VLOOKUP($A1918,'Medical Examination'!$A$2:$J$2336,10,0)</f>
        <v>Normal</v>
      </c>
      <c r="L1918" s="9" t="str">
        <f>VLOOKUP($A1918,'Hospitalsation Details'!$A$2:$L$2344,10,0)</f>
        <v>23-10-1996</v>
      </c>
      <c r="M1918" s="16">
        <f>VLOOKUP($A1918,'Hospitalsation Details'!$A$2:$L$2344,6,0)</f>
        <v>3877.3</v>
      </c>
      <c r="N1918" s="9" t="str">
        <f>VLOOKUP($A1918,'Hospitalsation Details'!$A$2:$L$2344,7,0)</f>
        <v>tier - 1</v>
      </c>
      <c r="O1918" s="9" t="str">
        <f>VLOOKUP($A1918,'Hospitalsation Details'!$A$2:$L$2344,8,0)</f>
        <v>tier - 3</v>
      </c>
      <c r="P1918" s="9" t="str">
        <f>VLOOKUP($A1918,'Hospitalsation Details'!$A$2:$L$2344,9,0)</f>
        <v>R1012</v>
      </c>
      <c r="Q1918" s="9">
        <f>VLOOKUP($A1918,'Hospitalsation Details'!$A$2:$L$2344,12,0)</f>
        <v>26</v>
      </c>
    </row>
    <row r="1919" spans="1:17" ht="15.6" x14ac:dyDescent="0.3">
      <c r="A1919" s="21" t="s">
        <v>3835</v>
      </c>
      <c r="B1919" s="9" t="str">
        <f>VLOOKUP($A1919,'Customer Names'!$A$2:$E$2336,4,0)</f>
        <v xml:space="preserve">  Jan</v>
      </c>
      <c r="C1919" s="9">
        <f>VLOOKUP($A1919,'Medical Examination'!$A$2:$J$2336,2,0)</f>
        <v>39.49</v>
      </c>
      <c r="D1919" s="9">
        <f>VLOOKUP($A1919,'Medical Examination'!$A$2:$J$2336,3,0)</f>
        <v>5.13</v>
      </c>
      <c r="E1919" s="9" t="str">
        <f>VLOOKUP($A1919,'Medical Examination'!$A$2:$J$2336,4,0)</f>
        <v>No</v>
      </c>
      <c r="F1919" s="9" t="str">
        <f>VLOOKUP($A1919,'Medical Examination'!$A$2:$J$2336,5,0)</f>
        <v>No</v>
      </c>
      <c r="G1919" s="9" t="str">
        <f>VLOOKUP($A1919,'Medical Examination'!$A$2:$J$2336,6,0)</f>
        <v>No</v>
      </c>
      <c r="H1919" s="9">
        <f>VLOOKUP($A1919,'Medical Examination'!$A$2:$J$2336,7,0)</f>
        <v>0</v>
      </c>
      <c r="I1919" s="9" t="str">
        <f>VLOOKUP($A1919,'Medical Examination'!$A$2:$J$2336,8,0)</f>
        <v xml:space="preserve"> Non Smoker</v>
      </c>
      <c r="J1919" s="9" t="str">
        <f>VLOOKUP($A1919,'Medical Examination'!$A$2:$J$2336,9,0)</f>
        <v>Obesity</v>
      </c>
      <c r="K1919" s="9" t="str">
        <f>VLOOKUP($A1919,'Medical Examination'!$A$2:$J$2336,10,0)</f>
        <v>Normal</v>
      </c>
      <c r="L1919" s="9" t="str">
        <f>VLOOKUP($A1919,'Hospitalsation Details'!$A$2:$L$2344,10,0)</f>
        <v>25-07-1991</v>
      </c>
      <c r="M1919" s="16">
        <f>VLOOKUP($A1919,'Hospitalsation Details'!$A$2:$L$2344,6,0)</f>
        <v>3875.73</v>
      </c>
      <c r="N1919" s="9" t="str">
        <f>VLOOKUP($A1919,'Hospitalsation Details'!$A$2:$L$2344,7,0)</f>
        <v>tier - 2</v>
      </c>
      <c r="O1919" s="9" t="str">
        <f>VLOOKUP($A1919,'Hospitalsation Details'!$A$2:$L$2344,8,0)</f>
        <v>tier - 3</v>
      </c>
      <c r="P1919" s="9" t="str">
        <f>VLOOKUP($A1919,'Hospitalsation Details'!$A$2:$L$2344,9,0)</f>
        <v>R1013</v>
      </c>
      <c r="Q1919" s="9">
        <f>VLOOKUP($A1919,'Hospitalsation Details'!$A$2:$L$2344,12,0)</f>
        <v>31</v>
      </c>
    </row>
    <row r="1920" spans="1:17" ht="15.6" x14ac:dyDescent="0.3">
      <c r="A1920" s="20" t="s">
        <v>3837</v>
      </c>
      <c r="B1920" s="9" t="str">
        <f>VLOOKUP($A1920,'Customer Names'!$A$2:$E$2336,4,0)</f>
        <v xml:space="preserve">  Bernard</v>
      </c>
      <c r="C1920" s="9">
        <f>VLOOKUP($A1920,'Medical Examination'!$A$2:$J$2336,2,0)</f>
        <v>28.88</v>
      </c>
      <c r="D1920" s="9">
        <f>VLOOKUP($A1920,'Medical Examination'!$A$2:$J$2336,3,0)</f>
        <v>4.0999999999999996</v>
      </c>
      <c r="E1920" s="9" t="str">
        <f>VLOOKUP($A1920,'Medical Examination'!$A$2:$J$2336,4,0)</f>
        <v>No</v>
      </c>
      <c r="F1920" s="9" t="str">
        <f>VLOOKUP($A1920,'Medical Examination'!$A$2:$J$2336,5,0)</f>
        <v>No</v>
      </c>
      <c r="G1920" s="9" t="str">
        <f>VLOOKUP($A1920,'Medical Examination'!$A$2:$J$2336,6,0)</f>
        <v>No</v>
      </c>
      <c r="H1920" s="9">
        <f>VLOOKUP($A1920,'Medical Examination'!$A$2:$J$2336,7,0)</f>
        <v>0</v>
      </c>
      <c r="I1920" s="9" t="str">
        <f>VLOOKUP($A1920,'Medical Examination'!$A$2:$J$2336,8,0)</f>
        <v xml:space="preserve"> Non Smoker</v>
      </c>
      <c r="J1920" s="9" t="str">
        <f>VLOOKUP($A1920,'Medical Examination'!$A$2:$J$2336,9,0)</f>
        <v>Over Weight</v>
      </c>
      <c r="K1920" s="9" t="str">
        <f>VLOOKUP($A1920,'Medical Examination'!$A$2:$J$2336,10,0)</f>
        <v>Normal</v>
      </c>
      <c r="L1920" s="9" t="str">
        <f>VLOOKUP($A1920,'Hospitalsation Details'!$A$2:$L$2344,10,0)</f>
        <v>24-06-1990</v>
      </c>
      <c r="M1920" s="16">
        <f>VLOOKUP($A1920,'Hospitalsation Details'!$A$2:$L$2344,6,0)</f>
        <v>3866.86</v>
      </c>
      <c r="N1920" s="9" t="str">
        <f>VLOOKUP($A1920,'Hospitalsation Details'!$A$2:$L$2344,7,0)</f>
        <v>tier - 1</v>
      </c>
      <c r="O1920" s="9" t="str">
        <f>VLOOKUP($A1920,'Hospitalsation Details'!$A$2:$L$2344,8,0)</f>
        <v>tier - 1</v>
      </c>
      <c r="P1920" s="9" t="str">
        <f>VLOOKUP($A1920,'Hospitalsation Details'!$A$2:$L$2344,9,0)</f>
        <v>R1012</v>
      </c>
      <c r="Q1920" s="9">
        <f>VLOOKUP($A1920,'Hospitalsation Details'!$A$2:$L$2344,12,0)</f>
        <v>32</v>
      </c>
    </row>
    <row r="1921" spans="1:17" ht="15.6" x14ac:dyDescent="0.3">
      <c r="A1921" s="21" t="s">
        <v>3839</v>
      </c>
      <c r="B1921" s="9" t="str">
        <f>VLOOKUP($A1921,'Customer Names'!$A$2:$E$2336,4,0)</f>
        <v xml:space="preserve">  Craig</v>
      </c>
      <c r="C1921" s="9">
        <f>VLOOKUP($A1921,'Medical Examination'!$A$2:$J$2336,2,0)</f>
        <v>20.234999999999999</v>
      </c>
      <c r="D1921" s="9">
        <f>VLOOKUP($A1921,'Medical Examination'!$A$2:$J$2336,3,0)</f>
        <v>5.01</v>
      </c>
      <c r="E1921" s="9" t="str">
        <f>VLOOKUP($A1921,'Medical Examination'!$A$2:$J$2336,4,0)</f>
        <v>Yes</v>
      </c>
      <c r="F1921" s="9" t="str">
        <f>VLOOKUP($A1921,'Medical Examination'!$A$2:$J$2336,5,0)</f>
        <v>No</v>
      </c>
      <c r="G1921" s="9" t="str">
        <f>VLOOKUP($A1921,'Medical Examination'!$A$2:$J$2336,6,0)</f>
        <v>No</v>
      </c>
      <c r="H1921" s="9">
        <f>VLOOKUP($A1921,'Medical Examination'!$A$2:$J$2336,7,0)</f>
        <v>0</v>
      </c>
      <c r="I1921" s="9" t="str">
        <f>VLOOKUP($A1921,'Medical Examination'!$A$2:$J$2336,8,0)</f>
        <v xml:space="preserve"> Non Smoker</v>
      </c>
      <c r="J1921" s="9" t="str">
        <f>VLOOKUP($A1921,'Medical Examination'!$A$2:$J$2336,9,0)</f>
        <v>Normal Weight</v>
      </c>
      <c r="K1921" s="9" t="str">
        <f>VLOOKUP($A1921,'Medical Examination'!$A$2:$J$2336,10,0)</f>
        <v>Normal</v>
      </c>
      <c r="L1921" s="9" t="str">
        <f>VLOOKUP($A1921,'Hospitalsation Details'!$A$2:$L$2344,10,0)</f>
        <v>18-10-2001</v>
      </c>
      <c r="M1921" s="16">
        <f>VLOOKUP($A1921,'Hospitalsation Details'!$A$2:$L$2344,6,0)</f>
        <v>3861.21</v>
      </c>
      <c r="N1921" s="9" t="str">
        <f>VLOOKUP($A1921,'Hospitalsation Details'!$A$2:$L$2344,7,0)</f>
        <v>tier - 2</v>
      </c>
      <c r="O1921" s="9" t="str">
        <f>VLOOKUP($A1921,'Hospitalsation Details'!$A$2:$L$2344,8,0)</f>
        <v>tier - 2</v>
      </c>
      <c r="P1921" s="9" t="str">
        <f>VLOOKUP($A1921,'Hospitalsation Details'!$A$2:$L$2344,9,0)</f>
        <v>R1016</v>
      </c>
      <c r="Q1921" s="9">
        <f>VLOOKUP($A1921,'Hospitalsation Details'!$A$2:$L$2344,12,0)</f>
        <v>21</v>
      </c>
    </row>
    <row r="1922" spans="1:17" ht="15.6" x14ac:dyDescent="0.3">
      <c r="A1922" s="20" t="s">
        <v>3841</v>
      </c>
      <c r="B1922" s="9" t="str">
        <f>VLOOKUP($A1922,'Customer Names'!$A$2:$E$2336,4,0)</f>
        <v xml:space="preserve">  Bryn</v>
      </c>
      <c r="C1922" s="9">
        <f>VLOOKUP($A1922,'Medical Examination'!$A$2:$J$2336,2,0)</f>
        <v>30.67</v>
      </c>
      <c r="D1922" s="9">
        <f>VLOOKUP($A1922,'Medical Examination'!$A$2:$J$2336,3,0)</f>
        <v>5.09</v>
      </c>
      <c r="E1922" s="9" t="str">
        <f>VLOOKUP($A1922,'Medical Examination'!$A$2:$J$2336,4,0)</f>
        <v>Yes</v>
      </c>
      <c r="F1922" s="9" t="str">
        <f>VLOOKUP($A1922,'Medical Examination'!$A$2:$J$2336,5,0)</f>
        <v>No</v>
      </c>
      <c r="G1922" s="9" t="str">
        <f>VLOOKUP($A1922,'Medical Examination'!$A$2:$J$2336,6,0)</f>
        <v>No</v>
      </c>
      <c r="H1922" s="9">
        <f>VLOOKUP($A1922,'Medical Examination'!$A$2:$J$2336,7,0)</f>
        <v>0</v>
      </c>
      <c r="I1922" s="9" t="str">
        <f>VLOOKUP($A1922,'Medical Examination'!$A$2:$J$2336,8,0)</f>
        <v xml:space="preserve"> Non Smoker</v>
      </c>
      <c r="J1922" s="9" t="str">
        <f>VLOOKUP($A1922,'Medical Examination'!$A$2:$J$2336,9,0)</f>
        <v>Obesity</v>
      </c>
      <c r="K1922" s="9" t="str">
        <f>VLOOKUP($A1922,'Medical Examination'!$A$2:$J$2336,10,0)</f>
        <v>Diabetes</v>
      </c>
      <c r="L1922" s="9" t="str">
        <f>VLOOKUP($A1922,'Hospitalsation Details'!$A$2:$L$2344,10,0)</f>
        <v>06-06-2001</v>
      </c>
      <c r="M1922" s="16">
        <f>VLOOKUP($A1922,'Hospitalsation Details'!$A$2:$L$2344,6,0)</f>
        <v>3858.51</v>
      </c>
      <c r="N1922" s="9" t="str">
        <f>VLOOKUP($A1922,'Hospitalsation Details'!$A$2:$L$2344,7,0)</f>
        <v>tier - 2</v>
      </c>
      <c r="O1922" s="9" t="str">
        <f>VLOOKUP($A1922,'Hospitalsation Details'!$A$2:$L$2344,8,0)</f>
        <v>tier - 3</v>
      </c>
      <c r="P1922" s="9" t="str">
        <f>VLOOKUP($A1922,'Hospitalsation Details'!$A$2:$L$2344,9,0)</f>
        <v>R1025</v>
      </c>
      <c r="Q1922" s="9">
        <f>VLOOKUP($A1922,'Hospitalsation Details'!$A$2:$L$2344,12,0)</f>
        <v>22</v>
      </c>
    </row>
    <row r="1923" spans="1:17" ht="15.6" x14ac:dyDescent="0.3">
      <c r="A1923" s="21" t="s">
        <v>3843</v>
      </c>
      <c r="B1923" s="9" t="str">
        <f>VLOOKUP($A1923,'Customer Names'!$A$2:$E$2336,4,0)</f>
        <v xml:space="preserve">  Michael</v>
      </c>
      <c r="C1923" s="9">
        <f>VLOOKUP($A1923,'Medical Examination'!$A$2:$J$2336,2,0)</f>
        <v>30.875</v>
      </c>
      <c r="D1923" s="9">
        <f>VLOOKUP($A1923,'Medical Examination'!$A$2:$J$2336,3,0)</f>
        <v>6.49</v>
      </c>
      <c r="E1923" s="9" t="str">
        <f>VLOOKUP($A1923,'Medical Examination'!$A$2:$J$2336,4,0)</f>
        <v>No</v>
      </c>
      <c r="F1923" s="9" t="str">
        <f>VLOOKUP($A1923,'Medical Examination'!$A$2:$J$2336,5,0)</f>
        <v>No</v>
      </c>
      <c r="G1923" s="9" t="str">
        <f>VLOOKUP($A1923,'Medical Examination'!$A$2:$J$2336,6,0)</f>
        <v>No</v>
      </c>
      <c r="H1923" s="9">
        <f>VLOOKUP($A1923,'Medical Examination'!$A$2:$J$2336,7,0)</f>
        <v>0</v>
      </c>
      <c r="I1923" s="9" t="str">
        <f>VLOOKUP($A1923,'Medical Examination'!$A$2:$J$2336,8,0)</f>
        <v xml:space="preserve"> Non Smoker</v>
      </c>
      <c r="J1923" s="9" t="str">
        <f>VLOOKUP($A1923,'Medical Examination'!$A$2:$J$2336,9,0)</f>
        <v>Obesity</v>
      </c>
      <c r="K1923" s="9" t="str">
        <f>VLOOKUP($A1923,'Medical Examination'!$A$2:$J$2336,10,0)</f>
        <v>Normal</v>
      </c>
      <c r="L1923" s="9" t="str">
        <f>VLOOKUP($A1923,'Hospitalsation Details'!$A$2:$L$2344,10,0)</f>
        <v>19-08-1991</v>
      </c>
      <c r="M1923" s="16">
        <f>VLOOKUP($A1923,'Hospitalsation Details'!$A$2:$L$2344,6,0)</f>
        <v>3857.76</v>
      </c>
      <c r="N1923" s="9" t="str">
        <f>VLOOKUP($A1923,'Hospitalsation Details'!$A$2:$L$2344,7,0)</f>
        <v>tier - 3</v>
      </c>
      <c r="O1923" s="9" t="str">
        <f>VLOOKUP($A1923,'Hospitalsation Details'!$A$2:$L$2344,8,0)</f>
        <v>tier - 1</v>
      </c>
      <c r="P1923" s="9" t="str">
        <f>VLOOKUP($A1923,'Hospitalsation Details'!$A$2:$L$2344,9,0)</f>
        <v>R1016</v>
      </c>
      <c r="Q1923" s="9">
        <f>VLOOKUP($A1923,'Hospitalsation Details'!$A$2:$L$2344,12,0)</f>
        <v>31</v>
      </c>
    </row>
    <row r="1924" spans="1:17" ht="15.6" x14ac:dyDescent="0.3">
      <c r="A1924" s="20" t="s">
        <v>3845</v>
      </c>
      <c r="B1924" s="9" t="str">
        <f>VLOOKUP($A1924,'Customer Names'!$A$2:$E$2336,4,0)</f>
        <v xml:space="preserve">  Benjamin</v>
      </c>
      <c r="C1924" s="9">
        <f>VLOOKUP($A1924,'Medical Examination'!$A$2:$J$2336,2,0)</f>
        <v>23.8</v>
      </c>
      <c r="D1924" s="9">
        <f>VLOOKUP($A1924,'Medical Examination'!$A$2:$J$2336,3,0)</f>
        <v>4.08</v>
      </c>
      <c r="E1924" s="9" t="str">
        <f>VLOOKUP($A1924,'Medical Examination'!$A$2:$J$2336,4,0)</f>
        <v>No</v>
      </c>
      <c r="F1924" s="9" t="str">
        <f>VLOOKUP($A1924,'Medical Examination'!$A$2:$J$2336,5,0)</f>
        <v>No</v>
      </c>
      <c r="G1924" s="9" t="str">
        <f>VLOOKUP($A1924,'Medical Examination'!$A$2:$J$2336,6,0)</f>
        <v>No</v>
      </c>
      <c r="H1924" s="9">
        <f>VLOOKUP($A1924,'Medical Examination'!$A$2:$J$2336,7,0)</f>
        <v>0</v>
      </c>
      <c r="I1924" s="9" t="str">
        <f>VLOOKUP($A1924,'Medical Examination'!$A$2:$J$2336,8,0)</f>
        <v xml:space="preserve"> Non Smoker</v>
      </c>
      <c r="J1924" s="9" t="str">
        <f>VLOOKUP($A1924,'Medical Examination'!$A$2:$J$2336,9,0)</f>
        <v>Normal Weight</v>
      </c>
      <c r="K1924" s="9" t="str">
        <f>VLOOKUP($A1924,'Medical Examination'!$A$2:$J$2336,10,0)</f>
        <v>Diabetes</v>
      </c>
      <c r="L1924" s="9" t="str">
        <f>VLOOKUP($A1924,'Hospitalsation Details'!$A$2:$L$2344,10,0)</f>
        <v>12-08-1994</v>
      </c>
      <c r="M1924" s="16">
        <f>VLOOKUP($A1924,'Hospitalsation Details'!$A$2:$L$2344,6,0)</f>
        <v>3847.67</v>
      </c>
      <c r="N1924" s="9" t="str">
        <f>VLOOKUP($A1924,'Hospitalsation Details'!$A$2:$L$2344,7,0)</f>
        <v>tier - 3</v>
      </c>
      <c r="O1924" s="9" t="str">
        <f>VLOOKUP($A1924,'Hospitalsation Details'!$A$2:$L$2344,8,0)</f>
        <v>tier - 2</v>
      </c>
      <c r="P1924" s="9" t="str">
        <f>VLOOKUP($A1924,'Hospitalsation Details'!$A$2:$L$2344,9,0)</f>
        <v>R1011</v>
      </c>
      <c r="Q1924" s="9">
        <f>VLOOKUP($A1924,'Hospitalsation Details'!$A$2:$L$2344,12,0)</f>
        <v>28</v>
      </c>
    </row>
    <row r="1925" spans="1:17" ht="15.6" x14ac:dyDescent="0.3">
      <c r="A1925" s="21" t="s">
        <v>3847</v>
      </c>
      <c r="B1925" s="9" t="str">
        <f>VLOOKUP($A1925,'Customer Names'!$A$2:$E$2336,4,0)</f>
        <v xml:space="preserve">  Jay</v>
      </c>
      <c r="C1925" s="9">
        <f>VLOOKUP($A1925,'Medical Examination'!$A$2:$J$2336,2,0)</f>
        <v>15.37</v>
      </c>
      <c r="D1925" s="9">
        <f>VLOOKUP($A1925,'Medical Examination'!$A$2:$J$2336,3,0)</f>
        <v>8.6300000000000008</v>
      </c>
      <c r="E1925" s="9" t="str">
        <f>VLOOKUP($A1925,'Medical Examination'!$A$2:$J$2336,4,0)</f>
        <v>Yes</v>
      </c>
      <c r="F1925" s="9" t="str">
        <f>VLOOKUP($A1925,'Medical Examination'!$A$2:$J$2336,5,0)</f>
        <v>No</v>
      </c>
      <c r="G1925" s="9" t="str">
        <f>VLOOKUP($A1925,'Medical Examination'!$A$2:$J$2336,6,0)</f>
        <v>No</v>
      </c>
      <c r="H1925" s="9">
        <f>VLOOKUP($A1925,'Medical Examination'!$A$2:$J$2336,7,0)</f>
        <v>0</v>
      </c>
      <c r="I1925" s="9" t="str">
        <f>VLOOKUP($A1925,'Medical Examination'!$A$2:$J$2336,8,0)</f>
        <v xml:space="preserve"> Non Smoker</v>
      </c>
      <c r="J1925" s="9" t="str">
        <f>VLOOKUP($A1925,'Medical Examination'!$A$2:$J$2336,9,0)</f>
        <v>Under Weight</v>
      </c>
      <c r="K1925" s="9" t="str">
        <f>VLOOKUP($A1925,'Medical Examination'!$A$2:$J$2336,10,0)</f>
        <v>Normal</v>
      </c>
      <c r="L1925" s="9" t="str">
        <f>VLOOKUP($A1925,'Hospitalsation Details'!$A$2:$L$2344,10,0)</f>
        <v>29-09-1981</v>
      </c>
      <c r="M1925" s="16">
        <f>VLOOKUP($A1925,'Hospitalsation Details'!$A$2:$L$2344,6,0)</f>
        <v>3797.2</v>
      </c>
      <c r="N1925" s="9" t="str">
        <f>VLOOKUP($A1925,'Hospitalsation Details'!$A$2:$L$2344,7,0)</f>
        <v>tier - 2</v>
      </c>
      <c r="O1925" s="9" t="str">
        <f>VLOOKUP($A1925,'Hospitalsation Details'!$A$2:$L$2344,8,0)</f>
        <v>tier - 3</v>
      </c>
      <c r="P1925" s="9" t="str">
        <f>VLOOKUP($A1925,'Hospitalsation Details'!$A$2:$L$2344,9,0)</f>
        <v>R1012</v>
      </c>
      <c r="Q1925" s="9">
        <f>VLOOKUP($A1925,'Hospitalsation Details'!$A$2:$L$2344,12,0)</f>
        <v>41</v>
      </c>
    </row>
    <row r="1926" spans="1:17" ht="15.6" x14ac:dyDescent="0.3">
      <c r="A1926" s="20" t="s">
        <v>3849</v>
      </c>
      <c r="B1926" s="9" t="str">
        <f>VLOOKUP($A1926,'Customer Names'!$A$2:$E$2336,4,0)</f>
        <v xml:space="preserve">  William</v>
      </c>
      <c r="C1926" s="9">
        <f>VLOOKUP($A1926,'Medical Examination'!$A$2:$J$2336,2,0)</f>
        <v>30.4</v>
      </c>
      <c r="D1926" s="9">
        <f>VLOOKUP($A1926,'Medical Examination'!$A$2:$J$2336,3,0)</f>
        <v>5.28</v>
      </c>
      <c r="E1926" s="9" t="str">
        <f>VLOOKUP($A1926,'Medical Examination'!$A$2:$J$2336,4,0)</f>
        <v>No</v>
      </c>
      <c r="F1926" s="9" t="str">
        <f>VLOOKUP($A1926,'Medical Examination'!$A$2:$J$2336,5,0)</f>
        <v>No</v>
      </c>
      <c r="G1926" s="9" t="str">
        <f>VLOOKUP($A1926,'Medical Examination'!$A$2:$J$2336,6,0)</f>
        <v>No</v>
      </c>
      <c r="H1926" s="9">
        <f>VLOOKUP($A1926,'Medical Examination'!$A$2:$J$2336,7,0)</f>
        <v>0</v>
      </c>
      <c r="I1926" s="9" t="str">
        <f>VLOOKUP($A1926,'Medical Examination'!$A$2:$J$2336,8,0)</f>
        <v xml:space="preserve"> Non Smoker</v>
      </c>
      <c r="J1926" s="9" t="str">
        <f>VLOOKUP($A1926,'Medical Examination'!$A$2:$J$2336,9,0)</f>
        <v>Obesity</v>
      </c>
      <c r="K1926" s="9" t="str">
        <f>VLOOKUP($A1926,'Medical Examination'!$A$2:$J$2336,10,0)</f>
        <v>Normal</v>
      </c>
      <c r="L1926" s="9" t="str">
        <f>VLOOKUP($A1926,'Hospitalsation Details'!$A$2:$L$2344,10,0)</f>
        <v>24-06-1999</v>
      </c>
      <c r="M1926" s="16">
        <f>VLOOKUP($A1926,'Hospitalsation Details'!$A$2:$L$2344,6,0)</f>
        <v>3796.36</v>
      </c>
      <c r="N1926" s="9" t="str">
        <f>VLOOKUP($A1926,'Hospitalsation Details'!$A$2:$L$2344,7,0)</f>
        <v>tier - 2</v>
      </c>
      <c r="O1926" s="9" t="str">
        <f>VLOOKUP($A1926,'Hospitalsation Details'!$A$2:$L$2344,8,0)</f>
        <v>tier - 3</v>
      </c>
      <c r="P1926" s="9" t="str">
        <f>VLOOKUP($A1926,'Hospitalsation Details'!$A$2:$L$2344,9,0)</f>
        <v>R1012</v>
      </c>
      <c r="Q1926" s="9">
        <f>VLOOKUP($A1926,'Hospitalsation Details'!$A$2:$L$2344,12,0)</f>
        <v>23</v>
      </c>
    </row>
    <row r="1927" spans="1:17" ht="15.6" x14ac:dyDescent="0.3">
      <c r="A1927" s="21" t="s">
        <v>3851</v>
      </c>
      <c r="B1927" s="9" t="str">
        <f>VLOOKUP($A1927,'Customer Names'!$A$2:$E$2336,4,0)</f>
        <v xml:space="preserve">  Shelley</v>
      </c>
      <c r="C1927" s="9">
        <f>VLOOKUP($A1927,'Medical Examination'!$A$2:$J$2336,2,0)</f>
        <v>19.48</v>
      </c>
      <c r="D1927" s="9">
        <f>VLOOKUP($A1927,'Medical Examination'!$A$2:$J$2336,3,0)</f>
        <v>5.63</v>
      </c>
      <c r="E1927" s="9" t="str">
        <f>VLOOKUP($A1927,'Medical Examination'!$A$2:$J$2336,4,0)</f>
        <v>Yes</v>
      </c>
      <c r="F1927" s="9" t="str">
        <f>VLOOKUP($A1927,'Medical Examination'!$A$2:$J$2336,5,0)</f>
        <v>No</v>
      </c>
      <c r="G1927" s="9" t="str">
        <f>VLOOKUP($A1927,'Medical Examination'!$A$2:$J$2336,6,0)</f>
        <v>No</v>
      </c>
      <c r="H1927" s="9">
        <f>VLOOKUP($A1927,'Medical Examination'!$A$2:$J$2336,7,0)</f>
        <v>1</v>
      </c>
      <c r="I1927" s="9" t="str">
        <f>VLOOKUP($A1927,'Medical Examination'!$A$2:$J$2336,8,0)</f>
        <v xml:space="preserve"> Non Smoker</v>
      </c>
      <c r="J1927" s="9" t="str">
        <f>VLOOKUP($A1927,'Medical Examination'!$A$2:$J$2336,9,0)</f>
        <v>Normal Weight</v>
      </c>
      <c r="K1927" s="9" t="str">
        <f>VLOOKUP($A1927,'Medical Examination'!$A$2:$J$2336,10,0)</f>
        <v>Diabetes</v>
      </c>
      <c r="L1927" s="9" t="str">
        <f>VLOOKUP($A1927,'Hospitalsation Details'!$A$2:$L$2344,10,0)</f>
        <v>28-08-1988</v>
      </c>
      <c r="M1927" s="16">
        <f>VLOOKUP($A1927,'Hospitalsation Details'!$A$2:$L$2344,6,0)</f>
        <v>3793.55</v>
      </c>
      <c r="N1927" s="9" t="str">
        <f>VLOOKUP($A1927,'Hospitalsation Details'!$A$2:$L$2344,7,0)</f>
        <v>tier - 2</v>
      </c>
      <c r="O1927" s="9" t="str">
        <f>VLOOKUP($A1927,'Hospitalsation Details'!$A$2:$L$2344,8,0)</f>
        <v>tier - 3</v>
      </c>
      <c r="P1927" s="9" t="str">
        <f>VLOOKUP($A1927,'Hospitalsation Details'!$A$2:$L$2344,9,0)</f>
        <v>R1013</v>
      </c>
      <c r="Q1927" s="9">
        <f>VLOOKUP($A1927,'Hospitalsation Details'!$A$2:$L$2344,12,0)</f>
        <v>34</v>
      </c>
    </row>
    <row r="1928" spans="1:17" ht="15.6" x14ac:dyDescent="0.3">
      <c r="A1928" s="20" t="s">
        <v>3853</v>
      </c>
      <c r="B1928" s="9" t="str">
        <f>VLOOKUP($A1928,'Customer Names'!$A$2:$E$2336,4,0)</f>
        <v xml:space="preserve">  Jekaterina</v>
      </c>
      <c r="C1928" s="9">
        <f>VLOOKUP($A1928,'Medical Examination'!$A$2:$J$2336,2,0)</f>
        <v>16.96</v>
      </c>
      <c r="D1928" s="9">
        <f>VLOOKUP($A1928,'Medical Examination'!$A$2:$J$2336,3,0)</f>
        <v>11.47</v>
      </c>
      <c r="E1928" s="9" t="str">
        <f>VLOOKUP($A1928,'Medical Examination'!$A$2:$J$2336,4,0)</f>
        <v>Yes</v>
      </c>
      <c r="F1928" s="9" t="str">
        <f>VLOOKUP($A1928,'Medical Examination'!$A$2:$J$2336,5,0)</f>
        <v>No</v>
      </c>
      <c r="G1928" s="9" t="str">
        <f>VLOOKUP($A1928,'Medical Examination'!$A$2:$J$2336,6,0)</f>
        <v>No</v>
      </c>
      <c r="H1928" s="9">
        <f>VLOOKUP($A1928,'Medical Examination'!$A$2:$J$2336,7,0)</f>
        <v>0</v>
      </c>
      <c r="I1928" s="9" t="str">
        <f>VLOOKUP($A1928,'Medical Examination'!$A$2:$J$2336,8,0)</f>
        <v xml:space="preserve"> Non Smoker</v>
      </c>
      <c r="J1928" s="9" t="str">
        <f>VLOOKUP($A1928,'Medical Examination'!$A$2:$J$2336,9,0)</f>
        <v>Under Weight</v>
      </c>
      <c r="K1928" s="9" t="str">
        <f>VLOOKUP($A1928,'Medical Examination'!$A$2:$J$2336,10,0)</f>
        <v>Normal</v>
      </c>
      <c r="L1928" s="9" t="str">
        <f>VLOOKUP($A1928,'Hospitalsation Details'!$A$2:$L$2344,10,0)</f>
        <v>13-12-1981</v>
      </c>
      <c r="M1928" s="16">
        <f>VLOOKUP($A1928,'Hospitalsation Details'!$A$2:$L$2344,6,0)</f>
        <v>3785.77</v>
      </c>
      <c r="N1928" s="9" t="str">
        <f>VLOOKUP($A1928,'Hospitalsation Details'!$A$2:$L$2344,7,0)</f>
        <v>tier - 2</v>
      </c>
      <c r="O1928" s="9" t="str">
        <f>VLOOKUP($A1928,'Hospitalsation Details'!$A$2:$L$2344,8,0)</f>
        <v>tier - 1</v>
      </c>
      <c r="P1928" s="9" t="str">
        <f>VLOOKUP($A1928,'Hospitalsation Details'!$A$2:$L$2344,9,0)</f>
        <v>R1013</v>
      </c>
      <c r="Q1928" s="9">
        <f>VLOOKUP($A1928,'Hospitalsation Details'!$A$2:$L$2344,12,0)</f>
        <v>41</v>
      </c>
    </row>
    <row r="1929" spans="1:17" ht="15.6" x14ac:dyDescent="0.3">
      <c r="A1929" s="21" t="s">
        <v>3855</v>
      </c>
      <c r="B1929" s="9" t="str">
        <f>VLOOKUP($A1929,'Customer Names'!$A$2:$E$2336,4,0)</f>
        <v xml:space="preserve">  Daniel</v>
      </c>
      <c r="C1929" s="9">
        <f>VLOOKUP($A1929,'Medical Examination'!$A$2:$J$2336,2,0)</f>
        <v>19.05</v>
      </c>
      <c r="D1929" s="9">
        <f>VLOOKUP($A1929,'Medical Examination'!$A$2:$J$2336,3,0)</f>
        <v>4.92</v>
      </c>
      <c r="E1929" s="9" t="str">
        <f>VLOOKUP($A1929,'Medical Examination'!$A$2:$J$2336,4,0)</f>
        <v>No</v>
      </c>
      <c r="F1929" s="9" t="str">
        <f>VLOOKUP($A1929,'Medical Examination'!$A$2:$J$2336,5,0)</f>
        <v>No</v>
      </c>
      <c r="G1929" s="9" t="str">
        <f>VLOOKUP($A1929,'Medical Examination'!$A$2:$J$2336,6,0)</f>
        <v>No</v>
      </c>
      <c r="H1929" s="9">
        <f>VLOOKUP($A1929,'Medical Examination'!$A$2:$J$2336,7,0)</f>
        <v>1</v>
      </c>
      <c r="I1929" s="9" t="str">
        <f>VLOOKUP($A1929,'Medical Examination'!$A$2:$J$2336,8,0)</f>
        <v xml:space="preserve"> Non Smoker</v>
      </c>
      <c r="J1929" s="9" t="str">
        <f>VLOOKUP($A1929,'Medical Examination'!$A$2:$J$2336,9,0)</f>
        <v>Normal Weight</v>
      </c>
      <c r="K1929" s="9" t="str">
        <f>VLOOKUP($A1929,'Medical Examination'!$A$2:$J$2336,10,0)</f>
        <v>Normal</v>
      </c>
      <c r="L1929" s="9" t="str">
        <f>VLOOKUP($A1929,'Hospitalsation Details'!$A$2:$L$2344,10,0)</f>
        <v>24-10-1987</v>
      </c>
      <c r="M1929" s="16">
        <f>VLOOKUP($A1929,'Hospitalsation Details'!$A$2:$L$2344,6,0)</f>
        <v>3773.23</v>
      </c>
      <c r="N1929" s="9" t="str">
        <f>VLOOKUP($A1929,'Hospitalsation Details'!$A$2:$L$2344,7,0)</f>
        <v>tier - 2</v>
      </c>
      <c r="O1929" s="9" t="str">
        <f>VLOOKUP($A1929,'Hospitalsation Details'!$A$2:$L$2344,8,0)</f>
        <v>tier - 3</v>
      </c>
      <c r="P1929" s="9" t="str">
        <f>VLOOKUP($A1929,'Hospitalsation Details'!$A$2:$L$2344,9,0)</f>
        <v>R1013</v>
      </c>
      <c r="Q1929" s="9">
        <f>VLOOKUP($A1929,'Hospitalsation Details'!$A$2:$L$2344,12,0)</f>
        <v>35</v>
      </c>
    </row>
    <row r="1930" spans="1:17" ht="15.6" x14ac:dyDescent="0.3">
      <c r="A1930" s="20" t="s">
        <v>3857</v>
      </c>
      <c r="B1930" s="9" t="str">
        <f>VLOOKUP($A1930,'Customer Names'!$A$2:$E$2336,4,0)</f>
        <v xml:space="preserve">  Pauline</v>
      </c>
      <c r="C1930" s="9">
        <f>VLOOKUP($A1930,'Medical Examination'!$A$2:$J$2336,2,0)</f>
        <v>37.619999999999997</v>
      </c>
      <c r="D1930" s="9">
        <f>VLOOKUP($A1930,'Medical Examination'!$A$2:$J$2336,3,0)</f>
        <v>4.18</v>
      </c>
      <c r="E1930" s="9" t="str">
        <f>VLOOKUP($A1930,'Medical Examination'!$A$2:$J$2336,4,0)</f>
        <v>No</v>
      </c>
      <c r="F1930" s="9" t="str">
        <f>VLOOKUP($A1930,'Medical Examination'!$A$2:$J$2336,5,0)</f>
        <v>No</v>
      </c>
      <c r="G1930" s="9" t="str">
        <f>VLOOKUP($A1930,'Medical Examination'!$A$2:$J$2336,6,0)</f>
        <v>No</v>
      </c>
      <c r="H1930" s="9">
        <f>VLOOKUP($A1930,'Medical Examination'!$A$2:$J$2336,7,0)</f>
        <v>0</v>
      </c>
      <c r="I1930" s="9" t="str">
        <f>VLOOKUP($A1930,'Medical Examination'!$A$2:$J$2336,8,0)</f>
        <v xml:space="preserve"> Non Smoker</v>
      </c>
      <c r="J1930" s="9" t="str">
        <f>VLOOKUP($A1930,'Medical Examination'!$A$2:$J$2336,9,0)</f>
        <v>Obesity</v>
      </c>
      <c r="K1930" s="9" t="str">
        <f>VLOOKUP($A1930,'Medical Examination'!$A$2:$J$2336,10,0)</f>
        <v>Normal</v>
      </c>
      <c r="L1930" s="9" t="str">
        <f>VLOOKUP($A1930,'Hospitalsation Details'!$A$2:$L$2344,10,0)</f>
        <v>21-11-1994</v>
      </c>
      <c r="M1930" s="16">
        <f>VLOOKUP($A1930,'Hospitalsation Details'!$A$2:$L$2344,6,0)</f>
        <v>3766.88</v>
      </c>
      <c r="N1930" s="9" t="str">
        <f>VLOOKUP($A1930,'Hospitalsation Details'!$A$2:$L$2344,7,0)</f>
        <v>tier - 2</v>
      </c>
      <c r="O1930" s="9" t="str">
        <f>VLOOKUP($A1930,'Hospitalsation Details'!$A$2:$L$2344,8,0)</f>
        <v>tier - 1</v>
      </c>
      <c r="P1930" s="9" t="str">
        <f>VLOOKUP($A1930,'Hospitalsation Details'!$A$2:$L$2344,9,0)</f>
        <v>R1013</v>
      </c>
      <c r="Q1930" s="9">
        <f>VLOOKUP($A1930,'Hospitalsation Details'!$A$2:$L$2344,12,0)</f>
        <v>28</v>
      </c>
    </row>
    <row r="1931" spans="1:17" ht="15.6" x14ac:dyDescent="0.3">
      <c r="A1931" s="21" t="s">
        <v>3859</v>
      </c>
      <c r="B1931" s="9" t="str">
        <f>VLOOKUP($A1931,'Customer Names'!$A$2:$E$2336,4,0)</f>
        <v xml:space="preserve">  Colleen</v>
      </c>
      <c r="C1931" s="9">
        <f>VLOOKUP($A1931,'Medical Examination'!$A$2:$J$2336,2,0)</f>
        <v>29.1</v>
      </c>
      <c r="D1931" s="9">
        <f>VLOOKUP($A1931,'Medical Examination'!$A$2:$J$2336,3,0)</f>
        <v>4.67</v>
      </c>
      <c r="E1931" s="9" t="str">
        <f>VLOOKUP($A1931,'Medical Examination'!$A$2:$J$2336,4,0)</f>
        <v>No</v>
      </c>
      <c r="F1931" s="9" t="str">
        <f>VLOOKUP($A1931,'Medical Examination'!$A$2:$J$2336,5,0)</f>
        <v>No</v>
      </c>
      <c r="G1931" s="9" t="str">
        <f>VLOOKUP($A1931,'Medical Examination'!$A$2:$J$2336,6,0)</f>
        <v>No</v>
      </c>
      <c r="H1931" s="9">
        <f>VLOOKUP($A1931,'Medical Examination'!$A$2:$J$2336,7,0)</f>
        <v>0</v>
      </c>
      <c r="I1931" s="9" t="str">
        <f>VLOOKUP($A1931,'Medical Examination'!$A$2:$J$2336,8,0)</f>
        <v xml:space="preserve"> Non Smoker</v>
      </c>
      <c r="J1931" s="9" t="str">
        <f>VLOOKUP($A1931,'Medical Examination'!$A$2:$J$2336,9,0)</f>
        <v>Over Weight</v>
      </c>
      <c r="K1931" s="9" t="str">
        <f>VLOOKUP($A1931,'Medical Examination'!$A$2:$J$2336,10,0)</f>
        <v>Prediabetes</v>
      </c>
      <c r="L1931" s="9" t="str">
        <f>VLOOKUP($A1931,'Hospitalsation Details'!$A$2:$L$2344,10,0)</f>
        <v>24-10-1991</v>
      </c>
      <c r="M1931" s="16">
        <f>VLOOKUP($A1931,'Hospitalsation Details'!$A$2:$L$2344,6,0)</f>
        <v>3761.29</v>
      </c>
      <c r="N1931" s="9" t="str">
        <f>VLOOKUP($A1931,'Hospitalsation Details'!$A$2:$L$2344,7,0)</f>
        <v>tier - 2</v>
      </c>
      <c r="O1931" s="9" t="str">
        <f>VLOOKUP($A1931,'Hospitalsation Details'!$A$2:$L$2344,8,0)</f>
        <v>tier - 3</v>
      </c>
      <c r="P1931" s="9" t="str">
        <f>VLOOKUP($A1931,'Hospitalsation Details'!$A$2:$L$2344,9,0)</f>
        <v>R1011</v>
      </c>
      <c r="Q1931" s="9">
        <f>VLOOKUP($A1931,'Hospitalsation Details'!$A$2:$L$2344,12,0)</f>
        <v>31</v>
      </c>
    </row>
    <row r="1932" spans="1:17" ht="15.6" x14ac:dyDescent="0.3">
      <c r="A1932" s="20" t="s">
        <v>3861</v>
      </c>
      <c r="B1932" s="9" t="str">
        <f>VLOOKUP($A1932,'Customer Names'!$A$2:$E$2336,4,0)</f>
        <v xml:space="preserve">  Aleah K</v>
      </c>
      <c r="C1932" s="9">
        <f>VLOOKUP($A1932,'Medical Examination'!$A$2:$J$2336,2,0)</f>
        <v>26.62</v>
      </c>
      <c r="D1932" s="9">
        <f>VLOOKUP($A1932,'Medical Examination'!$A$2:$J$2336,3,0)</f>
        <v>6.24</v>
      </c>
      <c r="E1932" s="9" t="str">
        <f>VLOOKUP($A1932,'Medical Examination'!$A$2:$J$2336,4,0)</f>
        <v>No</v>
      </c>
      <c r="F1932" s="9" t="str">
        <f>VLOOKUP($A1932,'Medical Examination'!$A$2:$J$2336,5,0)</f>
        <v>No</v>
      </c>
      <c r="G1932" s="9" t="str">
        <f>VLOOKUP($A1932,'Medical Examination'!$A$2:$J$2336,6,0)</f>
        <v>No</v>
      </c>
      <c r="H1932" s="9">
        <f>VLOOKUP($A1932,'Medical Examination'!$A$2:$J$2336,7,0)</f>
        <v>0</v>
      </c>
      <c r="I1932" s="9" t="str">
        <f>VLOOKUP($A1932,'Medical Examination'!$A$2:$J$2336,8,0)</f>
        <v xml:space="preserve"> Non Smoker</v>
      </c>
      <c r="J1932" s="9" t="str">
        <f>VLOOKUP($A1932,'Medical Examination'!$A$2:$J$2336,9,0)</f>
        <v>Over Weight</v>
      </c>
      <c r="K1932" s="9" t="str">
        <f>VLOOKUP($A1932,'Medical Examination'!$A$2:$J$2336,10,0)</f>
        <v>Prediabetes</v>
      </c>
      <c r="L1932" s="9" t="str">
        <f>VLOOKUP($A1932,'Hospitalsation Details'!$A$2:$L$2344,10,0)</f>
        <v>25-08-1991</v>
      </c>
      <c r="M1932" s="16">
        <f>VLOOKUP($A1932,'Hospitalsation Details'!$A$2:$L$2344,6,0)</f>
        <v>3757.84</v>
      </c>
      <c r="N1932" s="9" t="str">
        <f>VLOOKUP($A1932,'Hospitalsation Details'!$A$2:$L$2344,7,0)</f>
        <v>tier - 2</v>
      </c>
      <c r="O1932" s="9" t="str">
        <f>VLOOKUP($A1932,'Hospitalsation Details'!$A$2:$L$2344,8,0)</f>
        <v>tier - 1</v>
      </c>
      <c r="P1932" s="9" t="str">
        <f>VLOOKUP($A1932,'Hospitalsation Details'!$A$2:$L$2344,9,0)</f>
        <v>R1013</v>
      </c>
      <c r="Q1932" s="9">
        <f>VLOOKUP($A1932,'Hospitalsation Details'!$A$2:$L$2344,12,0)</f>
        <v>31</v>
      </c>
    </row>
    <row r="1933" spans="1:17" ht="15.6" x14ac:dyDescent="0.3">
      <c r="A1933" s="21" t="s">
        <v>3863</v>
      </c>
      <c r="B1933" s="9" t="str">
        <f>VLOOKUP($A1933,'Customer Names'!$A$2:$E$2336,4,0)</f>
        <v xml:space="preserve">  Mare</v>
      </c>
      <c r="C1933" s="9">
        <f>VLOOKUP($A1933,'Medical Examination'!$A$2:$J$2336,2,0)</f>
        <v>25.74</v>
      </c>
      <c r="D1933" s="9">
        <f>VLOOKUP($A1933,'Medical Examination'!$A$2:$J$2336,3,0)</f>
        <v>5.99</v>
      </c>
      <c r="E1933" s="9" t="str">
        <f>VLOOKUP($A1933,'Medical Examination'!$A$2:$J$2336,4,0)</f>
        <v>No</v>
      </c>
      <c r="F1933" s="9" t="str">
        <f>VLOOKUP($A1933,'Medical Examination'!$A$2:$J$2336,5,0)</f>
        <v>No</v>
      </c>
      <c r="G1933" s="9" t="str">
        <f>VLOOKUP($A1933,'Medical Examination'!$A$2:$J$2336,6,0)</f>
        <v>No</v>
      </c>
      <c r="H1933" s="9">
        <f>VLOOKUP($A1933,'Medical Examination'!$A$2:$J$2336,7,0)</f>
        <v>0</v>
      </c>
      <c r="I1933" s="9" t="str">
        <f>VLOOKUP($A1933,'Medical Examination'!$A$2:$J$2336,8,0)</f>
        <v xml:space="preserve"> Non Smoker</v>
      </c>
      <c r="J1933" s="9" t="str">
        <f>VLOOKUP($A1933,'Medical Examination'!$A$2:$J$2336,9,0)</f>
        <v>Over Weight</v>
      </c>
      <c r="K1933" s="9" t="str">
        <f>VLOOKUP($A1933,'Medical Examination'!$A$2:$J$2336,10,0)</f>
        <v>Diabetes</v>
      </c>
      <c r="L1933" s="9" t="str">
        <f>VLOOKUP($A1933,'Hospitalsation Details'!$A$2:$L$2344,10,0)</f>
        <v>28-10-1991</v>
      </c>
      <c r="M1933" s="16">
        <f>VLOOKUP($A1933,'Hospitalsation Details'!$A$2:$L$2344,6,0)</f>
        <v>3756.62</v>
      </c>
      <c r="N1933" s="9" t="str">
        <f>VLOOKUP($A1933,'Hospitalsation Details'!$A$2:$L$2344,7,0)</f>
        <v>tier - 2</v>
      </c>
      <c r="O1933" s="9" t="str">
        <f>VLOOKUP($A1933,'Hospitalsation Details'!$A$2:$L$2344,8,0)</f>
        <v>tier - 2</v>
      </c>
      <c r="P1933" s="9" t="str">
        <f>VLOOKUP($A1933,'Hospitalsation Details'!$A$2:$L$2344,9,0)</f>
        <v>R1013</v>
      </c>
      <c r="Q1933" s="9">
        <f>VLOOKUP($A1933,'Hospitalsation Details'!$A$2:$L$2344,12,0)</f>
        <v>31</v>
      </c>
    </row>
    <row r="1934" spans="1:17" ht="15.6" x14ac:dyDescent="0.3">
      <c r="A1934" s="20" t="s">
        <v>3865</v>
      </c>
      <c r="B1934" s="9" t="str">
        <f>VLOOKUP($A1934,'Customer Names'!$A$2:$E$2336,4,0)</f>
        <v xml:space="preserve">  Kevin</v>
      </c>
      <c r="C1934" s="9">
        <f>VLOOKUP($A1934,'Medical Examination'!$A$2:$J$2336,2,0)</f>
        <v>18.22</v>
      </c>
      <c r="D1934" s="9">
        <f>VLOOKUP($A1934,'Medical Examination'!$A$2:$J$2336,3,0)</f>
        <v>10.27</v>
      </c>
      <c r="E1934" s="9" t="str">
        <f>VLOOKUP($A1934,'Medical Examination'!$A$2:$J$2336,4,0)</f>
        <v>Yes</v>
      </c>
      <c r="F1934" s="9" t="str">
        <f>VLOOKUP($A1934,'Medical Examination'!$A$2:$J$2336,5,0)</f>
        <v>No</v>
      </c>
      <c r="G1934" s="9" t="str">
        <f>VLOOKUP($A1934,'Medical Examination'!$A$2:$J$2336,6,0)</f>
        <v>No</v>
      </c>
      <c r="H1934" s="9">
        <f>VLOOKUP($A1934,'Medical Examination'!$A$2:$J$2336,7,0)</f>
        <v>1</v>
      </c>
      <c r="I1934" s="9" t="str">
        <f>VLOOKUP($A1934,'Medical Examination'!$A$2:$J$2336,8,0)</f>
        <v xml:space="preserve"> Non Smoker</v>
      </c>
      <c r="J1934" s="9" t="str">
        <f>VLOOKUP($A1934,'Medical Examination'!$A$2:$J$2336,9,0)</f>
        <v>Under Weight</v>
      </c>
      <c r="K1934" s="9" t="str">
        <f>VLOOKUP($A1934,'Medical Examination'!$A$2:$J$2336,10,0)</f>
        <v>Prediabetes</v>
      </c>
      <c r="L1934" s="9" t="str">
        <f>VLOOKUP($A1934,'Hospitalsation Details'!$A$2:$L$2344,10,0)</f>
        <v>09-09-1986</v>
      </c>
      <c r="M1934" s="16">
        <f>VLOOKUP($A1934,'Hospitalsation Details'!$A$2:$L$2344,6,0)</f>
        <v>3748.56</v>
      </c>
      <c r="N1934" s="9" t="str">
        <f>VLOOKUP($A1934,'Hospitalsation Details'!$A$2:$L$2344,7,0)</f>
        <v>tier - 2</v>
      </c>
      <c r="O1934" s="9" t="str">
        <f>VLOOKUP($A1934,'Hospitalsation Details'!$A$2:$L$2344,8,0)</f>
        <v>tier - 2</v>
      </c>
      <c r="P1934" s="9" t="str">
        <f>VLOOKUP($A1934,'Hospitalsation Details'!$A$2:$L$2344,9,0)</f>
        <v>R1013</v>
      </c>
      <c r="Q1934" s="9">
        <f>VLOOKUP($A1934,'Hospitalsation Details'!$A$2:$L$2344,12,0)</f>
        <v>36</v>
      </c>
    </row>
    <row r="1935" spans="1:17" ht="15.6" x14ac:dyDescent="0.3">
      <c r="A1935" s="21" t="s">
        <v>3867</v>
      </c>
      <c r="B1935" s="9" t="str">
        <f>VLOOKUP($A1935,'Customer Names'!$A$2:$E$2336,4,0)</f>
        <v xml:space="preserve">  Jessica</v>
      </c>
      <c r="C1935" s="9">
        <f>VLOOKUP($A1935,'Medical Examination'!$A$2:$J$2336,2,0)</f>
        <v>26.03</v>
      </c>
      <c r="D1935" s="9">
        <f>VLOOKUP($A1935,'Medical Examination'!$A$2:$J$2336,3,0)</f>
        <v>5.97</v>
      </c>
      <c r="E1935" s="9" t="str">
        <f>VLOOKUP($A1935,'Medical Examination'!$A$2:$J$2336,4,0)</f>
        <v>No</v>
      </c>
      <c r="F1935" s="9" t="str">
        <f>VLOOKUP($A1935,'Medical Examination'!$A$2:$J$2336,5,0)</f>
        <v>No</v>
      </c>
      <c r="G1935" s="9" t="str">
        <f>VLOOKUP($A1935,'Medical Examination'!$A$2:$J$2336,6,0)</f>
        <v>Yes</v>
      </c>
      <c r="H1935" s="9">
        <f>VLOOKUP($A1935,'Medical Examination'!$A$2:$J$2336,7,0)</f>
        <v>1</v>
      </c>
      <c r="I1935" s="9" t="str">
        <f>VLOOKUP($A1935,'Medical Examination'!$A$2:$J$2336,8,0)</f>
        <v xml:space="preserve"> Non Smoker</v>
      </c>
      <c r="J1935" s="9" t="str">
        <f>VLOOKUP($A1935,'Medical Examination'!$A$2:$J$2336,9,0)</f>
        <v>Over Weight</v>
      </c>
      <c r="K1935" s="9" t="str">
        <f>VLOOKUP($A1935,'Medical Examination'!$A$2:$J$2336,10,0)</f>
        <v>Normal</v>
      </c>
      <c r="L1935" s="9" t="str">
        <f>VLOOKUP($A1935,'Hospitalsation Details'!$A$2:$L$2344,10,0)</f>
        <v>22-06-1993</v>
      </c>
      <c r="M1935" s="16">
        <f>VLOOKUP($A1935,'Hospitalsation Details'!$A$2:$L$2344,6,0)</f>
        <v>3736.46</v>
      </c>
      <c r="N1935" s="9" t="str">
        <f>VLOOKUP($A1935,'Hospitalsation Details'!$A$2:$L$2344,7,0)</f>
        <v>tier - 2</v>
      </c>
      <c r="O1935" s="9" t="str">
        <f>VLOOKUP($A1935,'Hospitalsation Details'!$A$2:$L$2344,8,0)</f>
        <v>tier - 2</v>
      </c>
      <c r="P1935" s="9" t="str">
        <f>VLOOKUP($A1935,'Hospitalsation Details'!$A$2:$L$2344,9,0)</f>
        <v>R1012</v>
      </c>
      <c r="Q1935" s="9">
        <f>VLOOKUP($A1935,'Hospitalsation Details'!$A$2:$L$2344,12,0)</f>
        <v>29</v>
      </c>
    </row>
    <row r="1936" spans="1:17" ht="15.6" x14ac:dyDescent="0.3">
      <c r="A1936" s="20" t="s">
        <v>3869</v>
      </c>
      <c r="B1936" s="9" t="str">
        <f>VLOOKUP($A1936,'Customer Names'!$A$2:$E$2336,4,0)</f>
        <v xml:space="preserve">  Amanda R</v>
      </c>
      <c r="C1936" s="9">
        <f>VLOOKUP($A1936,'Medical Examination'!$A$2:$J$2336,2,0)</f>
        <v>17.29</v>
      </c>
      <c r="D1936" s="9">
        <f>VLOOKUP($A1936,'Medical Examination'!$A$2:$J$2336,3,0)</f>
        <v>4.9800000000000004</v>
      </c>
      <c r="E1936" s="9" t="str">
        <f>VLOOKUP($A1936,'Medical Examination'!$A$2:$J$2336,4,0)</f>
        <v>No</v>
      </c>
      <c r="F1936" s="9" t="str">
        <f>VLOOKUP($A1936,'Medical Examination'!$A$2:$J$2336,5,0)</f>
        <v>No</v>
      </c>
      <c r="G1936" s="9" t="str">
        <f>VLOOKUP($A1936,'Medical Examination'!$A$2:$J$2336,6,0)</f>
        <v>No</v>
      </c>
      <c r="H1936" s="9">
        <f>VLOOKUP($A1936,'Medical Examination'!$A$2:$J$2336,7,0)</f>
        <v>0</v>
      </c>
      <c r="I1936" s="9" t="str">
        <f>VLOOKUP($A1936,'Medical Examination'!$A$2:$J$2336,8,0)</f>
        <v xml:space="preserve"> Non Smoker</v>
      </c>
      <c r="J1936" s="9" t="str">
        <f>VLOOKUP($A1936,'Medical Examination'!$A$2:$J$2336,9,0)</f>
        <v>Under Weight</v>
      </c>
      <c r="K1936" s="9" t="str">
        <f>VLOOKUP($A1936,'Medical Examination'!$A$2:$J$2336,10,0)</f>
        <v>Diabetes</v>
      </c>
      <c r="L1936" s="9" t="str">
        <f>VLOOKUP($A1936,'Hospitalsation Details'!$A$2:$L$2344,10,0)</f>
        <v>22-08-1994</v>
      </c>
      <c r="M1936" s="16">
        <f>VLOOKUP($A1936,'Hospitalsation Details'!$A$2:$L$2344,6,0)</f>
        <v>3732.63</v>
      </c>
      <c r="N1936" s="9" t="str">
        <f>VLOOKUP($A1936,'Hospitalsation Details'!$A$2:$L$2344,7,0)</f>
        <v>tier - 2</v>
      </c>
      <c r="O1936" s="9" t="str">
        <f>VLOOKUP($A1936,'Hospitalsation Details'!$A$2:$L$2344,8,0)</f>
        <v>tier - 3</v>
      </c>
      <c r="P1936" s="9" t="str">
        <f>VLOOKUP($A1936,'Hospitalsation Details'!$A$2:$L$2344,9,0)</f>
        <v>R1024</v>
      </c>
      <c r="Q1936" s="9">
        <f>VLOOKUP($A1936,'Hospitalsation Details'!$A$2:$L$2344,12,0)</f>
        <v>28</v>
      </c>
    </row>
    <row r="1937" spans="1:17" ht="15.6" x14ac:dyDescent="0.3">
      <c r="A1937" s="21" t="s">
        <v>3871</v>
      </c>
      <c r="B1937" s="9" t="str">
        <f>VLOOKUP($A1937,'Customer Names'!$A$2:$E$2336,4,0)</f>
        <v xml:space="preserve">  Murray W</v>
      </c>
      <c r="C1937" s="9">
        <f>VLOOKUP($A1937,'Medical Examination'!$A$2:$J$2336,2,0)</f>
        <v>18.170000000000002</v>
      </c>
      <c r="D1937" s="9">
        <f>VLOOKUP($A1937,'Medical Examination'!$A$2:$J$2336,3,0)</f>
        <v>6.91</v>
      </c>
      <c r="E1937" s="9" t="str">
        <f>VLOOKUP($A1937,'Medical Examination'!$A$2:$J$2336,4,0)</f>
        <v>Yes</v>
      </c>
      <c r="F1937" s="9" t="str">
        <f>VLOOKUP($A1937,'Medical Examination'!$A$2:$J$2336,5,0)</f>
        <v>No</v>
      </c>
      <c r="G1937" s="9" t="str">
        <f>VLOOKUP($A1937,'Medical Examination'!$A$2:$J$2336,6,0)</f>
        <v>No</v>
      </c>
      <c r="H1937" s="9">
        <f>VLOOKUP($A1937,'Medical Examination'!$A$2:$J$2336,7,0)</f>
        <v>1</v>
      </c>
      <c r="I1937" s="9" t="str">
        <f>VLOOKUP($A1937,'Medical Examination'!$A$2:$J$2336,8,0)</f>
        <v xml:space="preserve"> Non Smoker</v>
      </c>
      <c r="J1937" s="9" t="str">
        <f>VLOOKUP($A1937,'Medical Examination'!$A$2:$J$2336,9,0)</f>
        <v>Under Weight</v>
      </c>
      <c r="K1937" s="9" t="str">
        <f>VLOOKUP($A1937,'Medical Examination'!$A$2:$J$2336,10,0)</f>
        <v>Prediabetes</v>
      </c>
      <c r="L1937" s="9" t="str">
        <f>VLOOKUP($A1937,'Hospitalsation Details'!$A$2:$L$2344,10,0)</f>
        <v>01-12-1986</v>
      </c>
      <c r="M1937" s="16">
        <f>VLOOKUP($A1937,'Hospitalsation Details'!$A$2:$L$2344,6,0)</f>
        <v>3731.6</v>
      </c>
      <c r="N1937" s="9" t="str">
        <f>VLOOKUP($A1937,'Hospitalsation Details'!$A$2:$L$2344,7,0)</f>
        <v>tier - 2</v>
      </c>
      <c r="O1937" s="9" t="str">
        <f>VLOOKUP($A1937,'Hospitalsation Details'!$A$2:$L$2344,8,0)</f>
        <v>tier - 2</v>
      </c>
      <c r="P1937" s="9" t="str">
        <f>VLOOKUP($A1937,'Hospitalsation Details'!$A$2:$L$2344,9,0)</f>
        <v>R1013</v>
      </c>
      <c r="Q1937" s="9">
        <f>VLOOKUP($A1937,'Hospitalsation Details'!$A$2:$L$2344,12,0)</f>
        <v>36</v>
      </c>
    </row>
    <row r="1938" spans="1:17" ht="15.6" x14ac:dyDescent="0.3">
      <c r="A1938" s="20" t="s">
        <v>3873</v>
      </c>
      <c r="B1938" s="9" t="str">
        <f>VLOOKUP($A1938,'Customer Names'!$A$2:$E$2336,4,0)</f>
        <v xml:space="preserve">  Meghan P</v>
      </c>
      <c r="C1938" s="9">
        <f>VLOOKUP($A1938,'Medical Examination'!$A$2:$J$2336,2,0)</f>
        <v>32.54</v>
      </c>
      <c r="D1938" s="9">
        <f>VLOOKUP($A1938,'Medical Examination'!$A$2:$J$2336,3,0)</f>
        <v>6.38</v>
      </c>
      <c r="E1938" s="9" t="str">
        <f>VLOOKUP($A1938,'Medical Examination'!$A$2:$J$2336,4,0)</f>
        <v>No</v>
      </c>
      <c r="F1938" s="9" t="str">
        <f>VLOOKUP($A1938,'Medical Examination'!$A$2:$J$2336,5,0)</f>
        <v>Yes</v>
      </c>
      <c r="G1938" s="9" t="str">
        <f>VLOOKUP($A1938,'Medical Examination'!$A$2:$J$2336,6,0)</f>
        <v>No</v>
      </c>
      <c r="H1938" s="9">
        <f>VLOOKUP($A1938,'Medical Examination'!$A$2:$J$2336,7,0)</f>
        <v>1</v>
      </c>
      <c r="I1938" s="9" t="str">
        <f>VLOOKUP($A1938,'Medical Examination'!$A$2:$J$2336,8,0)</f>
        <v xml:space="preserve"> Non Smoker</v>
      </c>
      <c r="J1938" s="9" t="str">
        <f>VLOOKUP($A1938,'Medical Examination'!$A$2:$J$2336,9,0)</f>
        <v>Obesity</v>
      </c>
      <c r="K1938" s="9" t="str">
        <f>VLOOKUP($A1938,'Medical Examination'!$A$2:$J$2336,10,0)</f>
        <v>Normal</v>
      </c>
      <c r="L1938" s="9" t="str">
        <f>VLOOKUP($A1938,'Hospitalsation Details'!$A$2:$L$2344,10,0)</f>
        <v>05-11-2004</v>
      </c>
      <c r="M1938" s="16">
        <f>VLOOKUP($A1938,'Hospitalsation Details'!$A$2:$L$2344,6,0)</f>
        <v>3722.23</v>
      </c>
      <c r="N1938" s="9" t="str">
        <f>VLOOKUP($A1938,'Hospitalsation Details'!$A$2:$L$2344,7,0)</f>
        <v>tier - 2</v>
      </c>
      <c r="O1938" s="9" t="str">
        <f>VLOOKUP($A1938,'Hospitalsation Details'!$A$2:$L$2344,8,0)</f>
        <v>tier - 2</v>
      </c>
      <c r="P1938" s="9" t="str">
        <f>VLOOKUP($A1938,'Hospitalsation Details'!$A$2:$L$2344,9,0)</f>
        <v>R1025</v>
      </c>
      <c r="Q1938" s="9">
        <f>VLOOKUP($A1938,'Hospitalsation Details'!$A$2:$L$2344,12,0)</f>
        <v>18</v>
      </c>
    </row>
    <row r="1939" spans="1:17" ht="15.6" x14ac:dyDescent="0.3">
      <c r="A1939" s="21" t="s">
        <v>3875</v>
      </c>
      <c r="B1939" s="9" t="str">
        <f>VLOOKUP($A1939,'Customer Names'!$A$2:$E$2336,4,0)</f>
        <v xml:space="preserve">  David</v>
      </c>
      <c r="C1939" s="9">
        <f>VLOOKUP($A1939,'Medical Examination'!$A$2:$J$2336,2,0)</f>
        <v>30.25</v>
      </c>
      <c r="D1939" s="9">
        <f>VLOOKUP($A1939,'Medical Examination'!$A$2:$J$2336,3,0)</f>
        <v>4.7699999999999996</v>
      </c>
      <c r="E1939" s="9" t="str">
        <f>VLOOKUP($A1939,'Medical Examination'!$A$2:$J$2336,4,0)</f>
        <v>No</v>
      </c>
      <c r="F1939" s="9" t="str">
        <f>VLOOKUP($A1939,'Medical Examination'!$A$2:$J$2336,5,0)</f>
        <v>No</v>
      </c>
      <c r="G1939" s="9" t="str">
        <f>VLOOKUP($A1939,'Medical Examination'!$A$2:$J$2336,6,0)</f>
        <v>No</v>
      </c>
      <c r="H1939" s="9">
        <f>VLOOKUP($A1939,'Medical Examination'!$A$2:$J$2336,7,0)</f>
        <v>0</v>
      </c>
      <c r="I1939" s="9" t="str">
        <f>VLOOKUP($A1939,'Medical Examination'!$A$2:$J$2336,8,0)</f>
        <v xml:space="preserve"> Non Smoker</v>
      </c>
      <c r="J1939" s="9" t="str">
        <f>VLOOKUP($A1939,'Medical Examination'!$A$2:$J$2336,9,0)</f>
        <v>Obesity</v>
      </c>
      <c r="K1939" s="9" t="str">
        <f>VLOOKUP($A1939,'Medical Examination'!$A$2:$J$2336,10,0)</f>
        <v>Prediabetes</v>
      </c>
      <c r="L1939" s="9" t="str">
        <f>VLOOKUP($A1939,'Hospitalsation Details'!$A$2:$L$2344,10,0)</f>
        <v>02-12-1989</v>
      </c>
      <c r="M1939" s="16">
        <f>VLOOKUP($A1939,'Hospitalsation Details'!$A$2:$L$2344,6,0)</f>
        <v>3704.35</v>
      </c>
      <c r="N1939" s="9" t="str">
        <f>VLOOKUP($A1939,'Hospitalsation Details'!$A$2:$L$2344,7,0)</f>
        <v>tier - 2</v>
      </c>
      <c r="O1939" s="9" t="str">
        <f>VLOOKUP($A1939,'Hospitalsation Details'!$A$2:$L$2344,8,0)</f>
        <v>tier - 2</v>
      </c>
      <c r="P1939" s="9" t="str">
        <f>VLOOKUP($A1939,'Hospitalsation Details'!$A$2:$L$2344,9,0)</f>
        <v>R1013</v>
      </c>
      <c r="Q1939" s="9">
        <f>VLOOKUP($A1939,'Hospitalsation Details'!$A$2:$L$2344,12,0)</f>
        <v>33</v>
      </c>
    </row>
    <row r="1940" spans="1:17" ht="15.6" x14ac:dyDescent="0.3">
      <c r="A1940" s="20" t="s">
        <v>3877</v>
      </c>
      <c r="B1940" s="9" t="str">
        <f>VLOOKUP($A1940,'Customer Names'!$A$2:$E$2336,4,0)</f>
        <v xml:space="preserve">  Seth</v>
      </c>
      <c r="C1940" s="9">
        <f>VLOOKUP($A1940,'Medical Examination'!$A$2:$J$2336,2,0)</f>
        <v>19.59</v>
      </c>
      <c r="D1940" s="9">
        <f>VLOOKUP($A1940,'Medical Examination'!$A$2:$J$2336,3,0)</f>
        <v>6.04</v>
      </c>
      <c r="E1940" s="9" t="str">
        <f>VLOOKUP($A1940,'Medical Examination'!$A$2:$J$2336,4,0)</f>
        <v>Yes</v>
      </c>
      <c r="F1940" s="9" t="str">
        <f>VLOOKUP($A1940,'Medical Examination'!$A$2:$J$2336,5,0)</f>
        <v>No</v>
      </c>
      <c r="G1940" s="9" t="str">
        <f>VLOOKUP($A1940,'Medical Examination'!$A$2:$J$2336,6,0)</f>
        <v>No</v>
      </c>
      <c r="H1940" s="9">
        <f>VLOOKUP($A1940,'Medical Examination'!$A$2:$J$2336,7,0)</f>
        <v>1</v>
      </c>
      <c r="I1940" s="9" t="str">
        <f>VLOOKUP($A1940,'Medical Examination'!$A$2:$J$2336,8,0)</f>
        <v xml:space="preserve"> Non Smoker</v>
      </c>
      <c r="J1940" s="9" t="str">
        <f>VLOOKUP($A1940,'Medical Examination'!$A$2:$J$2336,9,0)</f>
        <v>Normal Weight</v>
      </c>
      <c r="K1940" s="9" t="str">
        <f>VLOOKUP($A1940,'Medical Examination'!$A$2:$J$2336,10,0)</f>
        <v>Normal</v>
      </c>
      <c r="L1940" s="9" t="str">
        <f>VLOOKUP($A1940,'Hospitalsation Details'!$A$2:$L$2344,10,0)</f>
        <v>18-08-1988</v>
      </c>
      <c r="M1940" s="16">
        <f>VLOOKUP($A1940,'Hospitalsation Details'!$A$2:$L$2344,6,0)</f>
        <v>3699.54</v>
      </c>
      <c r="N1940" s="9" t="str">
        <f>VLOOKUP($A1940,'Hospitalsation Details'!$A$2:$L$2344,7,0)</f>
        <v>tier - 2</v>
      </c>
      <c r="O1940" s="9" t="str">
        <f>VLOOKUP($A1940,'Hospitalsation Details'!$A$2:$L$2344,8,0)</f>
        <v>tier - 3</v>
      </c>
      <c r="P1940" s="9" t="str">
        <f>VLOOKUP($A1940,'Hospitalsation Details'!$A$2:$L$2344,9,0)</f>
        <v>R1013</v>
      </c>
      <c r="Q1940" s="9">
        <f>VLOOKUP($A1940,'Hospitalsation Details'!$A$2:$L$2344,12,0)</f>
        <v>34</v>
      </c>
    </row>
    <row r="1941" spans="1:17" ht="15.6" x14ac:dyDescent="0.3">
      <c r="A1941" s="21" t="s">
        <v>3879</v>
      </c>
      <c r="B1941" s="9" t="str">
        <f>VLOOKUP($A1941,'Customer Names'!$A$2:$E$2336,4,0)</f>
        <v xml:space="preserve">  Michael P</v>
      </c>
      <c r="C1941" s="9">
        <f>VLOOKUP($A1941,'Medical Examination'!$A$2:$J$2336,2,0)</f>
        <v>45.9</v>
      </c>
      <c r="D1941" s="9">
        <f>VLOOKUP($A1941,'Medical Examination'!$A$2:$J$2336,3,0)</f>
        <v>4.3</v>
      </c>
      <c r="E1941" s="9" t="str">
        <f>VLOOKUP($A1941,'Medical Examination'!$A$2:$J$2336,4,0)</f>
        <v>Yes</v>
      </c>
      <c r="F1941" s="9" t="str">
        <f>VLOOKUP($A1941,'Medical Examination'!$A$2:$J$2336,5,0)</f>
        <v>No</v>
      </c>
      <c r="G1941" s="9" t="str">
        <f>VLOOKUP($A1941,'Medical Examination'!$A$2:$J$2336,6,0)</f>
        <v>No</v>
      </c>
      <c r="H1941" s="9">
        <f>VLOOKUP($A1941,'Medical Examination'!$A$2:$J$2336,7,0)</f>
        <v>1</v>
      </c>
      <c r="I1941" s="9" t="str">
        <f>VLOOKUP($A1941,'Medical Examination'!$A$2:$J$2336,8,0)</f>
        <v xml:space="preserve"> Non Smoker</v>
      </c>
      <c r="J1941" s="9" t="str">
        <f>VLOOKUP($A1941,'Medical Examination'!$A$2:$J$2336,9,0)</f>
        <v>Obesity</v>
      </c>
      <c r="K1941" s="9" t="str">
        <f>VLOOKUP($A1941,'Medical Examination'!$A$2:$J$2336,10,0)</f>
        <v>Diabetes</v>
      </c>
      <c r="L1941" s="9" t="str">
        <f>VLOOKUP($A1941,'Hospitalsation Details'!$A$2:$L$2344,10,0)</f>
        <v>21-10-1995</v>
      </c>
      <c r="M1941" s="16">
        <f>VLOOKUP($A1941,'Hospitalsation Details'!$A$2:$L$2344,6,0)</f>
        <v>3693.43</v>
      </c>
      <c r="N1941" s="9" t="str">
        <f>VLOOKUP($A1941,'Hospitalsation Details'!$A$2:$L$2344,7,0)</f>
        <v>tier - 2</v>
      </c>
      <c r="O1941" s="9" t="str">
        <f>VLOOKUP($A1941,'Hospitalsation Details'!$A$2:$L$2344,8,0)</f>
        <v>tier - 3</v>
      </c>
      <c r="P1941" s="9" t="str">
        <f>VLOOKUP($A1941,'Hospitalsation Details'!$A$2:$L$2344,9,0)</f>
        <v>R1011</v>
      </c>
      <c r="Q1941" s="9">
        <f>VLOOKUP($A1941,'Hospitalsation Details'!$A$2:$L$2344,12,0)</f>
        <v>27</v>
      </c>
    </row>
    <row r="1942" spans="1:17" ht="15.6" x14ac:dyDescent="0.3">
      <c r="A1942" s="20" t="s">
        <v>3881</v>
      </c>
      <c r="B1942" s="9" t="str">
        <f>VLOOKUP($A1942,'Customer Names'!$A$2:$E$2336,4,0)</f>
        <v xml:space="preserve">  Russell M</v>
      </c>
      <c r="C1942" s="9">
        <f>VLOOKUP($A1942,'Medical Examination'!$A$2:$J$2336,2,0)</f>
        <v>17.059999999999999</v>
      </c>
      <c r="D1942" s="9">
        <f>VLOOKUP($A1942,'Medical Examination'!$A$2:$J$2336,3,0)</f>
        <v>8.75</v>
      </c>
      <c r="E1942" s="9" t="str">
        <f>VLOOKUP($A1942,'Medical Examination'!$A$2:$J$2336,4,0)</f>
        <v>Yes</v>
      </c>
      <c r="F1942" s="9" t="str">
        <f>VLOOKUP($A1942,'Medical Examination'!$A$2:$J$2336,5,0)</f>
        <v>No</v>
      </c>
      <c r="G1942" s="9" t="str">
        <f>VLOOKUP($A1942,'Medical Examination'!$A$2:$J$2336,6,0)</f>
        <v>No</v>
      </c>
      <c r="H1942" s="9">
        <f>VLOOKUP($A1942,'Medical Examination'!$A$2:$J$2336,7,0)</f>
        <v>0</v>
      </c>
      <c r="I1942" s="9" t="str">
        <f>VLOOKUP($A1942,'Medical Examination'!$A$2:$J$2336,8,0)</f>
        <v xml:space="preserve"> Non Smoker</v>
      </c>
      <c r="J1942" s="9" t="str">
        <f>VLOOKUP($A1942,'Medical Examination'!$A$2:$J$2336,9,0)</f>
        <v>Under Weight</v>
      </c>
      <c r="K1942" s="9" t="str">
        <f>VLOOKUP($A1942,'Medical Examination'!$A$2:$J$2336,10,0)</f>
        <v>Normal</v>
      </c>
      <c r="L1942" s="9" t="str">
        <f>VLOOKUP($A1942,'Hospitalsation Details'!$A$2:$L$2344,10,0)</f>
        <v>14-12-1981</v>
      </c>
      <c r="M1942" s="16">
        <f>VLOOKUP($A1942,'Hospitalsation Details'!$A$2:$L$2344,6,0)</f>
        <v>3688.38</v>
      </c>
      <c r="N1942" s="9" t="str">
        <f>VLOOKUP($A1942,'Hospitalsation Details'!$A$2:$L$2344,7,0)</f>
        <v>tier - 2</v>
      </c>
      <c r="O1942" s="9" t="str">
        <f>VLOOKUP($A1942,'Hospitalsation Details'!$A$2:$L$2344,8,0)</f>
        <v>tier - 2</v>
      </c>
      <c r="P1942" s="9" t="str">
        <f>VLOOKUP($A1942,'Hospitalsation Details'!$A$2:$L$2344,9,0)</f>
        <v>R1013</v>
      </c>
      <c r="Q1942" s="9">
        <f>VLOOKUP($A1942,'Hospitalsation Details'!$A$2:$L$2344,12,0)</f>
        <v>41</v>
      </c>
    </row>
    <row r="1943" spans="1:17" ht="15.6" x14ac:dyDescent="0.3">
      <c r="A1943" s="21" t="s">
        <v>3883</v>
      </c>
      <c r="B1943" s="9" t="str">
        <f>VLOOKUP($A1943,'Customer Names'!$A$2:$E$2336,4,0)</f>
        <v xml:space="preserve">  Martin</v>
      </c>
      <c r="C1943" s="9">
        <f>VLOOKUP($A1943,'Medical Examination'!$A$2:$J$2336,2,0)</f>
        <v>32.07</v>
      </c>
      <c r="D1943" s="9">
        <f>VLOOKUP($A1943,'Medical Examination'!$A$2:$J$2336,3,0)</f>
        <v>5.25</v>
      </c>
      <c r="E1943" s="9" t="str">
        <f>VLOOKUP($A1943,'Medical Examination'!$A$2:$J$2336,4,0)</f>
        <v>No</v>
      </c>
      <c r="F1943" s="9" t="str">
        <f>VLOOKUP($A1943,'Medical Examination'!$A$2:$J$2336,5,0)</f>
        <v>No</v>
      </c>
      <c r="G1943" s="9" t="str">
        <f>VLOOKUP($A1943,'Medical Examination'!$A$2:$J$2336,6,0)</f>
        <v>Yes</v>
      </c>
      <c r="H1943" s="9">
        <f>VLOOKUP($A1943,'Medical Examination'!$A$2:$J$2336,7,0)</f>
        <v>1</v>
      </c>
      <c r="I1943" s="9" t="str">
        <f>VLOOKUP($A1943,'Medical Examination'!$A$2:$J$2336,8,0)</f>
        <v xml:space="preserve"> Non Smoker</v>
      </c>
      <c r="J1943" s="9" t="str">
        <f>VLOOKUP($A1943,'Medical Examination'!$A$2:$J$2336,9,0)</f>
        <v>Obesity</v>
      </c>
      <c r="K1943" s="9" t="str">
        <f>VLOOKUP($A1943,'Medical Examination'!$A$2:$J$2336,10,0)</f>
        <v>Normal</v>
      </c>
      <c r="L1943" s="9" t="str">
        <f>VLOOKUP($A1943,'Hospitalsation Details'!$A$2:$L$2344,10,0)</f>
        <v>10-07-2003</v>
      </c>
      <c r="M1943" s="16">
        <f>VLOOKUP($A1943,'Hospitalsation Details'!$A$2:$L$2344,6,0)</f>
        <v>3688.35</v>
      </c>
      <c r="N1943" s="9" t="str">
        <f>VLOOKUP($A1943,'Hospitalsation Details'!$A$2:$L$2344,7,0)</f>
        <v>tier - 2</v>
      </c>
      <c r="O1943" s="9" t="str">
        <f>VLOOKUP($A1943,'Hospitalsation Details'!$A$2:$L$2344,8,0)</f>
        <v>tier - 2</v>
      </c>
      <c r="P1943" s="9" t="str">
        <f>VLOOKUP($A1943,'Hospitalsation Details'!$A$2:$L$2344,9,0)</f>
        <v>R1021</v>
      </c>
      <c r="Q1943" s="9">
        <f>VLOOKUP($A1943,'Hospitalsation Details'!$A$2:$L$2344,12,0)</f>
        <v>19</v>
      </c>
    </row>
    <row r="1944" spans="1:17" ht="15.6" x14ac:dyDescent="0.3">
      <c r="A1944" s="20" t="s">
        <v>3885</v>
      </c>
      <c r="B1944" s="9" t="str">
        <f>VLOOKUP($A1944,'Customer Names'!$A$2:$E$2336,4,0)</f>
        <v xml:space="preserve">  Michael</v>
      </c>
      <c r="C1944" s="9">
        <f>VLOOKUP($A1944,'Medical Examination'!$A$2:$J$2336,2,0)</f>
        <v>16.5</v>
      </c>
      <c r="D1944" s="9">
        <f>VLOOKUP($A1944,'Medical Examination'!$A$2:$J$2336,3,0)</f>
        <v>5.03</v>
      </c>
      <c r="E1944" s="9" t="str">
        <f>VLOOKUP($A1944,'Medical Examination'!$A$2:$J$2336,4,0)</f>
        <v>No</v>
      </c>
      <c r="F1944" s="9" t="str">
        <f>VLOOKUP($A1944,'Medical Examination'!$A$2:$J$2336,5,0)</f>
        <v>No</v>
      </c>
      <c r="G1944" s="9" t="str">
        <f>VLOOKUP($A1944,'Medical Examination'!$A$2:$J$2336,6,0)</f>
        <v>No</v>
      </c>
      <c r="H1944" s="9">
        <f>VLOOKUP($A1944,'Medical Examination'!$A$2:$J$2336,7,0)</f>
        <v>1</v>
      </c>
      <c r="I1944" s="9" t="str">
        <f>VLOOKUP($A1944,'Medical Examination'!$A$2:$J$2336,8,0)</f>
        <v xml:space="preserve"> Non Smoker</v>
      </c>
      <c r="J1944" s="9" t="str">
        <f>VLOOKUP($A1944,'Medical Examination'!$A$2:$J$2336,9,0)</f>
        <v>Under Weight</v>
      </c>
      <c r="K1944" s="9" t="str">
        <f>VLOOKUP($A1944,'Medical Examination'!$A$2:$J$2336,10,0)</f>
        <v>Prediabetes</v>
      </c>
      <c r="L1944" s="9" t="str">
        <f>VLOOKUP($A1944,'Hospitalsation Details'!$A$2:$L$2344,10,0)</f>
        <v>06-07-1984</v>
      </c>
      <c r="M1944" s="16">
        <f>VLOOKUP($A1944,'Hospitalsation Details'!$A$2:$L$2344,6,0)</f>
        <v>3678.86</v>
      </c>
      <c r="N1944" s="9" t="str">
        <f>VLOOKUP($A1944,'Hospitalsation Details'!$A$2:$L$2344,7,0)</f>
        <v>tier - 2</v>
      </c>
      <c r="O1944" s="9" t="str">
        <f>VLOOKUP($A1944,'Hospitalsation Details'!$A$2:$L$2344,8,0)</f>
        <v>tier - 3</v>
      </c>
      <c r="P1944" s="9" t="str">
        <f>VLOOKUP($A1944,'Hospitalsation Details'!$A$2:$L$2344,9,0)</f>
        <v>R1013</v>
      </c>
      <c r="Q1944" s="9">
        <f>VLOOKUP($A1944,'Hospitalsation Details'!$A$2:$L$2344,12,0)</f>
        <v>38</v>
      </c>
    </row>
    <row r="1945" spans="1:17" ht="15.6" x14ac:dyDescent="0.3">
      <c r="A1945" s="21" t="s">
        <v>3887</v>
      </c>
      <c r="B1945" s="9" t="str">
        <f>VLOOKUP($A1945,'Customer Names'!$A$2:$E$2336,4,0)</f>
        <v xml:space="preserve">  Miles</v>
      </c>
      <c r="C1945" s="9">
        <f>VLOOKUP($A1945,'Medical Examination'!$A$2:$J$2336,2,0)</f>
        <v>31.4</v>
      </c>
      <c r="D1945" s="9">
        <f>VLOOKUP($A1945,'Medical Examination'!$A$2:$J$2336,3,0)</f>
        <v>5.88</v>
      </c>
      <c r="E1945" s="9" t="str">
        <f>VLOOKUP($A1945,'Medical Examination'!$A$2:$J$2336,4,0)</f>
        <v>No</v>
      </c>
      <c r="F1945" s="9" t="str">
        <f>VLOOKUP($A1945,'Medical Examination'!$A$2:$J$2336,5,0)</f>
        <v>No</v>
      </c>
      <c r="G1945" s="9" t="str">
        <f>VLOOKUP($A1945,'Medical Examination'!$A$2:$J$2336,6,0)</f>
        <v>No</v>
      </c>
      <c r="H1945" s="9">
        <f>VLOOKUP($A1945,'Medical Examination'!$A$2:$J$2336,7,0)</f>
        <v>1</v>
      </c>
      <c r="I1945" s="9" t="str">
        <f>VLOOKUP($A1945,'Medical Examination'!$A$2:$J$2336,8,0)</f>
        <v xml:space="preserve"> Non Smoker</v>
      </c>
      <c r="J1945" s="9" t="str">
        <f>VLOOKUP($A1945,'Medical Examination'!$A$2:$J$2336,9,0)</f>
        <v>Obesity</v>
      </c>
      <c r="K1945" s="9" t="str">
        <f>VLOOKUP($A1945,'Medical Examination'!$A$2:$J$2336,10,0)</f>
        <v>Normal</v>
      </c>
      <c r="L1945" s="9" t="str">
        <f>VLOOKUP($A1945,'Hospitalsation Details'!$A$2:$L$2344,10,0)</f>
        <v>14-09-1992</v>
      </c>
      <c r="M1945" s="16">
        <f>VLOOKUP($A1945,'Hospitalsation Details'!$A$2:$L$2344,6,0)</f>
        <v>3659.35</v>
      </c>
      <c r="N1945" s="9" t="str">
        <f>VLOOKUP($A1945,'Hospitalsation Details'!$A$2:$L$2344,7,0)</f>
        <v>tier - 3</v>
      </c>
      <c r="O1945" s="9" t="str">
        <f>VLOOKUP($A1945,'Hospitalsation Details'!$A$2:$L$2344,8,0)</f>
        <v>tier - 1</v>
      </c>
      <c r="P1945" s="9" t="str">
        <f>VLOOKUP($A1945,'Hospitalsation Details'!$A$2:$L$2344,9,0)</f>
        <v>R1011</v>
      </c>
      <c r="Q1945" s="9">
        <f>VLOOKUP($A1945,'Hospitalsation Details'!$A$2:$L$2344,12,0)</f>
        <v>30</v>
      </c>
    </row>
    <row r="1946" spans="1:17" ht="15.6" x14ac:dyDescent="0.3">
      <c r="A1946" s="20" t="s">
        <v>3889</v>
      </c>
      <c r="B1946" s="9" t="str">
        <f>VLOOKUP($A1946,'Customer Names'!$A$2:$E$2336,4,0)</f>
        <v xml:space="preserve">  Amanda</v>
      </c>
      <c r="C1946" s="9">
        <f>VLOOKUP($A1946,'Medical Examination'!$A$2:$J$2336,2,0)</f>
        <v>20.36</v>
      </c>
      <c r="D1946" s="9">
        <f>VLOOKUP($A1946,'Medical Examination'!$A$2:$J$2336,3,0)</f>
        <v>4.49</v>
      </c>
      <c r="E1946" s="9" t="str">
        <f>VLOOKUP($A1946,'Medical Examination'!$A$2:$J$2336,4,0)</f>
        <v>No</v>
      </c>
      <c r="F1946" s="9" t="str">
        <f>VLOOKUP($A1946,'Medical Examination'!$A$2:$J$2336,5,0)</f>
        <v>No</v>
      </c>
      <c r="G1946" s="9" t="str">
        <f>VLOOKUP($A1946,'Medical Examination'!$A$2:$J$2336,6,0)</f>
        <v>No</v>
      </c>
      <c r="H1946" s="9">
        <f>VLOOKUP($A1946,'Medical Examination'!$A$2:$J$2336,7,0)</f>
        <v>0</v>
      </c>
      <c r="I1946" s="9" t="str">
        <f>VLOOKUP($A1946,'Medical Examination'!$A$2:$J$2336,8,0)</f>
        <v xml:space="preserve"> Non Smoker</v>
      </c>
      <c r="J1946" s="9" t="str">
        <f>VLOOKUP($A1946,'Medical Examination'!$A$2:$J$2336,9,0)</f>
        <v>Normal Weight</v>
      </c>
      <c r="K1946" s="9" t="str">
        <f>VLOOKUP($A1946,'Medical Examination'!$A$2:$J$2336,10,0)</f>
        <v>Normal</v>
      </c>
      <c r="L1946" s="9" t="str">
        <f>VLOOKUP($A1946,'Hospitalsation Details'!$A$2:$L$2344,10,0)</f>
        <v>08-11-1990</v>
      </c>
      <c r="M1946" s="16">
        <f>VLOOKUP($A1946,'Hospitalsation Details'!$A$2:$L$2344,6,0)</f>
        <v>3653.29</v>
      </c>
      <c r="N1946" s="9" t="str">
        <f>VLOOKUP($A1946,'Hospitalsation Details'!$A$2:$L$2344,7,0)</f>
        <v>tier - 2</v>
      </c>
      <c r="O1946" s="9" t="str">
        <f>VLOOKUP($A1946,'Hospitalsation Details'!$A$2:$L$2344,8,0)</f>
        <v>tier - 3</v>
      </c>
      <c r="P1946" s="9" t="str">
        <f>VLOOKUP($A1946,'Hospitalsation Details'!$A$2:$L$2344,9,0)</f>
        <v>R1011</v>
      </c>
      <c r="Q1946" s="9">
        <f>VLOOKUP($A1946,'Hospitalsation Details'!$A$2:$L$2344,12,0)</f>
        <v>32</v>
      </c>
    </row>
    <row r="1947" spans="1:17" ht="15.6" x14ac:dyDescent="0.3">
      <c r="A1947" s="21" t="s">
        <v>3891</v>
      </c>
      <c r="B1947" s="9" t="str">
        <f>VLOOKUP($A1947,'Customer Names'!$A$2:$E$2336,4,0)</f>
        <v xml:space="preserve">  Roger</v>
      </c>
      <c r="C1947" s="9">
        <f>VLOOKUP($A1947,'Medical Examination'!$A$2:$J$2336,2,0)</f>
        <v>25.46</v>
      </c>
      <c r="D1947" s="9">
        <f>VLOOKUP($A1947,'Medical Examination'!$A$2:$J$2336,3,0)</f>
        <v>4.1399999999999997</v>
      </c>
      <c r="E1947" s="9" t="str">
        <f>VLOOKUP($A1947,'Medical Examination'!$A$2:$J$2336,4,0)</f>
        <v>No</v>
      </c>
      <c r="F1947" s="9" t="str">
        <f>VLOOKUP($A1947,'Medical Examination'!$A$2:$J$2336,5,0)</f>
        <v>No</v>
      </c>
      <c r="G1947" s="9" t="str">
        <f>VLOOKUP($A1947,'Medical Examination'!$A$2:$J$2336,6,0)</f>
        <v>No</v>
      </c>
      <c r="H1947" s="9">
        <f>VLOOKUP($A1947,'Medical Examination'!$A$2:$J$2336,7,0)</f>
        <v>1</v>
      </c>
      <c r="I1947" s="9" t="str">
        <f>VLOOKUP($A1947,'Medical Examination'!$A$2:$J$2336,8,0)</f>
        <v xml:space="preserve"> Non Smoker</v>
      </c>
      <c r="J1947" s="9" t="str">
        <f>VLOOKUP($A1947,'Medical Examination'!$A$2:$J$2336,9,0)</f>
        <v>Over Weight</v>
      </c>
      <c r="K1947" s="9" t="str">
        <f>VLOOKUP($A1947,'Medical Examination'!$A$2:$J$2336,10,0)</f>
        <v>Prediabetes</v>
      </c>
      <c r="L1947" s="9" t="str">
        <f>VLOOKUP($A1947,'Hospitalsation Details'!$A$2:$L$2344,10,0)</f>
        <v>17-11-1992</v>
      </c>
      <c r="M1947" s="16">
        <f>VLOOKUP($A1947,'Hospitalsation Details'!$A$2:$L$2344,6,0)</f>
        <v>3645.09</v>
      </c>
      <c r="N1947" s="9" t="str">
        <f>VLOOKUP($A1947,'Hospitalsation Details'!$A$2:$L$2344,7,0)</f>
        <v>tier - 1</v>
      </c>
      <c r="O1947" s="9" t="str">
        <f>VLOOKUP($A1947,'Hospitalsation Details'!$A$2:$L$2344,8,0)</f>
        <v>tier - 2</v>
      </c>
      <c r="P1947" s="9" t="str">
        <f>VLOOKUP($A1947,'Hospitalsation Details'!$A$2:$L$2344,9,0)</f>
        <v>R1014</v>
      </c>
      <c r="Q1947" s="9">
        <f>VLOOKUP($A1947,'Hospitalsation Details'!$A$2:$L$2344,12,0)</f>
        <v>30</v>
      </c>
    </row>
    <row r="1948" spans="1:17" ht="15.6" x14ac:dyDescent="0.3">
      <c r="A1948" s="20" t="s">
        <v>3893</v>
      </c>
      <c r="B1948" s="9" t="str">
        <f>VLOOKUP($A1948,'Customer Names'!$A$2:$E$2336,4,0)</f>
        <v xml:space="preserve">  Brock J</v>
      </c>
      <c r="C1948" s="9">
        <f>VLOOKUP($A1948,'Medical Examination'!$A$2:$J$2336,2,0)</f>
        <v>17.09</v>
      </c>
      <c r="D1948" s="9">
        <f>VLOOKUP($A1948,'Medical Examination'!$A$2:$J$2336,3,0)</f>
        <v>5.8</v>
      </c>
      <c r="E1948" s="9" t="str">
        <f>VLOOKUP($A1948,'Medical Examination'!$A$2:$J$2336,4,0)</f>
        <v>Yes</v>
      </c>
      <c r="F1948" s="9" t="str">
        <f>VLOOKUP($A1948,'Medical Examination'!$A$2:$J$2336,5,0)</f>
        <v>No</v>
      </c>
      <c r="G1948" s="9" t="str">
        <f>VLOOKUP($A1948,'Medical Examination'!$A$2:$J$2336,6,0)</f>
        <v>No</v>
      </c>
      <c r="H1948" s="9">
        <f>VLOOKUP($A1948,'Medical Examination'!$A$2:$J$2336,7,0)</f>
        <v>0</v>
      </c>
      <c r="I1948" s="9" t="str">
        <f>VLOOKUP($A1948,'Medical Examination'!$A$2:$J$2336,8,0)</f>
        <v xml:space="preserve"> Non Smoker</v>
      </c>
      <c r="J1948" s="9" t="str">
        <f>VLOOKUP($A1948,'Medical Examination'!$A$2:$J$2336,9,0)</f>
        <v>Under Weight</v>
      </c>
      <c r="K1948" s="9" t="str">
        <f>VLOOKUP($A1948,'Medical Examination'!$A$2:$J$2336,10,0)</f>
        <v>Normal</v>
      </c>
      <c r="L1948" s="9" t="str">
        <f>VLOOKUP($A1948,'Hospitalsation Details'!$A$2:$L$2344,10,0)</f>
        <v>14-06-1985</v>
      </c>
      <c r="M1948" s="16">
        <f>VLOOKUP($A1948,'Hospitalsation Details'!$A$2:$L$2344,6,0)</f>
        <v>3622.13</v>
      </c>
      <c r="N1948" s="9" t="str">
        <f>VLOOKUP($A1948,'Hospitalsation Details'!$A$2:$L$2344,7,0)</f>
        <v>tier - 2</v>
      </c>
      <c r="O1948" s="9" t="str">
        <f>VLOOKUP($A1948,'Hospitalsation Details'!$A$2:$L$2344,8,0)</f>
        <v>tier - 1</v>
      </c>
      <c r="P1948" s="9" t="str">
        <f>VLOOKUP($A1948,'Hospitalsation Details'!$A$2:$L$2344,9,0)</f>
        <v>R1013</v>
      </c>
      <c r="Q1948" s="9">
        <f>VLOOKUP($A1948,'Hospitalsation Details'!$A$2:$L$2344,12,0)</f>
        <v>37</v>
      </c>
    </row>
    <row r="1949" spans="1:17" ht="15.6" x14ac:dyDescent="0.3">
      <c r="A1949" s="21" t="s">
        <v>3895</v>
      </c>
      <c r="B1949" s="9" t="str">
        <f>VLOOKUP($A1949,'Customer Names'!$A$2:$E$2336,4,0)</f>
        <v xml:space="preserve">  Stephen F</v>
      </c>
      <c r="C1949" s="9">
        <f>VLOOKUP($A1949,'Medical Examination'!$A$2:$J$2336,2,0)</f>
        <v>20.83</v>
      </c>
      <c r="D1949" s="9">
        <f>VLOOKUP($A1949,'Medical Examination'!$A$2:$J$2336,3,0)</f>
        <v>5.12</v>
      </c>
      <c r="E1949" s="9" t="str">
        <f>VLOOKUP($A1949,'Medical Examination'!$A$2:$J$2336,4,0)</f>
        <v>No</v>
      </c>
      <c r="F1949" s="9" t="str">
        <f>VLOOKUP($A1949,'Medical Examination'!$A$2:$J$2336,5,0)</f>
        <v>No</v>
      </c>
      <c r="G1949" s="9" t="str">
        <f>VLOOKUP($A1949,'Medical Examination'!$A$2:$J$2336,6,0)</f>
        <v>No</v>
      </c>
      <c r="H1949" s="9">
        <f>VLOOKUP($A1949,'Medical Examination'!$A$2:$J$2336,7,0)</f>
        <v>0</v>
      </c>
      <c r="I1949" s="9" t="str">
        <f>VLOOKUP($A1949,'Medical Examination'!$A$2:$J$2336,8,0)</f>
        <v xml:space="preserve"> Non Smoker</v>
      </c>
      <c r="J1949" s="9" t="str">
        <f>VLOOKUP($A1949,'Medical Examination'!$A$2:$J$2336,9,0)</f>
        <v>Normal Weight</v>
      </c>
      <c r="K1949" s="9" t="str">
        <f>VLOOKUP($A1949,'Medical Examination'!$A$2:$J$2336,10,0)</f>
        <v>Prediabetes</v>
      </c>
      <c r="L1949" s="9" t="str">
        <f>VLOOKUP($A1949,'Hospitalsation Details'!$A$2:$L$2344,10,0)</f>
        <v>11-10-1990</v>
      </c>
      <c r="M1949" s="16">
        <f>VLOOKUP($A1949,'Hospitalsation Details'!$A$2:$L$2344,6,0)</f>
        <v>3606.43</v>
      </c>
      <c r="N1949" s="9" t="str">
        <f>VLOOKUP($A1949,'Hospitalsation Details'!$A$2:$L$2344,7,0)</f>
        <v>tier - 2</v>
      </c>
      <c r="O1949" s="9" t="str">
        <f>VLOOKUP($A1949,'Hospitalsation Details'!$A$2:$L$2344,8,0)</f>
        <v>tier - 1</v>
      </c>
      <c r="P1949" s="9" t="str">
        <f>VLOOKUP($A1949,'Hospitalsation Details'!$A$2:$L$2344,9,0)</f>
        <v>R1013</v>
      </c>
      <c r="Q1949" s="9">
        <f>VLOOKUP($A1949,'Hospitalsation Details'!$A$2:$L$2344,12,0)</f>
        <v>32</v>
      </c>
    </row>
    <row r="1950" spans="1:17" ht="15.6" x14ac:dyDescent="0.3">
      <c r="A1950" s="20" t="s">
        <v>3897</v>
      </c>
      <c r="B1950" s="9" t="str">
        <f>VLOOKUP($A1950,'Customer Names'!$A$2:$E$2336,4,0)</f>
        <v xml:space="preserve">  Missy</v>
      </c>
      <c r="C1950" s="9">
        <f>VLOOKUP($A1950,'Medical Examination'!$A$2:$J$2336,2,0)</f>
        <v>18.920000000000002</v>
      </c>
      <c r="D1950" s="9">
        <f>VLOOKUP($A1950,'Medical Examination'!$A$2:$J$2336,3,0)</f>
        <v>5.98</v>
      </c>
      <c r="E1950" s="9" t="str">
        <f>VLOOKUP($A1950,'Medical Examination'!$A$2:$J$2336,4,0)</f>
        <v>Yes</v>
      </c>
      <c r="F1950" s="9" t="str">
        <f>VLOOKUP($A1950,'Medical Examination'!$A$2:$J$2336,5,0)</f>
        <v>No</v>
      </c>
      <c r="G1950" s="9" t="str">
        <f>VLOOKUP($A1950,'Medical Examination'!$A$2:$J$2336,6,0)</f>
        <v>No</v>
      </c>
      <c r="H1950" s="9">
        <f>VLOOKUP($A1950,'Medical Examination'!$A$2:$J$2336,7,0)</f>
        <v>1</v>
      </c>
      <c r="I1950" s="9" t="str">
        <f>VLOOKUP($A1950,'Medical Examination'!$A$2:$J$2336,8,0)</f>
        <v xml:space="preserve"> Non Smoker</v>
      </c>
      <c r="J1950" s="9" t="str">
        <f>VLOOKUP($A1950,'Medical Examination'!$A$2:$J$2336,9,0)</f>
        <v>Normal Weight</v>
      </c>
      <c r="K1950" s="9" t="str">
        <f>VLOOKUP($A1950,'Medical Examination'!$A$2:$J$2336,10,0)</f>
        <v>Normal</v>
      </c>
      <c r="L1950" s="9" t="str">
        <f>VLOOKUP($A1950,'Hospitalsation Details'!$A$2:$L$2344,10,0)</f>
        <v>04-11-1988</v>
      </c>
      <c r="M1950" s="16">
        <f>VLOOKUP($A1950,'Hospitalsation Details'!$A$2:$L$2344,6,0)</f>
        <v>3603.6</v>
      </c>
      <c r="N1950" s="9" t="str">
        <f>VLOOKUP($A1950,'Hospitalsation Details'!$A$2:$L$2344,7,0)</f>
        <v>tier - 2</v>
      </c>
      <c r="O1950" s="9" t="str">
        <f>VLOOKUP($A1950,'Hospitalsation Details'!$A$2:$L$2344,8,0)</f>
        <v>tier - 1</v>
      </c>
      <c r="P1950" s="9" t="str">
        <f>VLOOKUP($A1950,'Hospitalsation Details'!$A$2:$L$2344,9,0)</f>
        <v>R1013</v>
      </c>
      <c r="Q1950" s="9">
        <f>VLOOKUP($A1950,'Hospitalsation Details'!$A$2:$L$2344,12,0)</f>
        <v>34</v>
      </c>
    </row>
    <row r="1951" spans="1:17" ht="15.6" x14ac:dyDescent="0.3">
      <c r="A1951" s="21" t="s">
        <v>3899</v>
      </c>
      <c r="B1951" s="9" t="str">
        <f>VLOOKUP($A1951,'Customer Names'!$A$2:$E$2336,4,0)</f>
        <v xml:space="preserve">  William</v>
      </c>
      <c r="C1951" s="9">
        <f>VLOOKUP($A1951,'Medical Examination'!$A$2:$J$2336,2,0)</f>
        <v>37.1</v>
      </c>
      <c r="D1951" s="9">
        <f>VLOOKUP($A1951,'Medical Examination'!$A$2:$J$2336,3,0)</f>
        <v>5.46</v>
      </c>
      <c r="E1951" s="9" t="str">
        <f>VLOOKUP($A1951,'Medical Examination'!$A$2:$J$2336,4,0)</f>
        <v>No</v>
      </c>
      <c r="F1951" s="9" t="str">
        <f>VLOOKUP($A1951,'Medical Examination'!$A$2:$J$2336,5,0)</f>
        <v>No</v>
      </c>
      <c r="G1951" s="9" t="str">
        <f>VLOOKUP($A1951,'Medical Examination'!$A$2:$J$2336,6,0)</f>
        <v>No</v>
      </c>
      <c r="H1951" s="9">
        <f>VLOOKUP($A1951,'Medical Examination'!$A$2:$J$2336,7,0)</f>
        <v>0</v>
      </c>
      <c r="I1951" s="9" t="str">
        <f>VLOOKUP($A1951,'Medical Examination'!$A$2:$J$2336,8,0)</f>
        <v xml:space="preserve"> Non Smoker</v>
      </c>
      <c r="J1951" s="9" t="str">
        <f>VLOOKUP($A1951,'Medical Examination'!$A$2:$J$2336,9,0)</f>
        <v>Obesity</v>
      </c>
      <c r="K1951" s="9" t="str">
        <f>VLOOKUP($A1951,'Medical Examination'!$A$2:$J$2336,10,0)</f>
        <v>Normal</v>
      </c>
      <c r="L1951" s="9" t="str">
        <f>VLOOKUP($A1951,'Hospitalsation Details'!$A$2:$L$2344,10,0)</f>
        <v>12-08-1999</v>
      </c>
      <c r="M1951" s="16">
        <f>VLOOKUP($A1951,'Hospitalsation Details'!$A$2:$L$2344,6,0)</f>
        <v>3597.6</v>
      </c>
      <c r="N1951" s="9" t="str">
        <f>VLOOKUP($A1951,'Hospitalsation Details'!$A$2:$L$2344,7,0)</f>
        <v>tier - 2</v>
      </c>
      <c r="O1951" s="9" t="str">
        <f>VLOOKUP($A1951,'Hospitalsation Details'!$A$2:$L$2344,8,0)</f>
        <v>tier - 2</v>
      </c>
      <c r="P1951" s="9" t="str">
        <f>VLOOKUP($A1951,'Hospitalsation Details'!$A$2:$L$2344,9,0)</f>
        <v>R1011</v>
      </c>
      <c r="Q1951" s="9">
        <f>VLOOKUP($A1951,'Hospitalsation Details'!$A$2:$L$2344,12,0)</f>
        <v>23</v>
      </c>
    </row>
    <row r="1952" spans="1:17" ht="15.6" x14ac:dyDescent="0.3">
      <c r="A1952" s="20" t="s">
        <v>3901</v>
      </c>
      <c r="B1952" s="9" t="str">
        <f>VLOOKUP($A1952,'Customer Names'!$A$2:$E$2336,4,0)</f>
        <v xml:space="preserve">  Lauren M</v>
      </c>
      <c r="C1952" s="9">
        <f>VLOOKUP($A1952,'Medical Examination'!$A$2:$J$2336,2,0)</f>
        <v>22.515000000000001</v>
      </c>
      <c r="D1952" s="9">
        <f>VLOOKUP($A1952,'Medical Examination'!$A$2:$J$2336,3,0)</f>
        <v>4.91</v>
      </c>
      <c r="E1952" s="9" t="str">
        <f>VLOOKUP($A1952,'Medical Examination'!$A$2:$J$2336,4,0)</f>
        <v>Yes</v>
      </c>
      <c r="F1952" s="9" t="str">
        <f>VLOOKUP($A1952,'Medical Examination'!$A$2:$J$2336,5,0)</f>
        <v>No</v>
      </c>
      <c r="G1952" s="9" t="str">
        <f>VLOOKUP($A1952,'Medical Examination'!$A$2:$J$2336,6,0)</f>
        <v>Yes</v>
      </c>
      <c r="H1952" s="9">
        <f>VLOOKUP($A1952,'Medical Examination'!$A$2:$J$2336,7,0)</f>
        <v>1</v>
      </c>
      <c r="I1952" s="9" t="str">
        <f>VLOOKUP($A1952,'Medical Examination'!$A$2:$J$2336,8,0)</f>
        <v xml:space="preserve"> Non Smoker</v>
      </c>
      <c r="J1952" s="9" t="str">
        <f>VLOOKUP($A1952,'Medical Examination'!$A$2:$J$2336,9,0)</f>
        <v>Normal Weight</v>
      </c>
      <c r="K1952" s="9" t="str">
        <f>VLOOKUP($A1952,'Medical Examination'!$A$2:$J$2336,10,0)</f>
        <v>Normal</v>
      </c>
      <c r="L1952" s="9" t="str">
        <f>VLOOKUP($A1952,'Hospitalsation Details'!$A$2:$L$2344,10,0)</f>
        <v>04-11-1997</v>
      </c>
      <c r="M1952" s="16">
        <f>VLOOKUP($A1952,'Hospitalsation Details'!$A$2:$L$2344,6,0)</f>
        <v>3594.17</v>
      </c>
      <c r="N1952" s="9" t="str">
        <f>VLOOKUP($A1952,'Hospitalsation Details'!$A$2:$L$2344,7,0)</f>
        <v>tier - 2</v>
      </c>
      <c r="O1952" s="9" t="str">
        <f>VLOOKUP($A1952,'Hospitalsation Details'!$A$2:$L$2344,8,0)</f>
        <v>tier - 2</v>
      </c>
      <c r="P1952" s="9" t="str">
        <f>VLOOKUP($A1952,'Hospitalsation Details'!$A$2:$L$2344,9,0)</f>
        <v>R1012</v>
      </c>
      <c r="Q1952" s="9">
        <f>VLOOKUP($A1952,'Hospitalsation Details'!$A$2:$L$2344,12,0)</f>
        <v>25</v>
      </c>
    </row>
    <row r="1953" spans="1:17" ht="15.6" x14ac:dyDescent="0.3">
      <c r="A1953" s="21" t="s">
        <v>3903</v>
      </c>
      <c r="B1953" s="9" t="str">
        <f>VLOOKUP($A1953,'Customer Names'!$A$2:$E$2336,4,0)</f>
        <v xml:space="preserve">  Apolo U</v>
      </c>
      <c r="C1953" s="9">
        <f>VLOOKUP($A1953,'Medical Examination'!$A$2:$J$2336,2,0)</f>
        <v>32.700000000000003</v>
      </c>
      <c r="D1953" s="9">
        <f>VLOOKUP($A1953,'Medical Examination'!$A$2:$J$2336,3,0)</f>
        <v>4.66</v>
      </c>
      <c r="E1953" s="9" t="str">
        <f>VLOOKUP($A1953,'Medical Examination'!$A$2:$J$2336,4,0)</f>
        <v>No</v>
      </c>
      <c r="F1953" s="9" t="str">
        <f>VLOOKUP($A1953,'Medical Examination'!$A$2:$J$2336,5,0)</f>
        <v>No</v>
      </c>
      <c r="G1953" s="9" t="str">
        <f>VLOOKUP($A1953,'Medical Examination'!$A$2:$J$2336,6,0)</f>
        <v>No</v>
      </c>
      <c r="H1953" s="9">
        <f>VLOOKUP($A1953,'Medical Examination'!$A$2:$J$2336,7,0)</f>
        <v>0</v>
      </c>
      <c r="I1953" s="9" t="str">
        <f>VLOOKUP($A1953,'Medical Examination'!$A$2:$J$2336,8,0)</f>
        <v xml:space="preserve"> Non Smoker</v>
      </c>
      <c r="J1953" s="9" t="str">
        <f>VLOOKUP($A1953,'Medical Examination'!$A$2:$J$2336,9,0)</f>
        <v>Obesity</v>
      </c>
      <c r="K1953" s="9" t="str">
        <f>VLOOKUP($A1953,'Medical Examination'!$A$2:$J$2336,10,0)</f>
        <v>Diabetes</v>
      </c>
      <c r="L1953" s="9" t="str">
        <f>VLOOKUP($A1953,'Hospitalsation Details'!$A$2:$L$2344,10,0)</f>
        <v>06-06-1999</v>
      </c>
      <c r="M1953" s="16">
        <f>VLOOKUP($A1953,'Hospitalsation Details'!$A$2:$L$2344,6,0)</f>
        <v>3591.48</v>
      </c>
      <c r="N1953" s="9" t="str">
        <f>VLOOKUP($A1953,'Hospitalsation Details'!$A$2:$L$2344,7,0)</f>
        <v>tier - 2</v>
      </c>
      <c r="O1953" s="9" t="str">
        <f>VLOOKUP($A1953,'Hospitalsation Details'!$A$2:$L$2344,8,0)</f>
        <v>tier - 3</v>
      </c>
      <c r="P1953" s="9" t="str">
        <f>VLOOKUP($A1953,'Hospitalsation Details'!$A$2:$L$2344,9,0)</f>
        <v>R1011</v>
      </c>
      <c r="Q1953" s="9">
        <f>VLOOKUP($A1953,'Hospitalsation Details'!$A$2:$L$2344,12,0)</f>
        <v>24</v>
      </c>
    </row>
    <row r="1954" spans="1:17" ht="15.6" x14ac:dyDescent="0.3">
      <c r="A1954" s="20" t="s">
        <v>3905</v>
      </c>
      <c r="B1954" s="9" t="str">
        <f>VLOOKUP($A1954,'Customer Names'!$A$2:$E$2336,4,0)</f>
        <v xml:space="preserve">  Alfons</v>
      </c>
      <c r="C1954" s="9">
        <f>VLOOKUP($A1954,'Medical Examination'!$A$2:$J$2336,2,0)</f>
        <v>17.75</v>
      </c>
      <c r="D1954" s="9">
        <f>VLOOKUP($A1954,'Medical Examination'!$A$2:$J$2336,3,0)</f>
        <v>6.8</v>
      </c>
      <c r="E1954" s="9" t="str">
        <f>VLOOKUP($A1954,'Medical Examination'!$A$2:$J$2336,4,0)</f>
        <v>Yes</v>
      </c>
      <c r="F1954" s="9" t="str">
        <f>VLOOKUP($A1954,'Medical Examination'!$A$2:$J$2336,5,0)</f>
        <v>No</v>
      </c>
      <c r="G1954" s="9" t="str">
        <f>VLOOKUP($A1954,'Medical Examination'!$A$2:$J$2336,6,0)</f>
        <v>No</v>
      </c>
      <c r="H1954" s="9">
        <f>VLOOKUP($A1954,'Medical Examination'!$A$2:$J$2336,7,0)</f>
        <v>1</v>
      </c>
      <c r="I1954" s="9" t="str">
        <f>VLOOKUP($A1954,'Medical Examination'!$A$2:$J$2336,8,0)</f>
        <v xml:space="preserve"> Non Smoker</v>
      </c>
      <c r="J1954" s="9" t="str">
        <f>VLOOKUP($A1954,'Medical Examination'!$A$2:$J$2336,9,0)</f>
        <v>Under Weight</v>
      </c>
      <c r="K1954" s="9" t="str">
        <f>VLOOKUP($A1954,'Medical Examination'!$A$2:$J$2336,10,0)</f>
        <v>Normal</v>
      </c>
      <c r="L1954" s="9" t="str">
        <f>VLOOKUP($A1954,'Hospitalsation Details'!$A$2:$L$2344,10,0)</f>
        <v>27-12-1986</v>
      </c>
      <c r="M1954" s="16">
        <f>VLOOKUP($A1954,'Hospitalsation Details'!$A$2:$L$2344,6,0)</f>
        <v>3589.14</v>
      </c>
      <c r="N1954" s="9" t="str">
        <f>VLOOKUP($A1954,'Hospitalsation Details'!$A$2:$L$2344,7,0)</f>
        <v>tier - 2</v>
      </c>
      <c r="O1954" s="9" t="str">
        <f>VLOOKUP($A1954,'Hospitalsation Details'!$A$2:$L$2344,8,0)</f>
        <v>tier - 2</v>
      </c>
      <c r="P1954" s="9" t="str">
        <f>VLOOKUP($A1954,'Hospitalsation Details'!$A$2:$L$2344,9,0)</f>
        <v>R1013</v>
      </c>
      <c r="Q1954" s="9">
        <f>VLOOKUP($A1954,'Hospitalsation Details'!$A$2:$L$2344,12,0)</f>
        <v>36</v>
      </c>
    </row>
    <row r="1955" spans="1:17" ht="15.6" x14ac:dyDescent="0.3">
      <c r="A1955" s="21" t="s">
        <v>3907</v>
      </c>
      <c r="B1955" s="9" t="str">
        <f>VLOOKUP($A1955,'Customer Names'!$A$2:$E$2336,4,0)</f>
        <v xml:space="preserve">  Amber</v>
      </c>
      <c r="C1955" s="9">
        <f>VLOOKUP($A1955,'Medical Examination'!$A$2:$J$2336,2,0)</f>
        <v>33.630000000000003</v>
      </c>
      <c r="D1955" s="9">
        <f>VLOOKUP($A1955,'Medical Examination'!$A$2:$J$2336,3,0)</f>
        <v>4.47</v>
      </c>
      <c r="E1955" s="9" t="str">
        <f>VLOOKUP($A1955,'Medical Examination'!$A$2:$J$2336,4,0)</f>
        <v>Yes</v>
      </c>
      <c r="F1955" s="9" t="str">
        <f>VLOOKUP($A1955,'Medical Examination'!$A$2:$J$2336,5,0)</f>
        <v>No</v>
      </c>
      <c r="G1955" s="9" t="str">
        <f>VLOOKUP($A1955,'Medical Examination'!$A$2:$J$2336,6,0)</f>
        <v>No</v>
      </c>
      <c r="H1955" s="9">
        <f>VLOOKUP($A1955,'Medical Examination'!$A$2:$J$2336,7,0)</f>
        <v>0</v>
      </c>
      <c r="I1955" s="9" t="str">
        <f>VLOOKUP($A1955,'Medical Examination'!$A$2:$J$2336,8,0)</f>
        <v xml:space="preserve"> Non Smoker</v>
      </c>
      <c r="J1955" s="9" t="str">
        <f>VLOOKUP($A1955,'Medical Examination'!$A$2:$J$2336,9,0)</f>
        <v>Obesity</v>
      </c>
      <c r="K1955" s="9" t="str">
        <f>VLOOKUP($A1955,'Medical Examination'!$A$2:$J$2336,10,0)</f>
        <v>Normal</v>
      </c>
      <c r="L1955" s="9" t="str">
        <f>VLOOKUP($A1955,'Hospitalsation Details'!$A$2:$L$2344,10,0)</f>
        <v>11-11-2001</v>
      </c>
      <c r="M1955" s="16">
        <f>VLOOKUP($A1955,'Hospitalsation Details'!$A$2:$L$2344,6,0)</f>
        <v>3579.83</v>
      </c>
      <c r="N1955" s="9" t="str">
        <f>VLOOKUP($A1955,'Hospitalsation Details'!$A$2:$L$2344,7,0)</f>
        <v>tier - 2</v>
      </c>
      <c r="O1955" s="9" t="str">
        <f>VLOOKUP($A1955,'Hospitalsation Details'!$A$2:$L$2344,8,0)</f>
        <v>tier - 2</v>
      </c>
      <c r="P1955" s="9" t="str">
        <f>VLOOKUP($A1955,'Hospitalsation Details'!$A$2:$L$2344,9,0)</f>
        <v>R1012</v>
      </c>
      <c r="Q1955" s="9">
        <f>VLOOKUP($A1955,'Hospitalsation Details'!$A$2:$L$2344,12,0)</f>
        <v>21</v>
      </c>
    </row>
    <row r="1956" spans="1:17" ht="15.6" x14ac:dyDescent="0.3">
      <c r="A1956" s="20" t="s">
        <v>3909</v>
      </c>
      <c r="B1956" s="9" t="str">
        <f>VLOOKUP($A1956,'Customer Names'!$A$2:$E$2336,4,0)</f>
        <v xml:space="preserve">  Leah C</v>
      </c>
      <c r="C1956" s="9">
        <f>VLOOKUP($A1956,'Medical Examination'!$A$2:$J$2336,2,0)</f>
        <v>34.799999999999997</v>
      </c>
      <c r="D1956" s="9">
        <f>VLOOKUP($A1956,'Medical Examination'!$A$2:$J$2336,3,0)</f>
        <v>4.08</v>
      </c>
      <c r="E1956" s="9" t="str">
        <f>VLOOKUP($A1956,'Medical Examination'!$A$2:$J$2336,4,0)</f>
        <v>Yes</v>
      </c>
      <c r="F1956" s="9" t="str">
        <f>VLOOKUP($A1956,'Medical Examination'!$A$2:$J$2336,5,0)</f>
        <v>No</v>
      </c>
      <c r="G1956" s="9" t="str">
        <f>VLOOKUP($A1956,'Medical Examination'!$A$2:$J$2336,6,0)</f>
        <v>No</v>
      </c>
      <c r="H1956" s="9">
        <f>VLOOKUP($A1956,'Medical Examination'!$A$2:$J$2336,7,0)</f>
        <v>1</v>
      </c>
      <c r="I1956" s="9" t="str">
        <f>VLOOKUP($A1956,'Medical Examination'!$A$2:$J$2336,8,0)</f>
        <v xml:space="preserve"> Non Smoker</v>
      </c>
      <c r="J1956" s="9" t="str">
        <f>VLOOKUP($A1956,'Medical Examination'!$A$2:$J$2336,9,0)</f>
        <v>Obesity</v>
      </c>
      <c r="K1956" s="9" t="str">
        <f>VLOOKUP($A1956,'Medical Examination'!$A$2:$J$2336,10,0)</f>
        <v>Normal</v>
      </c>
      <c r="L1956" s="9" t="str">
        <f>VLOOKUP($A1956,'Hospitalsation Details'!$A$2:$L$2344,10,0)</f>
        <v>23-08-1995</v>
      </c>
      <c r="M1956" s="16">
        <f>VLOOKUP($A1956,'Hospitalsation Details'!$A$2:$L$2344,6,0)</f>
        <v>3578</v>
      </c>
      <c r="N1956" s="9" t="str">
        <f>VLOOKUP($A1956,'Hospitalsation Details'!$A$2:$L$2344,7,0)</f>
        <v>tier - 2</v>
      </c>
      <c r="O1956" s="9" t="str">
        <f>VLOOKUP($A1956,'Hospitalsation Details'!$A$2:$L$2344,8,0)</f>
        <v>tier - 3</v>
      </c>
      <c r="P1956" s="9" t="str">
        <f>VLOOKUP($A1956,'Hospitalsation Details'!$A$2:$L$2344,9,0)</f>
        <v>R1011</v>
      </c>
      <c r="Q1956" s="9">
        <f>VLOOKUP($A1956,'Hospitalsation Details'!$A$2:$L$2344,12,0)</f>
        <v>27</v>
      </c>
    </row>
    <row r="1957" spans="1:17" ht="15.6" x14ac:dyDescent="0.3">
      <c r="A1957" s="21" t="s">
        <v>3911</v>
      </c>
      <c r="B1957" s="9" t="str">
        <f>VLOOKUP($A1957,'Customer Names'!$A$2:$E$2336,4,0)</f>
        <v xml:space="preserve">  Lilia</v>
      </c>
      <c r="C1957" s="9">
        <f>VLOOKUP($A1957,'Medical Examination'!$A$2:$J$2336,2,0)</f>
        <v>16.809999999999999</v>
      </c>
      <c r="D1957" s="9">
        <f>VLOOKUP($A1957,'Medical Examination'!$A$2:$J$2336,3,0)</f>
        <v>5.51</v>
      </c>
      <c r="E1957" s="9" t="str">
        <f>VLOOKUP($A1957,'Medical Examination'!$A$2:$J$2336,4,0)</f>
        <v>Yes</v>
      </c>
      <c r="F1957" s="9" t="str">
        <f>VLOOKUP($A1957,'Medical Examination'!$A$2:$J$2336,5,0)</f>
        <v>No</v>
      </c>
      <c r="G1957" s="9" t="str">
        <f>VLOOKUP($A1957,'Medical Examination'!$A$2:$J$2336,6,0)</f>
        <v>No</v>
      </c>
      <c r="H1957" s="9">
        <f>VLOOKUP($A1957,'Medical Examination'!$A$2:$J$2336,7,0)</f>
        <v>1</v>
      </c>
      <c r="I1957" s="9" t="str">
        <f>VLOOKUP($A1957,'Medical Examination'!$A$2:$J$2336,8,0)</f>
        <v xml:space="preserve"> Non Smoker</v>
      </c>
      <c r="J1957" s="9" t="str">
        <f>VLOOKUP($A1957,'Medical Examination'!$A$2:$J$2336,9,0)</f>
        <v>Under Weight</v>
      </c>
      <c r="K1957" s="9" t="str">
        <f>VLOOKUP($A1957,'Medical Examination'!$A$2:$J$2336,10,0)</f>
        <v>Diabetes</v>
      </c>
      <c r="L1957" s="9" t="str">
        <f>VLOOKUP($A1957,'Hospitalsation Details'!$A$2:$L$2344,10,0)</f>
        <v>18-08-1988</v>
      </c>
      <c r="M1957" s="16">
        <f>VLOOKUP($A1957,'Hospitalsation Details'!$A$2:$L$2344,6,0)</f>
        <v>3569.96</v>
      </c>
      <c r="N1957" s="9" t="str">
        <f>VLOOKUP($A1957,'Hospitalsation Details'!$A$2:$L$2344,7,0)</f>
        <v>tier - 2</v>
      </c>
      <c r="O1957" s="9" t="str">
        <f>VLOOKUP($A1957,'Hospitalsation Details'!$A$2:$L$2344,8,0)</f>
        <v>tier - 1</v>
      </c>
      <c r="P1957" s="9" t="str">
        <f>VLOOKUP($A1957,'Hospitalsation Details'!$A$2:$L$2344,9,0)</f>
        <v>R1012</v>
      </c>
      <c r="Q1957" s="9">
        <f>VLOOKUP($A1957,'Hospitalsation Details'!$A$2:$L$2344,12,0)</f>
        <v>34</v>
      </c>
    </row>
    <row r="1958" spans="1:17" ht="15.6" x14ac:dyDescent="0.3">
      <c r="A1958" s="20" t="s">
        <v>3913</v>
      </c>
      <c r="B1958" s="9" t="str">
        <f>VLOOKUP($A1958,'Customer Names'!$A$2:$E$2336,4,0)</f>
        <v xml:space="preserve">  Danny</v>
      </c>
      <c r="C1958" s="9">
        <f>VLOOKUP($A1958,'Medical Examination'!$A$2:$J$2336,2,0)</f>
        <v>16.690000000000001</v>
      </c>
      <c r="D1958" s="9">
        <f>VLOOKUP($A1958,'Medical Examination'!$A$2:$J$2336,3,0)</f>
        <v>8.4</v>
      </c>
      <c r="E1958" s="9" t="str">
        <f>VLOOKUP($A1958,'Medical Examination'!$A$2:$J$2336,4,0)</f>
        <v>Yes</v>
      </c>
      <c r="F1958" s="9" t="str">
        <f>VLOOKUP($A1958,'Medical Examination'!$A$2:$J$2336,5,0)</f>
        <v>No</v>
      </c>
      <c r="G1958" s="9" t="str">
        <f>VLOOKUP($A1958,'Medical Examination'!$A$2:$J$2336,6,0)</f>
        <v>No</v>
      </c>
      <c r="H1958" s="9">
        <f>VLOOKUP($A1958,'Medical Examination'!$A$2:$J$2336,7,0)</f>
        <v>0</v>
      </c>
      <c r="I1958" s="9" t="str">
        <f>VLOOKUP($A1958,'Medical Examination'!$A$2:$J$2336,8,0)</f>
        <v xml:space="preserve"> Non Smoker</v>
      </c>
      <c r="J1958" s="9" t="str">
        <f>VLOOKUP($A1958,'Medical Examination'!$A$2:$J$2336,9,0)</f>
        <v>Under Weight</v>
      </c>
      <c r="K1958" s="9" t="str">
        <f>VLOOKUP($A1958,'Medical Examination'!$A$2:$J$2336,10,0)</f>
        <v>Normal</v>
      </c>
      <c r="L1958" s="9" t="str">
        <f>VLOOKUP($A1958,'Hospitalsation Details'!$A$2:$L$2344,10,0)</f>
        <v>10-10-1981</v>
      </c>
      <c r="M1958" s="16">
        <f>VLOOKUP($A1958,'Hospitalsation Details'!$A$2:$L$2344,6,0)</f>
        <v>3562.87</v>
      </c>
      <c r="N1958" s="9" t="str">
        <f>VLOOKUP($A1958,'Hospitalsation Details'!$A$2:$L$2344,7,0)</f>
        <v>tier - 2</v>
      </c>
      <c r="O1958" s="9" t="str">
        <f>VLOOKUP($A1958,'Hospitalsation Details'!$A$2:$L$2344,8,0)</f>
        <v>tier - 1</v>
      </c>
      <c r="P1958" s="9" t="str">
        <f>VLOOKUP($A1958,'Hospitalsation Details'!$A$2:$L$2344,9,0)</f>
        <v>R1013</v>
      </c>
      <c r="Q1958" s="9">
        <f>VLOOKUP($A1958,'Hospitalsation Details'!$A$2:$L$2344,12,0)</f>
        <v>41</v>
      </c>
    </row>
    <row r="1959" spans="1:17" ht="15.6" x14ac:dyDescent="0.3">
      <c r="A1959" s="21" t="s">
        <v>3915</v>
      </c>
      <c r="B1959" s="9" t="str">
        <f>VLOOKUP($A1959,'Customer Names'!$A$2:$E$2336,4,0)</f>
        <v xml:space="preserve">  Lauren</v>
      </c>
      <c r="C1959" s="9">
        <f>VLOOKUP($A1959,'Medical Examination'!$A$2:$J$2336,2,0)</f>
        <v>23.21</v>
      </c>
      <c r="D1959" s="9">
        <f>VLOOKUP($A1959,'Medical Examination'!$A$2:$J$2336,3,0)</f>
        <v>5.14</v>
      </c>
      <c r="E1959" s="9" t="str">
        <f>VLOOKUP($A1959,'Medical Examination'!$A$2:$J$2336,4,0)</f>
        <v>Yes</v>
      </c>
      <c r="F1959" s="9" t="str">
        <f>VLOOKUP($A1959,'Medical Examination'!$A$2:$J$2336,5,0)</f>
        <v>No</v>
      </c>
      <c r="G1959" s="9" t="str">
        <f>VLOOKUP($A1959,'Medical Examination'!$A$2:$J$2336,6,0)</f>
        <v>No</v>
      </c>
      <c r="H1959" s="9">
        <f>VLOOKUP($A1959,'Medical Examination'!$A$2:$J$2336,7,0)</f>
        <v>1</v>
      </c>
      <c r="I1959" s="9" t="str">
        <f>VLOOKUP($A1959,'Medical Examination'!$A$2:$J$2336,8,0)</f>
        <v xml:space="preserve"> Non Smoker</v>
      </c>
      <c r="J1959" s="9" t="str">
        <f>VLOOKUP($A1959,'Medical Examination'!$A$2:$J$2336,9,0)</f>
        <v>Normal Weight</v>
      </c>
      <c r="K1959" s="9" t="str">
        <f>VLOOKUP($A1959,'Medical Examination'!$A$2:$J$2336,10,0)</f>
        <v>Normal</v>
      </c>
      <c r="L1959" s="9" t="str">
        <f>VLOOKUP($A1959,'Hospitalsation Details'!$A$2:$L$2344,10,0)</f>
        <v>16-06-1995</v>
      </c>
      <c r="M1959" s="16">
        <f>VLOOKUP($A1959,'Hospitalsation Details'!$A$2:$L$2344,6,0)</f>
        <v>3561.89</v>
      </c>
      <c r="N1959" s="9" t="str">
        <f>VLOOKUP($A1959,'Hospitalsation Details'!$A$2:$L$2344,7,0)</f>
        <v>tier - 2</v>
      </c>
      <c r="O1959" s="9" t="str">
        <f>VLOOKUP($A1959,'Hospitalsation Details'!$A$2:$L$2344,8,0)</f>
        <v>tier - 1</v>
      </c>
      <c r="P1959" s="9" t="str">
        <f>VLOOKUP($A1959,'Hospitalsation Details'!$A$2:$L$2344,9,0)</f>
        <v>R1013</v>
      </c>
      <c r="Q1959" s="9">
        <f>VLOOKUP($A1959,'Hospitalsation Details'!$A$2:$L$2344,12,0)</f>
        <v>27</v>
      </c>
    </row>
    <row r="1960" spans="1:17" ht="15.6" x14ac:dyDescent="0.3">
      <c r="A1960" s="20" t="s">
        <v>3917</v>
      </c>
      <c r="B1960" s="9" t="str">
        <f>VLOOKUP($A1960,'Customer Names'!$A$2:$E$2336,4,0)</f>
        <v xml:space="preserve">  Courtney</v>
      </c>
      <c r="C1960" s="9">
        <f>VLOOKUP($A1960,'Medical Examination'!$A$2:$J$2336,2,0)</f>
        <v>25.175000000000001</v>
      </c>
      <c r="D1960" s="9">
        <f>VLOOKUP($A1960,'Medical Examination'!$A$2:$J$2336,3,0)</f>
        <v>5.21</v>
      </c>
      <c r="E1960" s="9" t="str">
        <f>VLOOKUP($A1960,'Medical Examination'!$A$2:$J$2336,4,0)</f>
        <v>Yes</v>
      </c>
      <c r="F1960" s="9" t="str">
        <f>VLOOKUP($A1960,'Medical Examination'!$A$2:$J$2336,5,0)</f>
        <v>No</v>
      </c>
      <c r="G1960" s="9" t="str">
        <f>VLOOKUP($A1960,'Medical Examination'!$A$2:$J$2336,6,0)</f>
        <v>No</v>
      </c>
      <c r="H1960" s="9">
        <f>VLOOKUP($A1960,'Medical Examination'!$A$2:$J$2336,7,0)</f>
        <v>1</v>
      </c>
      <c r="I1960" s="9" t="str">
        <f>VLOOKUP($A1960,'Medical Examination'!$A$2:$J$2336,8,0)</f>
        <v xml:space="preserve"> Non Smoker</v>
      </c>
      <c r="J1960" s="9" t="str">
        <f>VLOOKUP($A1960,'Medical Examination'!$A$2:$J$2336,9,0)</f>
        <v>Over Weight</v>
      </c>
      <c r="K1960" s="9" t="str">
        <f>VLOOKUP($A1960,'Medical Examination'!$A$2:$J$2336,10,0)</f>
        <v>Prediabetes</v>
      </c>
      <c r="L1960" s="9" t="str">
        <f>VLOOKUP($A1960,'Hospitalsation Details'!$A$2:$L$2344,10,0)</f>
        <v>09-10-1995</v>
      </c>
      <c r="M1960" s="16">
        <f>VLOOKUP($A1960,'Hospitalsation Details'!$A$2:$L$2344,6,0)</f>
        <v>3558.62</v>
      </c>
      <c r="N1960" s="9" t="str">
        <f>VLOOKUP($A1960,'Hospitalsation Details'!$A$2:$L$2344,7,0)</f>
        <v>tier - 2</v>
      </c>
      <c r="O1960" s="9" t="str">
        <f>VLOOKUP($A1960,'Hospitalsation Details'!$A$2:$L$2344,8,0)</f>
        <v>tier - 3</v>
      </c>
      <c r="P1960" s="9" t="str">
        <f>VLOOKUP($A1960,'Hospitalsation Details'!$A$2:$L$2344,9,0)</f>
        <v>R1024</v>
      </c>
      <c r="Q1960" s="9">
        <f>VLOOKUP($A1960,'Hospitalsation Details'!$A$2:$L$2344,12,0)</f>
        <v>27</v>
      </c>
    </row>
    <row r="1961" spans="1:17" ht="15.6" x14ac:dyDescent="0.3">
      <c r="A1961" s="21" t="s">
        <v>3919</v>
      </c>
      <c r="B1961" s="9" t="str">
        <f>VLOOKUP($A1961,'Customer Names'!$A$2:$E$2336,4,0)</f>
        <v xml:space="preserve">  Elizabeth</v>
      </c>
      <c r="C1961" s="9">
        <f>VLOOKUP($A1961,'Medical Examination'!$A$2:$J$2336,2,0)</f>
        <v>34.770000000000003</v>
      </c>
      <c r="D1961" s="9">
        <f>VLOOKUP($A1961,'Medical Examination'!$A$2:$J$2336,3,0)</f>
        <v>6.23</v>
      </c>
      <c r="E1961" s="9" t="str">
        <f>VLOOKUP($A1961,'Medical Examination'!$A$2:$J$2336,4,0)</f>
        <v>No</v>
      </c>
      <c r="F1961" s="9" t="str">
        <f>VLOOKUP($A1961,'Medical Examination'!$A$2:$J$2336,5,0)</f>
        <v>No</v>
      </c>
      <c r="G1961" s="9" t="str">
        <f>VLOOKUP($A1961,'Medical Examination'!$A$2:$J$2336,6,0)</f>
        <v>No</v>
      </c>
      <c r="H1961" s="9">
        <f>VLOOKUP($A1961,'Medical Examination'!$A$2:$J$2336,7,0)</f>
        <v>0</v>
      </c>
      <c r="I1961" s="9" t="str">
        <f>VLOOKUP($A1961,'Medical Examination'!$A$2:$J$2336,8,0)</f>
        <v xml:space="preserve"> Non Smoker</v>
      </c>
      <c r="J1961" s="9" t="str">
        <f>VLOOKUP($A1961,'Medical Examination'!$A$2:$J$2336,9,0)</f>
        <v>Obesity</v>
      </c>
      <c r="K1961" s="9" t="str">
        <f>VLOOKUP($A1961,'Medical Examination'!$A$2:$J$2336,10,0)</f>
        <v>Normal</v>
      </c>
      <c r="L1961" s="9" t="str">
        <f>VLOOKUP($A1961,'Hospitalsation Details'!$A$2:$L$2344,10,0)</f>
        <v>24-09-1994</v>
      </c>
      <c r="M1961" s="16">
        <f>VLOOKUP($A1961,'Hospitalsation Details'!$A$2:$L$2344,6,0)</f>
        <v>3556.92</v>
      </c>
      <c r="N1961" s="9" t="str">
        <f>VLOOKUP($A1961,'Hospitalsation Details'!$A$2:$L$2344,7,0)</f>
        <v>tier - 2</v>
      </c>
      <c r="O1961" s="9" t="str">
        <f>VLOOKUP($A1961,'Hospitalsation Details'!$A$2:$L$2344,8,0)</f>
        <v>tier - 3</v>
      </c>
      <c r="P1961" s="9" t="str">
        <f>VLOOKUP($A1961,'Hospitalsation Details'!$A$2:$L$2344,9,0)</f>
        <v>R1012</v>
      </c>
      <c r="Q1961" s="9">
        <f>VLOOKUP($A1961,'Hospitalsation Details'!$A$2:$L$2344,12,0)</f>
        <v>28</v>
      </c>
    </row>
    <row r="1962" spans="1:17" ht="15.6" x14ac:dyDescent="0.3">
      <c r="A1962" s="20" t="s">
        <v>3921</v>
      </c>
      <c r="B1962" s="9" t="str">
        <f>VLOOKUP($A1962,'Customer Names'!$A$2:$E$2336,4,0)</f>
        <v xml:space="preserve">  Satomi</v>
      </c>
      <c r="C1962" s="9">
        <f>VLOOKUP($A1962,'Medical Examination'!$A$2:$J$2336,2,0)</f>
        <v>27.7</v>
      </c>
      <c r="D1962" s="9">
        <f>VLOOKUP($A1962,'Medical Examination'!$A$2:$J$2336,3,0)</f>
        <v>5.6</v>
      </c>
      <c r="E1962" s="9" t="str">
        <f>VLOOKUP($A1962,'Medical Examination'!$A$2:$J$2336,4,0)</f>
        <v>No</v>
      </c>
      <c r="F1962" s="9" t="str">
        <f>VLOOKUP($A1962,'Medical Examination'!$A$2:$J$2336,5,0)</f>
        <v>No</v>
      </c>
      <c r="G1962" s="9" t="str">
        <f>VLOOKUP($A1962,'Medical Examination'!$A$2:$J$2336,6,0)</f>
        <v>No</v>
      </c>
      <c r="H1962" s="9">
        <f>VLOOKUP($A1962,'Medical Examination'!$A$2:$J$2336,7,0)</f>
        <v>1</v>
      </c>
      <c r="I1962" s="9" t="str">
        <f>VLOOKUP($A1962,'Medical Examination'!$A$2:$J$2336,8,0)</f>
        <v xml:space="preserve"> Non Smoker</v>
      </c>
      <c r="J1962" s="9" t="str">
        <f>VLOOKUP($A1962,'Medical Examination'!$A$2:$J$2336,9,0)</f>
        <v>Over Weight</v>
      </c>
      <c r="K1962" s="9" t="str">
        <f>VLOOKUP($A1962,'Medical Examination'!$A$2:$J$2336,10,0)</f>
        <v>Normal</v>
      </c>
      <c r="L1962" s="9" t="str">
        <f>VLOOKUP($A1962,'Hospitalsation Details'!$A$2:$L$2344,10,0)</f>
        <v>22-12-1992</v>
      </c>
      <c r="M1962" s="16">
        <f>VLOOKUP($A1962,'Hospitalsation Details'!$A$2:$L$2344,6,0)</f>
        <v>3554.2</v>
      </c>
      <c r="N1962" s="9" t="str">
        <f>VLOOKUP($A1962,'Hospitalsation Details'!$A$2:$L$2344,7,0)</f>
        <v>tier - 2</v>
      </c>
      <c r="O1962" s="9" t="str">
        <f>VLOOKUP($A1962,'Hospitalsation Details'!$A$2:$L$2344,8,0)</f>
        <v>tier - 3</v>
      </c>
      <c r="P1962" s="9" t="str">
        <f>VLOOKUP($A1962,'Hospitalsation Details'!$A$2:$L$2344,9,0)</f>
        <v>R1011</v>
      </c>
      <c r="Q1962" s="9">
        <f>VLOOKUP($A1962,'Hospitalsation Details'!$A$2:$L$2344,12,0)</f>
        <v>30</v>
      </c>
    </row>
    <row r="1963" spans="1:17" ht="15.6" x14ac:dyDescent="0.3">
      <c r="A1963" s="21" t="s">
        <v>3923</v>
      </c>
      <c r="B1963" s="9" t="str">
        <f>VLOOKUP($A1963,'Customer Names'!$A$2:$E$2336,4,0)</f>
        <v xml:space="preserve">  Matthew D</v>
      </c>
      <c r="C1963" s="9">
        <f>VLOOKUP($A1963,'Medical Examination'!$A$2:$J$2336,2,0)</f>
        <v>19.12</v>
      </c>
      <c r="D1963" s="9">
        <f>VLOOKUP($A1963,'Medical Examination'!$A$2:$J$2336,3,0)</f>
        <v>4.72</v>
      </c>
      <c r="E1963" s="9" t="str">
        <f>VLOOKUP($A1963,'Medical Examination'!$A$2:$J$2336,4,0)</f>
        <v>Yes</v>
      </c>
      <c r="F1963" s="9" t="str">
        <f>VLOOKUP($A1963,'Medical Examination'!$A$2:$J$2336,5,0)</f>
        <v>No</v>
      </c>
      <c r="G1963" s="9" t="str">
        <f>VLOOKUP($A1963,'Medical Examination'!$A$2:$J$2336,6,0)</f>
        <v>No</v>
      </c>
      <c r="H1963" s="9">
        <f>VLOOKUP($A1963,'Medical Examination'!$A$2:$J$2336,7,0)</f>
        <v>1</v>
      </c>
      <c r="I1963" s="9" t="str">
        <f>VLOOKUP($A1963,'Medical Examination'!$A$2:$J$2336,8,0)</f>
        <v xml:space="preserve"> Non Smoker</v>
      </c>
      <c r="J1963" s="9" t="str">
        <f>VLOOKUP($A1963,'Medical Examination'!$A$2:$J$2336,9,0)</f>
        <v>Normal Weight</v>
      </c>
      <c r="K1963" s="9" t="str">
        <f>VLOOKUP($A1963,'Medical Examination'!$A$2:$J$2336,10,0)</f>
        <v>Normal</v>
      </c>
      <c r="L1963" s="9" t="str">
        <f>VLOOKUP($A1963,'Hospitalsation Details'!$A$2:$L$2344,10,0)</f>
        <v>15-10-1988</v>
      </c>
      <c r="M1963" s="16">
        <f>VLOOKUP($A1963,'Hospitalsation Details'!$A$2:$L$2344,6,0)</f>
        <v>3540.12</v>
      </c>
      <c r="N1963" s="9" t="str">
        <f>VLOOKUP($A1963,'Hospitalsation Details'!$A$2:$L$2344,7,0)</f>
        <v>tier - 2</v>
      </c>
      <c r="O1963" s="9" t="str">
        <f>VLOOKUP($A1963,'Hospitalsation Details'!$A$2:$L$2344,8,0)</f>
        <v>tier - 1</v>
      </c>
      <c r="P1963" s="9" t="str">
        <f>VLOOKUP($A1963,'Hospitalsation Details'!$A$2:$L$2344,9,0)</f>
        <v>R1013</v>
      </c>
      <c r="Q1963" s="9">
        <f>VLOOKUP($A1963,'Hospitalsation Details'!$A$2:$L$2344,12,0)</f>
        <v>34</v>
      </c>
    </row>
    <row r="1964" spans="1:17" ht="15.6" x14ac:dyDescent="0.3">
      <c r="A1964" s="20" t="s">
        <v>3925</v>
      </c>
      <c r="B1964" s="9" t="str">
        <f>VLOOKUP($A1964,'Customer Names'!$A$2:$E$2336,4,0)</f>
        <v xml:space="preserve">  Peter T II</v>
      </c>
      <c r="C1964" s="9">
        <f>VLOOKUP($A1964,'Medical Examination'!$A$2:$J$2336,2,0)</f>
        <v>32.67</v>
      </c>
      <c r="D1964" s="9">
        <f>VLOOKUP($A1964,'Medical Examination'!$A$2:$J$2336,3,0)</f>
        <v>4.67</v>
      </c>
      <c r="E1964" s="9" t="str">
        <f>VLOOKUP($A1964,'Medical Examination'!$A$2:$J$2336,4,0)</f>
        <v>No</v>
      </c>
      <c r="F1964" s="9" t="str">
        <f>VLOOKUP($A1964,'Medical Examination'!$A$2:$J$2336,5,0)</f>
        <v>No</v>
      </c>
      <c r="G1964" s="9" t="str">
        <f>VLOOKUP($A1964,'Medical Examination'!$A$2:$J$2336,6,0)</f>
        <v>Yes</v>
      </c>
      <c r="H1964" s="9">
        <f>VLOOKUP($A1964,'Medical Examination'!$A$2:$J$2336,7,0)</f>
        <v>1</v>
      </c>
      <c r="I1964" s="9" t="str">
        <f>VLOOKUP($A1964,'Medical Examination'!$A$2:$J$2336,8,0)</f>
        <v xml:space="preserve"> Non Smoker</v>
      </c>
      <c r="J1964" s="9" t="str">
        <f>VLOOKUP($A1964,'Medical Examination'!$A$2:$J$2336,9,0)</f>
        <v>Obesity</v>
      </c>
      <c r="K1964" s="9" t="str">
        <f>VLOOKUP($A1964,'Medical Examination'!$A$2:$J$2336,10,0)</f>
        <v>Prediabetes</v>
      </c>
      <c r="L1964" s="9" t="str">
        <f>VLOOKUP($A1964,'Hospitalsation Details'!$A$2:$L$2344,10,0)</f>
        <v>24-08-2003</v>
      </c>
      <c r="M1964" s="16">
        <f>VLOOKUP($A1964,'Hospitalsation Details'!$A$2:$L$2344,6,0)</f>
        <v>3538.9</v>
      </c>
      <c r="N1964" s="9" t="str">
        <f>VLOOKUP($A1964,'Hospitalsation Details'!$A$2:$L$2344,7,0)</f>
        <v>tier - 2</v>
      </c>
      <c r="O1964" s="9" t="str">
        <f>VLOOKUP($A1964,'Hospitalsation Details'!$A$2:$L$2344,8,0)</f>
        <v>tier - 2</v>
      </c>
      <c r="P1964" s="9" t="str">
        <f>VLOOKUP($A1964,'Hospitalsation Details'!$A$2:$L$2344,9,0)</f>
        <v>R1012</v>
      </c>
      <c r="Q1964" s="9">
        <f>VLOOKUP($A1964,'Hospitalsation Details'!$A$2:$L$2344,12,0)</f>
        <v>19</v>
      </c>
    </row>
    <row r="1965" spans="1:17" ht="15.6" x14ac:dyDescent="0.3">
      <c r="A1965" s="21" t="s">
        <v>3927</v>
      </c>
      <c r="B1965" s="9" t="str">
        <f>VLOOKUP($A1965,'Customer Names'!$A$2:$E$2336,4,0)</f>
        <v xml:space="preserve">  Manuel</v>
      </c>
      <c r="C1965" s="9">
        <f>VLOOKUP($A1965,'Medical Examination'!$A$2:$J$2336,2,0)</f>
        <v>28.5</v>
      </c>
      <c r="D1965" s="9">
        <f>VLOOKUP($A1965,'Medical Examination'!$A$2:$J$2336,3,0)</f>
        <v>6.11</v>
      </c>
      <c r="E1965" s="9" t="str">
        <f>VLOOKUP($A1965,'Medical Examination'!$A$2:$J$2336,4,0)</f>
        <v>No</v>
      </c>
      <c r="F1965" s="9" t="str">
        <f>VLOOKUP($A1965,'Medical Examination'!$A$2:$J$2336,5,0)</f>
        <v>No</v>
      </c>
      <c r="G1965" s="9" t="str">
        <f>VLOOKUP($A1965,'Medical Examination'!$A$2:$J$2336,6,0)</f>
        <v>No</v>
      </c>
      <c r="H1965" s="9">
        <f>VLOOKUP($A1965,'Medical Examination'!$A$2:$J$2336,7,0)</f>
        <v>1</v>
      </c>
      <c r="I1965" s="9" t="str">
        <f>VLOOKUP($A1965,'Medical Examination'!$A$2:$J$2336,8,0)</f>
        <v xml:space="preserve"> Non Smoker</v>
      </c>
      <c r="J1965" s="9" t="str">
        <f>VLOOKUP($A1965,'Medical Examination'!$A$2:$J$2336,9,0)</f>
        <v>Over Weight</v>
      </c>
      <c r="K1965" s="9" t="str">
        <f>VLOOKUP($A1965,'Medical Examination'!$A$2:$J$2336,10,0)</f>
        <v>Prediabetes</v>
      </c>
      <c r="L1965" s="9" t="str">
        <f>VLOOKUP($A1965,'Hospitalsation Details'!$A$2:$L$2344,10,0)</f>
        <v>16-09-1998</v>
      </c>
      <c r="M1965" s="16">
        <f>VLOOKUP($A1965,'Hospitalsation Details'!$A$2:$L$2344,6,0)</f>
        <v>3537.7</v>
      </c>
      <c r="N1965" s="9" t="str">
        <f>VLOOKUP($A1965,'Hospitalsation Details'!$A$2:$L$2344,7,0)</f>
        <v>tier - 3</v>
      </c>
      <c r="O1965" s="9" t="str">
        <f>VLOOKUP($A1965,'Hospitalsation Details'!$A$2:$L$2344,8,0)</f>
        <v>tier - 3</v>
      </c>
      <c r="P1965" s="9" t="str">
        <f>VLOOKUP($A1965,'Hospitalsation Details'!$A$2:$L$2344,9,0)</f>
        <v>R1012</v>
      </c>
      <c r="Q1965" s="9">
        <f>VLOOKUP($A1965,'Hospitalsation Details'!$A$2:$L$2344,12,0)</f>
        <v>24</v>
      </c>
    </row>
    <row r="1966" spans="1:17" ht="15.6" x14ac:dyDescent="0.3">
      <c r="A1966" s="20" t="s">
        <v>3929</v>
      </c>
      <c r="B1966" s="9" t="str">
        <f>VLOOKUP($A1966,'Customer Names'!$A$2:$E$2336,4,0)</f>
        <v xml:space="preserve">  Kindsey P</v>
      </c>
      <c r="C1966" s="9">
        <f>VLOOKUP($A1966,'Medical Examination'!$A$2:$J$2336,2,0)</f>
        <v>39.270000000000003</v>
      </c>
      <c r="D1966" s="9">
        <f>VLOOKUP($A1966,'Medical Examination'!$A$2:$J$2336,3,0)</f>
        <v>6.25</v>
      </c>
      <c r="E1966" s="9" t="str">
        <f>VLOOKUP($A1966,'Medical Examination'!$A$2:$J$2336,4,0)</f>
        <v>No</v>
      </c>
      <c r="F1966" s="9" t="str">
        <f>VLOOKUP($A1966,'Medical Examination'!$A$2:$J$2336,5,0)</f>
        <v>No</v>
      </c>
      <c r="G1966" s="9" t="str">
        <f>VLOOKUP($A1966,'Medical Examination'!$A$2:$J$2336,6,0)</f>
        <v>No</v>
      </c>
      <c r="H1966" s="9">
        <f>VLOOKUP($A1966,'Medical Examination'!$A$2:$J$2336,7,0)</f>
        <v>0</v>
      </c>
      <c r="I1966" s="9" t="str">
        <f>VLOOKUP($A1966,'Medical Examination'!$A$2:$J$2336,8,0)</f>
        <v xml:space="preserve"> Non Smoker</v>
      </c>
      <c r="J1966" s="9" t="str">
        <f>VLOOKUP($A1966,'Medical Examination'!$A$2:$J$2336,9,0)</f>
        <v>Obesity</v>
      </c>
      <c r="K1966" s="9" t="str">
        <f>VLOOKUP($A1966,'Medical Examination'!$A$2:$J$2336,10,0)</f>
        <v>Normal</v>
      </c>
      <c r="L1966" s="9" t="str">
        <f>VLOOKUP($A1966,'Hospitalsation Details'!$A$2:$L$2344,10,0)</f>
        <v>22-09-1999</v>
      </c>
      <c r="M1966" s="16">
        <f>VLOOKUP($A1966,'Hospitalsation Details'!$A$2:$L$2344,6,0)</f>
        <v>3500.61</v>
      </c>
      <c r="N1966" s="9" t="str">
        <f>VLOOKUP($A1966,'Hospitalsation Details'!$A$2:$L$2344,7,0)</f>
        <v>tier - 2</v>
      </c>
      <c r="O1966" s="9" t="str">
        <f>VLOOKUP($A1966,'Hospitalsation Details'!$A$2:$L$2344,8,0)</f>
        <v>tier - 2</v>
      </c>
      <c r="P1966" s="9" t="str">
        <f>VLOOKUP($A1966,'Hospitalsation Details'!$A$2:$L$2344,9,0)</f>
        <v>R1013</v>
      </c>
      <c r="Q1966" s="9">
        <f>VLOOKUP($A1966,'Hospitalsation Details'!$A$2:$L$2344,12,0)</f>
        <v>23</v>
      </c>
    </row>
    <row r="1967" spans="1:17" ht="15.6" x14ac:dyDescent="0.3">
      <c r="A1967" s="21" t="s">
        <v>3931</v>
      </c>
      <c r="B1967" s="9" t="str">
        <f>VLOOKUP($A1967,'Customer Names'!$A$2:$E$2336,4,0)</f>
        <v xml:space="preserve">  Thomas G</v>
      </c>
      <c r="C1967" s="9">
        <f>VLOOKUP($A1967,'Medical Examination'!$A$2:$J$2336,2,0)</f>
        <v>32.49</v>
      </c>
      <c r="D1967" s="9">
        <f>VLOOKUP($A1967,'Medical Examination'!$A$2:$J$2336,3,0)</f>
        <v>4</v>
      </c>
      <c r="E1967" s="9" t="str">
        <f>VLOOKUP($A1967,'Medical Examination'!$A$2:$J$2336,4,0)</f>
        <v>Yes</v>
      </c>
      <c r="F1967" s="9" t="str">
        <f>VLOOKUP($A1967,'Medical Examination'!$A$2:$J$2336,5,0)</f>
        <v>No</v>
      </c>
      <c r="G1967" s="9" t="str">
        <f>VLOOKUP($A1967,'Medical Examination'!$A$2:$J$2336,6,0)</f>
        <v>No</v>
      </c>
      <c r="H1967" s="9">
        <f>VLOOKUP($A1967,'Medical Examination'!$A$2:$J$2336,7,0)</f>
        <v>0</v>
      </c>
      <c r="I1967" s="9" t="str">
        <f>VLOOKUP($A1967,'Medical Examination'!$A$2:$J$2336,8,0)</f>
        <v xml:space="preserve"> Non Smoker</v>
      </c>
      <c r="J1967" s="9" t="str">
        <f>VLOOKUP($A1967,'Medical Examination'!$A$2:$J$2336,9,0)</f>
        <v>Obesity</v>
      </c>
      <c r="K1967" s="9" t="str">
        <f>VLOOKUP($A1967,'Medical Examination'!$A$2:$J$2336,10,0)</f>
        <v>Normal</v>
      </c>
      <c r="L1967" s="9" t="str">
        <f>VLOOKUP($A1967,'Hospitalsation Details'!$A$2:$L$2344,10,0)</f>
        <v>18-09-1996</v>
      </c>
      <c r="M1967" s="16">
        <f>VLOOKUP($A1967,'Hospitalsation Details'!$A$2:$L$2344,6,0)</f>
        <v>3490.55</v>
      </c>
      <c r="N1967" s="9" t="str">
        <f>VLOOKUP($A1967,'Hospitalsation Details'!$A$2:$L$2344,7,0)</f>
        <v>tier - 1</v>
      </c>
      <c r="O1967" s="9" t="str">
        <f>VLOOKUP($A1967,'Hospitalsation Details'!$A$2:$L$2344,8,0)</f>
        <v>tier - 2</v>
      </c>
      <c r="P1967" s="9" t="str">
        <f>VLOOKUP($A1967,'Hospitalsation Details'!$A$2:$L$2344,9,0)</f>
        <v>R1015</v>
      </c>
      <c r="Q1967" s="9">
        <f>VLOOKUP($A1967,'Hospitalsation Details'!$A$2:$L$2344,12,0)</f>
        <v>26</v>
      </c>
    </row>
    <row r="1968" spans="1:17" ht="15.6" x14ac:dyDescent="0.3">
      <c r="A1968" s="20" t="s">
        <v>3933</v>
      </c>
      <c r="B1968" s="9" t="str">
        <f>VLOOKUP($A1968,'Customer Names'!$A$2:$E$2336,4,0)</f>
        <v xml:space="preserve">  Kyle S</v>
      </c>
      <c r="C1968" s="9">
        <f>VLOOKUP($A1968,'Medical Examination'!$A$2:$J$2336,2,0)</f>
        <v>23.7</v>
      </c>
      <c r="D1968" s="9">
        <f>VLOOKUP($A1968,'Medical Examination'!$A$2:$J$2336,3,0)</f>
        <v>5.55</v>
      </c>
      <c r="E1968" s="9" t="str">
        <f>VLOOKUP($A1968,'Medical Examination'!$A$2:$J$2336,4,0)</f>
        <v>Yes</v>
      </c>
      <c r="F1968" s="9" t="str">
        <f>VLOOKUP($A1968,'Medical Examination'!$A$2:$J$2336,5,0)</f>
        <v>No</v>
      </c>
      <c r="G1968" s="9" t="str">
        <f>VLOOKUP($A1968,'Medical Examination'!$A$2:$J$2336,6,0)</f>
        <v>No</v>
      </c>
      <c r="H1968" s="9">
        <f>VLOOKUP($A1968,'Medical Examination'!$A$2:$J$2336,7,0)</f>
        <v>0</v>
      </c>
      <c r="I1968" s="9" t="str">
        <f>VLOOKUP($A1968,'Medical Examination'!$A$2:$J$2336,8,0)</f>
        <v xml:space="preserve"> Non Smoker</v>
      </c>
      <c r="J1968" s="9" t="str">
        <f>VLOOKUP($A1968,'Medical Examination'!$A$2:$J$2336,9,0)</f>
        <v>Normal Weight</v>
      </c>
      <c r="K1968" s="9" t="str">
        <f>VLOOKUP($A1968,'Medical Examination'!$A$2:$J$2336,10,0)</f>
        <v>Prediabetes</v>
      </c>
      <c r="L1968" s="9" t="str">
        <f>VLOOKUP($A1968,'Hospitalsation Details'!$A$2:$L$2344,10,0)</f>
        <v>19-09-1996</v>
      </c>
      <c r="M1968" s="16">
        <f>VLOOKUP($A1968,'Hospitalsation Details'!$A$2:$L$2344,6,0)</f>
        <v>3484.33</v>
      </c>
      <c r="N1968" s="9" t="str">
        <f>VLOOKUP($A1968,'Hospitalsation Details'!$A$2:$L$2344,7,0)</f>
        <v>tier - 3</v>
      </c>
      <c r="O1968" s="9" t="str">
        <f>VLOOKUP($A1968,'Hospitalsation Details'!$A$2:$L$2344,8,0)</f>
        <v>tier - 3</v>
      </c>
      <c r="P1968" s="9" t="str">
        <f>VLOOKUP($A1968,'Hospitalsation Details'!$A$2:$L$2344,9,0)</f>
        <v>R1011</v>
      </c>
      <c r="Q1968" s="9">
        <f>VLOOKUP($A1968,'Hospitalsation Details'!$A$2:$L$2344,12,0)</f>
        <v>26</v>
      </c>
    </row>
    <row r="1969" spans="1:17" ht="15.6" x14ac:dyDescent="0.3">
      <c r="A1969" s="21" t="s">
        <v>3935</v>
      </c>
      <c r="B1969" s="9" t="str">
        <f>VLOOKUP($A1969,'Customer Names'!$A$2:$E$2336,4,0)</f>
        <v xml:space="preserve">  Alexander J</v>
      </c>
      <c r="C1969" s="9">
        <f>VLOOKUP($A1969,'Medical Examination'!$A$2:$J$2336,2,0)</f>
        <v>30.4</v>
      </c>
      <c r="D1969" s="9">
        <f>VLOOKUP($A1969,'Medical Examination'!$A$2:$J$2336,3,0)</f>
        <v>5.95</v>
      </c>
      <c r="E1969" s="9" t="str">
        <f>VLOOKUP($A1969,'Medical Examination'!$A$2:$J$2336,4,0)</f>
        <v>No</v>
      </c>
      <c r="F1969" s="9" t="str">
        <f>VLOOKUP($A1969,'Medical Examination'!$A$2:$J$2336,5,0)</f>
        <v>Yes</v>
      </c>
      <c r="G1969" s="9" t="str">
        <f>VLOOKUP($A1969,'Medical Examination'!$A$2:$J$2336,6,0)</f>
        <v>No</v>
      </c>
      <c r="H1969" s="9">
        <f>VLOOKUP($A1969,'Medical Examination'!$A$2:$J$2336,7,0)</f>
        <v>1</v>
      </c>
      <c r="I1969" s="9" t="str">
        <f>VLOOKUP($A1969,'Medical Examination'!$A$2:$J$2336,8,0)</f>
        <v xml:space="preserve"> Non Smoker</v>
      </c>
      <c r="J1969" s="9" t="str">
        <f>VLOOKUP($A1969,'Medical Examination'!$A$2:$J$2336,9,0)</f>
        <v>Obesity</v>
      </c>
      <c r="K1969" s="9" t="str">
        <f>VLOOKUP($A1969,'Medical Examination'!$A$2:$J$2336,10,0)</f>
        <v>Normal</v>
      </c>
      <c r="L1969" s="9" t="str">
        <f>VLOOKUP($A1969,'Hospitalsation Details'!$A$2:$L$2344,10,0)</f>
        <v>26-06-2004</v>
      </c>
      <c r="M1969" s="16">
        <f>VLOOKUP($A1969,'Hospitalsation Details'!$A$2:$L$2344,6,0)</f>
        <v>3481.87</v>
      </c>
      <c r="N1969" s="9" t="str">
        <f>VLOOKUP($A1969,'Hospitalsation Details'!$A$2:$L$2344,7,0)</f>
        <v>tier - 2</v>
      </c>
      <c r="O1969" s="9" t="str">
        <f>VLOOKUP($A1969,'Hospitalsation Details'!$A$2:$L$2344,8,0)</f>
        <v>tier - 3</v>
      </c>
      <c r="P1969" s="9" t="str">
        <f>VLOOKUP($A1969,'Hospitalsation Details'!$A$2:$L$2344,9,0)</f>
        <v>R1016</v>
      </c>
      <c r="Q1969" s="9">
        <f>VLOOKUP($A1969,'Hospitalsation Details'!$A$2:$L$2344,12,0)</f>
        <v>18</v>
      </c>
    </row>
    <row r="1970" spans="1:17" ht="15.6" x14ac:dyDescent="0.3">
      <c r="A1970" s="20" t="s">
        <v>3937</v>
      </c>
      <c r="B1970" s="9" t="str">
        <f>VLOOKUP($A1970,'Customer Names'!$A$2:$E$2336,4,0)</f>
        <v xml:space="preserve">  Dustin L</v>
      </c>
      <c r="C1970" s="9">
        <f>VLOOKUP($A1970,'Medical Examination'!$A$2:$J$2336,2,0)</f>
        <v>38.94</v>
      </c>
      <c r="D1970" s="9">
        <f>VLOOKUP($A1970,'Medical Examination'!$A$2:$J$2336,3,0)</f>
        <v>4.3600000000000003</v>
      </c>
      <c r="E1970" s="9" t="str">
        <f>VLOOKUP($A1970,'Medical Examination'!$A$2:$J$2336,4,0)</f>
        <v>No</v>
      </c>
      <c r="F1970" s="9" t="str">
        <f>VLOOKUP($A1970,'Medical Examination'!$A$2:$J$2336,5,0)</f>
        <v>No</v>
      </c>
      <c r="G1970" s="9" t="str">
        <f>VLOOKUP($A1970,'Medical Examination'!$A$2:$J$2336,6,0)</f>
        <v>Yes</v>
      </c>
      <c r="H1970" s="9">
        <f>VLOOKUP($A1970,'Medical Examination'!$A$2:$J$2336,7,0)</f>
        <v>1</v>
      </c>
      <c r="I1970" s="9" t="str">
        <f>VLOOKUP($A1970,'Medical Examination'!$A$2:$J$2336,8,0)</f>
        <v xml:space="preserve"> Non Smoker</v>
      </c>
      <c r="J1970" s="9" t="str">
        <f>VLOOKUP($A1970,'Medical Examination'!$A$2:$J$2336,9,0)</f>
        <v>Obesity</v>
      </c>
      <c r="K1970" s="9" t="str">
        <f>VLOOKUP($A1970,'Medical Examination'!$A$2:$J$2336,10,0)</f>
        <v>Normal</v>
      </c>
      <c r="L1970" s="9" t="str">
        <f>VLOOKUP($A1970,'Hospitalsation Details'!$A$2:$L$2344,10,0)</f>
        <v>12-10-1993</v>
      </c>
      <c r="M1970" s="16">
        <f>VLOOKUP($A1970,'Hospitalsation Details'!$A$2:$L$2344,6,0)</f>
        <v>3471.41</v>
      </c>
      <c r="N1970" s="9" t="str">
        <f>VLOOKUP($A1970,'Hospitalsation Details'!$A$2:$L$2344,7,0)</f>
        <v>tier - 2</v>
      </c>
      <c r="O1970" s="9" t="str">
        <f>VLOOKUP($A1970,'Hospitalsation Details'!$A$2:$L$2344,8,0)</f>
        <v>tier - 2</v>
      </c>
      <c r="P1970" s="9" t="str">
        <f>VLOOKUP($A1970,'Hospitalsation Details'!$A$2:$L$2344,9,0)</f>
        <v>R1013</v>
      </c>
      <c r="Q1970" s="9">
        <f>VLOOKUP($A1970,'Hospitalsation Details'!$A$2:$L$2344,12,0)</f>
        <v>29</v>
      </c>
    </row>
    <row r="1971" spans="1:17" ht="15.6" x14ac:dyDescent="0.3">
      <c r="A1971" s="21" t="s">
        <v>3939</v>
      </c>
      <c r="B1971" s="9" t="str">
        <f>VLOOKUP($A1971,'Customer Names'!$A$2:$E$2336,4,0)</f>
        <v xml:space="preserve">  Chloe</v>
      </c>
      <c r="C1971" s="9">
        <f>VLOOKUP($A1971,'Medical Examination'!$A$2:$J$2336,2,0)</f>
        <v>31.02</v>
      </c>
      <c r="D1971" s="9">
        <f>VLOOKUP($A1971,'Medical Examination'!$A$2:$J$2336,3,0)</f>
        <v>4.84</v>
      </c>
      <c r="E1971" s="9" t="str">
        <f>VLOOKUP($A1971,'Medical Examination'!$A$2:$J$2336,4,0)</f>
        <v>No</v>
      </c>
      <c r="F1971" s="9" t="str">
        <f>VLOOKUP($A1971,'Medical Examination'!$A$2:$J$2336,5,0)</f>
        <v>No</v>
      </c>
      <c r="G1971" s="9" t="str">
        <f>VLOOKUP($A1971,'Medical Examination'!$A$2:$J$2336,6,0)</f>
        <v>Yes</v>
      </c>
      <c r="H1971" s="9">
        <f>VLOOKUP($A1971,'Medical Examination'!$A$2:$J$2336,7,0)</f>
        <v>1</v>
      </c>
      <c r="I1971" s="9" t="str">
        <f>VLOOKUP($A1971,'Medical Examination'!$A$2:$J$2336,8,0)</f>
        <v xml:space="preserve"> Non Smoker</v>
      </c>
      <c r="J1971" s="9" t="str">
        <f>VLOOKUP($A1971,'Medical Examination'!$A$2:$J$2336,9,0)</f>
        <v>Obesity</v>
      </c>
      <c r="K1971" s="9" t="str">
        <f>VLOOKUP($A1971,'Medical Examination'!$A$2:$J$2336,10,0)</f>
        <v>Normal</v>
      </c>
      <c r="L1971" s="9" t="str">
        <f>VLOOKUP($A1971,'Hospitalsation Details'!$A$2:$L$2344,10,0)</f>
        <v>29-07-2003</v>
      </c>
      <c r="M1971" s="16">
        <f>VLOOKUP($A1971,'Hospitalsation Details'!$A$2:$L$2344,6,0)</f>
        <v>3463.51</v>
      </c>
      <c r="N1971" s="9" t="str">
        <f>VLOOKUP($A1971,'Hospitalsation Details'!$A$2:$L$2344,7,0)</f>
        <v>tier - 2</v>
      </c>
      <c r="O1971" s="9" t="str">
        <f>VLOOKUP($A1971,'Hospitalsation Details'!$A$2:$L$2344,8,0)</f>
        <v>tier - 1</v>
      </c>
      <c r="P1971" s="9" t="str">
        <f>VLOOKUP($A1971,'Hospitalsation Details'!$A$2:$L$2344,9,0)</f>
        <v>R1025</v>
      </c>
      <c r="Q1971" s="9">
        <f>VLOOKUP($A1971,'Hospitalsation Details'!$A$2:$L$2344,12,0)</f>
        <v>19</v>
      </c>
    </row>
    <row r="1972" spans="1:17" ht="15.6" x14ac:dyDescent="0.3">
      <c r="A1972" s="20" t="s">
        <v>3941</v>
      </c>
      <c r="B1972" s="9" t="str">
        <f>VLOOKUP($A1972,'Customer Names'!$A$2:$E$2336,4,0)</f>
        <v xml:space="preserve">  Cailtlin</v>
      </c>
      <c r="C1972" s="9">
        <f>VLOOKUP($A1972,'Medical Examination'!$A$2:$J$2336,2,0)</f>
        <v>17.5</v>
      </c>
      <c r="D1972" s="9">
        <f>VLOOKUP($A1972,'Medical Examination'!$A$2:$J$2336,3,0)</f>
        <v>4.5599999999999996</v>
      </c>
      <c r="E1972" s="9" t="str">
        <f>VLOOKUP($A1972,'Medical Examination'!$A$2:$J$2336,4,0)</f>
        <v>No</v>
      </c>
      <c r="F1972" s="9" t="str">
        <f>VLOOKUP($A1972,'Medical Examination'!$A$2:$J$2336,5,0)</f>
        <v>No</v>
      </c>
      <c r="G1972" s="9" t="str">
        <f>VLOOKUP($A1972,'Medical Examination'!$A$2:$J$2336,6,0)</f>
        <v>No</v>
      </c>
      <c r="H1972" s="9">
        <f>VLOOKUP($A1972,'Medical Examination'!$A$2:$J$2336,7,0)</f>
        <v>1</v>
      </c>
      <c r="I1972" s="9" t="str">
        <f>VLOOKUP($A1972,'Medical Examination'!$A$2:$J$2336,8,0)</f>
        <v xml:space="preserve"> Non Smoker</v>
      </c>
      <c r="J1972" s="9" t="str">
        <f>VLOOKUP($A1972,'Medical Examination'!$A$2:$J$2336,9,0)</f>
        <v>Under Weight</v>
      </c>
      <c r="K1972" s="9" t="str">
        <f>VLOOKUP($A1972,'Medical Examination'!$A$2:$J$2336,10,0)</f>
        <v>Normal</v>
      </c>
      <c r="L1972" s="9" t="str">
        <f>VLOOKUP($A1972,'Hospitalsation Details'!$A$2:$L$2344,10,0)</f>
        <v>14-09-1987</v>
      </c>
      <c r="M1972" s="16">
        <f>VLOOKUP($A1972,'Hospitalsation Details'!$A$2:$L$2344,6,0)</f>
        <v>3453.77</v>
      </c>
      <c r="N1972" s="9" t="str">
        <f>VLOOKUP($A1972,'Hospitalsation Details'!$A$2:$L$2344,7,0)</f>
        <v>tier - 2</v>
      </c>
      <c r="O1972" s="9" t="str">
        <f>VLOOKUP($A1972,'Hospitalsation Details'!$A$2:$L$2344,8,0)</f>
        <v>tier - 1</v>
      </c>
      <c r="P1972" s="9" t="str">
        <f>VLOOKUP($A1972,'Hospitalsation Details'!$A$2:$L$2344,9,0)</f>
        <v>R1011</v>
      </c>
      <c r="Q1972" s="9">
        <f>VLOOKUP($A1972,'Hospitalsation Details'!$A$2:$L$2344,12,0)</f>
        <v>35</v>
      </c>
    </row>
    <row r="1973" spans="1:17" ht="15.6" x14ac:dyDescent="0.3">
      <c r="A1973" s="21" t="s">
        <v>3943</v>
      </c>
      <c r="B1973" s="9" t="str">
        <f>VLOOKUP($A1973,'Customer Names'!$A$2:$E$2336,4,0)</f>
        <v xml:space="preserve">  Joshua</v>
      </c>
      <c r="C1973" s="9">
        <f>VLOOKUP($A1973,'Medical Examination'!$A$2:$J$2336,2,0)</f>
        <v>34.799999999999997</v>
      </c>
      <c r="D1973" s="9">
        <f>VLOOKUP($A1973,'Medical Examination'!$A$2:$J$2336,3,0)</f>
        <v>4.42</v>
      </c>
      <c r="E1973" s="9" t="str">
        <f>VLOOKUP($A1973,'Medical Examination'!$A$2:$J$2336,4,0)</f>
        <v>Yes</v>
      </c>
      <c r="F1973" s="9" t="str">
        <f>VLOOKUP($A1973,'Medical Examination'!$A$2:$J$2336,5,0)</f>
        <v>Yes</v>
      </c>
      <c r="G1973" s="9" t="str">
        <f>VLOOKUP($A1973,'Medical Examination'!$A$2:$J$2336,6,0)</f>
        <v>No</v>
      </c>
      <c r="H1973" s="9">
        <f>VLOOKUP($A1973,'Medical Examination'!$A$2:$J$2336,7,0)</f>
        <v>2</v>
      </c>
      <c r="I1973" s="9" t="str">
        <f>VLOOKUP($A1973,'Medical Examination'!$A$2:$J$2336,8,0)</f>
        <v xml:space="preserve"> Non Smoker</v>
      </c>
      <c r="J1973" s="9" t="str">
        <f>VLOOKUP($A1973,'Medical Examination'!$A$2:$J$2336,9,0)</f>
        <v>Obesity</v>
      </c>
      <c r="K1973" s="9" t="str">
        <f>VLOOKUP($A1973,'Medical Examination'!$A$2:$J$2336,10,0)</f>
        <v>Diabetes</v>
      </c>
      <c r="L1973" s="9" t="str">
        <f>VLOOKUP($A1973,'Hospitalsation Details'!$A$2:$L$2344,10,0)</f>
        <v>20-06-2000</v>
      </c>
      <c r="M1973" s="16">
        <f>VLOOKUP($A1973,'Hospitalsation Details'!$A$2:$L$2344,6,0)</f>
        <v>3443.06</v>
      </c>
      <c r="N1973" s="9" t="str">
        <f>VLOOKUP($A1973,'Hospitalsation Details'!$A$2:$L$2344,7,0)</f>
        <v>tier - 2</v>
      </c>
      <c r="O1973" s="9" t="str">
        <f>VLOOKUP($A1973,'Hospitalsation Details'!$A$2:$L$2344,8,0)</f>
        <v>tier - 1</v>
      </c>
      <c r="P1973" s="9" t="str">
        <f>VLOOKUP($A1973,'Hospitalsation Details'!$A$2:$L$2344,9,0)</f>
        <v>R1011</v>
      </c>
      <c r="Q1973" s="9">
        <f>VLOOKUP($A1973,'Hospitalsation Details'!$A$2:$L$2344,12,0)</f>
        <v>22</v>
      </c>
    </row>
    <row r="1974" spans="1:17" ht="15.6" x14ac:dyDescent="0.3">
      <c r="A1974" s="20" t="s">
        <v>3945</v>
      </c>
      <c r="B1974" s="9" t="str">
        <f>VLOOKUP($A1974,'Customer Names'!$A$2:$E$2336,4,0)</f>
        <v xml:space="preserve">  Chuy</v>
      </c>
      <c r="C1974" s="9">
        <f>VLOOKUP($A1974,'Medical Examination'!$A$2:$J$2336,2,0)</f>
        <v>17.3</v>
      </c>
      <c r="D1974" s="9">
        <f>VLOOKUP($A1974,'Medical Examination'!$A$2:$J$2336,3,0)</f>
        <v>7.66</v>
      </c>
      <c r="E1974" s="9" t="str">
        <f>VLOOKUP($A1974,'Medical Examination'!$A$2:$J$2336,4,0)</f>
        <v>Yes</v>
      </c>
      <c r="F1974" s="9" t="str">
        <f>VLOOKUP($A1974,'Medical Examination'!$A$2:$J$2336,5,0)</f>
        <v>No</v>
      </c>
      <c r="G1974" s="9" t="str">
        <f>VLOOKUP($A1974,'Medical Examination'!$A$2:$J$2336,6,0)</f>
        <v>No</v>
      </c>
      <c r="H1974" s="9">
        <f>VLOOKUP($A1974,'Medical Examination'!$A$2:$J$2336,7,0)</f>
        <v>1</v>
      </c>
      <c r="I1974" s="9" t="str">
        <f>VLOOKUP($A1974,'Medical Examination'!$A$2:$J$2336,8,0)</f>
        <v xml:space="preserve"> Non Smoker</v>
      </c>
      <c r="J1974" s="9" t="str">
        <f>VLOOKUP($A1974,'Medical Examination'!$A$2:$J$2336,9,0)</f>
        <v>Under Weight</v>
      </c>
      <c r="K1974" s="9" t="str">
        <f>VLOOKUP($A1974,'Medical Examination'!$A$2:$J$2336,10,0)</f>
        <v>Normal</v>
      </c>
      <c r="L1974" s="9" t="str">
        <f>VLOOKUP($A1974,'Hospitalsation Details'!$A$2:$L$2344,10,0)</f>
        <v>27-08-1986</v>
      </c>
      <c r="M1974" s="16">
        <f>VLOOKUP($A1974,'Hospitalsation Details'!$A$2:$L$2344,6,0)</f>
        <v>3436.5</v>
      </c>
      <c r="N1974" s="9" t="str">
        <f>VLOOKUP($A1974,'Hospitalsation Details'!$A$2:$L$2344,7,0)</f>
        <v>tier - 2</v>
      </c>
      <c r="O1974" s="9" t="str">
        <f>VLOOKUP($A1974,'Hospitalsation Details'!$A$2:$L$2344,8,0)</f>
        <v>tier - 1</v>
      </c>
      <c r="P1974" s="9" t="str">
        <f>VLOOKUP($A1974,'Hospitalsation Details'!$A$2:$L$2344,9,0)</f>
        <v>R1013</v>
      </c>
      <c r="Q1974" s="9">
        <f>VLOOKUP($A1974,'Hospitalsation Details'!$A$2:$L$2344,12,0)</f>
        <v>36</v>
      </c>
    </row>
    <row r="1975" spans="1:17" ht="15.6" x14ac:dyDescent="0.3">
      <c r="A1975" s="21" t="s">
        <v>3947</v>
      </c>
      <c r="B1975" s="9" t="str">
        <f>VLOOKUP($A1975,'Customer Names'!$A$2:$E$2336,4,0)</f>
        <v xml:space="preserve">  Laurie B</v>
      </c>
      <c r="C1975" s="9">
        <f>VLOOKUP($A1975,'Medical Examination'!$A$2:$J$2336,2,0)</f>
        <v>32.25</v>
      </c>
      <c r="D1975" s="9">
        <f>VLOOKUP($A1975,'Medical Examination'!$A$2:$J$2336,3,0)</f>
        <v>5.2</v>
      </c>
      <c r="E1975" s="9" t="str">
        <f>VLOOKUP($A1975,'Medical Examination'!$A$2:$J$2336,4,0)</f>
        <v>Yes</v>
      </c>
      <c r="F1975" s="9" t="str">
        <f>VLOOKUP($A1975,'Medical Examination'!$A$2:$J$2336,5,0)</f>
        <v>No</v>
      </c>
      <c r="G1975" s="9" t="str">
        <f>VLOOKUP($A1975,'Medical Examination'!$A$2:$J$2336,6,0)</f>
        <v>No</v>
      </c>
      <c r="H1975" s="9">
        <f>VLOOKUP($A1975,'Medical Examination'!$A$2:$J$2336,7,0)</f>
        <v>0</v>
      </c>
      <c r="I1975" s="9" t="str">
        <f>VLOOKUP($A1975,'Medical Examination'!$A$2:$J$2336,8,0)</f>
        <v xml:space="preserve"> Non Smoker</v>
      </c>
      <c r="J1975" s="9" t="str">
        <f>VLOOKUP($A1975,'Medical Examination'!$A$2:$J$2336,9,0)</f>
        <v>Obesity</v>
      </c>
      <c r="K1975" s="9" t="str">
        <f>VLOOKUP($A1975,'Medical Examination'!$A$2:$J$2336,10,0)</f>
        <v>Normal</v>
      </c>
      <c r="L1975" s="9" t="str">
        <f>VLOOKUP($A1975,'Hospitalsation Details'!$A$2:$L$2344,10,0)</f>
        <v>26-12-2001</v>
      </c>
      <c r="M1975" s="16">
        <f>VLOOKUP($A1975,'Hospitalsation Details'!$A$2:$L$2344,6,0)</f>
        <v>3434.38</v>
      </c>
      <c r="N1975" s="9" t="str">
        <f>VLOOKUP($A1975,'Hospitalsation Details'!$A$2:$L$2344,7,0)</f>
        <v>tier - 2</v>
      </c>
      <c r="O1975" s="9" t="str">
        <f>VLOOKUP($A1975,'Hospitalsation Details'!$A$2:$L$2344,8,0)</f>
        <v>tier - 2</v>
      </c>
      <c r="P1975" s="9" t="str">
        <f>VLOOKUP($A1975,'Hospitalsation Details'!$A$2:$L$2344,9,0)</f>
        <v>R1011</v>
      </c>
      <c r="Q1975" s="9">
        <f>VLOOKUP($A1975,'Hospitalsation Details'!$A$2:$L$2344,12,0)</f>
        <v>21</v>
      </c>
    </row>
    <row r="1976" spans="1:17" ht="15.6" x14ac:dyDescent="0.3">
      <c r="A1976" s="20" t="s">
        <v>3949</v>
      </c>
      <c r="B1976" s="9" t="str">
        <f>VLOOKUP($A1976,'Customer Names'!$A$2:$E$2336,4,0)</f>
        <v xml:space="preserve">  Rachel B</v>
      </c>
      <c r="C1976" s="9">
        <f>VLOOKUP($A1976,'Medical Examination'!$A$2:$J$2336,2,0)</f>
        <v>42.4</v>
      </c>
      <c r="D1976" s="9">
        <f>VLOOKUP($A1976,'Medical Examination'!$A$2:$J$2336,3,0)</f>
        <v>5.53</v>
      </c>
      <c r="E1976" s="9" t="str">
        <f>VLOOKUP($A1976,'Medical Examination'!$A$2:$J$2336,4,0)</f>
        <v>Yes</v>
      </c>
      <c r="F1976" s="9" t="str">
        <f>VLOOKUP($A1976,'Medical Examination'!$A$2:$J$2336,5,0)</f>
        <v>No</v>
      </c>
      <c r="G1976" s="9" t="str">
        <f>VLOOKUP($A1976,'Medical Examination'!$A$2:$J$2336,6,0)</f>
        <v>No</v>
      </c>
      <c r="H1976" s="9">
        <f>VLOOKUP($A1976,'Medical Examination'!$A$2:$J$2336,7,0)</f>
        <v>0</v>
      </c>
      <c r="I1976" s="9" t="str">
        <f>VLOOKUP($A1976,'Medical Examination'!$A$2:$J$2336,8,0)</f>
        <v xml:space="preserve"> Non Smoker</v>
      </c>
      <c r="J1976" s="9" t="str">
        <f>VLOOKUP($A1976,'Medical Examination'!$A$2:$J$2336,9,0)</f>
        <v>Obesity</v>
      </c>
      <c r="K1976" s="9" t="str">
        <f>VLOOKUP($A1976,'Medical Examination'!$A$2:$J$2336,10,0)</f>
        <v>Normal</v>
      </c>
      <c r="L1976" s="9" t="str">
        <f>VLOOKUP($A1976,'Hospitalsation Details'!$A$2:$L$2344,10,0)</f>
        <v>19-12-1996</v>
      </c>
      <c r="M1976" s="16">
        <f>VLOOKUP($A1976,'Hospitalsation Details'!$A$2:$L$2344,6,0)</f>
        <v>3410.32</v>
      </c>
      <c r="N1976" s="9" t="str">
        <f>VLOOKUP($A1976,'Hospitalsation Details'!$A$2:$L$2344,7,0)</f>
        <v>tier - 2</v>
      </c>
      <c r="O1976" s="9" t="str">
        <f>VLOOKUP($A1976,'Hospitalsation Details'!$A$2:$L$2344,8,0)</f>
        <v>tier - 2</v>
      </c>
      <c r="P1976" s="9" t="str">
        <f>VLOOKUP($A1976,'Hospitalsation Details'!$A$2:$L$2344,9,0)</f>
        <v>R1011</v>
      </c>
      <c r="Q1976" s="9">
        <f>VLOOKUP($A1976,'Hospitalsation Details'!$A$2:$L$2344,12,0)</f>
        <v>26</v>
      </c>
    </row>
    <row r="1977" spans="1:17" ht="15.6" x14ac:dyDescent="0.3">
      <c r="A1977" s="21" t="s">
        <v>3951</v>
      </c>
      <c r="B1977" s="9" t="str">
        <f>VLOOKUP($A1977,'Customer Names'!$A$2:$E$2336,4,0)</f>
        <v xml:space="preserve">  Liza</v>
      </c>
      <c r="C1977" s="9">
        <f>VLOOKUP($A1977,'Medical Examination'!$A$2:$J$2336,2,0)</f>
        <v>38.664999999999999</v>
      </c>
      <c r="D1977" s="9">
        <f>VLOOKUP($A1977,'Medical Examination'!$A$2:$J$2336,3,0)</f>
        <v>4.8600000000000003</v>
      </c>
      <c r="E1977" s="9" t="str">
        <f>VLOOKUP($A1977,'Medical Examination'!$A$2:$J$2336,4,0)</f>
        <v>No</v>
      </c>
      <c r="F1977" s="9" t="str">
        <f>VLOOKUP($A1977,'Medical Examination'!$A$2:$J$2336,5,0)</f>
        <v>Yes</v>
      </c>
      <c r="G1977" s="9" t="str">
        <f>VLOOKUP($A1977,'Medical Examination'!$A$2:$J$2336,6,0)</f>
        <v>No</v>
      </c>
      <c r="H1977" s="9">
        <f>VLOOKUP($A1977,'Medical Examination'!$A$2:$J$2336,7,0)</f>
        <v>1</v>
      </c>
      <c r="I1977" s="9" t="str">
        <f>VLOOKUP($A1977,'Medical Examination'!$A$2:$J$2336,8,0)</f>
        <v xml:space="preserve"> Non Smoker</v>
      </c>
      <c r="J1977" s="9" t="str">
        <f>VLOOKUP($A1977,'Medical Examination'!$A$2:$J$2336,9,0)</f>
        <v>Obesity</v>
      </c>
      <c r="K1977" s="9" t="str">
        <f>VLOOKUP($A1977,'Medical Examination'!$A$2:$J$2336,10,0)</f>
        <v>Normal</v>
      </c>
      <c r="L1977" s="9" t="str">
        <f>VLOOKUP($A1977,'Hospitalsation Details'!$A$2:$L$2344,10,0)</f>
        <v>16-07-2004</v>
      </c>
      <c r="M1977" s="16">
        <f>VLOOKUP($A1977,'Hospitalsation Details'!$A$2:$L$2344,6,0)</f>
        <v>3393.36</v>
      </c>
      <c r="N1977" s="9" t="str">
        <f>VLOOKUP($A1977,'Hospitalsation Details'!$A$2:$L$2344,7,0)</f>
        <v>tier - 2</v>
      </c>
      <c r="O1977" s="9" t="str">
        <f>VLOOKUP($A1977,'Hospitalsation Details'!$A$2:$L$2344,8,0)</f>
        <v>tier - 2</v>
      </c>
      <c r="P1977" s="9" t="str">
        <f>VLOOKUP($A1977,'Hospitalsation Details'!$A$2:$L$2344,9,0)</f>
        <v>R1023</v>
      </c>
      <c r="Q1977" s="9">
        <f>VLOOKUP($A1977,'Hospitalsation Details'!$A$2:$L$2344,12,0)</f>
        <v>18</v>
      </c>
    </row>
    <row r="1978" spans="1:17" ht="15.6" x14ac:dyDescent="0.3">
      <c r="A1978" s="20" t="s">
        <v>3953</v>
      </c>
      <c r="B1978" s="9" t="str">
        <f>VLOOKUP($A1978,'Customer Names'!$A$2:$E$2336,4,0)</f>
        <v xml:space="preserve">  Lindsey</v>
      </c>
      <c r="C1978" s="9">
        <f>VLOOKUP($A1978,'Medical Examination'!$A$2:$J$2336,2,0)</f>
        <v>29.92</v>
      </c>
      <c r="D1978" s="9">
        <f>VLOOKUP($A1978,'Medical Examination'!$A$2:$J$2336,3,0)</f>
        <v>5.49</v>
      </c>
      <c r="E1978" s="9" t="str">
        <f>VLOOKUP($A1978,'Medical Examination'!$A$2:$J$2336,4,0)</f>
        <v>Yes</v>
      </c>
      <c r="F1978" s="9" t="str">
        <f>VLOOKUP($A1978,'Medical Examination'!$A$2:$J$2336,5,0)</f>
        <v>No</v>
      </c>
      <c r="G1978" s="9" t="str">
        <f>VLOOKUP($A1978,'Medical Examination'!$A$2:$J$2336,6,0)</f>
        <v>No</v>
      </c>
      <c r="H1978" s="9">
        <f>VLOOKUP($A1978,'Medical Examination'!$A$2:$J$2336,7,0)</f>
        <v>0</v>
      </c>
      <c r="I1978" s="9" t="str">
        <f>VLOOKUP($A1978,'Medical Examination'!$A$2:$J$2336,8,0)</f>
        <v xml:space="preserve"> Non Smoker</v>
      </c>
      <c r="J1978" s="9" t="str">
        <f>VLOOKUP($A1978,'Medical Examination'!$A$2:$J$2336,9,0)</f>
        <v>Obesity</v>
      </c>
      <c r="K1978" s="9" t="str">
        <f>VLOOKUP($A1978,'Medical Examination'!$A$2:$J$2336,10,0)</f>
        <v>Normal</v>
      </c>
      <c r="L1978" s="9" t="str">
        <f>VLOOKUP($A1978,'Hospitalsation Details'!$A$2:$L$2344,10,0)</f>
        <v>27-10-1996</v>
      </c>
      <c r="M1978" s="16">
        <f>VLOOKUP($A1978,'Hospitalsation Details'!$A$2:$L$2344,6,0)</f>
        <v>3392.98</v>
      </c>
      <c r="N1978" s="9" t="str">
        <f>VLOOKUP($A1978,'Hospitalsation Details'!$A$2:$L$2344,7,0)</f>
        <v>tier - 2</v>
      </c>
      <c r="O1978" s="9" t="str">
        <f>VLOOKUP($A1978,'Hospitalsation Details'!$A$2:$L$2344,8,0)</f>
        <v>tier - 3</v>
      </c>
      <c r="P1978" s="9" t="str">
        <f>VLOOKUP($A1978,'Hospitalsation Details'!$A$2:$L$2344,9,0)</f>
        <v>R1013</v>
      </c>
      <c r="Q1978" s="9">
        <f>VLOOKUP($A1978,'Hospitalsation Details'!$A$2:$L$2344,12,0)</f>
        <v>26</v>
      </c>
    </row>
    <row r="1979" spans="1:17" ht="15.6" x14ac:dyDescent="0.3">
      <c r="A1979" s="21" t="s">
        <v>3955</v>
      </c>
      <c r="B1979" s="9" t="str">
        <f>VLOOKUP($A1979,'Customer Names'!$A$2:$E$2336,4,0)</f>
        <v xml:space="preserve">  Lindsay E</v>
      </c>
      <c r="C1979" s="9">
        <f>VLOOKUP($A1979,'Medical Examination'!$A$2:$J$2336,2,0)</f>
        <v>29.48</v>
      </c>
      <c r="D1979" s="9">
        <f>VLOOKUP($A1979,'Medical Examination'!$A$2:$J$2336,3,0)</f>
        <v>4.09</v>
      </c>
      <c r="E1979" s="9" t="str">
        <f>VLOOKUP($A1979,'Medical Examination'!$A$2:$J$2336,4,0)</f>
        <v>Yes</v>
      </c>
      <c r="F1979" s="9" t="str">
        <f>VLOOKUP($A1979,'Medical Examination'!$A$2:$J$2336,5,0)</f>
        <v>No</v>
      </c>
      <c r="G1979" s="9" t="str">
        <f>VLOOKUP($A1979,'Medical Examination'!$A$2:$J$2336,6,0)</f>
        <v>No</v>
      </c>
      <c r="H1979" s="9">
        <f>VLOOKUP($A1979,'Medical Examination'!$A$2:$J$2336,7,0)</f>
        <v>0</v>
      </c>
      <c r="I1979" s="9" t="str">
        <f>VLOOKUP($A1979,'Medical Examination'!$A$2:$J$2336,8,0)</f>
        <v xml:space="preserve"> Non Smoker</v>
      </c>
      <c r="J1979" s="9" t="str">
        <f>VLOOKUP($A1979,'Medical Examination'!$A$2:$J$2336,9,0)</f>
        <v>Over Weight</v>
      </c>
      <c r="K1979" s="9" t="str">
        <f>VLOOKUP($A1979,'Medical Examination'!$A$2:$J$2336,10,0)</f>
        <v>Normal</v>
      </c>
      <c r="L1979" s="9" t="str">
        <f>VLOOKUP($A1979,'Hospitalsation Details'!$A$2:$L$2344,10,0)</f>
        <v>10-08-1996</v>
      </c>
      <c r="M1979" s="16">
        <f>VLOOKUP($A1979,'Hospitalsation Details'!$A$2:$L$2344,6,0)</f>
        <v>3392.37</v>
      </c>
      <c r="N1979" s="9" t="str">
        <f>VLOOKUP($A1979,'Hospitalsation Details'!$A$2:$L$2344,7,0)</f>
        <v>tier - 2</v>
      </c>
      <c r="O1979" s="9" t="str">
        <f>VLOOKUP($A1979,'Hospitalsation Details'!$A$2:$L$2344,8,0)</f>
        <v>tier - 3</v>
      </c>
      <c r="P1979" s="9" t="str">
        <f>VLOOKUP($A1979,'Hospitalsation Details'!$A$2:$L$2344,9,0)</f>
        <v>R1013</v>
      </c>
      <c r="Q1979" s="9">
        <f>VLOOKUP($A1979,'Hospitalsation Details'!$A$2:$L$2344,12,0)</f>
        <v>26</v>
      </c>
    </row>
    <row r="1980" spans="1:17" ht="15.6" x14ac:dyDescent="0.3">
      <c r="A1980" s="20" t="s">
        <v>3957</v>
      </c>
      <c r="B1980" s="9" t="str">
        <f>VLOOKUP($A1980,'Customer Names'!$A$2:$E$2336,4,0)</f>
        <v xml:space="preserve">  Kathleen M</v>
      </c>
      <c r="C1980" s="9">
        <f>VLOOKUP($A1980,'Medical Examination'!$A$2:$J$2336,2,0)</f>
        <v>28.785</v>
      </c>
      <c r="D1980" s="9">
        <f>VLOOKUP($A1980,'Medical Examination'!$A$2:$J$2336,3,0)</f>
        <v>4.3099999999999996</v>
      </c>
      <c r="E1980" s="9" t="str">
        <f>VLOOKUP($A1980,'Medical Examination'!$A$2:$J$2336,4,0)</f>
        <v>Yes</v>
      </c>
      <c r="F1980" s="9" t="str">
        <f>VLOOKUP($A1980,'Medical Examination'!$A$2:$J$2336,5,0)</f>
        <v>No</v>
      </c>
      <c r="G1980" s="9" t="str">
        <f>VLOOKUP($A1980,'Medical Examination'!$A$2:$J$2336,6,0)</f>
        <v>No</v>
      </c>
      <c r="H1980" s="9">
        <f>VLOOKUP($A1980,'Medical Examination'!$A$2:$J$2336,7,0)</f>
        <v>0</v>
      </c>
      <c r="I1980" s="9" t="str">
        <f>VLOOKUP($A1980,'Medical Examination'!$A$2:$J$2336,8,0)</f>
        <v xml:space="preserve"> Non Smoker</v>
      </c>
      <c r="J1980" s="9" t="str">
        <f>VLOOKUP($A1980,'Medical Examination'!$A$2:$J$2336,9,0)</f>
        <v>Over Weight</v>
      </c>
      <c r="K1980" s="9" t="str">
        <f>VLOOKUP($A1980,'Medical Examination'!$A$2:$J$2336,10,0)</f>
        <v>Normal</v>
      </c>
      <c r="L1980" s="9" t="str">
        <f>VLOOKUP($A1980,'Hospitalsation Details'!$A$2:$L$2344,10,0)</f>
        <v>13-11-1996</v>
      </c>
      <c r="M1980" s="16">
        <f>VLOOKUP($A1980,'Hospitalsation Details'!$A$2:$L$2344,6,0)</f>
        <v>3385.4</v>
      </c>
      <c r="N1980" s="9" t="str">
        <f>VLOOKUP($A1980,'Hospitalsation Details'!$A$2:$L$2344,7,0)</f>
        <v>tier - 2</v>
      </c>
      <c r="O1980" s="9" t="str">
        <f>VLOOKUP($A1980,'Hospitalsation Details'!$A$2:$L$2344,8,0)</f>
        <v>tier - 2</v>
      </c>
      <c r="P1980" s="9" t="str">
        <f>VLOOKUP($A1980,'Hospitalsation Details'!$A$2:$L$2344,9,0)</f>
        <v>R1024</v>
      </c>
      <c r="Q1980" s="9">
        <f>VLOOKUP($A1980,'Hospitalsation Details'!$A$2:$L$2344,12,0)</f>
        <v>26</v>
      </c>
    </row>
    <row r="1981" spans="1:17" ht="15.6" x14ac:dyDescent="0.3">
      <c r="A1981" s="21" t="s">
        <v>3959</v>
      </c>
      <c r="B1981" s="9" t="str">
        <f>VLOOKUP($A1981,'Customer Names'!$A$2:$E$2336,4,0)</f>
        <v xml:space="preserve">  Aya</v>
      </c>
      <c r="C1981" s="9">
        <f>VLOOKUP($A1981,'Medical Examination'!$A$2:$J$2336,2,0)</f>
        <v>19.8</v>
      </c>
      <c r="D1981" s="9">
        <f>VLOOKUP($A1981,'Medical Examination'!$A$2:$J$2336,3,0)</f>
        <v>4</v>
      </c>
      <c r="E1981" s="9" t="str">
        <f>VLOOKUP($A1981,'Medical Examination'!$A$2:$J$2336,4,0)</f>
        <v>Yes</v>
      </c>
      <c r="F1981" s="9" t="str">
        <f>VLOOKUP($A1981,'Medical Examination'!$A$2:$J$2336,5,0)</f>
        <v>No</v>
      </c>
      <c r="G1981" s="9" t="str">
        <f>VLOOKUP($A1981,'Medical Examination'!$A$2:$J$2336,6,0)</f>
        <v>No</v>
      </c>
      <c r="H1981" s="9">
        <f>VLOOKUP($A1981,'Medical Examination'!$A$2:$J$2336,7,0)</f>
        <v>0</v>
      </c>
      <c r="I1981" s="9" t="str">
        <f>VLOOKUP($A1981,'Medical Examination'!$A$2:$J$2336,8,0)</f>
        <v xml:space="preserve"> Non Smoker</v>
      </c>
      <c r="J1981" s="9" t="str">
        <f>VLOOKUP($A1981,'Medical Examination'!$A$2:$J$2336,9,0)</f>
        <v>Normal Weight</v>
      </c>
      <c r="K1981" s="9" t="str">
        <f>VLOOKUP($A1981,'Medical Examination'!$A$2:$J$2336,10,0)</f>
        <v>Normal</v>
      </c>
      <c r="L1981" s="9" t="str">
        <f>VLOOKUP($A1981,'Hospitalsation Details'!$A$2:$L$2344,10,0)</f>
        <v>14-12-1996</v>
      </c>
      <c r="M1981" s="16">
        <f>VLOOKUP($A1981,'Hospitalsation Details'!$A$2:$L$2344,6,0)</f>
        <v>3378.91</v>
      </c>
      <c r="N1981" s="9" t="str">
        <f>VLOOKUP($A1981,'Hospitalsation Details'!$A$2:$L$2344,7,0)</f>
        <v>tier - 2</v>
      </c>
      <c r="O1981" s="9" t="str">
        <f>VLOOKUP($A1981,'Hospitalsation Details'!$A$2:$L$2344,8,0)</f>
        <v>tier - 1</v>
      </c>
      <c r="P1981" s="9" t="str">
        <f>VLOOKUP($A1981,'Hospitalsation Details'!$A$2:$L$2344,9,0)</f>
        <v>R1011</v>
      </c>
      <c r="Q1981" s="9">
        <f>VLOOKUP($A1981,'Hospitalsation Details'!$A$2:$L$2344,12,0)</f>
        <v>26</v>
      </c>
    </row>
    <row r="1982" spans="1:17" ht="15.6" x14ac:dyDescent="0.3">
      <c r="A1982" s="20" t="s">
        <v>3961</v>
      </c>
      <c r="B1982" s="9" t="str">
        <f>VLOOKUP($A1982,'Customer Names'!$A$2:$E$2336,4,0)</f>
        <v xml:space="preserve">  Carolyn R</v>
      </c>
      <c r="C1982" s="9">
        <f>VLOOKUP($A1982,'Medical Examination'!$A$2:$J$2336,2,0)</f>
        <v>35.53</v>
      </c>
      <c r="D1982" s="9">
        <f>VLOOKUP($A1982,'Medical Examination'!$A$2:$J$2336,3,0)</f>
        <v>4.68</v>
      </c>
      <c r="E1982" s="9" t="str">
        <f>VLOOKUP($A1982,'Medical Examination'!$A$2:$J$2336,4,0)</f>
        <v>No</v>
      </c>
      <c r="F1982" s="9" t="str">
        <f>VLOOKUP($A1982,'Medical Examination'!$A$2:$J$2336,5,0)</f>
        <v>No</v>
      </c>
      <c r="G1982" s="9" t="str">
        <f>VLOOKUP($A1982,'Medical Examination'!$A$2:$J$2336,6,0)</f>
        <v>Yes</v>
      </c>
      <c r="H1982" s="9">
        <f>VLOOKUP($A1982,'Medical Examination'!$A$2:$J$2336,7,0)</f>
        <v>1</v>
      </c>
      <c r="I1982" s="9" t="str">
        <f>VLOOKUP($A1982,'Medical Examination'!$A$2:$J$2336,8,0)</f>
        <v xml:space="preserve"> Non Smoker</v>
      </c>
      <c r="J1982" s="9" t="str">
        <f>VLOOKUP($A1982,'Medical Examination'!$A$2:$J$2336,9,0)</f>
        <v>Obesity</v>
      </c>
      <c r="K1982" s="9" t="str">
        <f>VLOOKUP($A1982,'Medical Examination'!$A$2:$J$2336,10,0)</f>
        <v>Normal</v>
      </c>
      <c r="L1982" s="9" t="str">
        <f>VLOOKUP($A1982,'Hospitalsation Details'!$A$2:$L$2344,10,0)</f>
        <v>07-10-1993</v>
      </c>
      <c r="M1982" s="16">
        <f>VLOOKUP($A1982,'Hospitalsation Details'!$A$2:$L$2344,6,0)</f>
        <v>3366.67</v>
      </c>
      <c r="N1982" s="9" t="str">
        <f>VLOOKUP($A1982,'Hospitalsation Details'!$A$2:$L$2344,7,0)</f>
        <v>tier - 2</v>
      </c>
      <c r="O1982" s="9" t="str">
        <f>VLOOKUP($A1982,'Hospitalsation Details'!$A$2:$L$2344,8,0)</f>
        <v>tier - 2</v>
      </c>
      <c r="P1982" s="9" t="str">
        <f>VLOOKUP($A1982,'Hospitalsation Details'!$A$2:$L$2344,9,0)</f>
        <v>R1013</v>
      </c>
      <c r="Q1982" s="9">
        <f>VLOOKUP($A1982,'Hospitalsation Details'!$A$2:$L$2344,12,0)</f>
        <v>29</v>
      </c>
    </row>
    <row r="1983" spans="1:17" ht="15.6" x14ac:dyDescent="0.3">
      <c r="A1983" s="21" t="s">
        <v>3963</v>
      </c>
      <c r="B1983" s="9" t="str">
        <f>VLOOKUP($A1983,'Customer Names'!$A$2:$E$2336,4,0)</f>
        <v xml:space="preserve">  Bethany</v>
      </c>
      <c r="C1983" s="9">
        <f>VLOOKUP($A1983,'Medical Examination'!$A$2:$J$2336,2,0)</f>
        <v>21.47</v>
      </c>
      <c r="D1983" s="9">
        <f>VLOOKUP($A1983,'Medical Examination'!$A$2:$J$2336,3,0)</f>
        <v>4.0199999999999996</v>
      </c>
      <c r="E1983" s="9" t="str">
        <f>VLOOKUP($A1983,'Medical Examination'!$A$2:$J$2336,4,0)</f>
        <v>Yes</v>
      </c>
      <c r="F1983" s="9" t="str">
        <f>VLOOKUP($A1983,'Medical Examination'!$A$2:$J$2336,5,0)</f>
        <v>No</v>
      </c>
      <c r="G1983" s="9" t="str">
        <f>VLOOKUP($A1983,'Medical Examination'!$A$2:$J$2336,6,0)</f>
        <v>No</v>
      </c>
      <c r="H1983" s="9">
        <f>VLOOKUP($A1983,'Medical Examination'!$A$2:$J$2336,7,0)</f>
        <v>1</v>
      </c>
      <c r="I1983" s="9" t="str">
        <f>VLOOKUP($A1983,'Medical Examination'!$A$2:$J$2336,8,0)</f>
        <v xml:space="preserve"> Non Smoker</v>
      </c>
      <c r="J1983" s="9" t="str">
        <f>VLOOKUP($A1983,'Medical Examination'!$A$2:$J$2336,9,0)</f>
        <v>Normal Weight</v>
      </c>
      <c r="K1983" s="9" t="str">
        <f>VLOOKUP($A1983,'Medical Examination'!$A$2:$J$2336,10,0)</f>
        <v>Normal</v>
      </c>
      <c r="L1983" s="9" t="str">
        <f>VLOOKUP($A1983,'Hospitalsation Details'!$A$2:$L$2344,10,0)</f>
        <v>23-06-1995</v>
      </c>
      <c r="M1983" s="16">
        <f>VLOOKUP($A1983,'Hospitalsation Details'!$A$2:$L$2344,6,0)</f>
        <v>3353.47</v>
      </c>
      <c r="N1983" s="9" t="str">
        <f>VLOOKUP($A1983,'Hospitalsation Details'!$A$2:$L$2344,7,0)</f>
        <v>tier - 2</v>
      </c>
      <c r="O1983" s="9" t="str">
        <f>VLOOKUP($A1983,'Hospitalsation Details'!$A$2:$L$2344,8,0)</f>
        <v>tier - 3</v>
      </c>
      <c r="P1983" s="9" t="str">
        <f>VLOOKUP($A1983,'Hospitalsation Details'!$A$2:$L$2344,9,0)</f>
        <v>R1012</v>
      </c>
      <c r="Q1983" s="9">
        <f>VLOOKUP($A1983,'Hospitalsation Details'!$A$2:$L$2344,12,0)</f>
        <v>27</v>
      </c>
    </row>
    <row r="1984" spans="1:17" ht="15.6" x14ac:dyDescent="0.3">
      <c r="A1984" s="20" t="s">
        <v>3965</v>
      </c>
      <c r="B1984" s="9" t="str">
        <f>VLOOKUP($A1984,'Customer Names'!$A$2:$E$2336,4,0)</f>
        <v xml:space="preserve">  Holly A</v>
      </c>
      <c r="C1984" s="9">
        <f>VLOOKUP($A1984,'Medical Examination'!$A$2:$J$2336,2,0)</f>
        <v>25.9</v>
      </c>
      <c r="D1984" s="9">
        <f>VLOOKUP($A1984,'Medical Examination'!$A$2:$J$2336,3,0)</f>
        <v>5.12</v>
      </c>
      <c r="E1984" s="9" t="str">
        <f>VLOOKUP($A1984,'Medical Examination'!$A$2:$J$2336,4,0)</f>
        <v>No</v>
      </c>
      <c r="F1984" s="9" t="str">
        <f>VLOOKUP($A1984,'Medical Examination'!$A$2:$J$2336,5,0)</f>
        <v>No</v>
      </c>
      <c r="G1984" s="9" t="str">
        <f>VLOOKUP($A1984,'Medical Examination'!$A$2:$J$2336,6,0)</f>
        <v>Yes</v>
      </c>
      <c r="H1984" s="9">
        <f>VLOOKUP($A1984,'Medical Examination'!$A$2:$J$2336,7,0)</f>
        <v>1</v>
      </c>
      <c r="I1984" s="9" t="str">
        <f>VLOOKUP($A1984,'Medical Examination'!$A$2:$J$2336,8,0)</f>
        <v xml:space="preserve"> Non Smoker</v>
      </c>
      <c r="J1984" s="9" t="str">
        <f>VLOOKUP($A1984,'Medical Examination'!$A$2:$J$2336,9,0)</f>
        <v>Over Weight</v>
      </c>
      <c r="K1984" s="9" t="str">
        <f>VLOOKUP($A1984,'Medical Examination'!$A$2:$J$2336,10,0)</f>
        <v>Normal</v>
      </c>
      <c r="L1984" s="9" t="str">
        <f>VLOOKUP($A1984,'Hospitalsation Details'!$A$2:$L$2344,10,0)</f>
        <v>28-10-1993</v>
      </c>
      <c r="M1984" s="16">
        <f>VLOOKUP($A1984,'Hospitalsation Details'!$A$2:$L$2344,6,0)</f>
        <v>3353.28</v>
      </c>
      <c r="N1984" s="9" t="str">
        <f>VLOOKUP($A1984,'Hospitalsation Details'!$A$2:$L$2344,7,0)</f>
        <v>tier - 2</v>
      </c>
      <c r="O1984" s="9" t="str">
        <f>VLOOKUP($A1984,'Hospitalsation Details'!$A$2:$L$2344,8,0)</f>
        <v>tier - 1</v>
      </c>
      <c r="P1984" s="9" t="str">
        <f>VLOOKUP($A1984,'Hospitalsation Details'!$A$2:$L$2344,9,0)</f>
        <v>R1011</v>
      </c>
      <c r="Q1984" s="9">
        <f>VLOOKUP($A1984,'Hospitalsation Details'!$A$2:$L$2344,12,0)</f>
        <v>29</v>
      </c>
    </row>
    <row r="1985" spans="1:17" ht="15.6" x14ac:dyDescent="0.3">
      <c r="A1985" s="21" t="s">
        <v>3967</v>
      </c>
      <c r="B1985" s="9" t="str">
        <f>VLOOKUP($A1985,'Customer Names'!$A$2:$E$2336,4,0)</f>
        <v xml:space="preserve">  Ping</v>
      </c>
      <c r="C1985" s="9">
        <f>VLOOKUP($A1985,'Medical Examination'!$A$2:$J$2336,2,0)</f>
        <v>20.81</v>
      </c>
      <c r="D1985" s="9">
        <f>VLOOKUP($A1985,'Medical Examination'!$A$2:$J$2336,3,0)</f>
        <v>5.52</v>
      </c>
      <c r="E1985" s="9" t="str">
        <f>VLOOKUP($A1985,'Medical Examination'!$A$2:$J$2336,4,0)</f>
        <v>No</v>
      </c>
      <c r="F1985" s="9" t="str">
        <f>VLOOKUP($A1985,'Medical Examination'!$A$2:$J$2336,5,0)</f>
        <v>No</v>
      </c>
      <c r="G1985" s="9" t="str">
        <f>VLOOKUP($A1985,'Medical Examination'!$A$2:$J$2336,6,0)</f>
        <v>No</v>
      </c>
      <c r="H1985" s="9">
        <f>VLOOKUP($A1985,'Medical Examination'!$A$2:$J$2336,7,0)</f>
        <v>0</v>
      </c>
      <c r="I1985" s="9" t="str">
        <f>VLOOKUP($A1985,'Medical Examination'!$A$2:$J$2336,8,0)</f>
        <v xml:space="preserve"> Non Smoker</v>
      </c>
      <c r="J1985" s="9" t="str">
        <f>VLOOKUP($A1985,'Medical Examination'!$A$2:$J$2336,9,0)</f>
        <v>Normal Weight</v>
      </c>
      <c r="K1985" s="9" t="str">
        <f>VLOOKUP($A1985,'Medical Examination'!$A$2:$J$2336,10,0)</f>
        <v>Prediabetes</v>
      </c>
      <c r="L1985" s="9" t="str">
        <f>VLOOKUP($A1985,'Hospitalsation Details'!$A$2:$L$2344,10,0)</f>
        <v>01-09-1991</v>
      </c>
      <c r="M1985" s="16">
        <f>VLOOKUP($A1985,'Hospitalsation Details'!$A$2:$L$2344,6,0)</f>
        <v>3342.79</v>
      </c>
      <c r="N1985" s="9" t="str">
        <f>VLOOKUP($A1985,'Hospitalsation Details'!$A$2:$L$2344,7,0)</f>
        <v>tier - 2</v>
      </c>
      <c r="O1985" s="9" t="str">
        <f>VLOOKUP($A1985,'Hospitalsation Details'!$A$2:$L$2344,8,0)</f>
        <v>tier - 1</v>
      </c>
      <c r="P1985" s="9" t="str">
        <f>VLOOKUP($A1985,'Hospitalsation Details'!$A$2:$L$2344,9,0)</f>
        <v>R1013</v>
      </c>
      <c r="Q1985" s="9">
        <f>VLOOKUP($A1985,'Hospitalsation Details'!$A$2:$L$2344,12,0)</f>
        <v>31</v>
      </c>
    </row>
    <row r="1986" spans="1:17" ht="15.6" x14ac:dyDescent="0.3">
      <c r="A1986" s="20" t="s">
        <v>3969</v>
      </c>
      <c r="B1986" s="9" t="str">
        <f>VLOOKUP($A1986,'Customer Names'!$A$2:$E$2336,4,0)</f>
        <v xml:space="preserve">  Tim</v>
      </c>
      <c r="C1986" s="9">
        <f>VLOOKUP($A1986,'Medical Examination'!$A$2:$J$2336,2,0)</f>
        <v>25.84</v>
      </c>
      <c r="D1986" s="9">
        <f>VLOOKUP($A1986,'Medical Examination'!$A$2:$J$2336,3,0)</f>
        <v>5.81</v>
      </c>
      <c r="E1986" s="9" t="str">
        <f>VLOOKUP($A1986,'Medical Examination'!$A$2:$J$2336,4,0)</f>
        <v>Yes</v>
      </c>
      <c r="F1986" s="9" t="str">
        <f>VLOOKUP($A1986,'Medical Examination'!$A$2:$J$2336,5,0)</f>
        <v>No</v>
      </c>
      <c r="G1986" s="9" t="str">
        <f>VLOOKUP($A1986,'Medical Examination'!$A$2:$J$2336,6,0)</f>
        <v>Yes</v>
      </c>
      <c r="H1986" s="9">
        <f>VLOOKUP($A1986,'Medical Examination'!$A$2:$J$2336,7,0)</f>
        <v>1</v>
      </c>
      <c r="I1986" s="9" t="str">
        <f>VLOOKUP($A1986,'Medical Examination'!$A$2:$J$2336,8,0)</f>
        <v xml:space="preserve"> Non Smoker</v>
      </c>
      <c r="J1986" s="9" t="str">
        <f>VLOOKUP($A1986,'Medical Examination'!$A$2:$J$2336,9,0)</f>
        <v>Over Weight</v>
      </c>
      <c r="K1986" s="9" t="str">
        <f>VLOOKUP($A1986,'Medical Examination'!$A$2:$J$2336,10,0)</f>
        <v>Normal</v>
      </c>
      <c r="L1986" s="9" t="str">
        <f>VLOOKUP($A1986,'Hospitalsation Details'!$A$2:$L$2344,10,0)</f>
        <v>20-06-1997</v>
      </c>
      <c r="M1986" s="16">
        <f>VLOOKUP($A1986,'Hospitalsation Details'!$A$2:$L$2344,6,0)</f>
        <v>3309.79</v>
      </c>
      <c r="N1986" s="9" t="str">
        <f>VLOOKUP($A1986,'Hospitalsation Details'!$A$2:$L$2344,7,0)</f>
        <v>tier - 3</v>
      </c>
      <c r="O1986" s="9" t="str">
        <f>VLOOKUP($A1986,'Hospitalsation Details'!$A$2:$L$2344,8,0)</f>
        <v>tier - 3</v>
      </c>
      <c r="P1986" s="9" t="str">
        <f>VLOOKUP($A1986,'Hospitalsation Details'!$A$2:$L$2344,9,0)</f>
        <v>R1017</v>
      </c>
      <c r="Q1986" s="9">
        <f>VLOOKUP($A1986,'Hospitalsation Details'!$A$2:$L$2344,12,0)</f>
        <v>25</v>
      </c>
    </row>
    <row r="1987" spans="1:17" ht="15.6" x14ac:dyDescent="0.3">
      <c r="A1987" s="21" t="s">
        <v>3971</v>
      </c>
      <c r="B1987" s="9" t="str">
        <f>VLOOKUP($A1987,'Customer Names'!$A$2:$E$2336,4,0)</f>
        <v xml:space="preserve">  John</v>
      </c>
      <c r="C1987" s="9">
        <f>VLOOKUP($A1987,'Medical Examination'!$A$2:$J$2336,2,0)</f>
        <v>30.95</v>
      </c>
      <c r="D1987" s="9">
        <f>VLOOKUP($A1987,'Medical Examination'!$A$2:$J$2336,3,0)</f>
        <v>5.16</v>
      </c>
      <c r="E1987" s="9" t="str">
        <f>VLOOKUP($A1987,'Medical Examination'!$A$2:$J$2336,4,0)</f>
        <v>No</v>
      </c>
      <c r="F1987" s="9" t="str">
        <f>VLOOKUP($A1987,'Medical Examination'!$A$2:$J$2336,5,0)</f>
        <v>No</v>
      </c>
      <c r="G1987" s="9" t="str">
        <f>VLOOKUP($A1987,'Medical Examination'!$A$2:$J$2336,6,0)</f>
        <v>Yes</v>
      </c>
      <c r="H1987" s="9">
        <f>VLOOKUP($A1987,'Medical Examination'!$A$2:$J$2336,7,0)</f>
        <v>1</v>
      </c>
      <c r="I1987" s="9" t="str">
        <f>VLOOKUP($A1987,'Medical Examination'!$A$2:$J$2336,8,0)</f>
        <v xml:space="preserve"> Non Smoker</v>
      </c>
      <c r="J1987" s="9" t="str">
        <f>VLOOKUP($A1987,'Medical Examination'!$A$2:$J$2336,9,0)</f>
        <v>Obesity</v>
      </c>
      <c r="K1987" s="9" t="str">
        <f>VLOOKUP($A1987,'Medical Examination'!$A$2:$J$2336,10,0)</f>
        <v>Normal</v>
      </c>
      <c r="L1987" s="9" t="str">
        <f>VLOOKUP($A1987,'Hospitalsation Details'!$A$2:$L$2344,10,0)</f>
        <v>18-11-2003</v>
      </c>
      <c r="M1987" s="16">
        <f>VLOOKUP($A1987,'Hospitalsation Details'!$A$2:$L$2344,6,0)</f>
        <v>3308.46</v>
      </c>
      <c r="N1987" s="9" t="str">
        <f>VLOOKUP($A1987,'Hospitalsation Details'!$A$2:$L$2344,7,0)</f>
        <v>tier - 2</v>
      </c>
      <c r="O1987" s="9" t="str">
        <f>VLOOKUP($A1987,'Hospitalsation Details'!$A$2:$L$2344,8,0)</f>
        <v>tier - 1</v>
      </c>
      <c r="P1987" s="9" t="str">
        <f>VLOOKUP($A1987,'Hospitalsation Details'!$A$2:$L$2344,9,0)</f>
        <v>R1021</v>
      </c>
      <c r="Q1987" s="9">
        <f>VLOOKUP($A1987,'Hospitalsation Details'!$A$2:$L$2344,12,0)</f>
        <v>19</v>
      </c>
    </row>
    <row r="1988" spans="1:17" ht="15.6" x14ac:dyDescent="0.3">
      <c r="A1988" s="20" t="s">
        <v>3973</v>
      </c>
      <c r="B1988" s="9" t="str">
        <f>VLOOKUP($A1988,'Customer Names'!$A$2:$E$2336,4,0)</f>
        <v xml:space="preserve">  Cynthia</v>
      </c>
      <c r="C1988" s="9">
        <f>VLOOKUP($A1988,'Medical Examination'!$A$2:$J$2336,2,0)</f>
        <v>30.54</v>
      </c>
      <c r="D1988" s="9">
        <f>VLOOKUP($A1988,'Medical Examination'!$A$2:$J$2336,3,0)</f>
        <v>5</v>
      </c>
      <c r="E1988" s="9" t="str">
        <f>VLOOKUP($A1988,'Medical Examination'!$A$2:$J$2336,4,0)</f>
        <v>No</v>
      </c>
      <c r="F1988" s="9" t="str">
        <f>VLOOKUP($A1988,'Medical Examination'!$A$2:$J$2336,5,0)</f>
        <v>No</v>
      </c>
      <c r="G1988" s="9" t="str">
        <f>VLOOKUP($A1988,'Medical Examination'!$A$2:$J$2336,6,0)</f>
        <v>Yes</v>
      </c>
      <c r="H1988" s="9">
        <f>VLOOKUP($A1988,'Medical Examination'!$A$2:$J$2336,7,0)</f>
        <v>1</v>
      </c>
      <c r="I1988" s="9" t="str">
        <f>VLOOKUP($A1988,'Medical Examination'!$A$2:$J$2336,8,0)</f>
        <v xml:space="preserve"> Non Smoker</v>
      </c>
      <c r="J1988" s="9" t="str">
        <f>VLOOKUP($A1988,'Medical Examination'!$A$2:$J$2336,9,0)</f>
        <v>Obesity</v>
      </c>
      <c r="K1988" s="9" t="str">
        <f>VLOOKUP($A1988,'Medical Examination'!$A$2:$J$2336,10,0)</f>
        <v>Prediabetes</v>
      </c>
      <c r="L1988" s="9" t="str">
        <f>VLOOKUP($A1988,'Hospitalsation Details'!$A$2:$L$2344,10,0)</f>
        <v>05-12-2003</v>
      </c>
      <c r="M1988" s="16">
        <f>VLOOKUP($A1988,'Hospitalsation Details'!$A$2:$L$2344,6,0)</f>
        <v>3300.7</v>
      </c>
      <c r="N1988" s="9" t="str">
        <f>VLOOKUP($A1988,'Hospitalsation Details'!$A$2:$L$2344,7,0)</f>
        <v>tier - 2</v>
      </c>
      <c r="O1988" s="9" t="str">
        <f>VLOOKUP($A1988,'Hospitalsation Details'!$A$2:$L$2344,8,0)</f>
        <v>tier - 2</v>
      </c>
      <c r="P1988" s="9" t="str">
        <f>VLOOKUP($A1988,'Hospitalsation Details'!$A$2:$L$2344,9,0)</f>
        <v>R1025</v>
      </c>
      <c r="Q1988" s="9">
        <f>VLOOKUP($A1988,'Hospitalsation Details'!$A$2:$L$2344,12,0)</f>
        <v>19</v>
      </c>
    </row>
    <row r="1989" spans="1:17" ht="15.6" x14ac:dyDescent="0.3">
      <c r="A1989" s="21" t="s">
        <v>3975</v>
      </c>
      <c r="B1989" s="9" t="str">
        <f>VLOOKUP($A1989,'Customer Names'!$A$2:$E$2336,4,0)</f>
        <v xml:space="preserve">  Emmett</v>
      </c>
      <c r="C1989" s="9">
        <f>VLOOKUP($A1989,'Medical Examination'!$A$2:$J$2336,2,0)</f>
        <v>33.914999999999999</v>
      </c>
      <c r="D1989" s="9">
        <f>VLOOKUP($A1989,'Medical Examination'!$A$2:$J$2336,3,0)</f>
        <v>5.84</v>
      </c>
      <c r="E1989" s="9" t="str">
        <f>VLOOKUP($A1989,'Medical Examination'!$A$2:$J$2336,4,0)</f>
        <v>Yes</v>
      </c>
      <c r="F1989" s="9" t="str">
        <f>VLOOKUP($A1989,'Medical Examination'!$A$2:$J$2336,5,0)</f>
        <v>No</v>
      </c>
      <c r="G1989" s="9" t="str">
        <f>VLOOKUP($A1989,'Medical Examination'!$A$2:$J$2336,6,0)</f>
        <v>No</v>
      </c>
      <c r="H1989" s="9">
        <f>VLOOKUP($A1989,'Medical Examination'!$A$2:$J$2336,7,0)</f>
        <v>0</v>
      </c>
      <c r="I1989" s="9" t="str">
        <f>VLOOKUP($A1989,'Medical Examination'!$A$2:$J$2336,8,0)</f>
        <v xml:space="preserve"> Non Smoker</v>
      </c>
      <c r="J1989" s="9" t="str">
        <f>VLOOKUP($A1989,'Medical Examination'!$A$2:$J$2336,9,0)</f>
        <v>Obesity</v>
      </c>
      <c r="K1989" s="9" t="str">
        <f>VLOOKUP($A1989,'Medical Examination'!$A$2:$J$2336,10,0)</f>
        <v>Normal</v>
      </c>
      <c r="L1989" s="9" t="str">
        <f>VLOOKUP($A1989,'Hospitalsation Details'!$A$2:$L$2344,10,0)</f>
        <v>17-11-1996</v>
      </c>
      <c r="M1989" s="16">
        <f>VLOOKUP($A1989,'Hospitalsation Details'!$A$2:$L$2344,6,0)</f>
        <v>3292.53</v>
      </c>
      <c r="N1989" s="9" t="str">
        <f>VLOOKUP($A1989,'Hospitalsation Details'!$A$2:$L$2344,7,0)</f>
        <v>tier - 2</v>
      </c>
      <c r="O1989" s="9" t="str">
        <f>VLOOKUP($A1989,'Hospitalsation Details'!$A$2:$L$2344,8,0)</f>
        <v>tier - 2</v>
      </c>
      <c r="P1989" s="9" t="str">
        <f>VLOOKUP($A1989,'Hospitalsation Details'!$A$2:$L$2344,9,0)</f>
        <v>R1012</v>
      </c>
      <c r="Q1989" s="9">
        <f>VLOOKUP($A1989,'Hospitalsation Details'!$A$2:$L$2344,12,0)</f>
        <v>26</v>
      </c>
    </row>
    <row r="1990" spans="1:17" ht="15.6" x14ac:dyDescent="0.3">
      <c r="A1990" s="20" t="s">
        <v>3977</v>
      </c>
      <c r="B1990" s="9" t="str">
        <f>VLOOKUP($A1990,'Customer Names'!$A$2:$E$2336,4,0)</f>
        <v xml:space="preserve">  Kate</v>
      </c>
      <c r="C1990" s="9">
        <f>VLOOKUP($A1990,'Medical Examination'!$A$2:$J$2336,2,0)</f>
        <v>33.31</v>
      </c>
      <c r="D1990" s="9">
        <f>VLOOKUP($A1990,'Medical Examination'!$A$2:$J$2336,3,0)</f>
        <v>4.1900000000000004</v>
      </c>
      <c r="E1990" s="9" t="str">
        <f>VLOOKUP($A1990,'Medical Examination'!$A$2:$J$2336,4,0)</f>
        <v>No</v>
      </c>
      <c r="F1990" s="9" t="str">
        <f>VLOOKUP($A1990,'Medical Examination'!$A$2:$J$2336,5,0)</f>
        <v>No</v>
      </c>
      <c r="G1990" s="9" t="str">
        <f>VLOOKUP($A1990,'Medical Examination'!$A$2:$J$2336,6,0)</f>
        <v>Yes</v>
      </c>
      <c r="H1990" s="9">
        <f>VLOOKUP($A1990,'Medical Examination'!$A$2:$J$2336,7,0)</f>
        <v>1</v>
      </c>
      <c r="I1990" s="9" t="str">
        <f>VLOOKUP($A1990,'Medical Examination'!$A$2:$J$2336,8,0)</f>
        <v xml:space="preserve"> Non Smoker</v>
      </c>
      <c r="J1990" s="9" t="str">
        <f>VLOOKUP($A1990,'Medical Examination'!$A$2:$J$2336,9,0)</f>
        <v>Obesity</v>
      </c>
      <c r="K1990" s="9" t="str">
        <f>VLOOKUP($A1990,'Medical Examination'!$A$2:$J$2336,10,0)</f>
        <v>Normal</v>
      </c>
      <c r="L1990" s="9" t="str">
        <f>VLOOKUP($A1990,'Hospitalsation Details'!$A$2:$L$2344,10,0)</f>
        <v>03-07-2003</v>
      </c>
      <c r="M1990" s="16">
        <f>VLOOKUP($A1990,'Hospitalsation Details'!$A$2:$L$2344,6,0)</f>
        <v>3280.22</v>
      </c>
      <c r="N1990" s="9" t="str">
        <f>VLOOKUP($A1990,'Hospitalsation Details'!$A$2:$L$2344,7,0)</f>
        <v>tier - 2</v>
      </c>
      <c r="O1990" s="9" t="str">
        <f>VLOOKUP($A1990,'Hospitalsation Details'!$A$2:$L$2344,8,0)</f>
        <v>tier - 3</v>
      </c>
      <c r="P1990" s="9" t="str">
        <f>VLOOKUP($A1990,'Hospitalsation Details'!$A$2:$L$2344,9,0)</f>
        <v>R1011</v>
      </c>
      <c r="Q1990" s="9">
        <f>VLOOKUP($A1990,'Hospitalsation Details'!$A$2:$L$2344,12,0)</f>
        <v>19</v>
      </c>
    </row>
    <row r="1991" spans="1:17" ht="15.6" x14ac:dyDescent="0.3">
      <c r="A1991" s="21" t="s">
        <v>3979</v>
      </c>
      <c r="B1991" s="9" t="str">
        <f>VLOOKUP($A1991,'Customer Names'!$A$2:$E$2336,4,0)</f>
        <v xml:space="preserve">  Christopher L</v>
      </c>
      <c r="C1991" s="9">
        <f>VLOOKUP($A1991,'Medical Examination'!$A$2:$J$2336,2,0)</f>
        <v>25.745000000000001</v>
      </c>
      <c r="D1991" s="9">
        <f>VLOOKUP($A1991,'Medical Examination'!$A$2:$J$2336,3,0)</f>
        <v>4.62</v>
      </c>
      <c r="E1991" s="9" t="str">
        <f>VLOOKUP($A1991,'Medical Examination'!$A$2:$J$2336,4,0)</f>
        <v>Yes</v>
      </c>
      <c r="F1991" s="9" t="str">
        <f>VLOOKUP($A1991,'Medical Examination'!$A$2:$J$2336,5,0)</f>
        <v>No</v>
      </c>
      <c r="G1991" s="9" t="str">
        <f>VLOOKUP($A1991,'Medical Examination'!$A$2:$J$2336,6,0)</f>
        <v>No</v>
      </c>
      <c r="H1991" s="9">
        <f>VLOOKUP($A1991,'Medical Examination'!$A$2:$J$2336,7,0)</f>
        <v>0</v>
      </c>
      <c r="I1991" s="9" t="str">
        <f>VLOOKUP($A1991,'Medical Examination'!$A$2:$J$2336,8,0)</f>
        <v xml:space="preserve"> Non Smoker</v>
      </c>
      <c r="J1991" s="9" t="str">
        <f>VLOOKUP($A1991,'Medical Examination'!$A$2:$J$2336,9,0)</f>
        <v>Over Weight</v>
      </c>
      <c r="K1991" s="9" t="str">
        <f>VLOOKUP($A1991,'Medical Examination'!$A$2:$J$2336,10,0)</f>
        <v>Prediabetes</v>
      </c>
      <c r="L1991" s="9" t="str">
        <f>VLOOKUP($A1991,'Hospitalsation Details'!$A$2:$L$2344,10,0)</f>
        <v>06-10-2001</v>
      </c>
      <c r="M1991" s="16">
        <f>VLOOKUP($A1991,'Hospitalsation Details'!$A$2:$L$2344,6,0)</f>
        <v>3279.87</v>
      </c>
      <c r="N1991" s="9" t="str">
        <f>VLOOKUP($A1991,'Hospitalsation Details'!$A$2:$L$2344,7,0)</f>
        <v>tier - 2</v>
      </c>
      <c r="O1991" s="9" t="str">
        <f>VLOOKUP($A1991,'Hospitalsation Details'!$A$2:$L$2344,8,0)</f>
        <v>tier - 1</v>
      </c>
      <c r="P1991" s="9" t="str">
        <f>VLOOKUP($A1991,'Hospitalsation Details'!$A$2:$L$2344,9,0)</f>
        <v>R1017</v>
      </c>
      <c r="Q1991" s="9">
        <f>VLOOKUP($A1991,'Hospitalsation Details'!$A$2:$L$2344,12,0)</f>
        <v>21</v>
      </c>
    </row>
    <row r="1992" spans="1:17" ht="15.6" x14ac:dyDescent="0.3">
      <c r="A1992" s="20" t="s">
        <v>3981</v>
      </c>
      <c r="B1992" s="9" t="str">
        <f>VLOOKUP($A1992,'Customer Names'!$A$2:$E$2336,4,0)</f>
        <v xml:space="preserve">  Christopher P</v>
      </c>
      <c r="C1992" s="9">
        <f>VLOOKUP($A1992,'Medical Examination'!$A$2:$J$2336,2,0)</f>
        <v>37.1</v>
      </c>
      <c r="D1992" s="9">
        <f>VLOOKUP($A1992,'Medical Examination'!$A$2:$J$2336,3,0)</f>
        <v>6.24</v>
      </c>
      <c r="E1992" s="9" t="str">
        <f>VLOOKUP($A1992,'Medical Examination'!$A$2:$J$2336,4,0)</f>
        <v>No</v>
      </c>
      <c r="F1992" s="9" t="str">
        <f>VLOOKUP($A1992,'Medical Examination'!$A$2:$J$2336,5,0)</f>
        <v>No</v>
      </c>
      <c r="G1992" s="9" t="str">
        <f>VLOOKUP($A1992,'Medical Examination'!$A$2:$J$2336,6,0)</f>
        <v>No</v>
      </c>
      <c r="H1992" s="9">
        <f>VLOOKUP($A1992,'Medical Examination'!$A$2:$J$2336,7,0)</f>
        <v>0</v>
      </c>
      <c r="I1992" s="9" t="str">
        <f>VLOOKUP($A1992,'Medical Examination'!$A$2:$J$2336,8,0)</f>
        <v xml:space="preserve"> Non Smoker</v>
      </c>
      <c r="J1992" s="9" t="str">
        <f>VLOOKUP($A1992,'Medical Examination'!$A$2:$J$2336,9,0)</f>
        <v>Obesity</v>
      </c>
      <c r="K1992" s="9" t="str">
        <f>VLOOKUP($A1992,'Medical Examination'!$A$2:$J$2336,10,0)</f>
        <v>Prediabetes</v>
      </c>
      <c r="L1992" s="9" t="str">
        <f>VLOOKUP($A1992,'Hospitalsation Details'!$A$2:$L$2344,10,0)</f>
        <v>01-07-1994</v>
      </c>
      <c r="M1992" s="16">
        <f>VLOOKUP($A1992,'Hospitalsation Details'!$A$2:$L$2344,6,0)</f>
        <v>3277.16</v>
      </c>
      <c r="N1992" s="9" t="str">
        <f>VLOOKUP($A1992,'Hospitalsation Details'!$A$2:$L$2344,7,0)</f>
        <v>tier - 2</v>
      </c>
      <c r="O1992" s="9" t="str">
        <f>VLOOKUP($A1992,'Hospitalsation Details'!$A$2:$L$2344,8,0)</f>
        <v>tier - 3</v>
      </c>
      <c r="P1992" s="9" t="str">
        <f>VLOOKUP($A1992,'Hospitalsation Details'!$A$2:$L$2344,9,0)</f>
        <v>R1011</v>
      </c>
      <c r="Q1992" s="9">
        <f>VLOOKUP($A1992,'Hospitalsation Details'!$A$2:$L$2344,12,0)</f>
        <v>28</v>
      </c>
    </row>
    <row r="1993" spans="1:17" ht="15.6" x14ac:dyDescent="0.3">
      <c r="A1993" s="21" t="s">
        <v>3983</v>
      </c>
      <c r="B1993" s="9" t="str">
        <f>VLOOKUP($A1993,'Customer Names'!$A$2:$E$2336,4,0)</f>
        <v xml:space="preserve">  Christopher W</v>
      </c>
      <c r="C1993" s="9">
        <f>VLOOKUP($A1993,'Medical Examination'!$A$2:$J$2336,2,0)</f>
        <v>35.435000000000002</v>
      </c>
      <c r="D1993" s="9">
        <f>VLOOKUP($A1993,'Medical Examination'!$A$2:$J$2336,3,0)</f>
        <v>5.81</v>
      </c>
      <c r="E1993" s="9" t="str">
        <f>VLOOKUP($A1993,'Medical Examination'!$A$2:$J$2336,4,0)</f>
        <v>No</v>
      </c>
      <c r="F1993" s="9" t="str">
        <f>VLOOKUP($A1993,'Medical Examination'!$A$2:$J$2336,5,0)</f>
        <v>No</v>
      </c>
      <c r="G1993" s="9" t="str">
        <f>VLOOKUP($A1993,'Medical Examination'!$A$2:$J$2336,6,0)</f>
        <v>No</v>
      </c>
      <c r="H1993" s="9">
        <f>VLOOKUP($A1993,'Medical Examination'!$A$2:$J$2336,7,0)</f>
        <v>0</v>
      </c>
      <c r="I1993" s="9" t="str">
        <f>VLOOKUP($A1993,'Medical Examination'!$A$2:$J$2336,8,0)</f>
        <v xml:space="preserve"> Non Smoker</v>
      </c>
      <c r="J1993" s="9" t="str">
        <f>VLOOKUP($A1993,'Medical Examination'!$A$2:$J$2336,9,0)</f>
        <v>Obesity</v>
      </c>
      <c r="K1993" s="9" t="str">
        <f>VLOOKUP($A1993,'Medical Examination'!$A$2:$J$2336,10,0)</f>
        <v>Normal</v>
      </c>
      <c r="L1993" s="9" t="str">
        <f>VLOOKUP($A1993,'Hospitalsation Details'!$A$2:$L$2344,10,0)</f>
        <v>02-12-1994</v>
      </c>
      <c r="M1993" s="16">
        <f>VLOOKUP($A1993,'Hospitalsation Details'!$A$2:$L$2344,6,0)</f>
        <v>3268.85</v>
      </c>
      <c r="N1993" s="9" t="str">
        <f>VLOOKUP($A1993,'Hospitalsation Details'!$A$2:$L$2344,7,0)</f>
        <v>tier - 3</v>
      </c>
      <c r="O1993" s="9" t="str">
        <f>VLOOKUP($A1993,'Hospitalsation Details'!$A$2:$L$2344,8,0)</f>
        <v>tier - 1</v>
      </c>
      <c r="P1993" s="9" t="str">
        <f>VLOOKUP($A1993,'Hospitalsation Details'!$A$2:$L$2344,9,0)</f>
        <v>R1016</v>
      </c>
      <c r="Q1993" s="9">
        <f>VLOOKUP($A1993,'Hospitalsation Details'!$A$2:$L$2344,12,0)</f>
        <v>28</v>
      </c>
    </row>
    <row r="1994" spans="1:17" ht="15.6" x14ac:dyDescent="0.3">
      <c r="A1994" s="20" t="s">
        <v>3985</v>
      </c>
      <c r="B1994" s="9" t="str">
        <f>VLOOKUP($A1994,'Customer Names'!$A$2:$E$2336,4,0)</f>
        <v xml:space="preserve">  Norman H</v>
      </c>
      <c r="C1994" s="9">
        <f>VLOOKUP($A1994,'Medical Examination'!$A$2:$J$2336,2,0)</f>
        <v>20.399999999999999</v>
      </c>
      <c r="D1994" s="9">
        <f>VLOOKUP($A1994,'Medical Examination'!$A$2:$J$2336,3,0)</f>
        <v>4.83</v>
      </c>
      <c r="E1994" s="9" t="str">
        <f>VLOOKUP($A1994,'Medical Examination'!$A$2:$J$2336,4,0)</f>
        <v>No</v>
      </c>
      <c r="F1994" s="9" t="str">
        <f>VLOOKUP($A1994,'Medical Examination'!$A$2:$J$2336,5,0)</f>
        <v>No</v>
      </c>
      <c r="G1994" s="9" t="str">
        <f>VLOOKUP($A1994,'Medical Examination'!$A$2:$J$2336,6,0)</f>
        <v>No</v>
      </c>
      <c r="H1994" s="9">
        <f>VLOOKUP($A1994,'Medical Examination'!$A$2:$J$2336,7,0)</f>
        <v>0</v>
      </c>
      <c r="I1994" s="9" t="str">
        <f>VLOOKUP($A1994,'Medical Examination'!$A$2:$J$2336,8,0)</f>
        <v xml:space="preserve"> Non Smoker</v>
      </c>
      <c r="J1994" s="9" t="str">
        <f>VLOOKUP($A1994,'Medical Examination'!$A$2:$J$2336,9,0)</f>
        <v>Normal Weight</v>
      </c>
      <c r="K1994" s="9" t="str">
        <f>VLOOKUP($A1994,'Medical Examination'!$A$2:$J$2336,10,0)</f>
        <v>Prediabetes</v>
      </c>
      <c r="L1994" s="9" t="str">
        <f>VLOOKUP($A1994,'Hospitalsation Details'!$A$2:$L$2344,10,0)</f>
        <v>13-11-1991</v>
      </c>
      <c r="M1994" s="16">
        <f>VLOOKUP($A1994,'Hospitalsation Details'!$A$2:$L$2344,6,0)</f>
        <v>3260.2</v>
      </c>
      <c r="N1994" s="9" t="str">
        <f>VLOOKUP($A1994,'Hospitalsation Details'!$A$2:$L$2344,7,0)</f>
        <v>tier - 3</v>
      </c>
      <c r="O1994" s="9" t="str">
        <f>VLOOKUP($A1994,'Hospitalsation Details'!$A$2:$L$2344,8,0)</f>
        <v>tier - 2</v>
      </c>
      <c r="P1994" s="9" t="str">
        <f>VLOOKUP($A1994,'Hospitalsation Details'!$A$2:$L$2344,9,0)</f>
        <v>R1011</v>
      </c>
      <c r="Q1994" s="9">
        <f>VLOOKUP($A1994,'Hospitalsation Details'!$A$2:$L$2344,12,0)</f>
        <v>31</v>
      </c>
    </row>
    <row r="1995" spans="1:17" ht="15.6" x14ac:dyDescent="0.3">
      <c r="A1995" s="21" t="s">
        <v>3987</v>
      </c>
      <c r="B1995" s="9" t="str">
        <f>VLOOKUP($A1995,'Customer Names'!$A$2:$E$2336,4,0)</f>
        <v xml:space="preserve">  Susan</v>
      </c>
      <c r="C1995" s="9">
        <f>VLOOKUP($A1995,'Medical Examination'!$A$2:$J$2336,2,0)</f>
        <v>42.13</v>
      </c>
      <c r="D1995" s="9">
        <f>VLOOKUP($A1995,'Medical Examination'!$A$2:$J$2336,3,0)</f>
        <v>5.72</v>
      </c>
      <c r="E1995" s="9" t="str">
        <f>VLOOKUP($A1995,'Medical Examination'!$A$2:$J$2336,4,0)</f>
        <v>Yes</v>
      </c>
      <c r="F1995" s="9" t="str">
        <f>VLOOKUP($A1995,'Medical Examination'!$A$2:$J$2336,5,0)</f>
        <v>No</v>
      </c>
      <c r="G1995" s="9" t="str">
        <f>VLOOKUP($A1995,'Medical Examination'!$A$2:$J$2336,6,0)</f>
        <v>Yes</v>
      </c>
      <c r="H1995" s="9">
        <f>VLOOKUP($A1995,'Medical Examination'!$A$2:$J$2336,7,0)</f>
        <v>1</v>
      </c>
      <c r="I1995" s="9" t="str">
        <f>VLOOKUP($A1995,'Medical Examination'!$A$2:$J$2336,8,0)</f>
        <v xml:space="preserve"> Non Smoker</v>
      </c>
      <c r="J1995" s="9" t="str">
        <f>VLOOKUP($A1995,'Medical Examination'!$A$2:$J$2336,9,0)</f>
        <v>Obesity</v>
      </c>
      <c r="K1995" s="9" t="str">
        <f>VLOOKUP($A1995,'Medical Examination'!$A$2:$J$2336,10,0)</f>
        <v>Normal</v>
      </c>
      <c r="L1995" s="9" t="str">
        <f>VLOOKUP($A1995,'Hospitalsation Details'!$A$2:$L$2344,10,0)</f>
        <v>02-09-1997</v>
      </c>
      <c r="M1995" s="16">
        <f>VLOOKUP($A1995,'Hospitalsation Details'!$A$2:$L$2344,6,0)</f>
        <v>3238.44</v>
      </c>
      <c r="N1995" s="9" t="str">
        <f>VLOOKUP($A1995,'Hospitalsation Details'!$A$2:$L$2344,7,0)</f>
        <v>tier - 2</v>
      </c>
      <c r="O1995" s="9" t="str">
        <f>VLOOKUP($A1995,'Hospitalsation Details'!$A$2:$L$2344,8,0)</f>
        <v>tier - 3</v>
      </c>
      <c r="P1995" s="9" t="str">
        <f>VLOOKUP($A1995,'Hospitalsation Details'!$A$2:$L$2344,9,0)</f>
        <v>R1013</v>
      </c>
      <c r="Q1995" s="9">
        <f>VLOOKUP($A1995,'Hospitalsation Details'!$A$2:$L$2344,12,0)</f>
        <v>25</v>
      </c>
    </row>
    <row r="1996" spans="1:17" ht="15.6" x14ac:dyDescent="0.3">
      <c r="A1996" s="20" t="s">
        <v>3989</v>
      </c>
      <c r="B1996" s="9" t="str">
        <f>VLOOKUP($A1996,'Customer Names'!$A$2:$E$2336,4,0)</f>
        <v xml:space="preserve">  Tatyana K</v>
      </c>
      <c r="C1996" s="9">
        <f>VLOOKUP($A1996,'Medical Examination'!$A$2:$J$2336,2,0)</f>
        <v>33.99</v>
      </c>
      <c r="D1996" s="9">
        <f>VLOOKUP($A1996,'Medical Examination'!$A$2:$J$2336,3,0)</f>
        <v>4.83</v>
      </c>
      <c r="E1996" s="9" t="str">
        <f>VLOOKUP($A1996,'Medical Examination'!$A$2:$J$2336,4,0)</f>
        <v>Yes</v>
      </c>
      <c r="F1996" s="9" t="str">
        <f>VLOOKUP($A1996,'Medical Examination'!$A$2:$J$2336,5,0)</f>
        <v>No</v>
      </c>
      <c r="G1996" s="9" t="str">
        <f>VLOOKUP($A1996,'Medical Examination'!$A$2:$J$2336,6,0)</f>
        <v>Yes</v>
      </c>
      <c r="H1996" s="9">
        <f>VLOOKUP($A1996,'Medical Examination'!$A$2:$J$2336,7,0)</f>
        <v>1</v>
      </c>
      <c r="I1996" s="9" t="str">
        <f>VLOOKUP($A1996,'Medical Examination'!$A$2:$J$2336,8,0)</f>
        <v xml:space="preserve"> Non Smoker</v>
      </c>
      <c r="J1996" s="9" t="str">
        <f>VLOOKUP($A1996,'Medical Examination'!$A$2:$J$2336,9,0)</f>
        <v>Obesity</v>
      </c>
      <c r="K1996" s="9" t="str">
        <f>VLOOKUP($A1996,'Medical Examination'!$A$2:$J$2336,10,0)</f>
        <v>Normal</v>
      </c>
      <c r="L1996" s="9" t="str">
        <f>VLOOKUP($A1996,'Hospitalsation Details'!$A$2:$L$2344,10,0)</f>
        <v>02-08-1997</v>
      </c>
      <c r="M1996" s="16">
        <f>VLOOKUP($A1996,'Hospitalsation Details'!$A$2:$L$2344,6,0)</f>
        <v>3227.12</v>
      </c>
      <c r="N1996" s="9" t="str">
        <f>VLOOKUP($A1996,'Hospitalsation Details'!$A$2:$L$2344,7,0)</f>
        <v>tier - 2</v>
      </c>
      <c r="O1996" s="9" t="str">
        <f>VLOOKUP($A1996,'Hospitalsation Details'!$A$2:$L$2344,8,0)</f>
        <v>tier - 3</v>
      </c>
      <c r="P1996" s="9" t="str">
        <f>VLOOKUP($A1996,'Hospitalsation Details'!$A$2:$L$2344,9,0)</f>
        <v>R1013</v>
      </c>
      <c r="Q1996" s="9">
        <f>VLOOKUP($A1996,'Hospitalsation Details'!$A$2:$L$2344,12,0)</f>
        <v>25</v>
      </c>
    </row>
    <row r="1997" spans="1:17" ht="15.6" x14ac:dyDescent="0.3">
      <c r="A1997" s="21" t="s">
        <v>3991</v>
      </c>
      <c r="B1997" s="9" t="str">
        <f>VLOOKUP($A1997,'Customer Names'!$A$2:$E$2336,4,0)</f>
        <v xml:space="preserve">  Chrissy</v>
      </c>
      <c r="C1997" s="9">
        <f>VLOOKUP($A1997,'Medical Examination'!$A$2:$J$2336,2,0)</f>
        <v>28.594999999999999</v>
      </c>
      <c r="D1997" s="9">
        <f>VLOOKUP($A1997,'Medical Examination'!$A$2:$J$2336,3,0)</f>
        <v>4.1399999999999997</v>
      </c>
      <c r="E1997" s="9" t="str">
        <f>VLOOKUP($A1997,'Medical Examination'!$A$2:$J$2336,4,0)</f>
        <v>Yes</v>
      </c>
      <c r="F1997" s="9" t="str">
        <f>VLOOKUP($A1997,'Medical Examination'!$A$2:$J$2336,5,0)</f>
        <v>No</v>
      </c>
      <c r="G1997" s="9" t="str">
        <f>VLOOKUP($A1997,'Medical Examination'!$A$2:$J$2336,6,0)</f>
        <v>Yes</v>
      </c>
      <c r="H1997" s="9">
        <f>VLOOKUP($A1997,'Medical Examination'!$A$2:$J$2336,7,0)</f>
        <v>1</v>
      </c>
      <c r="I1997" s="9" t="str">
        <f>VLOOKUP($A1997,'Medical Examination'!$A$2:$J$2336,8,0)</f>
        <v xml:space="preserve"> Non Smoker</v>
      </c>
      <c r="J1997" s="9" t="str">
        <f>VLOOKUP($A1997,'Medical Examination'!$A$2:$J$2336,9,0)</f>
        <v>Over Weight</v>
      </c>
      <c r="K1997" s="9" t="str">
        <f>VLOOKUP($A1997,'Medical Examination'!$A$2:$J$2336,10,0)</f>
        <v>Normal</v>
      </c>
      <c r="L1997" s="9" t="str">
        <f>VLOOKUP($A1997,'Hospitalsation Details'!$A$2:$L$2344,10,0)</f>
        <v>06-07-1997</v>
      </c>
      <c r="M1997" s="16">
        <f>VLOOKUP($A1997,'Hospitalsation Details'!$A$2:$L$2344,6,0)</f>
        <v>3213.62</v>
      </c>
      <c r="N1997" s="9" t="str">
        <f>VLOOKUP($A1997,'Hospitalsation Details'!$A$2:$L$2344,7,0)</f>
        <v>tier - 2</v>
      </c>
      <c r="O1997" s="9" t="str">
        <f>VLOOKUP($A1997,'Hospitalsation Details'!$A$2:$L$2344,8,0)</f>
        <v>tier - 2</v>
      </c>
      <c r="P1997" s="9" t="str">
        <f>VLOOKUP($A1997,'Hospitalsation Details'!$A$2:$L$2344,9,0)</f>
        <v>R1024</v>
      </c>
      <c r="Q1997" s="9">
        <f>VLOOKUP($A1997,'Hospitalsation Details'!$A$2:$L$2344,12,0)</f>
        <v>25</v>
      </c>
    </row>
    <row r="1998" spans="1:17" ht="15.6" x14ac:dyDescent="0.3">
      <c r="A1998" s="20" t="s">
        <v>3993</v>
      </c>
      <c r="B1998" s="9" t="str">
        <f>VLOOKUP($A1998,'Customer Names'!$A$2:$E$2336,4,0)</f>
        <v xml:space="preserve">  Carrie</v>
      </c>
      <c r="C1998" s="9">
        <f>VLOOKUP($A1998,'Medical Examination'!$A$2:$J$2336,2,0)</f>
        <v>20.8</v>
      </c>
      <c r="D1998" s="9">
        <f>VLOOKUP($A1998,'Medical Examination'!$A$2:$J$2336,3,0)</f>
        <v>4.07</v>
      </c>
      <c r="E1998" s="9" t="str">
        <f>VLOOKUP($A1998,'Medical Examination'!$A$2:$J$2336,4,0)</f>
        <v>Yes</v>
      </c>
      <c r="F1998" s="9" t="str">
        <f>VLOOKUP($A1998,'Medical Examination'!$A$2:$J$2336,5,0)</f>
        <v>No</v>
      </c>
      <c r="G1998" s="9" t="str">
        <f>VLOOKUP($A1998,'Medical Examination'!$A$2:$J$2336,6,0)</f>
        <v>Yes</v>
      </c>
      <c r="H1998" s="9">
        <f>VLOOKUP($A1998,'Medical Examination'!$A$2:$J$2336,7,0)</f>
        <v>1</v>
      </c>
      <c r="I1998" s="9" t="str">
        <f>VLOOKUP($A1998,'Medical Examination'!$A$2:$J$2336,8,0)</f>
        <v xml:space="preserve"> Non Smoker</v>
      </c>
      <c r="J1998" s="9" t="str">
        <f>VLOOKUP($A1998,'Medical Examination'!$A$2:$J$2336,9,0)</f>
        <v>Normal Weight</v>
      </c>
      <c r="K1998" s="9" t="str">
        <f>VLOOKUP($A1998,'Medical Examination'!$A$2:$J$2336,10,0)</f>
        <v>Prediabetes</v>
      </c>
      <c r="L1998" s="9" t="str">
        <f>VLOOKUP($A1998,'Hospitalsation Details'!$A$2:$L$2344,10,0)</f>
        <v>22-12-1997</v>
      </c>
      <c r="M1998" s="16">
        <f>VLOOKUP($A1998,'Hospitalsation Details'!$A$2:$L$2344,6,0)</f>
        <v>3208.79</v>
      </c>
      <c r="N1998" s="9" t="str">
        <f>VLOOKUP($A1998,'Hospitalsation Details'!$A$2:$L$2344,7,0)</f>
        <v>tier - 2</v>
      </c>
      <c r="O1998" s="9" t="str">
        <f>VLOOKUP($A1998,'Hospitalsation Details'!$A$2:$L$2344,8,0)</f>
        <v>tier - 3</v>
      </c>
      <c r="P1998" s="9" t="str">
        <f>VLOOKUP($A1998,'Hospitalsation Details'!$A$2:$L$2344,9,0)</f>
        <v>R1011</v>
      </c>
      <c r="Q1998" s="9">
        <f>VLOOKUP($A1998,'Hospitalsation Details'!$A$2:$L$2344,12,0)</f>
        <v>25</v>
      </c>
    </row>
    <row r="1999" spans="1:17" ht="15.6" x14ac:dyDescent="0.3">
      <c r="A1999" s="21" t="s">
        <v>3995</v>
      </c>
      <c r="B1999" s="9" t="str">
        <f>VLOOKUP($A1999,'Customer Names'!$A$2:$E$2336,4,0)</f>
        <v xml:space="preserve">  Halle</v>
      </c>
      <c r="C1999" s="9">
        <f>VLOOKUP($A1999,'Medical Examination'!$A$2:$J$2336,2,0)</f>
        <v>23.465</v>
      </c>
      <c r="D1999" s="9">
        <f>VLOOKUP($A1999,'Medical Examination'!$A$2:$J$2336,3,0)</f>
        <v>6.26</v>
      </c>
      <c r="E1999" s="9" t="str">
        <f>VLOOKUP($A1999,'Medical Examination'!$A$2:$J$2336,4,0)</f>
        <v>Yes</v>
      </c>
      <c r="F1999" s="9" t="str">
        <f>VLOOKUP($A1999,'Medical Examination'!$A$2:$J$2336,5,0)</f>
        <v>No</v>
      </c>
      <c r="G1999" s="9" t="str">
        <f>VLOOKUP($A1999,'Medical Examination'!$A$2:$J$2336,6,0)</f>
        <v>Yes</v>
      </c>
      <c r="H1999" s="9">
        <f>VLOOKUP($A1999,'Medical Examination'!$A$2:$J$2336,7,0)</f>
        <v>1</v>
      </c>
      <c r="I1999" s="9" t="str">
        <f>VLOOKUP($A1999,'Medical Examination'!$A$2:$J$2336,8,0)</f>
        <v xml:space="preserve"> Non Smoker</v>
      </c>
      <c r="J1999" s="9" t="str">
        <f>VLOOKUP($A1999,'Medical Examination'!$A$2:$J$2336,9,0)</f>
        <v>Normal Weight</v>
      </c>
      <c r="K1999" s="9" t="str">
        <f>VLOOKUP($A1999,'Medical Examination'!$A$2:$J$2336,10,0)</f>
        <v>Prediabetes</v>
      </c>
      <c r="L1999" s="9" t="str">
        <f>VLOOKUP($A1999,'Hospitalsation Details'!$A$2:$L$2344,10,0)</f>
        <v>05-07-1997</v>
      </c>
      <c r="M1999" s="16">
        <f>VLOOKUP($A1999,'Hospitalsation Details'!$A$2:$L$2344,6,0)</f>
        <v>3206.49</v>
      </c>
      <c r="N1999" s="9" t="str">
        <f>VLOOKUP($A1999,'Hospitalsation Details'!$A$2:$L$2344,7,0)</f>
        <v>tier - 2</v>
      </c>
      <c r="O1999" s="9" t="str">
        <f>VLOOKUP($A1999,'Hospitalsation Details'!$A$2:$L$2344,8,0)</f>
        <v>tier - 3</v>
      </c>
      <c r="P1999" s="9" t="str">
        <f>VLOOKUP($A1999,'Hospitalsation Details'!$A$2:$L$2344,9,0)</f>
        <v>R1024</v>
      </c>
      <c r="Q1999" s="9">
        <f>VLOOKUP($A1999,'Hospitalsation Details'!$A$2:$L$2344,12,0)</f>
        <v>25</v>
      </c>
    </row>
    <row r="2000" spans="1:17" ht="15.6" x14ac:dyDescent="0.3">
      <c r="A2000" s="20" t="s">
        <v>3997</v>
      </c>
      <c r="B2000" s="9" t="str">
        <f>VLOOKUP($A2000,'Customer Names'!$A$2:$E$2336,4,0)</f>
        <v xml:space="preserve">  Carolyn</v>
      </c>
      <c r="C2000" s="9">
        <f>VLOOKUP($A2000,'Medical Examination'!$A$2:$J$2336,2,0)</f>
        <v>40.185000000000002</v>
      </c>
      <c r="D2000" s="9">
        <f>VLOOKUP($A2000,'Medical Examination'!$A$2:$J$2336,3,0)</f>
        <v>5.88</v>
      </c>
      <c r="E2000" s="9" t="str">
        <f>VLOOKUP($A2000,'Medical Examination'!$A$2:$J$2336,4,0)</f>
        <v>Yes</v>
      </c>
      <c r="F2000" s="9" t="str">
        <f>VLOOKUP($A2000,'Medical Examination'!$A$2:$J$2336,5,0)</f>
        <v>No</v>
      </c>
      <c r="G2000" s="9" t="str">
        <f>VLOOKUP($A2000,'Medical Examination'!$A$2:$J$2336,6,0)</f>
        <v>No</v>
      </c>
      <c r="H2000" s="9">
        <f>VLOOKUP($A2000,'Medical Examination'!$A$2:$J$2336,7,0)</f>
        <v>0</v>
      </c>
      <c r="I2000" s="9" t="str">
        <f>VLOOKUP($A2000,'Medical Examination'!$A$2:$J$2336,8,0)</f>
        <v xml:space="preserve"> Non Smoker</v>
      </c>
      <c r="J2000" s="9" t="str">
        <f>VLOOKUP($A2000,'Medical Examination'!$A$2:$J$2336,9,0)</f>
        <v>Obesity</v>
      </c>
      <c r="K2000" s="9" t="str">
        <f>VLOOKUP($A2000,'Medical Examination'!$A$2:$J$2336,10,0)</f>
        <v>Prediabetes</v>
      </c>
      <c r="L2000" s="9" t="str">
        <f>VLOOKUP($A2000,'Hospitalsation Details'!$A$2:$L$2344,10,0)</f>
        <v>11-10-1996</v>
      </c>
      <c r="M2000" s="16">
        <f>VLOOKUP($A2000,'Hospitalsation Details'!$A$2:$L$2344,6,0)</f>
        <v>3201.25</v>
      </c>
      <c r="N2000" s="9" t="str">
        <f>VLOOKUP($A2000,'Hospitalsation Details'!$A$2:$L$2344,7,0)</f>
        <v>tier - 2</v>
      </c>
      <c r="O2000" s="9" t="str">
        <f>VLOOKUP($A2000,'Hospitalsation Details'!$A$2:$L$2344,8,0)</f>
        <v>tier - 3</v>
      </c>
      <c r="P2000" s="9" t="str">
        <f>VLOOKUP($A2000,'Hospitalsation Details'!$A$2:$L$2344,9,0)</f>
        <v>R1012</v>
      </c>
      <c r="Q2000" s="9">
        <f>VLOOKUP($A2000,'Hospitalsation Details'!$A$2:$L$2344,12,0)</f>
        <v>26</v>
      </c>
    </row>
    <row r="2001" spans="1:17" ht="15.6" x14ac:dyDescent="0.3">
      <c r="A2001" s="21" t="s">
        <v>3999</v>
      </c>
      <c r="B2001" s="9" t="str">
        <f>VLOOKUP($A2001,'Customer Names'!$A$2:$E$2336,4,0)</f>
        <v xml:space="preserve">  Tara D</v>
      </c>
      <c r="C2001" s="9">
        <f>VLOOKUP($A2001,'Medical Examination'!$A$2:$J$2336,2,0)</f>
        <v>21.89</v>
      </c>
      <c r="D2001" s="9">
        <f>VLOOKUP($A2001,'Medical Examination'!$A$2:$J$2336,3,0)</f>
        <v>5.72</v>
      </c>
      <c r="E2001" s="9" t="str">
        <f>VLOOKUP($A2001,'Medical Examination'!$A$2:$J$2336,4,0)</f>
        <v>Yes</v>
      </c>
      <c r="F2001" s="9" t="str">
        <f>VLOOKUP($A2001,'Medical Examination'!$A$2:$J$2336,5,0)</f>
        <v>No</v>
      </c>
      <c r="G2001" s="9" t="str">
        <f>VLOOKUP($A2001,'Medical Examination'!$A$2:$J$2336,6,0)</f>
        <v>No</v>
      </c>
      <c r="H2001" s="9">
        <f>VLOOKUP($A2001,'Medical Examination'!$A$2:$J$2336,7,0)</f>
        <v>0</v>
      </c>
      <c r="I2001" s="9" t="str">
        <f>VLOOKUP($A2001,'Medical Examination'!$A$2:$J$2336,8,0)</f>
        <v xml:space="preserve"> Non Smoker</v>
      </c>
      <c r="J2001" s="9" t="str">
        <f>VLOOKUP($A2001,'Medical Examination'!$A$2:$J$2336,9,0)</f>
        <v>Normal Weight</v>
      </c>
      <c r="K2001" s="9" t="str">
        <f>VLOOKUP($A2001,'Medical Examination'!$A$2:$J$2336,10,0)</f>
        <v>Prediabetes</v>
      </c>
      <c r="L2001" s="9" t="str">
        <f>VLOOKUP($A2001,'Hospitalsation Details'!$A$2:$L$2344,10,0)</f>
        <v>02-09-2001</v>
      </c>
      <c r="M2001" s="16">
        <f>VLOOKUP($A2001,'Hospitalsation Details'!$A$2:$L$2344,6,0)</f>
        <v>3180.51</v>
      </c>
      <c r="N2001" s="9" t="str">
        <f>VLOOKUP($A2001,'Hospitalsation Details'!$A$2:$L$2344,7,0)</f>
        <v>tier - 2</v>
      </c>
      <c r="O2001" s="9" t="str">
        <f>VLOOKUP($A2001,'Hospitalsation Details'!$A$2:$L$2344,8,0)</f>
        <v>tier - 2</v>
      </c>
      <c r="P2001" s="9" t="str">
        <f>VLOOKUP($A2001,'Hospitalsation Details'!$A$2:$L$2344,9,0)</f>
        <v>R1013</v>
      </c>
      <c r="Q2001" s="9">
        <f>VLOOKUP($A2001,'Hospitalsation Details'!$A$2:$L$2344,12,0)</f>
        <v>21</v>
      </c>
    </row>
    <row r="2002" spans="1:17" ht="15.6" x14ac:dyDescent="0.3">
      <c r="A2002" s="20" t="s">
        <v>4001</v>
      </c>
      <c r="B2002" s="9" t="str">
        <f>VLOOKUP($A2002,'Customer Names'!$A$2:$E$2336,4,0)</f>
        <v xml:space="preserve">  Rasim M</v>
      </c>
      <c r="C2002" s="9">
        <f>VLOOKUP($A2002,'Medical Examination'!$A$2:$J$2336,2,0)</f>
        <v>29.34</v>
      </c>
      <c r="D2002" s="9">
        <f>VLOOKUP($A2002,'Medical Examination'!$A$2:$J$2336,3,0)</f>
        <v>6.09</v>
      </c>
      <c r="E2002" s="9" t="str">
        <f>VLOOKUP($A2002,'Medical Examination'!$A$2:$J$2336,4,0)</f>
        <v>Yes</v>
      </c>
      <c r="F2002" s="9" t="str">
        <f>VLOOKUP($A2002,'Medical Examination'!$A$2:$J$2336,5,0)</f>
        <v>Yes</v>
      </c>
      <c r="G2002" s="9" t="str">
        <f>VLOOKUP($A2002,'Medical Examination'!$A$2:$J$2336,6,0)</f>
        <v>No</v>
      </c>
      <c r="H2002" s="9">
        <f>VLOOKUP($A2002,'Medical Examination'!$A$2:$J$2336,7,0)</f>
        <v>2</v>
      </c>
      <c r="I2002" s="9" t="str">
        <f>VLOOKUP($A2002,'Medical Examination'!$A$2:$J$2336,8,0)</f>
        <v xml:space="preserve"> Non Smoker</v>
      </c>
      <c r="J2002" s="9" t="str">
        <f>VLOOKUP($A2002,'Medical Examination'!$A$2:$J$2336,9,0)</f>
        <v>Over Weight</v>
      </c>
      <c r="K2002" s="9" t="str">
        <f>VLOOKUP($A2002,'Medical Examination'!$A$2:$J$2336,10,0)</f>
        <v>Normal</v>
      </c>
      <c r="L2002" s="9" t="str">
        <f>VLOOKUP($A2002,'Hospitalsation Details'!$A$2:$L$2344,10,0)</f>
        <v>23-09-2000</v>
      </c>
      <c r="M2002" s="16">
        <f>VLOOKUP($A2002,'Hospitalsation Details'!$A$2:$L$2344,6,0)</f>
        <v>3179.96</v>
      </c>
      <c r="N2002" s="9" t="str">
        <f>VLOOKUP($A2002,'Hospitalsation Details'!$A$2:$L$2344,7,0)</f>
        <v>tier - 2</v>
      </c>
      <c r="O2002" s="9" t="str">
        <f>VLOOKUP($A2002,'Hospitalsation Details'!$A$2:$L$2344,8,0)</f>
        <v>tier - 2</v>
      </c>
      <c r="P2002" s="9" t="str">
        <f>VLOOKUP($A2002,'Hospitalsation Details'!$A$2:$L$2344,9,0)</f>
        <v>R1012</v>
      </c>
      <c r="Q2002" s="9">
        <f>VLOOKUP($A2002,'Hospitalsation Details'!$A$2:$L$2344,12,0)</f>
        <v>22</v>
      </c>
    </row>
    <row r="2003" spans="1:17" ht="15.6" x14ac:dyDescent="0.3">
      <c r="A2003" s="21" t="s">
        <v>4003</v>
      </c>
      <c r="B2003" s="9" t="str">
        <f>VLOOKUP($A2003,'Customer Names'!$A$2:$E$2336,4,0)</f>
        <v xml:space="preserve">  Dina</v>
      </c>
      <c r="C2003" s="9">
        <f>VLOOKUP($A2003,'Medical Examination'!$A$2:$J$2336,2,0)</f>
        <v>22.61</v>
      </c>
      <c r="D2003" s="9">
        <f>VLOOKUP($A2003,'Medical Examination'!$A$2:$J$2336,3,0)</f>
        <v>4.25</v>
      </c>
      <c r="E2003" s="9" t="str">
        <f>VLOOKUP($A2003,'Medical Examination'!$A$2:$J$2336,4,0)</f>
        <v>Yes</v>
      </c>
      <c r="F2003" s="9" t="str">
        <f>VLOOKUP($A2003,'Medical Examination'!$A$2:$J$2336,5,0)</f>
        <v>No</v>
      </c>
      <c r="G2003" s="9" t="str">
        <f>VLOOKUP($A2003,'Medical Examination'!$A$2:$J$2336,6,0)</f>
        <v>No</v>
      </c>
      <c r="H2003" s="9">
        <f>VLOOKUP($A2003,'Medical Examination'!$A$2:$J$2336,7,0)</f>
        <v>0</v>
      </c>
      <c r="I2003" s="9" t="str">
        <f>VLOOKUP($A2003,'Medical Examination'!$A$2:$J$2336,8,0)</f>
        <v xml:space="preserve"> Non Smoker</v>
      </c>
      <c r="J2003" s="9" t="str">
        <f>VLOOKUP($A2003,'Medical Examination'!$A$2:$J$2336,9,0)</f>
        <v>Normal Weight</v>
      </c>
      <c r="K2003" s="9" t="str">
        <f>VLOOKUP($A2003,'Medical Examination'!$A$2:$J$2336,10,0)</f>
        <v>Prediabetes</v>
      </c>
      <c r="L2003" s="9" t="str">
        <f>VLOOKUP($A2003,'Hospitalsation Details'!$A$2:$L$2344,10,0)</f>
        <v>03-07-1996</v>
      </c>
      <c r="M2003" s="16">
        <f>VLOOKUP($A2003,'Hospitalsation Details'!$A$2:$L$2344,6,0)</f>
        <v>3176.82</v>
      </c>
      <c r="N2003" s="9" t="str">
        <f>VLOOKUP($A2003,'Hospitalsation Details'!$A$2:$L$2344,7,0)</f>
        <v>tier - 2</v>
      </c>
      <c r="O2003" s="9" t="str">
        <f>VLOOKUP($A2003,'Hospitalsation Details'!$A$2:$L$2344,8,0)</f>
        <v>tier - 1</v>
      </c>
      <c r="P2003" s="9" t="str">
        <f>VLOOKUP($A2003,'Hospitalsation Details'!$A$2:$L$2344,9,0)</f>
        <v>R1012</v>
      </c>
      <c r="Q2003" s="9">
        <f>VLOOKUP($A2003,'Hospitalsation Details'!$A$2:$L$2344,12,0)</f>
        <v>26</v>
      </c>
    </row>
    <row r="2004" spans="1:17" ht="15.6" x14ac:dyDescent="0.3">
      <c r="A2004" s="20" t="s">
        <v>4005</v>
      </c>
      <c r="B2004" s="9" t="str">
        <f>VLOOKUP($A2004,'Customer Names'!$A$2:$E$2336,4,0)</f>
        <v xml:space="preserve">  Lisa</v>
      </c>
      <c r="C2004" s="9">
        <f>VLOOKUP($A2004,'Medical Examination'!$A$2:$J$2336,2,0)</f>
        <v>22.23</v>
      </c>
      <c r="D2004" s="9">
        <f>VLOOKUP($A2004,'Medical Examination'!$A$2:$J$2336,3,0)</f>
        <v>6.09</v>
      </c>
      <c r="E2004" s="9" t="str">
        <f>VLOOKUP($A2004,'Medical Examination'!$A$2:$J$2336,4,0)</f>
        <v>Yes</v>
      </c>
      <c r="F2004" s="9" t="str">
        <f>VLOOKUP($A2004,'Medical Examination'!$A$2:$J$2336,5,0)</f>
        <v>No</v>
      </c>
      <c r="G2004" s="9" t="str">
        <f>VLOOKUP($A2004,'Medical Examination'!$A$2:$J$2336,6,0)</f>
        <v>No</v>
      </c>
      <c r="H2004" s="9">
        <f>VLOOKUP($A2004,'Medical Examination'!$A$2:$J$2336,7,0)</f>
        <v>0</v>
      </c>
      <c r="I2004" s="9" t="str">
        <f>VLOOKUP($A2004,'Medical Examination'!$A$2:$J$2336,8,0)</f>
        <v xml:space="preserve"> Non Smoker</v>
      </c>
      <c r="J2004" s="9" t="str">
        <f>VLOOKUP($A2004,'Medical Examination'!$A$2:$J$2336,9,0)</f>
        <v>Normal Weight</v>
      </c>
      <c r="K2004" s="9" t="str">
        <f>VLOOKUP($A2004,'Medical Examination'!$A$2:$J$2336,10,0)</f>
        <v>Normal</v>
      </c>
      <c r="L2004" s="9" t="str">
        <f>VLOOKUP($A2004,'Hospitalsation Details'!$A$2:$L$2344,10,0)</f>
        <v>14-08-1996</v>
      </c>
      <c r="M2004" s="16">
        <f>VLOOKUP($A2004,'Hospitalsation Details'!$A$2:$L$2344,6,0)</f>
        <v>3176.29</v>
      </c>
      <c r="N2004" s="9" t="str">
        <f>VLOOKUP($A2004,'Hospitalsation Details'!$A$2:$L$2344,7,0)</f>
        <v>tier - 2</v>
      </c>
      <c r="O2004" s="9" t="str">
        <f>VLOOKUP($A2004,'Hospitalsation Details'!$A$2:$L$2344,8,0)</f>
        <v>tier - 2</v>
      </c>
      <c r="P2004" s="9" t="str">
        <f>VLOOKUP($A2004,'Hospitalsation Details'!$A$2:$L$2344,9,0)</f>
        <v>R1012</v>
      </c>
      <c r="Q2004" s="9">
        <f>VLOOKUP($A2004,'Hospitalsation Details'!$A$2:$L$2344,12,0)</f>
        <v>26</v>
      </c>
    </row>
    <row r="2005" spans="1:17" ht="15.6" x14ac:dyDescent="0.3">
      <c r="A2005" s="21" t="s">
        <v>4007</v>
      </c>
      <c r="B2005" s="9" t="str">
        <f>VLOOKUP($A2005,'Customer Names'!$A$2:$E$2336,4,0)</f>
        <v xml:space="preserve">  Caitrin</v>
      </c>
      <c r="C2005" s="9">
        <f>VLOOKUP($A2005,'Medical Examination'!$A$2:$J$2336,2,0)</f>
        <v>33.4</v>
      </c>
      <c r="D2005" s="9">
        <f>VLOOKUP($A2005,'Medical Examination'!$A$2:$J$2336,3,0)</f>
        <v>5.51</v>
      </c>
      <c r="E2005" s="9" t="str">
        <f>VLOOKUP($A2005,'Medical Examination'!$A$2:$J$2336,4,0)</f>
        <v>No</v>
      </c>
      <c r="F2005" s="9" t="str">
        <f>VLOOKUP($A2005,'Medical Examination'!$A$2:$J$2336,5,0)</f>
        <v>No</v>
      </c>
      <c r="G2005" s="9" t="str">
        <f>VLOOKUP($A2005,'Medical Examination'!$A$2:$J$2336,6,0)</f>
        <v>No</v>
      </c>
      <c r="H2005" s="9">
        <f>VLOOKUP($A2005,'Medical Examination'!$A$2:$J$2336,7,0)</f>
        <v>0</v>
      </c>
      <c r="I2005" s="9" t="str">
        <f>VLOOKUP($A2005,'Medical Examination'!$A$2:$J$2336,8,0)</f>
        <v xml:space="preserve"> Non Smoker</v>
      </c>
      <c r="J2005" s="9" t="str">
        <f>VLOOKUP($A2005,'Medical Examination'!$A$2:$J$2336,9,0)</f>
        <v>Obesity</v>
      </c>
      <c r="K2005" s="9" t="str">
        <f>VLOOKUP($A2005,'Medical Examination'!$A$2:$J$2336,10,0)</f>
        <v>Normal</v>
      </c>
      <c r="L2005" s="9" t="str">
        <f>VLOOKUP($A2005,'Hospitalsation Details'!$A$2:$L$2344,10,0)</f>
        <v>06-07-1994</v>
      </c>
      <c r="M2005" s="16">
        <f>VLOOKUP($A2005,'Hospitalsation Details'!$A$2:$L$2344,6,0)</f>
        <v>3172.02</v>
      </c>
      <c r="N2005" s="9" t="str">
        <f>VLOOKUP($A2005,'Hospitalsation Details'!$A$2:$L$2344,7,0)</f>
        <v>tier - 2</v>
      </c>
      <c r="O2005" s="9" t="str">
        <f>VLOOKUP($A2005,'Hospitalsation Details'!$A$2:$L$2344,8,0)</f>
        <v>tier - 1</v>
      </c>
      <c r="P2005" s="9" t="str">
        <f>VLOOKUP($A2005,'Hospitalsation Details'!$A$2:$L$2344,9,0)</f>
        <v>R1011</v>
      </c>
      <c r="Q2005" s="9">
        <f>VLOOKUP($A2005,'Hospitalsation Details'!$A$2:$L$2344,12,0)</f>
        <v>28</v>
      </c>
    </row>
    <row r="2006" spans="1:17" ht="15.6" x14ac:dyDescent="0.3">
      <c r="A2006" s="20" t="s">
        <v>4009</v>
      </c>
      <c r="B2006" s="9" t="str">
        <f>VLOOKUP($A2006,'Customer Names'!$A$2:$E$2336,4,0)</f>
        <v xml:space="preserve">  Adriana S</v>
      </c>
      <c r="C2006" s="9">
        <f>VLOOKUP($A2006,'Medical Examination'!$A$2:$J$2336,2,0)</f>
        <v>33.11</v>
      </c>
      <c r="D2006" s="9">
        <f>VLOOKUP($A2006,'Medical Examination'!$A$2:$J$2336,3,0)</f>
        <v>5.63</v>
      </c>
      <c r="E2006" s="9" t="str">
        <f>VLOOKUP($A2006,'Medical Examination'!$A$2:$J$2336,4,0)</f>
        <v>No</v>
      </c>
      <c r="F2006" s="9" t="str">
        <f>VLOOKUP($A2006,'Medical Examination'!$A$2:$J$2336,5,0)</f>
        <v>No</v>
      </c>
      <c r="G2006" s="9" t="str">
        <f>VLOOKUP($A2006,'Medical Examination'!$A$2:$J$2336,6,0)</f>
        <v>No</v>
      </c>
      <c r="H2006" s="9">
        <f>VLOOKUP($A2006,'Medical Examination'!$A$2:$J$2336,7,0)</f>
        <v>0</v>
      </c>
      <c r="I2006" s="9" t="str">
        <f>VLOOKUP($A2006,'Medical Examination'!$A$2:$J$2336,8,0)</f>
        <v xml:space="preserve"> Non Smoker</v>
      </c>
      <c r="J2006" s="9" t="str">
        <f>VLOOKUP($A2006,'Medical Examination'!$A$2:$J$2336,9,0)</f>
        <v>Obesity</v>
      </c>
      <c r="K2006" s="9" t="str">
        <f>VLOOKUP($A2006,'Medical Examination'!$A$2:$J$2336,10,0)</f>
        <v>Normal</v>
      </c>
      <c r="L2006" s="9" t="str">
        <f>VLOOKUP($A2006,'Hospitalsation Details'!$A$2:$L$2344,10,0)</f>
        <v>25-10-1994</v>
      </c>
      <c r="M2006" s="16">
        <f>VLOOKUP($A2006,'Hospitalsation Details'!$A$2:$L$2344,6,0)</f>
        <v>3171.61</v>
      </c>
      <c r="N2006" s="9" t="str">
        <f>VLOOKUP($A2006,'Hospitalsation Details'!$A$2:$L$2344,7,0)</f>
        <v>tier - 2</v>
      </c>
      <c r="O2006" s="9" t="str">
        <f>VLOOKUP($A2006,'Hospitalsation Details'!$A$2:$L$2344,8,0)</f>
        <v>tier - 3</v>
      </c>
      <c r="P2006" s="9" t="str">
        <f>VLOOKUP($A2006,'Hospitalsation Details'!$A$2:$L$2344,9,0)</f>
        <v>R1013</v>
      </c>
      <c r="Q2006" s="9">
        <f>VLOOKUP($A2006,'Hospitalsation Details'!$A$2:$L$2344,12,0)</f>
        <v>28</v>
      </c>
    </row>
    <row r="2007" spans="1:17" ht="15.6" x14ac:dyDescent="0.3">
      <c r="A2007" s="21" t="s">
        <v>4011</v>
      </c>
      <c r="B2007" s="9" t="str">
        <f>VLOOKUP($A2007,'Customer Names'!$A$2:$E$2336,4,0)</f>
        <v xml:space="preserve">  Megan</v>
      </c>
      <c r="C2007" s="9">
        <f>VLOOKUP($A2007,'Medical Examination'!$A$2:$J$2336,2,0)</f>
        <v>16.815000000000001</v>
      </c>
      <c r="D2007" s="9">
        <f>VLOOKUP($A2007,'Medical Examination'!$A$2:$J$2336,3,0)</f>
        <v>5.29</v>
      </c>
      <c r="E2007" s="9" t="str">
        <f>VLOOKUP($A2007,'Medical Examination'!$A$2:$J$2336,4,0)</f>
        <v>Yes</v>
      </c>
      <c r="F2007" s="9" t="str">
        <f>VLOOKUP($A2007,'Medical Examination'!$A$2:$J$2336,5,0)</f>
        <v>No</v>
      </c>
      <c r="G2007" s="9" t="str">
        <f>VLOOKUP($A2007,'Medical Examination'!$A$2:$J$2336,6,0)</f>
        <v>No</v>
      </c>
      <c r="H2007" s="9">
        <f>VLOOKUP($A2007,'Medical Examination'!$A$2:$J$2336,7,0)</f>
        <v>0</v>
      </c>
      <c r="I2007" s="9" t="str">
        <f>VLOOKUP($A2007,'Medical Examination'!$A$2:$J$2336,8,0)</f>
        <v xml:space="preserve"> Non Smoker</v>
      </c>
      <c r="J2007" s="9" t="str">
        <f>VLOOKUP($A2007,'Medical Examination'!$A$2:$J$2336,9,0)</f>
        <v>Under Weight</v>
      </c>
      <c r="K2007" s="9" t="str">
        <f>VLOOKUP($A2007,'Medical Examination'!$A$2:$J$2336,10,0)</f>
        <v>Normal</v>
      </c>
      <c r="L2007" s="9" t="str">
        <f>VLOOKUP($A2007,'Hospitalsation Details'!$A$2:$L$2344,10,0)</f>
        <v>29-08-2001</v>
      </c>
      <c r="M2007" s="16">
        <f>VLOOKUP($A2007,'Hospitalsation Details'!$A$2:$L$2344,6,0)</f>
        <v>3167.46</v>
      </c>
      <c r="N2007" s="9" t="str">
        <f>VLOOKUP($A2007,'Hospitalsation Details'!$A$2:$L$2344,7,0)</f>
        <v>tier - 2</v>
      </c>
      <c r="O2007" s="9" t="str">
        <f>VLOOKUP($A2007,'Hospitalsation Details'!$A$2:$L$2344,8,0)</f>
        <v>tier - 3</v>
      </c>
      <c r="P2007" s="9" t="str">
        <f>VLOOKUP($A2007,'Hospitalsation Details'!$A$2:$L$2344,9,0)</f>
        <v>R1024</v>
      </c>
      <c r="Q2007" s="9">
        <f>VLOOKUP($A2007,'Hospitalsation Details'!$A$2:$L$2344,12,0)</f>
        <v>21</v>
      </c>
    </row>
    <row r="2008" spans="1:17" ht="15.6" x14ac:dyDescent="0.3">
      <c r="A2008" s="20" t="s">
        <v>4013</v>
      </c>
      <c r="B2008" s="9" t="str">
        <f>VLOOKUP($A2008,'Customer Names'!$A$2:$E$2336,4,0)</f>
        <v xml:space="preserve">  Kristen M</v>
      </c>
      <c r="C2008" s="9">
        <f>VLOOKUP($A2008,'Medical Examination'!$A$2:$J$2336,2,0)</f>
        <v>25.61</v>
      </c>
      <c r="D2008" s="9">
        <f>VLOOKUP($A2008,'Medical Examination'!$A$2:$J$2336,3,0)</f>
        <v>4</v>
      </c>
      <c r="E2008" s="9" t="str">
        <f>VLOOKUP($A2008,'Medical Examination'!$A$2:$J$2336,4,0)</f>
        <v>No</v>
      </c>
      <c r="F2008" s="9" t="str">
        <f>VLOOKUP($A2008,'Medical Examination'!$A$2:$J$2336,5,0)</f>
        <v>No</v>
      </c>
      <c r="G2008" s="9" t="str">
        <f>VLOOKUP($A2008,'Medical Examination'!$A$2:$J$2336,6,0)</f>
        <v>Yes</v>
      </c>
      <c r="H2008" s="9">
        <f>VLOOKUP($A2008,'Medical Examination'!$A$2:$J$2336,7,0)</f>
        <v>1</v>
      </c>
      <c r="I2008" s="9" t="str">
        <f>VLOOKUP($A2008,'Medical Examination'!$A$2:$J$2336,8,0)</f>
        <v xml:space="preserve"> Non Smoker</v>
      </c>
      <c r="J2008" s="9" t="str">
        <f>VLOOKUP($A2008,'Medical Examination'!$A$2:$J$2336,9,0)</f>
        <v>Over Weight</v>
      </c>
      <c r="K2008" s="9" t="str">
        <f>VLOOKUP($A2008,'Medical Examination'!$A$2:$J$2336,10,0)</f>
        <v>Normal</v>
      </c>
      <c r="L2008" s="9" t="str">
        <f>VLOOKUP($A2008,'Hospitalsation Details'!$A$2:$L$2344,10,0)</f>
        <v>25-09-1993</v>
      </c>
      <c r="M2008" s="16">
        <f>VLOOKUP($A2008,'Hospitalsation Details'!$A$2:$L$2344,6,0)</f>
        <v>3162.02</v>
      </c>
      <c r="N2008" s="9" t="str">
        <f>VLOOKUP($A2008,'Hospitalsation Details'!$A$2:$L$2344,7,0)</f>
        <v>tier - 2</v>
      </c>
      <c r="O2008" s="9" t="str">
        <f>VLOOKUP($A2008,'Hospitalsation Details'!$A$2:$L$2344,8,0)</f>
        <v>tier - 3</v>
      </c>
      <c r="P2008" s="9" t="str">
        <f>VLOOKUP($A2008,'Hospitalsation Details'!$A$2:$L$2344,9,0)</f>
        <v>R1013</v>
      </c>
      <c r="Q2008" s="9">
        <f>VLOOKUP($A2008,'Hospitalsation Details'!$A$2:$L$2344,12,0)</f>
        <v>29</v>
      </c>
    </row>
    <row r="2009" spans="1:17" ht="15.6" x14ac:dyDescent="0.3">
      <c r="A2009" s="21" t="s">
        <v>4015</v>
      </c>
      <c r="B2009" s="9" t="str">
        <f>VLOOKUP($A2009,'Customer Names'!$A$2:$E$2336,4,0)</f>
        <v xml:space="preserve">  Alix</v>
      </c>
      <c r="C2009" s="9">
        <f>VLOOKUP($A2009,'Medical Examination'!$A$2:$J$2336,2,0)</f>
        <v>25.8</v>
      </c>
      <c r="D2009" s="9">
        <f>VLOOKUP($A2009,'Medical Examination'!$A$2:$J$2336,3,0)</f>
        <v>5.49</v>
      </c>
      <c r="E2009" s="9" t="str">
        <f>VLOOKUP($A2009,'Medical Examination'!$A$2:$J$2336,4,0)</f>
        <v>No</v>
      </c>
      <c r="F2009" s="9" t="str">
        <f>VLOOKUP($A2009,'Medical Examination'!$A$2:$J$2336,5,0)</f>
        <v>No</v>
      </c>
      <c r="G2009" s="9" t="str">
        <f>VLOOKUP($A2009,'Medical Examination'!$A$2:$J$2336,6,0)</f>
        <v>No</v>
      </c>
      <c r="H2009" s="9">
        <f>VLOOKUP($A2009,'Medical Examination'!$A$2:$J$2336,7,0)</f>
        <v>0</v>
      </c>
      <c r="I2009" s="9" t="str">
        <f>VLOOKUP($A2009,'Medical Examination'!$A$2:$J$2336,8,0)</f>
        <v xml:space="preserve"> Non Smoker</v>
      </c>
      <c r="J2009" s="9" t="str">
        <f>VLOOKUP($A2009,'Medical Examination'!$A$2:$J$2336,9,0)</f>
        <v>Over Weight</v>
      </c>
      <c r="K2009" s="9" t="str">
        <f>VLOOKUP($A2009,'Medical Examination'!$A$2:$J$2336,10,0)</f>
        <v>Normal</v>
      </c>
      <c r="L2009" s="9" t="str">
        <f>VLOOKUP($A2009,'Hospitalsation Details'!$A$2:$L$2344,10,0)</f>
        <v>10-07-1994</v>
      </c>
      <c r="M2009" s="16">
        <f>VLOOKUP($A2009,'Hospitalsation Details'!$A$2:$L$2344,6,0)</f>
        <v>3161.45</v>
      </c>
      <c r="N2009" s="9" t="str">
        <f>VLOOKUP($A2009,'Hospitalsation Details'!$A$2:$L$2344,7,0)</f>
        <v>tier - 2</v>
      </c>
      <c r="O2009" s="9" t="str">
        <f>VLOOKUP($A2009,'Hospitalsation Details'!$A$2:$L$2344,8,0)</f>
        <v>tier - 1</v>
      </c>
      <c r="P2009" s="9" t="str">
        <f>VLOOKUP($A2009,'Hospitalsation Details'!$A$2:$L$2344,9,0)</f>
        <v>R1011</v>
      </c>
      <c r="Q2009" s="9">
        <f>VLOOKUP($A2009,'Hospitalsation Details'!$A$2:$L$2344,12,0)</f>
        <v>28</v>
      </c>
    </row>
    <row r="2010" spans="1:17" ht="15.6" x14ac:dyDescent="0.3">
      <c r="A2010" s="20" t="s">
        <v>4017</v>
      </c>
      <c r="B2010" s="9" t="str">
        <f>VLOOKUP($A2010,'Customer Names'!$A$2:$E$2336,4,0)</f>
        <v xml:space="preserve">  Kakushin</v>
      </c>
      <c r="C2010" s="9">
        <f>VLOOKUP($A2010,'Medical Examination'!$A$2:$J$2336,2,0)</f>
        <v>27.39</v>
      </c>
      <c r="D2010" s="9">
        <f>VLOOKUP($A2010,'Medical Examination'!$A$2:$J$2336,3,0)</f>
        <v>5.34</v>
      </c>
      <c r="E2010" s="9" t="str">
        <f>VLOOKUP($A2010,'Medical Examination'!$A$2:$J$2336,4,0)</f>
        <v>No</v>
      </c>
      <c r="F2010" s="9" t="str">
        <f>VLOOKUP($A2010,'Medical Examination'!$A$2:$J$2336,5,0)</f>
        <v>No</v>
      </c>
      <c r="G2010" s="9" t="str">
        <f>VLOOKUP($A2010,'Medical Examination'!$A$2:$J$2336,6,0)</f>
        <v>No</v>
      </c>
      <c r="H2010" s="9">
        <f>VLOOKUP($A2010,'Medical Examination'!$A$2:$J$2336,7,0)</f>
        <v>0</v>
      </c>
      <c r="I2010" s="9" t="str">
        <f>VLOOKUP($A2010,'Medical Examination'!$A$2:$J$2336,8,0)</f>
        <v xml:space="preserve"> Non Smoker</v>
      </c>
      <c r="J2010" s="9" t="str">
        <f>VLOOKUP($A2010,'Medical Examination'!$A$2:$J$2336,9,0)</f>
        <v>Over Weight</v>
      </c>
      <c r="K2010" s="9" t="str">
        <f>VLOOKUP($A2010,'Medical Examination'!$A$2:$J$2336,10,0)</f>
        <v>Normal</v>
      </c>
      <c r="L2010" s="9" t="str">
        <f>VLOOKUP($A2010,'Hospitalsation Details'!$A$2:$L$2344,10,0)</f>
        <v>25-06-1999</v>
      </c>
      <c r="M2010" s="16">
        <f>VLOOKUP($A2010,'Hospitalsation Details'!$A$2:$L$2344,6,0)</f>
        <v>3128.35</v>
      </c>
      <c r="N2010" s="9" t="str">
        <f>VLOOKUP($A2010,'Hospitalsation Details'!$A$2:$L$2344,7,0)</f>
        <v>tier - 2</v>
      </c>
      <c r="O2010" s="9" t="str">
        <f>VLOOKUP($A2010,'Hospitalsation Details'!$A$2:$L$2344,8,0)</f>
        <v>tier - 3</v>
      </c>
      <c r="P2010" s="9" t="str">
        <f>VLOOKUP($A2010,'Hospitalsation Details'!$A$2:$L$2344,9,0)</f>
        <v>R1021</v>
      </c>
      <c r="Q2010" s="9">
        <f>VLOOKUP($A2010,'Hospitalsation Details'!$A$2:$L$2344,12,0)</f>
        <v>23</v>
      </c>
    </row>
    <row r="2011" spans="1:17" ht="15.6" x14ac:dyDescent="0.3">
      <c r="A2011" s="21" t="s">
        <v>4019</v>
      </c>
      <c r="B2011" s="9" t="str">
        <f>VLOOKUP($A2011,'Customer Names'!$A$2:$E$2336,4,0)</f>
        <v xml:space="preserve">  Michael J</v>
      </c>
      <c r="C2011" s="9">
        <f>VLOOKUP($A2011,'Medical Examination'!$A$2:$J$2336,2,0)</f>
        <v>17.03</v>
      </c>
      <c r="D2011" s="9">
        <f>VLOOKUP($A2011,'Medical Examination'!$A$2:$J$2336,3,0)</f>
        <v>4.12</v>
      </c>
      <c r="E2011" s="9" t="str">
        <f>VLOOKUP($A2011,'Medical Examination'!$A$2:$J$2336,4,0)</f>
        <v>No</v>
      </c>
      <c r="F2011" s="9" t="str">
        <f>VLOOKUP($A2011,'Medical Examination'!$A$2:$J$2336,5,0)</f>
        <v>No</v>
      </c>
      <c r="G2011" s="9" t="str">
        <f>VLOOKUP($A2011,'Medical Examination'!$A$2:$J$2336,6,0)</f>
        <v>No</v>
      </c>
      <c r="H2011" s="9">
        <f>VLOOKUP($A2011,'Medical Examination'!$A$2:$J$2336,7,0)</f>
        <v>1</v>
      </c>
      <c r="I2011" s="9" t="str">
        <f>VLOOKUP($A2011,'Medical Examination'!$A$2:$J$2336,8,0)</f>
        <v xml:space="preserve"> Non Smoker</v>
      </c>
      <c r="J2011" s="9" t="str">
        <f>VLOOKUP($A2011,'Medical Examination'!$A$2:$J$2336,9,0)</f>
        <v>Under Weight</v>
      </c>
      <c r="K2011" s="9" t="str">
        <f>VLOOKUP($A2011,'Medical Examination'!$A$2:$J$2336,10,0)</f>
        <v>Normal</v>
      </c>
      <c r="L2011" s="9" t="str">
        <f>VLOOKUP($A2011,'Hospitalsation Details'!$A$2:$L$2344,10,0)</f>
        <v>01-08-1987</v>
      </c>
      <c r="M2011" s="16">
        <f>VLOOKUP($A2011,'Hospitalsation Details'!$A$2:$L$2344,6,0)</f>
        <v>3088.06</v>
      </c>
      <c r="N2011" s="9" t="str">
        <f>VLOOKUP($A2011,'Hospitalsation Details'!$A$2:$L$2344,7,0)</f>
        <v>tier - 2</v>
      </c>
      <c r="O2011" s="9" t="str">
        <f>VLOOKUP($A2011,'Hospitalsation Details'!$A$2:$L$2344,8,0)</f>
        <v>tier - 2</v>
      </c>
      <c r="P2011" s="9" t="str">
        <f>VLOOKUP($A2011,'Hospitalsation Details'!$A$2:$L$2344,9,0)</f>
        <v>R1013</v>
      </c>
      <c r="Q2011" s="9">
        <f>VLOOKUP($A2011,'Hospitalsation Details'!$A$2:$L$2344,12,0)</f>
        <v>35</v>
      </c>
    </row>
    <row r="2012" spans="1:17" ht="15.6" x14ac:dyDescent="0.3">
      <c r="A2012" s="20" t="s">
        <v>4021</v>
      </c>
      <c r="B2012" s="9" t="str">
        <f>VLOOKUP($A2012,'Customer Names'!$A$2:$E$2336,4,0)</f>
        <v xml:space="preserve">  Bradley</v>
      </c>
      <c r="C2012" s="9">
        <f>VLOOKUP($A2012,'Medical Examination'!$A$2:$J$2336,2,0)</f>
        <v>23.75</v>
      </c>
      <c r="D2012" s="9">
        <f>VLOOKUP($A2012,'Medical Examination'!$A$2:$J$2336,3,0)</f>
        <v>5.49</v>
      </c>
      <c r="E2012" s="9" t="str">
        <f>VLOOKUP($A2012,'Medical Examination'!$A$2:$J$2336,4,0)</f>
        <v>Yes</v>
      </c>
      <c r="F2012" s="9" t="str">
        <f>VLOOKUP($A2012,'Medical Examination'!$A$2:$J$2336,5,0)</f>
        <v>No</v>
      </c>
      <c r="G2012" s="9" t="str">
        <f>VLOOKUP($A2012,'Medical Examination'!$A$2:$J$2336,6,0)</f>
        <v>No</v>
      </c>
      <c r="H2012" s="9">
        <f>VLOOKUP($A2012,'Medical Examination'!$A$2:$J$2336,7,0)</f>
        <v>0</v>
      </c>
      <c r="I2012" s="9" t="str">
        <f>VLOOKUP($A2012,'Medical Examination'!$A$2:$J$2336,8,0)</f>
        <v xml:space="preserve"> Non Smoker</v>
      </c>
      <c r="J2012" s="9" t="str">
        <f>VLOOKUP($A2012,'Medical Examination'!$A$2:$J$2336,9,0)</f>
        <v>Normal Weight</v>
      </c>
      <c r="K2012" s="9" t="str">
        <f>VLOOKUP($A2012,'Medical Examination'!$A$2:$J$2336,10,0)</f>
        <v>Normal</v>
      </c>
      <c r="L2012" s="9" t="str">
        <f>VLOOKUP($A2012,'Hospitalsation Details'!$A$2:$L$2344,10,0)</f>
        <v>13-10-2001</v>
      </c>
      <c r="M2012" s="16">
        <f>VLOOKUP($A2012,'Hospitalsation Details'!$A$2:$L$2344,6,0)</f>
        <v>3077.1</v>
      </c>
      <c r="N2012" s="9" t="str">
        <f>VLOOKUP($A2012,'Hospitalsation Details'!$A$2:$L$2344,7,0)</f>
        <v>tier - 2</v>
      </c>
      <c r="O2012" s="9" t="str">
        <f>VLOOKUP($A2012,'Hospitalsation Details'!$A$2:$L$2344,8,0)</f>
        <v>tier - 1</v>
      </c>
      <c r="P2012" s="9" t="str">
        <f>VLOOKUP($A2012,'Hospitalsation Details'!$A$2:$L$2344,9,0)</f>
        <v>R1012</v>
      </c>
      <c r="Q2012" s="9">
        <f>VLOOKUP($A2012,'Hospitalsation Details'!$A$2:$L$2344,12,0)</f>
        <v>21</v>
      </c>
    </row>
    <row r="2013" spans="1:17" ht="15.6" x14ac:dyDescent="0.3">
      <c r="A2013" s="21" t="s">
        <v>4023</v>
      </c>
      <c r="B2013" s="9" t="str">
        <f>VLOOKUP($A2013,'Customer Names'!$A$2:$E$2336,4,0)</f>
        <v xml:space="preserve">  Matt</v>
      </c>
      <c r="C2013" s="9">
        <f>VLOOKUP($A2013,'Medical Examination'!$A$2:$J$2336,2,0)</f>
        <v>26.03</v>
      </c>
      <c r="D2013" s="9">
        <f>VLOOKUP($A2013,'Medical Examination'!$A$2:$J$2336,3,0)</f>
        <v>5.1100000000000003</v>
      </c>
      <c r="E2013" s="9" t="str">
        <f>VLOOKUP($A2013,'Medical Examination'!$A$2:$J$2336,4,0)</f>
        <v>Yes</v>
      </c>
      <c r="F2013" s="9" t="str">
        <f>VLOOKUP($A2013,'Medical Examination'!$A$2:$J$2336,5,0)</f>
        <v>No</v>
      </c>
      <c r="G2013" s="9" t="str">
        <f>VLOOKUP($A2013,'Medical Examination'!$A$2:$J$2336,6,0)</f>
        <v>No</v>
      </c>
      <c r="H2013" s="9">
        <f>VLOOKUP($A2013,'Medical Examination'!$A$2:$J$2336,7,0)</f>
        <v>1</v>
      </c>
      <c r="I2013" s="9" t="str">
        <f>VLOOKUP($A2013,'Medical Examination'!$A$2:$J$2336,8,0)</f>
        <v xml:space="preserve"> Non Smoker</v>
      </c>
      <c r="J2013" s="9" t="str">
        <f>VLOOKUP($A2013,'Medical Examination'!$A$2:$J$2336,9,0)</f>
        <v>Over Weight</v>
      </c>
      <c r="K2013" s="9" t="str">
        <f>VLOOKUP($A2013,'Medical Examination'!$A$2:$J$2336,10,0)</f>
        <v>Prediabetes</v>
      </c>
      <c r="L2013" s="9" t="str">
        <f>VLOOKUP($A2013,'Hospitalsation Details'!$A$2:$L$2344,10,0)</f>
        <v>10-09-1995</v>
      </c>
      <c r="M2013" s="16">
        <f>VLOOKUP($A2013,'Hospitalsation Details'!$A$2:$L$2344,6,0)</f>
        <v>3070.81</v>
      </c>
      <c r="N2013" s="9" t="str">
        <f>VLOOKUP($A2013,'Hospitalsation Details'!$A$2:$L$2344,7,0)</f>
        <v>tier - 3</v>
      </c>
      <c r="O2013" s="9" t="str">
        <f>VLOOKUP($A2013,'Hospitalsation Details'!$A$2:$L$2344,8,0)</f>
        <v>tier - 1</v>
      </c>
      <c r="P2013" s="9" t="str">
        <f>VLOOKUP($A2013,'Hospitalsation Details'!$A$2:$L$2344,9,0)</f>
        <v>R1017</v>
      </c>
      <c r="Q2013" s="9">
        <f>VLOOKUP($A2013,'Hospitalsation Details'!$A$2:$L$2344,12,0)</f>
        <v>27</v>
      </c>
    </row>
    <row r="2014" spans="1:17" ht="15.6" x14ac:dyDescent="0.3">
      <c r="A2014" s="20" t="s">
        <v>4025</v>
      </c>
      <c r="B2014" s="9" t="str">
        <f>VLOOKUP($A2014,'Customer Names'!$A$2:$E$2336,4,0)</f>
        <v xml:space="preserve">  Amanda C</v>
      </c>
      <c r="C2014" s="9">
        <f>VLOOKUP($A2014,'Medical Examination'!$A$2:$J$2336,2,0)</f>
        <v>16.079999999999998</v>
      </c>
      <c r="D2014" s="9">
        <f>VLOOKUP($A2014,'Medical Examination'!$A$2:$J$2336,3,0)</f>
        <v>5.94</v>
      </c>
      <c r="E2014" s="9" t="str">
        <f>VLOOKUP($A2014,'Medical Examination'!$A$2:$J$2336,4,0)</f>
        <v>No</v>
      </c>
      <c r="F2014" s="9" t="str">
        <f>VLOOKUP($A2014,'Medical Examination'!$A$2:$J$2336,5,0)</f>
        <v>No</v>
      </c>
      <c r="G2014" s="9" t="str">
        <f>VLOOKUP($A2014,'Medical Examination'!$A$2:$J$2336,6,0)</f>
        <v>No</v>
      </c>
      <c r="H2014" s="9">
        <f>VLOOKUP($A2014,'Medical Examination'!$A$2:$J$2336,7,0)</f>
        <v>0</v>
      </c>
      <c r="I2014" s="9" t="str">
        <f>VLOOKUP($A2014,'Medical Examination'!$A$2:$J$2336,8,0)</f>
        <v xml:space="preserve"> Non Smoker</v>
      </c>
      <c r="J2014" s="9" t="str">
        <f>VLOOKUP($A2014,'Medical Examination'!$A$2:$J$2336,9,0)</f>
        <v>Under Weight</v>
      </c>
      <c r="K2014" s="9" t="str">
        <f>VLOOKUP($A2014,'Medical Examination'!$A$2:$J$2336,10,0)</f>
        <v>Normal</v>
      </c>
      <c r="L2014" s="9" t="str">
        <f>VLOOKUP($A2014,'Hospitalsation Details'!$A$2:$L$2344,10,0)</f>
        <v>01-10-1989</v>
      </c>
      <c r="M2014" s="16">
        <f>VLOOKUP($A2014,'Hospitalsation Details'!$A$2:$L$2344,6,0)</f>
        <v>3065.49</v>
      </c>
      <c r="N2014" s="9" t="str">
        <f>VLOOKUP($A2014,'Hospitalsation Details'!$A$2:$L$2344,7,0)</f>
        <v>tier - 2</v>
      </c>
      <c r="O2014" s="9" t="str">
        <f>VLOOKUP($A2014,'Hospitalsation Details'!$A$2:$L$2344,8,0)</f>
        <v>tier - 1</v>
      </c>
      <c r="P2014" s="9" t="str">
        <f>VLOOKUP($A2014,'Hospitalsation Details'!$A$2:$L$2344,9,0)</f>
        <v>R1012</v>
      </c>
      <c r="Q2014" s="9">
        <f>VLOOKUP($A2014,'Hospitalsation Details'!$A$2:$L$2344,12,0)</f>
        <v>33</v>
      </c>
    </row>
    <row r="2015" spans="1:17" ht="15.6" x14ac:dyDescent="0.3">
      <c r="A2015" s="21" t="s">
        <v>4027</v>
      </c>
      <c r="B2015" s="9" t="str">
        <f>VLOOKUP($A2015,'Customer Names'!$A$2:$E$2336,4,0)</f>
        <v xml:space="preserve">  Valur</v>
      </c>
      <c r="C2015" s="9">
        <f>VLOOKUP($A2015,'Medical Examination'!$A$2:$J$2336,2,0)</f>
        <v>30.875</v>
      </c>
      <c r="D2015" s="9">
        <f>VLOOKUP($A2015,'Medical Examination'!$A$2:$J$2336,3,0)</f>
        <v>5.54</v>
      </c>
      <c r="E2015" s="9" t="str">
        <f>VLOOKUP($A2015,'Medical Examination'!$A$2:$J$2336,4,0)</f>
        <v>No</v>
      </c>
      <c r="F2015" s="9" t="str">
        <f>VLOOKUP($A2015,'Medical Examination'!$A$2:$J$2336,5,0)</f>
        <v>No</v>
      </c>
      <c r="G2015" s="9" t="str">
        <f>VLOOKUP($A2015,'Medical Examination'!$A$2:$J$2336,6,0)</f>
        <v>No</v>
      </c>
      <c r="H2015" s="9">
        <f>VLOOKUP($A2015,'Medical Examination'!$A$2:$J$2336,7,0)</f>
        <v>0</v>
      </c>
      <c r="I2015" s="9" t="str">
        <f>VLOOKUP($A2015,'Medical Examination'!$A$2:$J$2336,8,0)</f>
        <v xml:space="preserve"> Non Smoker</v>
      </c>
      <c r="J2015" s="9" t="str">
        <f>VLOOKUP($A2015,'Medical Examination'!$A$2:$J$2336,9,0)</f>
        <v>Obesity</v>
      </c>
      <c r="K2015" s="9" t="str">
        <f>VLOOKUP($A2015,'Medical Examination'!$A$2:$J$2336,10,0)</f>
        <v>Diabetes</v>
      </c>
      <c r="L2015" s="9" t="str">
        <f>VLOOKUP($A2015,'Hospitalsation Details'!$A$2:$L$2344,10,0)</f>
        <v>26-09-1994</v>
      </c>
      <c r="M2015" s="16">
        <f>VLOOKUP($A2015,'Hospitalsation Details'!$A$2:$L$2344,6,0)</f>
        <v>3062.51</v>
      </c>
      <c r="N2015" s="9" t="str">
        <f>VLOOKUP($A2015,'Hospitalsation Details'!$A$2:$L$2344,7,0)</f>
        <v>tier - 3</v>
      </c>
      <c r="O2015" s="9" t="str">
        <f>VLOOKUP($A2015,'Hospitalsation Details'!$A$2:$L$2344,8,0)</f>
        <v>tier - 1</v>
      </c>
      <c r="P2015" s="9" t="str">
        <f>VLOOKUP($A2015,'Hospitalsation Details'!$A$2:$L$2344,9,0)</f>
        <v>R1012</v>
      </c>
      <c r="Q2015" s="9">
        <f>VLOOKUP($A2015,'Hospitalsation Details'!$A$2:$L$2344,12,0)</f>
        <v>28</v>
      </c>
    </row>
    <row r="2016" spans="1:17" ht="15.6" x14ac:dyDescent="0.3">
      <c r="A2016" s="20" t="s">
        <v>4029</v>
      </c>
      <c r="B2016" s="9" t="str">
        <f>VLOOKUP($A2016,'Customer Names'!$A$2:$E$2336,4,0)</f>
        <v xml:space="preserve">  Erica J</v>
      </c>
      <c r="C2016" s="9">
        <f>VLOOKUP($A2016,'Medical Examination'!$A$2:$J$2336,2,0)</f>
        <v>31.79</v>
      </c>
      <c r="D2016" s="9">
        <f>VLOOKUP($A2016,'Medical Examination'!$A$2:$J$2336,3,0)</f>
        <v>7.09</v>
      </c>
      <c r="E2016" s="9" t="str">
        <f>VLOOKUP($A2016,'Medical Examination'!$A$2:$J$2336,4,0)</f>
        <v>No</v>
      </c>
      <c r="F2016" s="9" t="str">
        <f>VLOOKUP($A2016,'Medical Examination'!$A$2:$J$2336,5,0)</f>
        <v>No</v>
      </c>
      <c r="G2016" s="9" t="str">
        <f>VLOOKUP($A2016,'Medical Examination'!$A$2:$J$2336,6,0)</f>
        <v>No</v>
      </c>
      <c r="H2016" s="9">
        <f>VLOOKUP($A2016,'Medical Examination'!$A$2:$J$2336,7,0)</f>
        <v>0</v>
      </c>
      <c r="I2016" s="9" t="str">
        <f>VLOOKUP($A2016,'Medical Examination'!$A$2:$J$2336,8,0)</f>
        <v xml:space="preserve"> Non Smoker</v>
      </c>
      <c r="J2016" s="9" t="str">
        <f>VLOOKUP($A2016,'Medical Examination'!$A$2:$J$2336,9,0)</f>
        <v>Obesity</v>
      </c>
      <c r="K2016" s="9" t="str">
        <f>VLOOKUP($A2016,'Medical Examination'!$A$2:$J$2336,10,0)</f>
        <v>Prediabetes</v>
      </c>
      <c r="L2016" s="9" t="str">
        <f>VLOOKUP($A2016,'Hospitalsation Details'!$A$2:$L$2344,10,0)</f>
        <v>21-06-2002</v>
      </c>
      <c r="M2016" s="16">
        <f>VLOOKUP($A2016,'Hospitalsation Details'!$A$2:$L$2344,6,0)</f>
        <v>3056.39</v>
      </c>
      <c r="N2016" s="9" t="str">
        <f>VLOOKUP($A2016,'Hospitalsation Details'!$A$2:$L$2344,7,0)</f>
        <v>tier - 2</v>
      </c>
      <c r="O2016" s="9" t="str">
        <f>VLOOKUP($A2016,'Hospitalsation Details'!$A$2:$L$2344,8,0)</f>
        <v>tier - 3</v>
      </c>
      <c r="P2016" s="9" t="str">
        <f>VLOOKUP($A2016,'Hospitalsation Details'!$A$2:$L$2344,9,0)</f>
        <v>R1013</v>
      </c>
      <c r="Q2016" s="9">
        <f>VLOOKUP($A2016,'Hospitalsation Details'!$A$2:$L$2344,12,0)</f>
        <v>20</v>
      </c>
    </row>
    <row r="2017" spans="1:17" ht="15.6" x14ac:dyDescent="0.3">
      <c r="A2017" s="21" t="s">
        <v>4031</v>
      </c>
      <c r="B2017" s="9" t="str">
        <f>VLOOKUP($A2017,'Customer Names'!$A$2:$E$2336,4,0)</f>
        <v xml:space="preserve">  Stephen F</v>
      </c>
      <c r="C2017" s="9">
        <f>VLOOKUP($A2017,'Medical Examination'!$A$2:$J$2336,2,0)</f>
        <v>28.48</v>
      </c>
      <c r="D2017" s="9">
        <f>VLOOKUP($A2017,'Medical Examination'!$A$2:$J$2336,3,0)</f>
        <v>6.22</v>
      </c>
      <c r="E2017" s="9" t="str">
        <f>VLOOKUP($A2017,'Medical Examination'!$A$2:$J$2336,4,0)</f>
        <v>Yes</v>
      </c>
      <c r="F2017" s="9" t="str">
        <f>VLOOKUP($A2017,'Medical Examination'!$A$2:$J$2336,5,0)</f>
        <v>No</v>
      </c>
      <c r="G2017" s="9" t="str">
        <f>VLOOKUP($A2017,'Medical Examination'!$A$2:$J$2336,6,0)</f>
        <v>Yes</v>
      </c>
      <c r="H2017" s="9">
        <f>VLOOKUP($A2017,'Medical Examination'!$A$2:$J$2336,7,0)</f>
        <v>1</v>
      </c>
      <c r="I2017" s="9" t="str">
        <f>VLOOKUP($A2017,'Medical Examination'!$A$2:$J$2336,8,0)</f>
        <v xml:space="preserve"> Non Smoker</v>
      </c>
      <c r="J2017" s="9" t="str">
        <f>VLOOKUP($A2017,'Medical Examination'!$A$2:$J$2336,9,0)</f>
        <v>Over Weight</v>
      </c>
      <c r="K2017" s="9" t="str">
        <f>VLOOKUP($A2017,'Medical Examination'!$A$2:$J$2336,10,0)</f>
        <v>Normal</v>
      </c>
      <c r="L2017" s="9" t="str">
        <f>VLOOKUP($A2017,'Hospitalsation Details'!$A$2:$L$2344,10,0)</f>
        <v>22-12-1997</v>
      </c>
      <c r="M2017" s="16">
        <f>VLOOKUP($A2017,'Hospitalsation Details'!$A$2:$L$2344,6,0)</f>
        <v>3051.73</v>
      </c>
      <c r="N2017" s="9" t="str">
        <f>VLOOKUP($A2017,'Hospitalsation Details'!$A$2:$L$2344,7,0)</f>
        <v>tier - 2</v>
      </c>
      <c r="O2017" s="9" t="str">
        <f>VLOOKUP($A2017,'Hospitalsation Details'!$A$2:$L$2344,8,0)</f>
        <v>tier - 2</v>
      </c>
      <c r="P2017" s="9" t="str">
        <f>VLOOKUP($A2017,'Hospitalsation Details'!$A$2:$L$2344,9,0)</f>
        <v>R1011</v>
      </c>
      <c r="Q2017" s="9">
        <f>VLOOKUP($A2017,'Hospitalsation Details'!$A$2:$L$2344,12,0)</f>
        <v>25</v>
      </c>
    </row>
    <row r="2018" spans="1:17" ht="15.6" x14ac:dyDescent="0.3">
      <c r="A2018" s="20" t="s">
        <v>4033</v>
      </c>
      <c r="B2018" s="9" t="str">
        <f>VLOOKUP($A2018,'Customer Names'!$A$2:$E$2336,4,0)</f>
        <v xml:space="preserve">  Lissa</v>
      </c>
      <c r="C2018" s="9">
        <f>VLOOKUP($A2018,'Medical Examination'!$A$2:$J$2336,2,0)</f>
        <v>26.6</v>
      </c>
      <c r="D2018" s="9">
        <f>VLOOKUP($A2018,'Medical Examination'!$A$2:$J$2336,3,0)</f>
        <v>4.33</v>
      </c>
      <c r="E2018" s="9" t="str">
        <f>VLOOKUP($A2018,'Medical Examination'!$A$2:$J$2336,4,0)</f>
        <v>No</v>
      </c>
      <c r="F2018" s="9" t="str">
        <f>VLOOKUP($A2018,'Medical Examination'!$A$2:$J$2336,5,0)</f>
        <v>No</v>
      </c>
      <c r="G2018" s="9" t="str">
        <f>VLOOKUP($A2018,'Medical Examination'!$A$2:$J$2336,6,0)</f>
        <v>No</v>
      </c>
      <c r="H2018" s="9">
        <f>VLOOKUP($A2018,'Medical Examination'!$A$2:$J$2336,7,0)</f>
        <v>1</v>
      </c>
      <c r="I2018" s="9" t="str">
        <f>VLOOKUP($A2018,'Medical Examination'!$A$2:$J$2336,8,0)</f>
        <v xml:space="preserve"> Non Smoker</v>
      </c>
      <c r="J2018" s="9" t="str">
        <f>VLOOKUP($A2018,'Medical Examination'!$A$2:$J$2336,9,0)</f>
        <v>Over Weight</v>
      </c>
      <c r="K2018" s="9" t="str">
        <f>VLOOKUP($A2018,'Medical Examination'!$A$2:$J$2336,10,0)</f>
        <v>Prediabetes</v>
      </c>
      <c r="L2018" s="9" t="str">
        <f>VLOOKUP($A2018,'Hospitalsation Details'!$A$2:$L$2344,10,0)</f>
        <v>09-08-1998</v>
      </c>
      <c r="M2018" s="16">
        <f>VLOOKUP($A2018,'Hospitalsation Details'!$A$2:$L$2344,6,0)</f>
        <v>3046.06</v>
      </c>
      <c r="N2018" s="9" t="str">
        <f>VLOOKUP($A2018,'Hospitalsation Details'!$A$2:$L$2344,7,0)</f>
        <v>tier - 2</v>
      </c>
      <c r="O2018" s="9" t="str">
        <f>VLOOKUP($A2018,'Hospitalsation Details'!$A$2:$L$2344,8,0)</f>
        <v>tier - 1</v>
      </c>
      <c r="P2018" s="9" t="str">
        <f>VLOOKUP($A2018,'Hospitalsation Details'!$A$2:$L$2344,9,0)</f>
        <v>R1023</v>
      </c>
      <c r="Q2018" s="9">
        <f>VLOOKUP($A2018,'Hospitalsation Details'!$A$2:$L$2344,12,0)</f>
        <v>24</v>
      </c>
    </row>
    <row r="2019" spans="1:17" ht="15.6" x14ac:dyDescent="0.3">
      <c r="A2019" s="21" t="s">
        <v>4035</v>
      </c>
      <c r="B2019" s="9" t="str">
        <f>VLOOKUP($A2019,'Customer Names'!$A$2:$E$2336,4,0)</f>
        <v xml:space="preserve">  Megan</v>
      </c>
      <c r="C2019" s="9">
        <f>VLOOKUP($A2019,'Medical Examination'!$A$2:$J$2336,2,0)</f>
        <v>25.27</v>
      </c>
      <c r="D2019" s="9">
        <f>VLOOKUP($A2019,'Medical Examination'!$A$2:$J$2336,3,0)</f>
        <v>5.83</v>
      </c>
      <c r="E2019" s="9" t="str">
        <f>VLOOKUP($A2019,'Medical Examination'!$A$2:$J$2336,4,0)</f>
        <v>No</v>
      </c>
      <c r="F2019" s="9" t="str">
        <f>VLOOKUP($A2019,'Medical Examination'!$A$2:$J$2336,5,0)</f>
        <v>No</v>
      </c>
      <c r="G2019" s="9" t="str">
        <f>VLOOKUP($A2019,'Medical Examination'!$A$2:$J$2336,6,0)</f>
        <v>No</v>
      </c>
      <c r="H2019" s="9">
        <f>VLOOKUP($A2019,'Medical Examination'!$A$2:$J$2336,7,0)</f>
        <v>1</v>
      </c>
      <c r="I2019" s="9" t="str">
        <f>VLOOKUP($A2019,'Medical Examination'!$A$2:$J$2336,8,0)</f>
        <v xml:space="preserve"> Non Smoker</v>
      </c>
      <c r="J2019" s="9" t="str">
        <f>VLOOKUP($A2019,'Medical Examination'!$A$2:$J$2336,9,0)</f>
        <v>Over Weight</v>
      </c>
      <c r="K2019" s="9" t="str">
        <f>VLOOKUP($A2019,'Medical Examination'!$A$2:$J$2336,10,0)</f>
        <v>Normal</v>
      </c>
      <c r="L2019" s="9" t="str">
        <f>VLOOKUP($A2019,'Hospitalsation Details'!$A$2:$L$2344,10,0)</f>
        <v>15-09-1998</v>
      </c>
      <c r="M2019" s="16">
        <f>VLOOKUP($A2019,'Hospitalsation Details'!$A$2:$L$2344,6,0)</f>
        <v>3044.21</v>
      </c>
      <c r="N2019" s="9" t="str">
        <f>VLOOKUP($A2019,'Hospitalsation Details'!$A$2:$L$2344,7,0)</f>
        <v>tier - 2</v>
      </c>
      <c r="O2019" s="9" t="str">
        <f>VLOOKUP($A2019,'Hospitalsation Details'!$A$2:$L$2344,8,0)</f>
        <v>tier - 3</v>
      </c>
      <c r="P2019" s="9" t="str">
        <f>VLOOKUP($A2019,'Hospitalsation Details'!$A$2:$L$2344,9,0)</f>
        <v>R1024</v>
      </c>
      <c r="Q2019" s="9">
        <f>VLOOKUP($A2019,'Hospitalsation Details'!$A$2:$L$2344,12,0)</f>
        <v>24</v>
      </c>
    </row>
    <row r="2020" spans="1:17" ht="15.6" x14ac:dyDescent="0.3">
      <c r="A2020" s="20" t="s">
        <v>4037</v>
      </c>
      <c r="B2020" s="9" t="str">
        <f>VLOOKUP($A2020,'Customer Names'!$A$2:$E$2336,4,0)</f>
        <v xml:space="preserve">  Alyson</v>
      </c>
      <c r="C2020" s="9">
        <f>VLOOKUP($A2020,'Medical Examination'!$A$2:$J$2336,2,0)</f>
        <v>34.484999999999999</v>
      </c>
      <c r="D2020" s="9">
        <f>VLOOKUP($A2020,'Medical Examination'!$A$2:$J$2336,3,0)</f>
        <v>4.7</v>
      </c>
      <c r="E2020" s="9" t="str">
        <f>VLOOKUP($A2020,'Medical Examination'!$A$2:$J$2336,4,0)</f>
        <v>Yes</v>
      </c>
      <c r="F2020" s="9" t="str">
        <f>VLOOKUP($A2020,'Medical Examination'!$A$2:$J$2336,5,0)</f>
        <v>No</v>
      </c>
      <c r="G2020" s="9" t="str">
        <f>VLOOKUP($A2020,'Medical Examination'!$A$2:$J$2336,6,0)</f>
        <v>Yes</v>
      </c>
      <c r="H2020" s="9">
        <f>VLOOKUP($A2020,'Medical Examination'!$A$2:$J$2336,7,0)</f>
        <v>1</v>
      </c>
      <c r="I2020" s="9" t="str">
        <f>VLOOKUP($A2020,'Medical Examination'!$A$2:$J$2336,8,0)</f>
        <v xml:space="preserve"> Non Smoker</v>
      </c>
      <c r="J2020" s="9" t="str">
        <f>VLOOKUP($A2020,'Medical Examination'!$A$2:$J$2336,9,0)</f>
        <v>Obesity</v>
      </c>
      <c r="K2020" s="9" t="str">
        <f>VLOOKUP($A2020,'Medical Examination'!$A$2:$J$2336,10,0)</f>
        <v>Normal</v>
      </c>
      <c r="L2020" s="9" t="str">
        <f>VLOOKUP($A2020,'Hospitalsation Details'!$A$2:$L$2344,10,0)</f>
        <v>19-12-1997</v>
      </c>
      <c r="M2020" s="16">
        <f>VLOOKUP($A2020,'Hospitalsation Details'!$A$2:$L$2344,6,0)</f>
        <v>3021.81</v>
      </c>
      <c r="N2020" s="9" t="str">
        <f>VLOOKUP($A2020,'Hospitalsation Details'!$A$2:$L$2344,7,0)</f>
        <v>tier - 2</v>
      </c>
      <c r="O2020" s="9" t="str">
        <f>VLOOKUP($A2020,'Hospitalsation Details'!$A$2:$L$2344,8,0)</f>
        <v>tier - 3</v>
      </c>
      <c r="P2020" s="9" t="str">
        <f>VLOOKUP($A2020,'Hospitalsation Details'!$A$2:$L$2344,9,0)</f>
        <v>R1012</v>
      </c>
      <c r="Q2020" s="9">
        <f>VLOOKUP($A2020,'Hospitalsation Details'!$A$2:$L$2344,12,0)</f>
        <v>25</v>
      </c>
    </row>
    <row r="2021" spans="1:17" ht="15.6" x14ac:dyDescent="0.3">
      <c r="A2021" s="21" t="s">
        <v>4039</v>
      </c>
      <c r="B2021" s="9" t="str">
        <f>VLOOKUP($A2021,'Customer Names'!$A$2:$E$2336,4,0)</f>
        <v xml:space="preserve">  Chance B</v>
      </c>
      <c r="C2021" s="9">
        <f>VLOOKUP($A2021,'Medical Examination'!$A$2:$J$2336,2,0)</f>
        <v>15.57</v>
      </c>
      <c r="D2021" s="9">
        <f>VLOOKUP($A2021,'Medical Examination'!$A$2:$J$2336,3,0)</f>
        <v>4.07</v>
      </c>
      <c r="E2021" s="9" t="str">
        <f>VLOOKUP($A2021,'Medical Examination'!$A$2:$J$2336,4,0)</f>
        <v>Yes</v>
      </c>
      <c r="F2021" s="9" t="str">
        <f>VLOOKUP($A2021,'Medical Examination'!$A$2:$J$2336,5,0)</f>
        <v>No</v>
      </c>
      <c r="G2021" s="9" t="str">
        <f>VLOOKUP($A2021,'Medical Examination'!$A$2:$J$2336,6,0)</f>
        <v>No</v>
      </c>
      <c r="H2021" s="9">
        <f>VLOOKUP($A2021,'Medical Examination'!$A$2:$J$2336,7,0)</f>
        <v>1</v>
      </c>
      <c r="I2021" s="9" t="str">
        <f>VLOOKUP($A2021,'Medical Examination'!$A$2:$J$2336,8,0)</f>
        <v xml:space="preserve"> Non Smoker</v>
      </c>
      <c r="J2021" s="9" t="str">
        <f>VLOOKUP($A2021,'Medical Examination'!$A$2:$J$2336,9,0)</f>
        <v>Under Weight</v>
      </c>
      <c r="K2021" s="9" t="str">
        <f>VLOOKUP($A2021,'Medical Examination'!$A$2:$J$2336,10,0)</f>
        <v>Diabetes</v>
      </c>
      <c r="L2021" s="9" t="str">
        <f>VLOOKUP($A2021,'Hospitalsation Details'!$A$2:$L$2344,10,0)</f>
        <v>28-09-1988</v>
      </c>
      <c r="M2021" s="16">
        <f>VLOOKUP($A2021,'Hospitalsation Details'!$A$2:$L$2344,6,0)</f>
        <v>3018.04</v>
      </c>
      <c r="N2021" s="9" t="str">
        <f>VLOOKUP($A2021,'Hospitalsation Details'!$A$2:$L$2344,7,0)</f>
        <v>tier - 2</v>
      </c>
      <c r="O2021" s="9" t="str">
        <f>VLOOKUP($A2021,'Hospitalsation Details'!$A$2:$L$2344,8,0)</f>
        <v>tier - 2</v>
      </c>
      <c r="P2021" s="9" t="str">
        <f>VLOOKUP($A2021,'Hospitalsation Details'!$A$2:$L$2344,9,0)</f>
        <v>R1012</v>
      </c>
      <c r="Q2021" s="9">
        <f>VLOOKUP($A2021,'Hospitalsation Details'!$A$2:$L$2344,12,0)</f>
        <v>34</v>
      </c>
    </row>
    <row r="2022" spans="1:17" ht="15.6" x14ac:dyDescent="0.3">
      <c r="A2022" s="20" t="s">
        <v>4041</v>
      </c>
      <c r="B2022" s="9" t="str">
        <f>VLOOKUP($A2022,'Customer Names'!$A$2:$E$2336,4,0)</f>
        <v xml:space="preserve">  Sean P</v>
      </c>
      <c r="C2022" s="9">
        <f>VLOOKUP($A2022,'Medical Examination'!$A$2:$J$2336,2,0)</f>
        <v>30.36</v>
      </c>
      <c r="D2022" s="9">
        <f>VLOOKUP($A2022,'Medical Examination'!$A$2:$J$2336,3,0)</f>
        <v>9.39</v>
      </c>
      <c r="E2022" s="9" t="str">
        <f>VLOOKUP($A2022,'Medical Examination'!$A$2:$J$2336,4,0)</f>
        <v>No</v>
      </c>
      <c r="F2022" s="9" t="str">
        <f>VLOOKUP($A2022,'Medical Examination'!$A$2:$J$2336,5,0)</f>
        <v>No</v>
      </c>
      <c r="G2022" s="9" t="str">
        <f>VLOOKUP($A2022,'Medical Examination'!$A$2:$J$2336,6,0)</f>
        <v>No</v>
      </c>
      <c r="H2022" s="9">
        <f>VLOOKUP($A2022,'Medical Examination'!$A$2:$J$2336,7,0)</f>
        <v>0</v>
      </c>
      <c r="I2022" s="9" t="str">
        <f>VLOOKUP($A2022,'Medical Examination'!$A$2:$J$2336,8,0)</f>
        <v xml:space="preserve"> Non Smoker</v>
      </c>
      <c r="J2022" s="9" t="str">
        <f>VLOOKUP($A2022,'Medical Examination'!$A$2:$J$2336,9,0)</f>
        <v>Obesity</v>
      </c>
      <c r="K2022" s="9" t="str">
        <f>VLOOKUP($A2022,'Medical Examination'!$A$2:$J$2336,10,0)</f>
        <v>Normal</v>
      </c>
      <c r="L2022" s="9" t="str">
        <f>VLOOKUP($A2022,'Hospitalsation Details'!$A$2:$L$2344,10,0)</f>
        <v>15-12-2002</v>
      </c>
      <c r="M2022" s="16">
        <f>VLOOKUP($A2022,'Hospitalsation Details'!$A$2:$L$2344,6,0)</f>
        <v>3012.22</v>
      </c>
      <c r="N2022" s="9" t="str">
        <f>VLOOKUP($A2022,'Hospitalsation Details'!$A$2:$L$2344,7,0)</f>
        <v>tier - 2</v>
      </c>
      <c r="O2022" s="9" t="str">
        <f>VLOOKUP($A2022,'Hospitalsation Details'!$A$2:$L$2344,8,0)</f>
        <v>tier - 3</v>
      </c>
      <c r="P2022" s="9" t="str">
        <f>VLOOKUP($A2022,'Hospitalsation Details'!$A$2:$L$2344,9,0)</f>
        <v>R1012</v>
      </c>
      <c r="Q2022" s="9">
        <f>VLOOKUP($A2022,'Hospitalsation Details'!$A$2:$L$2344,12,0)</f>
        <v>20</v>
      </c>
    </row>
    <row r="2023" spans="1:17" ht="15.6" x14ac:dyDescent="0.3">
      <c r="A2023" s="21" t="s">
        <v>4043</v>
      </c>
      <c r="B2023" s="9" t="str">
        <f>VLOOKUP($A2023,'Customer Names'!$A$2:$E$2336,4,0)</f>
        <v xml:space="preserve">  Therese</v>
      </c>
      <c r="C2023" s="9">
        <f>VLOOKUP($A2023,'Medical Examination'!$A$2:$J$2336,2,0)</f>
        <v>19.37</v>
      </c>
      <c r="D2023" s="9">
        <f>VLOOKUP($A2023,'Medical Examination'!$A$2:$J$2336,3,0)</f>
        <v>4.18</v>
      </c>
      <c r="E2023" s="9" t="str">
        <f>VLOOKUP($A2023,'Medical Examination'!$A$2:$J$2336,4,0)</f>
        <v>No</v>
      </c>
      <c r="F2023" s="9" t="str">
        <f>VLOOKUP($A2023,'Medical Examination'!$A$2:$J$2336,5,0)</f>
        <v>No</v>
      </c>
      <c r="G2023" s="9" t="str">
        <f>VLOOKUP($A2023,'Medical Examination'!$A$2:$J$2336,6,0)</f>
        <v>No</v>
      </c>
      <c r="H2023" s="9">
        <f>VLOOKUP($A2023,'Medical Examination'!$A$2:$J$2336,7,0)</f>
        <v>0</v>
      </c>
      <c r="I2023" s="9" t="str">
        <f>VLOOKUP($A2023,'Medical Examination'!$A$2:$J$2336,8,0)</f>
        <v xml:space="preserve"> Non Smoker</v>
      </c>
      <c r="J2023" s="9" t="str">
        <f>VLOOKUP($A2023,'Medical Examination'!$A$2:$J$2336,9,0)</f>
        <v>Normal Weight</v>
      </c>
      <c r="K2023" s="9" t="str">
        <f>VLOOKUP($A2023,'Medical Examination'!$A$2:$J$2336,10,0)</f>
        <v>Normal</v>
      </c>
      <c r="L2023" s="9" t="str">
        <f>VLOOKUP($A2023,'Hospitalsation Details'!$A$2:$L$2344,10,0)</f>
        <v>20-11-1991</v>
      </c>
      <c r="M2023" s="16">
        <f>VLOOKUP($A2023,'Hospitalsation Details'!$A$2:$L$2344,6,0)</f>
        <v>2985.67</v>
      </c>
      <c r="N2023" s="9" t="str">
        <f>VLOOKUP($A2023,'Hospitalsation Details'!$A$2:$L$2344,7,0)</f>
        <v>tier - 2</v>
      </c>
      <c r="O2023" s="9" t="str">
        <f>VLOOKUP($A2023,'Hospitalsation Details'!$A$2:$L$2344,8,0)</f>
        <v>tier - 2</v>
      </c>
      <c r="P2023" s="9" t="str">
        <f>VLOOKUP($A2023,'Hospitalsation Details'!$A$2:$L$2344,9,0)</f>
        <v>R1013</v>
      </c>
      <c r="Q2023" s="9">
        <f>VLOOKUP($A2023,'Hospitalsation Details'!$A$2:$L$2344,12,0)</f>
        <v>31</v>
      </c>
    </row>
    <row r="2024" spans="1:17" ht="15.6" x14ac:dyDescent="0.3">
      <c r="A2024" s="20" t="s">
        <v>4045</v>
      </c>
      <c r="B2024" s="9" t="str">
        <f>VLOOKUP($A2024,'Customer Names'!$A$2:$E$2336,4,0)</f>
        <v xml:space="preserve">  Beau</v>
      </c>
      <c r="C2024" s="9">
        <f>VLOOKUP($A2024,'Medical Examination'!$A$2:$J$2336,2,0)</f>
        <v>16.71</v>
      </c>
      <c r="D2024" s="9">
        <f>VLOOKUP($A2024,'Medical Examination'!$A$2:$J$2336,3,0)</f>
        <v>4.18</v>
      </c>
      <c r="E2024" s="9" t="str">
        <f>VLOOKUP($A2024,'Medical Examination'!$A$2:$J$2336,4,0)</f>
        <v>No</v>
      </c>
      <c r="F2024" s="9" t="str">
        <f>VLOOKUP($A2024,'Medical Examination'!$A$2:$J$2336,5,0)</f>
        <v>No</v>
      </c>
      <c r="G2024" s="9" t="str">
        <f>VLOOKUP($A2024,'Medical Examination'!$A$2:$J$2336,6,0)</f>
        <v>No</v>
      </c>
      <c r="H2024" s="9">
        <f>VLOOKUP($A2024,'Medical Examination'!$A$2:$J$2336,7,0)</f>
        <v>1</v>
      </c>
      <c r="I2024" s="9" t="str">
        <f>VLOOKUP($A2024,'Medical Examination'!$A$2:$J$2336,8,0)</f>
        <v xml:space="preserve"> Non Smoker</v>
      </c>
      <c r="J2024" s="9" t="str">
        <f>VLOOKUP($A2024,'Medical Examination'!$A$2:$J$2336,9,0)</f>
        <v>Under Weight</v>
      </c>
      <c r="K2024" s="9" t="str">
        <f>VLOOKUP($A2024,'Medical Examination'!$A$2:$J$2336,10,0)</f>
        <v>Normal</v>
      </c>
      <c r="L2024" s="9" t="str">
        <f>VLOOKUP($A2024,'Hospitalsation Details'!$A$2:$L$2344,10,0)</f>
        <v>18-06-1987</v>
      </c>
      <c r="M2024" s="16">
        <f>VLOOKUP($A2024,'Hospitalsation Details'!$A$2:$L$2344,6,0)</f>
        <v>2979.52</v>
      </c>
      <c r="N2024" s="9" t="str">
        <f>VLOOKUP($A2024,'Hospitalsation Details'!$A$2:$L$2344,7,0)</f>
        <v>tier - 2</v>
      </c>
      <c r="O2024" s="9" t="str">
        <f>VLOOKUP($A2024,'Hospitalsation Details'!$A$2:$L$2344,8,0)</f>
        <v>tier - 3</v>
      </c>
      <c r="P2024" s="9" t="str">
        <f>VLOOKUP($A2024,'Hospitalsation Details'!$A$2:$L$2344,9,0)</f>
        <v>R1013</v>
      </c>
      <c r="Q2024" s="9">
        <f>VLOOKUP($A2024,'Hospitalsation Details'!$A$2:$L$2344,12,0)</f>
        <v>35</v>
      </c>
    </row>
    <row r="2025" spans="1:17" ht="15.6" x14ac:dyDescent="0.3">
      <c r="A2025" s="21" t="s">
        <v>4047</v>
      </c>
      <c r="B2025" s="9" t="str">
        <f>VLOOKUP($A2025,'Customer Names'!$A$2:$E$2336,4,0)</f>
        <v xml:space="preserve">  Kelsey M</v>
      </c>
      <c r="C2025" s="9">
        <f>VLOOKUP($A2025,'Medical Examination'!$A$2:$J$2336,2,0)</f>
        <v>24.1</v>
      </c>
      <c r="D2025" s="9">
        <f>VLOOKUP($A2025,'Medical Examination'!$A$2:$J$2336,3,0)</f>
        <v>4.4000000000000004</v>
      </c>
      <c r="E2025" s="9" t="str">
        <f>VLOOKUP($A2025,'Medical Examination'!$A$2:$J$2336,4,0)</f>
        <v>Yes</v>
      </c>
      <c r="F2025" s="9" t="str">
        <f>VLOOKUP($A2025,'Medical Examination'!$A$2:$J$2336,5,0)</f>
        <v>No</v>
      </c>
      <c r="G2025" s="9" t="str">
        <f>VLOOKUP($A2025,'Medical Examination'!$A$2:$J$2336,6,0)</f>
        <v>No</v>
      </c>
      <c r="H2025" s="9">
        <f>VLOOKUP($A2025,'Medical Examination'!$A$2:$J$2336,7,0)</f>
        <v>1</v>
      </c>
      <c r="I2025" s="9" t="str">
        <f>VLOOKUP($A2025,'Medical Examination'!$A$2:$J$2336,8,0)</f>
        <v xml:space="preserve"> Non Smoker</v>
      </c>
      <c r="J2025" s="9" t="str">
        <f>VLOOKUP($A2025,'Medical Examination'!$A$2:$J$2336,9,0)</f>
        <v>Normal Weight</v>
      </c>
      <c r="K2025" s="9" t="str">
        <f>VLOOKUP($A2025,'Medical Examination'!$A$2:$J$2336,10,0)</f>
        <v>Diabetes</v>
      </c>
      <c r="L2025" s="9" t="str">
        <f>VLOOKUP($A2025,'Hospitalsation Details'!$A$2:$L$2344,10,0)</f>
        <v>24-09-1995</v>
      </c>
      <c r="M2025" s="16">
        <f>VLOOKUP($A2025,'Hospitalsation Details'!$A$2:$L$2344,6,0)</f>
        <v>2974.13</v>
      </c>
      <c r="N2025" s="9" t="str">
        <f>VLOOKUP($A2025,'Hospitalsation Details'!$A$2:$L$2344,7,0)</f>
        <v>tier - 2</v>
      </c>
      <c r="O2025" s="9" t="str">
        <f>VLOOKUP($A2025,'Hospitalsation Details'!$A$2:$L$2344,8,0)</f>
        <v>tier - 1</v>
      </c>
      <c r="P2025" s="9" t="str">
        <f>VLOOKUP($A2025,'Hospitalsation Details'!$A$2:$L$2344,9,0)</f>
        <v>R1011</v>
      </c>
      <c r="Q2025" s="9">
        <f>VLOOKUP($A2025,'Hospitalsation Details'!$A$2:$L$2344,12,0)</f>
        <v>27</v>
      </c>
    </row>
    <row r="2026" spans="1:17" ht="15.6" x14ac:dyDescent="0.3">
      <c r="A2026" s="20" t="s">
        <v>4049</v>
      </c>
      <c r="B2026" s="9" t="str">
        <f>VLOOKUP($A2026,'Customer Names'!$A$2:$E$2336,4,0)</f>
        <v xml:space="preserve">  Gretchen</v>
      </c>
      <c r="C2026" s="9">
        <f>VLOOKUP($A2026,'Medical Examination'!$A$2:$J$2336,2,0)</f>
        <v>29.77</v>
      </c>
      <c r="D2026" s="9">
        <f>VLOOKUP($A2026,'Medical Examination'!$A$2:$J$2336,3,0)</f>
        <v>9.9</v>
      </c>
      <c r="E2026" s="9" t="str">
        <f>VLOOKUP($A2026,'Medical Examination'!$A$2:$J$2336,4,0)</f>
        <v>No</v>
      </c>
      <c r="F2026" s="9" t="str">
        <f>VLOOKUP($A2026,'Medical Examination'!$A$2:$J$2336,5,0)</f>
        <v>No</v>
      </c>
      <c r="G2026" s="9" t="str">
        <f>VLOOKUP($A2026,'Medical Examination'!$A$2:$J$2336,6,0)</f>
        <v>No</v>
      </c>
      <c r="H2026" s="9">
        <f>VLOOKUP($A2026,'Medical Examination'!$A$2:$J$2336,7,0)</f>
        <v>0</v>
      </c>
      <c r="I2026" s="9" t="str">
        <f>VLOOKUP($A2026,'Medical Examination'!$A$2:$J$2336,8,0)</f>
        <v xml:space="preserve"> Non Smoker</v>
      </c>
      <c r="J2026" s="9" t="str">
        <f>VLOOKUP($A2026,'Medical Examination'!$A$2:$J$2336,9,0)</f>
        <v>Over Weight</v>
      </c>
      <c r="K2026" s="9" t="str">
        <f>VLOOKUP($A2026,'Medical Examination'!$A$2:$J$2336,10,0)</f>
        <v>Normal</v>
      </c>
      <c r="L2026" s="9" t="str">
        <f>VLOOKUP($A2026,'Hospitalsation Details'!$A$2:$L$2344,10,0)</f>
        <v>30-09-2002</v>
      </c>
      <c r="M2026" s="16">
        <f>VLOOKUP($A2026,'Hospitalsation Details'!$A$2:$L$2344,6,0)</f>
        <v>2943.41</v>
      </c>
      <c r="N2026" s="9" t="str">
        <f>VLOOKUP($A2026,'Hospitalsation Details'!$A$2:$L$2344,7,0)</f>
        <v>tier - 2</v>
      </c>
      <c r="O2026" s="9" t="str">
        <f>VLOOKUP($A2026,'Hospitalsation Details'!$A$2:$L$2344,8,0)</f>
        <v>tier - 3</v>
      </c>
      <c r="P2026" s="9" t="str">
        <f>VLOOKUP($A2026,'Hospitalsation Details'!$A$2:$L$2344,9,0)</f>
        <v>R1012</v>
      </c>
      <c r="Q2026" s="9">
        <f>VLOOKUP($A2026,'Hospitalsation Details'!$A$2:$L$2344,12,0)</f>
        <v>20</v>
      </c>
    </row>
    <row r="2027" spans="1:17" ht="15.6" x14ac:dyDescent="0.3">
      <c r="A2027" s="21" t="s">
        <v>4051</v>
      </c>
      <c r="B2027" s="9" t="str">
        <f>VLOOKUP($A2027,'Customer Names'!$A$2:$E$2336,4,0)</f>
        <v xml:space="preserve">  Nicholas E</v>
      </c>
      <c r="C2027" s="9">
        <f>VLOOKUP($A2027,'Medical Examination'!$A$2:$J$2336,2,0)</f>
        <v>46.53</v>
      </c>
      <c r="D2027" s="9">
        <f>VLOOKUP($A2027,'Medical Examination'!$A$2:$J$2336,3,0)</f>
        <v>4.84</v>
      </c>
      <c r="E2027" s="9" t="str">
        <f>VLOOKUP($A2027,'Medical Examination'!$A$2:$J$2336,4,0)</f>
        <v>Yes</v>
      </c>
      <c r="F2027" s="9" t="str">
        <f>VLOOKUP($A2027,'Medical Examination'!$A$2:$J$2336,5,0)</f>
        <v>No</v>
      </c>
      <c r="G2027" s="9" t="str">
        <f>VLOOKUP($A2027,'Medical Examination'!$A$2:$J$2336,6,0)</f>
        <v>No</v>
      </c>
      <c r="H2027" s="9">
        <f>VLOOKUP($A2027,'Medical Examination'!$A$2:$J$2336,7,0)</f>
        <v>0</v>
      </c>
      <c r="I2027" s="9" t="str">
        <f>VLOOKUP($A2027,'Medical Examination'!$A$2:$J$2336,8,0)</f>
        <v xml:space="preserve"> Non Smoker</v>
      </c>
      <c r="J2027" s="9" t="str">
        <f>VLOOKUP($A2027,'Medical Examination'!$A$2:$J$2336,9,0)</f>
        <v>Obesity</v>
      </c>
      <c r="K2027" s="9" t="str">
        <f>VLOOKUP($A2027,'Medical Examination'!$A$2:$J$2336,10,0)</f>
        <v>Normal</v>
      </c>
      <c r="L2027" s="9" t="str">
        <f>VLOOKUP($A2027,'Hospitalsation Details'!$A$2:$L$2344,10,0)</f>
        <v>30-06-1996</v>
      </c>
      <c r="M2027" s="16">
        <f>VLOOKUP($A2027,'Hospitalsation Details'!$A$2:$L$2344,6,0)</f>
        <v>2927.06</v>
      </c>
      <c r="N2027" s="9" t="str">
        <f>VLOOKUP($A2027,'Hospitalsation Details'!$A$2:$L$2344,7,0)</f>
        <v>tier - 2</v>
      </c>
      <c r="O2027" s="9" t="str">
        <f>VLOOKUP($A2027,'Hospitalsation Details'!$A$2:$L$2344,8,0)</f>
        <v>tier - 2</v>
      </c>
      <c r="P2027" s="9" t="str">
        <f>VLOOKUP($A2027,'Hospitalsation Details'!$A$2:$L$2344,9,0)</f>
        <v>R1013</v>
      </c>
      <c r="Q2027" s="9">
        <f>VLOOKUP($A2027,'Hospitalsation Details'!$A$2:$L$2344,12,0)</f>
        <v>26</v>
      </c>
    </row>
    <row r="2028" spans="1:17" ht="15.6" x14ac:dyDescent="0.3">
      <c r="A2028" s="20" t="s">
        <v>4053</v>
      </c>
      <c r="B2028" s="9" t="str">
        <f>VLOOKUP($A2028,'Customer Names'!$A$2:$E$2336,4,0)</f>
        <v xml:space="preserve">  Deborah</v>
      </c>
      <c r="C2028" s="9">
        <f>VLOOKUP($A2028,'Medical Examination'!$A$2:$J$2336,2,0)</f>
        <v>23.4</v>
      </c>
      <c r="D2028" s="9">
        <f>VLOOKUP($A2028,'Medical Examination'!$A$2:$J$2336,3,0)</f>
        <v>5.53</v>
      </c>
      <c r="E2028" s="9" t="str">
        <f>VLOOKUP($A2028,'Medical Examination'!$A$2:$J$2336,4,0)</f>
        <v>No</v>
      </c>
      <c r="F2028" s="9" t="str">
        <f>VLOOKUP($A2028,'Medical Examination'!$A$2:$J$2336,5,0)</f>
        <v>No</v>
      </c>
      <c r="G2028" s="9" t="str">
        <f>VLOOKUP($A2028,'Medical Examination'!$A$2:$J$2336,6,0)</f>
        <v>Yes</v>
      </c>
      <c r="H2028" s="9">
        <f>VLOOKUP($A2028,'Medical Examination'!$A$2:$J$2336,7,0)</f>
        <v>1</v>
      </c>
      <c r="I2028" s="9" t="str">
        <f>VLOOKUP($A2028,'Medical Examination'!$A$2:$J$2336,8,0)</f>
        <v xml:space="preserve"> Non Smoker</v>
      </c>
      <c r="J2028" s="9" t="str">
        <f>VLOOKUP($A2028,'Medical Examination'!$A$2:$J$2336,9,0)</f>
        <v>Normal Weight</v>
      </c>
      <c r="K2028" s="9" t="str">
        <f>VLOOKUP($A2028,'Medical Examination'!$A$2:$J$2336,10,0)</f>
        <v>Normal</v>
      </c>
      <c r="L2028" s="9" t="str">
        <f>VLOOKUP($A2028,'Hospitalsation Details'!$A$2:$L$2344,10,0)</f>
        <v>05-06-2003</v>
      </c>
      <c r="M2028" s="16">
        <f>VLOOKUP($A2028,'Hospitalsation Details'!$A$2:$L$2344,6,0)</f>
        <v>2913.57</v>
      </c>
      <c r="N2028" s="9" t="str">
        <f>VLOOKUP($A2028,'Hospitalsation Details'!$A$2:$L$2344,7,0)</f>
        <v>tier - 2</v>
      </c>
      <c r="O2028" s="9" t="str">
        <f>VLOOKUP($A2028,'Hospitalsation Details'!$A$2:$L$2344,8,0)</f>
        <v>tier - 2</v>
      </c>
      <c r="P2028" s="9" t="str">
        <f>VLOOKUP($A2028,'Hospitalsation Details'!$A$2:$L$2344,9,0)</f>
        <v>R1011</v>
      </c>
      <c r="Q2028" s="9">
        <f>VLOOKUP($A2028,'Hospitalsation Details'!$A$2:$L$2344,12,0)</f>
        <v>20</v>
      </c>
    </row>
    <row r="2029" spans="1:17" ht="15.6" x14ac:dyDescent="0.3">
      <c r="A2029" s="21" t="s">
        <v>4055</v>
      </c>
      <c r="B2029" s="9" t="str">
        <f>VLOOKUP($A2029,'Customer Names'!$A$2:$E$2336,4,0)</f>
        <v xml:space="preserve">  Chuck W</v>
      </c>
      <c r="C2029" s="9">
        <f>VLOOKUP($A2029,'Medical Examination'!$A$2:$J$2336,2,0)</f>
        <v>30</v>
      </c>
      <c r="D2029" s="9">
        <f>VLOOKUP($A2029,'Medical Examination'!$A$2:$J$2336,3,0)</f>
        <v>4.33</v>
      </c>
      <c r="E2029" s="9" t="str">
        <f>VLOOKUP($A2029,'Medical Examination'!$A$2:$J$2336,4,0)</f>
        <v>Yes</v>
      </c>
      <c r="F2029" s="9" t="str">
        <f>VLOOKUP($A2029,'Medical Examination'!$A$2:$J$2336,5,0)</f>
        <v>No</v>
      </c>
      <c r="G2029" s="9" t="str">
        <f>VLOOKUP($A2029,'Medical Examination'!$A$2:$J$2336,6,0)</f>
        <v>No</v>
      </c>
      <c r="H2029" s="9">
        <f>VLOOKUP($A2029,'Medical Examination'!$A$2:$J$2336,7,0)</f>
        <v>0</v>
      </c>
      <c r="I2029" s="9" t="str">
        <f>VLOOKUP($A2029,'Medical Examination'!$A$2:$J$2336,8,0)</f>
        <v xml:space="preserve"> Non Smoker</v>
      </c>
      <c r="J2029" s="9" t="str">
        <f>VLOOKUP($A2029,'Medical Examination'!$A$2:$J$2336,9,0)</f>
        <v>Obesity</v>
      </c>
      <c r="K2029" s="9" t="str">
        <f>VLOOKUP($A2029,'Medical Examination'!$A$2:$J$2336,10,0)</f>
        <v>Normal</v>
      </c>
      <c r="L2029" s="9" t="str">
        <f>VLOOKUP($A2029,'Hospitalsation Details'!$A$2:$L$2344,10,0)</f>
        <v>13-06-1996</v>
      </c>
      <c r="M2029" s="16">
        <f>VLOOKUP($A2029,'Hospitalsation Details'!$A$2:$L$2344,6,0)</f>
        <v>2904.09</v>
      </c>
      <c r="N2029" s="9" t="str">
        <f>VLOOKUP($A2029,'Hospitalsation Details'!$A$2:$L$2344,7,0)</f>
        <v>tier - 2</v>
      </c>
      <c r="O2029" s="9" t="str">
        <f>VLOOKUP($A2029,'Hospitalsation Details'!$A$2:$L$2344,8,0)</f>
        <v>tier - 2</v>
      </c>
      <c r="P2029" s="9" t="str">
        <f>VLOOKUP($A2029,'Hospitalsation Details'!$A$2:$L$2344,9,0)</f>
        <v>R1011</v>
      </c>
      <c r="Q2029" s="9">
        <f>VLOOKUP($A2029,'Hospitalsation Details'!$A$2:$L$2344,12,0)</f>
        <v>26</v>
      </c>
    </row>
    <row r="2030" spans="1:17" ht="15.6" x14ac:dyDescent="0.3">
      <c r="A2030" s="20" t="s">
        <v>4057</v>
      </c>
      <c r="B2030" s="9" t="str">
        <f>VLOOKUP($A2030,'Customer Names'!$A$2:$E$2336,4,0)</f>
        <v xml:space="preserve">  Daniel</v>
      </c>
      <c r="C2030" s="9">
        <f>VLOOKUP($A2030,'Medical Examination'!$A$2:$J$2336,2,0)</f>
        <v>29.15</v>
      </c>
      <c r="D2030" s="9">
        <f>VLOOKUP($A2030,'Medical Examination'!$A$2:$J$2336,3,0)</f>
        <v>4.91</v>
      </c>
      <c r="E2030" s="9" t="str">
        <f>VLOOKUP($A2030,'Medical Examination'!$A$2:$J$2336,4,0)</f>
        <v>Yes</v>
      </c>
      <c r="F2030" s="9" t="str">
        <f>VLOOKUP($A2030,'Medical Examination'!$A$2:$J$2336,5,0)</f>
        <v>No</v>
      </c>
      <c r="G2030" s="9" t="str">
        <f>VLOOKUP($A2030,'Medical Examination'!$A$2:$J$2336,6,0)</f>
        <v>No</v>
      </c>
      <c r="H2030" s="9">
        <f>VLOOKUP($A2030,'Medical Examination'!$A$2:$J$2336,7,0)</f>
        <v>0</v>
      </c>
      <c r="I2030" s="9" t="str">
        <f>VLOOKUP($A2030,'Medical Examination'!$A$2:$J$2336,8,0)</f>
        <v xml:space="preserve"> Non Smoker</v>
      </c>
      <c r="J2030" s="9" t="str">
        <f>VLOOKUP($A2030,'Medical Examination'!$A$2:$J$2336,9,0)</f>
        <v>Over Weight</v>
      </c>
      <c r="K2030" s="9" t="str">
        <f>VLOOKUP($A2030,'Medical Examination'!$A$2:$J$2336,10,0)</f>
        <v>Normal</v>
      </c>
      <c r="L2030" s="9" t="str">
        <f>VLOOKUP($A2030,'Hospitalsation Details'!$A$2:$L$2344,10,0)</f>
        <v>24-10-1996</v>
      </c>
      <c r="M2030" s="16">
        <f>VLOOKUP($A2030,'Hospitalsation Details'!$A$2:$L$2344,6,0)</f>
        <v>2902.91</v>
      </c>
      <c r="N2030" s="9" t="str">
        <f>VLOOKUP($A2030,'Hospitalsation Details'!$A$2:$L$2344,7,0)</f>
        <v>tier - 2</v>
      </c>
      <c r="O2030" s="9" t="str">
        <f>VLOOKUP($A2030,'Hospitalsation Details'!$A$2:$L$2344,8,0)</f>
        <v>tier - 2</v>
      </c>
      <c r="P2030" s="9" t="str">
        <f>VLOOKUP($A2030,'Hospitalsation Details'!$A$2:$L$2344,9,0)</f>
        <v>R1013</v>
      </c>
      <c r="Q2030" s="9">
        <f>VLOOKUP($A2030,'Hospitalsation Details'!$A$2:$L$2344,12,0)</f>
        <v>26</v>
      </c>
    </row>
    <row r="2031" spans="1:17" ht="15.6" x14ac:dyDescent="0.3">
      <c r="A2031" s="21" t="s">
        <v>4059</v>
      </c>
      <c r="B2031" s="9" t="str">
        <f>VLOOKUP($A2031,'Customer Names'!$A$2:$E$2336,4,0)</f>
        <v xml:space="preserve">  Amany</v>
      </c>
      <c r="C2031" s="9">
        <f>VLOOKUP($A2031,'Medical Examination'!$A$2:$J$2336,2,0)</f>
        <v>34.865000000000002</v>
      </c>
      <c r="D2031" s="9">
        <f>VLOOKUP($A2031,'Medical Examination'!$A$2:$J$2336,3,0)</f>
        <v>4.8</v>
      </c>
      <c r="E2031" s="9" t="str">
        <f>VLOOKUP($A2031,'Medical Examination'!$A$2:$J$2336,4,0)</f>
        <v>No</v>
      </c>
      <c r="F2031" s="9" t="str">
        <f>VLOOKUP($A2031,'Medical Examination'!$A$2:$J$2336,5,0)</f>
        <v>No</v>
      </c>
      <c r="G2031" s="9" t="str">
        <f>VLOOKUP($A2031,'Medical Examination'!$A$2:$J$2336,6,0)</f>
        <v>No</v>
      </c>
      <c r="H2031" s="9">
        <f>VLOOKUP($A2031,'Medical Examination'!$A$2:$J$2336,7,0)</f>
        <v>0</v>
      </c>
      <c r="I2031" s="9" t="str">
        <f>VLOOKUP($A2031,'Medical Examination'!$A$2:$J$2336,8,0)</f>
        <v xml:space="preserve"> Non Smoker</v>
      </c>
      <c r="J2031" s="9" t="str">
        <f>VLOOKUP($A2031,'Medical Examination'!$A$2:$J$2336,9,0)</f>
        <v>Obesity</v>
      </c>
      <c r="K2031" s="9" t="str">
        <f>VLOOKUP($A2031,'Medical Examination'!$A$2:$J$2336,10,0)</f>
        <v>Normal</v>
      </c>
      <c r="L2031" s="9" t="str">
        <f>VLOOKUP($A2031,'Hospitalsation Details'!$A$2:$L$2344,10,0)</f>
        <v>01-11-1999</v>
      </c>
      <c r="M2031" s="16">
        <f>VLOOKUP($A2031,'Hospitalsation Details'!$A$2:$L$2344,6,0)</f>
        <v>2899.49</v>
      </c>
      <c r="N2031" s="9" t="str">
        <f>VLOOKUP($A2031,'Hospitalsation Details'!$A$2:$L$2344,7,0)</f>
        <v>tier - 2</v>
      </c>
      <c r="O2031" s="9" t="str">
        <f>VLOOKUP($A2031,'Hospitalsation Details'!$A$2:$L$2344,8,0)</f>
        <v>tier - 2</v>
      </c>
      <c r="P2031" s="9" t="str">
        <f>VLOOKUP($A2031,'Hospitalsation Details'!$A$2:$L$2344,9,0)</f>
        <v>R1024</v>
      </c>
      <c r="Q2031" s="9">
        <f>VLOOKUP($A2031,'Hospitalsation Details'!$A$2:$L$2344,12,0)</f>
        <v>23</v>
      </c>
    </row>
    <row r="2032" spans="1:17" ht="15.6" x14ac:dyDescent="0.3">
      <c r="A2032" s="20" t="s">
        <v>4061</v>
      </c>
      <c r="B2032" s="9" t="str">
        <f>VLOOKUP($A2032,'Customer Names'!$A$2:$E$2336,4,0)</f>
        <v xml:space="preserve">  Kipling</v>
      </c>
      <c r="C2032" s="9">
        <f>VLOOKUP($A2032,'Medical Examination'!$A$2:$J$2336,2,0)</f>
        <v>28.12</v>
      </c>
      <c r="D2032" s="9">
        <f>VLOOKUP($A2032,'Medical Examination'!$A$2:$J$2336,3,0)</f>
        <v>5.55</v>
      </c>
      <c r="E2032" s="9" t="str">
        <f>VLOOKUP($A2032,'Medical Examination'!$A$2:$J$2336,4,0)</f>
        <v>Yes</v>
      </c>
      <c r="F2032" s="9" t="str">
        <f>VLOOKUP($A2032,'Medical Examination'!$A$2:$J$2336,5,0)</f>
        <v>Yes</v>
      </c>
      <c r="G2032" s="9" t="str">
        <f>VLOOKUP($A2032,'Medical Examination'!$A$2:$J$2336,6,0)</f>
        <v>No</v>
      </c>
      <c r="H2032" s="9">
        <f>VLOOKUP($A2032,'Medical Examination'!$A$2:$J$2336,7,0)</f>
        <v>2</v>
      </c>
      <c r="I2032" s="9" t="str">
        <f>VLOOKUP($A2032,'Medical Examination'!$A$2:$J$2336,8,0)</f>
        <v xml:space="preserve"> Non Smoker</v>
      </c>
      <c r="J2032" s="9" t="str">
        <f>VLOOKUP($A2032,'Medical Examination'!$A$2:$J$2336,9,0)</f>
        <v>Over Weight</v>
      </c>
      <c r="K2032" s="9" t="str">
        <f>VLOOKUP($A2032,'Medical Examination'!$A$2:$J$2336,10,0)</f>
        <v>Normal</v>
      </c>
      <c r="L2032" s="9" t="str">
        <f>VLOOKUP($A2032,'Hospitalsation Details'!$A$2:$L$2344,10,0)</f>
        <v>14-07-2000</v>
      </c>
      <c r="M2032" s="16">
        <f>VLOOKUP($A2032,'Hospitalsation Details'!$A$2:$L$2344,6,0)</f>
        <v>2897.46</v>
      </c>
      <c r="N2032" s="9" t="str">
        <f>VLOOKUP($A2032,'Hospitalsation Details'!$A$2:$L$2344,7,0)</f>
        <v>tier - 2</v>
      </c>
      <c r="O2032" s="9" t="str">
        <f>VLOOKUP($A2032,'Hospitalsation Details'!$A$2:$L$2344,8,0)</f>
        <v>tier - 1</v>
      </c>
      <c r="P2032" s="9" t="str">
        <f>VLOOKUP($A2032,'Hospitalsation Details'!$A$2:$L$2344,9,0)</f>
        <v>R1012</v>
      </c>
      <c r="Q2032" s="9">
        <f>VLOOKUP($A2032,'Hospitalsation Details'!$A$2:$L$2344,12,0)</f>
        <v>22</v>
      </c>
    </row>
    <row r="2033" spans="1:17" ht="15.6" x14ac:dyDescent="0.3">
      <c r="A2033" s="21" t="s">
        <v>4063</v>
      </c>
      <c r="B2033" s="9" t="str">
        <f>VLOOKUP($A2033,'Customer Names'!$A$2:$E$2336,4,0)</f>
        <v xml:space="preserve">  Duncan</v>
      </c>
      <c r="C2033" s="9">
        <f>VLOOKUP($A2033,'Medical Examination'!$A$2:$J$2336,2,0)</f>
        <v>29.45</v>
      </c>
      <c r="D2033" s="9">
        <f>VLOOKUP($A2033,'Medical Examination'!$A$2:$J$2336,3,0)</f>
        <v>5.24</v>
      </c>
      <c r="E2033" s="9" t="str">
        <f>VLOOKUP($A2033,'Medical Examination'!$A$2:$J$2336,4,0)</f>
        <v>Yes</v>
      </c>
      <c r="F2033" s="9" t="str">
        <f>VLOOKUP($A2033,'Medical Examination'!$A$2:$J$2336,5,0)</f>
        <v>No</v>
      </c>
      <c r="G2033" s="9" t="str">
        <f>VLOOKUP($A2033,'Medical Examination'!$A$2:$J$2336,6,0)</f>
        <v>No</v>
      </c>
      <c r="H2033" s="9">
        <f>VLOOKUP($A2033,'Medical Examination'!$A$2:$J$2336,7,0)</f>
        <v>0</v>
      </c>
      <c r="I2033" s="9" t="str">
        <f>VLOOKUP($A2033,'Medical Examination'!$A$2:$J$2336,8,0)</f>
        <v xml:space="preserve"> Non Smoker</v>
      </c>
      <c r="J2033" s="9" t="str">
        <f>VLOOKUP($A2033,'Medical Examination'!$A$2:$J$2336,9,0)</f>
        <v>Over Weight</v>
      </c>
      <c r="K2033" s="9" t="str">
        <f>VLOOKUP($A2033,'Medical Examination'!$A$2:$J$2336,10,0)</f>
        <v>Prediabetes</v>
      </c>
      <c r="L2033" s="9" t="str">
        <f>VLOOKUP($A2033,'Hospitalsation Details'!$A$2:$L$2344,10,0)</f>
        <v>21-06-1996</v>
      </c>
      <c r="M2033" s="16">
        <f>VLOOKUP($A2033,'Hospitalsation Details'!$A$2:$L$2344,6,0)</f>
        <v>2897.32</v>
      </c>
      <c r="N2033" s="9" t="str">
        <f>VLOOKUP($A2033,'Hospitalsation Details'!$A$2:$L$2344,7,0)</f>
        <v>tier - 3</v>
      </c>
      <c r="O2033" s="9" t="str">
        <f>VLOOKUP($A2033,'Hospitalsation Details'!$A$2:$L$2344,8,0)</f>
        <v>tier - 3</v>
      </c>
      <c r="P2033" s="9" t="str">
        <f>VLOOKUP($A2033,'Hospitalsation Details'!$A$2:$L$2344,9,0)</f>
        <v>R1016</v>
      </c>
      <c r="Q2033" s="9">
        <f>VLOOKUP($A2033,'Hospitalsation Details'!$A$2:$L$2344,12,0)</f>
        <v>26</v>
      </c>
    </row>
    <row r="2034" spans="1:17" ht="15.6" x14ac:dyDescent="0.3">
      <c r="A2034" s="20" t="s">
        <v>4065</v>
      </c>
      <c r="B2034" s="9" t="str">
        <f>VLOOKUP($A2034,'Customer Names'!$A$2:$E$2336,4,0)</f>
        <v xml:space="preserve">  Louis C</v>
      </c>
      <c r="C2034" s="9">
        <f>VLOOKUP($A2034,'Medical Examination'!$A$2:$J$2336,2,0)</f>
        <v>27.94</v>
      </c>
      <c r="D2034" s="9">
        <f>VLOOKUP($A2034,'Medical Examination'!$A$2:$J$2336,3,0)</f>
        <v>6.08</v>
      </c>
      <c r="E2034" s="9" t="str">
        <f>VLOOKUP($A2034,'Medical Examination'!$A$2:$J$2336,4,0)</f>
        <v>No</v>
      </c>
      <c r="F2034" s="9" t="str">
        <f>VLOOKUP($A2034,'Medical Examination'!$A$2:$J$2336,5,0)</f>
        <v>No</v>
      </c>
      <c r="G2034" s="9" t="str">
        <f>VLOOKUP($A2034,'Medical Examination'!$A$2:$J$2336,6,0)</f>
        <v>Yes</v>
      </c>
      <c r="H2034" s="9">
        <f>VLOOKUP($A2034,'Medical Examination'!$A$2:$J$2336,7,0)</f>
        <v>1</v>
      </c>
      <c r="I2034" s="9" t="str">
        <f>VLOOKUP($A2034,'Medical Examination'!$A$2:$J$2336,8,0)</f>
        <v xml:space="preserve"> Non Smoker</v>
      </c>
      <c r="J2034" s="9" t="str">
        <f>VLOOKUP($A2034,'Medical Examination'!$A$2:$J$2336,9,0)</f>
        <v>Over Weight</v>
      </c>
      <c r="K2034" s="9" t="str">
        <f>VLOOKUP($A2034,'Medical Examination'!$A$2:$J$2336,10,0)</f>
        <v>Prediabetes</v>
      </c>
      <c r="L2034" s="9" t="str">
        <f>VLOOKUP($A2034,'Hospitalsation Details'!$A$2:$L$2344,10,0)</f>
        <v>12-08-1993</v>
      </c>
      <c r="M2034" s="16">
        <f>VLOOKUP($A2034,'Hospitalsation Details'!$A$2:$L$2344,6,0)</f>
        <v>2867.12</v>
      </c>
      <c r="N2034" s="9" t="str">
        <f>VLOOKUP($A2034,'Hospitalsation Details'!$A$2:$L$2344,7,0)</f>
        <v>tier - 1</v>
      </c>
      <c r="O2034" s="9" t="str">
        <f>VLOOKUP($A2034,'Hospitalsation Details'!$A$2:$L$2344,8,0)</f>
        <v>tier - 3</v>
      </c>
      <c r="P2034" s="9" t="str">
        <f>VLOOKUP($A2034,'Hospitalsation Details'!$A$2:$L$2344,9,0)</f>
        <v>R1013</v>
      </c>
      <c r="Q2034" s="9">
        <f>VLOOKUP($A2034,'Hospitalsation Details'!$A$2:$L$2344,12,0)</f>
        <v>29</v>
      </c>
    </row>
    <row r="2035" spans="1:17" ht="15.6" x14ac:dyDescent="0.3">
      <c r="A2035" s="21" t="s">
        <v>4067</v>
      </c>
      <c r="B2035" s="9" t="str">
        <f>VLOOKUP($A2035,'Customer Names'!$A$2:$E$2336,4,0)</f>
        <v xml:space="preserve">  Daniel J</v>
      </c>
      <c r="C2035" s="9">
        <f>VLOOKUP($A2035,'Medical Examination'!$A$2:$J$2336,2,0)</f>
        <v>27.2</v>
      </c>
      <c r="D2035" s="9">
        <f>VLOOKUP($A2035,'Medical Examination'!$A$2:$J$2336,3,0)</f>
        <v>5.83</v>
      </c>
      <c r="E2035" s="9" t="str">
        <f>VLOOKUP($A2035,'Medical Examination'!$A$2:$J$2336,4,0)</f>
        <v>No</v>
      </c>
      <c r="F2035" s="9" t="str">
        <f>VLOOKUP($A2035,'Medical Examination'!$A$2:$J$2336,5,0)</f>
        <v>No</v>
      </c>
      <c r="G2035" s="9" t="str">
        <f>VLOOKUP($A2035,'Medical Examination'!$A$2:$J$2336,6,0)</f>
        <v>Yes</v>
      </c>
      <c r="H2035" s="9">
        <f>VLOOKUP($A2035,'Medical Examination'!$A$2:$J$2336,7,0)</f>
        <v>1</v>
      </c>
      <c r="I2035" s="9" t="str">
        <f>VLOOKUP($A2035,'Medical Examination'!$A$2:$J$2336,8,0)</f>
        <v xml:space="preserve"> Non Smoker</v>
      </c>
      <c r="J2035" s="9" t="str">
        <f>VLOOKUP($A2035,'Medical Examination'!$A$2:$J$2336,9,0)</f>
        <v>Over Weight</v>
      </c>
      <c r="K2035" s="9" t="str">
        <f>VLOOKUP($A2035,'Medical Examination'!$A$2:$J$2336,10,0)</f>
        <v>Normal</v>
      </c>
      <c r="L2035" s="9" t="str">
        <f>VLOOKUP($A2035,'Hospitalsation Details'!$A$2:$L$2344,10,0)</f>
        <v>01-11-1993</v>
      </c>
      <c r="M2035" s="16">
        <f>VLOOKUP($A2035,'Hospitalsation Details'!$A$2:$L$2344,6,0)</f>
        <v>2866.09</v>
      </c>
      <c r="N2035" s="9" t="str">
        <f>VLOOKUP($A2035,'Hospitalsation Details'!$A$2:$L$2344,7,0)</f>
        <v>tier - 3</v>
      </c>
      <c r="O2035" s="9" t="str">
        <f>VLOOKUP($A2035,'Hospitalsation Details'!$A$2:$L$2344,8,0)</f>
        <v>tier - 3</v>
      </c>
      <c r="P2035" s="9" t="str">
        <f>VLOOKUP($A2035,'Hospitalsation Details'!$A$2:$L$2344,9,0)</f>
        <v>R1011</v>
      </c>
      <c r="Q2035" s="9">
        <f>VLOOKUP($A2035,'Hospitalsation Details'!$A$2:$L$2344,12,0)</f>
        <v>29</v>
      </c>
    </row>
    <row r="2036" spans="1:17" ht="15.6" x14ac:dyDescent="0.3">
      <c r="A2036" s="20" t="s">
        <v>4069</v>
      </c>
      <c r="B2036" s="9" t="str">
        <f>VLOOKUP($A2036,'Customer Names'!$A$2:$E$2336,4,0)</f>
        <v xml:space="preserve">  Ildiko M</v>
      </c>
      <c r="C2036" s="9">
        <f>VLOOKUP($A2036,'Medical Examination'!$A$2:$J$2336,2,0)</f>
        <v>33.344999999999999</v>
      </c>
      <c r="D2036" s="9">
        <f>VLOOKUP($A2036,'Medical Examination'!$A$2:$J$2336,3,0)</f>
        <v>4.29</v>
      </c>
      <c r="E2036" s="9" t="str">
        <f>VLOOKUP($A2036,'Medical Examination'!$A$2:$J$2336,4,0)</f>
        <v>No</v>
      </c>
      <c r="F2036" s="9" t="str">
        <f>VLOOKUP($A2036,'Medical Examination'!$A$2:$J$2336,5,0)</f>
        <v>No</v>
      </c>
      <c r="G2036" s="9" t="str">
        <f>VLOOKUP($A2036,'Medical Examination'!$A$2:$J$2336,6,0)</f>
        <v>No</v>
      </c>
      <c r="H2036" s="9">
        <f>VLOOKUP($A2036,'Medical Examination'!$A$2:$J$2336,7,0)</f>
        <v>1</v>
      </c>
      <c r="I2036" s="9" t="str">
        <f>VLOOKUP($A2036,'Medical Examination'!$A$2:$J$2336,8,0)</f>
        <v xml:space="preserve"> Non Smoker</v>
      </c>
      <c r="J2036" s="9" t="str">
        <f>VLOOKUP($A2036,'Medical Examination'!$A$2:$J$2336,9,0)</f>
        <v>Obesity</v>
      </c>
      <c r="K2036" s="9" t="str">
        <f>VLOOKUP($A2036,'Medical Examination'!$A$2:$J$2336,10,0)</f>
        <v>Normal</v>
      </c>
      <c r="L2036" s="9" t="str">
        <f>VLOOKUP($A2036,'Hospitalsation Details'!$A$2:$L$2344,10,0)</f>
        <v>04-09-1998</v>
      </c>
      <c r="M2036" s="16">
        <f>VLOOKUP($A2036,'Hospitalsation Details'!$A$2:$L$2344,6,0)</f>
        <v>2855.44</v>
      </c>
      <c r="N2036" s="9" t="str">
        <f>VLOOKUP($A2036,'Hospitalsation Details'!$A$2:$L$2344,7,0)</f>
        <v>tier - 2</v>
      </c>
      <c r="O2036" s="9" t="str">
        <f>VLOOKUP($A2036,'Hospitalsation Details'!$A$2:$L$2344,8,0)</f>
        <v>tier - 3</v>
      </c>
      <c r="P2036" s="9" t="str">
        <f>VLOOKUP($A2036,'Hospitalsation Details'!$A$2:$L$2344,9,0)</f>
        <v>R1012</v>
      </c>
      <c r="Q2036" s="9">
        <f>VLOOKUP($A2036,'Hospitalsation Details'!$A$2:$L$2344,12,0)</f>
        <v>24</v>
      </c>
    </row>
    <row r="2037" spans="1:17" ht="15.6" x14ac:dyDescent="0.3">
      <c r="A2037" s="21" t="s">
        <v>4071</v>
      </c>
      <c r="B2037" s="9" t="str">
        <f>VLOOKUP($A2037,'Customer Names'!$A$2:$E$2336,4,0)</f>
        <v xml:space="preserve">  Melinda E</v>
      </c>
      <c r="C2037" s="9">
        <f>VLOOKUP($A2037,'Medical Examination'!$A$2:$J$2336,2,0)</f>
        <v>29.925000000000001</v>
      </c>
      <c r="D2037" s="9">
        <f>VLOOKUP($A2037,'Medical Examination'!$A$2:$J$2336,3,0)</f>
        <v>5.3</v>
      </c>
      <c r="E2037" s="9" t="str">
        <f>VLOOKUP($A2037,'Medical Examination'!$A$2:$J$2336,4,0)</f>
        <v>No</v>
      </c>
      <c r="F2037" s="9" t="str">
        <f>VLOOKUP($A2037,'Medical Examination'!$A$2:$J$2336,5,0)</f>
        <v>No</v>
      </c>
      <c r="G2037" s="9" t="str">
        <f>VLOOKUP($A2037,'Medical Examination'!$A$2:$J$2336,6,0)</f>
        <v>No</v>
      </c>
      <c r="H2037" s="9">
        <f>VLOOKUP($A2037,'Medical Examination'!$A$2:$J$2336,7,0)</f>
        <v>1</v>
      </c>
      <c r="I2037" s="9" t="str">
        <f>VLOOKUP($A2037,'Medical Examination'!$A$2:$J$2336,8,0)</f>
        <v xml:space="preserve"> Non Smoker</v>
      </c>
      <c r="J2037" s="9" t="str">
        <f>VLOOKUP($A2037,'Medical Examination'!$A$2:$J$2336,9,0)</f>
        <v>Obesity</v>
      </c>
      <c r="K2037" s="9" t="str">
        <f>VLOOKUP($A2037,'Medical Examination'!$A$2:$J$2336,10,0)</f>
        <v>Normal</v>
      </c>
      <c r="L2037" s="9" t="str">
        <f>VLOOKUP($A2037,'Hospitalsation Details'!$A$2:$L$2344,10,0)</f>
        <v>17-06-1998</v>
      </c>
      <c r="M2037" s="16">
        <f>VLOOKUP($A2037,'Hospitalsation Details'!$A$2:$L$2344,6,0)</f>
        <v>2850.68</v>
      </c>
      <c r="N2037" s="9" t="str">
        <f>VLOOKUP($A2037,'Hospitalsation Details'!$A$2:$L$2344,7,0)</f>
        <v>tier - 2</v>
      </c>
      <c r="O2037" s="9" t="str">
        <f>VLOOKUP($A2037,'Hospitalsation Details'!$A$2:$L$2344,8,0)</f>
        <v>tier - 3</v>
      </c>
      <c r="P2037" s="9" t="str">
        <f>VLOOKUP($A2037,'Hospitalsation Details'!$A$2:$L$2344,9,0)</f>
        <v>R1012</v>
      </c>
      <c r="Q2037" s="9">
        <f>VLOOKUP($A2037,'Hospitalsation Details'!$A$2:$L$2344,12,0)</f>
        <v>24</v>
      </c>
    </row>
    <row r="2038" spans="1:17" ht="15.6" x14ac:dyDescent="0.3">
      <c r="A2038" s="20" t="s">
        <v>4073</v>
      </c>
      <c r="B2038" s="9" t="str">
        <f>VLOOKUP($A2038,'Customer Names'!$A$2:$E$2336,4,0)</f>
        <v xml:space="preserve">  Ashley M</v>
      </c>
      <c r="C2038" s="9">
        <f>VLOOKUP($A2038,'Medical Examination'!$A$2:$J$2336,2,0)</f>
        <v>24.225000000000001</v>
      </c>
      <c r="D2038" s="9">
        <f>VLOOKUP($A2038,'Medical Examination'!$A$2:$J$2336,3,0)</f>
        <v>4.42</v>
      </c>
      <c r="E2038" s="9" t="str">
        <f>VLOOKUP($A2038,'Medical Examination'!$A$2:$J$2336,4,0)</f>
        <v>No</v>
      </c>
      <c r="F2038" s="9" t="str">
        <f>VLOOKUP($A2038,'Medical Examination'!$A$2:$J$2336,5,0)</f>
        <v>No</v>
      </c>
      <c r="G2038" s="9" t="str">
        <f>VLOOKUP($A2038,'Medical Examination'!$A$2:$J$2336,6,0)</f>
        <v>No</v>
      </c>
      <c r="H2038" s="9">
        <f>VLOOKUP($A2038,'Medical Examination'!$A$2:$J$2336,7,0)</f>
        <v>1</v>
      </c>
      <c r="I2038" s="9" t="str">
        <f>VLOOKUP($A2038,'Medical Examination'!$A$2:$J$2336,8,0)</f>
        <v xml:space="preserve"> Non Smoker</v>
      </c>
      <c r="J2038" s="9" t="str">
        <f>VLOOKUP($A2038,'Medical Examination'!$A$2:$J$2336,9,0)</f>
        <v>Normal Weight</v>
      </c>
      <c r="K2038" s="9" t="str">
        <f>VLOOKUP($A2038,'Medical Examination'!$A$2:$J$2336,10,0)</f>
        <v>Normal</v>
      </c>
      <c r="L2038" s="9" t="str">
        <f>VLOOKUP($A2038,'Hospitalsation Details'!$A$2:$L$2344,10,0)</f>
        <v>15-11-1998</v>
      </c>
      <c r="M2038" s="16">
        <f>VLOOKUP($A2038,'Hospitalsation Details'!$A$2:$L$2344,6,0)</f>
        <v>2842.76</v>
      </c>
      <c r="N2038" s="9" t="str">
        <f>VLOOKUP($A2038,'Hospitalsation Details'!$A$2:$L$2344,7,0)</f>
        <v>tier - 2</v>
      </c>
      <c r="O2038" s="9" t="str">
        <f>VLOOKUP($A2038,'Hospitalsation Details'!$A$2:$L$2344,8,0)</f>
        <v>tier - 3</v>
      </c>
      <c r="P2038" s="9" t="str">
        <f>VLOOKUP($A2038,'Hospitalsation Details'!$A$2:$L$2344,9,0)</f>
        <v>R1012</v>
      </c>
      <c r="Q2038" s="9">
        <f>VLOOKUP($A2038,'Hospitalsation Details'!$A$2:$L$2344,12,0)</f>
        <v>24</v>
      </c>
    </row>
    <row r="2039" spans="1:17" ht="15.6" x14ac:dyDescent="0.3">
      <c r="A2039" s="21" t="s">
        <v>4075</v>
      </c>
      <c r="B2039" s="9" t="str">
        <f>VLOOKUP($A2039,'Customer Names'!$A$2:$E$2336,4,0)</f>
        <v xml:space="preserve">  Stephanie</v>
      </c>
      <c r="C2039" s="9">
        <f>VLOOKUP($A2039,'Medical Examination'!$A$2:$J$2336,2,0)</f>
        <v>29.68</v>
      </c>
      <c r="D2039" s="9">
        <f>VLOOKUP($A2039,'Medical Examination'!$A$2:$J$2336,3,0)</f>
        <v>5.68</v>
      </c>
      <c r="E2039" s="9" t="str">
        <f>VLOOKUP($A2039,'Medical Examination'!$A$2:$J$2336,4,0)</f>
        <v>No</v>
      </c>
      <c r="F2039" s="9" t="str">
        <f>VLOOKUP($A2039,'Medical Examination'!$A$2:$J$2336,5,0)</f>
        <v>Yes</v>
      </c>
      <c r="G2039" s="9" t="str">
        <f>VLOOKUP($A2039,'Medical Examination'!$A$2:$J$2336,6,0)</f>
        <v>No</v>
      </c>
      <c r="H2039" s="9">
        <f>VLOOKUP($A2039,'Medical Examination'!$A$2:$J$2336,7,0)</f>
        <v>1</v>
      </c>
      <c r="I2039" s="9" t="str">
        <f>VLOOKUP($A2039,'Medical Examination'!$A$2:$J$2336,8,0)</f>
        <v xml:space="preserve"> Non Smoker</v>
      </c>
      <c r="J2039" s="9" t="str">
        <f>VLOOKUP($A2039,'Medical Examination'!$A$2:$J$2336,9,0)</f>
        <v>Over Weight</v>
      </c>
      <c r="K2039" s="9" t="str">
        <f>VLOOKUP($A2039,'Medical Examination'!$A$2:$J$2336,10,0)</f>
        <v>Prediabetes</v>
      </c>
      <c r="L2039" s="9" t="str">
        <f>VLOOKUP($A2039,'Hospitalsation Details'!$A$2:$L$2344,10,0)</f>
        <v>01-10-2000</v>
      </c>
      <c r="M2039" s="16">
        <f>VLOOKUP($A2039,'Hospitalsation Details'!$A$2:$L$2344,6,0)</f>
        <v>2819.51</v>
      </c>
      <c r="N2039" s="9" t="str">
        <f>VLOOKUP($A2039,'Hospitalsation Details'!$A$2:$L$2344,7,0)</f>
        <v>tier - 2</v>
      </c>
      <c r="O2039" s="9" t="str">
        <f>VLOOKUP($A2039,'Hospitalsation Details'!$A$2:$L$2344,8,0)</f>
        <v>tier - 3</v>
      </c>
      <c r="P2039" s="9" t="str">
        <f>VLOOKUP($A2039,'Hospitalsation Details'!$A$2:$L$2344,9,0)</f>
        <v>R1011</v>
      </c>
      <c r="Q2039" s="9">
        <f>VLOOKUP($A2039,'Hospitalsation Details'!$A$2:$L$2344,12,0)</f>
        <v>22</v>
      </c>
    </row>
    <row r="2040" spans="1:17" ht="15.6" x14ac:dyDescent="0.3">
      <c r="A2040" s="20" t="s">
        <v>4077</v>
      </c>
      <c r="B2040" s="9" t="str">
        <f>VLOOKUP($A2040,'Customer Names'!$A$2:$E$2336,4,0)</f>
        <v xml:space="preserve">  Sean P</v>
      </c>
      <c r="C2040" s="9">
        <f>VLOOKUP($A2040,'Medical Examination'!$A$2:$J$2336,2,0)</f>
        <v>20.614999999999998</v>
      </c>
      <c r="D2040" s="9">
        <f>VLOOKUP($A2040,'Medical Examination'!$A$2:$J$2336,3,0)</f>
        <v>6.05</v>
      </c>
      <c r="E2040" s="9" t="str">
        <f>VLOOKUP($A2040,'Medical Examination'!$A$2:$J$2336,4,0)</f>
        <v>No</v>
      </c>
      <c r="F2040" s="9" t="str">
        <f>VLOOKUP($A2040,'Medical Examination'!$A$2:$J$2336,5,0)</f>
        <v>No</v>
      </c>
      <c r="G2040" s="9" t="str">
        <f>VLOOKUP($A2040,'Medical Examination'!$A$2:$J$2336,6,0)</f>
        <v>Yes</v>
      </c>
      <c r="H2040" s="9">
        <f>VLOOKUP($A2040,'Medical Examination'!$A$2:$J$2336,7,0)</f>
        <v>1</v>
      </c>
      <c r="I2040" s="9" t="str">
        <f>VLOOKUP($A2040,'Medical Examination'!$A$2:$J$2336,8,0)</f>
        <v xml:space="preserve"> Non Smoker</v>
      </c>
      <c r="J2040" s="9" t="str">
        <f>VLOOKUP($A2040,'Medical Examination'!$A$2:$J$2336,9,0)</f>
        <v>Normal Weight</v>
      </c>
      <c r="K2040" s="9" t="str">
        <f>VLOOKUP($A2040,'Medical Examination'!$A$2:$J$2336,10,0)</f>
        <v>Normal</v>
      </c>
      <c r="L2040" s="9" t="str">
        <f>VLOOKUP($A2040,'Hospitalsation Details'!$A$2:$L$2344,10,0)</f>
        <v>23-09-2003</v>
      </c>
      <c r="M2040" s="16">
        <f>VLOOKUP($A2040,'Hospitalsation Details'!$A$2:$L$2344,6,0)</f>
        <v>2803.7</v>
      </c>
      <c r="N2040" s="9" t="str">
        <f>VLOOKUP($A2040,'Hospitalsation Details'!$A$2:$L$2344,7,0)</f>
        <v>tier - 2</v>
      </c>
      <c r="O2040" s="9" t="str">
        <f>VLOOKUP($A2040,'Hospitalsation Details'!$A$2:$L$2344,8,0)</f>
        <v>tier - 1</v>
      </c>
      <c r="P2040" s="9" t="str">
        <f>VLOOKUP($A2040,'Hospitalsation Details'!$A$2:$L$2344,9,0)</f>
        <v>R1012</v>
      </c>
      <c r="Q2040" s="9">
        <f>VLOOKUP($A2040,'Hospitalsation Details'!$A$2:$L$2344,12,0)</f>
        <v>19</v>
      </c>
    </row>
    <row r="2041" spans="1:17" ht="15.6" x14ac:dyDescent="0.3">
      <c r="A2041" s="21" t="s">
        <v>4079</v>
      </c>
      <c r="B2041" s="9" t="str">
        <f>VLOOKUP($A2041,'Customer Names'!$A$2:$E$2336,4,0)</f>
        <v xml:space="preserve">  Emily G</v>
      </c>
      <c r="C2041" s="9">
        <f>VLOOKUP($A2041,'Medical Examination'!$A$2:$J$2336,2,0)</f>
        <v>32.119999999999997</v>
      </c>
      <c r="D2041" s="9">
        <f>VLOOKUP($A2041,'Medical Examination'!$A$2:$J$2336,3,0)</f>
        <v>5.33</v>
      </c>
      <c r="E2041" s="9" t="str">
        <f>VLOOKUP($A2041,'Medical Examination'!$A$2:$J$2336,4,0)</f>
        <v>No</v>
      </c>
      <c r="F2041" s="9" t="str">
        <f>VLOOKUP($A2041,'Medical Examination'!$A$2:$J$2336,5,0)</f>
        <v>Yes</v>
      </c>
      <c r="G2041" s="9" t="str">
        <f>VLOOKUP($A2041,'Medical Examination'!$A$2:$J$2336,6,0)</f>
        <v>No</v>
      </c>
      <c r="H2041" s="9">
        <f>VLOOKUP($A2041,'Medical Examination'!$A$2:$J$2336,7,0)</f>
        <v>1</v>
      </c>
      <c r="I2041" s="9" t="str">
        <f>VLOOKUP($A2041,'Medical Examination'!$A$2:$J$2336,8,0)</f>
        <v xml:space="preserve"> Non Smoker</v>
      </c>
      <c r="J2041" s="9" t="str">
        <f>VLOOKUP($A2041,'Medical Examination'!$A$2:$J$2336,9,0)</f>
        <v>Obesity</v>
      </c>
      <c r="K2041" s="9" t="str">
        <f>VLOOKUP($A2041,'Medical Examination'!$A$2:$J$2336,10,0)</f>
        <v>Prediabetes</v>
      </c>
      <c r="L2041" s="9" t="str">
        <f>VLOOKUP($A2041,'Hospitalsation Details'!$A$2:$L$2344,10,0)</f>
        <v>04-08-2004</v>
      </c>
      <c r="M2041" s="16">
        <f>VLOOKUP($A2041,'Hospitalsation Details'!$A$2:$L$2344,6,0)</f>
        <v>2801.26</v>
      </c>
      <c r="N2041" s="9" t="str">
        <f>VLOOKUP($A2041,'Hospitalsation Details'!$A$2:$L$2344,7,0)</f>
        <v>tier - 2</v>
      </c>
      <c r="O2041" s="9" t="str">
        <f>VLOOKUP($A2041,'Hospitalsation Details'!$A$2:$L$2344,8,0)</f>
        <v>tier - 3</v>
      </c>
      <c r="P2041" s="9" t="str">
        <f>VLOOKUP($A2041,'Hospitalsation Details'!$A$2:$L$2344,9,0)</f>
        <v>R1013</v>
      </c>
      <c r="Q2041" s="9">
        <f>VLOOKUP($A2041,'Hospitalsation Details'!$A$2:$L$2344,12,0)</f>
        <v>18</v>
      </c>
    </row>
    <row r="2042" spans="1:17" ht="15.6" x14ac:dyDescent="0.3">
      <c r="A2042" s="20" t="s">
        <v>4081</v>
      </c>
      <c r="B2042" s="9" t="str">
        <f>VLOOKUP($A2042,'Customer Names'!$A$2:$E$2336,4,0)</f>
        <v xml:space="preserve">  Malcolm</v>
      </c>
      <c r="C2042" s="9">
        <f>VLOOKUP($A2042,'Medical Examination'!$A$2:$J$2336,2,0)</f>
        <v>27.36</v>
      </c>
      <c r="D2042" s="9">
        <f>VLOOKUP($A2042,'Medical Examination'!$A$2:$J$2336,3,0)</f>
        <v>6.22</v>
      </c>
      <c r="E2042" s="9" t="str">
        <f>VLOOKUP($A2042,'Medical Examination'!$A$2:$J$2336,4,0)</f>
        <v>No</v>
      </c>
      <c r="F2042" s="9" t="str">
        <f>VLOOKUP($A2042,'Medical Examination'!$A$2:$J$2336,5,0)</f>
        <v>No</v>
      </c>
      <c r="G2042" s="9" t="str">
        <f>VLOOKUP($A2042,'Medical Examination'!$A$2:$J$2336,6,0)</f>
        <v>No</v>
      </c>
      <c r="H2042" s="9">
        <f>VLOOKUP($A2042,'Medical Examination'!$A$2:$J$2336,7,0)</f>
        <v>0</v>
      </c>
      <c r="I2042" s="9" t="str">
        <f>VLOOKUP($A2042,'Medical Examination'!$A$2:$J$2336,8,0)</f>
        <v xml:space="preserve"> Non Smoker</v>
      </c>
      <c r="J2042" s="9" t="str">
        <f>VLOOKUP($A2042,'Medical Examination'!$A$2:$J$2336,9,0)</f>
        <v>Over Weight</v>
      </c>
      <c r="K2042" s="9" t="str">
        <f>VLOOKUP($A2042,'Medical Examination'!$A$2:$J$2336,10,0)</f>
        <v>Prediabetes</v>
      </c>
      <c r="L2042" s="9" t="str">
        <f>VLOOKUP($A2042,'Hospitalsation Details'!$A$2:$L$2344,10,0)</f>
        <v>24-12-1999</v>
      </c>
      <c r="M2042" s="16">
        <f>VLOOKUP($A2042,'Hospitalsation Details'!$A$2:$L$2344,6,0)</f>
        <v>2789.06</v>
      </c>
      <c r="N2042" s="9" t="str">
        <f>VLOOKUP($A2042,'Hospitalsation Details'!$A$2:$L$2344,7,0)</f>
        <v>tier - 2</v>
      </c>
      <c r="O2042" s="9" t="str">
        <f>VLOOKUP($A2042,'Hospitalsation Details'!$A$2:$L$2344,8,0)</f>
        <v>tier - 3</v>
      </c>
      <c r="P2042" s="9" t="str">
        <f>VLOOKUP($A2042,'Hospitalsation Details'!$A$2:$L$2344,9,0)</f>
        <v>R1012</v>
      </c>
      <c r="Q2042" s="9">
        <f>VLOOKUP($A2042,'Hospitalsation Details'!$A$2:$L$2344,12,0)</f>
        <v>23</v>
      </c>
    </row>
    <row r="2043" spans="1:17" ht="15.6" x14ac:dyDescent="0.3">
      <c r="A2043" s="21" t="s">
        <v>4083</v>
      </c>
      <c r="B2043" s="9" t="str">
        <f>VLOOKUP($A2043,'Customer Names'!$A$2:$E$2336,4,0)</f>
        <v xml:space="preserve">  Danilo</v>
      </c>
      <c r="C2043" s="9">
        <f>VLOOKUP($A2043,'Medical Examination'!$A$2:$J$2336,2,0)</f>
        <v>17.385000000000002</v>
      </c>
      <c r="D2043" s="9">
        <f>VLOOKUP($A2043,'Medical Examination'!$A$2:$J$2336,3,0)</f>
        <v>5.84</v>
      </c>
      <c r="E2043" s="9" t="str">
        <f>VLOOKUP($A2043,'Medical Examination'!$A$2:$J$2336,4,0)</f>
        <v>No</v>
      </c>
      <c r="F2043" s="9" t="str">
        <f>VLOOKUP($A2043,'Medical Examination'!$A$2:$J$2336,5,0)</f>
        <v>No</v>
      </c>
      <c r="G2043" s="9" t="str">
        <f>VLOOKUP($A2043,'Medical Examination'!$A$2:$J$2336,6,0)</f>
        <v>No</v>
      </c>
      <c r="H2043" s="9">
        <f>VLOOKUP($A2043,'Medical Examination'!$A$2:$J$2336,7,0)</f>
        <v>0</v>
      </c>
      <c r="I2043" s="9" t="str">
        <f>VLOOKUP($A2043,'Medical Examination'!$A$2:$J$2336,8,0)</f>
        <v xml:space="preserve"> Non Smoker</v>
      </c>
      <c r="J2043" s="9" t="str">
        <f>VLOOKUP($A2043,'Medical Examination'!$A$2:$J$2336,9,0)</f>
        <v>Under Weight</v>
      </c>
      <c r="K2043" s="9" t="str">
        <f>VLOOKUP($A2043,'Medical Examination'!$A$2:$J$2336,10,0)</f>
        <v>Prediabetes</v>
      </c>
      <c r="L2043" s="9" t="str">
        <f>VLOOKUP($A2043,'Hospitalsation Details'!$A$2:$L$2344,10,0)</f>
        <v>29-08-1999</v>
      </c>
      <c r="M2043" s="16">
        <f>VLOOKUP($A2043,'Hospitalsation Details'!$A$2:$L$2344,6,0)</f>
        <v>2775.19</v>
      </c>
      <c r="N2043" s="9" t="str">
        <f>VLOOKUP($A2043,'Hospitalsation Details'!$A$2:$L$2344,7,0)</f>
        <v>tier - 2</v>
      </c>
      <c r="O2043" s="9" t="str">
        <f>VLOOKUP($A2043,'Hospitalsation Details'!$A$2:$L$2344,8,0)</f>
        <v>tier - 1</v>
      </c>
      <c r="P2043" s="9" t="str">
        <f>VLOOKUP($A2043,'Hospitalsation Details'!$A$2:$L$2344,9,0)</f>
        <v>R1012</v>
      </c>
      <c r="Q2043" s="9">
        <f>VLOOKUP($A2043,'Hospitalsation Details'!$A$2:$L$2344,12,0)</f>
        <v>23</v>
      </c>
    </row>
    <row r="2044" spans="1:17" ht="15.6" x14ac:dyDescent="0.3">
      <c r="A2044" s="20" t="s">
        <v>4085</v>
      </c>
      <c r="B2044" s="9" t="str">
        <f>VLOOKUP($A2044,'Customer Names'!$A$2:$E$2336,4,0)</f>
        <v xml:space="preserve">  Mikko</v>
      </c>
      <c r="C2044" s="9">
        <f>VLOOKUP($A2044,'Medical Examination'!$A$2:$J$2336,2,0)</f>
        <v>30.13</v>
      </c>
      <c r="D2044" s="9">
        <f>VLOOKUP($A2044,'Medical Examination'!$A$2:$J$2336,3,0)</f>
        <v>5.71</v>
      </c>
      <c r="E2044" s="9" t="str">
        <f>VLOOKUP($A2044,'Medical Examination'!$A$2:$J$2336,4,0)</f>
        <v>No</v>
      </c>
      <c r="F2044" s="9" t="str">
        <f>VLOOKUP($A2044,'Medical Examination'!$A$2:$J$2336,5,0)</f>
        <v>Yes</v>
      </c>
      <c r="G2044" s="9" t="str">
        <f>VLOOKUP($A2044,'Medical Examination'!$A$2:$J$2336,6,0)</f>
        <v>No</v>
      </c>
      <c r="H2044" s="9">
        <f>VLOOKUP($A2044,'Medical Examination'!$A$2:$J$2336,7,0)</f>
        <v>1</v>
      </c>
      <c r="I2044" s="9" t="str">
        <f>VLOOKUP($A2044,'Medical Examination'!$A$2:$J$2336,8,0)</f>
        <v xml:space="preserve"> Non Smoker</v>
      </c>
      <c r="J2044" s="9" t="str">
        <f>VLOOKUP($A2044,'Medical Examination'!$A$2:$J$2336,9,0)</f>
        <v>Obesity</v>
      </c>
      <c r="K2044" s="9" t="str">
        <f>VLOOKUP($A2044,'Medical Examination'!$A$2:$J$2336,10,0)</f>
        <v>Prediabetes</v>
      </c>
      <c r="L2044" s="9" t="str">
        <f>VLOOKUP($A2044,'Hospitalsation Details'!$A$2:$L$2344,10,0)</f>
        <v>14-11-2004</v>
      </c>
      <c r="M2044" s="16">
        <f>VLOOKUP($A2044,'Hospitalsation Details'!$A$2:$L$2344,6,0)</f>
        <v>2773.46</v>
      </c>
      <c r="N2044" s="9" t="str">
        <f>VLOOKUP($A2044,'Hospitalsation Details'!$A$2:$L$2344,7,0)</f>
        <v>tier - 2</v>
      </c>
      <c r="O2044" s="9" t="str">
        <f>VLOOKUP($A2044,'Hospitalsation Details'!$A$2:$L$2344,8,0)</f>
        <v>tier - 1</v>
      </c>
      <c r="P2044" s="9" t="str">
        <f>VLOOKUP($A2044,'Hospitalsation Details'!$A$2:$L$2344,9,0)</f>
        <v>R1021</v>
      </c>
      <c r="Q2044" s="9">
        <f>VLOOKUP($A2044,'Hospitalsation Details'!$A$2:$L$2344,12,0)</f>
        <v>18</v>
      </c>
    </row>
    <row r="2045" spans="1:17" ht="15.6" x14ac:dyDescent="0.3">
      <c r="A2045" s="21" t="s">
        <v>4087</v>
      </c>
      <c r="B2045" s="9" t="str">
        <f>VLOOKUP($A2045,'Customer Names'!$A$2:$E$2336,4,0)</f>
        <v xml:space="preserve">  Paula C</v>
      </c>
      <c r="C2045" s="9">
        <f>VLOOKUP($A2045,'Medical Examination'!$A$2:$J$2336,2,0)</f>
        <v>25.44</v>
      </c>
      <c r="D2045" s="9">
        <f>VLOOKUP($A2045,'Medical Examination'!$A$2:$J$2336,3,0)</f>
        <v>6.04</v>
      </c>
      <c r="E2045" s="9" t="str">
        <f>VLOOKUP($A2045,'Medical Examination'!$A$2:$J$2336,4,0)</f>
        <v>Yes</v>
      </c>
      <c r="F2045" s="9" t="str">
        <f>VLOOKUP($A2045,'Medical Examination'!$A$2:$J$2336,5,0)</f>
        <v>No</v>
      </c>
      <c r="G2045" s="9" t="str">
        <f>VLOOKUP($A2045,'Medical Examination'!$A$2:$J$2336,6,0)</f>
        <v>Yes</v>
      </c>
      <c r="H2045" s="9">
        <f>VLOOKUP($A2045,'Medical Examination'!$A$2:$J$2336,7,0)</f>
        <v>1</v>
      </c>
      <c r="I2045" s="9" t="str">
        <f>VLOOKUP($A2045,'Medical Examination'!$A$2:$J$2336,8,0)</f>
        <v xml:space="preserve"> Non Smoker</v>
      </c>
      <c r="J2045" s="9" t="str">
        <f>VLOOKUP($A2045,'Medical Examination'!$A$2:$J$2336,9,0)</f>
        <v>Over Weight</v>
      </c>
      <c r="K2045" s="9" t="str">
        <f>VLOOKUP($A2045,'Medical Examination'!$A$2:$J$2336,10,0)</f>
        <v>Normal</v>
      </c>
      <c r="L2045" s="9" t="str">
        <f>VLOOKUP($A2045,'Hospitalsation Details'!$A$2:$L$2344,10,0)</f>
        <v>10-08-1997</v>
      </c>
      <c r="M2045" s="16">
        <f>VLOOKUP($A2045,'Hospitalsation Details'!$A$2:$L$2344,6,0)</f>
        <v>2758.99</v>
      </c>
      <c r="N2045" s="9" t="str">
        <f>VLOOKUP($A2045,'Hospitalsation Details'!$A$2:$L$2344,7,0)</f>
        <v>tier - 2</v>
      </c>
      <c r="O2045" s="9" t="str">
        <f>VLOOKUP($A2045,'Hospitalsation Details'!$A$2:$L$2344,8,0)</f>
        <v>tier - 1</v>
      </c>
      <c r="P2045" s="9" t="str">
        <f>VLOOKUP($A2045,'Hospitalsation Details'!$A$2:$L$2344,9,0)</f>
        <v>R1012</v>
      </c>
      <c r="Q2045" s="9">
        <f>VLOOKUP($A2045,'Hospitalsation Details'!$A$2:$L$2344,12,0)</f>
        <v>25</v>
      </c>
    </row>
    <row r="2046" spans="1:17" ht="15.6" x14ac:dyDescent="0.3">
      <c r="A2046" s="20" t="s">
        <v>4089</v>
      </c>
      <c r="B2046" s="9" t="str">
        <f>VLOOKUP($A2046,'Customer Names'!$A$2:$E$2336,4,0)</f>
        <v xml:space="preserve">  Kirsten N</v>
      </c>
      <c r="C2046" s="9">
        <f>VLOOKUP($A2046,'Medical Examination'!$A$2:$J$2336,2,0)</f>
        <v>39.805</v>
      </c>
      <c r="D2046" s="9">
        <f>VLOOKUP($A2046,'Medical Examination'!$A$2:$J$2336,3,0)</f>
        <v>4.38</v>
      </c>
      <c r="E2046" s="9" t="str">
        <f>VLOOKUP($A2046,'Medical Examination'!$A$2:$J$2336,4,0)</f>
        <v>No</v>
      </c>
      <c r="F2046" s="9" t="str">
        <f>VLOOKUP($A2046,'Medical Examination'!$A$2:$J$2336,5,0)</f>
        <v>Yes</v>
      </c>
      <c r="G2046" s="9" t="str">
        <f>VLOOKUP($A2046,'Medical Examination'!$A$2:$J$2336,6,0)</f>
        <v>No</v>
      </c>
      <c r="H2046" s="9">
        <f>VLOOKUP($A2046,'Medical Examination'!$A$2:$J$2336,7,0)</f>
        <v>1</v>
      </c>
      <c r="I2046" s="9" t="str">
        <f>VLOOKUP($A2046,'Medical Examination'!$A$2:$J$2336,8,0)</f>
        <v xml:space="preserve"> Non Smoker</v>
      </c>
      <c r="J2046" s="9" t="str">
        <f>VLOOKUP($A2046,'Medical Examination'!$A$2:$J$2336,9,0)</f>
        <v>Obesity</v>
      </c>
      <c r="K2046" s="9" t="str">
        <f>VLOOKUP($A2046,'Medical Examination'!$A$2:$J$2336,10,0)</f>
        <v>Normal</v>
      </c>
      <c r="L2046" s="9" t="str">
        <f>VLOOKUP($A2046,'Hospitalsation Details'!$A$2:$L$2344,10,0)</f>
        <v>11-10-2000</v>
      </c>
      <c r="M2046" s="16">
        <f>VLOOKUP($A2046,'Hospitalsation Details'!$A$2:$L$2344,6,0)</f>
        <v>2755.02</v>
      </c>
      <c r="N2046" s="9" t="str">
        <f>VLOOKUP($A2046,'Hospitalsation Details'!$A$2:$L$2344,7,0)</f>
        <v>tier - 2</v>
      </c>
      <c r="O2046" s="9" t="str">
        <f>VLOOKUP($A2046,'Hospitalsation Details'!$A$2:$L$2344,8,0)</f>
        <v>tier - 1</v>
      </c>
      <c r="P2046" s="9" t="str">
        <f>VLOOKUP($A2046,'Hospitalsation Details'!$A$2:$L$2344,9,0)</f>
        <v>R1024</v>
      </c>
      <c r="Q2046" s="9">
        <f>VLOOKUP($A2046,'Hospitalsation Details'!$A$2:$L$2344,12,0)</f>
        <v>22</v>
      </c>
    </row>
    <row r="2047" spans="1:17" ht="15.6" x14ac:dyDescent="0.3">
      <c r="A2047" s="21" t="s">
        <v>4091</v>
      </c>
      <c r="B2047" s="9" t="str">
        <f>VLOOKUP($A2047,'Customer Names'!$A$2:$E$2336,4,0)</f>
        <v xml:space="preserve">  Christy</v>
      </c>
      <c r="C2047" s="9">
        <f>VLOOKUP($A2047,'Medical Examination'!$A$2:$J$2336,2,0)</f>
        <v>30.4</v>
      </c>
      <c r="D2047" s="9">
        <f>VLOOKUP($A2047,'Medical Examination'!$A$2:$J$2336,3,0)</f>
        <v>5.56</v>
      </c>
      <c r="E2047" s="9" t="str">
        <f>VLOOKUP($A2047,'Medical Examination'!$A$2:$J$2336,4,0)</f>
        <v>Yes</v>
      </c>
      <c r="F2047" s="9" t="str">
        <f>VLOOKUP($A2047,'Medical Examination'!$A$2:$J$2336,5,0)</f>
        <v>Yes</v>
      </c>
      <c r="G2047" s="9" t="str">
        <f>VLOOKUP($A2047,'Medical Examination'!$A$2:$J$2336,6,0)</f>
        <v>No</v>
      </c>
      <c r="H2047" s="9">
        <f>VLOOKUP($A2047,'Medical Examination'!$A$2:$J$2336,7,0)</f>
        <v>1</v>
      </c>
      <c r="I2047" s="9" t="str">
        <f>VLOOKUP($A2047,'Medical Examination'!$A$2:$J$2336,8,0)</f>
        <v xml:space="preserve"> Non Smoker</v>
      </c>
      <c r="J2047" s="9" t="str">
        <f>VLOOKUP($A2047,'Medical Examination'!$A$2:$J$2336,9,0)</f>
        <v>Obesity</v>
      </c>
      <c r="K2047" s="9" t="str">
        <f>VLOOKUP($A2047,'Medical Examination'!$A$2:$J$2336,10,0)</f>
        <v>Normal</v>
      </c>
      <c r="L2047" s="9" t="str">
        <f>VLOOKUP($A2047,'Hospitalsation Details'!$A$2:$L$2344,10,0)</f>
        <v>03-10-2000</v>
      </c>
      <c r="M2047" s="16">
        <f>VLOOKUP($A2047,'Hospitalsation Details'!$A$2:$L$2344,6,0)</f>
        <v>2741.95</v>
      </c>
      <c r="N2047" s="9" t="str">
        <f>VLOOKUP($A2047,'Hospitalsation Details'!$A$2:$L$2344,7,0)</f>
        <v>tier - 2</v>
      </c>
      <c r="O2047" s="9" t="str">
        <f>VLOOKUP($A2047,'Hospitalsation Details'!$A$2:$L$2344,8,0)</f>
        <v>tier - 3</v>
      </c>
      <c r="P2047" s="9" t="str">
        <f>VLOOKUP($A2047,'Hospitalsation Details'!$A$2:$L$2344,9,0)</f>
        <v>R1024</v>
      </c>
      <c r="Q2047" s="9">
        <f>VLOOKUP($A2047,'Hospitalsation Details'!$A$2:$L$2344,12,0)</f>
        <v>22</v>
      </c>
    </row>
    <row r="2048" spans="1:17" ht="15.6" x14ac:dyDescent="0.3">
      <c r="A2048" s="20" t="s">
        <v>4093</v>
      </c>
      <c r="B2048" s="9" t="str">
        <f>VLOOKUP($A2048,'Customer Names'!$A$2:$E$2336,4,0)</f>
        <v xml:space="preserve">  Jennifer</v>
      </c>
      <c r="C2048" s="9">
        <f>VLOOKUP($A2048,'Medical Examination'!$A$2:$J$2336,2,0)</f>
        <v>23.18</v>
      </c>
      <c r="D2048" s="9">
        <f>VLOOKUP($A2048,'Medical Examination'!$A$2:$J$2336,3,0)</f>
        <v>4.24</v>
      </c>
      <c r="E2048" s="9" t="str">
        <f>VLOOKUP($A2048,'Medical Examination'!$A$2:$J$2336,4,0)</f>
        <v>No</v>
      </c>
      <c r="F2048" s="9" t="str">
        <f>VLOOKUP($A2048,'Medical Examination'!$A$2:$J$2336,5,0)</f>
        <v>Yes</v>
      </c>
      <c r="G2048" s="9" t="str">
        <f>VLOOKUP($A2048,'Medical Examination'!$A$2:$J$2336,6,0)</f>
        <v>No</v>
      </c>
      <c r="H2048" s="9">
        <f>VLOOKUP($A2048,'Medical Examination'!$A$2:$J$2336,7,0)</f>
        <v>1</v>
      </c>
      <c r="I2048" s="9" t="str">
        <f>VLOOKUP($A2048,'Medical Examination'!$A$2:$J$2336,8,0)</f>
        <v xml:space="preserve"> Non Smoker</v>
      </c>
      <c r="J2048" s="9" t="str">
        <f>VLOOKUP($A2048,'Medical Examination'!$A$2:$J$2336,9,0)</f>
        <v>Normal Weight</v>
      </c>
      <c r="K2048" s="9" t="str">
        <f>VLOOKUP($A2048,'Medical Examination'!$A$2:$J$2336,10,0)</f>
        <v>Prediabetes</v>
      </c>
      <c r="L2048" s="9" t="str">
        <f>VLOOKUP($A2048,'Hospitalsation Details'!$A$2:$L$2344,10,0)</f>
        <v>17-12-2000</v>
      </c>
      <c r="M2048" s="16">
        <f>VLOOKUP($A2048,'Hospitalsation Details'!$A$2:$L$2344,6,0)</f>
        <v>2731.91</v>
      </c>
      <c r="N2048" s="9" t="str">
        <f>VLOOKUP($A2048,'Hospitalsation Details'!$A$2:$L$2344,7,0)</f>
        <v>tier - 2</v>
      </c>
      <c r="O2048" s="9" t="str">
        <f>VLOOKUP($A2048,'Hospitalsation Details'!$A$2:$L$2344,8,0)</f>
        <v>tier - 3</v>
      </c>
      <c r="P2048" s="9" t="str">
        <f>VLOOKUP($A2048,'Hospitalsation Details'!$A$2:$L$2344,9,0)</f>
        <v>R1024</v>
      </c>
      <c r="Q2048" s="9">
        <f>VLOOKUP($A2048,'Hospitalsation Details'!$A$2:$L$2344,12,0)</f>
        <v>22</v>
      </c>
    </row>
    <row r="2049" spans="1:17" ht="15.6" x14ac:dyDescent="0.3">
      <c r="A2049" s="21" t="s">
        <v>4095</v>
      </c>
      <c r="B2049" s="9" t="str">
        <f>VLOOKUP($A2049,'Customer Names'!$A$2:$E$2336,4,0)</f>
        <v xml:space="preserve">  Jingjing</v>
      </c>
      <c r="C2049" s="9">
        <f>VLOOKUP($A2049,'Medical Examination'!$A$2:$J$2336,2,0)</f>
        <v>39.615000000000002</v>
      </c>
      <c r="D2049" s="9">
        <f>VLOOKUP($A2049,'Medical Examination'!$A$2:$J$2336,3,0)</f>
        <v>6.32</v>
      </c>
      <c r="E2049" s="9" t="str">
        <f>VLOOKUP($A2049,'Medical Examination'!$A$2:$J$2336,4,0)</f>
        <v>No</v>
      </c>
      <c r="F2049" s="9" t="str">
        <f>VLOOKUP($A2049,'Medical Examination'!$A$2:$J$2336,5,0)</f>
        <v>No</v>
      </c>
      <c r="G2049" s="9" t="str">
        <f>VLOOKUP($A2049,'Medical Examination'!$A$2:$J$2336,6,0)</f>
        <v>Yes</v>
      </c>
      <c r="H2049" s="9">
        <f>VLOOKUP($A2049,'Medical Examination'!$A$2:$J$2336,7,0)</f>
        <v>1</v>
      </c>
      <c r="I2049" s="9" t="str">
        <f>VLOOKUP($A2049,'Medical Examination'!$A$2:$J$2336,8,0)</f>
        <v xml:space="preserve"> Non Smoker</v>
      </c>
      <c r="J2049" s="9" t="str">
        <f>VLOOKUP($A2049,'Medical Examination'!$A$2:$J$2336,9,0)</f>
        <v>Obesity</v>
      </c>
      <c r="K2049" s="9" t="str">
        <f>VLOOKUP($A2049,'Medical Examination'!$A$2:$J$2336,10,0)</f>
        <v>Prediabetes</v>
      </c>
      <c r="L2049" s="9" t="str">
        <f>VLOOKUP($A2049,'Hospitalsation Details'!$A$2:$L$2344,10,0)</f>
        <v>03-12-2003</v>
      </c>
      <c r="M2049" s="16">
        <f>VLOOKUP($A2049,'Hospitalsation Details'!$A$2:$L$2344,6,0)</f>
        <v>2730.11</v>
      </c>
      <c r="N2049" s="9" t="str">
        <f>VLOOKUP($A2049,'Hospitalsation Details'!$A$2:$L$2344,7,0)</f>
        <v>tier - 2</v>
      </c>
      <c r="O2049" s="9" t="str">
        <f>VLOOKUP($A2049,'Hospitalsation Details'!$A$2:$L$2344,8,0)</f>
        <v>tier - 3</v>
      </c>
      <c r="P2049" s="9" t="str">
        <f>VLOOKUP($A2049,'Hospitalsation Details'!$A$2:$L$2344,9,0)</f>
        <v>R1012</v>
      </c>
      <c r="Q2049" s="9">
        <f>VLOOKUP($A2049,'Hospitalsation Details'!$A$2:$L$2344,12,0)</f>
        <v>19</v>
      </c>
    </row>
    <row r="2050" spans="1:17" ht="15.6" x14ac:dyDescent="0.3">
      <c r="A2050" s="20" t="s">
        <v>4097</v>
      </c>
      <c r="B2050" s="9" t="str">
        <f>VLOOKUP($A2050,'Customer Names'!$A$2:$E$2336,4,0)</f>
        <v xml:space="preserve">  Morgan</v>
      </c>
      <c r="C2050" s="9">
        <f>VLOOKUP($A2050,'Medical Examination'!$A$2:$J$2336,2,0)</f>
        <v>30.59</v>
      </c>
      <c r="D2050" s="9">
        <f>VLOOKUP($A2050,'Medical Examination'!$A$2:$J$2336,3,0)</f>
        <v>6.3</v>
      </c>
      <c r="E2050" s="9" t="str">
        <f>VLOOKUP($A2050,'Medical Examination'!$A$2:$J$2336,4,0)</f>
        <v>Yes</v>
      </c>
      <c r="F2050" s="9" t="str">
        <f>VLOOKUP($A2050,'Medical Examination'!$A$2:$J$2336,5,0)</f>
        <v>No</v>
      </c>
      <c r="G2050" s="9" t="str">
        <f>VLOOKUP($A2050,'Medical Examination'!$A$2:$J$2336,6,0)</f>
        <v>Yes</v>
      </c>
      <c r="H2050" s="9">
        <f>VLOOKUP($A2050,'Medical Examination'!$A$2:$J$2336,7,0)</f>
        <v>1</v>
      </c>
      <c r="I2050" s="9" t="str">
        <f>VLOOKUP($A2050,'Medical Examination'!$A$2:$J$2336,8,0)</f>
        <v xml:space="preserve"> Non Smoker</v>
      </c>
      <c r="J2050" s="9" t="str">
        <f>VLOOKUP($A2050,'Medical Examination'!$A$2:$J$2336,9,0)</f>
        <v>Obesity</v>
      </c>
      <c r="K2050" s="9" t="str">
        <f>VLOOKUP($A2050,'Medical Examination'!$A$2:$J$2336,10,0)</f>
        <v>Normal</v>
      </c>
      <c r="L2050" s="9" t="str">
        <f>VLOOKUP($A2050,'Hospitalsation Details'!$A$2:$L$2344,10,0)</f>
        <v>06-10-1997</v>
      </c>
      <c r="M2050" s="16">
        <f>VLOOKUP($A2050,'Hospitalsation Details'!$A$2:$L$2344,6,0)</f>
        <v>2727.4</v>
      </c>
      <c r="N2050" s="9" t="str">
        <f>VLOOKUP($A2050,'Hospitalsation Details'!$A$2:$L$2344,7,0)</f>
        <v>tier - 3</v>
      </c>
      <c r="O2050" s="9" t="str">
        <f>VLOOKUP($A2050,'Hospitalsation Details'!$A$2:$L$2344,8,0)</f>
        <v>tier - 3</v>
      </c>
      <c r="P2050" s="9" t="str">
        <f>VLOOKUP($A2050,'Hospitalsation Details'!$A$2:$L$2344,9,0)</f>
        <v>R1016</v>
      </c>
      <c r="Q2050" s="9">
        <f>VLOOKUP($A2050,'Hospitalsation Details'!$A$2:$L$2344,12,0)</f>
        <v>25</v>
      </c>
    </row>
    <row r="2051" spans="1:17" ht="15.6" x14ac:dyDescent="0.3">
      <c r="A2051" s="21" t="s">
        <v>4099</v>
      </c>
      <c r="B2051" s="9" t="str">
        <f>VLOOKUP($A2051,'Customer Names'!$A$2:$E$2336,4,0)</f>
        <v xml:space="preserve">  Patrick J</v>
      </c>
      <c r="C2051" s="9">
        <f>VLOOKUP($A2051,'Medical Examination'!$A$2:$J$2336,2,0)</f>
        <v>16.72</v>
      </c>
      <c r="D2051" s="9">
        <f>VLOOKUP($A2051,'Medical Examination'!$A$2:$J$2336,3,0)</f>
        <v>4.38</v>
      </c>
      <c r="E2051" s="9" t="str">
        <f>VLOOKUP($A2051,'Medical Examination'!$A$2:$J$2336,4,0)</f>
        <v>Yes</v>
      </c>
      <c r="F2051" s="9" t="str">
        <f>VLOOKUP($A2051,'Medical Examination'!$A$2:$J$2336,5,0)</f>
        <v>No</v>
      </c>
      <c r="G2051" s="9" t="str">
        <f>VLOOKUP($A2051,'Medical Examination'!$A$2:$J$2336,6,0)</f>
        <v>No</v>
      </c>
      <c r="H2051" s="9">
        <f>VLOOKUP($A2051,'Medical Examination'!$A$2:$J$2336,7,0)</f>
        <v>1</v>
      </c>
      <c r="I2051" s="9" t="str">
        <f>VLOOKUP($A2051,'Medical Examination'!$A$2:$J$2336,8,0)</f>
        <v xml:space="preserve"> Non Smoker</v>
      </c>
      <c r="J2051" s="9" t="str">
        <f>VLOOKUP($A2051,'Medical Examination'!$A$2:$J$2336,9,0)</f>
        <v>Under Weight</v>
      </c>
      <c r="K2051" s="9" t="str">
        <f>VLOOKUP($A2051,'Medical Examination'!$A$2:$J$2336,10,0)</f>
        <v>Normal</v>
      </c>
      <c r="L2051" s="9" t="str">
        <f>VLOOKUP($A2051,'Hospitalsation Details'!$A$2:$L$2344,10,0)</f>
        <v>20-08-1988</v>
      </c>
      <c r="M2051" s="16">
        <f>VLOOKUP($A2051,'Hospitalsation Details'!$A$2:$L$2344,6,0)</f>
        <v>2726.06</v>
      </c>
      <c r="N2051" s="9" t="str">
        <f>VLOOKUP($A2051,'Hospitalsation Details'!$A$2:$L$2344,7,0)</f>
        <v>tier - 2</v>
      </c>
      <c r="O2051" s="9" t="str">
        <f>VLOOKUP($A2051,'Hospitalsation Details'!$A$2:$L$2344,8,0)</f>
        <v>tier - 2</v>
      </c>
      <c r="P2051" s="9" t="str">
        <f>VLOOKUP($A2051,'Hospitalsation Details'!$A$2:$L$2344,9,0)</f>
        <v>R1013</v>
      </c>
      <c r="Q2051" s="9">
        <f>VLOOKUP($A2051,'Hospitalsation Details'!$A$2:$L$2344,12,0)</f>
        <v>34</v>
      </c>
    </row>
    <row r="2052" spans="1:17" ht="15.6" x14ac:dyDescent="0.3">
      <c r="A2052" s="20" t="s">
        <v>4101</v>
      </c>
      <c r="B2052" s="9" t="str">
        <f>VLOOKUP($A2052,'Customer Names'!$A$2:$E$2336,4,0)</f>
        <v xml:space="preserve">  Frankline</v>
      </c>
      <c r="C2052" s="9">
        <f>VLOOKUP($A2052,'Medical Examination'!$A$2:$J$2336,2,0)</f>
        <v>26.22</v>
      </c>
      <c r="D2052" s="9">
        <f>VLOOKUP($A2052,'Medical Examination'!$A$2:$J$2336,3,0)</f>
        <v>4.6500000000000004</v>
      </c>
      <c r="E2052" s="9" t="str">
        <f>VLOOKUP($A2052,'Medical Examination'!$A$2:$J$2336,4,0)</f>
        <v>Yes</v>
      </c>
      <c r="F2052" s="9" t="str">
        <f>VLOOKUP($A2052,'Medical Examination'!$A$2:$J$2336,5,0)</f>
        <v>No</v>
      </c>
      <c r="G2052" s="9" t="str">
        <f>VLOOKUP($A2052,'Medical Examination'!$A$2:$J$2336,6,0)</f>
        <v>Yes</v>
      </c>
      <c r="H2052" s="9">
        <f>VLOOKUP($A2052,'Medical Examination'!$A$2:$J$2336,7,0)</f>
        <v>1</v>
      </c>
      <c r="I2052" s="9" t="str">
        <f>VLOOKUP($A2052,'Medical Examination'!$A$2:$J$2336,8,0)</f>
        <v xml:space="preserve"> Non Smoker</v>
      </c>
      <c r="J2052" s="9" t="str">
        <f>VLOOKUP($A2052,'Medical Examination'!$A$2:$J$2336,9,0)</f>
        <v>Over Weight</v>
      </c>
      <c r="K2052" s="9" t="str">
        <f>VLOOKUP($A2052,'Medical Examination'!$A$2:$J$2336,10,0)</f>
        <v>Normal</v>
      </c>
      <c r="L2052" s="9" t="str">
        <f>VLOOKUP($A2052,'Hospitalsation Details'!$A$2:$L$2344,10,0)</f>
        <v>30-10-1997</v>
      </c>
      <c r="M2052" s="16">
        <f>VLOOKUP($A2052,'Hospitalsation Details'!$A$2:$L$2344,6,0)</f>
        <v>2721.32</v>
      </c>
      <c r="N2052" s="9" t="str">
        <f>VLOOKUP($A2052,'Hospitalsation Details'!$A$2:$L$2344,7,0)</f>
        <v>tier - 1</v>
      </c>
      <c r="O2052" s="9" t="str">
        <f>VLOOKUP($A2052,'Hospitalsation Details'!$A$2:$L$2344,8,0)</f>
        <v>tier - 3</v>
      </c>
      <c r="P2052" s="9" t="str">
        <f>VLOOKUP($A2052,'Hospitalsation Details'!$A$2:$L$2344,9,0)</f>
        <v>R1014</v>
      </c>
      <c r="Q2052" s="9">
        <f>VLOOKUP($A2052,'Hospitalsation Details'!$A$2:$L$2344,12,0)</f>
        <v>25</v>
      </c>
    </row>
    <row r="2053" spans="1:17" ht="15.6" x14ac:dyDescent="0.3">
      <c r="A2053" s="21" t="s">
        <v>4103</v>
      </c>
      <c r="B2053" s="9" t="str">
        <f>VLOOKUP($A2053,'Customer Names'!$A$2:$E$2336,4,0)</f>
        <v xml:space="preserve">  Laura T</v>
      </c>
      <c r="C2053" s="9">
        <f>VLOOKUP($A2053,'Medical Examination'!$A$2:$J$2336,2,0)</f>
        <v>31.824999999999999</v>
      </c>
      <c r="D2053" s="9">
        <f>VLOOKUP($A2053,'Medical Examination'!$A$2:$J$2336,3,0)</f>
        <v>4.7</v>
      </c>
      <c r="E2053" s="9" t="str">
        <f>VLOOKUP($A2053,'Medical Examination'!$A$2:$J$2336,4,0)</f>
        <v>No</v>
      </c>
      <c r="F2053" s="9" t="str">
        <f>VLOOKUP($A2053,'Medical Examination'!$A$2:$J$2336,5,0)</f>
        <v>No</v>
      </c>
      <c r="G2053" s="9" t="str">
        <f>VLOOKUP($A2053,'Medical Examination'!$A$2:$J$2336,6,0)</f>
        <v>Yes</v>
      </c>
      <c r="H2053" s="9">
        <f>VLOOKUP($A2053,'Medical Examination'!$A$2:$J$2336,7,0)</f>
        <v>1</v>
      </c>
      <c r="I2053" s="9" t="str">
        <f>VLOOKUP($A2053,'Medical Examination'!$A$2:$J$2336,8,0)</f>
        <v xml:space="preserve"> Non Smoker</v>
      </c>
      <c r="J2053" s="9" t="str">
        <f>VLOOKUP($A2053,'Medical Examination'!$A$2:$J$2336,9,0)</f>
        <v>Obesity</v>
      </c>
      <c r="K2053" s="9" t="str">
        <f>VLOOKUP($A2053,'Medical Examination'!$A$2:$J$2336,10,0)</f>
        <v>Normal</v>
      </c>
      <c r="L2053" s="9" t="str">
        <f>VLOOKUP($A2053,'Hospitalsation Details'!$A$2:$L$2344,10,0)</f>
        <v>06-08-2003</v>
      </c>
      <c r="M2053" s="16">
        <f>VLOOKUP($A2053,'Hospitalsation Details'!$A$2:$L$2344,6,0)</f>
        <v>2719.28</v>
      </c>
      <c r="N2053" s="9" t="str">
        <f>VLOOKUP($A2053,'Hospitalsation Details'!$A$2:$L$2344,7,0)</f>
        <v>tier - 2</v>
      </c>
      <c r="O2053" s="9" t="str">
        <f>VLOOKUP($A2053,'Hospitalsation Details'!$A$2:$L$2344,8,0)</f>
        <v>tier - 2</v>
      </c>
      <c r="P2053" s="9" t="str">
        <f>VLOOKUP($A2053,'Hospitalsation Details'!$A$2:$L$2344,9,0)</f>
        <v>R1012</v>
      </c>
      <c r="Q2053" s="9">
        <f>VLOOKUP($A2053,'Hospitalsation Details'!$A$2:$L$2344,12,0)</f>
        <v>19</v>
      </c>
    </row>
    <row r="2054" spans="1:17" ht="15.6" x14ac:dyDescent="0.3">
      <c r="A2054" s="20" t="s">
        <v>4105</v>
      </c>
      <c r="B2054" s="9" t="str">
        <f>VLOOKUP($A2054,'Customer Names'!$A$2:$E$2336,4,0)</f>
        <v xml:space="preserve">  Natalia</v>
      </c>
      <c r="C2054" s="9">
        <f>VLOOKUP($A2054,'Medical Examination'!$A$2:$J$2336,2,0)</f>
        <v>25.745000000000001</v>
      </c>
      <c r="D2054" s="9">
        <f>VLOOKUP($A2054,'Medical Examination'!$A$2:$J$2336,3,0)</f>
        <v>4.34</v>
      </c>
      <c r="E2054" s="9" t="str">
        <f>VLOOKUP($A2054,'Medical Examination'!$A$2:$J$2336,4,0)</f>
        <v>No</v>
      </c>
      <c r="F2054" s="9" t="str">
        <f>VLOOKUP($A2054,'Medical Examination'!$A$2:$J$2336,5,0)</f>
        <v>No</v>
      </c>
      <c r="G2054" s="9" t="str">
        <f>VLOOKUP($A2054,'Medical Examination'!$A$2:$J$2336,6,0)</f>
        <v>Yes</v>
      </c>
      <c r="H2054" s="9">
        <f>VLOOKUP($A2054,'Medical Examination'!$A$2:$J$2336,7,0)</f>
        <v>1</v>
      </c>
      <c r="I2054" s="9" t="str">
        <f>VLOOKUP($A2054,'Medical Examination'!$A$2:$J$2336,8,0)</f>
        <v xml:space="preserve"> Non Smoker</v>
      </c>
      <c r="J2054" s="9" t="str">
        <f>VLOOKUP($A2054,'Medical Examination'!$A$2:$J$2336,9,0)</f>
        <v>Over Weight</v>
      </c>
      <c r="K2054" s="9" t="str">
        <f>VLOOKUP($A2054,'Medical Examination'!$A$2:$J$2336,10,0)</f>
        <v>Normal</v>
      </c>
      <c r="L2054" s="9" t="str">
        <f>VLOOKUP($A2054,'Hospitalsation Details'!$A$2:$L$2344,10,0)</f>
        <v>01-12-2003</v>
      </c>
      <c r="M2054" s="16">
        <f>VLOOKUP($A2054,'Hospitalsation Details'!$A$2:$L$2344,6,0)</f>
        <v>2710.83</v>
      </c>
      <c r="N2054" s="9" t="str">
        <f>VLOOKUP($A2054,'Hospitalsation Details'!$A$2:$L$2344,7,0)</f>
        <v>tier - 2</v>
      </c>
      <c r="O2054" s="9" t="str">
        <f>VLOOKUP($A2054,'Hospitalsation Details'!$A$2:$L$2344,8,0)</f>
        <v>tier - 3</v>
      </c>
      <c r="P2054" s="9" t="str">
        <f>VLOOKUP($A2054,'Hospitalsation Details'!$A$2:$L$2344,9,0)</f>
        <v>R1012</v>
      </c>
      <c r="Q2054" s="9">
        <f>VLOOKUP($A2054,'Hospitalsation Details'!$A$2:$L$2344,12,0)</f>
        <v>19</v>
      </c>
    </row>
    <row r="2055" spans="1:17" ht="15.6" x14ac:dyDescent="0.3">
      <c r="A2055" s="21" t="s">
        <v>4107</v>
      </c>
      <c r="B2055" s="9" t="str">
        <f>VLOOKUP($A2055,'Customer Names'!$A$2:$E$2336,4,0)</f>
        <v xml:space="preserve">  Jennifer L</v>
      </c>
      <c r="C2055" s="9">
        <f>VLOOKUP($A2055,'Medical Examination'!$A$2:$J$2336,2,0)</f>
        <v>24.605</v>
      </c>
      <c r="D2055" s="9">
        <f>VLOOKUP($A2055,'Medical Examination'!$A$2:$J$2336,3,0)</f>
        <v>5.62</v>
      </c>
      <c r="E2055" s="9" t="str">
        <f>VLOOKUP($A2055,'Medical Examination'!$A$2:$J$2336,4,0)</f>
        <v>No</v>
      </c>
      <c r="F2055" s="9" t="str">
        <f>VLOOKUP($A2055,'Medical Examination'!$A$2:$J$2336,5,0)</f>
        <v>No</v>
      </c>
      <c r="G2055" s="9" t="str">
        <f>VLOOKUP($A2055,'Medical Examination'!$A$2:$J$2336,6,0)</f>
        <v>Yes</v>
      </c>
      <c r="H2055" s="9">
        <f>VLOOKUP($A2055,'Medical Examination'!$A$2:$J$2336,7,0)</f>
        <v>1</v>
      </c>
      <c r="I2055" s="9" t="str">
        <f>VLOOKUP($A2055,'Medical Examination'!$A$2:$J$2336,8,0)</f>
        <v xml:space="preserve"> Non Smoker</v>
      </c>
      <c r="J2055" s="9" t="str">
        <f>VLOOKUP($A2055,'Medical Examination'!$A$2:$J$2336,9,0)</f>
        <v>Normal Weight</v>
      </c>
      <c r="K2055" s="9" t="str">
        <f>VLOOKUP($A2055,'Medical Examination'!$A$2:$J$2336,10,0)</f>
        <v>Normal</v>
      </c>
      <c r="L2055" s="9" t="str">
        <f>VLOOKUP($A2055,'Hospitalsation Details'!$A$2:$L$2344,10,0)</f>
        <v>21-11-2003</v>
      </c>
      <c r="M2055" s="16">
        <f>VLOOKUP($A2055,'Hospitalsation Details'!$A$2:$L$2344,6,0)</f>
        <v>2709.24</v>
      </c>
      <c r="N2055" s="9" t="str">
        <f>VLOOKUP($A2055,'Hospitalsation Details'!$A$2:$L$2344,7,0)</f>
        <v>tier - 2</v>
      </c>
      <c r="O2055" s="9" t="str">
        <f>VLOOKUP($A2055,'Hospitalsation Details'!$A$2:$L$2344,8,0)</f>
        <v>tier - 2</v>
      </c>
      <c r="P2055" s="9" t="str">
        <f>VLOOKUP($A2055,'Hospitalsation Details'!$A$2:$L$2344,9,0)</f>
        <v>R1012</v>
      </c>
      <c r="Q2055" s="9">
        <f>VLOOKUP($A2055,'Hospitalsation Details'!$A$2:$L$2344,12,0)</f>
        <v>19</v>
      </c>
    </row>
    <row r="2056" spans="1:17" ht="15.6" x14ac:dyDescent="0.3">
      <c r="A2056" s="20" t="s">
        <v>4109</v>
      </c>
      <c r="B2056" s="9" t="str">
        <f>VLOOKUP($A2056,'Customer Names'!$A$2:$E$2336,4,0)</f>
        <v xml:space="preserve">  Brooke</v>
      </c>
      <c r="C2056" s="9">
        <f>VLOOKUP($A2056,'Medical Examination'!$A$2:$J$2336,2,0)</f>
        <v>24.51</v>
      </c>
      <c r="D2056" s="9">
        <f>VLOOKUP($A2056,'Medical Examination'!$A$2:$J$2336,3,0)</f>
        <v>4.24</v>
      </c>
      <c r="E2056" s="9" t="str">
        <f>VLOOKUP($A2056,'Medical Examination'!$A$2:$J$2336,4,0)</f>
        <v>No</v>
      </c>
      <c r="F2056" s="9" t="str">
        <f>VLOOKUP($A2056,'Medical Examination'!$A$2:$J$2336,5,0)</f>
        <v>No</v>
      </c>
      <c r="G2056" s="9" t="str">
        <f>VLOOKUP($A2056,'Medical Examination'!$A$2:$J$2336,6,0)</f>
        <v>Yes</v>
      </c>
      <c r="H2056" s="9">
        <f>VLOOKUP($A2056,'Medical Examination'!$A$2:$J$2336,7,0)</f>
        <v>1</v>
      </c>
      <c r="I2056" s="9" t="str">
        <f>VLOOKUP($A2056,'Medical Examination'!$A$2:$J$2336,8,0)</f>
        <v xml:space="preserve"> Non Smoker</v>
      </c>
      <c r="J2056" s="9" t="str">
        <f>VLOOKUP($A2056,'Medical Examination'!$A$2:$J$2336,9,0)</f>
        <v>Normal Weight</v>
      </c>
      <c r="K2056" s="9" t="str">
        <f>VLOOKUP($A2056,'Medical Examination'!$A$2:$J$2336,10,0)</f>
        <v>Normal</v>
      </c>
      <c r="L2056" s="9" t="str">
        <f>VLOOKUP($A2056,'Hospitalsation Details'!$A$2:$L$2344,10,0)</f>
        <v>17-07-2003</v>
      </c>
      <c r="M2056" s="16">
        <f>VLOOKUP($A2056,'Hospitalsation Details'!$A$2:$L$2344,6,0)</f>
        <v>2709.11</v>
      </c>
      <c r="N2056" s="9" t="str">
        <f>VLOOKUP($A2056,'Hospitalsation Details'!$A$2:$L$2344,7,0)</f>
        <v>tier - 2</v>
      </c>
      <c r="O2056" s="9" t="str">
        <f>VLOOKUP($A2056,'Hospitalsation Details'!$A$2:$L$2344,8,0)</f>
        <v>tier - 2</v>
      </c>
      <c r="P2056" s="9" t="str">
        <f>VLOOKUP($A2056,'Hospitalsation Details'!$A$2:$L$2344,9,0)</f>
        <v>R1012</v>
      </c>
      <c r="Q2056" s="9">
        <f>VLOOKUP($A2056,'Hospitalsation Details'!$A$2:$L$2344,12,0)</f>
        <v>19</v>
      </c>
    </row>
    <row r="2057" spans="1:17" ht="15.6" x14ac:dyDescent="0.3">
      <c r="A2057" s="21" t="s">
        <v>4111</v>
      </c>
      <c r="B2057" s="9" t="str">
        <f>VLOOKUP($A2057,'Customer Names'!$A$2:$E$2336,4,0)</f>
        <v xml:space="preserve">  Jeremy M</v>
      </c>
      <c r="C2057" s="9">
        <f>VLOOKUP($A2057,'Medical Examination'!$A$2:$J$2336,2,0)</f>
        <v>31.065000000000001</v>
      </c>
      <c r="D2057" s="9">
        <f>VLOOKUP($A2057,'Medical Examination'!$A$2:$J$2336,3,0)</f>
        <v>4.57</v>
      </c>
      <c r="E2057" s="9" t="str">
        <f>VLOOKUP($A2057,'Medical Examination'!$A$2:$J$2336,4,0)</f>
        <v>Yes</v>
      </c>
      <c r="F2057" s="9" t="str">
        <f>VLOOKUP($A2057,'Medical Examination'!$A$2:$J$2336,5,0)</f>
        <v>No</v>
      </c>
      <c r="G2057" s="9" t="str">
        <f>VLOOKUP($A2057,'Medical Examination'!$A$2:$J$2336,6,0)</f>
        <v>No</v>
      </c>
      <c r="H2057" s="9">
        <f>VLOOKUP($A2057,'Medical Examination'!$A$2:$J$2336,7,0)</f>
        <v>0</v>
      </c>
      <c r="I2057" s="9" t="str">
        <f>VLOOKUP($A2057,'Medical Examination'!$A$2:$J$2336,8,0)</f>
        <v xml:space="preserve"> Non Smoker</v>
      </c>
      <c r="J2057" s="9" t="str">
        <f>VLOOKUP($A2057,'Medical Examination'!$A$2:$J$2336,9,0)</f>
        <v>Obesity</v>
      </c>
      <c r="K2057" s="9" t="str">
        <f>VLOOKUP($A2057,'Medical Examination'!$A$2:$J$2336,10,0)</f>
        <v>Normal</v>
      </c>
      <c r="L2057" s="9" t="str">
        <f>VLOOKUP($A2057,'Hospitalsation Details'!$A$2:$L$2344,10,0)</f>
        <v>13-06-1996</v>
      </c>
      <c r="M2057" s="16">
        <f>VLOOKUP($A2057,'Hospitalsation Details'!$A$2:$L$2344,6,0)</f>
        <v>2699.57</v>
      </c>
      <c r="N2057" s="9" t="str">
        <f>VLOOKUP($A2057,'Hospitalsation Details'!$A$2:$L$2344,7,0)</f>
        <v>tier - 2</v>
      </c>
      <c r="O2057" s="9" t="str">
        <f>VLOOKUP($A2057,'Hospitalsation Details'!$A$2:$L$2344,8,0)</f>
        <v>tier - 1</v>
      </c>
      <c r="P2057" s="9" t="str">
        <f>VLOOKUP($A2057,'Hospitalsation Details'!$A$2:$L$2344,9,0)</f>
        <v>R1012</v>
      </c>
      <c r="Q2057" s="9">
        <f>VLOOKUP($A2057,'Hospitalsation Details'!$A$2:$L$2344,12,0)</f>
        <v>26</v>
      </c>
    </row>
    <row r="2058" spans="1:17" ht="15.6" x14ac:dyDescent="0.3">
      <c r="A2058" s="20" t="s">
        <v>4113</v>
      </c>
      <c r="B2058" s="9" t="str">
        <f>VLOOKUP($A2058,'Customer Names'!$A$2:$E$2336,4,0)</f>
        <v xml:space="preserve">  Megan L</v>
      </c>
      <c r="C2058" s="9">
        <f>VLOOKUP($A2058,'Medical Examination'!$A$2:$J$2336,2,0)</f>
        <v>28.12</v>
      </c>
      <c r="D2058" s="9">
        <f>VLOOKUP($A2058,'Medical Examination'!$A$2:$J$2336,3,0)</f>
        <v>5.05</v>
      </c>
      <c r="E2058" s="9" t="str">
        <f>VLOOKUP($A2058,'Medical Examination'!$A$2:$J$2336,4,0)</f>
        <v>No</v>
      </c>
      <c r="F2058" s="9" t="str">
        <f>VLOOKUP($A2058,'Medical Examination'!$A$2:$J$2336,5,0)</f>
        <v>No</v>
      </c>
      <c r="G2058" s="9" t="str">
        <f>VLOOKUP($A2058,'Medical Examination'!$A$2:$J$2336,6,0)</f>
        <v>No</v>
      </c>
      <c r="H2058" s="9">
        <f>VLOOKUP($A2058,'Medical Examination'!$A$2:$J$2336,7,0)</f>
        <v>0</v>
      </c>
      <c r="I2058" s="9" t="str">
        <f>VLOOKUP($A2058,'Medical Examination'!$A$2:$J$2336,8,0)</f>
        <v xml:space="preserve"> Non Smoker</v>
      </c>
      <c r="J2058" s="9" t="str">
        <f>VLOOKUP($A2058,'Medical Examination'!$A$2:$J$2336,9,0)</f>
        <v>Over Weight</v>
      </c>
      <c r="K2058" s="9" t="str">
        <f>VLOOKUP($A2058,'Medical Examination'!$A$2:$J$2336,10,0)</f>
        <v>Prediabetes</v>
      </c>
      <c r="L2058" s="9" t="str">
        <f>VLOOKUP($A2058,'Hospitalsation Details'!$A$2:$L$2344,10,0)</f>
        <v>11-06-1999</v>
      </c>
      <c r="M2058" s="16">
        <f>VLOOKUP($A2058,'Hospitalsation Details'!$A$2:$L$2344,6,0)</f>
        <v>2690.11</v>
      </c>
      <c r="N2058" s="9" t="str">
        <f>VLOOKUP($A2058,'Hospitalsation Details'!$A$2:$L$2344,7,0)</f>
        <v>tier - 2</v>
      </c>
      <c r="O2058" s="9" t="str">
        <f>VLOOKUP($A2058,'Hospitalsation Details'!$A$2:$L$2344,8,0)</f>
        <v>tier - 2</v>
      </c>
      <c r="P2058" s="9" t="str">
        <f>VLOOKUP($A2058,'Hospitalsation Details'!$A$2:$L$2344,9,0)</f>
        <v>R1012</v>
      </c>
      <c r="Q2058" s="9">
        <f>VLOOKUP($A2058,'Hospitalsation Details'!$A$2:$L$2344,12,0)</f>
        <v>23</v>
      </c>
    </row>
    <row r="2059" spans="1:17" ht="15.6" x14ac:dyDescent="0.3">
      <c r="A2059" s="21" t="s">
        <v>4115</v>
      </c>
      <c r="B2059" s="9" t="str">
        <f>VLOOKUP($A2059,'Customer Names'!$A$2:$E$2336,4,0)</f>
        <v xml:space="preserve">  Bryan</v>
      </c>
      <c r="C2059" s="9">
        <f>VLOOKUP($A2059,'Medical Examination'!$A$2:$J$2336,2,0)</f>
        <v>38.06</v>
      </c>
      <c r="D2059" s="9">
        <f>VLOOKUP($A2059,'Medical Examination'!$A$2:$J$2336,3,0)</f>
        <v>6.16</v>
      </c>
      <c r="E2059" s="9" t="str">
        <f>VLOOKUP($A2059,'Medical Examination'!$A$2:$J$2336,4,0)</f>
        <v>No</v>
      </c>
      <c r="F2059" s="9" t="str">
        <f>VLOOKUP($A2059,'Medical Examination'!$A$2:$J$2336,5,0)</f>
        <v>No</v>
      </c>
      <c r="G2059" s="9" t="str">
        <f>VLOOKUP($A2059,'Medical Examination'!$A$2:$J$2336,6,0)</f>
        <v>No</v>
      </c>
      <c r="H2059" s="9">
        <f>VLOOKUP($A2059,'Medical Examination'!$A$2:$J$2336,7,0)</f>
        <v>0</v>
      </c>
      <c r="I2059" s="9" t="str">
        <f>VLOOKUP($A2059,'Medical Examination'!$A$2:$J$2336,8,0)</f>
        <v xml:space="preserve"> Non Smoker</v>
      </c>
      <c r="J2059" s="9" t="str">
        <f>VLOOKUP($A2059,'Medical Examination'!$A$2:$J$2336,9,0)</f>
        <v>Obesity</v>
      </c>
      <c r="K2059" s="9" t="str">
        <f>VLOOKUP($A2059,'Medical Examination'!$A$2:$J$2336,10,0)</f>
        <v>Normal</v>
      </c>
      <c r="L2059" s="9" t="str">
        <f>VLOOKUP($A2059,'Hospitalsation Details'!$A$2:$L$2344,10,0)</f>
        <v>02-10-1994</v>
      </c>
      <c r="M2059" s="16">
        <f>VLOOKUP($A2059,'Hospitalsation Details'!$A$2:$L$2344,6,0)</f>
        <v>2689.5</v>
      </c>
      <c r="N2059" s="9" t="str">
        <f>VLOOKUP($A2059,'Hospitalsation Details'!$A$2:$L$2344,7,0)</f>
        <v>tier - 3</v>
      </c>
      <c r="O2059" s="9" t="str">
        <f>VLOOKUP($A2059,'Hospitalsation Details'!$A$2:$L$2344,8,0)</f>
        <v>tier - 2</v>
      </c>
      <c r="P2059" s="9" t="str">
        <f>VLOOKUP($A2059,'Hospitalsation Details'!$A$2:$L$2344,9,0)</f>
        <v>R1013</v>
      </c>
      <c r="Q2059" s="9">
        <f>VLOOKUP($A2059,'Hospitalsation Details'!$A$2:$L$2344,12,0)</f>
        <v>28</v>
      </c>
    </row>
    <row r="2060" spans="1:17" ht="15.6" x14ac:dyDescent="0.3">
      <c r="A2060" s="20" t="s">
        <v>4117</v>
      </c>
      <c r="B2060" s="9" t="str">
        <f>VLOOKUP($A2060,'Customer Names'!$A$2:$E$2336,4,0)</f>
        <v xml:space="preserve">  Marny</v>
      </c>
      <c r="C2060" s="9">
        <f>VLOOKUP($A2060,'Medical Examination'!$A$2:$J$2336,2,0)</f>
        <v>24.96</v>
      </c>
      <c r="D2060" s="9">
        <f>VLOOKUP($A2060,'Medical Examination'!$A$2:$J$2336,3,0)</f>
        <v>4.57</v>
      </c>
      <c r="E2060" s="9" t="str">
        <f>VLOOKUP($A2060,'Medical Examination'!$A$2:$J$2336,4,0)</f>
        <v>No</v>
      </c>
      <c r="F2060" s="9" t="str">
        <f>VLOOKUP($A2060,'Medical Examination'!$A$2:$J$2336,5,0)</f>
        <v>No</v>
      </c>
      <c r="G2060" s="9" t="str">
        <f>VLOOKUP($A2060,'Medical Examination'!$A$2:$J$2336,6,0)</f>
        <v>No</v>
      </c>
      <c r="H2060" s="9">
        <f>VLOOKUP($A2060,'Medical Examination'!$A$2:$J$2336,7,0)</f>
        <v>0</v>
      </c>
      <c r="I2060" s="9" t="str">
        <f>VLOOKUP($A2060,'Medical Examination'!$A$2:$J$2336,8,0)</f>
        <v xml:space="preserve"> Non Smoker</v>
      </c>
      <c r="J2060" s="9" t="str">
        <f>VLOOKUP($A2060,'Medical Examination'!$A$2:$J$2336,9,0)</f>
        <v>Over Weight</v>
      </c>
      <c r="K2060" s="9" t="str">
        <f>VLOOKUP($A2060,'Medical Examination'!$A$2:$J$2336,10,0)</f>
        <v>Normal</v>
      </c>
      <c r="L2060" s="9" t="str">
        <f>VLOOKUP($A2060,'Hospitalsation Details'!$A$2:$L$2344,10,0)</f>
        <v>17-09-1994</v>
      </c>
      <c r="M2060" s="16">
        <f>VLOOKUP($A2060,'Hospitalsation Details'!$A$2:$L$2344,6,0)</f>
        <v>2684.69</v>
      </c>
      <c r="N2060" s="9" t="str">
        <f>VLOOKUP($A2060,'Hospitalsation Details'!$A$2:$L$2344,7,0)</f>
        <v>tier - 2</v>
      </c>
      <c r="O2060" s="9" t="str">
        <f>VLOOKUP($A2060,'Hospitalsation Details'!$A$2:$L$2344,8,0)</f>
        <v>tier - 2</v>
      </c>
      <c r="P2060" s="9" t="str">
        <f>VLOOKUP($A2060,'Hospitalsation Details'!$A$2:$L$2344,9,0)</f>
        <v>R1013</v>
      </c>
      <c r="Q2060" s="9">
        <f>VLOOKUP($A2060,'Hospitalsation Details'!$A$2:$L$2344,12,0)</f>
        <v>28</v>
      </c>
    </row>
    <row r="2061" spans="1:17" ht="15.6" x14ac:dyDescent="0.3">
      <c r="A2061" s="21" t="s">
        <v>4119</v>
      </c>
      <c r="B2061" s="9" t="str">
        <f>VLOOKUP($A2061,'Customer Names'!$A$2:$E$2336,4,0)</f>
        <v xml:space="preserve">  Marc</v>
      </c>
      <c r="C2061" s="9">
        <f>VLOOKUP($A2061,'Medical Examination'!$A$2:$J$2336,2,0)</f>
        <v>17.670000000000002</v>
      </c>
      <c r="D2061" s="9">
        <f>VLOOKUP($A2061,'Medical Examination'!$A$2:$J$2336,3,0)</f>
        <v>5.53</v>
      </c>
      <c r="E2061" s="9" t="str">
        <f>VLOOKUP($A2061,'Medical Examination'!$A$2:$J$2336,4,0)</f>
        <v>Yes</v>
      </c>
      <c r="F2061" s="9" t="str">
        <f>VLOOKUP($A2061,'Medical Examination'!$A$2:$J$2336,5,0)</f>
        <v>No</v>
      </c>
      <c r="G2061" s="9" t="str">
        <f>VLOOKUP($A2061,'Medical Examination'!$A$2:$J$2336,6,0)</f>
        <v>No</v>
      </c>
      <c r="H2061" s="9">
        <f>VLOOKUP($A2061,'Medical Examination'!$A$2:$J$2336,7,0)</f>
        <v>0</v>
      </c>
      <c r="I2061" s="9" t="str">
        <f>VLOOKUP($A2061,'Medical Examination'!$A$2:$J$2336,8,0)</f>
        <v xml:space="preserve"> Non Smoker</v>
      </c>
      <c r="J2061" s="9" t="str">
        <f>VLOOKUP($A2061,'Medical Examination'!$A$2:$J$2336,9,0)</f>
        <v>Under Weight</v>
      </c>
      <c r="K2061" s="9" t="str">
        <f>VLOOKUP($A2061,'Medical Examination'!$A$2:$J$2336,10,0)</f>
        <v>Prediabetes</v>
      </c>
      <c r="L2061" s="9" t="str">
        <f>VLOOKUP($A2061,'Hospitalsation Details'!$A$2:$L$2344,10,0)</f>
        <v>05-08-1996</v>
      </c>
      <c r="M2061" s="16">
        <f>VLOOKUP($A2061,'Hospitalsation Details'!$A$2:$L$2344,6,0)</f>
        <v>2680.95</v>
      </c>
      <c r="N2061" s="9" t="str">
        <f>VLOOKUP($A2061,'Hospitalsation Details'!$A$2:$L$2344,7,0)</f>
        <v>tier - 3</v>
      </c>
      <c r="O2061" s="9" t="str">
        <f>VLOOKUP($A2061,'Hospitalsation Details'!$A$2:$L$2344,8,0)</f>
        <v>tier - 2</v>
      </c>
      <c r="P2061" s="9" t="str">
        <f>VLOOKUP($A2061,'Hospitalsation Details'!$A$2:$L$2344,9,0)</f>
        <v>R1012</v>
      </c>
      <c r="Q2061" s="9">
        <f>VLOOKUP($A2061,'Hospitalsation Details'!$A$2:$L$2344,12,0)</f>
        <v>26</v>
      </c>
    </row>
    <row r="2062" spans="1:17" ht="15.6" x14ac:dyDescent="0.3">
      <c r="A2062" s="20" t="s">
        <v>4121</v>
      </c>
      <c r="B2062" s="9" t="str">
        <f>VLOOKUP($A2062,'Customer Names'!$A$2:$E$2336,4,0)</f>
        <v xml:space="preserve">  Benjamin L</v>
      </c>
      <c r="C2062" s="9">
        <f>VLOOKUP($A2062,'Medical Examination'!$A$2:$J$2336,2,0)</f>
        <v>31.35</v>
      </c>
      <c r="D2062" s="9">
        <f>VLOOKUP($A2062,'Medical Examination'!$A$2:$J$2336,3,0)</f>
        <v>5.84</v>
      </c>
      <c r="E2062" s="9" t="str">
        <f>VLOOKUP($A2062,'Medical Examination'!$A$2:$J$2336,4,0)</f>
        <v>No</v>
      </c>
      <c r="F2062" s="9" t="str">
        <f>VLOOKUP($A2062,'Medical Examination'!$A$2:$J$2336,5,0)</f>
        <v>Yes</v>
      </c>
      <c r="G2062" s="9" t="str">
        <f>VLOOKUP($A2062,'Medical Examination'!$A$2:$J$2336,6,0)</f>
        <v>No</v>
      </c>
      <c r="H2062" s="9">
        <f>VLOOKUP($A2062,'Medical Examination'!$A$2:$J$2336,7,0)</f>
        <v>1</v>
      </c>
      <c r="I2062" s="9" t="str">
        <f>VLOOKUP($A2062,'Medical Examination'!$A$2:$J$2336,8,0)</f>
        <v xml:space="preserve"> Non Smoker</v>
      </c>
      <c r="J2062" s="9" t="str">
        <f>VLOOKUP($A2062,'Medical Examination'!$A$2:$J$2336,9,0)</f>
        <v>Obesity</v>
      </c>
      <c r="K2062" s="9" t="str">
        <f>VLOOKUP($A2062,'Medical Examination'!$A$2:$J$2336,10,0)</f>
        <v>Diabetes</v>
      </c>
      <c r="L2062" s="9" t="str">
        <f>VLOOKUP($A2062,'Hospitalsation Details'!$A$2:$L$2344,10,0)</f>
        <v>09-12-2000</v>
      </c>
      <c r="M2062" s="16">
        <f>VLOOKUP($A2062,'Hospitalsation Details'!$A$2:$L$2344,6,0)</f>
        <v>2643.27</v>
      </c>
      <c r="N2062" s="9" t="str">
        <f>VLOOKUP($A2062,'Hospitalsation Details'!$A$2:$L$2344,7,0)</f>
        <v>tier - 2</v>
      </c>
      <c r="O2062" s="9" t="str">
        <f>VLOOKUP($A2062,'Hospitalsation Details'!$A$2:$L$2344,8,0)</f>
        <v>tier - 1</v>
      </c>
      <c r="P2062" s="9" t="str">
        <f>VLOOKUP($A2062,'Hospitalsation Details'!$A$2:$L$2344,9,0)</f>
        <v>R1012</v>
      </c>
      <c r="Q2062" s="9">
        <f>VLOOKUP($A2062,'Hospitalsation Details'!$A$2:$L$2344,12,0)</f>
        <v>22</v>
      </c>
    </row>
    <row r="2063" spans="1:17" ht="15.6" x14ac:dyDescent="0.3">
      <c r="A2063" s="21" t="s">
        <v>4123</v>
      </c>
      <c r="B2063" s="9" t="str">
        <f>VLOOKUP($A2063,'Customer Names'!$A$2:$E$2336,4,0)</f>
        <v xml:space="preserve">  Rob G</v>
      </c>
      <c r="C2063" s="9">
        <f>VLOOKUP($A2063,'Medical Examination'!$A$2:$J$2336,2,0)</f>
        <v>28.31</v>
      </c>
      <c r="D2063" s="9">
        <f>VLOOKUP($A2063,'Medical Examination'!$A$2:$J$2336,3,0)</f>
        <v>6.41</v>
      </c>
      <c r="E2063" s="9" t="str">
        <f>VLOOKUP($A2063,'Medical Examination'!$A$2:$J$2336,4,0)</f>
        <v>No</v>
      </c>
      <c r="F2063" s="9" t="str">
        <f>VLOOKUP($A2063,'Medical Examination'!$A$2:$J$2336,5,0)</f>
        <v>Yes</v>
      </c>
      <c r="G2063" s="9" t="str">
        <f>VLOOKUP($A2063,'Medical Examination'!$A$2:$J$2336,6,0)</f>
        <v>No</v>
      </c>
      <c r="H2063" s="9">
        <f>VLOOKUP($A2063,'Medical Examination'!$A$2:$J$2336,7,0)</f>
        <v>1</v>
      </c>
      <c r="I2063" s="9" t="str">
        <f>VLOOKUP($A2063,'Medical Examination'!$A$2:$J$2336,8,0)</f>
        <v xml:space="preserve"> Non Smoker</v>
      </c>
      <c r="J2063" s="9" t="str">
        <f>VLOOKUP($A2063,'Medical Examination'!$A$2:$J$2336,9,0)</f>
        <v>Over Weight</v>
      </c>
      <c r="K2063" s="9" t="str">
        <f>VLOOKUP($A2063,'Medical Examination'!$A$2:$J$2336,10,0)</f>
        <v>Normal</v>
      </c>
      <c r="L2063" s="9" t="str">
        <f>VLOOKUP($A2063,'Hospitalsation Details'!$A$2:$L$2344,10,0)</f>
        <v>24-06-2000</v>
      </c>
      <c r="M2063" s="16">
        <f>VLOOKUP($A2063,'Hospitalsation Details'!$A$2:$L$2344,6,0)</f>
        <v>2639.04</v>
      </c>
      <c r="N2063" s="9" t="str">
        <f>VLOOKUP($A2063,'Hospitalsation Details'!$A$2:$L$2344,7,0)</f>
        <v>tier - 2</v>
      </c>
      <c r="O2063" s="9" t="str">
        <f>VLOOKUP($A2063,'Hospitalsation Details'!$A$2:$L$2344,8,0)</f>
        <v>tier - 2</v>
      </c>
      <c r="P2063" s="9" t="str">
        <f>VLOOKUP($A2063,'Hospitalsation Details'!$A$2:$L$2344,9,0)</f>
        <v>R1012</v>
      </c>
      <c r="Q2063" s="9">
        <f>VLOOKUP($A2063,'Hospitalsation Details'!$A$2:$L$2344,12,0)</f>
        <v>22</v>
      </c>
    </row>
    <row r="2064" spans="1:17" ht="15.6" x14ac:dyDescent="0.3">
      <c r="A2064" s="20" t="s">
        <v>4125</v>
      </c>
      <c r="B2064" s="9" t="str">
        <f>VLOOKUP($A2064,'Customer Names'!$A$2:$E$2336,4,0)</f>
        <v xml:space="preserve">  Stefanie A</v>
      </c>
      <c r="C2064" s="9">
        <f>VLOOKUP($A2064,'Medical Examination'!$A$2:$J$2336,2,0)</f>
        <v>30.3</v>
      </c>
      <c r="D2064" s="9">
        <f>VLOOKUP($A2064,'Medical Examination'!$A$2:$J$2336,3,0)</f>
        <v>4.7300000000000004</v>
      </c>
      <c r="E2064" s="9" t="str">
        <f>VLOOKUP($A2064,'Medical Examination'!$A$2:$J$2336,4,0)</f>
        <v>Yes</v>
      </c>
      <c r="F2064" s="9" t="str">
        <f>VLOOKUP($A2064,'Medical Examination'!$A$2:$J$2336,5,0)</f>
        <v>No</v>
      </c>
      <c r="G2064" s="9" t="str">
        <f>VLOOKUP($A2064,'Medical Examination'!$A$2:$J$2336,6,0)</f>
        <v>Yes</v>
      </c>
      <c r="H2064" s="9">
        <f>VLOOKUP($A2064,'Medical Examination'!$A$2:$J$2336,7,0)</f>
        <v>1</v>
      </c>
      <c r="I2064" s="9" t="str">
        <f>VLOOKUP($A2064,'Medical Examination'!$A$2:$J$2336,8,0)</f>
        <v xml:space="preserve"> Non Smoker</v>
      </c>
      <c r="J2064" s="9" t="str">
        <f>VLOOKUP($A2064,'Medical Examination'!$A$2:$J$2336,9,0)</f>
        <v>Obesity</v>
      </c>
      <c r="K2064" s="9" t="str">
        <f>VLOOKUP($A2064,'Medical Examination'!$A$2:$J$2336,10,0)</f>
        <v>Prediabetes</v>
      </c>
      <c r="L2064" s="9" t="str">
        <f>VLOOKUP($A2064,'Hospitalsation Details'!$A$2:$L$2344,10,0)</f>
        <v>26-08-1997</v>
      </c>
      <c r="M2064" s="16">
        <f>VLOOKUP($A2064,'Hospitalsation Details'!$A$2:$L$2344,6,0)</f>
        <v>2632.99</v>
      </c>
      <c r="N2064" s="9" t="str">
        <f>VLOOKUP($A2064,'Hospitalsation Details'!$A$2:$L$2344,7,0)</f>
        <v>tier - 2</v>
      </c>
      <c r="O2064" s="9" t="str">
        <f>VLOOKUP($A2064,'Hospitalsation Details'!$A$2:$L$2344,8,0)</f>
        <v>tier - 1</v>
      </c>
      <c r="P2064" s="9" t="str">
        <f>VLOOKUP($A2064,'Hospitalsation Details'!$A$2:$L$2344,9,0)</f>
        <v>R1011</v>
      </c>
      <c r="Q2064" s="9">
        <f>VLOOKUP($A2064,'Hospitalsation Details'!$A$2:$L$2344,12,0)</f>
        <v>25</v>
      </c>
    </row>
    <row r="2065" spans="1:17" ht="15.6" x14ac:dyDescent="0.3">
      <c r="A2065" s="21" t="s">
        <v>4127</v>
      </c>
      <c r="B2065" s="9" t="str">
        <f>VLOOKUP($A2065,'Customer Names'!$A$2:$E$2336,4,0)</f>
        <v xml:space="preserve">  Stephanie</v>
      </c>
      <c r="C2065" s="9">
        <f>VLOOKUP($A2065,'Medical Examination'!$A$2:$J$2336,2,0)</f>
        <v>26.4</v>
      </c>
      <c r="D2065" s="9">
        <f>VLOOKUP($A2065,'Medical Examination'!$A$2:$J$2336,3,0)</f>
        <v>6.22</v>
      </c>
      <c r="E2065" s="9" t="str">
        <f>VLOOKUP($A2065,'Medical Examination'!$A$2:$J$2336,4,0)</f>
        <v>Yes</v>
      </c>
      <c r="F2065" s="9" t="str">
        <f>VLOOKUP($A2065,'Medical Examination'!$A$2:$J$2336,5,0)</f>
        <v>No</v>
      </c>
      <c r="G2065" s="9" t="str">
        <f>VLOOKUP($A2065,'Medical Examination'!$A$2:$J$2336,6,0)</f>
        <v>No</v>
      </c>
      <c r="H2065" s="9">
        <f>VLOOKUP($A2065,'Medical Examination'!$A$2:$J$2336,7,0)</f>
        <v>0</v>
      </c>
      <c r="I2065" s="9" t="str">
        <f>VLOOKUP($A2065,'Medical Examination'!$A$2:$J$2336,8,0)</f>
        <v xml:space="preserve"> Non Smoker</v>
      </c>
      <c r="J2065" s="9" t="str">
        <f>VLOOKUP($A2065,'Medical Examination'!$A$2:$J$2336,9,0)</f>
        <v>Over Weight</v>
      </c>
      <c r="K2065" s="9" t="str">
        <f>VLOOKUP($A2065,'Medical Examination'!$A$2:$J$2336,10,0)</f>
        <v>Normal</v>
      </c>
      <c r="L2065" s="9" t="str">
        <f>VLOOKUP($A2065,'Hospitalsation Details'!$A$2:$L$2344,10,0)</f>
        <v>26-08-2001</v>
      </c>
      <c r="M2065" s="16">
        <f>VLOOKUP($A2065,'Hospitalsation Details'!$A$2:$L$2344,6,0)</f>
        <v>2597.7800000000002</v>
      </c>
      <c r="N2065" s="9" t="str">
        <f>VLOOKUP($A2065,'Hospitalsation Details'!$A$2:$L$2344,7,0)</f>
        <v>tier - 2</v>
      </c>
      <c r="O2065" s="9" t="str">
        <f>VLOOKUP($A2065,'Hospitalsation Details'!$A$2:$L$2344,8,0)</f>
        <v>tier - 1</v>
      </c>
      <c r="P2065" s="9" t="str">
        <f>VLOOKUP($A2065,'Hospitalsation Details'!$A$2:$L$2344,9,0)</f>
        <v>R1011</v>
      </c>
      <c r="Q2065" s="9">
        <f>VLOOKUP($A2065,'Hospitalsation Details'!$A$2:$L$2344,12,0)</f>
        <v>21</v>
      </c>
    </row>
    <row r="2066" spans="1:17" ht="15.6" x14ac:dyDescent="0.3">
      <c r="A2066" s="20" t="s">
        <v>4129</v>
      </c>
      <c r="B2066" s="9" t="str">
        <f>VLOOKUP($A2066,'Customer Names'!$A$2:$E$2336,4,0)</f>
        <v xml:space="preserve">  Caroline F</v>
      </c>
      <c r="C2066" s="9">
        <f>VLOOKUP($A2066,'Medical Examination'!$A$2:$J$2336,2,0)</f>
        <v>22.135000000000002</v>
      </c>
      <c r="D2066" s="9">
        <f>VLOOKUP($A2066,'Medical Examination'!$A$2:$J$2336,3,0)</f>
        <v>4.46</v>
      </c>
      <c r="E2066" s="9" t="str">
        <f>VLOOKUP($A2066,'Medical Examination'!$A$2:$J$2336,4,0)</f>
        <v>Yes</v>
      </c>
      <c r="F2066" s="9" t="str">
        <f>VLOOKUP($A2066,'Medical Examination'!$A$2:$J$2336,5,0)</f>
        <v>No</v>
      </c>
      <c r="G2066" s="9" t="str">
        <f>VLOOKUP($A2066,'Medical Examination'!$A$2:$J$2336,6,0)</f>
        <v>No</v>
      </c>
      <c r="H2066" s="9">
        <f>VLOOKUP($A2066,'Medical Examination'!$A$2:$J$2336,7,0)</f>
        <v>0</v>
      </c>
      <c r="I2066" s="9" t="str">
        <f>VLOOKUP($A2066,'Medical Examination'!$A$2:$J$2336,8,0)</f>
        <v xml:space="preserve"> Non Smoker</v>
      </c>
      <c r="J2066" s="9" t="str">
        <f>VLOOKUP($A2066,'Medical Examination'!$A$2:$J$2336,9,0)</f>
        <v>Normal Weight</v>
      </c>
      <c r="K2066" s="9" t="str">
        <f>VLOOKUP($A2066,'Medical Examination'!$A$2:$J$2336,10,0)</f>
        <v>Normal</v>
      </c>
      <c r="L2066" s="9" t="str">
        <f>VLOOKUP($A2066,'Hospitalsation Details'!$A$2:$L$2344,10,0)</f>
        <v>28-07-2001</v>
      </c>
      <c r="M2066" s="16">
        <f>VLOOKUP($A2066,'Hospitalsation Details'!$A$2:$L$2344,6,0)</f>
        <v>2585.85</v>
      </c>
      <c r="N2066" s="9" t="str">
        <f>VLOOKUP($A2066,'Hospitalsation Details'!$A$2:$L$2344,7,0)</f>
        <v>tier - 2</v>
      </c>
      <c r="O2066" s="9" t="str">
        <f>VLOOKUP($A2066,'Hospitalsation Details'!$A$2:$L$2344,8,0)</f>
        <v>tier - 2</v>
      </c>
      <c r="P2066" s="9" t="str">
        <f>VLOOKUP($A2066,'Hospitalsation Details'!$A$2:$L$2344,9,0)</f>
        <v>R1024</v>
      </c>
      <c r="Q2066" s="9">
        <f>VLOOKUP($A2066,'Hospitalsation Details'!$A$2:$L$2344,12,0)</f>
        <v>21</v>
      </c>
    </row>
    <row r="2067" spans="1:17" ht="15.6" x14ac:dyDescent="0.3">
      <c r="A2067" s="21" t="s">
        <v>4131</v>
      </c>
      <c r="B2067" s="9" t="str">
        <f>VLOOKUP($A2067,'Customer Names'!$A$2:$E$2336,4,0)</f>
        <v xml:space="preserve">  Julia J</v>
      </c>
      <c r="C2067" s="9">
        <f>VLOOKUP($A2067,'Medical Examination'!$A$2:$J$2336,2,0)</f>
        <v>17.399999999999999</v>
      </c>
      <c r="D2067" s="9">
        <f>VLOOKUP($A2067,'Medical Examination'!$A$2:$J$2336,3,0)</f>
        <v>4.5</v>
      </c>
      <c r="E2067" s="9" t="str">
        <f>VLOOKUP($A2067,'Medical Examination'!$A$2:$J$2336,4,0)</f>
        <v>Yes</v>
      </c>
      <c r="F2067" s="9" t="str">
        <f>VLOOKUP($A2067,'Medical Examination'!$A$2:$J$2336,5,0)</f>
        <v>No</v>
      </c>
      <c r="G2067" s="9" t="str">
        <f>VLOOKUP($A2067,'Medical Examination'!$A$2:$J$2336,6,0)</f>
        <v>No</v>
      </c>
      <c r="H2067" s="9">
        <f>VLOOKUP($A2067,'Medical Examination'!$A$2:$J$2336,7,0)</f>
        <v>0</v>
      </c>
      <c r="I2067" s="9" t="str">
        <f>VLOOKUP($A2067,'Medical Examination'!$A$2:$J$2336,8,0)</f>
        <v xml:space="preserve"> Non Smoker</v>
      </c>
      <c r="J2067" s="9" t="str">
        <f>VLOOKUP($A2067,'Medical Examination'!$A$2:$J$2336,9,0)</f>
        <v>Under Weight</v>
      </c>
      <c r="K2067" s="9" t="str">
        <f>VLOOKUP($A2067,'Medical Examination'!$A$2:$J$2336,10,0)</f>
        <v>Diabetes</v>
      </c>
      <c r="L2067" s="9" t="str">
        <f>VLOOKUP($A2067,'Hospitalsation Details'!$A$2:$L$2344,10,0)</f>
        <v>15-10-2001</v>
      </c>
      <c r="M2067" s="16">
        <f>VLOOKUP($A2067,'Hospitalsation Details'!$A$2:$L$2344,6,0)</f>
        <v>2585.27</v>
      </c>
      <c r="N2067" s="9" t="str">
        <f>VLOOKUP($A2067,'Hospitalsation Details'!$A$2:$L$2344,7,0)</f>
        <v>tier - 2</v>
      </c>
      <c r="O2067" s="9" t="str">
        <f>VLOOKUP($A2067,'Hospitalsation Details'!$A$2:$L$2344,8,0)</f>
        <v>tier - 3</v>
      </c>
      <c r="P2067" s="9" t="str">
        <f>VLOOKUP($A2067,'Hospitalsation Details'!$A$2:$L$2344,9,0)</f>
        <v>R1011</v>
      </c>
      <c r="Q2067" s="9">
        <f>VLOOKUP($A2067,'Hospitalsation Details'!$A$2:$L$2344,12,0)</f>
        <v>21</v>
      </c>
    </row>
    <row r="2068" spans="1:17" ht="15.6" x14ac:dyDescent="0.3">
      <c r="A2068" s="20" t="s">
        <v>4133</v>
      </c>
      <c r="B2068" s="9" t="str">
        <f>VLOOKUP($A2068,'Customer Names'!$A$2:$E$2336,4,0)</f>
        <v xml:space="preserve">  Jack</v>
      </c>
      <c r="C2068" s="9">
        <f>VLOOKUP($A2068,'Medical Examination'!$A$2:$J$2336,2,0)</f>
        <v>28.06</v>
      </c>
      <c r="D2068" s="9">
        <f>VLOOKUP($A2068,'Medical Examination'!$A$2:$J$2336,3,0)</f>
        <v>8.93</v>
      </c>
      <c r="E2068" s="9" t="str">
        <f>VLOOKUP($A2068,'Medical Examination'!$A$2:$J$2336,4,0)</f>
        <v>No</v>
      </c>
      <c r="F2068" s="9" t="str">
        <f>VLOOKUP($A2068,'Medical Examination'!$A$2:$J$2336,5,0)</f>
        <v>No</v>
      </c>
      <c r="G2068" s="9" t="str">
        <f>VLOOKUP($A2068,'Medical Examination'!$A$2:$J$2336,6,0)</f>
        <v>No</v>
      </c>
      <c r="H2068" s="9">
        <f>VLOOKUP($A2068,'Medical Examination'!$A$2:$J$2336,7,0)</f>
        <v>0</v>
      </c>
      <c r="I2068" s="9" t="str">
        <f>VLOOKUP($A2068,'Medical Examination'!$A$2:$J$2336,8,0)</f>
        <v xml:space="preserve"> Non Smoker</v>
      </c>
      <c r="J2068" s="9" t="str">
        <f>VLOOKUP($A2068,'Medical Examination'!$A$2:$J$2336,9,0)</f>
        <v>Over Weight</v>
      </c>
      <c r="K2068" s="9" t="str">
        <f>VLOOKUP($A2068,'Medical Examination'!$A$2:$J$2336,10,0)</f>
        <v>Diabetes</v>
      </c>
      <c r="L2068" s="9" t="str">
        <f>VLOOKUP($A2068,'Hospitalsation Details'!$A$2:$L$2344,10,0)</f>
        <v>20-07-2002</v>
      </c>
      <c r="M2068" s="16">
        <f>VLOOKUP($A2068,'Hospitalsation Details'!$A$2:$L$2344,6,0)</f>
        <v>2585.04</v>
      </c>
      <c r="N2068" s="9" t="str">
        <f>VLOOKUP($A2068,'Hospitalsation Details'!$A$2:$L$2344,7,0)</f>
        <v>tier - 2</v>
      </c>
      <c r="O2068" s="9" t="str">
        <f>VLOOKUP($A2068,'Hospitalsation Details'!$A$2:$L$2344,8,0)</f>
        <v>tier - 2</v>
      </c>
      <c r="P2068" s="9" t="str">
        <f>VLOOKUP($A2068,'Hospitalsation Details'!$A$2:$L$2344,9,0)</f>
        <v>R1021</v>
      </c>
      <c r="Q2068" s="9">
        <f>VLOOKUP($A2068,'Hospitalsation Details'!$A$2:$L$2344,12,0)</f>
        <v>20</v>
      </c>
    </row>
    <row r="2069" spans="1:17" ht="15.6" x14ac:dyDescent="0.3">
      <c r="A2069" s="21" t="s">
        <v>4135</v>
      </c>
      <c r="B2069" s="9" t="str">
        <f>VLOOKUP($A2069,'Customer Names'!$A$2:$E$2336,4,0)</f>
        <v xml:space="preserve">  Bernat</v>
      </c>
      <c r="C2069" s="9">
        <f>VLOOKUP($A2069,'Medical Examination'!$A$2:$J$2336,2,0)</f>
        <v>31.13</v>
      </c>
      <c r="D2069" s="9">
        <f>VLOOKUP($A2069,'Medical Examination'!$A$2:$J$2336,3,0)</f>
        <v>11.02</v>
      </c>
      <c r="E2069" s="9" t="str">
        <f>VLOOKUP($A2069,'Medical Examination'!$A$2:$J$2336,4,0)</f>
        <v>No</v>
      </c>
      <c r="F2069" s="9" t="str">
        <f>VLOOKUP($A2069,'Medical Examination'!$A$2:$J$2336,5,0)</f>
        <v>No</v>
      </c>
      <c r="G2069" s="9" t="str">
        <f>VLOOKUP($A2069,'Medical Examination'!$A$2:$J$2336,6,0)</f>
        <v>No</v>
      </c>
      <c r="H2069" s="9">
        <f>VLOOKUP($A2069,'Medical Examination'!$A$2:$J$2336,7,0)</f>
        <v>0</v>
      </c>
      <c r="I2069" s="9" t="str">
        <f>VLOOKUP($A2069,'Medical Examination'!$A$2:$J$2336,8,0)</f>
        <v xml:space="preserve"> Non Smoker</v>
      </c>
      <c r="J2069" s="9" t="str">
        <f>VLOOKUP($A2069,'Medical Examination'!$A$2:$J$2336,9,0)</f>
        <v>Obesity</v>
      </c>
      <c r="K2069" s="9" t="str">
        <f>VLOOKUP($A2069,'Medical Examination'!$A$2:$J$2336,10,0)</f>
        <v>Normal</v>
      </c>
      <c r="L2069" s="9" t="str">
        <f>VLOOKUP($A2069,'Hospitalsation Details'!$A$2:$L$2344,10,0)</f>
        <v>11-10-2002</v>
      </c>
      <c r="M2069" s="16">
        <f>VLOOKUP($A2069,'Hospitalsation Details'!$A$2:$L$2344,6,0)</f>
        <v>2566.4699999999998</v>
      </c>
      <c r="N2069" s="9" t="str">
        <f>VLOOKUP($A2069,'Hospitalsation Details'!$A$2:$L$2344,7,0)</f>
        <v>tier - 2</v>
      </c>
      <c r="O2069" s="9" t="str">
        <f>VLOOKUP($A2069,'Hospitalsation Details'!$A$2:$L$2344,8,0)</f>
        <v>tier - 3</v>
      </c>
      <c r="P2069" s="9" t="str">
        <f>VLOOKUP($A2069,'Hospitalsation Details'!$A$2:$L$2344,9,0)</f>
        <v>R1013</v>
      </c>
      <c r="Q2069" s="9">
        <f>VLOOKUP($A2069,'Hospitalsation Details'!$A$2:$L$2344,12,0)</f>
        <v>20</v>
      </c>
    </row>
    <row r="2070" spans="1:17" ht="15.6" x14ac:dyDescent="0.3">
      <c r="A2070" s="20" t="s">
        <v>4137</v>
      </c>
      <c r="B2070" s="9" t="str">
        <f>VLOOKUP($A2070,'Customer Names'!$A$2:$E$2336,4,0)</f>
        <v xml:space="preserve">  Hicham</v>
      </c>
      <c r="C2070" s="9">
        <f>VLOOKUP($A2070,'Medical Examination'!$A$2:$J$2336,2,0)</f>
        <v>18.46</v>
      </c>
      <c r="D2070" s="9">
        <f>VLOOKUP($A2070,'Medical Examination'!$A$2:$J$2336,3,0)</f>
        <v>5.25</v>
      </c>
      <c r="E2070" s="9" t="str">
        <f>VLOOKUP($A2070,'Medical Examination'!$A$2:$J$2336,4,0)</f>
        <v>No</v>
      </c>
      <c r="F2070" s="9" t="str">
        <f>VLOOKUP($A2070,'Medical Examination'!$A$2:$J$2336,5,0)</f>
        <v>No</v>
      </c>
      <c r="G2070" s="9" t="str">
        <f>VLOOKUP($A2070,'Medical Examination'!$A$2:$J$2336,6,0)</f>
        <v>No</v>
      </c>
      <c r="H2070" s="9">
        <f>VLOOKUP($A2070,'Medical Examination'!$A$2:$J$2336,7,0)</f>
        <v>0</v>
      </c>
      <c r="I2070" s="9" t="str">
        <f>VLOOKUP($A2070,'Medical Examination'!$A$2:$J$2336,8,0)</f>
        <v xml:space="preserve"> Non Smoker</v>
      </c>
      <c r="J2070" s="9" t="str">
        <f>VLOOKUP($A2070,'Medical Examination'!$A$2:$J$2336,9,0)</f>
        <v>Under Weight</v>
      </c>
      <c r="K2070" s="9" t="str">
        <f>VLOOKUP($A2070,'Medical Examination'!$A$2:$J$2336,10,0)</f>
        <v>Normal</v>
      </c>
      <c r="L2070" s="9" t="str">
        <f>VLOOKUP($A2070,'Hospitalsation Details'!$A$2:$L$2344,10,0)</f>
        <v>17-11-1991</v>
      </c>
      <c r="M2070" s="16">
        <f>VLOOKUP($A2070,'Hospitalsation Details'!$A$2:$L$2344,6,0)</f>
        <v>2545.6799999999998</v>
      </c>
      <c r="N2070" s="9" t="str">
        <f>VLOOKUP($A2070,'Hospitalsation Details'!$A$2:$L$2344,7,0)</f>
        <v>tier - 2</v>
      </c>
      <c r="O2070" s="9" t="str">
        <f>VLOOKUP($A2070,'Hospitalsation Details'!$A$2:$L$2344,8,0)</f>
        <v>tier - 1</v>
      </c>
      <c r="P2070" s="9" t="str">
        <f>VLOOKUP($A2070,'Hospitalsation Details'!$A$2:$L$2344,9,0)</f>
        <v>R1013</v>
      </c>
      <c r="Q2070" s="9">
        <f>VLOOKUP($A2070,'Hospitalsation Details'!$A$2:$L$2344,12,0)</f>
        <v>31</v>
      </c>
    </row>
    <row r="2071" spans="1:17" ht="15.6" x14ac:dyDescent="0.3">
      <c r="A2071" s="21" t="s">
        <v>4139</v>
      </c>
      <c r="B2071" s="9" t="str">
        <f>VLOOKUP($A2071,'Customer Names'!$A$2:$E$2336,4,0)</f>
        <v xml:space="preserve">  Sarah</v>
      </c>
      <c r="C2071" s="9">
        <f>VLOOKUP($A2071,'Medical Examination'!$A$2:$J$2336,2,0)</f>
        <v>17.3</v>
      </c>
      <c r="D2071" s="9">
        <f>VLOOKUP($A2071,'Medical Examination'!$A$2:$J$2336,3,0)</f>
        <v>4.75</v>
      </c>
      <c r="E2071" s="9" t="str">
        <f>VLOOKUP($A2071,'Medical Examination'!$A$2:$J$2336,4,0)</f>
        <v>No</v>
      </c>
      <c r="F2071" s="9" t="str">
        <f>VLOOKUP($A2071,'Medical Examination'!$A$2:$J$2336,5,0)</f>
        <v>No</v>
      </c>
      <c r="G2071" s="9" t="str">
        <f>VLOOKUP($A2071,'Medical Examination'!$A$2:$J$2336,6,0)</f>
        <v>No</v>
      </c>
      <c r="H2071" s="9">
        <f>VLOOKUP($A2071,'Medical Examination'!$A$2:$J$2336,7,0)</f>
        <v>0</v>
      </c>
      <c r="I2071" s="9" t="str">
        <f>VLOOKUP($A2071,'Medical Examination'!$A$2:$J$2336,8,0)</f>
        <v xml:space="preserve"> Non Smoker</v>
      </c>
      <c r="J2071" s="9" t="str">
        <f>VLOOKUP($A2071,'Medical Examination'!$A$2:$J$2336,9,0)</f>
        <v>Under Weight</v>
      </c>
      <c r="K2071" s="9" t="str">
        <f>VLOOKUP($A2071,'Medical Examination'!$A$2:$J$2336,10,0)</f>
        <v>Normal</v>
      </c>
      <c r="L2071" s="9" t="str">
        <f>VLOOKUP($A2071,'Hospitalsation Details'!$A$2:$L$2344,10,0)</f>
        <v>01-10-1990</v>
      </c>
      <c r="M2071" s="16">
        <f>VLOOKUP($A2071,'Hospitalsation Details'!$A$2:$L$2344,6,0)</f>
        <v>2540.39</v>
      </c>
      <c r="N2071" s="9" t="str">
        <f>VLOOKUP($A2071,'Hospitalsation Details'!$A$2:$L$2344,7,0)</f>
        <v>tier - 2</v>
      </c>
      <c r="O2071" s="9" t="str">
        <f>VLOOKUP($A2071,'Hospitalsation Details'!$A$2:$L$2344,8,0)</f>
        <v>tier - 2</v>
      </c>
      <c r="P2071" s="9" t="str">
        <f>VLOOKUP($A2071,'Hospitalsation Details'!$A$2:$L$2344,9,0)</f>
        <v>R1013</v>
      </c>
      <c r="Q2071" s="9">
        <f>VLOOKUP($A2071,'Hospitalsation Details'!$A$2:$L$2344,12,0)</f>
        <v>32</v>
      </c>
    </row>
    <row r="2072" spans="1:17" ht="15.6" x14ac:dyDescent="0.3">
      <c r="A2072" s="20" t="s">
        <v>4141</v>
      </c>
      <c r="B2072" s="9" t="str">
        <f>VLOOKUP($A2072,'Customer Names'!$A$2:$E$2336,4,0)</f>
        <v xml:space="preserve">  Anthony S</v>
      </c>
      <c r="C2072" s="9">
        <f>VLOOKUP($A2072,'Medical Examination'!$A$2:$J$2336,2,0)</f>
        <v>35.625</v>
      </c>
      <c r="D2072" s="9">
        <f>VLOOKUP($A2072,'Medical Examination'!$A$2:$J$2336,3,0)</f>
        <v>4.68</v>
      </c>
      <c r="E2072" s="9" t="str">
        <f>VLOOKUP($A2072,'Medical Examination'!$A$2:$J$2336,4,0)</f>
        <v>Yes</v>
      </c>
      <c r="F2072" s="9" t="str">
        <f>VLOOKUP($A2072,'Medical Examination'!$A$2:$J$2336,5,0)</f>
        <v>No</v>
      </c>
      <c r="G2072" s="9" t="str">
        <f>VLOOKUP($A2072,'Medical Examination'!$A$2:$J$2336,6,0)</f>
        <v>Yes</v>
      </c>
      <c r="H2072" s="9">
        <f>VLOOKUP($A2072,'Medical Examination'!$A$2:$J$2336,7,0)</f>
        <v>1</v>
      </c>
      <c r="I2072" s="9" t="str">
        <f>VLOOKUP($A2072,'Medical Examination'!$A$2:$J$2336,8,0)</f>
        <v xml:space="preserve"> Non Smoker</v>
      </c>
      <c r="J2072" s="9" t="str">
        <f>VLOOKUP($A2072,'Medical Examination'!$A$2:$J$2336,9,0)</f>
        <v>Obesity</v>
      </c>
      <c r="K2072" s="9" t="str">
        <f>VLOOKUP($A2072,'Medical Examination'!$A$2:$J$2336,10,0)</f>
        <v>Prediabetes</v>
      </c>
      <c r="L2072" s="9" t="str">
        <f>VLOOKUP($A2072,'Hospitalsation Details'!$A$2:$L$2344,10,0)</f>
        <v>28-07-1997</v>
      </c>
      <c r="M2072" s="16">
        <f>VLOOKUP($A2072,'Hospitalsation Details'!$A$2:$L$2344,6,0)</f>
        <v>2534.39</v>
      </c>
      <c r="N2072" s="9" t="str">
        <f>VLOOKUP($A2072,'Hospitalsation Details'!$A$2:$L$2344,7,0)</f>
        <v>tier - 3</v>
      </c>
      <c r="O2072" s="9" t="str">
        <f>VLOOKUP($A2072,'Hospitalsation Details'!$A$2:$L$2344,8,0)</f>
        <v>tier - 3</v>
      </c>
      <c r="P2072" s="9" t="str">
        <f>VLOOKUP($A2072,'Hospitalsation Details'!$A$2:$L$2344,9,0)</f>
        <v>R1012</v>
      </c>
      <c r="Q2072" s="9">
        <f>VLOOKUP($A2072,'Hospitalsation Details'!$A$2:$L$2344,12,0)</f>
        <v>25</v>
      </c>
    </row>
    <row r="2073" spans="1:17" ht="15.6" x14ac:dyDescent="0.3">
      <c r="A2073" s="21" t="s">
        <v>4143</v>
      </c>
      <c r="B2073" s="9" t="str">
        <f>VLOOKUP($A2073,'Customer Names'!$A$2:$E$2336,4,0)</f>
        <v xml:space="preserve">  Elisabetta</v>
      </c>
      <c r="C2073" s="9">
        <f>VLOOKUP($A2073,'Medical Examination'!$A$2:$J$2336,2,0)</f>
        <v>20.234999999999999</v>
      </c>
      <c r="D2073" s="9">
        <f>VLOOKUP($A2073,'Medical Examination'!$A$2:$J$2336,3,0)</f>
        <v>6.17</v>
      </c>
      <c r="E2073" s="9" t="str">
        <f>VLOOKUP($A2073,'Medical Examination'!$A$2:$J$2336,4,0)</f>
        <v>Yes</v>
      </c>
      <c r="F2073" s="9" t="str">
        <f>VLOOKUP($A2073,'Medical Examination'!$A$2:$J$2336,5,0)</f>
        <v>Yes</v>
      </c>
      <c r="G2073" s="9" t="str">
        <f>VLOOKUP($A2073,'Medical Examination'!$A$2:$J$2336,6,0)</f>
        <v>No</v>
      </c>
      <c r="H2073" s="9">
        <f>VLOOKUP($A2073,'Medical Examination'!$A$2:$J$2336,7,0)</f>
        <v>2</v>
      </c>
      <c r="I2073" s="9" t="str">
        <f>VLOOKUP($A2073,'Medical Examination'!$A$2:$J$2336,8,0)</f>
        <v xml:space="preserve"> Non Smoker</v>
      </c>
      <c r="J2073" s="9" t="str">
        <f>VLOOKUP($A2073,'Medical Examination'!$A$2:$J$2336,9,0)</f>
        <v>Normal Weight</v>
      </c>
      <c r="K2073" s="9" t="str">
        <f>VLOOKUP($A2073,'Medical Examination'!$A$2:$J$2336,10,0)</f>
        <v>Normal</v>
      </c>
      <c r="L2073" s="9" t="str">
        <f>VLOOKUP($A2073,'Hospitalsation Details'!$A$2:$L$2344,10,0)</f>
        <v>25-08-2000</v>
      </c>
      <c r="M2073" s="16">
        <f>VLOOKUP($A2073,'Hospitalsation Details'!$A$2:$L$2344,6,0)</f>
        <v>2527.8200000000002</v>
      </c>
      <c r="N2073" s="9" t="str">
        <f>VLOOKUP($A2073,'Hospitalsation Details'!$A$2:$L$2344,7,0)</f>
        <v>tier - 2</v>
      </c>
      <c r="O2073" s="9" t="str">
        <f>VLOOKUP($A2073,'Hospitalsation Details'!$A$2:$L$2344,8,0)</f>
        <v>tier - 3</v>
      </c>
      <c r="P2073" s="9" t="str">
        <f>VLOOKUP($A2073,'Hospitalsation Details'!$A$2:$L$2344,9,0)</f>
        <v>R1012</v>
      </c>
      <c r="Q2073" s="9">
        <f>VLOOKUP($A2073,'Hospitalsation Details'!$A$2:$L$2344,12,0)</f>
        <v>22</v>
      </c>
    </row>
    <row r="2074" spans="1:17" ht="15.6" x14ac:dyDescent="0.3">
      <c r="A2074" s="20" t="s">
        <v>4145</v>
      </c>
      <c r="B2074" s="9" t="str">
        <f>VLOOKUP($A2074,'Customer Names'!$A$2:$E$2336,4,0)</f>
        <v xml:space="preserve">  Trevor N</v>
      </c>
      <c r="C2074" s="9">
        <f>VLOOKUP($A2074,'Medical Examination'!$A$2:$J$2336,2,0)</f>
        <v>27.55</v>
      </c>
      <c r="D2074" s="9">
        <f>VLOOKUP($A2074,'Medical Examination'!$A$2:$J$2336,3,0)</f>
        <v>4.5599999999999996</v>
      </c>
      <c r="E2074" s="9" t="str">
        <f>VLOOKUP($A2074,'Medical Examination'!$A$2:$J$2336,4,0)</f>
        <v>Yes</v>
      </c>
      <c r="F2074" s="9" t="str">
        <f>VLOOKUP($A2074,'Medical Examination'!$A$2:$J$2336,5,0)</f>
        <v>No</v>
      </c>
      <c r="G2074" s="9" t="str">
        <f>VLOOKUP($A2074,'Medical Examination'!$A$2:$J$2336,6,0)</f>
        <v>Yes</v>
      </c>
      <c r="H2074" s="9">
        <f>VLOOKUP($A2074,'Medical Examination'!$A$2:$J$2336,7,0)</f>
        <v>1</v>
      </c>
      <c r="I2074" s="9" t="str">
        <f>VLOOKUP($A2074,'Medical Examination'!$A$2:$J$2336,8,0)</f>
        <v xml:space="preserve"> Non Smoker</v>
      </c>
      <c r="J2074" s="9" t="str">
        <f>VLOOKUP($A2074,'Medical Examination'!$A$2:$J$2336,9,0)</f>
        <v>Over Weight</v>
      </c>
      <c r="K2074" s="9" t="str">
        <f>VLOOKUP($A2074,'Medical Examination'!$A$2:$J$2336,10,0)</f>
        <v>Prediabetes</v>
      </c>
      <c r="L2074" s="9" t="str">
        <f>VLOOKUP($A2074,'Hospitalsation Details'!$A$2:$L$2344,10,0)</f>
        <v>02-11-1997</v>
      </c>
      <c r="M2074" s="16">
        <f>VLOOKUP($A2074,'Hospitalsation Details'!$A$2:$L$2344,6,0)</f>
        <v>2523.17</v>
      </c>
      <c r="N2074" s="9" t="str">
        <f>VLOOKUP($A2074,'Hospitalsation Details'!$A$2:$L$2344,7,0)</f>
        <v>tier - 3</v>
      </c>
      <c r="O2074" s="9" t="str">
        <f>VLOOKUP($A2074,'Hospitalsation Details'!$A$2:$L$2344,8,0)</f>
        <v>tier - 1</v>
      </c>
      <c r="P2074" s="9" t="str">
        <f>VLOOKUP($A2074,'Hospitalsation Details'!$A$2:$L$2344,9,0)</f>
        <v>R1012</v>
      </c>
      <c r="Q2074" s="9">
        <f>VLOOKUP($A2074,'Hospitalsation Details'!$A$2:$L$2344,12,0)</f>
        <v>25</v>
      </c>
    </row>
    <row r="2075" spans="1:17" ht="15.6" x14ac:dyDescent="0.3">
      <c r="A2075" s="21" t="s">
        <v>4147</v>
      </c>
      <c r="B2075" s="9" t="str">
        <f>VLOOKUP($A2075,'Customer Names'!$A$2:$E$2336,4,0)</f>
        <v xml:space="preserve">  Nancy</v>
      </c>
      <c r="C2075" s="9">
        <f>VLOOKUP($A2075,'Medical Examination'!$A$2:$J$2336,2,0)</f>
        <v>17.97</v>
      </c>
      <c r="D2075" s="9">
        <f>VLOOKUP($A2075,'Medical Examination'!$A$2:$J$2336,3,0)</f>
        <v>6.3</v>
      </c>
      <c r="E2075" s="9" t="str">
        <f>VLOOKUP($A2075,'Medical Examination'!$A$2:$J$2336,4,0)</f>
        <v>No</v>
      </c>
      <c r="F2075" s="9" t="str">
        <f>VLOOKUP($A2075,'Medical Examination'!$A$2:$J$2336,5,0)</f>
        <v>No</v>
      </c>
      <c r="G2075" s="9" t="str">
        <f>VLOOKUP($A2075,'Medical Examination'!$A$2:$J$2336,6,0)</f>
        <v>No</v>
      </c>
      <c r="H2075" s="9">
        <f>VLOOKUP($A2075,'Medical Examination'!$A$2:$J$2336,7,0)</f>
        <v>0</v>
      </c>
      <c r="I2075" s="9" t="str">
        <f>VLOOKUP($A2075,'Medical Examination'!$A$2:$J$2336,8,0)</f>
        <v xml:space="preserve"> Non Smoker</v>
      </c>
      <c r="J2075" s="9" t="str">
        <f>VLOOKUP($A2075,'Medical Examination'!$A$2:$J$2336,9,0)</f>
        <v>Under Weight</v>
      </c>
      <c r="K2075" s="9" t="str">
        <f>VLOOKUP($A2075,'Medical Examination'!$A$2:$J$2336,10,0)</f>
        <v>Prediabetes</v>
      </c>
      <c r="L2075" s="9" t="str">
        <f>VLOOKUP($A2075,'Hospitalsation Details'!$A$2:$L$2344,10,0)</f>
        <v>05-08-1991</v>
      </c>
      <c r="M2075" s="16">
        <f>VLOOKUP($A2075,'Hospitalsation Details'!$A$2:$L$2344,6,0)</f>
        <v>2510.79</v>
      </c>
      <c r="N2075" s="9" t="str">
        <f>VLOOKUP($A2075,'Hospitalsation Details'!$A$2:$L$2344,7,0)</f>
        <v>tier - 2</v>
      </c>
      <c r="O2075" s="9" t="str">
        <f>VLOOKUP($A2075,'Hospitalsation Details'!$A$2:$L$2344,8,0)</f>
        <v>tier - 1</v>
      </c>
      <c r="P2075" s="9" t="str">
        <f>VLOOKUP($A2075,'Hospitalsation Details'!$A$2:$L$2344,9,0)</f>
        <v>R1013</v>
      </c>
      <c r="Q2075" s="9">
        <f>VLOOKUP($A2075,'Hospitalsation Details'!$A$2:$L$2344,12,0)</f>
        <v>31</v>
      </c>
    </row>
    <row r="2076" spans="1:17" ht="15.6" x14ac:dyDescent="0.3">
      <c r="A2076" s="20" t="s">
        <v>4149</v>
      </c>
      <c r="B2076" s="9" t="str">
        <f>VLOOKUP($A2076,'Customer Names'!$A$2:$E$2336,4,0)</f>
        <v xml:space="preserve">  Allison R</v>
      </c>
      <c r="C2076" s="9">
        <f>VLOOKUP($A2076,'Medical Examination'!$A$2:$J$2336,2,0)</f>
        <v>29.98</v>
      </c>
      <c r="D2076" s="9">
        <f>VLOOKUP($A2076,'Medical Examination'!$A$2:$J$2336,3,0)</f>
        <v>6.03</v>
      </c>
      <c r="E2076" s="9" t="str">
        <f>VLOOKUP($A2076,'Medical Examination'!$A$2:$J$2336,4,0)</f>
        <v>No</v>
      </c>
      <c r="F2076" s="9" t="str">
        <f>VLOOKUP($A2076,'Medical Examination'!$A$2:$J$2336,5,0)</f>
        <v>Yes</v>
      </c>
      <c r="G2076" s="9" t="str">
        <f>VLOOKUP($A2076,'Medical Examination'!$A$2:$J$2336,6,0)</f>
        <v>No</v>
      </c>
      <c r="H2076" s="9">
        <f>VLOOKUP($A2076,'Medical Examination'!$A$2:$J$2336,7,0)</f>
        <v>1</v>
      </c>
      <c r="I2076" s="9" t="str">
        <f>VLOOKUP($A2076,'Medical Examination'!$A$2:$J$2336,8,0)</f>
        <v xml:space="preserve"> Non Smoker</v>
      </c>
      <c r="J2076" s="9" t="str">
        <f>VLOOKUP($A2076,'Medical Examination'!$A$2:$J$2336,9,0)</f>
        <v>Obesity</v>
      </c>
      <c r="K2076" s="9" t="str">
        <f>VLOOKUP($A2076,'Medical Examination'!$A$2:$J$2336,10,0)</f>
        <v>Normal</v>
      </c>
      <c r="L2076" s="9" t="str">
        <f>VLOOKUP($A2076,'Hospitalsation Details'!$A$2:$L$2344,10,0)</f>
        <v>06-09-2004</v>
      </c>
      <c r="M2076" s="16">
        <f>VLOOKUP($A2076,'Hospitalsation Details'!$A$2:$L$2344,6,0)</f>
        <v>2500.9299999999998</v>
      </c>
      <c r="N2076" s="9" t="str">
        <f>VLOOKUP($A2076,'Hospitalsation Details'!$A$2:$L$2344,7,0)</f>
        <v>tier - 2</v>
      </c>
      <c r="O2076" s="9" t="str">
        <f>VLOOKUP($A2076,'Hospitalsation Details'!$A$2:$L$2344,8,0)</f>
        <v>tier - 2</v>
      </c>
      <c r="P2076" s="9" t="str">
        <f>VLOOKUP($A2076,'Hospitalsation Details'!$A$2:$L$2344,9,0)</f>
        <v>R1012</v>
      </c>
      <c r="Q2076" s="9">
        <f>VLOOKUP($A2076,'Hospitalsation Details'!$A$2:$L$2344,12,0)</f>
        <v>18</v>
      </c>
    </row>
    <row r="2077" spans="1:17" ht="15.6" x14ac:dyDescent="0.3">
      <c r="A2077" s="21" t="s">
        <v>4151</v>
      </c>
      <c r="B2077" s="9" t="str">
        <f>VLOOKUP($A2077,'Customer Names'!$A$2:$E$2336,4,0)</f>
        <v xml:space="preserve">  Robert J</v>
      </c>
      <c r="C2077" s="9">
        <f>VLOOKUP($A2077,'Medical Examination'!$A$2:$J$2336,2,0)</f>
        <v>33.659999999999997</v>
      </c>
      <c r="D2077" s="9">
        <f>VLOOKUP($A2077,'Medical Examination'!$A$2:$J$2336,3,0)</f>
        <v>4.2</v>
      </c>
      <c r="E2077" s="9" t="str">
        <f>VLOOKUP($A2077,'Medical Examination'!$A$2:$J$2336,4,0)</f>
        <v>Yes</v>
      </c>
      <c r="F2077" s="9" t="str">
        <f>VLOOKUP($A2077,'Medical Examination'!$A$2:$J$2336,5,0)</f>
        <v>No</v>
      </c>
      <c r="G2077" s="9" t="str">
        <f>VLOOKUP($A2077,'Medical Examination'!$A$2:$J$2336,6,0)</f>
        <v>No</v>
      </c>
      <c r="H2077" s="9">
        <f>VLOOKUP($A2077,'Medical Examination'!$A$2:$J$2336,7,0)</f>
        <v>1</v>
      </c>
      <c r="I2077" s="9" t="str">
        <f>VLOOKUP($A2077,'Medical Examination'!$A$2:$J$2336,8,0)</f>
        <v xml:space="preserve"> Non Smoker</v>
      </c>
      <c r="J2077" s="9" t="str">
        <f>VLOOKUP($A2077,'Medical Examination'!$A$2:$J$2336,9,0)</f>
        <v>Obesity</v>
      </c>
      <c r="K2077" s="9" t="str">
        <f>VLOOKUP($A2077,'Medical Examination'!$A$2:$J$2336,10,0)</f>
        <v>Normal</v>
      </c>
      <c r="L2077" s="9" t="str">
        <f>VLOOKUP($A2077,'Hospitalsation Details'!$A$2:$L$2344,10,0)</f>
        <v>15-10-1995</v>
      </c>
      <c r="M2077" s="16">
        <f>VLOOKUP($A2077,'Hospitalsation Details'!$A$2:$L$2344,6,0)</f>
        <v>2498.41</v>
      </c>
      <c r="N2077" s="9" t="str">
        <f>VLOOKUP($A2077,'Hospitalsation Details'!$A$2:$L$2344,7,0)</f>
        <v>tier - 3</v>
      </c>
      <c r="O2077" s="9" t="str">
        <f>VLOOKUP($A2077,'Hospitalsation Details'!$A$2:$L$2344,8,0)</f>
        <v>tier - 3</v>
      </c>
      <c r="P2077" s="9" t="str">
        <f>VLOOKUP($A2077,'Hospitalsation Details'!$A$2:$L$2344,9,0)</f>
        <v>R1013</v>
      </c>
      <c r="Q2077" s="9">
        <f>VLOOKUP($A2077,'Hospitalsation Details'!$A$2:$L$2344,12,0)</f>
        <v>27</v>
      </c>
    </row>
    <row r="2078" spans="1:17" ht="15.6" x14ac:dyDescent="0.3">
      <c r="A2078" s="20" t="s">
        <v>4153</v>
      </c>
      <c r="B2078" s="9" t="str">
        <f>VLOOKUP($A2078,'Customer Names'!$A$2:$E$2336,4,0)</f>
        <v xml:space="preserve">  Nicholas</v>
      </c>
      <c r="C2078" s="9">
        <f>VLOOKUP($A2078,'Medical Examination'!$A$2:$J$2336,2,0)</f>
        <v>32.67</v>
      </c>
      <c r="D2078" s="9">
        <f>VLOOKUP($A2078,'Medical Examination'!$A$2:$J$2336,3,0)</f>
        <v>5.61</v>
      </c>
      <c r="E2078" s="9" t="str">
        <f>VLOOKUP($A2078,'Medical Examination'!$A$2:$J$2336,4,0)</f>
        <v>Yes</v>
      </c>
      <c r="F2078" s="9" t="str">
        <f>VLOOKUP($A2078,'Medical Examination'!$A$2:$J$2336,5,0)</f>
        <v>No</v>
      </c>
      <c r="G2078" s="9" t="str">
        <f>VLOOKUP($A2078,'Medical Examination'!$A$2:$J$2336,6,0)</f>
        <v>No</v>
      </c>
      <c r="H2078" s="9">
        <f>VLOOKUP($A2078,'Medical Examination'!$A$2:$J$2336,7,0)</f>
        <v>1</v>
      </c>
      <c r="I2078" s="9" t="str">
        <f>VLOOKUP($A2078,'Medical Examination'!$A$2:$J$2336,8,0)</f>
        <v xml:space="preserve"> Non Smoker</v>
      </c>
      <c r="J2078" s="9" t="str">
        <f>VLOOKUP($A2078,'Medical Examination'!$A$2:$J$2336,9,0)</f>
        <v>Obesity</v>
      </c>
      <c r="K2078" s="9" t="str">
        <f>VLOOKUP($A2078,'Medical Examination'!$A$2:$J$2336,10,0)</f>
        <v>Prediabetes</v>
      </c>
      <c r="L2078" s="9" t="str">
        <f>VLOOKUP($A2078,'Hospitalsation Details'!$A$2:$L$2344,10,0)</f>
        <v>09-07-1995</v>
      </c>
      <c r="M2078" s="16">
        <f>VLOOKUP($A2078,'Hospitalsation Details'!$A$2:$L$2344,6,0)</f>
        <v>2497.04</v>
      </c>
      <c r="N2078" s="9" t="str">
        <f>VLOOKUP($A2078,'Hospitalsation Details'!$A$2:$L$2344,7,0)</f>
        <v>tier - 3</v>
      </c>
      <c r="O2078" s="9" t="str">
        <f>VLOOKUP($A2078,'Hospitalsation Details'!$A$2:$L$2344,8,0)</f>
        <v>tier - 3</v>
      </c>
      <c r="P2078" s="9" t="str">
        <f>VLOOKUP($A2078,'Hospitalsation Details'!$A$2:$L$2344,9,0)</f>
        <v>R1013</v>
      </c>
      <c r="Q2078" s="9">
        <f>VLOOKUP($A2078,'Hospitalsation Details'!$A$2:$L$2344,12,0)</f>
        <v>27</v>
      </c>
    </row>
    <row r="2079" spans="1:17" ht="15.6" x14ac:dyDescent="0.3">
      <c r="A2079" s="21" t="s">
        <v>4155</v>
      </c>
      <c r="B2079" s="9" t="str">
        <f>VLOOKUP($A2079,'Customer Names'!$A$2:$E$2336,4,0)</f>
        <v xml:space="preserve">  Kevin L</v>
      </c>
      <c r="C2079" s="9">
        <f>VLOOKUP($A2079,'Medical Examination'!$A$2:$J$2336,2,0)</f>
        <v>30.5</v>
      </c>
      <c r="D2079" s="9">
        <f>VLOOKUP($A2079,'Medical Examination'!$A$2:$J$2336,3,0)</f>
        <v>5.88</v>
      </c>
      <c r="E2079" s="9" t="str">
        <f>VLOOKUP($A2079,'Medical Examination'!$A$2:$J$2336,4,0)</f>
        <v>Yes</v>
      </c>
      <c r="F2079" s="9" t="str">
        <f>VLOOKUP($A2079,'Medical Examination'!$A$2:$J$2336,5,0)</f>
        <v>No</v>
      </c>
      <c r="G2079" s="9" t="str">
        <f>VLOOKUP($A2079,'Medical Examination'!$A$2:$J$2336,6,0)</f>
        <v>No</v>
      </c>
      <c r="H2079" s="9">
        <f>VLOOKUP($A2079,'Medical Examination'!$A$2:$J$2336,7,0)</f>
        <v>1</v>
      </c>
      <c r="I2079" s="9" t="str">
        <f>VLOOKUP($A2079,'Medical Examination'!$A$2:$J$2336,8,0)</f>
        <v xml:space="preserve"> Non Smoker</v>
      </c>
      <c r="J2079" s="9" t="str">
        <f>VLOOKUP($A2079,'Medical Examination'!$A$2:$J$2336,9,0)</f>
        <v>Obesity</v>
      </c>
      <c r="K2079" s="9" t="str">
        <f>VLOOKUP($A2079,'Medical Examination'!$A$2:$J$2336,10,0)</f>
        <v>Prediabetes</v>
      </c>
      <c r="L2079" s="9" t="str">
        <f>VLOOKUP($A2079,'Hospitalsation Details'!$A$2:$L$2344,10,0)</f>
        <v>14-10-1995</v>
      </c>
      <c r="M2079" s="16">
        <f>VLOOKUP($A2079,'Hospitalsation Details'!$A$2:$L$2344,6,0)</f>
        <v>2494.02</v>
      </c>
      <c r="N2079" s="9" t="str">
        <f>VLOOKUP($A2079,'Hospitalsation Details'!$A$2:$L$2344,7,0)</f>
        <v>tier - 3</v>
      </c>
      <c r="O2079" s="9" t="str">
        <f>VLOOKUP($A2079,'Hospitalsation Details'!$A$2:$L$2344,8,0)</f>
        <v>tier - 1</v>
      </c>
      <c r="P2079" s="9" t="str">
        <f>VLOOKUP($A2079,'Hospitalsation Details'!$A$2:$L$2344,9,0)</f>
        <v>R1011</v>
      </c>
      <c r="Q2079" s="9">
        <f>VLOOKUP($A2079,'Hospitalsation Details'!$A$2:$L$2344,12,0)</f>
        <v>27</v>
      </c>
    </row>
    <row r="2080" spans="1:17" ht="15.6" x14ac:dyDescent="0.3">
      <c r="A2080" s="20" t="s">
        <v>4157</v>
      </c>
      <c r="B2080" s="9" t="str">
        <f>VLOOKUP($A2080,'Customer Names'!$A$2:$E$2336,4,0)</f>
        <v xml:space="preserve">  Bryan</v>
      </c>
      <c r="C2080" s="9">
        <f>VLOOKUP($A2080,'Medical Examination'!$A$2:$J$2336,2,0)</f>
        <v>23.1</v>
      </c>
      <c r="D2080" s="9">
        <f>VLOOKUP($A2080,'Medical Examination'!$A$2:$J$2336,3,0)</f>
        <v>5.92</v>
      </c>
      <c r="E2080" s="9" t="str">
        <f>VLOOKUP($A2080,'Medical Examination'!$A$2:$J$2336,4,0)</f>
        <v>Yes</v>
      </c>
      <c r="F2080" s="9" t="str">
        <f>VLOOKUP($A2080,'Medical Examination'!$A$2:$J$2336,5,0)</f>
        <v>No</v>
      </c>
      <c r="G2080" s="9" t="str">
        <f>VLOOKUP($A2080,'Medical Examination'!$A$2:$J$2336,6,0)</f>
        <v>No</v>
      </c>
      <c r="H2080" s="9">
        <f>VLOOKUP($A2080,'Medical Examination'!$A$2:$J$2336,7,0)</f>
        <v>1</v>
      </c>
      <c r="I2080" s="9" t="str">
        <f>VLOOKUP($A2080,'Medical Examination'!$A$2:$J$2336,8,0)</f>
        <v xml:space="preserve"> Non Smoker</v>
      </c>
      <c r="J2080" s="9" t="str">
        <f>VLOOKUP($A2080,'Medical Examination'!$A$2:$J$2336,9,0)</f>
        <v>Normal Weight</v>
      </c>
      <c r="K2080" s="9" t="str">
        <f>VLOOKUP($A2080,'Medical Examination'!$A$2:$J$2336,10,0)</f>
        <v>Normal</v>
      </c>
      <c r="L2080" s="9" t="str">
        <f>VLOOKUP($A2080,'Hospitalsation Details'!$A$2:$L$2344,10,0)</f>
        <v>06-11-1995</v>
      </c>
      <c r="M2080" s="16">
        <f>VLOOKUP($A2080,'Hospitalsation Details'!$A$2:$L$2344,6,0)</f>
        <v>2483.7399999999998</v>
      </c>
      <c r="N2080" s="9" t="str">
        <f>VLOOKUP($A2080,'Hospitalsation Details'!$A$2:$L$2344,7,0)</f>
        <v>tier - 3</v>
      </c>
      <c r="O2080" s="9" t="str">
        <f>VLOOKUP($A2080,'Hospitalsation Details'!$A$2:$L$2344,8,0)</f>
        <v>tier - 2</v>
      </c>
      <c r="P2080" s="9" t="str">
        <f>VLOOKUP($A2080,'Hospitalsation Details'!$A$2:$L$2344,9,0)</f>
        <v>R1013</v>
      </c>
      <c r="Q2080" s="9">
        <f>VLOOKUP($A2080,'Hospitalsation Details'!$A$2:$L$2344,12,0)</f>
        <v>27</v>
      </c>
    </row>
    <row r="2081" spans="1:17" ht="15.6" x14ac:dyDescent="0.3">
      <c r="A2081" s="21" t="s">
        <v>4159</v>
      </c>
      <c r="B2081" s="9" t="str">
        <f>VLOOKUP($A2081,'Customer Names'!$A$2:$E$2336,4,0)</f>
        <v xml:space="preserve">  Janae N</v>
      </c>
      <c r="C2081" s="9">
        <f>VLOOKUP($A2081,'Medical Examination'!$A$2:$J$2336,2,0)</f>
        <v>39.49</v>
      </c>
      <c r="D2081" s="9">
        <f>VLOOKUP($A2081,'Medical Examination'!$A$2:$J$2336,3,0)</f>
        <v>4.8099999999999996</v>
      </c>
      <c r="E2081" s="9" t="str">
        <f>VLOOKUP($A2081,'Medical Examination'!$A$2:$J$2336,4,0)</f>
        <v>No</v>
      </c>
      <c r="F2081" s="9" t="str">
        <f>VLOOKUP($A2081,'Medical Examination'!$A$2:$J$2336,5,0)</f>
        <v>No</v>
      </c>
      <c r="G2081" s="9" t="str">
        <f>VLOOKUP($A2081,'Medical Examination'!$A$2:$J$2336,6,0)</f>
        <v>No</v>
      </c>
      <c r="H2081" s="9">
        <f>VLOOKUP($A2081,'Medical Examination'!$A$2:$J$2336,7,0)</f>
        <v>1</v>
      </c>
      <c r="I2081" s="9" t="str">
        <f>VLOOKUP($A2081,'Medical Examination'!$A$2:$J$2336,8,0)</f>
        <v xml:space="preserve"> Non Smoker</v>
      </c>
      <c r="J2081" s="9" t="str">
        <f>VLOOKUP($A2081,'Medical Examination'!$A$2:$J$2336,9,0)</f>
        <v>Obesity</v>
      </c>
      <c r="K2081" s="9" t="str">
        <f>VLOOKUP($A2081,'Medical Examination'!$A$2:$J$2336,10,0)</f>
        <v>Normal</v>
      </c>
      <c r="L2081" s="9" t="str">
        <f>VLOOKUP($A2081,'Hospitalsation Details'!$A$2:$L$2344,10,0)</f>
        <v>20-06-1998</v>
      </c>
      <c r="M2081" s="16">
        <f>VLOOKUP($A2081,'Hospitalsation Details'!$A$2:$L$2344,6,0)</f>
        <v>2480.98</v>
      </c>
      <c r="N2081" s="9" t="str">
        <f>VLOOKUP($A2081,'Hospitalsation Details'!$A$2:$L$2344,7,0)</f>
        <v>tier - 2</v>
      </c>
      <c r="O2081" s="9" t="str">
        <f>VLOOKUP($A2081,'Hospitalsation Details'!$A$2:$L$2344,8,0)</f>
        <v>tier - 2</v>
      </c>
      <c r="P2081" s="9" t="str">
        <f>VLOOKUP($A2081,'Hospitalsation Details'!$A$2:$L$2344,9,0)</f>
        <v>R1013</v>
      </c>
      <c r="Q2081" s="9">
        <f>VLOOKUP($A2081,'Hospitalsation Details'!$A$2:$L$2344,12,0)</f>
        <v>24</v>
      </c>
    </row>
    <row r="2082" spans="1:17" ht="15.6" x14ac:dyDescent="0.3">
      <c r="A2082" s="20" t="s">
        <v>4161</v>
      </c>
      <c r="B2082" s="9" t="str">
        <f>VLOOKUP($A2082,'Customer Names'!$A$2:$E$2336,4,0)</f>
        <v xml:space="preserve">  Audrey</v>
      </c>
      <c r="C2082" s="9">
        <f>VLOOKUP($A2082,'Medical Examination'!$A$2:$J$2336,2,0)</f>
        <v>33.99</v>
      </c>
      <c r="D2082" s="9">
        <f>VLOOKUP($A2082,'Medical Examination'!$A$2:$J$2336,3,0)</f>
        <v>4.55</v>
      </c>
      <c r="E2082" s="9" t="str">
        <f>VLOOKUP($A2082,'Medical Examination'!$A$2:$J$2336,4,0)</f>
        <v>No</v>
      </c>
      <c r="F2082" s="9" t="str">
        <f>VLOOKUP($A2082,'Medical Examination'!$A$2:$J$2336,5,0)</f>
        <v>No</v>
      </c>
      <c r="G2082" s="9" t="str">
        <f>VLOOKUP($A2082,'Medical Examination'!$A$2:$J$2336,6,0)</f>
        <v>No</v>
      </c>
      <c r="H2082" s="9">
        <f>VLOOKUP($A2082,'Medical Examination'!$A$2:$J$2336,7,0)</f>
        <v>1</v>
      </c>
      <c r="I2082" s="9" t="str">
        <f>VLOOKUP($A2082,'Medical Examination'!$A$2:$J$2336,8,0)</f>
        <v xml:space="preserve"> Non Smoker</v>
      </c>
      <c r="J2082" s="9" t="str">
        <f>VLOOKUP($A2082,'Medical Examination'!$A$2:$J$2336,9,0)</f>
        <v>Obesity</v>
      </c>
      <c r="K2082" s="9" t="str">
        <f>VLOOKUP($A2082,'Medical Examination'!$A$2:$J$2336,10,0)</f>
        <v>Diabetes</v>
      </c>
      <c r="L2082" s="9" t="str">
        <f>VLOOKUP($A2082,'Hospitalsation Details'!$A$2:$L$2344,10,0)</f>
        <v>02-07-1998</v>
      </c>
      <c r="M2082" s="16">
        <f>VLOOKUP($A2082,'Hospitalsation Details'!$A$2:$L$2344,6,0)</f>
        <v>2473.33</v>
      </c>
      <c r="N2082" s="9" t="str">
        <f>VLOOKUP($A2082,'Hospitalsation Details'!$A$2:$L$2344,7,0)</f>
        <v>tier - 2</v>
      </c>
      <c r="O2082" s="9" t="str">
        <f>VLOOKUP($A2082,'Hospitalsation Details'!$A$2:$L$2344,8,0)</f>
        <v>tier - 3</v>
      </c>
      <c r="P2082" s="9" t="str">
        <f>VLOOKUP($A2082,'Hospitalsation Details'!$A$2:$L$2344,9,0)</f>
        <v>R1013</v>
      </c>
      <c r="Q2082" s="9">
        <f>VLOOKUP($A2082,'Hospitalsation Details'!$A$2:$L$2344,12,0)</f>
        <v>24</v>
      </c>
    </row>
    <row r="2083" spans="1:17" ht="15.6" x14ac:dyDescent="0.3">
      <c r="A2083" s="21" t="s">
        <v>4163</v>
      </c>
      <c r="B2083" s="9" t="str">
        <f>VLOOKUP($A2083,'Customer Names'!$A$2:$E$2336,4,0)</f>
        <v xml:space="preserve">  Laura</v>
      </c>
      <c r="C2083" s="9">
        <f>VLOOKUP($A2083,'Medical Examination'!$A$2:$J$2336,2,0)</f>
        <v>27.72</v>
      </c>
      <c r="D2083" s="9">
        <f>VLOOKUP($A2083,'Medical Examination'!$A$2:$J$2336,3,0)</f>
        <v>6.43</v>
      </c>
      <c r="E2083" s="9" t="str">
        <f>VLOOKUP($A2083,'Medical Examination'!$A$2:$J$2336,4,0)</f>
        <v>No</v>
      </c>
      <c r="F2083" s="9" t="str">
        <f>VLOOKUP($A2083,'Medical Examination'!$A$2:$J$2336,5,0)</f>
        <v>No</v>
      </c>
      <c r="G2083" s="9" t="str">
        <f>VLOOKUP($A2083,'Medical Examination'!$A$2:$J$2336,6,0)</f>
        <v>No</v>
      </c>
      <c r="H2083" s="9">
        <f>VLOOKUP($A2083,'Medical Examination'!$A$2:$J$2336,7,0)</f>
        <v>1</v>
      </c>
      <c r="I2083" s="9" t="str">
        <f>VLOOKUP($A2083,'Medical Examination'!$A$2:$J$2336,8,0)</f>
        <v xml:space="preserve"> Non Smoker</v>
      </c>
      <c r="J2083" s="9" t="str">
        <f>VLOOKUP($A2083,'Medical Examination'!$A$2:$J$2336,9,0)</f>
        <v>Over Weight</v>
      </c>
      <c r="K2083" s="9" t="str">
        <f>VLOOKUP($A2083,'Medical Examination'!$A$2:$J$2336,10,0)</f>
        <v>Diabetes</v>
      </c>
      <c r="L2083" s="9" t="str">
        <f>VLOOKUP($A2083,'Hospitalsation Details'!$A$2:$L$2344,10,0)</f>
        <v>17-08-1998</v>
      </c>
      <c r="M2083" s="16">
        <f>VLOOKUP($A2083,'Hospitalsation Details'!$A$2:$L$2344,6,0)</f>
        <v>2464.62</v>
      </c>
      <c r="N2083" s="9" t="str">
        <f>VLOOKUP($A2083,'Hospitalsation Details'!$A$2:$L$2344,7,0)</f>
        <v>tier - 2</v>
      </c>
      <c r="O2083" s="9" t="str">
        <f>VLOOKUP($A2083,'Hospitalsation Details'!$A$2:$L$2344,8,0)</f>
        <v>tier - 3</v>
      </c>
      <c r="P2083" s="9" t="str">
        <f>VLOOKUP($A2083,'Hospitalsation Details'!$A$2:$L$2344,9,0)</f>
        <v>R1013</v>
      </c>
      <c r="Q2083" s="9">
        <f>VLOOKUP($A2083,'Hospitalsation Details'!$A$2:$L$2344,12,0)</f>
        <v>24</v>
      </c>
    </row>
    <row r="2084" spans="1:17" ht="15.6" x14ac:dyDescent="0.3">
      <c r="A2084" s="20" t="s">
        <v>4165</v>
      </c>
      <c r="B2084" s="9" t="str">
        <f>VLOOKUP($A2084,'Customer Names'!$A$2:$E$2336,4,0)</f>
        <v xml:space="preserve">  Nicole F</v>
      </c>
      <c r="C2084" s="9">
        <f>VLOOKUP($A2084,'Medical Examination'!$A$2:$J$2336,2,0)</f>
        <v>30.59</v>
      </c>
      <c r="D2084" s="9">
        <f>VLOOKUP($A2084,'Medical Examination'!$A$2:$J$2336,3,0)</f>
        <v>11.62</v>
      </c>
      <c r="E2084" s="9" t="str">
        <f>VLOOKUP($A2084,'Medical Examination'!$A$2:$J$2336,4,0)</f>
        <v>No</v>
      </c>
      <c r="F2084" s="9" t="str">
        <f>VLOOKUP($A2084,'Medical Examination'!$A$2:$J$2336,5,0)</f>
        <v>No</v>
      </c>
      <c r="G2084" s="9" t="str">
        <f>VLOOKUP($A2084,'Medical Examination'!$A$2:$J$2336,6,0)</f>
        <v>No</v>
      </c>
      <c r="H2084" s="9">
        <f>VLOOKUP($A2084,'Medical Examination'!$A$2:$J$2336,7,0)</f>
        <v>0</v>
      </c>
      <c r="I2084" s="9" t="str">
        <f>VLOOKUP($A2084,'Medical Examination'!$A$2:$J$2336,8,0)</f>
        <v xml:space="preserve"> Non Smoker</v>
      </c>
      <c r="J2084" s="9" t="str">
        <f>VLOOKUP($A2084,'Medical Examination'!$A$2:$J$2336,9,0)</f>
        <v>Obesity</v>
      </c>
      <c r="K2084" s="9" t="str">
        <f>VLOOKUP($A2084,'Medical Examination'!$A$2:$J$2336,10,0)</f>
        <v>Prediabetes</v>
      </c>
      <c r="L2084" s="9" t="str">
        <f>VLOOKUP($A2084,'Hospitalsation Details'!$A$2:$L$2344,10,0)</f>
        <v>11-07-2002</v>
      </c>
      <c r="M2084" s="16">
        <f>VLOOKUP($A2084,'Hospitalsation Details'!$A$2:$L$2344,6,0)</f>
        <v>2459.7199999999998</v>
      </c>
      <c r="N2084" s="9" t="str">
        <f>VLOOKUP($A2084,'Hospitalsation Details'!$A$2:$L$2344,7,0)</f>
        <v>tier - 2</v>
      </c>
      <c r="O2084" s="9" t="str">
        <f>VLOOKUP($A2084,'Hospitalsation Details'!$A$2:$L$2344,8,0)</f>
        <v>tier - 2</v>
      </c>
      <c r="P2084" s="9" t="str">
        <f>VLOOKUP($A2084,'Hospitalsation Details'!$A$2:$L$2344,9,0)</f>
        <v>R1024</v>
      </c>
      <c r="Q2084" s="9">
        <f>VLOOKUP($A2084,'Hospitalsation Details'!$A$2:$L$2344,12,0)</f>
        <v>20</v>
      </c>
    </row>
    <row r="2085" spans="1:17" ht="15.6" x14ac:dyDescent="0.3">
      <c r="A2085" s="21" t="s">
        <v>4167</v>
      </c>
      <c r="B2085" s="9" t="str">
        <f>VLOOKUP($A2085,'Customer Names'!$A$2:$E$2336,4,0)</f>
        <v xml:space="preserve">  Krista L</v>
      </c>
      <c r="C2085" s="9">
        <f>VLOOKUP($A2085,'Medical Examination'!$A$2:$J$2336,2,0)</f>
        <v>22.6</v>
      </c>
      <c r="D2085" s="9">
        <f>VLOOKUP($A2085,'Medical Examination'!$A$2:$J$2336,3,0)</f>
        <v>6.04</v>
      </c>
      <c r="E2085" s="9" t="str">
        <f>VLOOKUP($A2085,'Medical Examination'!$A$2:$J$2336,4,0)</f>
        <v>No</v>
      </c>
      <c r="F2085" s="9" t="str">
        <f>VLOOKUP($A2085,'Medical Examination'!$A$2:$J$2336,5,0)</f>
        <v>No</v>
      </c>
      <c r="G2085" s="9" t="str">
        <f>VLOOKUP($A2085,'Medical Examination'!$A$2:$J$2336,6,0)</f>
        <v>No</v>
      </c>
      <c r="H2085" s="9">
        <f>VLOOKUP($A2085,'Medical Examination'!$A$2:$J$2336,7,0)</f>
        <v>1</v>
      </c>
      <c r="I2085" s="9" t="str">
        <f>VLOOKUP($A2085,'Medical Examination'!$A$2:$J$2336,8,0)</f>
        <v xml:space="preserve"> Non Smoker</v>
      </c>
      <c r="J2085" s="9" t="str">
        <f>VLOOKUP($A2085,'Medical Examination'!$A$2:$J$2336,9,0)</f>
        <v>Normal Weight</v>
      </c>
      <c r="K2085" s="9" t="str">
        <f>VLOOKUP($A2085,'Medical Examination'!$A$2:$J$2336,10,0)</f>
        <v>Diabetes</v>
      </c>
      <c r="L2085" s="9" t="str">
        <f>VLOOKUP($A2085,'Hospitalsation Details'!$A$2:$L$2344,10,0)</f>
        <v>19-11-1998</v>
      </c>
      <c r="M2085" s="16">
        <f>VLOOKUP($A2085,'Hospitalsation Details'!$A$2:$L$2344,6,0)</f>
        <v>2457.5</v>
      </c>
      <c r="N2085" s="9" t="str">
        <f>VLOOKUP($A2085,'Hospitalsation Details'!$A$2:$L$2344,7,0)</f>
        <v>tier - 2</v>
      </c>
      <c r="O2085" s="9" t="str">
        <f>VLOOKUP($A2085,'Hospitalsation Details'!$A$2:$L$2344,8,0)</f>
        <v>tier - 1</v>
      </c>
      <c r="P2085" s="9" t="str">
        <f>VLOOKUP($A2085,'Hospitalsation Details'!$A$2:$L$2344,9,0)</f>
        <v>R1011</v>
      </c>
      <c r="Q2085" s="9">
        <f>VLOOKUP($A2085,'Hospitalsation Details'!$A$2:$L$2344,12,0)</f>
        <v>24</v>
      </c>
    </row>
    <row r="2086" spans="1:17" ht="15.6" x14ac:dyDescent="0.3">
      <c r="A2086" s="20" t="s">
        <v>4169</v>
      </c>
      <c r="B2086" s="9" t="str">
        <f>VLOOKUP($A2086,'Customer Names'!$A$2:$E$2336,4,0)</f>
        <v xml:space="preserve">  Denise</v>
      </c>
      <c r="C2086" s="9">
        <f>VLOOKUP($A2086,'Medical Examination'!$A$2:$J$2336,2,0)</f>
        <v>28.785</v>
      </c>
      <c r="D2086" s="9">
        <f>VLOOKUP($A2086,'Medical Examination'!$A$2:$J$2336,3,0)</f>
        <v>8.82</v>
      </c>
      <c r="E2086" s="9" t="str">
        <f>VLOOKUP($A2086,'Medical Examination'!$A$2:$J$2336,4,0)</f>
        <v>No</v>
      </c>
      <c r="F2086" s="9" t="str">
        <f>VLOOKUP($A2086,'Medical Examination'!$A$2:$J$2336,5,0)</f>
        <v>No</v>
      </c>
      <c r="G2086" s="9" t="str">
        <f>VLOOKUP($A2086,'Medical Examination'!$A$2:$J$2336,6,0)</f>
        <v>No</v>
      </c>
      <c r="H2086" s="9">
        <f>VLOOKUP($A2086,'Medical Examination'!$A$2:$J$2336,7,0)</f>
        <v>0</v>
      </c>
      <c r="I2086" s="9" t="str">
        <f>VLOOKUP($A2086,'Medical Examination'!$A$2:$J$2336,8,0)</f>
        <v xml:space="preserve"> Non Smoker</v>
      </c>
      <c r="J2086" s="9" t="str">
        <f>VLOOKUP($A2086,'Medical Examination'!$A$2:$J$2336,9,0)</f>
        <v>Over Weight</v>
      </c>
      <c r="K2086" s="9" t="str">
        <f>VLOOKUP($A2086,'Medical Examination'!$A$2:$J$2336,10,0)</f>
        <v>Prediabetes</v>
      </c>
      <c r="L2086" s="9" t="str">
        <f>VLOOKUP($A2086,'Hospitalsation Details'!$A$2:$L$2344,10,0)</f>
        <v>29-07-2002</v>
      </c>
      <c r="M2086" s="16">
        <f>VLOOKUP($A2086,'Hospitalsation Details'!$A$2:$L$2344,6,0)</f>
        <v>2457.21</v>
      </c>
      <c r="N2086" s="9" t="str">
        <f>VLOOKUP($A2086,'Hospitalsation Details'!$A$2:$L$2344,7,0)</f>
        <v>tier - 2</v>
      </c>
      <c r="O2086" s="9" t="str">
        <f>VLOOKUP($A2086,'Hospitalsation Details'!$A$2:$L$2344,8,0)</f>
        <v>tier - 1</v>
      </c>
      <c r="P2086" s="9" t="str">
        <f>VLOOKUP($A2086,'Hospitalsation Details'!$A$2:$L$2344,9,0)</f>
        <v>R1024</v>
      </c>
      <c r="Q2086" s="9">
        <f>VLOOKUP($A2086,'Hospitalsation Details'!$A$2:$L$2344,12,0)</f>
        <v>20</v>
      </c>
    </row>
    <row r="2087" spans="1:17" ht="15.6" x14ac:dyDescent="0.3">
      <c r="A2087" s="21" t="s">
        <v>4171</v>
      </c>
      <c r="B2087" s="9" t="str">
        <f>VLOOKUP($A2087,'Customer Names'!$A$2:$E$2336,4,0)</f>
        <v xml:space="preserve">  Ariel</v>
      </c>
      <c r="C2087" s="9">
        <f>VLOOKUP($A2087,'Medical Examination'!$A$2:$J$2336,2,0)</f>
        <v>50.38</v>
      </c>
      <c r="D2087" s="9">
        <f>VLOOKUP($A2087,'Medical Examination'!$A$2:$J$2336,3,0)</f>
        <v>5.8</v>
      </c>
      <c r="E2087" s="9" t="str">
        <f>VLOOKUP($A2087,'Medical Examination'!$A$2:$J$2336,4,0)</f>
        <v>No</v>
      </c>
      <c r="F2087" s="9" t="str">
        <f>VLOOKUP($A2087,'Medical Examination'!$A$2:$J$2336,5,0)</f>
        <v>No</v>
      </c>
      <c r="G2087" s="9" t="str">
        <f>VLOOKUP($A2087,'Medical Examination'!$A$2:$J$2336,6,0)</f>
        <v>No</v>
      </c>
      <c r="H2087" s="9">
        <f>VLOOKUP($A2087,'Medical Examination'!$A$2:$J$2336,7,0)</f>
        <v>0</v>
      </c>
      <c r="I2087" s="9" t="str">
        <f>VLOOKUP($A2087,'Medical Examination'!$A$2:$J$2336,8,0)</f>
        <v xml:space="preserve"> Non Smoker</v>
      </c>
      <c r="J2087" s="9" t="str">
        <f>VLOOKUP($A2087,'Medical Examination'!$A$2:$J$2336,9,0)</f>
        <v>Obesity</v>
      </c>
      <c r="K2087" s="9" t="str">
        <f>VLOOKUP($A2087,'Medical Examination'!$A$2:$J$2336,10,0)</f>
        <v>Normal</v>
      </c>
      <c r="L2087" s="9" t="str">
        <f>VLOOKUP($A2087,'Hospitalsation Details'!$A$2:$L$2344,10,0)</f>
        <v>21-11-1999</v>
      </c>
      <c r="M2087" s="16">
        <f>VLOOKUP($A2087,'Hospitalsation Details'!$A$2:$L$2344,6,0)</f>
        <v>2438.06</v>
      </c>
      <c r="N2087" s="9" t="str">
        <f>VLOOKUP($A2087,'Hospitalsation Details'!$A$2:$L$2344,7,0)</f>
        <v>tier - 2</v>
      </c>
      <c r="O2087" s="9" t="str">
        <f>VLOOKUP($A2087,'Hospitalsation Details'!$A$2:$L$2344,8,0)</f>
        <v>tier - 2</v>
      </c>
      <c r="P2087" s="9" t="str">
        <f>VLOOKUP($A2087,'Hospitalsation Details'!$A$2:$L$2344,9,0)</f>
        <v>R1013</v>
      </c>
      <c r="Q2087" s="9">
        <f>VLOOKUP($A2087,'Hospitalsation Details'!$A$2:$L$2344,12,0)</f>
        <v>23</v>
      </c>
    </row>
    <row r="2088" spans="1:17" ht="15.6" x14ac:dyDescent="0.3">
      <c r="A2088" s="20" t="s">
        <v>4173</v>
      </c>
      <c r="B2088" s="9" t="str">
        <f>VLOOKUP($A2088,'Customer Names'!$A$2:$E$2336,4,0)</f>
        <v xml:space="preserve">  Jeremy</v>
      </c>
      <c r="C2088" s="9">
        <f>VLOOKUP($A2088,'Medical Examination'!$A$2:$J$2336,2,0)</f>
        <v>35.200000000000003</v>
      </c>
      <c r="D2088" s="9">
        <f>VLOOKUP($A2088,'Medical Examination'!$A$2:$J$2336,3,0)</f>
        <v>4.28</v>
      </c>
      <c r="E2088" s="9" t="str">
        <f>VLOOKUP($A2088,'Medical Examination'!$A$2:$J$2336,4,0)</f>
        <v>No</v>
      </c>
      <c r="F2088" s="9" t="str">
        <f>VLOOKUP($A2088,'Medical Examination'!$A$2:$J$2336,5,0)</f>
        <v>No</v>
      </c>
      <c r="G2088" s="9" t="str">
        <f>VLOOKUP($A2088,'Medical Examination'!$A$2:$J$2336,6,0)</f>
        <v>No</v>
      </c>
      <c r="H2088" s="9">
        <f>VLOOKUP($A2088,'Medical Examination'!$A$2:$J$2336,7,0)</f>
        <v>0</v>
      </c>
      <c r="I2088" s="9" t="str">
        <f>VLOOKUP($A2088,'Medical Examination'!$A$2:$J$2336,8,0)</f>
        <v xml:space="preserve"> Non Smoker</v>
      </c>
      <c r="J2088" s="9" t="str">
        <f>VLOOKUP($A2088,'Medical Examination'!$A$2:$J$2336,9,0)</f>
        <v>Obesity</v>
      </c>
      <c r="K2088" s="9" t="str">
        <f>VLOOKUP($A2088,'Medical Examination'!$A$2:$J$2336,10,0)</f>
        <v>Normal</v>
      </c>
      <c r="L2088" s="9" t="str">
        <f>VLOOKUP($A2088,'Hospitalsation Details'!$A$2:$L$2344,10,0)</f>
        <v>12-11-1999</v>
      </c>
      <c r="M2088" s="16">
        <f>VLOOKUP($A2088,'Hospitalsation Details'!$A$2:$L$2344,6,0)</f>
        <v>2416.96</v>
      </c>
      <c r="N2088" s="9" t="str">
        <f>VLOOKUP($A2088,'Hospitalsation Details'!$A$2:$L$2344,7,0)</f>
        <v>tier - 2</v>
      </c>
      <c r="O2088" s="9" t="str">
        <f>VLOOKUP($A2088,'Hospitalsation Details'!$A$2:$L$2344,8,0)</f>
        <v>tier - 2</v>
      </c>
      <c r="P2088" s="9" t="str">
        <f>VLOOKUP($A2088,'Hospitalsation Details'!$A$2:$L$2344,9,0)</f>
        <v>R1011</v>
      </c>
      <c r="Q2088" s="9">
        <f>VLOOKUP($A2088,'Hospitalsation Details'!$A$2:$L$2344,12,0)</f>
        <v>23</v>
      </c>
    </row>
    <row r="2089" spans="1:17" ht="15.6" x14ac:dyDescent="0.3">
      <c r="A2089" s="21" t="s">
        <v>4175</v>
      </c>
      <c r="B2089" s="9" t="str">
        <f>VLOOKUP($A2089,'Customer Names'!$A$2:$E$2336,4,0)</f>
        <v xml:space="preserve">  Rosalie</v>
      </c>
      <c r="C2089" s="9">
        <f>VLOOKUP($A2089,'Medical Examination'!$A$2:$J$2336,2,0)</f>
        <v>35.72</v>
      </c>
      <c r="D2089" s="9">
        <f>VLOOKUP($A2089,'Medical Examination'!$A$2:$J$2336,3,0)</f>
        <v>5.5</v>
      </c>
      <c r="E2089" s="9" t="str">
        <f>VLOOKUP($A2089,'Medical Examination'!$A$2:$J$2336,4,0)</f>
        <v>Yes</v>
      </c>
      <c r="F2089" s="9" t="str">
        <f>VLOOKUP($A2089,'Medical Examination'!$A$2:$J$2336,5,0)</f>
        <v>No</v>
      </c>
      <c r="G2089" s="9" t="str">
        <f>VLOOKUP($A2089,'Medical Examination'!$A$2:$J$2336,6,0)</f>
        <v>No</v>
      </c>
      <c r="H2089" s="9">
        <f>VLOOKUP($A2089,'Medical Examination'!$A$2:$J$2336,7,0)</f>
        <v>0</v>
      </c>
      <c r="I2089" s="9" t="str">
        <f>VLOOKUP($A2089,'Medical Examination'!$A$2:$J$2336,8,0)</f>
        <v xml:space="preserve"> Non Smoker</v>
      </c>
      <c r="J2089" s="9" t="str">
        <f>VLOOKUP($A2089,'Medical Examination'!$A$2:$J$2336,9,0)</f>
        <v>Obesity</v>
      </c>
      <c r="K2089" s="9" t="str">
        <f>VLOOKUP($A2089,'Medical Examination'!$A$2:$J$2336,10,0)</f>
        <v>Normal</v>
      </c>
      <c r="L2089" s="9" t="str">
        <f>VLOOKUP($A2089,'Hospitalsation Details'!$A$2:$L$2344,10,0)</f>
        <v>03-06-2001</v>
      </c>
      <c r="M2089" s="16">
        <f>VLOOKUP($A2089,'Hospitalsation Details'!$A$2:$L$2344,6,0)</f>
        <v>2404.73</v>
      </c>
      <c r="N2089" s="9" t="str">
        <f>VLOOKUP($A2089,'Hospitalsation Details'!$A$2:$L$2344,7,0)</f>
        <v>tier - 2</v>
      </c>
      <c r="O2089" s="9" t="str">
        <f>VLOOKUP($A2089,'Hospitalsation Details'!$A$2:$L$2344,8,0)</f>
        <v>tier - 3</v>
      </c>
      <c r="P2089" s="9" t="str">
        <f>VLOOKUP($A2089,'Hospitalsation Details'!$A$2:$L$2344,9,0)</f>
        <v>R1012</v>
      </c>
      <c r="Q2089" s="9">
        <f>VLOOKUP($A2089,'Hospitalsation Details'!$A$2:$L$2344,12,0)</f>
        <v>22</v>
      </c>
    </row>
    <row r="2090" spans="1:17" ht="15.6" x14ac:dyDescent="0.3">
      <c r="A2090" s="20" t="s">
        <v>4177</v>
      </c>
      <c r="B2090" s="9" t="str">
        <f>VLOOKUP($A2090,'Customer Names'!$A$2:$E$2336,4,0)</f>
        <v xml:space="preserve">  Jay</v>
      </c>
      <c r="C2090" s="9">
        <f>VLOOKUP($A2090,'Medical Examination'!$A$2:$J$2336,2,0)</f>
        <v>24.51</v>
      </c>
      <c r="D2090" s="9">
        <f>VLOOKUP($A2090,'Medical Examination'!$A$2:$J$2336,3,0)</f>
        <v>4.6900000000000004</v>
      </c>
      <c r="E2090" s="9" t="str">
        <f>VLOOKUP($A2090,'Medical Examination'!$A$2:$J$2336,4,0)</f>
        <v>No</v>
      </c>
      <c r="F2090" s="9" t="str">
        <f>VLOOKUP($A2090,'Medical Examination'!$A$2:$J$2336,5,0)</f>
        <v>No</v>
      </c>
      <c r="G2090" s="9" t="str">
        <f>VLOOKUP($A2090,'Medical Examination'!$A$2:$J$2336,6,0)</f>
        <v>No</v>
      </c>
      <c r="H2090" s="9">
        <f>VLOOKUP($A2090,'Medical Examination'!$A$2:$J$2336,7,0)</f>
        <v>0</v>
      </c>
      <c r="I2090" s="9" t="str">
        <f>VLOOKUP($A2090,'Medical Examination'!$A$2:$J$2336,8,0)</f>
        <v xml:space="preserve"> Non Smoker</v>
      </c>
      <c r="J2090" s="9" t="str">
        <f>VLOOKUP($A2090,'Medical Examination'!$A$2:$J$2336,9,0)</f>
        <v>Normal Weight</v>
      </c>
      <c r="K2090" s="9" t="str">
        <f>VLOOKUP($A2090,'Medical Examination'!$A$2:$J$2336,10,0)</f>
        <v>Normal</v>
      </c>
      <c r="L2090" s="9" t="str">
        <f>VLOOKUP($A2090,'Hospitalsation Details'!$A$2:$L$2344,10,0)</f>
        <v>10-08-1999</v>
      </c>
      <c r="M2090" s="16">
        <f>VLOOKUP($A2090,'Hospitalsation Details'!$A$2:$L$2344,6,0)</f>
        <v>2396.1</v>
      </c>
      <c r="N2090" s="9" t="str">
        <f>VLOOKUP($A2090,'Hospitalsation Details'!$A$2:$L$2344,7,0)</f>
        <v>tier - 2</v>
      </c>
      <c r="O2090" s="9" t="str">
        <f>VLOOKUP($A2090,'Hospitalsation Details'!$A$2:$L$2344,8,0)</f>
        <v>tier - 1</v>
      </c>
      <c r="P2090" s="9" t="str">
        <f>VLOOKUP($A2090,'Hospitalsation Details'!$A$2:$L$2344,9,0)</f>
        <v>R1019</v>
      </c>
      <c r="Q2090" s="9">
        <f>VLOOKUP($A2090,'Hospitalsation Details'!$A$2:$L$2344,12,0)</f>
        <v>23</v>
      </c>
    </row>
    <row r="2091" spans="1:17" ht="15.6" x14ac:dyDescent="0.3">
      <c r="A2091" s="21" t="s">
        <v>4179</v>
      </c>
      <c r="B2091" s="9" t="str">
        <f>VLOOKUP($A2091,'Customer Names'!$A$2:$E$2336,4,0)</f>
        <v xml:space="preserve">  Vitaliy</v>
      </c>
      <c r="C2091" s="9">
        <f>VLOOKUP($A2091,'Medical Examination'!$A$2:$J$2336,2,0)</f>
        <v>23.844999999999999</v>
      </c>
      <c r="D2091" s="9">
        <f>VLOOKUP($A2091,'Medical Examination'!$A$2:$J$2336,3,0)</f>
        <v>4.43</v>
      </c>
      <c r="E2091" s="9" t="str">
        <f>VLOOKUP($A2091,'Medical Examination'!$A$2:$J$2336,4,0)</f>
        <v>No</v>
      </c>
      <c r="F2091" s="9" t="str">
        <f>VLOOKUP($A2091,'Medical Examination'!$A$2:$J$2336,5,0)</f>
        <v>No</v>
      </c>
      <c r="G2091" s="9" t="str">
        <f>VLOOKUP($A2091,'Medical Examination'!$A$2:$J$2336,6,0)</f>
        <v>No</v>
      </c>
      <c r="H2091" s="9">
        <f>VLOOKUP($A2091,'Medical Examination'!$A$2:$J$2336,7,0)</f>
        <v>0</v>
      </c>
      <c r="I2091" s="9" t="str">
        <f>VLOOKUP($A2091,'Medical Examination'!$A$2:$J$2336,8,0)</f>
        <v xml:space="preserve"> Non Smoker</v>
      </c>
      <c r="J2091" s="9" t="str">
        <f>VLOOKUP($A2091,'Medical Examination'!$A$2:$J$2336,9,0)</f>
        <v>Normal Weight</v>
      </c>
      <c r="K2091" s="9" t="str">
        <f>VLOOKUP($A2091,'Medical Examination'!$A$2:$J$2336,10,0)</f>
        <v>Prediabetes</v>
      </c>
      <c r="L2091" s="9" t="str">
        <f>VLOOKUP($A2091,'Hospitalsation Details'!$A$2:$L$2344,10,0)</f>
        <v>17-12-1999</v>
      </c>
      <c r="M2091" s="16">
        <f>VLOOKUP($A2091,'Hospitalsation Details'!$A$2:$L$2344,6,0)</f>
        <v>2395.17</v>
      </c>
      <c r="N2091" s="9" t="str">
        <f>VLOOKUP($A2091,'Hospitalsation Details'!$A$2:$L$2344,7,0)</f>
        <v>tier - 2</v>
      </c>
      <c r="O2091" s="9" t="str">
        <f>VLOOKUP($A2091,'Hospitalsation Details'!$A$2:$L$2344,8,0)</f>
        <v>tier - 1</v>
      </c>
      <c r="P2091" s="9" t="str">
        <f>VLOOKUP($A2091,'Hospitalsation Details'!$A$2:$L$2344,9,0)</f>
        <v>R1014</v>
      </c>
      <c r="Q2091" s="9">
        <f>VLOOKUP($A2091,'Hospitalsation Details'!$A$2:$L$2344,12,0)</f>
        <v>23</v>
      </c>
    </row>
    <row r="2092" spans="1:17" ht="15.6" x14ac:dyDescent="0.3">
      <c r="A2092" s="20" t="s">
        <v>4181</v>
      </c>
      <c r="B2092" s="9" t="str">
        <f>VLOOKUP($A2092,'Customer Names'!$A$2:$E$2336,4,0)</f>
        <v xml:space="preserve">  Benjamin W</v>
      </c>
      <c r="C2092" s="9">
        <f>VLOOKUP($A2092,'Medical Examination'!$A$2:$J$2336,2,0)</f>
        <v>15.68</v>
      </c>
      <c r="D2092" s="9">
        <f>VLOOKUP($A2092,'Medical Examination'!$A$2:$J$2336,3,0)</f>
        <v>6.16</v>
      </c>
      <c r="E2092" s="9" t="str">
        <f>VLOOKUP($A2092,'Medical Examination'!$A$2:$J$2336,4,0)</f>
        <v>Yes</v>
      </c>
      <c r="F2092" s="9" t="str">
        <f>VLOOKUP($A2092,'Medical Examination'!$A$2:$J$2336,5,0)</f>
        <v>No</v>
      </c>
      <c r="G2092" s="9" t="str">
        <f>VLOOKUP($A2092,'Medical Examination'!$A$2:$J$2336,6,0)</f>
        <v>No</v>
      </c>
      <c r="H2092" s="9">
        <f>VLOOKUP($A2092,'Medical Examination'!$A$2:$J$2336,7,0)</f>
        <v>1</v>
      </c>
      <c r="I2092" s="9" t="str">
        <f>VLOOKUP($A2092,'Medical Examination'!$A$2:$J$2336,8,0)</f>
        <v xml:space="preserve"> Non Smoker</v>
      </c>
      <c r="J2092" s="9" t="str">
        <f>VLOOKUP($A2092,'Medical Examination'!$A$2:$J$2336,9,0)</f>
        <v>Under Weight</v>
      </c>
      <c r="K2092" s="9" t="str">
        <f>VLOOKUP($A2092,'Medical Examination'!$A$2:$J$2336,10,0)</f>
        <v>Diabetes</v>
      </c>
      <c r="L2092" s="9" t="str">
        <f>VLOOKUP($A2092,'Hospitalsation Details'!$A$2:$L$2344,10,0)</f>
        <v>12-12-1988</v>
      </c>
      <c r="M2092" s="16">
        <f>VLOOKUP($A2092,'Hospitalsation Details'!$A$2:$L$2344,6,0)</f>
        <v>2373.3000000000002</v>
      </c>
      <c r="N2092" s="9" t="str">
        <f>VLOOKUP($A2092,'Hospitalsation Details'!$A$2:$L$2344,7,0)</f>
        <v>tier - 2</v>
      </c>
      <c r="O2092" s="9" t="str">
        <f>VLOOKUP($A2092,'Hospitalsation Details'!$A$2:$L$2344,8,0)</f>
        <v>tier - 2</v>
      </c>
      <c r="P2092" s="9" t="str">
        <f>VLOOKUP($A2092,'Hospitalsation Details'!$A$2:$L$2344,9,0)</f>
        <v>R1013</v>
      </c>
      <c r="Q2092" s="9">
        <f>VLOOKUP($A2092,'Hospitalsation Details'!$A$2:$L$2344,12,0)</f>
        <v>34</v>
      </c>
    </row>
    <row r="2093" spans="1:17" ht="15.6" x14ac:dyDescent="0.3">
      <c r="A2093" s="21" t="s">
        <v>4183</v>
      </c>
      <c r="B2093" s="9" t="str">
        <f>VLOOKUP($A2093,'Customer Names'!$A$2:$E$2336,4,0)</f>
        <v xml:space="preserve">  Jesse</v>
      </c>
      <c r="C2093" s="9">
        <f>VLOOKUP($A2093,'Medical Examination'!$A$2:$J$2336,2,0)</f>
        <v>32.395000000000003</v>
      </c>
      <c r="D2093" s="9">
        <f>VLOOKUP($A2093,'Medical Examination'!$A$2:$J$2336,3,0)</f>
        <v>6.66</v>
      </c>
      <c r="E2093" s="9" t="str">
        <f>VLOOKUP($A2093,'Medical Examination'!$A$2:$J$2336,4,0)</f>
        <v>No</v>
      </c>
      <c r="F2093" s="9" t="str">
        <f>VLOOKUP($A2093,'Medical Examination'!$A$2:$J$2336,5,0)</f>
        <v>No</v>
      </c>
      <c r="G2093" s="9" t="str">
        <f>VLOOKUP($A2093,'Medical Examination'!$A$2:$J$2336,6,0)</f>
        <v>No</v>
      </c>
      <c r="H2093" s="9">
        <f>VLOOKUP($A2093,'Medical Examination'!$A$2:$J$2336,7,0)</f>
        <v>0</v>
      </c>
      <c r="I2093" s="9" t="str">
        <f>VLOOKUP($A2093,'Medical Examination'!$A$2:$J$2336,8,0)</f>
        <v xml:space="preserve"> Non Smoker</v>
      </c>
      <c r="J2093" s="9" t="str">
        <f>VLOOKUP($A2093,'Medical Examination'!$A$2:$J$2336,9,0)</f>
        <v>Obesity</v>
      </c>
      <c r="K2093" s="9" t="str">
        <f>VLOOKUP($A2093,'Medical Examination'!$A$2:$J$2336,10,0)</f>
        <v>Prediabetes</v>
      </c>
      <c r="L2093" s="9" t="str">
        <f>VLOOKUP($A2093,'Hospitalsation Details'!$A$2:$L$2344,10,0)</f>
        <v>05-11-2002</v>
      </c>
      <c r="M2093" s="16">
        <f>VLOOKUP($A2093,'Hospitalsation Details'!$A$2:$L$2344,6,0)</f>
        <v>2362.23</v>
      </c>
      <c r="N2093" s="9" t="str">
        <f>VLOOKUP($A2093,'Hospitalsation Details'!$A$2:$L$2344,7,0)</f>
        <v>tier - 2</v>
      </c>
      <c r="O2093" s="9" t="str">
        <f>VLOOKUP($A2093,'Hospitalsation Details'!$A$2:$L$2344,8,0)</f>
        <v>tier - 1</v>
      </c>
      <c r="P2093" s="9" t="str">
        <f>VLOOKUP($A2093,'Hospitalsation Details'!$A$2:$L$2344,9,0)</f>
        <v>R1012</v>
      </c>
      <c r="Q2093" s="9">
        <f>VLOOKUP($A2093,'Hospitalsation Details'!$A$2:$L$2344,12,0)</f>
        <v>20</v>
      </c>
    </row>
    <row r="2094" spans="1:17" ht="15.6" x14ac:dyDescent="0.3">
      <c r="A2094" s="20" t="s">
        <v>4185</v>
      </c>
      <c r="B2094" s="9" t="str">
        <f>VLOOKUP($A2094,'Customer Names'!$A$2:$E$2336,4,0)</f>
        <v xml:space="preserve">  Mark</v>
      </c>
      <c r="C2094" s="9">
        <f>VLOOKUP($A2094,'Medical Examination'!$A$2:$J$2336,2,0)</f>
        <v>23.655000000000001</v>
      </c>
      <c r="D2094" s="9">
        <f>VLOOKUP($A2094,'Medical Examination'!$A$2:$J$2336,3,0)</f>
        <v>5.92</v>
      </c>
      <c r="E2094" s="9" t="str">
        <f>VLOOKUP($A2094,'Medical Examination'!$A$2:$J$2336,4,0)</f>
        <v>No</v>
      </c>
      <c r="F2094" s="9" t="str">
        <f>VLOOKUP($A2094,'Medical Examination'!$A$2:$J$2336,5,0)</f>
        <v>No</v>
      </c>
      <c r="G2094" s="9" t="str">
        <f>VLOOKUP($A2094,'Medical Examination'!$A$2:$J$2336,6,0)</f>
        <v>No</v>
      </c>
      <c r="H2094" s="9">
        <f>VLOOKUP($A2094,'Medical Examination'!$A$2:$J$2336,7,0)</f>
        <v>1</v>
      </c>
      <c r="I2094" s="9" t="str">
        <f>VLOOKUP($A2094,'Medical Examination'!$A$2:$J$2336,8,0)</f>
        <v xml:space="preserve"> Non Smoker</v>
      </c>
      <c r="J2094" s="9" t="str">
        <f>VLOOKUP($A2094,'Medical Examination'!$A$2:$J$2336,9,0)</f>
        <v>Normal Weight</v>
      </c>
      <c r="K2094" s="9" t="str">
        <f>VLOOKUP($A2094,'Medical Examination'!$A$2:$J$2336,10,0)</f>
        <v>Prediabetes</v>
      </c>
      <c r="L2094" s="9" t="str">
        <f>VLOOKUP($A2094,'Hospitalsation Details'!$A$2:$L$2344,10,0)</f>
        <v>21-10-1998</v>
      </c>
      <c r="M2094" s="16">
        <f>VLOOKUP($A2094,'Hospitalsation Details'!$A$2:$L$2344,6,0)</f>
        <v>2352.9699999999998</v>
      </c>
      <c r="N2094" s="9" t="str">
        <f>VLOOKUP($A2094,'Hospitalsation Details'!$A$2:$L$2344,7,0)</f>
        <v>tier - 3</v>
      </c>
      <c r="O2094" s="9" t="str">
        <f>VLOOKUP($A2094,'Hospitalsation Details'!$A$2:$L$2344,8,0)</f>
        <v>tier - 3</v>
      </c>
      <c r="P2094" s="9" t="str">
        <f>VLOOKUP($A2094,'Hospitalsation Details'!$A$2:$L$2344,9,0)</f>
        <v>R1012</v>
      </c>
      <c r="Q2094" s="9">
        <f>VLOOKUP($A2094,'Hospitalsation Details'!$A$2:$L$2344,12,0)</f>
        <v>24</v>
      </c>
    </row>
    <row r="2095" spans="1:17" ht="15.6" x14ac:dyDescent="0.3">
      <c r="A2095" s="21" t="s">
        <v>4187</v>
      </c>
      <c r="B2095" s="9" t="str">
        <f>VLOOKUP($A2095,'Customer Names'!$A$2:$E$2336,4,0)</f>
        <v xml:space="preserve">  Lauren</v>
      </c>
      <c r="C2095" s="9">
        <f>VLOOKUP($A2095,'Medical Examination'!$A$2:$J$2336,2,0)</f>
        <v>28.4</v>
      </c>
      <c r="D2095" s="9">
        <f>VLOOKUP($A2095,'Medical Examination'!$A$2:$J$2336,3,0)</f>
        <v>5.97</v>
      </c>
      <c r="E2095" s="9" t="str">
        <f>VLOOKUP($A2095,'Medical Examination'!$A$2:$J$2336,4,0)</f>
        <v>No</v>
      </c>
      <c r="F2095" s="9" t="str">
        <f>VLOOKUP($A2095,'Medical Examination'!$A$2:$J$2336,5,0)</f>
        <v>No</v>
      </c>
      <c r="G2095" s="9" t="str">
        <f>VLOOKUP($A2095,'Medical Examination'!$A$2:$J$2336,6,0)</f>
        <v>Yes</v>
      </c>
      <c r="H2095" s="9">
        <f>VLOOKUP($A2095,'Medical Examination'!$A$2:$J$2336,7,0)</f>
        <v>1</v>
      </c>
      <c r="I2095" s="9" t="str">
        <f>VLOOKUP($A2095,'Medical Examination'!$A$2:$J$2336,8,0)</f>
        <v xml:space="preserve"> Non Smoker</v>
      </c>
      <c r="J2095" s="9" t="str">
        <f>VLOOKUP($A2095,'Medical Examination'!$A$2:$J$2336,9,0)</f>
        <v>Over Weight</v>
      </c>
      <c r="K2095" s="9" t="str">
        <f>VLOOKUP($A2095,'Medical Examination'!$A$2:$J$2336,10,0)</f>
        <v>Normal</v>
      </c>
      <c r="L2095" s="9" t="str">
        <f>VLOOKUP($A2095,'Hospitalsation Details'!$A$2:$L$2344,10,0)</f>
        <v>18-11-2003</v>
      </c>
      <c r="M2095" s="16">
        <f>VLOOKUP($A2095,'Hospitalsation Details'!$A$2:$L$2344,6,0)</f>
        <v>2331.52</v>
      </c>
      <c r="N2095" s="9" t="str">
        <f>VLOOKUP($A2095,'Hospitalsation Details'!$A$2:$L$2344,7,0)</f>
        <v>tier - 2</v>
      </c>
      <c r="O2095" s="9" t="str">
        <f>VLOOKUP($A2095,'Hospitalsation Details'!$A$2:$L$2344,8,0)</f>
        <v>tier - 3</v>
      </c>
      <c r="P2095" s="9" t="str">
        <f>VLOOKUP($A2095,'Hospitalsation Details'!$A$2:$L$2344,9,0)</f>
        <v>R1011</v>
      </c>
      <c r="Q2095" s="9">
        <f>VLOOKUP($A2095,'Hospitalsation Details'!$A$2:$L$2344,12,0)</f>
        <v>19</v>
      </c>
    </row>
    <row r="2096" spans="1:17" ht="15.6" x14ac:dyDescent="0.3">
      <c r="A2096" s="20" t="s">
        <v>4189</v>
      </c>
      <c r="B2096" s="9" t="str">
        <f>VLOOKUP($A2096,'Customer Names'!$A$2:$E$2336,4,0)</f>
        <v xml:space="preserve">  Massimiliano</v>
      </c>
      <c r="C2096" s="9">
        <f>VLOOKUP($A2096,'Medical Examination'!$A$2:$J$2336,2,0)</f>
        <v>35.42</v>
      </c>
      <c r="D2096" s="9">
        <f>VLOOKUP($A2096,'Medical Examination'!$A$2:$J$2336,3,0)</f>
        <v>4.6399999999999997</v>
      </c>
      <c r="E2096" s="9" t="str">
        <f>VLOOKUP($A2096,'Medical Examination'!$A$2:$J$2336,4,0)</f>
        <v>Yes</v>
      </c>
      <c r="F2096" s="9" t="str">
        <f>VLOOKUP($A2096,'Medical Examination'!$A$2:$J$2336,5,0)</f>
        <v>No</v>
      </c>
      <c r="G2096" s="9" t="str">
        <f>VLOOKUP($A2096,'Medical Examination'!$A$2:$J$2336,6,0)</f>
        <v>No</v>
      </c>
      <c r="H2096" s="9">
        <f>VLOOKUP($A2096,'Medical Examination'!$A$2:$J$2336,7,0)</f>
        <v>0</v>
      </c>
      <c r="I2096" s="9" t="str">
        <f>VLOOKUP($A2096,'Medical Examination'!$A$2:$J$2336,8,0)</f>
        <v xml:space="preserve"> Non Smoker</v>
      </c>
      <c r="J2096" s="9" t="str">
        <f>VLOOKUP($A2096,'Medical Examination'!$A$2:$J$2336,9,0)</f>
        <v>Obesity</v>
      </c>
      <c r="K2096" s="9" t="str">
        <f>VLOOKUP($A2096,'Medical Examination'!$A$2:$J$2336,10,0)</f>
        <v>Prediabetes</v>
      </c>
      <c r="L2096" s="9" t="str">
        <f>VLOOKUP($A2096,'Hospitalsation Details'!$A$2:$L$2344,10,0)</f>
        <v>17-12-1996</v>
      </c>
      <c r="M2096" s="16">
        <f>VLOOKUP($A2096,'Hospitalsation Details'!$A$2:$L$2344,6,0)</f>
        <v>2322.62</v>
      </c>
      <c r="N2096" s="9" t="str">
        <f>VLOOKUP($A2096,'Hospitalsation Details'!$A$2:$L$2344,7,0)</f>
        <v>tier - 2</v>
      </c>
      <c r="O2096" s="9" t="str">
        <f>VLOOKUP($A2096,'Hospitalsation Details'!$A$2:$L$2344,8,0)</f>
        <v>tier - 1</v>
      </c>
      <c r="P2096" s="9" t="str">
        <f>VLOOKUP($A2096,'Hospitalsation Details'!$A$2:$L$2344,9,0)</f>
        <v>R1013</v>
      </c>
      <c r="Q2096" s="9">
        <f>VLOOKUP($A2096,'Hospitalsation Details'!$A$2:$L$2344,12,0)</f>
        <v>26</v>
      </c>
    </row>
    <row r="2097" spans="1:17" ht="15.6" x14ac:dyDescent="0.3">
      <c r="A2097" s="21" t="s">
        <v>4191</v>
      </c>
      <c r="B2097" s="9" t="str">
        <f>VLOOKUP($A2097,'Customer Names'!$A$2:$E$2336,4,0)</f>
        <v xml:space="preserve">  Josh</v>
      </c>
      <c r="C2097" s="9">
        <f>VLOOKUP($A2097,'Medical Examination'!$A$2:$J$2336,2,0)</f>
        <v>26.18</v>
      </c>
      <c r="D2097" s="9">
        <f>VLOOKUP($A2097,'Medical Examination'!$A$2:$J$2336,3,0)</f>
        <v>6.12</v>
      </c>
      <c r="E2097" s="9" t="str">
        <f>VLOOKUP($A2097,'Medical Examination'!$A$2:$J$2336,4,0)</f>
        <v>No</v>
      </c>
      <c r="F2097" s="9" t="str">
        <f>VLOOKUP($A2097,'Medical Examination'!$A$2:$J$2336,5,0)</f>
        <v>Yes</v>
      </c>
      <c r="G2097" s="9" t="str">
        <f>VLOOKUP($A2097,'Medical Examination'!$A$2:$J$2336,6,0)</f>
        <v>No</v>
      </c>
      <c r="H2097" s="9">
        <f>VLOOKUP($A2097,'Medical Examination'!$A$2:$J$2336,7,0)</f>
        <v>1</v>
      </c>
      <c r="I2097" s="9" t="str">
        <f>VLOOKUP($A2097,'Medical Examination'!$A$2:$J$2336,8,0)</f>
        <v xml:space="preserve"> Non Smoker</v>
      </c>
      <c r="J2097" s="9" t="str">
        <f>VLOOKUP($A2097,'Medical Examination'!$A$2:$J$2336,9,0)</f>
        <v>Over Weight</v>
      </c>
      <c r="K2097" s="9" t="str">
        <f>VLOOKUP($A2097,'Medical Examination'!$A$2:$J$2336,10,0)</f>
        <v>Normal</v>
      </c>
      <c r="L2097" s="9" t="str">
        <f>VLOOKUP($A2097,'Hospitalsation Details'!$A$2:$L$2344,10,0)</f>
        <v>06-09-2004</v>
      </c>
      <c r="M2097" s="16">
        <f>VLOOKUP($A2097,'Hospitalsation Details'!$A$2:$L$2344,6,0)</f>
        <v>2304</v>
      </c>
      <c r="N2097" s="9" t="str">
        <f>VLOOKUP($A2097,'Hospitalsation Details'!$A$2:$L$2344,7,0)</f>
        <v>tier - 2</v>
      </c>
      <c r="O2097" s="9" t="str">
        <f>VLOOKUP($A2097,'Hospitalsation Details'!$A$2:$L$2344,8,0)</f>
        <v>tier - 3</v>
      </c>
      <c r="P2097" s="9" t="str">
        <f>VLOOKUP($A2097,'Hospitalsation Details'!$A$2:$L$2344,9,0)</f>
        <v>R1013</v>
      </c>
      <c r="Q2097" s="9">
        <f>VLOOKUP($A2097,'Hospitalsation Details'!$A$2:$L$2344,12,0)</f>
        <v>18</v>
      </c>
    </row>
    <row r="2098" spans="1:17" ht="15.6" x14ac:dyDescent="0.3">
      <c r="A2098" s="20" t="s">
        <v>4193</v>
      </c>
      <c r="B2098" s="9" t="str">
        <f>VLOOKUP($A2098,'Customer Names'!$A$2:$E$2336,4,0)</f>
        <v xml:space="preserve">  Kiyokatsu</v>
      </c>
      <c r="C2098" s="9">
        <f>VLOOKUP($A2098,'Medical Examination'!$A$2:$J$2336,2,0)</f>
        <v>20.8</v>
      </c>
      <c r="D2098" s="9">
        <f>VLOOKUP($A2098,'Medical Examination'!$A$2:$J$2336,3,0)</f>
        <v>4.87</v>
      </c>
      <c r="E2098" s="9" t="str">
        <f>VLOOKUP($A2098,'Medical Examination'!$A$2:$J$2336,4,0)</f>
        <v>Yes</v>
      </c>
      <c r="F2098" s="9" t="str">
        <f>VLOOKUP($A2098,'Medical Examination'!$A$2:$J$2336,5,0)</f>
        <v>No</v>
      </c>
      <c r="G2098" s="9" t="str">
        <f>VLOOKUP($A2098,'Medical Examination'!$A$2:$J$2336,6,0)</f>
        <v>No</v>
      </c>
      <c r="H2098" s="9">
        <f>VLOOKUP($A2098,'Medical Examination'!$A$2:$J$2336,7,0)</f>
        <v>0</v>
      </c>
      <c r="I2098" s="9" t="str">
        <f>VLOOKUP($A2098,'Medical Examination'!$A$2:$J$2336,8,0)</f>
        <v xml:space="preserve"> Non Smoker</v>
      </c>
      <c r="J2098" s="9" t="str">
        <f>VLOOKUP($A2098,'Medical Examination'!$A$2:$J$2336,9,0)</f>
        <v>Normal Weight</v>
      </c>
      <c r="K2098" s="9" t="str">
        <f>VLOOKUP($A2098,'Medical Examination'!$A$2:$J$2336,10,0)</f>
        <v>Normal</v>
      </c>
      <c r="L2098" s="9" t="str">
        <f>VLOOKUP($A2098,'Hospitalsation Details'!$A$2:$L$2344,10,0)</f>
        <v>28-11-1996</v>
      </c>
      <c r="M2098" s="16">
        <f>VLOOKUP($A2098,'Hospitalsation Details'!$A$2:$L$2344,6,0)</f>
        <v>2302.3000000000002</v>
      </c>
      <c r="N2098" s="9" t="str">
        <f>VLOOKUP($A2098,'Hospitalsation Details'!$A$2:$L$2344,7,0)</f>
        <v>tier - 1</v>
      </c>
      <c r="O2098" s="9" t="str">
        <f>VLOOKUP($A2098,'Hospitalsation Details'!$A$2:$L$2344,8,0)</f>
        <v>tier - 2</v>
      </c>
      <c r="P2098" s="9" t="str">
        <f>VLOOKUP($A2098,'Hospitalsation Details'!$A$2:$L$2344,9,0)</f>
        <v>R1011</v>
      </c>
      <c r="Q2098" s="9">
        <f>VLOOKUP($A2098,'Hospitalsation Details'!$A$2:$L$2344,12,0)</f>
        <v>26</v>
      </c>
    </row>
    <row r="2099" spans="1:17" ht="15.6" x14ac:dyDescent="0.3">
      <c r="A2099" s="21" t="s">
        <v>4195</v>
      </c>
      <c r="B2099" s="9" t="str">
        <f>VLOOKUP($A2099,'Customer Names'!$A$2:$E$2336,4,0)</f>
        <v xml:space="preserve">  Amanda L</v>
      </c>
      <c r="C2099" s="9">
        <f>VLOOKUP($A2099,'Medical Examination'!$A$2:$J$2336,2,0)</f>
        <v>15.82</v>
      </c>
      <c r="D2099" s="9">
        <f>VLOOKUP($A2099,'Medical Examination'!$A$2:$J$2336,3,0)</f>
        <v>4.5999999999999996</v>
      </c>
      <c r="E2099" s="9" t="str">
        <f>VLOOKUP($A2099,'Medical Examination'!$A$2:$J$2336,4,0)</f>
        <v>No</v>
      </c>
      <c r="F2099" s="9" t="str">
        <f>VLOOKUP($A2099,'Medical Examination'!$A$2:$J$2336,5,0)</f>
        <v>No</v>
      </c>
      <c r="G2099" s="9" t="str">
        <f>VLOOKUP($A2099,'Medical Examination'!$A$2:$J$2336,6,0)</f>
        <v>No</v>
      </c>
      <c r="H2099" s="9">
        <f>VLOOKUP($A2099,'Medical Examination'!$A$2:$J$2336,7,0)</f>
        <v>0</v>
      </c>
      <c r="I2099" s="9" t="str">
        <f>VLOOKUP($A2099,'Medical Examination'!$A$2:$J$2336,8,0)</f>
        <v xml:space="preserve"> Non Smoker</v>
      </c>
      <c r="J2099" s="9" t="str">
        <f>VLOOKUP($A2099,'Medical Examination'!$A$2:$J$2336,9,0)</f>
        <v>Under Weight</v>
      </c>
      <c r="K2099" s="9" t="str">
        <f>VLOOKUP($A2099,'Medical Examination'!$A$2:$J$2336,10,0)</f>
        <v>Normal</v>
      </c>
      <c r="L2099" s="9" t="str">
        <f>VLOOKUP($A2099,'Hospitalsation Details'!$A$2:$L$2344,10,0)</f>
        <v>05-10-1989</v>
      </c>
      <c r="M2099" s="16">
        <f>VLOOKUP($A2099,'Hospitalsation Details'!$A$2:$L$2344,6,0)</f>
        <v>2295.2399999999998</v>
      </c>
      <c r="N2099" s="9" t="str">
        <f>VLOOKUP($A2099,'Hospitalsation Details'!$A$2:$L$2344,7,0)</f>
        <v>tier - 2</v>
      </c>
      <c r="O2099" s="9" t="str">
        <f>VLOOKUP($A2099,'Hospitalsation Details'!$A$2:$L$2344,8,0)</f>
        <v>tier - 1</v>
      </c>
      <c r="P2099" s="9" t="str">
        <f>VLOOKUP($A2099,'Hospitalsation Details'!$A$2:$L$2344,9,0)</f>
        <v>R1013</v>
      </c>
      <c r="Q2099" s="9">
        <f>VLOOKUP($A2099,'Hospitalsation Details'!$A$2:$L$2344,12,0)</f>
        <v>33</v>
      </c>
    </row>
    <row r="2100" spans="1:17" ht="15.6" x14ac:dyDescent="0.3">
      <c r="A2100" s="20" t="s">
        <v>4197</v>
      </c>
      <c r="B2100" s="9" t="str">
        <f>VLOOKUP($A2100,'Customer Names'!$A$2:$E$2336,4,0)</f>
        <v xml:space="preserve">  Matthew</v>
      </c>
      <c r="C2100" s="9">
        <f>VLOOKUP($A2100,'Medical Examination'!$A$2:$J$2336,2,0)</f>
        <v>17.670000000000002</v>
      </c>
      <c r="D2100" s="9">
        <f>VLOOKUP($A2100,'Medical Examination'!$A$2:$J$2336,3,0)</f>
        <v>4.78</v>
      </c>
      <c r="E2100" s="9" t="str">
        <f>VLOOKUP($A2100,'Medical Examination'!$A$2:$J$2336,4,0)</f>
        <v>No</v>
      </c>
      <c r="F2100" s="9" t="str">
        <f>VLOOKUP($A2100,'Medical Examination'!$A$2:$J$2336,5,0)</f>
        <v>No</v>
      </c>
      <c r="G2100" s="9" t="str">
        <f>VLOOKUP($A2100,'Medical Examination'!$A$2:$J$2336,6,0)</f>
        <v>No</v>
      </c>
      <c r="H2100" s="9">
        <f>VLOOKUP($A2100,'Medical Examination'!$A$2:$J$2336,7,0)</f>
        <v>0</v>
      </c>
      <c r="I2100" s="9" t="str">
        <f>VLOOKUP($A2100,'Medical Examination'!$A$2:$J$2336,8,0)</f>
        <v xml:space="preserve"> Non Smoker</v>
      </c>
      <c r="J2100" s="9" t="str">
        <f>VLOOKUP($A2100,'Medical Examination'!$A$2:$J$2336,9,0)</f>
        <v>Under Weight</v>
      </c>
      <c r="K2100" s="9" t="str">
        <f>VLOOKUP($A2100,'Medical Examination'!$A$2:$J$2336,10,0)</f>
        <v>Diabetes</v>
      </c>
      <c r="L2100" s="9" t="str">
        <f>VLOOKUP($A2100,'Hospitalsation Details'!$A$2:$L$2344,10,0)</f>
        <v>16-06-1991</v>
      </c>
      <c r="M2100" s="16">
        <f>VLOOKUP($A2100,'Hospitalsation Details'!$A$2:$L$2344,6,0)</f>
        <v>2277.7199999999998</v>
      </c>
      <c r="N2100" s="9" t="str">
        <f>VLOOKUP($A2100,'Hospitalsation Details'!$A$2:$L$2344,7,0)</f>
        <v>tier - 2</v>
      </c>
      <c r="O2100" s="9" t="str">
        <f>VLOOKUP($A2100,'Hospitalsation Details'!$A$2:$L$2344,8,0)</f>
        <v>tier - 1</v>
      </c>
      <c r="P2100" s="9" t="str">
        <f>VLOOKUP($A2100,'Hospitalsation Details'!$A$2:$L$2344,9,0)</f>
        <v>R1013</v>
      </c>
      <c r="Q2100" s="9">
        <f>VLOOKUP($A2100,'Hospitalsation Details'!$A$2:$L$2344,12,0)</f>
        <v>31</v>
      </c>
    </row>
    <row r="2101" spans="1:17" ht="15.6" x14ac:dyDescent="0.3">
      <c r="A2101" s="21" t="s">
        <v>4199</v>
      </c>
      <c r="B2101" s="9" t="str">
        <f>VLOOKUP($A2101,'Customer Names'!$A$2:$E$2336,4,0)</f>
        <v xml:space="preserve">  Julia M</v>
      </c>
      <c r="C2101" s="9">
        <f>VLOOKUP($A2101,'Medical Examination'!$A$2:$J$2336,2,0)</f>
        <v>31.92</v>
      </c>
      <c r="D2101" s="9">
        <f>VLOOKUP($A2101,'Medical Examination'!$A$2:$J$2336,3,0)</f>
        <v>11.05</v>
      </c>
      <c r="E2101" s="9" t="str">
        <f>VLOOKUP($A2101,'Medical Examination'!$A$2:$J$2336,4,0)</f>
        <v>No</v>
      </c>
      <c r="F2101" s="9" t="str">
        <f>VLOOKUP($A2101,'Medical Examination'!$A$2:$J$2336,5,0)</f>
        <v>No</v>
      </c>
      <c r="G2101" s="9" t="str">
        <f>VLOOKUP($A2101,'Medical Examination'!$A$2:$J$2336,6,0)</f>
        <v>No</v>
      </c>
      <c r="H2101" s="9">
        <f>VLOOKUP($A2101,'Medical Examination'!$A$2:$J$2336,7,0)</f>
        <v>0</v>
      </c>
      <c r="I2101" s="9" t="str">
        <f>VLOOKUP($A2101,'Medical Examination'!$A$2:$J$2336,8,0)</f>
        <v xml:space="preserve"> Non Smoker</v>
      </c>
      <c r="J2101" s="9" t="str">
        <f>VLOOKUP($A2101,'Medical Examination'!$A$2:$J$2336,9,0)</f>
        <v>Obesity</v>
      </c>
      <c r="K2101" s="9" t="str">
        <f>VLOOKUP($A2101,'Medical Examination'!$A$2:$J$2336,10,0)</f>
        <v>Diabetes</v>
      </c>
      <c r="L2101" s="9" t="str">
        <f>VLOOKUP($A2101,'Hospitalsation Details'!$A$2:$L$2344,10,0)</f>
        <v>12-11-2002</v>
      </c>
      <c r="M2101" s="16">
        <f>VLOOKUP($A2101,'Hospitalsation Details'!$A$2:$L$2344,6,0)</f>
        <v>2261.5700000000002</v>
      </c>
      <c r="N2101" s="9" t="str">
        <f>VLOOKUP($A2101,'Hospitalsation Details'!$A$2:$L$2344,7,0)</f>
        <v>tier - 2</v>
      </c>
      <c r="O2101" s="9" t="str">
        <f>VLOOKUP($A2101,'Hospitalsation Details'!$A$2:$L$2344,8,0)</f>
        <v>tier - 1</v>
      </c>
      <c r="P2101" s="9" t="str">
        <f>VLOOKUP($A2101,'Hospitalsation Details'!$A$2:$L$2344,9,0)</f>
        <v>R1012</v>
      </c>
      <c r="Q2101" s="9">
        <f>VLOOKUP($A2101,'Hospitalsation Details'!$A$2:$L$2344,12,0)</f>
        <v>20</v>
      </c>
    </row>
    <row r="2102" spans="1:17" ht="15.6" x14ac:dyDescent="0.3">
      <c r="A2102" s="20" t="s">
        <v>4201</v>
      </c>
      <c r="B2102" s="9" t="str">
        <f>VLOOKUP($A2102,'Customer Names'!$A$2:$E$2336,4,0)</f>
        <v xml:space="preserve">  Rhea</v>
      </c>
      <c r="C2102" s="9">
        <f>VLOOKUP($A2102,'Medical Examination'!$A$2:$J$2336,2,0)</f>
        <v>28.975000000000001</v>
      </c>
      <c r="D2102" s="9">
        <f>VLOOKUP($A2102,'Medical Examination'!$A$2:$J$2336,3,0)</f>
        <v>7.62</v>
      </c>
      <c r="E2102" s="9" t="str">
        <f>VLOOKUP($A2102,'Medical Examination'!$A$2:$J$2336,4,0)</f>
        <v>No</v>
      </c>
      <c r="F2102" s="9" t="str">
        <f>VLOOKUP($A2102,'Medical Examination'!$A$2:$J$2336,5,0)</f>
        <v>No</v>
      </c>
      <c r="G2102" s="9" t="str">
        <f>VLOOKUP($A2102,'Medical Examination'!$A$2:$J$2336,6,0)</f>
        <v>No</v>
      </c>
      <c r="H2102" s="9">
        <f>VLOOKUP($A2102,'Medical Examination'!$A$2:$J$2336,7,0)</f>
        <v>0</v>
      </c>
      <c r="I2102" s="9" t="str">
        <f>VLOOKUP($A2102,'Medical Examination'!$A$2:$J$2336,8,0)</f>
        <v xml:space="preserve"> Non Smoker</v>
      </c>
      <c r="J2102" s="9" t="str">
        <f>VLOOKUP($A2102,'Medical Examination'!$A$2:$J$2336,9,0)</f>
        <v>Over Weight</v>
      </c>
      <c r="K2102" s="9" t="str">
        <f>VLOOKUP($A2102,'Medical Examination'!$A$2:$J$2336,10,0)</f>
        <v>Normal</v>
      </c>
      <c r="L2102" s="9" t="str">
        <f>VLOOKUP($A2102,'Hospitalsation Details'!$A$2:$L$2344,10,0)</f>
        <v>15-07-2002</v>
      </c>
      <c r="M2102" s="16">
        <f>VLOOKUP($A2102,'Hospitalsation Details'!$A$2:$L$2344,6,0)</f>
        <v>2257.48</v>
      </c>
      <c r="N2102" s="9" t="str">
        <f>VLOOKUP($A2102,'Hospitalsation Details'!$A$2:$L$2344,7,0)</f>
        <v>tier - 2</v>
      </c>
      <c r="O2102" s="9" t="str">
        <f>VLOOKUP($A2102,'Hospitalsation Details'!$A$2:$L$2344,8,0)</f>
        <v>tier - 1</v>
      </c>
      <c r="P2102" s="9" t="str">
        <f>VLOOKUP($A2102,'Hospitalsation Details'!$A$2:$L$2344,9,0)</f>
        <v>R1012</v>
      </c>
      <c r="Q2102" s="9">
        <f>VLOOKUP($A2102,'Hospitalsation Details'!$A$2:$L$2344,12,0)</f>
        <v>20</v>
      </c>
    </row>
    <row r="2103" spans="1:17" ht="15.6" x14ac:dyDescent="0.3">
      <c r="A2103" s="21" t="s">
        <v>4203</v>
      </c>
      <c r="B2103" s="9" t="str">
        <f>VLOOKUP($A2103,'Customer Names'!$A$2:$E$2336,4,0)</f>
        <v xml:space="preserve">  Justin</v>
      </c>
      <c r="C2103" s="9">
        <f>VLOOKUP($A2103,'Medical Examination'!$A$2:$J$2336,2,0)</f>
        <v>31.73</v>
      </c>
      <c r="D2103" s="9">
        <f>VLOOKUP($A2103,'Medical Examination'!$A$2:$J$2336,3,0)</f>
        <v>4.78</v>
      </c>
      <c r="E2103" s="9" t="str">
        <f>VLOOKUP($A2103,'Medical Examination'!$A$2:$J$2336,4,0)</f>
        <v>Yes</v>
      </c>
      <c r="F2103" s="9" t="str">
        <f>VLOOKUP($A2103,'Medical Examination'!$A$2:$J$2336,5,0)</f>
        <v>Yes</v>
      </c>
      <c r="G2103" s="9" t="str">
        <f>VLOOKUP($A2103,'Medical Examination'!$A$2:$J$2336,6,0)</f>
        <v>No</v>
      </c>
      <c r="H2103" s="9">
        <f>VLOOKUP($A2103,'Medical Examination'!$A$2:$J$2336,7,0)</f>
        <v>2</v>
      </c>
      <c r="I2103" s="9" t="str">
        <f>VLOOKUP($A2103,'Medical Examination'!$A$2:$J$2336,8,0)</f>
        <v xml:space="preserve"> Non Smoker</v>
      </c>
      <c r="J2103" s="9" t="str">
        <f>VLOOKUP($A2103,'Medical Examination'!$A$2:$J$2336,9,0)</f>
        <v>Obesity</v>
      </c>
      <c r="K2103" s="9" t="str">
        <f>VLOOKUP($A2103,'Medical Examination'!$A$2:$J$2336,10,0)</f>
        <v>Prediabetes</v>
      </c>
      <c r="L2103" s="9" t="str">
        <f>VLOOKUP($A2103,'Hospitalsation Details'!$A$2:$L$2344,10,0)</f>
        <v>11-12-2000</v>
      </c>
      <c r="M2103" s="16">
        <f>VLOOKUP($A2103,'Hospitalsation Details'!$A$2:$L$2344,6,0)</f>
        <v>2254.8000000000002</v>
      </c>
      <c r="N2103" s="9" t="str">
        <f>VLOOKUP($A2103,'Hospitalsation Details'!$A$2:$L$2344,7,0)</f>
        <v>tier - 2</v>
      </c>
      <c r="O2103" s="9" t="str">
        <f>VLOOKUP($A2103,'Hospitalsation Details'!$A$2:$L$2344,8,0)</f>
        <v>tier - 3</v>
      </c>
      <c r="P2103" s="9" t="str">
        <f>VLOOKUP($A2103,'Hospitalsation Details'!$A$2:$L$2344,9,0)</f>
        <v>R1016</v>
      </c>
      <c r="Q2103" s="9">
        <f>VLOOKUP($A2103,'Hospitalsation Details'!$A$2:$L$2344,12,0)</f>
        <v>22</v>
      </c>
    </row>
    <row r="2104" spans="1:17" ht="15.6" x14ac:dyDescent="0.3">
      <c r="A2104" s="20" t="s">
        <v>4205</v>
      </c>
      <c r="B2104" s="9" t="str">
        <f>VLOOKUP($A2104,'Customer Names'!$A$2:$E$2336,4,0)</f>
        <v xml:space="preserve">  Shamus M</v>
      </c>
      <c r="C2104" s="9">
        <f>VLOOKUP($A2104,'Medical Examination'!$A$2:$J$2336,2,0)</f>
        <v>28.88</v>
      </c>
      <c r="D2104" s="9">
        <f>VLOOKUP($A2104,'Medical Examination'!$A$2:$J$2336,3,0)</f>
        <v>6.09</v>
      </c>
      <c r="E2104" s="9" t="str">
        <f>VLOOKUP($A2104,'Medical Examination'!$A$2:$J$2336,4,0)</f>
        <v>Yes</v>
      </c>
      <c r="F2104" s="9" t="str">
        <f>VLOOKUP($A2104,'Medical Examination'!$A$2:$J$2336,5,0)</f>
        <v>Yes</v>
      </c>
      <c r="G2104" s="9" t="str">
        <f>VLOOKUP($A2104,'Medical Examination'!$A$2:$J$2336,6,0)</f>
        <v>No</v>
      </c>
      <c r="H2104" s="9">
        <f>VLOOKUP($A2104,'Medical Examination'!$A$2:$J$2336,7,0)</f>
        <v>2</v>
      </c>
      <c r="I2104" s="9" t="str">
        <f>VLOOKUP($A2104,'Medical Examination'!$A$2:$J$2336,8,0)</f>
        <v xml:space="preserve"> Non Smoker</v>
      </c>
      <c r="J2104" s="9" t="str">
        <f>VLOOKUP($A2104,'Medical Examination'!$A$2:$J$2336,9,0)</f>
        <v>Over Weight</v>
      </c>
      <c r="K2104" s="9" t="str">
        <f>VLOOKUP($A2104,'Medical Examination'!$A$2:$J$2336,10,0)</f>
        <v>Normal</v>
      </c>
      <c r="L2104" s="9" t="str">
        <f>VLOOKUP($A2104,'Hospitalsation Details'!$A$2:$L$2344,10,0)</f>
        <v>30-06-2000</v>
      </c>
      <c r="M2104" s="16">
        <f>VLOOKUP($A2104,'Hospitalsation Details'!$A$2:$L$2344,6,0)</f>
        <v>2250.84</v>
      </c>
      <c r="N2104" s="9" t="str">
        <f>VLOOKUP($A2104,'Hospitalsation Details'!$A$2:$L$2344,7,0)</f>
        <v>tier - 2</v>
      </c>
      <c r="O2104" s="9" t="str">
        <f>VLOOKUP($A2104,'Hospitalsation Details'!$A$2:$L$2344,8,0)</f>
        <v>tier - 2</v>
      </c>
      <c r="P2104" s="9" t="str">
        <f>VLOOKUP($A2104,'Hospitalsation Details'!$A$2:$L$2344,9,0)</f>
        <v>R1018</v>
      </c>
      <c r="Q2104" s="9">
        <f>VLOOKUP($A2104,'Hospitalsation Details'!$A$2:$L$2344,12,0)</f>
        <v>22</v>
      </c>
    </row>
    <row r="2105" spans="1:17" ht="15.6" x14ac:dyDescent="0.3">
      <c r="A2105" s="21" t="s">
        <v>4207</v>
      </c>
      <c r="B2105" s="9" t="str">
        <f>VLOOKUP($A2105,'Customer Names'!$A$2:$E$2336,4,0)</f>
        <v xml:space="preserve">  Mike</v>
      </c>
      <c r="C2105" s="9">
        <f>VLOOKUP($A2105,'Medical Examination'!$A$2:$J$2336,2,0)</f>
        <v>25.555</v>
      </c>
      <c r="D2105" s="9">
        <f>VLOOKUP($A2105,'Medical Examination'!$A$2:$J$2336,3,0)</f>
        <v>5.1100000000000003</v>
      </c>
      <c r="E2105" s="9" t="str">
        <f>VLOOKUP($A2105,'Medical Examination'!$A$2:$J$2336,4,0)</f>
        <v>No</v>
      </c>
      <c r="F2105" s="9" t="str">
        <f>VLOOKUP($A2105,'Medical Examination'!$A$2:$J$2336,5,0)</f>
        <v>No</v>
      </c>
      <c r="G2105" s="9" t="str">
        <f>VLOOKUP($A2105,'Medical Examination'!$A$2:$J$2336,6,0)</f>
        <v>Yes</v>
      </c>
      <c r="H2105" s="9">
        <f>VLOOKUP($A2105,'Medical Examination'!$A$2:$J$2336,7,0)</f>
        <v>1</v>
      </c>
      <c r="I2105" s="9" t="str">
        <f>VLOOKUP($A2105,'Medical Examination'!$A$2:$J$2336,8,0)</f>
        <v xml:space="preserve"> Non Smoker</v>
      </c>
      <c r="J2105" s="9" t="str">
        <f>VLOOKUP($A2105,'Medical Examination'!$A$2:$J$2336,9,0)</f>
        <v>Over Weight</v>
      </c>
      <c r="K2105" s="9" t="str">
        <f>VLOOKUP($A2105,'Medical Examination'!$A$2:$J$2336,10,0)</f>
        <v>Normal</v>
      </c>
      <c r="L2105" s="9" t="str">
        <f>VLOOKUP($A2105,'Hospitalsation Details'!$A$2:$L$2344,10,0)</f>
        <v>10-12-2003</v>
      </c>
      <c r="M2105" s="16">
        <f>VLOOKUP($A2105,'Hospitalsation Details'!$A$2:$L$2344,6,0)</f>
        <v>2221.56</v>
      </c>
      <c r="N2105" s="9" t="str">
        <f>VLOOKUP($A2105,'Hospitalsation Details'!$A$2:$L$2344,7,0)</f>
        <v>tier - 2</v>
      </c>
      <c r="O2105" s="9" t="str">
        <f>VLOOKUP($A2105,'Hospitalsation Details'!$A$2:$L$2344,8,0)</f>
        <v>tier - 3</v>
      </c>
      <c r="P2105" s="9" t="str">
        <f>VLOOKUP($A2105,'Hospitalsation Details'!$A$2:$L$2344,9,0)</f>
        <v>R1012</v>
      </c>
      <c r="Q2105" s="9">
        <f>VLOOKUP($A2105,'Hospitalsation Details'!$A$2:$L$2344,12,0)</f>
        <v>19</v>
      </c>
    </row>
    <row r="2106" spans="1:17" ht="15.6" x14ac:dyDescent="0.3">
      <c r="A2106" s="20" t="s">
        <v>4209</v>
      </c>
      <c r="B2106" s="9" t="str">
        <f>VLOOKUP($A2106,'Customer Names'!$A$2:$E$2336,4,0)</f>
        <v xml:space="preserve">  Mary Beth</v>
      </c>
      <c r="C2106" s="9">
        <f>VLOOKUP($A2106,'Medical Examination'!$A$2:$J$2336,2,0)</f>
        <v>37.29</v>
      </c>
      <c r="D2106" s="9">
        <f>VLOOKUP($A2106,'Medical Examination'!$A$2:$J$2336,3,0)</f>
        <v>4.46</v>
      </c>
      <c r="E2106" s="9" t="str">
        <f>VLOOKUP($A2106,'Medical Examination'!$A$2:$J$2336,4,0)</f>
        <v>No</v>
      </c>
      <c r="F2106" s="9" t="str">
        <f>VLOOKUP($A2106,'Medical Examination'!$A$2:$J$2336,5,0)</f>
        <v>Yes</v>
      </c>
      <c r="G2106" s="9" t="str">
        <f>VLOOKUP($A2106,'Medical Examination'!$A$2:$J$2336,6,0)</f>
        <v>No</v>
      </c>
      <c r="H2106" s="9">
        <f>VLOOKUP($A2106,'Medical Examination'!$A$2:$J$2336,7,0)</f>
        <v>1</v>
      </c>
      <c r="I2106" s="9" t="str">
        <f>VLOOKUP($A2106,'Medical Examination'!$A$2:$J$2336,8,0)</f>
        <v xml:space="preserve"> Non Smoker</v>
      </c>
      <c r="J2106" s="9" t="str">
        <f>VLOOKUP($A2106,'Medical Examination'!$A$2:$J$2336,9,0)</f>
        <v>Obesity</v>
      </c>
      <c r="K2106" s="9" t="str">
        <f>VLOOKUP($A2106,'Medical Examination'!$A$2:$J$2336,10,0)</f>
        <v>Prediabetes</v>
      </c>
      <c r="L2106" s="9" t="str">
        <f>VLOOKUP($A2106,'Hospitalsation Details'!$A$2:$L$2344,10,0)</f>
        <v>12-12-2004</v>
      </c>
      <c r="M2106" s="16">
        <f>VLOOKUP($A2106,'Hospitalsation Details'!$A$2:$L$2344,6,0)</f>
        <v>2219.4499999999998</v>
      </c>
      <c r="N2106" s="9" t="str">
        <f>VLOOKUP($A2106,'Hospitalsation Details'!$A$2:$L$2344,7,0)</f>
        <v>tier - 2</v>
      </c>
      <c r="O2106" s="9" t="str">
        <f>VLOOKUP($A2106,'Hospitalsation Details'!$A$2:$L$2344,8,0)</f>
        <v>tier - 1</v>
      </c>
      <c r="P2106" s="9" t="str">
        <f>VLOOKUP($A2106,'Hospitalsation Details'!$A$2:$L$2344,9,0)</f>
        <v>R1013</v>
      </c>
      <c r="Q2106" s="9">
        <f>VLOOKUP($A2106,'Hospitalsation Details'!$A$2:$L$2344,12,0)</f>
        <v>18</v>
      </c>
    </row>
    <row r="2107" spans="1:17" ht="15.6" x14ac:dyDescent="0.3">
      <c r="A2107" s="21" t="s">
        <v>4211</v>
      </c>
      <c r="B2107" s="9" t="str">
        <f>VLOOKUP($A2107,'Customer Names'!$A$2:$E$2336,4,0)</f>
        <v xml:space="preserve">  Erin</v>
      </c>
      <c r="C2107" s="9">
        <f>VLOOKUP($A2107,'Medical Examination'!$A$2:$J$2336,2,0)</f>
        <v>40.28</v>
      </c>
      <c r="D2107" s="9">
        <f>VLOOKUP($A2107,'Medical Examination'!$A$2:$J$2336,3,0)</f>
        <v>6.11</v>
      </c>
      <c r="E2107" s="9" t="str">
        <f>VLOOKUP($A2107,'Medical Examination'!$A$2:$J$2336,4,0)</f>
        <v>No</v>
      </c>
      <c r="F2107" s="9" t="str">
        <f>VLOOKUP($A2107,'Medical Examination'!$A$2:$J$2336,5,0)</f>
        <v>Yes</v>
      </c>
      <c r="G2107" s="9" t="str">
        <f>VLOOKUP($A2107,'Medical Examination'!$A$2:$J$2336,6,0)</f>
        <v>No</v>
      </c>
      <c r="H2107" s="9">
        <f>VLOOKUP($A2107,'Medical Examination'!$A$2:$J$2336,7,0)</f>
        <v>1</v>
      </c>
      <c r="I2107" s="9" t="str">
        <f>VLOOKUP($A2107,'Medical Examination'!$A$2:$J$2336,8,0)</f>
        <v xml:space="preserve"> Non Smoker</v>
      </c>
      <c r="J2107" s="9" t="str">
        <f>VLOOKUP($A2107,'Medical Examination'!$A$2:$J$2336,9,0)</f>
        <v>Obesity</v>
      </c>
      <c r="K2107" s="9" t="str">
        <f>VLOOKUP($A2107,'Medical Examination'!$A$2:$J$2336,10,0)</f>
        <v>Normal</v>
      </c>
      <c r="L2107" s="9" t="str">
        <f>VLOOKUP($A2107,'Hospitalsation Details'!$A$2:$L$2344,10,0)</f>
        <v>25-09-2004</v>
      </c>
      <c r="M2107" s="16">
        <f>VLOOKUP($A2107,'Hospitalsation Details'!$A$2:$L$2344,6,0)</f>
        <v>2217.6</v>
      </c>
      <c r="N2107" s="9" t="str">
        <f>VLOOKUP($A2107,'Hospitalsation Details'!$A$2:$L$2344,7,0)</f>
        <v>tier - 2</v>
      </c>
      <c r="O2107" s="9" t="str">
        <f>VLOOKUP($A2107,'Hospitalsation Details'!$A$2:$L$2344,8,0)</f>
        <v>tier - 1</v>
      </c>
      <c r="P2107" s="9" t="str">
        <f>VLOOKUP($A2107,'Hospitalsation Details'!$A$2:$L$2344,9,0)</f>
        <v>R1024</v>
      </c>
      <c r="Q2107" s="9">
        <f>VLOOKUP($A2107,'Hospitalsation Details'!$A$2:$L$2344,12,0)</f>
        <v>18</v>
      </c>
    </row>
    <row r="2108" spans="1:17" ht="15.6" x14ac:dyDescent="0.3">
      <c r="A2108" s="20" t="s">
        <v>4213</v>
      </c>
      <c r="B2108" s="9" t="str">
        <f>VLOOKUP($A2108,'Customer Names'!$A$2:$E$2336,4,0)</f>
        <v xml:space="preserve">  Hallie</v>
      </c>
      <c r="C2108" s="9">
        <f>VLOOKUP($A2108,'Medical Examination'!$A$2:$J$2336,2,0)</f>
        <v>40.185000000000002</v>
      </c>
      <c r="D2108" s="9">
        <f>VLOOKUP($A2108,'Medical Examination'!$A$2:$J$2336,3,0)</f>
        <v>4.66</v>
      </c>
      <c r="E2108" s="9" t="str">
        <f>VLOOKUP($A2108,'Medical Examination'!$A$2:$J$2336,4,0)</f>
        <v>No</v>
      </c>
      <c r="F2108" s="9" t="str">
        <f>VLOOKUP($A2108,'Medical Examination'!$A$2:$J$2336,5,0)</f>
        <v>Yes</v>
      </c>
      <c r="G2108" s="9" t="str">
        <f>VLOOKUP($A2108,'Medical Examination'!$A$2:$J$2336,6,0)</f>
        <v>No</v>
      </c>
      <c r="H2108" s="9">
        <f>VLOOKUP($A2108,'Medical Examination'!$A$2:$J$2336,7,0)</f>
        <v>1</v>
      </c>
      <c r="I2108" s="9" t="str">
        <f>VLOOKUP($A2108,'Medical Examination'!$A$2:$J$2336,8,0)</f>
        <v xml:space="preserve"> Non Smoker</v>
      </c>
      <c r="J2108" s="9" t="str">
        <f>VLOOKUP($A2108,'Medical Examination'!$A$2:$J$2336,9,0)</f>
        <v>Obesity</v>
      </c>
      <c r="K2108" s="9" t="str">
        <f>VLOOKUP($A2108,'Medical Examination'!$A$2:$J$2336,10,0)</f>
        <v>Prediabetes</v>
      </c>
      <c r="L2108" s="9" t="str">
        <f>VLOOKUP($A2108,'Hospitalsation Details'!$A$2:$L$2344,10,0)</f>
        <v>13-06-2004</v>
      </c>
      <c r="M2108" s="16">
        <f>VLOOKUP($A2108,'Hospitalsation Details'!$A$2:$L$2344,6,0)</f>
        <v>2217.4699999999998</v>
      </c>
      <c r="N2108" s="9" t="str">
        <f>VLOOKUP($A2108,'Hospitalsation Details'!$A$2:$L$2344,7,0)</f>
        <v>tier - 2</v>
      </c>
      <c r="O2108" s="9" t="str">
        <f>VLOOKUP($A2108,'Hospitalsation Details'!$A$2:$L$2344,8,0)</f>
        <v>tier - 1</v>
      </c>
      <c r="P2108" s="9" t="str">
        <f>VLOOKUP($A2108,'Hospitalsation Details'!$A$2:$L$2344,9,0)</f>
        <v>R1024</v>
      </c>
      <c r="Q2108" s="9">
        <f>VLOOKUP($A2108,'Hospitalsation Details'!$A$2:$L$2344,12,0)</f>
        <v>18</v>
      </c>
    </row>
    <row r="2109" spans="1:17" ht="15.6" x14ac:dyDescent="0.3">
      <c r="A2109" s="21" t="s">
        <v>4215</v>
      </c>
      <c r="B2109" s="9" t="str">
        <f>VLOOKUP($A2109,'Customer Names'!$A$2:$E$2336,4,0)</f>
        <v xml:space="preserve">  Paige P</v>
      </c>
      <c r="C2109" s="9">
        <f>VLOOKUP($A2109,'Medical Examination'!$A$2:$J$2336,2,0)</f>
        <v>23.57</v>
      </c>
      <c r="D2109" s="9">
        <f>VLOOKUP($A2109,'Medical Examination'!$A$2:$J$2336,3,0)</f>
        <v>6.14</v>
      </c>
      <c r="E2109" s="9" t="str">
        <f>VLOOKUP($A2109,'Medical Examination'!$A$2:$J$2336,4,0)</f>
        <v>No</v>
      </c>
      <c r="F2109" s="9" t="str">
        <f>VLOOKUP($A2109,'Medical Examination'!$A$2:$J$2336,5,0)</f>
        <v>No</v>
      </c>
      <c r="G2109" s="9" t="str">
        <f>VLOOKUP($A2109,'Medical Examination'!$A$2:$J$2336,6,0)</f>
        <v>No</v>
      </c>
      <c r="H2109" s="9">
        <f>VLOOKUP($A2109,'Medical Examination'!$A$2:$J$2336,7,0)</f>
        <v>0</v>
      </c>
      <c r="I2109" s="9" t="str">
        <f>VLOOKUP($A2109,'Medical Examination'!$A$2:$J$2336,8,0)</f>
        <v xml:space="preserve"> Non Smoker</v>
      </c>
      <c r="J2109" s="9" t="str">
        <f>VLOOKUP($A2109,'Medical Examination'!$A$2:$J$2336,9,0)</f>
        <v>Normal Weight</v>
      </c>
      <c r="K2109" s="9" t="str">
        <f>VLOOKUP($A2109,'Medical Examination'!$A$2:$J$2336,10,0)</f>
        <v>Prediabetes</v>
      </c>
      <c r="L2109" s="9" t="str">
        <f>VLOOKUP($A2109,'Hospitalsation Details'!$A$2:$L$2344,10,0)</f>
        <v>17-11-1994</v>
      </c>
      <c r="M2109" s="16">
        <f>VLOOKUP($A2109,'Hospitalsation Details'!$A$2:$L$2344,6,0)</f>
        <v>2213.21</v>
      </c>
      <c r="N2109" s="9" t="str">
        <f>VLOOKUP($A2109,'Hospitalsation Details'!$A$2:$L$2344,7,0)</f>
        <v>tier - 2</v>
      </c>
      <c r="O2109" s="9" t="str">
        <f>VLOOKUP($A2109,'Hospitalsation Details'!$A$2:$L$2344,8,0)</f>
        <v>tier - 2</v>
      </c>
      <c r="P2109" s="9" t="str">
        <f>VLOOKUP($A2109,'Hospitalsation Details'!$A$2:$L$2344,9,0)</f>
        <v>R1013</v>
      </c>
      <c r="Q2109" s="9">
        <f>VLOOKUP($A2109,'Hospitalsation Details'!$A$2:$L$2344,12,0)</f>
        <v>28</v>
      </c>
    </row>
    <row r="2110" spans="1:17" ht="15.6" x14ac:dyDescent="0.3">
      <c r="A2110" s="20" t="s">
        <v>4217</v>
      </c>
      <c r="B2110" s="9" t="str">
        <f>VLOOKUP($A2110,'Customer Names'!$A$2:$E$2336,4,0)</f>
        <v xml:space="preserve">  Ji</v>
      </c>
      <c r="C2110" s="9">
        <f>VLOOKUP($A2110,'Medical Examination'!$A$2:$J$2336,2,0)</f>
        <v>35.625</v>
      </c>
      <c r="D2110" s="9">
        <f>VLOOKUP($A2110,'Medical Examination'!$A$2:$J$2336,3,0)</f>
        <v>6.21</v>
      </c>
      <c r="E2110" s="9" t="str">
        <f>VLOOKUP($A2110,'Medical Examination'!$A$2:$J$2336,4,0)</f>
        <v>No</v>
      </c>
      <c r="F2110" s="9" t="str">
        <f>VLOOKUP($A2110,'Medical Examination'!$A$2:$J$2336,5,0)</f>
        <v>Yes</v>
      </c>
      <c r="G2110" s="9" t="str">
        <f>VLOOKUP($A2110,'Medical Examination'!$A$2:$J$2336,6,0)</f>
        <v>No</v>
      </c>
      <c r="H2110" s="9">
        <f>VLOOKUP($A2110,'Medical Examination'!$A$2:$J$2336,7,0)</f>
        <v>1</v>
      </c>
      <c r="I2110" s="9" t="str">
        <f>VLOOKUP($A2110,'Medical Examination'!$A$2:$J$2336,8,0)</f>
        <v xml:space="preserve"> Non Smoker</v>
      </c>
      <c r="J2110" s="9" t="str">
        <f>VLOOKUP($A2110,'Medical Examination'!$A$2:$J$2336,9,0)</f>
        <v>Obesity</v>
      </c>
      <c r="K2110" s="9" t="str">
        <f>VLOOKUP($A2110,'Medical Examination'!$A$2:$J$2336,10,0)</f>
        <v>Normal</v>
      </c>
      <c r="L2110" s="9" t="str">
        <f>VLOOKUP($A2110,'Hospitalsation Details'!$A$2:$L$2344,10,0)</f>
        <v>27-07-2004</v>
      </c>
      <c r="M2110" s="16">
        <f>VLOOKUP($A2110,'Hospitalsation Details'!$A$2:$L$2344,6,0)</f>
        <v>2211.13</v>
      </c>
      <c r="N2110" s="9" t="str">
        <f>VLOOKUP($A2110,'Hospitalsation Details'!$A$2:$L$2344,7,0)</f>
        <v>tier - 2</v>
      </c>
      <c r="O2110" s="9" t="str">
        <f>VLOOKUP($A2110,'Hospitalsation Details'!$A$2:$L$2344,8,0)</f>
        <v>tier - 2</v>
      </c>
      <c r="P2110" s="9" t="str">
        <f>VLOOKUP($A2110,'Hospitalsation Details'!$A$2:$L$2344,9,0)</f>
        <v>R1024</v>
      </c>
      <c r="Q2110" s="9">
        <f>VLOOKUP($A2110,'Hospitalsation Details'!$A$2:$L$2344,12,0)</f>
        <v>18</v>
      </c>
    </row>
    <row r="2111" spans="1:17" ht="15.6" x14ac:dyDescent="0.3">
      <c r="A2111" s="21" t="s">
        <v>4219</v>
      </c>
      <c r="B2111" s="9" t="str">
        <f>VLOOKUP($A2111,'Customer Names'!$A$2:$E$2336,4,0)</f>
        <v xml:space="preserve">  Carissa A</v>
      </c>
      <c r="C2111" s="9">
        <f>VLOOKUP($A2111,'Medical Examination'!$A$2:$J$2336,2,0)</f>
        <v>33.155000000000001</v>
      </c>
      <c r="D2111" s="9">
        <f>VLOOKUP($A2111,'Medical Examination'!$A$2:$J$2336,3,0)</f>
        <v>4.5999999999999996</v>
      </c>
      <c r="E2111" s="9" t="str">
        <f>VLOOKUP($A2111,'Medical Examination'!$A$2:$J$2336,4,0)</f>
        <v>No</v>
      </c>
      <c r="F2111" s="9" t="str">
        <f>VLOOKUP($A2111,'Medical Examination'!$A$2:$J$2336,5,0)</f>
        <v>Yes</v>
      </c>
      <c r="G2111" s="9" t="str">
        <f>VLOOKUP($A2111,'Medical Examination'!$A$2:$J$2336,6,0)</f>
        <v>No</v>
      </c>
      <c r="H2111" s="9">
        <f>VLOOKUP($A2111,'Medical Examination'!$A$2:$J$2336,7,0)</f>
        <v>1</v>
      </c>
      <c r="I2111" s="9" t="str">
        <f>VLOOKUP($A2111,'Medical Examination'!$A$2:$J$2336,8,0)</f>
        <v xml:space="preserve"> Non Smoker</v>
      </c>
      <c r="J2111" s="9" t="str">
        <f>VLOOKUP($A2111,'Medical Examination'!$A$2:$J$2336,9,0)</f>
        <v>Obesity</v>
      </c>
      <c r="K2111" s="9" t="str">
        <f>VLOOKUP($A2111,'Medical Examination'!$A$2:$J$2336,10,0)</f>
        <v>Normal</v>
      </c>
      <c r="L2111" s="9" t="str">
        <f>VLOOKUP($A2111,'Hospitalsation Details'!$A$2:$L$2344,10,0)</f>
        <v>06-08-2004</v>
      </c>
      <c r="M2111" s="16">
        <f>VLOOKUP($A2111,'Hospitalsation Details'!$A$2:$L$2344,6,0)</f>
        <v>2207.6999999999998</v>
      </c>
      <c r="N2111" s="9" t="str">
        <f>VLOOKUP($A2111,'Hospitalsation Details'!$A$2:$L$2344,7,0)</f>
        <v>tier - 2</v>
      </c>
      <c r="O2111" s="9" t="str">
        <f>VLOOKUP($A2111,'Hospitalsation Details'!$A$2:$L$2344,8,0)</f>
        <v>tier - 2</v>
      </c>
      <c r="P2111" s="9" t="str">
        <f>VLOOKUP($A2111,'Hospitalsation Details'!$A$2:$L$2344,9,0)</f>
        <v>R1024</v>
      </c>
      <c r="Q2111" s="9">
        <f>VLOOKUP($A2111,'Hospitalsation Details'!$A$2:$L$2344,12,0)</f>
        <v>18</v>
      </c>
    </row>
    <row r="2112" spans="1:17" ht="15.6" x14ac:dyDescent="0.3">
      <c r="A2112" s="20" t="s">
        <v>4221</v>
      </c>
      <c r="B2112" s="9" t="str">
        <f>VLOOKUP($A2112,'Customer Names'!$A$2:$E$2336,4,0)</f>
        <v xml:space="preserve">  Mona</v>
      </c>
      <c r="C2112" s="9">
        <f>VLOOKUP($A2112,'Medical Examination'!$A$2:$J$2336,2,0)</f>
        <v>31.92</v>
      </c>
      <c r="D2112" s="9">
        <f>VLOOKUP($A2112,'Medical Examination'!$A$2:$J$2336,3,0)</f>
        <v>5.04</v>
      </c>
      <c r="E2112" s="9" t="str">
        <f>VLOOKUP($A2112,'Medical Examination'!$A$2:$J$2336,4,0)</f>
        <v>No</v>
      </c>
      <c r="F2112" s="9" t="str">
        <f>VLOOKUP($A2112,'Medical Examination'!$A$2:$J$2336,5,0)</f>
        <v>Yes</v>
      </c>
      <c r="G2112" s="9" t="str">
        <f>VLOOKUP($A2112,'Medical Examination'!$A$2:$J$2336,6,0)</f>
        <v>No</v>
      </c>
      <c r="H2112" s="9">
        <f>VLOOKUP($A2112,'Medical Examination'!$A$2:$J$2336,7,0)</f>
        <v>1</v>
      </c>
      <c r="I2112" s="9" t="str">
        <f>VLOOKUP($A2112,'Medical Examination'!$A$2:$J$2336,8,0)</f>
        <v xml:space="preserve"> Non Smoker</v>
      </c>
      <c r="J2112" s="9" t="str">
        <f>VLOOKUP($A2112,'Medical Examination'!$A$2:$J$2336,9,0)</f>
        <v>Obesity</v>
      </c>
      <c r="K2112" s="9" t="str">
        <f>VLOOKUP($A2112,'Medical Examination'!$A$2:$J$2336,10,0)</f>
        <v>Normal</v>
      </c>
      <c r="L2112" s="9" t="str">
        <f>VLOOKUP($A2112,'Hospitalsation Details'!$A$2:$L$2344,10,0)</f>
        <v>13-11-2004</v>
      </c>
      <c r="M2112" s="16">
        <f>VLOOKUP($A2112,'Hospitalsation Details'!$A$2:$L$2344,6,0)</f>
        <v>2205.98</v>
      </c>
      <c r="N2112" s="9" t="str">
        <f>VLOOKUP($A2112,'Hospitalsation Details'!$A$2:$L$2344,7,0)</f>
        <v>tier - 2</v>
      </c>
      <c r="O2112" s="9" t="str">
        <f>VLOOKUP($A2112,'Hospitalsation Details'!$A$2:$L$2344,8,0)</f>
        <v>tier - 3</v>
      </c>
      <c r="P2112" s="9" t="str">
        <f>VLOOKUP($A2112,'Hospitalsation Details'!$A$2:$L$2344,9,0)</f>
        <v>R1024</v>
      </c>
      <c r="Q2112" s="9">
        <f>VLOOKUP($A2112,'Hospitalsation Details'!$A$2:$L$2344,12,0)</f>
        <v>18</v>
      </c>
    </row>
    <row r="2113" spans="1:17" ht="15.6" x14ac:dyDescent="0.3">
      <c r="A2113" s="21" t="s">
        <v>4223</v>
      </c>
      <c r="B2113" s="9" t="str">
        <f>VLOOKUP($A2113,'Customer Names'!$A$2:$E$2336,4,0)</f>
        <v xml:space="preserve">  Kristin R</v>
      </c>
      <c r="C2113" s="9">
        <f>VLOOKUP($A2113,'Medical Examination'!$A$2:$J$2336,2,0)</f>
        <v>30.305</v>
      </c>
      <c r="D2113" s="9">
        <f>VLOOKUP($A2113,'Medical Examination'!$A$2:$J$2336,3,0)</f>
        <v>5.08</v>
      </c>
      <c r="E2113" s="9" t="str">
        <f>VLOOKUP($A2113,'Medical Examination'!$A$2:$J$2336,4,0)</f>
        <v>No</v>
      </c>
      <c r="F2113" s="9" t="str">
        <f>VLOOKUP($A2113,'Medical Examination'!$A$2:$J$2336,5,0)</f>
        <v>Yes</v>
      </c>
      <c r="G2113" s="9" t="str">
        <f>VLOOKUP($A2113,'Medical Examination'!$A$2:$J$2336,6,0)</f>
        <v>No</v>
      </c>
      <c r="H2113" s="9">
        <f>VLOOKUP($A2113,'Medical Examination'!$A$2:$J$2336,7,0)</f>
        <v>1</v>
      </c>
      <c r="I2113" s="9" t="str">
        <f>VLOOKUP($A2113,'Medical Examination'!$A$2:$J$2336,8,0)</f>
        <v xml:space="preserve"> Non Smoker</v>
      </c>
      <c r="J2113" s="9" t="str">
        <f>VLOOKUP($A2113,'Medical Examination'!$A$2:$J$2336,9,0)</f>
        <v>Obesity</v>
      </c>
      <c r="K2113" s="9" t="str">
        <f>VLOOKUP($A2113,'Medical Examination'!$A$2:$J$2336,10,0)</f>
        <v>Normal</v>
      </c>
      <c r="L2113" s="9" t="str">
        <f>VLOOKUP($A2113,'Hospitalsation Details'!$A$2:$L$2344,10,0)</f>
        <v>28-10-2004</v>
      </c>
      <c r="M2113" s="16">
        <f>VLOOKUP($A2113,'Hospitalsation Details'!$A$2:$L$2344,6,0)</f>
        <v>2203.7399999999998</v>
      </c>
      <c r="N2113" s="9" t="str">
        <f>VLOOKUP($A2113,'Hospitalsation Details'!$A$2:$L$2344,7,0)</f>
        <v>tier - 2</v>
      </c>
      <c r="O2113" s="9" t="str">
        <f>VLOOKUP($A2113,'Hospitalsation Details'!$A$2:$L$2344,8,0)</f>
        <v>tier - 2</v>
      </c>
      <c r="P2113" s="9" t="str">
        <f>VLOOKUP($A2113,'Hospitalsation Details'!$A$2:$L$2344,9,0)</f>
        <v>R1024</v>
      </c>
      <c r="Q2113" s="9">
        <f>VLOOKUP($A2113,'Hospitalsation Details'!$A$2:$L$2344,12,0)</f>
        <v>18</v>
      </c>
    </row>
    <row r="2114" spans="1:17" ht="15.6" x14ac:dyDescent="0.3">
      <c r="A2114" s="20" t="s">
        <v>4225</v>
      </c>
      <c r="B2114" s="9" t="str">
        <f>VLOOKUP($A2114,'Customer Names'!$A$2:$E$2336,4,0)</f>
        <v xml:space="preserve">  Beth</v>
      </c>
      <c r="C2114" s="9">
        <f>VLOOKUP($A2114,'Medical Examination'!$A$2:$J$2336,2,0)</f>
        <v>30.114999999999998</v>
      </c>
      <c r="D2114" s="9">
        <f>VLOOKUP($A2114,'Medical Examination'!$A$2:$J$2336,3,0)</f>
        <v>4.38</v>
      </c>
      <c r="E2114" s="9" t="str">
        <f>VLOOKUP($A2114,'Medical Examination'!$A$2:$J$2336,4,0)</f>
        <v>No</v>
      </c>
      <c r="F2114" s="9" t="str">
        <f>VLOOKUP($A2114,'Medical Examination'!$A$2:$J$2336,5,0)</f>
        <v>Yes</v>
      </c>
      <c r="G2114" s="9" t="str">
        <f>VLOOKUP($A2114,'Medical Examination'!$A$2:$J$2336,6,0)</f>
        <v>No</v>
      </c>
      <c r="H2114" s="9">
        <f>VLOOKUP($A2114,'Medical Examination'!$A$2:$J$2336,7,0)</f>
        <v>1</v>
      </c>
      <c r="I2114" s="9" t="str">
        <f>VLOOKUP($A2114,'Medical Examination'!$A$2:$J$2336,8,0)</f>
        <v xml:space="preserve"> Non Smoker</v>
      </c>
      <c r="J2114" s="9" t="str">
        <f>VLOOKUP($A2114,'Medical Examination'!$A$2:$J$2336,9,0)</f>
        <v>Obesity</v>
      </c>
      <c r="K2114" s="9" t="str">
        <f>VLOOKUP($A2114,'Medical Examination'!$A$2:$J$2336,10,0)</f>
        <v>Normal</v>
      </c>
      <c r="L2114" s="9" t="str">
        <f>VLOOKUP($A2114,'Hospitalsation Details'!$A$2:$L$2344,10,0)</f>
        <v>06-08-2004</v>
      </c>
      <c r="M2114" s="16">
        <f>VLOOKUP($A2114,'Hospitalsation Details'!$A$2:$L$2344,6,0)</f>
        <v>2203.4699999999998</v>
      </c>
      <c r="N2114" s="9" t="str">
        <f>VLOOKUP($A2114,'Hospitalsation Details'!$A$2:$L$2344,7,0)</f>
        <v>tier - 2</v>
      </c>
      <c r="O2114" s="9" t="str">
        <f>VLOOKUP($A2114,'Hospitalsation Details'!$A$2:$L$2344,8,0)</f>
        <v>tier - 2</v>
      </c>
      <c r="P2114" s="9" t="str">
        <f>VLOOKUP($A2114,'Hospitalsation Details'!$A$2:$L$2344,9,0)</f>
        <v>R1024</v>
      </c>
      <c r="Q2114" s="9">
        <f>VLOOKUP($A2114,'Hospitalsation Details'!$A$2:$L$2344,12,0)</f>
        <v>18</v>
      </c>
    </row>
    <row r="2115" spans="1:17" ht="15.6" x14ac:dyDescent="0.3">
      <c r="A2115" s="21" t="s">
        <v>4227</v>
      </c>
      <c r="B2115" s="9" t="str">
        <f>VLOOKUP($A2115,'Customer Names'!$A$2:$E$2336,4,0)</f>
        <v xml:space="preserve">  Allison</v>
      </c>
      <c r="C2115" s="9">
        <f>VLOOKUP($A2115,'Medical Examination'!$A$2:$J$2336,2,0)</f>
        <v>24.09</v>
      </c>
      <c r="D2115" s="9">
        <f>VLOOKUP($A2115,'Medical Examination'!$A$2:$J$2336,3,0)</f>
        <v>4.79</v>
      </c>
      <c r="E2115" s="9" t="str">
        <f>VLOOKUP($A2115,'Medical Examination'!$A$2:$J$2336,4,0)</f>
        <v>No</v>
      </c>
      <c r="F2115" s="9" t="str">
        <f>VLOOKUP($A2115,'Medical Examination'!$A$2:$J$2336,5,0)</f>
        <v>Yes</v>
      </c>
      <c r="G2115" s="9" t="str">
        <f>VLOOKUP($A2115,'Medical Examination'!$A$2:$J$2336,6,0)</f>
        <v>No</v>
      </c>
      <c r="H2115" s="9">
        <f>VLOOKUP($A2115,'Medical Examination'!$A$2:$J$2336,7,0)</f>
        <v>1</v>
      </c>
      <c r="I2115" s="9" t="str">
        <f>VLOOKUP($A2115,'Medical Examination'!$A$2:$J$2336,8,0)</f>
        <v xml:space="preserve"> Non Smoker</v>
      </c>
      <c r="J2115" s="9" t="str">
        <f>VLOOKUP($A2115,'Medical Examination'!$A$2:$J$2336,9,0)</f>
        <v>Normal Weight</v>
      </c>
      <c r="K2115" s="9" t="str">
        <f>VLOOKUP($A2115,'Medical Examination'!$A$2:$J$2336,10,0)</f>
        <v>Normal</v>
      </c>
      <c r="L2115" s="9" t="str">
        <f>VLOOKUP($A2115,'Hospitalsation Details'!$A$2:$L$2344,10,0)</f>
        <v>27-07-2004</v>
      </c>
      <c r="M2115" s="16">
        <f>VLOOKUP($A2115,'Hospitalsation Details'!$A$2:$L$2344,6,0)</f>
        <v>2201.1</v>
      </c>
      <c r="N2115" s="9" t="str">
        <f>VLOOKUP($A2115,'Hospitalsation Details'!$A$2:$L$2344,7,0)</f>
        <v>tier - 2</v>
      </c>
      <c r="O2115" s="9" t="str">
        <f>VLOOKUP($A2115,'Hospitalsation Details'!$A$2:$L$2344,8,0)</f>
        <v>tier - 3</v>
      </c>
      <c r="P2115" s="9" t="str">
        <f>VLOOKUP($A2115,'Hospitalsation Details'!$A$2:$L$2344,9,0)</f>
        <v>R1013</v>
      </c>
      <c r="Q2115" s="9">
        <f>VLOOKUP($A2115,'Hospitalsation Details'!$A$2:$L$2344,12,0)</f>
        <v>18</v>
      </c>
    </row>
    <row r="2116" spans="1:17" ht="15.6" x14ac:dyDescent="0.3">
      <c r="A2116" s="20" t="s">
        <v>4229</v>
      </c>
      <c r="B2116" s="9" t="str">
        <f>VLOOKUP($A2116,'Customer Names'!$A$2:$E$2336,4,0)</f>
        <v xml:space="preserve">  Ashley E</v>
      </c>
      <c r="C2116" s="9">
        <f>VLOOKUP($A2116,'Medical Examination'!$A$2:$J$2336,2,0)</f>
        <v>28.215</v>
      </c>
      <c r="D2116" s="9">
        <f>VLOOKUP($A2116,'Medical Examination'!$A$2:$J$2336,3,0)</f>
        <v>4.21</v>
      </c>
      <c r="E2116" s="9" t="str">
        <f>VLOOKUP($A2116,'Medical Examination'!$A$2:$J$2336,4,0)</f>
        <v>No</v>
      </c>
      <c r="F2116" s="9" t="str">
        <f>VLOOKUP($A2116,'Medical Examination'!$A$2:$J$2336,5,0)</f>
        <v>Yes</v>
      </c>
      <c r="G2116" s="9" t="str">
        <f>VLOOKUP($A2116,'Medical Examination'!$A$2:$J$2336,6,0)</f>
        <v>No</v>
      </c>
      <c r="H2116" s="9">
        <f>VLOOKUP($A2116,'Medical Examination'!$A$2:$J$2336,7,0)</f>
        <v>1</v>
      </c>
      <c r="I2116" s="9" t="str">
        <f>VLOOKUP($A2116,'Medical Examination'!$A$2:$J$2336,8,0)</f>
        <v xml:space="preserve"> Non Smoker</v>
      </c>
      <c r="J2116" s="9" t="str">
        <f>VLOOKUP($A2116,'Medical Examination'!$A$2:$J$2336,9,0)</f>
        <v>Over Weight</v>
      </c>
      <c r="K2116" s="9" t="str">
        <f>VLOOKUP($A2116,'Medical Examination'!$A$2:$J$2336,10,0)</f>
        <v>Normal</v>
      </c>
      <c r="L2116" s="9" t="str">
        <f>VLOOKUP($A2116,'Hospitalsation Details'!$A$2:$L$2344,10,0)</f>
        <v>12-09-2004</v>
      </c>
      <c r="M2116" s="16">
        <f>VLOOKUP($A2116,'Hospitalsation Details'!$A$2:$L$2344,6,0)</f>
        <v>2200.83</v>
      </c>
      <c r="N2116" s="9" t="str">
        <f>VLOOKUP($A2116,'Hospitalsation Details'!$A$2:$L$2344,7,0)</f>
        <v>tier - 2</v>
      </c>
      <c r="O2116" s="9" t="str">
        <f>VLOOKUP($A2116,'Hospitalsation Details'!$A$2:$L$2344,8,0)</f>
        <v>tier - 2</v>
      </c>
      <c r="P2116" s="9" t="str">
        <f>VLOOKUP($A2116,'Hospitalsation Details'!$A$2:$L$2344,9,0)</f>
        <v>R1024</v>
      </c>
      <c r="Q2116" s="9">
        <f>VLOOKUP($A2116,'Hospitalsation Details'!$A$2:$L$2344,12,0)</f>
        <v>18</v>
      </c>
    </row>
    <row r="2117" spans="1:17" ht="15.6" x14ac:dyDescent="0.3">
      <c r="A2117" s="21" t="s">
        <v>4231</v>
      </c>
      <c r="B2117" s="9" t="str">
        <f>VLOOKUP($A2117,'Customer Names'!$A$2:$E$2336,4,0)</f>
        <v xml:space="preserve">  Hilary K</v>
      </c>
      <c r="C2117" s="9">
        <f>VLOOKUP($A2117,'Medical Examination'!$A$2:$J$2336,2,0)</f>
        <v>26.315000000000001</v>
      </c>
      <c r="D2117" s="9">
        <f>VLOOKUP($A2117,'Medical Examination'!$A$2:$J$2336,3,0)</f>
        <v>5.47</v>
      </c>
      <c r="E2117" s="9" t="str">
        <f>VLOOKUP($A2117,'Medical Examination'!$A$2:$J$2336,4,0)</f>
        <v>No</v>
      </c>
      <c r="F2117" s="9" t="str">
        <f>VLOOKUP($A2117,'Medical Examination'!$A$2:$J$2336,5,0)</f>
        <v>Yes</v>
      </c>
      <c r="G2117" s="9" t="str">
        <f>VLOOKUP($A2117,'Medical Examination'!$A$2:$J$2336,6,0)</f>
        <v>No</v>
      </c>
      <c r="H2117" s="9">
        <f>VLOOKUP($A2117,'Medical Examination'!$A$2:$J$2336,7,0)</f>
        <v>1</v>
      </c>
      <c r="I2117" s="9" t="str">
        <f>VLOOKUP($A2117,'Medical Examination'!$A$2:$J$2336,8,0)</f>
        <v xml:space="preserve"> Non Smoker</v>
      </c>
      <c r="J2117" s="9" t="str">
        <f>VLOOKUP($A2117,'Medical Examination'!$A$2:$J$2336,9,0)</f>
        <v>Over Weight</v>
      </c>
      <c r="K2117" s="9" t="str">
        <f>VLOOKUP($A2117,'Medical Examination'!$A$2:$J$2336,10,0)</f>
        <v>Normal</v>
      </c>
      <c r="L2117" s="9" t="str">
        <f>VLOOKUP($A2117,'Hospitalsation Details'!$A$2:$L$2344,10,0)</f>
        <v>03-09-2004</v>
      </c>
      <c r="M2117" s="16">
        <f>VLOOKUP($A2117,'Hospitalsation Details'!$A$2:$L$2344,6,0)</f>
        <v>2198.19</v>
      </c>
      <c r="N2117" s="9" t="str">
        <f>VLOOKUP($A2117,'Hospitalsation Details'!$A$2:$L$2344,7,0)</f>
        <v>tier - 2</v>
      </c>
      <c r="O2117" s="9" t="str">
        <f>VLOOKUP($A2117,'Hospitalsation Details'!$A$2:$L$2344,8,0)</f>
        <v>tier - 1</v>
      </c>
      <c r="P2117" s="9" t="str">
        <f>VLOOKUP($A2117,'Hospitalsation Details'!$A$2:$L$2344,9,0)</f>
        <v>R1023</v>
      </c>
      <c r="Q2117" s="9">
        <f>VLOOKUP($A2117,'Hospitalsation Details'!$A$2:$L$2344,12,0)</f>
        <v>18</v>
      </c>
    </row>
    <row r="2118" spans="1:17" ht="15.6" x14ac:dyDescent="0.3">
      <c r="A2118" s="20" t="s">
        <v>4233</v>
      </c>
      <c r="B2118" s="9" t="str">
        <f>VLOOKUP($A2118,'Customer Names'!$A$2:$E$2336,4,0)</f>
        <v xml:space="preserve">  Dominique</v>
      </c>
      <c r="C2118" s="9">
        <f>VLOOKUP($A2118,'Medical Examination'!$A$2:$J$2336,2,0)</f>
        <v>25.08</v>
      </c>
      <c r="D2118" s="9">
        <f>VLOOKUP($A2118,'Medical Examination'!$A$2:$J$2336,3,0)</f>
        <v>5.09</v>
      </c>
      <c r="E2118" s="9" t="str">
        <f>VLOOKUP($A2118,'Medical Examination'!$A$2:$J$2336,4,0)</f>
        <v>No</v>
      </c>
      <c r="F2118" s="9" t="str">
        <f>VLOOKUP($A2118,'Medical Examination'!$A$2:$J$2336,5,0)</f>
        <v>Yes</v>
      </c>
      <c r="G2118" s="9" t="str">
        <f>VLOOKUP($A2118,'Medical Examination'!$A$2:$J$2336,6,0)</f>
        <v>No</v>
      </c>
      <c r="H2118" s="9">
        <f>VLOOKUP($A2118,'Medical Examination'!$A$2:$J$2336,7,0)</f>
        <v>1</v>
      </c>
      <c r="I2118" s="9" t="str">
        <f>VLOOKUP($A2118,'Medical Examination'!$A$2:$J$2336,8,0)</f>
        <v xml:space="preserve"> Non Smoker</v>
      </c>
      <c r="J2118" s="9" t="str">
        <f>VLOOKUP($A2118,'Medical Examination'!$A$2:$J$2336,9,0)</f>
        <v>Over Weight</v>
      </c>
      <c r="K2118" s="9" t="str">
        <f>VLOOKUP($A2118,'Medical Examination'!$A$2:$J$2336,10,0)</f>
        <v>Normal</v>
      </c>
      <c r="L2118" s="9" t="str">
        <f>VLOOKUP($A2118,'Hospitalsation Details'!$A$2:$L$2344,10,0)</f>
        <v>07-12-2004</v>
      </c>
      <c r="M2118" s="16">
        <f>VLOOKUP($A2118,'Hospitalsation Details'!$A$2:$L$2344,6,0)</f>
        <v>2196.4699999999998</v>
      </c>
      <c r="N2118" s="9" t="str">
        <f>VLOOKUP($A2118,'Hospitalsation Details'!$A$2:$L$2344,7,0)</f>
        <v>tier - 2</v>
      </c>
      <c r="O2118" s="9" t="str">
        <f>VLOOKUP($A2118,'Hospitalsation Details'!$A$2:$L$2344,8,0)</f>
        <v>tier - 3</v>
      </c>
      <c r="P2118" s="9" t="str">
        <f>VLOOKUP($A2118,'Hospitalsation Details'!$A$2:$L$2344,9,0)</f>
        <v>R1024</v>
      </c>
      <c r="Q2118" s="9">
        <f>VLOOKUP($A2118,'Hospitalsation Details'!$A$2:$L$2344,12,0)</f>
        <v>18</v>
      </c>
    </row>
    <row r="2119" spans="1:17" ht="15.6" x14ac:dyDescent="0.3">
      <c r="A2119" s="21" t="s">
        <v>4235</v>
      </c>
      <c r="B2119" s="9" t="str">
        <f>VLOOKUP($A2119,'Customer Names'!$A$2:$E$2336,4,0)</f>
        <v xml:space="preserve">  Carlos I</v>
      </c>
      <c r="C2119" s="9">
        <f>VLOOKUP($A2119,'Medical Examination'!$A$2:$J$2336,2,0)</f>
        <v>15.41</v>
      </c>
      <c r="D2119" s="9">
        <f>VLOOKUP($A2119,'Medical Examination'!$A$2:$J$2336,3,0)</f>
        <v>5.08</v>
      </c>
      <c r="E2119" s="9" t="str">
        <f>VLOOKUP($A2119,'Medical Examination'!$A$2:$J$2336,4,0)</f>
        <v>No</v>
      </c>
      <c r="F2119" s="9" t="str">
        <f>VLOOKUP($A2119,'Medical Examination'!$A$2:$J$2336,5,0)</f>
        <v>No</v>
      </c>
      <c r="G2119" s="9" t="str">
        <f>VLOOKUP($A2119,'Medical Examination'!$A$2:$J$2336,6,0)</f>
        <v>No</v>
      </c>
      <c r="H2119" s="9">
        <f>VLOOKUP($A2119,'Medical Examination'!$A$2:$J$2336,7,0)</f>
        <v>0</v>
      </c>
      <c r="I2119" s="9" t="str">
        <f>VLOOKUP($A2119,'Medical Examination'!$A$2:$J$2336,8,0)</f>
        <v xml:space="preserve"> Non Smoker</v>
      </c>
      <c r="J2119" s="9" t="str">
        <f>VLOOKUP($A2119,'Medical Examination'!$A$2:$J$2336,9,0)</f>
        <v>Under Weight</v>
      </c>
      <c r="K2119" s="9" t="str">
        <f>VLOOKUP($A2119,'Medical Examination'!$A$2:$J$2336,10,0)</f>
        <v>Normal</v>
      </c>
      <c r="L2119" s="9" t="str">
        <f>VLOOKUP($A2119,'Hospitalsation Details'!$A$2:$L$2344,10,0)</f>
        <v>16-12-1991</v>
      </c>
      <c r="M2119" s="16">
        <f>VLOOKUP($A2119,'Hospitalsation Details'!$A$2:$L$2344,6,0)</f>
        <v>2193.1999999999998</v>
      </c>
      <c r="N2119" s="9" t="str">
        <f>VLOOKUP($A2119,'Hospitalsation Details'!$A$2:$L$2344,7,0)</f>
        <v>tier - 2</v>
      </c>
      <c r="O2119" s="9" t="str">
        <f>VLOOKUP($A2119,'Hospitalsation Details'!$A$2:$L$2344,8,0)</f>
        <v>tier - 2</v>
      </c>
      <c r="P2119" s="9" t="str">
        <f>VLOOKUP($A2119,'Hospitalsation Details'!$A$2:$L$2344,9,0)</f>
        <v>R1012</v>
      </c>
      <c r="Q2119" s="9">
        <f>VLOOKUP($A2119,'Hospitalsation Details'!$A$2:$L$2344,12,0)</f>
        <v>31</v>
      </c>
    </row>
    <row r="2120" spans="1:17" ht="15.6" x14ac:dyDescent="0.3">
      <c r="A2120" s="20" t="s">
        <v>4237</v>
      </c>
      <c r="B2120" s="9" t="str">
        <f>VLOOKUP($A2120,'Customer Names'!$A$2:$E$2336,4,0)</f>
        <v xml:space="preserve">  Matthew</v>
      </c>
      <c r="C2120" s="9">
        <f>VLOOKUP($A2120,'Medical Examination'!$A$2:$J$2336,2,0)</f>
        <v>23.83</v>
      </c>
      <c r="D2120" s="9">
        <f>VLOOKUP($A2120,'Medical Examination'!$A$2:$J$2336,3,0)</f>
        <v>5.68</v>
      </c>
      <c r="E2120" s="9" t="str">
        <f>VLOOKUP($A2120,'Medical Examination'!$A$2:$J$2336,4,0)</f>
        <v>No</v>
      </c>
      <c r="F2120" s="9" t="str">
        <f>VLOOKUP($A2120,'Medical Examination'!$A$2:$J$2336,5,0)</f>
        <v>No</v>
      </c>
      <c r="G2120" s="9" t="str">
        <f>VLOOKUP($A2120,'Medical Examination'!$A$2:$J$2336,6,0)</f>
        <v>No</v>
      </c>
      <c r="H2120" s="9">
        <f>VLOOKUP($A2120,'Medical Examination'!$A$2:$J$2336,7,0)</f>
        <v>0</v>
      </c>
      <c r="I2120" s="9" t="str">
        <f>VLOOKUP($A2120,'Medical Examination'!$A$2:$J$2336,8,0)</f>
        <v xml:space="preserve"> Non Smoker</v>
      </c>
      <c r="J2120" s="9" t="str">
        <f>VLOOKUP($A2120,'Medical Examination'!$A$2:$J$2336,9,0)</f>
        <v>Normal Weight</v>
      </c>
      <c r="K2120" s="9" t="str">
        <f>VLOOKUP($A2120,'Medical Examination'!$A$2:$J$2336,10,0)</f>
        <v>Normal</v>
      </c>
      <c r="L2120" s="9" t="str">
        <f>VLOOKUP($A2120,'Hospitalsation Details'!$A$2:$L$2344,10,0)</f>
        <v>27-09-1994</v>
      </c>
      <c r="M2120" s="16">
        <f>VLOOKUP($A2120,'Hospitalsation Details'!$A$2:$L$2344,6,0)</f>
        <v>2170.08</v>
      </c>
      <c r="N2120" s="9" t="str">
        <f>VLOOKUP($A2120,'Hospitalsation Details'!$A$2:$L$2344,7,0)</f>
        <v>tier - 2</v>
      </c>
      <c r="O2120" s="9" t="str">
        <f>VLOOKUP($A2120,'Hospitalsation Details'!$A$2:$L$2344,8,0)</f>
        <v>tier - 2</v>
      </c>
      <c r="P2120" s="9" t="str">
        <f>VLOOKUP($A2120,'Hospitalsation Details'!$A$2:$L$2344,9,0)</f>
        <v>R1013</v>
      </c>
      <c r="Q2120" s="9">
        <f>VLOOKUP($A2120,'Hospitalsation Details'!$A$2:$L$2344,12,0)</f>
        <v>28</v>
      </c>
    </row>
    <row r="2121" spans="1:17" ht="15.6" x14ac:dyDescent="0.3">
      <c r="A2121" s="21" t="s">
        <v>4239</v>
      </c>
      <c r="B2121" s="9" t="str">
        <f>VLOOKUP($A2121,'Customer Names'!$A$2:$E$2336,4,0)</f>
        <v xml:space="preserve">  Kara</v>
      </c>
      <c r="C2121" s="9">
        <f>VLOOKUP($A2121,'Medical Examination'!$A$2:$J$2336,2,0)</f>
        <v>36</v>
      </c>
      <c r="D2121" s="9">
        <f>VLOOKUP($A2121,'Medical Examination'!$A$2:$J$2336,3,0)</f>
        <v>4.66</v>
      </c>
      <c r="E2121" s="9" t="str">
        <f>VLOOKUP($A2121,'Medical Examination'!$A$2:$J$2336,4,0)</f>
        <v>No</v>
      </c>
      <c r="F2121" s="9" t="str">
        <f>VLOOKUP($A2121,'Medical Examination'!$A$2:$J$2336,5,0)</f>
        <v>Yes</v>
      </c>
      <c r="G2121" s="9" t="str">
        <f>VLOOKUP($A2121,'Medical Examination'!$A$2:$J$2336,6,0)</f>
        <v>No</v>
      </c>
      <c r="H2121" s="9">
        <f>VLOOKUP($A2121,'Medical Examination'!$A$2:$J$2336,7,0)</f>
        <v>1</v>
      </c>
      <c r="I2121" s="9" t="str">
        <f>VLOOKUP($A2121,'Medical Examination'!$A$2:$J$2336,8,0)</f>
        <v xml:space="preserve"> Non Smoker</v>
      </c>
      <c r="J2121" s="9" t="str">
        <f>VLOOKUP($A2121,'Medical Examination'!$A$2:$J$2336,9,0)</f>
        <v>Obesity</v>
      </c>
      <c r="K2121" s="9" t="str">
        <f>VLOOKUP($A2121,'Medical Examination'!$A$2:$J$2336,10,0)</f>
        <v>Normal</v>
      </c>
      <c r="L2121" s="9" t="str">
        <f>VLOOKUP($A2121,'Hospitalsation Details'!$A$2:$L$2344,10,0)</f>
        <v>23-08-2000</v>
      </c>
      <c r="M2121" s="16">
        <f>VLOOKUP($A2121,'Hospitalsation Details'!$A$2:$L$2344,6,0)</f>
        <v>2166.73</v>
      </c>
      <c r="N2121" s="9" t="str">
        <f>VLOOKUP($A2121,'Hospitalsation Details'!$A$2:$L$2344,7,0)</f>
        <v>tier - 2</v>
      </c>
      <c r="O2121" s="9" t="str">
        <f>VLOOKUP($A2121,'Hospitalsation Details'!$A$2:$L$2344,8,0)</f>
        <v>tier - 2</v>
      </c>
      <c r="P2121" s="9" t="str">
        <f>VLOOKUP($A2121,'Hospitalsation Details'!$A$2:$L$2344,9,0)</f>
        <v>R1011</v>
      </c>
      <c r="Q2121" s="9">
        <f>VLOOKUP($A2121,'Hospitalsation Details'!$A$2:$L$2344,12,0)</f>
        <v>22</v>
      </c>
    </row>
    <row r="2122" spans="1:17" ht="15.6" x14ac:dyDescent="0.3">
      <c r="A2122" s="20" t="s">
        <v>4241</v>
      </c>
      <c r="B2122" s="9" t="str">
        <f>VLOOKUP($A2122,'Customer Names'!$A$2:$E$2336,4,0)</f>
        <v xml:space="preserve">  Sarah S</v>
      </c>
      <c r="C2122" s="9">
        <f>VLOOKUP($A2122,'Medical Examination'!$A$2:$J$2336,2,0)</f>
        <v>28.82</v>
      </c>
      <c r="D2122" s="9">
        <f>VLOOKUP($A2122,'Medical Examination'!$A$2:$J$2336,3,0)</f>
        <v>5.59</v>
      </c>
      <c r="E2122" s="9" t="str">
        <f>VLOOKUP($A2122,'Medical Examination'!$A$2:$J$2336,4,0)</f>
        <v>No</v>
      </c>
      <c r="F2122" s="9" t="str">
        <f>VLOOKUP($A2122,'Medical Examination'!$A$2:$J$2336,5,0)</f>
        <v>Yes</v>
      </c>
      <c r="G2122" s="9" t="str">
        <f>VLOOKUP($A2122,'Medical Examination'!$A$2:$J$2336,6,0)</f>
        <v>No</v>
      </c>
      <c r="H2122" s="9">
        <f>VLOOKUP($A2122,'Medical Examination'!$A$2:$J$2336,7,0)</f>
        <v>1</v>
      </c>
      <c r="I2122" s="9" t="str">
        <f>VLOOKUP($A2122,'Medical Examination'!$A$2:$J$2336,8,0)</f>
        <v xml:space="preserve"> Non Smoker</v>
      </c>
      <c r="J2122" s="9" t="str">
        <f>VLOOKUP($A2122,'Medical Examination'!$A$2:$J$2336,9,0)</f>
        <v>Over Weight</v>
      </c>
      <c r="K2122" s="9" t="str">
        <f>VLOOKUP($A2122,'Medical Examination'!$A$2:$J$2336,10,0)</f>
        <v>Prediabetes</v>
      </c>
      <c r="L2122" s="9" t="str">
        <f>VLOOKUP($A2122,'Hospitalsation Details'!$A$2:$L$2344,10,0)</f>
        <v>10-12-2000</v>
      </c>
      <c r="M2122" s="16">
        <f>VLOOKUP($A2122,'Hospitalsation Details'!$A$2:$L$2344,6,0)</f>
        <v>2156.75</v>
      </c>
      <c r="N2122" s="9" t="str">
        <f>VLOOKUP($A2122,'Hospitalsation Details'!$A$2:$L$2344,7,0)</f>
        <v>tier - 2</v>
      </c>
      <c r="O2122" s="9" t="str">
        <f>VLOOKUP($A2122,'Hospitalsation Details'!$A$2:$L$2344,8,0)</f>
        <v>tier - 2</v>
      </c>
      <c r="P2122" s="9" t="str">
        <f>VLOOKUP($A2122,'Hospitalsation Details'!$A$2:$L$2344,9,0)</f>
        <v>R1013</v>
      </c>
      <c r="Q2122" s="9">
        <f>VLOOKUP($A2122,'Hospitalsation Details'!$A$2:$L$2344,12,0)</f>
        <v>22</v>
      </c>
    </row>
    <row r="2123" spans="1:17" ht="15.6" x14ac:dyDescent="0.3">
      <c r="A2123" s="21" t="s">
        <v>4243</v>
      </c>
      <c r="B2123" s="9" t="str">
        <f>VLOOKUP($A2123,'Customer Names'!$A$2:$E$2336,4,0)</f>
        <v xml:space="preserve">  Shauna R</v>
      </c>
      <c r="C2123" s="9">
        <f>VLOOKUP($A2123,'Medical Examination'!$A$2:$J$2336,2,0)</f>
        <v>28.05</v>
      </c>
      <c r="D2123" s="9">
        <f>VLOOKUP($A2123,'Medical Examination'!$A$2:$J$2336,3,0)</f>
        <v>6.2</v>
      </c>
      <c r="E2123" s="9" t="str">
        <f>VLOOKUP($A2123,'Medical Examination'!$A$2:$J$2336,4,0)</f>
        <v>No</v>
      </c>
      <c r="F2123" s="9" t="str">
        <f>VLOOKUP($A2123,'Medical Examination'!$A$2:$J$2336,5,0)</f>
        <v>Yes</v>
      </c>
      <c r="G2123" s="9" t="str">
        <f>VLOOKUP($A2123,'Medical Examination'!$A$2:$J$2336,6,0)</f>
        <v>No</v>
      </c>
      <c r="H2123" s="9">
        <f>VLOOKUP($A2123,'Medical Examination'!$A$2:$J$2336,7,0)</f>
        <v>1</v>
      </c>
      <c r="I2123" s="9" t="str">
        <f>VLOOKUP($A2123,'Medical Examination'!$A$2:$J$2336,8,0)</f>
        <v xml:space="preserve"> Non Smoker</v>
      </c>
      <c r="J2123" s="9" t="str">
        <f>VLOOKUP($A2123,'Medical Examination'!$A$2:$J$2336,9,0)</f>
        <v>Over Weight</v>
      </c>
      <c r="K2123" s="9" t="str">
        <f>VLOOKUP($A2123,'Medical Examination'!$A$2:$J$2336,10,0)</f>
        <v>Normal</v>
      </c>
      <c r="L2123" s="9" t="str">
        <f>VLOOKUP($A2123,'Hospitalsation Details'!$A$2:$L$2344,10,0)</f>
        <v>29-11-2000</v>
      </c>
      <c r="M2123" s="16">
        <f>VLOOKUP($A2123,'Hospitalsation Details'!$A$2:$L$2344,6,0)</f>
        <v>2155.6799999999998</v>
      </c>
      <c r="N2123" s="9" t="str">
        <f>VLOOKUP($A2123,'Hospitalsation Details'!$A$2:$L$2344,7,0)</f>
        <v>tier - 2</v>
      </c>
      <c r="O2123" s="9" t="str">
        <f>VLOOKUP($A2123,'Hospitalsation Details'!$A$2:$L$2344,8,0)</f>
        <v>tier - 3</v>
      </c>
      <c r="P2123" s="9" t="str">
        <f>VLOOKUP($A2123,'Hospitalsation Details'!$A$2:$L$2344,9,0)</f>
        <v>R1013</v>
      </c>
      <c r="Q2123" s="9">
        <f>VLOOKUP($A2123,'Hospitalsation Details'!$A$2:$L$2344,12,0)</f>
        <v>22</v>
      </c>
    </row>
    <row r="2124" spans="1:17" ht="15.6" x14ac:dyDescent="0.3">
      <c r="A2124" s="20" t="s">
        <v>4245</v>
      </c>
      <c r="B2124" s="9" t="str">
        <f>VLOOKUP($A2124,'Customer Names'!$A$2:$E$2336,4,0)</f>
        <v xml:space="preserve">  Lindsay J</v>
      </c>
      <c r="C2124" s="9">
        <f>VLOOKUP($A2124,'Medical Examination'!$A$2:$J$2336,2,0)</f>
        <v>27.1</v>
      </c>
      <c r="D2124" s="9">
        <f>VLOOKUP($A2124,'Medical Examination'!$A$2:$J$2336,3,0)</f>
        <v>4.45</v>
      </c>
      <c r="E2124" s="9" t="str">
        <f>VLOOKUP($A2124,'Medical Examination'!$A$2:$J$2336,4,0)</f>
        <v>No</v>
      </c>
      <c r="F2124" s="9" t="str">
        <f>VLOOKUP($A2124,'Medical Examination'!$A$2:$J$2336,5,0)</f>
        <v>Yes</v>
      </c>
      <c r="G2124" s="9" t="str">
        <f>VLOOKUP($A2124,'Medical Examination'!$A$2:$J$2336,6,0)</f>
        <v>No</v>
      </c>
      <c r="H2124" s="9">
        <f>VLOOKUP($A2124,'Medical Examination'!$A$2:$J$2336,7,0)</f>
        <v>1</v>
      </c>
      <c r="I2124" s="9" t="str">
        <f>VLOOKUP($A2124,'Medical Examination'!$A$2:$J$2336,8,0)</f>
        <v xml:space="preserve"> Non Smoker</v>
      </c>
      <c r="J2124" s="9" t="str">
        <f>VLOOKUP($A2124,'Medical Examination'!$A$2:$J$2336,9,0)</f>
        <v>Over Weight</v>
      </c>
      <c r="K2124" s="9" t="str">
        <f>VLOOKUP($A2124,'Medical Examination'!$A$2:$J$2336,10,0)</f>
        <v>Prediabetes</v>
      </c>
      <c r="L2124" s="9" t="str">
        <f>VLOOKUP($A2124,'Hospitalsation Details'!$A$2:$L$2344,10,0)</f>
        <v>22-10-2000</v>
      </c>
      <c r="M2124" s="16">
        <f>VLOOKUP($A2124,'Hospitalsation Details'!$A$2:$L$2344,6,0)</f>
        <v>2154.36</v>
      </c>
      <c r="N2124" s="9" t="str">
        <f>VLOOKUP($A2124,'Hospitalsation Details'!$A$2:$L$2344,7,0)</f>
        <v>tier - 2</v>
      </c>
      <c r="O2124" s="9" t="str">
        <f>VLOOKUP($A2124,'Hospitalsation Details'!$A$2:$L$2344,8,0)</f>
        <v>tier - 2</v>
      </c>
      <c r="P2124" s="9" t="str">
        <f>VLOOKUP($A2124,'Hospitalsation Details'!$A$2:$L$2344,9,0)</f>
        <v>R1011</v>
      </c>
      <c r="Q2124" s="9">
        <f>VLOOKUP($A2124,'Hospitalsation Details'!$A$2:$L$2344,12,0)</f>
        <v>22</v>
      </c>
    </row>
    <row r="2125" spans="1:17" ht="15.6" x14ac:dyDescent="0.3">
      <c r="A2125" s="21" t="s">
        <v>4247</v>
      </c>
      <c r="B2125" s="9" t="str">
        <f>VLOOKUP($A2125,'Customer Names'!$A$2:$E$2336,4,0)</f>
        <v xml:space="preserve">  Danya A</v>
      </c>
      <c r="C2125" s="9">
        <f>VLOOKUP($A2125,'Medical Examination'!$A$2:$J$2336,2,0)</f>
        <v>24.3</v>
      </c>
      <c r="D2125" s="9">
        <f>VLOOKUP($A2125,'Medical Examination'!$A$2:$J$2336,3,0)</f>
        <v>6.1</v>
      </c>
      <c r="E2125" s="9" t="str">
        <f>VLOOKUP($A2125,'Medical Examination'!$A$2:$J$2336,4,0)</f>
        <v>Yes</v>
      </c>
      <c r="F2125" s="9" t="str">
        <f>VLOOKUP($A2125,'Medical Examination'!$A$2:$J$2336,5,0)</f>
        <v>Yes</v>
      </c>
      <c r="G2125" s="9" t="str">
        <f>VLOOKUP($A2125,'Medical Examination'!$A$2:$J$2336,6,0)</f>
        <v>No</v>
      </c>
      <c r="H2125" s="9">
        <f>VLOOKUP($A2125,'Medical Examination'!$A$2:$J$2336,7,0)</f>
        <v>1</v>
      </c>
      <c r="I2125" s="9" t="str">
        <f>VLOOKUP($A2125,'Medical Examination'!$A$2:$J$2336,8,0)</f>
        <v xml:space="preserve"> Non Smoker</v>
      </c>
      <c r="J2125" s="9" t="str">
        <f>VLOOKUP($A2125,'Medical Examination'!$A$2:$J$2336,9,0)</f>
        <v>Normal Weight</v>
      </c>
      <c r="K2125" s="9" t="str">
        <f>VLOOKUP($A2125,'Medical Examination'!$A$2:$J$2336,10,0)</f>
        <v>Prediabetes</v>
      </c>
      <c r="L2125" s="9" t="str">
        <f>VLOOKUP($A2125,'Hospitalsation Details'!$A$2:$L$2344,10,0)</f>
        <v>27-12-2000</v>
      </c>
      <c r="M2125" s="16">
        <f>VLOOKUP($A2125,'Hospitalsation Details'!$A$2:$L$2344,6,0)</f>
        <v>2150.4699999999998</v>
      </c>
      <c r="N2125" s="9" t="str">
        <f>VLOOKUP($A2125,'Hospitalsation Details'!$A$2:$L$2344,7,0)</f>
        <v>tier - 2</v>
      </c>
      <c r="O2125" s="9" t="str">
        <f>VLOOKUP($A2125,'Hospitalsation Details'!$A$2:$L$2344,8,0)</f>
        <v>tier - 3</v>
      </c>
      <c r="P2125" s="9" t="str">
        <f>VLOOKUP($A2125,'Hospitalsation Details'!$A$2:$L$2344,9,0)</f>
        <v>R1011</v>
      </c>
      <c r="Q2125" s="9">
        <f>VLOOKUP($A2125,'Hospitalsation Details'!$A$2:$L$2344,12,0)</f>
        <v>22</v>
      </c>
    </row>
    <row r="2126" spans="1:17" ht="15.6" x14ac:dyDescent="0.3">
      <c r="A2126" s="20" t="s">
        <v>4249</v>
      </c>
      <c r="B2126" s="9" t="str">
        <f>VLOOKUP($A2126,'Customer Names'!$A$2:$E$2336,4,0)</f>
        <v xml:space="preserve">  Lorraine</v>
      </c>
      <c r="C2126" s="9">
        <f>VLOOKUP($A2126,'Medical Examination'!$A$2:$J$2336,2,0)</f>
        <v>30.72</v>
      </c>
      <c r="D2126" s="9">
        <f>VLOOKUP($A2126,'Medical Examination'!$A$2:$J$2336,3,0)</f>
        <v>6.06</v>
      </c>
      <c r="E2126" s="9" t="str">
        <f>VLOOKUP($A2126,'Medical Examination'!$A$2:$J$2336,4,0)</f>
        <v>No</v>
      </c>
      <c r="F2126" s="9" t="str">
        <f>VLOOKUP($A2126,'Medical Examination'!$A$2:$J$2336,5,0)</f>
        <v>Yes</v>
      </c>
      <c r="G2126" s="9" t="str">
        <f>VLOOKUP($A2126,'Medical Examination'!$A$2:$J$2336,6,0)</f>
        <v>No</v>
      </c>
      <c r="H2126" s="9">
        <f>VLOOKUP($A2126,'Medical Examination'!$A$2:$J$2336,7,0)</f>
        <v>1</v>
      </c>
      <c r="I2126" s="9" t="str">
        <f>VLOOKUP($A2126,'Medical Examination'!$A$2:$J$2336,8,0)</f>
        <v xml:space="preserve"> Non Smoker</v>
      </c>
      <c r="J2126" s="9" t="str">
        <f>VLOOKUP($A2126,'Medical Examination'!$A$2:$J$2336,9,0)</f>
        <v>Obesity</v>
      </c>
      <c r="K2126" s="9" t="str">
        <f>VLOOKUP($A2126,'Medical Examination'!$A$2:$J$2336,10,0)</f>
        <v>Normal</v>
      </c>
      <c r="L2126" s="9" t="str">
        <f>VLOOKUP($A2126,'Hospitalsation Details'!$A$2:$L$2344,10,0)</f>
        <v>04-10-2004</v>
      </c>
      <c r="M2126" s="16">
        <f>VLOOKUP($A2126,'Hospitalsation Details'!$A$2:$L$2344,6,0)</f>
        <v>2144.85</v>
      </c>
      <c r="N2126" s="9" t="str">
        <f>VLOOKUP($A2126,'Hospitalsation Details'!$A$2:$L$2344,7,0)</f>
        <v>tier - 2</v>
      </c>
      <c r="O2126" s="9" t="str">
        <f>VLOOKUP($A2126,'Hospitalsation Details'!$A$2:$L$2344,8,0)</f>
        <v>tier - 1</v>
      </c>
      <c r="P2126" s="9" t="str">
        <f>VLOOKUP($A2126,'Hospitalsation Details'!$A$2:$L$2344,9,0)</f>
        <v>R1011</v>
      </c>
      <c r="Q2126" s="9">
        <f>VLOOKUP($A2126,'Hospitalsation Details'!$A$2:$L$2344,12,0)</f>
        <v>18</v>
      </c>
    </row>
    <row r="2127" spans="1:17" ht="15.6" x14ac:dyDescent="0.3">
      <c r="A2127" s="21" t="s">
        <v>4251</v>
      </c>
      <c r="B2127" s="9" t="str">
        <f>VLOOKUP($A2127,'Customer Names'!$A$2:$E$2336,4,0)</f>
        <v xml:space="preserve">  Jennifer L</v>
      </c>
      <c r="C2127" s="9">
        <f>VLOOKUP($A2127,'Medical Examination'!$A$2:$J$2336,2,0)</f>
        <v>37.43</v>
      </c>
      <c r="D2127" s="9">
        <f>VLOOKUP($A2127,'Medical Examination'!$A$2:$J$2336,3,0)</f>
        <v>4.5599999999999996</v>
      </c>
      <c r="E2127" s="9" t="str">
        <f>VLOOKUP($A2127,'Medical Examination'!$A$2:$J$2336,4,0)</f>
        <v>No</v>
      </c>
      <c r="F2127" s="9" t="str">
        <f>VLOOKUP($A2127,'Medical Examination'!$A$2:$J$2336,5,0)</f>
        <v>No</v>
      </c>
      <c r="G2127" s="9" t="str">
        <f>VLOOKUP($A2127,'Medical Examination'!$A$2:$J$2336,6,0)</f>
        <v>Yes</v>
      </c>
      <c r="H2127" s="9">
        <f>VLOOKUP($A2127,'Medical Examination'!$A$2:$J$2336,7,0)</f>
        <v>1</v>
      </c>
      <c r="I2127" s="9" t="str">
        <f>VLOOKUP($A2127,'Medical Examination'!$A$2:$J$2336,8,0)</f>
        <v xml:space="preserve"> Non Smoker</v>
      </c>
      <c r="J2127" s="9" t="str">
        <f>VLOOKUP($A2127,'Medical Examination'!$A$2:$J$2336,9,0)</f>
        <v>Obesity</v>
      </c>
      <c r="K2127" s="9" t="str">
        <f>VLOOKUP($A2127,'Medical Examination'!$A$2:$J$2336,10,0)</f>
        <v>Diabetes</v>
      </c>
      <c r="L2127" s="9" t="str">
        <f>VLOOKUP($A2127,'Hospitalsation Details'!$A$2:$L$2344,10,0)</f>
        <v>19-08-2003</v>
      </c>
      <c r="M2127" s="16">
        <f>VLOOKUP($A2127,'Hospitalsation Details'!$A$2:$L$2344,6,0)</f>
        <v>2138.0700000000002</v>
      </c>
      <c r="N2127" s="9" t="str">
        <f>VLOOKUP($A2127,'Hospitalsation Details'!$A$2:$L$2344,7,0)</f>
        <v>tier - 2</v>
      </c>
      <c r="O2127" s="9" t="str">
        <f>VLOOKUP($A2127,'Hospitalsation Details'!$A$2:$L$2344,8,0)</f>
        <v>tier - 1</v>
      </c>
      <c r="P2127" s="9" t="str">
        <f>VLOOKUP($A2127,'Hospitalsation Details'!$A$2:$L$2344,9,0)</f>
        <v>R1012</v>
      </c>
      <c r="Q2127" s="9">
        <f>VLOOKUP($A2127,'Hospitalsation Details'!$A$2:$L$2344,12,0)</f>
        <v>19</v>
      </c>
    </row>
    <row r="2128" spans="1:17" ht="15.6" x14ac:dyDescent="0.3">
      <c r="A2128" s="20" t="s">
        <v>4253</v>
      </c>
      <c r="B2128" s="9" t="str">
        <f>VLOOKUP($A2128,'Customer Names'!$A$2:$E$2336,4,0)</f>
        <v xml:space="preserve">  Jesus Sr</v>
      </c>
      <c r="C2128" s="9">
        <f>VLOOKUP($A2128,'Medical Examination'!$A$2:$J$2336,2,0)</f>
        <v>25.74</v>
      </c>
      <c r="D2128" s="9">
        <f>VLOOKUP($A2128,'Medical Examination'!$A$2:$J$2336,3,0)</f>
        <v>6.41</v>
      </c>
      <c r="E2128" s="9" t="str">
        <f>VLOOKUP($A2128,'Medical Examination'!$A$2:$J$2336,4,0)</f>
        <v>Yes</v>
      </c>
      <c r="F2128" s="9" t="str">
        <f>VLOOKUP($A2128,'Medical Examination'!$A$2:$J$2336,5,0)</f>
        <v>No</v>
      </c>
      <c r="G2128" s="9" t="str">
        <f>VLOOKUP($A2128,'Medical Examination'!$A$2:$J$2336,6,0)</f>
        <v>Yes</v>
      </c>
      <c r="H2128" s="9">
        <f>VLOOKUP($A2128,'Medical Examination'!$A$2:$J$2336,7,0)</f>
        <v>1</v>
      </c>
      <c r="I2128" s="9" t="str">
        <f>VLOOKUP($A2128,'Medical Examination'!$A$2:$J$2336,8,0)</f>
        <v xml:space="preserve"> Non Smoker</v>
      </c>
      <c r="J2128" s="9" t="str">
        <f>VLOOKUP($A2128,'Medical Examination'!$A$2:$J$2336,9,0)</f>
        <v>Over Weight</v>
      </c>
      <c r="K2128" s="9" t="str">
        <f>VLOOKUP($A2128,'Medical Examination'!$A$2:$J$2336,10,0)</f>
        <v>Normal</v>
      </c>
      <c r="L2128" s="9" t="str">
        <f>VLOOKUP($A2128,'Hospitalsation Details'!$A$2:$L$2344,10,0)</f>
        <v>03-09-1997</v>
      </c>
      <c r="M2128" s="16">
        <f>VLOOKUP($A2128,'Hospitalsation Details'!$A$2:$L$2344,6,0)</f>
        <v>2137.65</v>
      </c>
      <c r="N2128" s="9" t="str">
        <f>VLOOKUP($A2128,'Hospitalsation Details'!$A$2:$L$2344,7,0)</f>
        <v>tier - 3</v>
      </c>
      <c r="O2128" s="9" t="str">
        <f>VLOOKUP($A2128,'Hospitalsation Details'!$A$2:$L$2344,8,0)</f>
        <v>tier - 1</v>
      </c>
      <c r="P2128" s="9" t="str">
        <f>VLOOKUP($A2128,'Hospitalsation Details'!$A$2:$L$2344,9,0)</f>
        <v>R1013</v>
      </c>
      <c r="Q2128" s="9">
        <f>VLOOKUP($A2128,'Hospitalsation Details'!$A$2:$L$2344,12,0)</f>
        <v>25</v>
      </c>
    </row>
    <row r="2129" spans="1:17" ht="15.6" x14ac:dyDescent="0.3">
      <c r="A2129" s="21" t="s">
        <v>4255</v>
      </c>
      <c r="B2129" s="9" t="str">
        <f>VLOOKUP($A2129,'Customer Names'!$A$2:$E$2336,4,0)</f>
        <v xml:space="preserve">  Kristen</v>
      </c>
      <c r="C2129" s="9">
        <f>VLOOKUP($A2129,'Medical Examination'!$A$2:$J$2336,2,0)</f>
        <v>36.575000000000003</v>
      </c>
      <c r="D2129" s="9">
        <f>VLOOKUP($A2129,'Medical Examination'!$A$2:$J$2336,3,0)</f>
        <v>5.57</v>
      </c>
      <c r="E2129" s="9" t="str">
        <f>VLOOKUP($A2129,'Medical Examination'!$A$2:$J$2336,4,0)</f>
        <v>No</v>
      </c>
      <c r="F2129" s="9" t="str">
        <f>VLOOKUP($A2129,'Medical Examination'!$A$2:$J$2336,5,0)</f>
        <v>No</v>
      </c>
      <c r="G2129" s="9" t="str">
        <f>VLOOKUP($A2129,'Medical Examination'!$A$2:$J$2336,6,0)</f>
        <v>Yes</v>
      </c>
      <c r="H2129" s="9">
        <f>VLOOKUP($A2129,'Medical Examination'!$A$2:$J$2336,7,0)</f>
        <v>1</v>
      </c>
      <c r="I2129" s="9" t="str">
        <f>VLOOKUP($A2129,'Medical Examination'!$A$2:$J$2336,8,0)</f>
        <v xml:space="preserve"> Non Smoker</v>
      </c>
      <c r="J2129" s="9" t="str">
        <f>VLOOKUP($A2129,'Medical Examination'!$A$2:$J$2336,9,0)</f>
        <v>Obesity</v>
      </c>
      <c r="K2129" s="9" t="str">
        <f>VLOOKUP($A2129,'Medical Examination'!$A$2:$J$2336,10,0)</f>
        <v>Normal</v>
      </c>
      <c r="L2129" s="9" t="str">
        <f>VLOOKUP($A2129,'Hospitalsation Details'!$A$2:$L$2344,10,0)</f>
        <v>26-09-2003</v>
      </c>
      <c r="M2129" s="16">
        <f>VLOOKUP($A2129,'Hospitalsation Details'!$A$2:$L$2344,6,0)</f>
        <v>2136.88</v>
      </c>
      <c r="N2129" s="9" t="str">
        <f>VLOOKUP($A2129,'Hospitalsation Details'!$A$2:$L$2344,7,0)</f>
        <v>tier - 2</v>
      </c>
      <c r="O2129" s="9" t="str">
        <f>VLOOKUP($A2129,'Hospitalsation Details'!$A$2:$L$2344,8,0)</f>
        <v>tier - 2</v>
      </c>
      <c r="P2129" s="9" t="str">
        <f>VLOOKUP($A2129,'Hospitalsation Details'!$A$2:$L$2344,9,0)</f>
        <v>R1012</v>
      </c>
      <c r="Q2129" s="9">
        <f>VLOOKUP($A2129,'Hospitalsation Details'!$A$2:$L$2344,12,0)</f>
        <v>19</v>
      </c>
    </row>
    <row r="2130" spans="1:17" ht="15.6" x14ac:dyDescent="0.3">
      <c r="A2130" s="20" t="s">
        <v>4257</v>
      </c>
      <c r="B2130" s="9" t="str">
        <f>VLOOKUP($A2130,'Customer Names'!$A$2:$E$2336,4,0)</f>
        <v xml:space="preserve">  Catherine C</v>
      </c>
      <c r="C2130" s="9">
        <f>VLOOKUP($A2130,'Medical Examination'!$A$2:$J$2336,2,0)</f>
        <v>35.15</v>
      </c>
      <c r="D2130" s="9">
        <f>VLOOKUP($A2130,'Medical Examination'!$A$2:$J$2336,3,0)</f>
        <v>5.47</v>
      </c>
      <c r="E2130" s="9" t="str">
        <f>VLOOKUP($A2130,'Medical Examination'!$A$2:$J$2336,4,0)</f>
        <v>No</v>
      </c>
      <c r="F2130" s="9" t="str">
        <f>VLOOKUP($A2130,'Medical Examination'!$A$2:$J$2336,5,0)</f>
        <v>No</v>
      </c>
      <c r="G2130" s="9" t="str">
        <f>VLOOKUP($A2130,'Medical Examination'!$A$2:$J$2336,6,0)</f>
        <v>Yes</v>
      </c>
      <c r="H2130" s="9">
        <f>VLOOKUP($A2130,'Medical Examination'!$A$2:$J$2336,7,0)</f>
        <v>1</v>
      </c>
      <c r="I2130" s="9" t="str">
        <f>VLOOKUP($A2130,'Medical Examination'!$A$2:$J$2336,8,0)</f>
        <v xml:space="preserve"> Non Smoker</v>
      </c>
      <c r="J2130" s="9" t="str">
        <f>VLOOKUP($A2130,'Medical Examination'!$A$2:$J$2336,9,0)</f>
        <v>Obesity</v>
      </c>
      <c r="K2130" s="9" t="str">
        <f>VLOOKUP($A2130,'Medical Examination'!$A$2:$J$2336,10,0)</f>
        <v>Normal</v>
      </c>
      <c r="L2130" s="9" t="str">
        <f>VLOOKUP($A2130,'Hospitalsation Details'!$A$2:$L$2344,10,0)</f>
        <v>01-09-2003</v>
      </c>
      <c r="M2130" s="16">
        <f>VLOOKUP($A2130,'Hospitalsation Details'!$A$2:$L$2344,6,0)</f>
        <v>2134.9</v>
      </c>
      <c r="N2130" s="9" t="str">
        <f>VLOOKUP($A2130,'Hospitalsation Details'!$A$2:$L$2344,7,0)</f>
        <v>tier - 2</v>
      </c>
      <c r="O2130" s="9" t="str">
        <f>VLOOKUP($A2130,'Hospitalsation Details'!$A$2:$L$2344,8,0)</f>
        <v>tier - 3</v>
      </c>
      <c r="P2130" s="9" t="str">
        <f>VLOOKUP($A2130,'Hospitalsation Details'!$A$2:$L$2344,9,0)</f>
        <v>R1012</v>
      </c>
      <c r="Q2130" s="9">
        <f>VLOOKUP($A2130,'Hospitalsation Details'!$A$2:$L$2344,12,0)</f>
        <v>19</v>
      </c>
    </row>
    <row r="2131" spans="1:17" ht="15.6" x14ac:dyDescent="0.3">
      <c r="A2131" s="21" t="s">
        <v>4259</v>
      </c>
      <c r="B2131" s="9" t="str">
        <f>VLOOKUP($A2131,'Customer Names'!$A$2:$E$2336,4,0)</f>
        <v xml:space="preserve">  Paula</v>
      </c>
      <c r="C2131" s="9">
        <f>VLOOKUP($A2131,'Medical Examination'!$A$2:$J$2336,2,0)</f>
        <v>32.11</v>
      </c>
      <c r="D2131" s="9">
        <f>VLOOKUP($A2131,'Medical Examination'!$A$2:$J$2336,3,0)</f>
        <v>4.43</v>
      </c>
      <c r="E2131" s="9" t="str">
        <f>VLOOKUP($A2131,'Medical Examination'!$A$2:$J$2336,4,0)</f>
        <v>No</v>
      </c>
      <c r="F2131" s="9" t="str">
        <f>VLOOKUP($A2131,'Medical Examination'!$A$2:$J$2336,5,0)</f>
        <v>No</v>
      </c>
      <c r="G2131" s="9" t="str">
        <f>VLOOKUP($A2131,'Medical Examination'!$A$2:$J$2336,6,0)</f>
        <v>Yes</v>
      </c>
      <c r="H2131" s="9">
        <f>VLOOKUP($A2131,'Medical Examination'!$A$2:$J$2336,7,0)</f>
        <v>1</v>
      </c>
      <c r="I2131" s="9" t="str">
        <f>VLOOKUP($A2131,'Medical Examination'!$A$2:$J$2336,8,0)</f>
        <v xml:space="preserve"> Non Smoker</v>
      </c>
      <c r="J2131" s="9" t="str">
        <f>VLOOKUP($A2131,'Medical Examination'!$A$2:$J$2336,9,0)</f>
        <v>Obesity</v>
      </c>
      <c r="K2131" s="9" t="str">
        <f>VLOOKUP($A2131,'Medical Examination'!$A$2:$J$2336,10,0)</f>
        <v>Normal</v>
      </c>
      <c r="L2131" s="9" t="str">
        <f>VLOOKUP($A2131,'Hospitalsation Details'!$A$2:$L$2344,10,0)</f>
        <v>22-12-2003</v>
      </c>
      <c r="M2131" s="16">
        <f>VLOOKUP($A2131,'Hospitalsation Details'!$A$2:$L$2344,6,0)</f>
        <v>2130.6799999999998</v>
      </c>
      <c r="N2131" s="9" t="str">
        <f>VLOOKUP($A2131,'Hospitalsation Details'!$A$2:$L$2344,7,0)</f>
        <v>tier - 2</v>
      </c>
      <c r="O2131" s="9" t="str">
        <f>VLOOKUP($A2131,'Hospitalsation Details'!$A$2:$L$2344,8,0)</f>
        <v>tier - 3</v>
      </c>
      <c r="P2131" s="9" t="str">
        <f>VLOOKUP($A2131,'Hospitalsation Details'!$A$2:$L$2344,9,0)</f>
        <v>R1012</v>
      </c>
      <c r="Q2131" s="9">
        <f>VLOOKUP($A2131,'Hospitalsation Details'!$A$2:$L$2344,12,0)</f>
        <v>19</v>
      </c>
    </row>
    <row r="2132" spans="1:17" ht="15.6" x14ac:dyDescent="0.3">
      <c r="A2132" s="20" t="s">
        <v>4261</v>
      </c>
      <c r="B2132" s="9" t="str">
        <f>VLOOKUP($A2132,'Customer Names'!$A$2:$E$2336,4,0)</f>
        <v xml:space="preserve">  Evan</v>
      </c>
      <c r="C2132" s="9">
        <f>VLOOKUP($A2132,'Medical Examination'!$A$2:$J$2336,2,0)</f>
        <v>30.495000000000001</v>
      </c>
      <c r="D2132" s="9">
        <f>VLOOKUP($A2132,'Medical Examination'!$A$2:$J$2336,3,0)</f>
        <v>4.95</v>
      </c>
      <c r="E2132" s="9" t="str">
        <f>VLOOKUP($A2132,'Medical Examination'!$A$2:$J$2336,4,0)</f>
        <v>No</v>
      </c>
      <c r="F2132" s="9" t="str">
        <f>VLOOKUP($A2132,'Medical Examination'!$A$2:$J$2336,5,0)</f>
        <v>No</v>
      </c>
      <c r="G2132" s="9" t="str">
        <f>VLOOKUP($A2132,'Medical Examination'!$A$2:$J$2336,6,0)</f>
        <v>Yes</v>
      </c>
      <c r="H2132" s="9">
        <f>VLOOKUP($A2132,'Medical Examination'!$A$2:$J$2336,7,0)</f>
        <v>1</v>
      </c>
      <c r="I2132" s="9" t="str">
        <f>VLOOKUP($A2132,'Medical Examination'!$A$2:$J$2336,8,0)</f>
        <v xml:space="preserve"> Non Smoker</v>
      </c>
      <c r="J2132" s="9" t="str">
        <f>VLOOKUP($A2132,'Medical Examination'!$A$2:$J$2336,9,0)</f>
        <v>Obesity</v>
      </c>
      <c r="K2132" s="9" t="str">
        <f>VLOOKUP($A2132,'Medical Examination'!$A$2:$J$2336,10,0)</f>
        <v>Normal</v>
      </c>
      <c r="L2132" s="9" t="str">
        <f>VLOOKUP($A2132,'Hospitalsation Details'!$A$2:$L$2344,10,0)</f>
        <v>30-08-2003</v>
      </c>
      <c r="M2132" s="16">
        <f>VLOOKUP($A2132,'Hospitalsation Details'!$A$2:$L$2344,6,0)</f>
        <v>2128.4299999999998</v>
      </c>
      <c r="N2132" s="9" t="str">
        <f>VLOOKUP($A2132,'Hospitalsation Details'!$A$2:$L$2344,7,0)</f>
        <v>tier - 2</v>
      </c>
      <c r="O2132" s="9" t="str">
        <f>VLOOKUP($A2132,'Hospitalsation Details'!$A$2:$L$2344,8,0)</f>
        <v>tier - 1</v>
      </c>
      <c r="P2132" s="9" t="str">
        <f>VLOOKUP($A2132,'Hospitalsation Details'!$A$2:$L$2344,9,0)</f>
        <v>R1012</v>
      </c>
      <c r="Q2132" s="9">
        <f>VLOOKUP($A2132,'Hospitalsation Details'!$A$2:$L$2344,12,0)</f>
        <v>19</v>
      </c>
    </row>
    <row r="2133" spans="1:17" ht="15.6" x14ac:dyDescent="0.3">
      <c r="A2133" s="21" t="s">
        <v>4263</v>
      </c>
      <c r="B2133" s="9" t="str">
        <f>VLOOKUP($A2133,'Customer Names'!$A$2:$E$2336,4,0)</f>
        <v xml:space="preserve">  Nathan J</v>
      </c>
      <c r="C2133" s="9">
        <f>VLOOKUP($A2133,'Medical Examination'!$A$2:$J$2336,2,0)</f>
        <v>29.24</v>
      </c>
      <c r="D2133" s="9">
        <f>VLOOKUP($A2133,'Medical Examination'!$A$2:$J$2336,3,0)</f>
        <v>4.04</v>
      </c>
      <c r="E2133" s="9" t="str">
        <f>VLOOKUP($A2133,'Medical Examination'!$A$2:$J$2336,4,0)</f>
        <v>No</v>
      </c>
      <c r="F2133" s="9" t="str">
        <f>VLOOKUP($A2133,'Medical Examination'!$A$2:$J$2336,5,0)</f>
        <v>Yes</v>
      </c>
      <c r="G2133" s="9" t="str">
        <f>VLOOKUP($A2133,'Medical Examination'!$A$2:$J$2336,6,0)</f>
        <v>No</v>
      </c>
      <c r="H2133" s="9">
        <f>VLOOKUP($A2133,'Medical Examination'!$A$2:$J$2336,7,0)</f>
        <v>1</v>
      </c>
      <c r="I2133" s="9" t="str">
        <f>VLOOKUP($A2133,'Medical Examination'!$A$2:$J$2336,8,0)</f>
        <v xml:space="preserve"> Non Smoker</v>
      </c>
      <c r="J2133" s="9" t="str">
        <f>VLOOKUP($A2133,'Medical Examination'!$A$2:$J$2336,9,0)</f>
        <v>Over Weight</v>
      </c>
      <c r="K2133" s="9" t="str">
        <f>VLOOKUP($A2133,'Medical Examination'!$A$2:$J$2336,10,0)</f>
        <v>Prediabetes</v>
      </c>
      <c r="L2133" s="9" t="str">
        <f>VLOOKUP($A2133,'Hospitalsation Details'!$A$2:$L$2344,10,0)</f>
        <v>04-11-2004</v>
      </c>
      <c r="M2133" s="16">
        <f>VLOOKUP($A2133,'Hospitalsation Details'!$A$2:$L$2344,6,0)</f>
        <v>2118.61</v>
      </c>
      <c r="N2133" s="9" t="str">
        <f>VLOOKUP($A2133,'Hospitalsation Details'!$A$2:$L$2344,7,0)</f>
        <v>tier - 2</v>
      </c>
      <c r="O2133" s="9" t="str">
        <f>VLOOKUP($A2133,'Hospitalsation Details'!$A$2:$L$2344,8,0)</f>
        <v>tier - 1</v>
      </c>
      <c r="P2133" s="9" t="str">
        <f>VLOOKUP($A2133,'Hospitalsation Details'!$A$2:$L$2344,9,0)</f>
        <v>R1012</v>
      </c>
      <c r="Q2133" s="9">
        <f>VLOOKUP($A2133,'Hospitalsation Details'!$A$2:$L$2344,12,0)</f>
        <v>18</v>
      </c>
    </row>
    <row r="2134" spans="1:17" ht="15.6" x14ac:dyDescent="0.3">
      <c r="A2134" s="20" t="s">
        <v>4265</v>
      </c>
      <c r="B2134" s="9" t="str">
        <f>VLOOKUP($A2134,'Customer Names'!$A$2:$E$2336,4,0)</f>
        <v xml:space="preserve">  Ashley M</v>
      </c>
      <c r="C2134" s="9">
        <f>VLOOKUP($A2134,'Medical Examination'!$A$2:$J$2336,2,0)</f>
        <v>22.515000000000001</v>
      </c>
      <c r="D2134" s="9">
        <f>VLOOKUP($A2134,'Medical Examination'!$A$2:$J$2336,3,0)</f>
        <v>5.93</v>
      </c>
      <c r="E2134" s="9" t="str">
        <f>VLOOKUP($A2134,'Medical Examination'!$A$2:$J$2336,4,0)</f>
        <v>No</v>
      </c>
      <c r="F2134" s="9" t="str">
        <f>VLOOKUP($A2134,'Medical Examination'!$A$2:$J$2336,5,0)</f>
        <v>No</v>
      </c>
      <c r="G2134" s="9" t="str">
        <f>VLOOKUP($A2134,'Medical Examination'!$A$2:$J$2336,6,0)</f>
        <v>Yes</v>
      </c>
      <c r="H2134" s="9">
        <f>VLOOKUP($A2134,'Medical Examination'!$A$2:$J$2336,7,0)</f>
        <v>1</v>
      </c>
      <c r="I2134" s="9" t="str">
        <f>VLOOKUP($A2134,'Medical Examination'!$A$2:$J$2336,8,0)</f>
        <v xml:space="preserve"> Non Smoker</v>
      </c>
      <c r="J2134" s="9" t="str">
        <f>VLOOKUP($A2134,'Medical Examination'!$A$2:$J$2336,9,0)</f>
        <v>Normal Weight</v>
      </c>
      <c r="K2134" s="9" t="str">
        <f>VLOOKUP($A2134,'Medical Examination'!$A$2:$J$2336,10,0)</f>
        <v>Normal</v>
      </c>
      <c r="L2134" s="9" t="str">
        <f>VLOOKUP($A2134,'Hospitalsation Details'!$A$2:$L$2344,10,0)</f>
        <v>30-09-2003</v>
      </c>
      <c r="M2134" s="16">
        <f>VLOOKUP($A2134,'Hospitalsation Details'!$A$2:$L$2344,6,0)</f>
        <v>2117.34</v>
      </c>
      <c r="N2134" s="9" t="str">
        <f>VLOOKUP($A2134,'Hospitalsation Details'!$A$2:$L$2344,7,0)</f>
        <v>tier - 2</v>
      </c>
      <c r="O2134" s="9" t="str">
        <f>VLOOKUP($A2134,'Hospitalsation Details'!$A$2:$L$2344,8,0)</f>
        <v>tier - 3</v>
      </c>
      <c r="P2134" s="9" t="str">
        <f>VLOOKUP($A2134,'Hospitalsation Details'!$A$2:$L$2344,9,0)</f>
        <v>R1012</v>
      </c>
      <c r="Q2134" s="9">
        <f>VLOOKUP($A2134,'Hospitalsation Details'!$A$2:$L$2344,12,0)</f>
        <v>19</v>
      </c>
    </row>
    <row r="2135" spans="1:17" ht="15.6" x14ac:dyDescent="0.3">
      <c r="A2135" s="21" t="s">
        <v>4267</v>
      </c>
      <c r="B2135" s="9" t="str">
        <f>VLOOKUP($A2135,'Customer Names'!$A$2:$E$2336,4,0)</f>
        <v xml:space="preserve">  Jason</v>
      </c>
      <c r="C2135" s="9">
        <f>VLOOKUP($A2135,'Medical Examination'!$A$2:$J$2336,2,0)</f>
        <v>15.65</v>
      </c>
      <c r="D2135" s="9">
        <f>VLOOKUP($A2135,'Medical Examination'!$A$2:$J$2336,3,0)</f>
        <v>4.2300000000000004</v>
      </c>
      <c r="E2135" s="9" t="str">
        <f>VLOOKUP($A2135,'Medical Examination'!$A$2:$J$2336,4,0)</f>
        <v>No</v>
      </c>
      <c r="F2135" s="9" t="str">
        <f>VLOOKUP($A2135,'Medical Examination'!$A$2:$J$2336,5,0)</f>
        <v>No</v>
      </c>
      <c r="G2135" s="9" t="str">
        <f>VLOOKUP($A2135,'Medical Examination'!$A$2:$J$2336,6,0)</f>
        <v>No</v>
      </c>
      <c r="H2135" s="9">
        <f>VLOOKUP($A2135,'Medical Examination'!$A$2:$J$2336,7,0)</f>
        <v>0</v>
      </c>
      <c r="I2135" s="9" t="str">
        <f>VLOOKUP($A2135,'Medical Examination'!$A$2:$J$2336,8,0)</f>
        <v xml:space="preserve"> Non Smoker</v>
      </c>
      <c r="J2135" s="9" t="str">
        <f>VLOOKUP($A2135,'Medical Examination'!$A$2:$J$2336,9,0)</f>
        <v>Under Weight</v>
      </c>
      <c r="K2135" s="9" t="str">
        <f>VLOOKUP($A2135,'Medical Examination'!$A$2:$J$2336,10,0)</f>
        <v>Normal</v>
      </c>
      <c r="L2135" s="9" t="str">
        <f>VLOOKUP($A2135,'Hospitalsation Details'!$A$2:$L$2344,10,0)</f>
        <v>21-07-1989</v>
      </c>
      <c r="M2135" s="16">
        <f>VLOOKUP($A2135,'Hospitalsation Details'!$A$2:$L$2344,6,0)</f>
        <v>2106.2600000000002</v>
      </c>
      <c r="N2135" s="9" t="str">
        <f>VLOOKUP($A2135,'Hospitalsation Details'!$A$2:$L$2344,7,0)</f>
        <v>tier - 2</v>
      </c>
      <c r="O2135" s="9" t="str">
        <f>VLOOKUP($A2135,'Hospitalsation Details'!$A$2:$L$2344,8,0)</f>
        <v>tier - 2</v>
      </c>
      <c r="P2135" s="9" t="str">
        <f>VLOOKUP($A2135,'Hospitalsation Details'!$A$2:$L$2344,9,0)</f>
        <v>R1013</v>
      </c>
      <c r="Q2135" s="9">
        <f>VLOOKUP($A2135,'Hospitalsation Details'!$A$2:$L$2344,12,0)</f>
        <v>33</v>
      </c>
    </row>
    <row r="2136" spans="1:17" ht="15.6" x14ac:dyDescent="0.3">
      <c r="A2136" s="20" t="s">
        <v>4269</v>
      </c>
      <c r="B2136" s="9" t="str">
        <f>VLOOKUP($A2136,'Customer Names'!$A$2:$E$2336,4,0)</f>
        <v xml:space="preserve">  Marshall</v>
      </c>
      <c r="C2136" s="9">
        <f>VLOOKUP($A2136,'Medical Examination'!$A$2:$J$2336,2,0)</f>
        <v>27.36</v>
      </c>
      <c r="D2136" s="9">
        <f>VLOOKUP($A2136,'Medical Examination'!$A$2:$J$2336,3,0)</f>
        <v>5.59</v>
      </c>
      <c r="E2136" s="9" t="str">
        <f>VLOOKUP($A2136,'Medical Examination'!$A$2:$J$2336,4,0)</f>
        <v>Yes</v>
      </c>
      <c r="F2136" s="9" t="str">
        <f>VLOOKUP($A2136,'Medical Examination'!$A$2:$J$2336,5,0)</f>
        <v>No</v>
      </c>
      <c r="G2136" s="9" t="str">
        <f>VLOOKUP($A2136,'Medical Examination'!$A$2:$J$2336,6,0)</f>
        <v>No</v>
      </c>
      <c r="H2136" s="9">
        <f>VLOOKUP($A2136,'Medical Examination'!$A$2:$J$2336,7,0)</f>
        <v>0</v>
      </c>
      <c r="I2136" s="9" t="str">
        <f>VLOOKUP($A2136,'Medical Examination'!$A$2:$J$2336,8,0)</f>
        <v xml:space="preserve"> Non Smoker</v>
      </c>
      <c r="J2136" s="9" t="str">
        <f>VLOOKUP($A2136,'Medical Examination'!$A$2:$J$2336,9,0)</f>
        <v>Over Weight</v>
      </c>
      <c r="K2136" s="9" t="str">
        <f>VLOOKUP($A2136,'Medical Examination'!$A$2:$J$2336,10,0)</f>
        <v>Normal</v>
      </c>
      <c r="L2136" s="9" t="str">
        <f>VLOOKUP($A2136,'Hospitalsation Details'!$A$2:$L$2344,10,0)</f>
        <v>28-11-2001</v>
      </c>
      <c r="M2136" s="16">
        <f>VLOOKUP($A2136,'Hospitalsation Details'!$A$2:$L$2344,6,0)</f>
        <v>2104.11</v>
      </c>
      <c r="N2136" s="9" t="str">
        <f>VLOOKUP($A2136,'Hospitalsation Details'!$A$2:$L$2344,7,0)</f>
        <v>tier - 2</v>
      </c>
      <c r="O2136" s="9" t="str">
        <f>VLOOKUP($A2136,'Hospitalsation Details'!$A$2:$L$2344,8,0)</f>
        <v>tier - 1</v>
      </c>
      <c r="P2136" s="9" t="str">
        <f>VLOOKUP($A2136,'Hospitalsation Details'!$A$2:$L$2344,9,0)</f>
        <v>R1016</v>
      </c>
      <c r="Q2136" s="9">
        <f>VLOOKUP($A2136,'Hospitalsation Details'!$A$2:$L$2344,12,0)</f>
        <v>21</v>
      </c>
    </row>
    <row r="2137" spans="1:17" ht="15.6" x14ac:dyDescent="0.3">
      <c r="A2137" s="21" t="s">
        <v>4271</v>
      </c>
      <c r="B2137" s="9" t="str">
        <f>VLOOKUP($A2137,'Customer Names'!$A$2:$E$2336,4,0)</f>
        <v xml:space="preserve">  Lavar</v>
      </c>
      <c r="C2137" s="9">
        <f>VLOOKUP($A2137,'Medical Examination'!$A$2:$J$2336,2,0)</f>
        <v>22.3</v>
      </c>
      <c r="D2137" s="9">
        <f>VLOOKUP($A2137,'Medical Examination'!$A$2:$J$2336,3,0)</f>
        <v>4.8899999999999997</v>
      </c>
      <c r="E2137" s="9" t="str">
        <f>VLOOKUP($A2137,'Medical Examination'!$A$2:$J$2336,4,0)</f>
        <v>Yes</v>
      </c>
      <c r="F2137" s="9" t="str">
        <f>VLOOKUP($A2137,'Medical Examination'!$A$2:$J$2336,5,0)</f>
        <v>No</v>
      </c>
      <c r="G2137" s="9" t="str">
        <f>VLOOKUP($A2137,'Medical Examination'!$A$2:$J$2336,6,0)</f>
        <v>No</v>
      </c>
      <c r="H2137" s="9">
        <f>VLOOKUP($A2137,'Medical Examination'!$A$2:$J$2336,7,0)</f>
        <v>0</v>
      </c>
      <c r="I2137" s="9" t="str">
        <f>VLOOKUP($A2137,'Medical Examination'!$A$2:$J$2336,8,0)</f>
        <v xml:space="preserve"> Non Smoker</v>
      </c>
      <c r="J2137" s="9" t="str">
        <f>VLOOKUP($A2137,'Medical Examination'!$A$2:$J$2336,9,0)</f>
        <v>Normal Weight</v>
      </c>
      <c r="K2137" s="9" t="str">
        <f>VLOOKUP($A2137,'Medical Examination'!$A$2:$J$2336,10,0)</f>
        <v>Prediabetes</v>
      </c>
      <c r="L2137" s="9" t="str">
        <f>VLOOKUP($A2137,'Hospitalsation Details'!$A$2:$L$2344,10,0)</f>
        <v>22-06-2001</v>
      </c>
      <c r="M2137" s="16">
        <f>VLOOKUP($A2137,'Hospitalsation Details'!$A$2:$L$2344,6,0)</f>
        <v>2103.08</v>
      </c>
      <c r="N2137" s="9" t="str">
        <f>VLOOKUP($A2137,'Hospitalsation Details'!$A$2:$L$2344,7,0)</f>
        <v>tier - 3</v>
      </c>
      <c r="O2137" s="9" t="str">
        <f>VLOOKUP($A2137,'Hospitalsation Details'!$A$2:$L$2344,8,0)</f>
        <v>tier - 2</v>
      </c>
      <c r="P2137" s="9" t="str">
        <f>VLOOKUP($A2137,'Hospitalsation Details'!$A$2:$L$2344,9,0)</f>
        <v>R1011</v>
      </c>
      <c r="Q2137" s="9">
        <f>VLOOKUP($A2137,'Hospitalsation Details'!$A$2:$L$2344,12,0)</f>
        <v>21</v>
      </c>
    </row>
    <row r="2138" spans="1:17" ht="15.6" x14ac:dyDescent="0.3">
      <c r="A2138" s="20" t="s">
        <v>4273</v>
      </c>
      <c r="B2138" s="9" t="str">
        <f>VLOOKUP($A2138,'Customer Names'!$A$2:$E$2336,4,0)</f>
        <v xml:space="preserve">  Charlie T</v>
      </c>
      <c r="C2138" s="9">
        <f>VLOOKUP($A2138,'Medical Examination'!$A$2:$J$2336,2,0)</f>
        <v>26.03</v>
      </c>
      <c r="D2138" s="9">
        <f>VLOOKUP($A2138,'Medical Examination'!$A$2:$J$2336,3,0)</f>
        <v>5.81</v>
      </c>
      <c r="E2138" s="9" t="str">
        <f>VLOOKUP($A2138,'Medical Examination'!$A$2:$J$2336,4,0)</f>
        <v>Yes</v>
      </c>
      <c r="F2138" s="9" t="str">
        <f>VLOOKUP($A2138,'Medical Examination'!$A$2:$J$2336,5,0)</f>
        <v>No</v>
      </c>
      <c r="G2138" s="9" t="str">
        <f>VLOOKUP($A2138,'Medical Examination'!$A$2:$J$2336,6,0)</f>
        <v>No</v>
      </c>
      <c r="H2138" s="9">
        <f>VLOOKUP($A2138,'Medical Examination'!$A$2:$J$2336,7,0)</f>
        <v>0</v>
      </c>
      <c r="I2138" s="9" t="str">
        <f>VLOOKUP($A2138,'Medical Examination'!$A$2:$J$2336,8,0)</f>
        <v xml:space="preserve"> Non Smoker</v>
      </c>
      <c r="J2138" s="9" t="str">
        <f>VLOOKUP($A2138,'Medical Examination'!$A$2:$J$2336,9,0)</f>
        <v>Over Weight</v>
      </c>
      <c r="K2138" s="9" t="str">
        <f>VLOOKUP($A2138,'Medical Examination'!$A$2:$J$2336,10,0)</f>
        <v>Normal</v>
      </c>
      <c r="L2138" s="9" t="str">
        <f>VLOOKUP($A2138,'Hospitalsation Details'!$A$2:$L$2344,10,0)</f>
        <v>14-08-2001</v>
      </c>
      <c r="M2138" s="16">
        <f>VLOOKUP($A2138,'Hospitalsation Details'!$A$2:$L$2344,6,0)</f>
        <v>2102.2600000000002</v>
      </c>
      <c r="N2138" s="9" t="str">
        <f>VLOOKUP($A2138,'Hospitalsation Details'!$A$2:$L$2344,7,0)</f>
        <v>tier - 3</v>
      </c>
      <c r="O2138" s="9" t="str">
        <f>VLOOKUP($A2138,'Hospitalsation Details'!$A$2:$L$2344,8,0)</f>
        <v>tier - 2</v>
      </c>
      <c r="P2138" s="9" t="str">
        <f>VLOOKUP($A2138,'Hospitalsation Details'!$A$2:$L$2344,9,0)</f>
        <v>R1019</v>
      </c>
      <c r="Q2138" s="9">
        <f>VLOOKUP($A2138,'Hospitalsation Details'!$A$2:$L$2344,12,0)</f>
        <v>21</v>
      </c>
    </row>
    <row r="2139" spans="1:17" ht="15.6" x14ac:dyDescent="0.3">
      <c r="A2139" s="21" t="s">
        <v>4275</v>
      </c>
      <c r="B2139" s="9" t="str">
        <f>VLOOKUP($A2139,'Customer Names'!$A$2:$E$2336,4,0)</f>
        <v xml:space="preserve">  Lauren</v>
      </c>
      <c r="C2139" s="9">
        <f>VLOOKUP($A2139,'Medical Examination'!$A$2:$J$2336,2,0)</f>
        <v>27.74</v>
      </c>
      <c r="D2139" s="9">
        <f>VLOOKUP($A2139,'Medical Examination'!$A$2:$J$2336,3,0)</f>
        <v>4.29</v>
      </c>
      <c r="E2139" s="9" t="str">
        <f>VLOOKUP($A2139,'Medical Examination'!$A$2:$J$2336,4,0)</f>
        <v>No</v>
      </c>
      <c r="F2139" s="9" t="str">
        <f>VLOOKUP($A2139,'Medical Examination'!$A$2:$J$2336,5,0)</f>
        <v>Yes</v>
      </c>
      <c r="G2139" s="9" t="str">
        <f>VLOOKUP($A2139,'Medical Examination'!$A$2:$J$2336,6,0)</f>
        <v>No</v>
      </c>
      <c r="H2139" s="9">
        <f>VLOOKUP($A2139,'Medical Examination'!$A$2:$J$2336,7,0)</f>
        <v>1</v>
      </c>
      <c r="I2139" s="9" t="str">
        <f>VLOOKUP($A2139,'Medical Examination'!$A$2:$J$2336,8,0)</f>
        <v xml:space="preserve"> Non Smoker</v>
      </c>
      <c r="J2139" s="9" t="str">
        <f>VLOOKUP($A2139,'Medical Examination'!$A$2:$J$2336,9,0)</f>
        <v>Over Weight</v>
      </c>
      <c r="K2139" s="9" t="str">
        <f>VLOOKUP($A2139,'Medical Examination'!$A$2:$J$2336,10,0)</f>
        <v>Normal</v>
      </c>
      <c r="L2139" s="9" t="str">
        <f>VLOOKUP($A2139,'Hospitalsation Details'!$A$2:$L$2344,10,0)</f>
        <v>12-06-2004</v>
      </c>
      <c r="M2139" s="16">
        <f>VLOOKUP($A2139,'Hospitalsation Details'!$A$2:$L$2344,6,0)</f>
        <v>2094.1</v>
      </c>
      <c r="N2139" s="9" t="str">
        <f>VLOOKUP($A2139,'Hospitalsation Details'!$A$2:$L$2344,7,0)</f>
        <v>tier - 3</v>
      </c>
      <c r="O2139" s="9" t="str">
        <f>VLOOKUP($A2139,'Hospitalsation Details'!$A$2:$L$2344,8,0)</f>
        <v>tier - 2</v>
      </c>
      <c r="P2139" s="9" t="str">
        <f>VLOOKUP($A2139,'Hospitalsation Details'!$A$2:$L$2344,9,0)</f>
        <v>R1025</v>
      </c>
      <c r="Q2139" s="9">
        <f>VLOOKUP($A2139,'Hospitalsation Details'!$A$2:$L$2344,12,0)</f>
        <v>18</v>
      </c>
    </row>
    <row r="2140" spans="1:17" ht="15.6" x14ac:dyDescent="0.3">
      <c r="A2140" s="20" t="s">
        <v>4277</v>
      </c>
      <c r="B2140" s="9" t="str">
        <f>VLOOKUP($A2140,'Customer Names'!$A$2:$E$2336,4,0)</f>
        <v xml:space="preserve">  Arthur</v>
      </c>
      <c r="C2140" s="9">
        <f>VLOOKUP($A2140,'Medical Examination'!$A$2:$J$2336,2,0)</f>
        <v>32.11</v>
      </c>
      <c r="D2140" s="9">
        <f>VLOOKUP($A2140,'Medical Examination'!$A$2:$J$2336,3,0)</f>
        <v>4.03</v>
      </c>
      <c r="E2140" s="9" t="str">
        <f>VLOOKUP($A2140,'Medical Examination'!$A$2:$J$2336,4,0)</f>
        <v>Yes</v>
      </c>
      <c r="F2140" s="9" t="str">
        <f>VLOOKUP($A2140,'Medical Examination'!$A$2:$J$2336,5,0)</f>
        <v>Yes</v>
      </c>
      <c r="G2140" s="9" t="str">
        <f>VLOOKUP($A2140,'Medical Examination'!$A$2:$J$2336,6,0)</f>
        <v>No</v>
      </c>
      <c r="H2140" s="9">
        <f>VLOOKUP($A2140,'Medical Examination'!$A$2:$J$2336,7,0)</f>
        <v>2</v>
      </c>
      <c r="I2140" s="9" t="str">
        <f>VLOOKUP($A2140,'Medical Examination'!$A$2:$J$2336,8,0)</f>
        <v xml:space="preserve"> Non Smoker</v>
      </c>
      <c r="J2140" s="9" t="str">
        <f>VLOOKUP($A2140,'Medical Examination'!$A$2:$J$2336,9,0)</f>
        <v>Obesity</v>
      </c>
      <c r="K2140" s="9" t="str">
        <f>VLOOKUP($A2140,'Medical Examination'!$A$2:$J$2336,10,0)</f>
        <v>Prediabetes</v>
      </c>
      <c r="L2140" s="9" t="str">
        <f>VLOOKUP($A2140,'Hospitalsation Details'!$A$2:$L$2344,10,0)</f>
        <v>26-07-2000</v>
      </c>
      <c r="M2140" s="16">
        <f>VLOOKUP($A2140,'Hospitalsation Details'!$A$2:$L$2344,6,0)</f>
        <v>2055.3200000000002</v>
      </c>
      <c r="N2140" s="9" t="str">
        <f>VLOOKUP($A2140,'Hospitalsation Details'!$A$2:$L$2344,7,0)</f>
        <v>tier - 3</v>
      </c>
      <c r="O2140" s="9" t="str">
        <f>VLOOKUP($A2140,'Hospitalsation Details'!$A$2:$L$2344,8,0)</f>
        <v>tier - 3</v>
      </c>
      <c r="P2140" s="9" t="str">
        <f>VLOOKUP($A2140,'Hospitalsation Details'!$A$2:$L$2344,9,0)</f>
        <v>R1012</v>
      </c>
      <c r="Q2140" s="9">
        <f>VLOOKUP($A2140,'Hospitalsation Details'!$A$2:$L$2344,12,0)</f>
        <v>22</v>
      </c>
    </row>
    <row r="2141" spans="1:17" ht="15.6" x14ac:dyDescent="0.3">
      <c r="A2141" s="21" t="s">
        <v>4279</v>
      </c>
      <c r="B2141" s="9" t="str">
        <f>VLOOKUP($A2141,'Customer Names'!$A$2:$E$2336,4,0)</f>
        <v xml:space="preserve">  Thomas</v>
      </c>
      <c r="C2141" s="9">
        <f>VLOOKUP($A2141,'Medical Examination'!$A$2:$J$2336,2,0)</f>
        <v>25.175000000000001</v>
      </c>
      <c r="D2141" s="9">
        <f>VLOOKUP($A2141,'Medical Examination'!$A$2:$J$2336,3,0)</f>
        <v>6.29</v>
      </c>
      <c r="E2141" s="9" t="str">
        <f>VLOOKUP($A2141,'Medical Examination'!$A$2:$J$2336,4,0)</f>
        <v>Yes</v>
      </c>
      <c r="F2141" s="9" t="str">
        <f>VLOOKUP($A2141,'Medical Examination'!$A$2:$J$2336,5,0)</f>
        <v>Yes</v>
      </c>
      <c r="G2141" s="9" t="str">
        <f>VLOOKUP($A2141,'Medical Examination'!$A$2:$J$2336,6,0)</f>
        <v>No</v>
      </c>
      <c r="H2141" s="9">
        <f>VLOOKUP($A2141,'Medical Examination'!$A$2:$J$2336,7,0)</f>
        <v>2</v>
      </c>
      <c r="I2141" s="9" t="str">
        <f>VLOOKUP($A2141,'Medical Examination'!$A$2:$J$2336,8,0)</f>
        <v xml:space="preserve"> Non Smoker</v>
      </c>
      <c r="J2141" s="9" t="str">
        <f>VLOOKUP($A2141,'Medical Examination'!$A$2:$J$2336,9,0)</f>
        <v>Over Weight</v>
      </c>
      <c r="K2141" s="9" t="str">
        <f>VLOOKUP($A2141,'Medical Examination'!$A$2:$J$2336,10,0)</f>
        <v>Normal</v>
      </c>
      <c r="L2141" s="9" t="str">
        <f>VLOOKUP($A2141,'Hospitalsation Details'!$A$2:$L$2344,10,0)</f>
        <v>02-09-2000</v>
      </c>
      <c r="M2141" s="16">
        <f>VLOOKUP($A2141,'Hospitalsation Details'!$A$2:$L$2344,6,0)</f>
        <v>2045.69</v>
      </c>
      <c r="N2141" s="9" t="str">
        <f>VLOOKUP($A2141,'Hospitalsation Details'!$A$2:$L$2344,7,0)</f>
        <v>tier - 3</v>
      </c>
      <c r="O2141" s="9" t="str">
        <f>VLOOKUP($A2141,'Hospitalsation Details'!$A$2:$L$2344,8,0)</f>
        <v>tier - 3</v>
      </c>
      <c r="P2141" s="9" t="str">
        <f>VLOOKUP($A2141,'Hospitalsation Details'!$A$2:$L$2344,9,0)</f>
        <v>R1012</v>
      </c>
      <c r="Q2141" s="9">
        <f>VLOOKUP($A2141,'Hospitalsation Details'!$A$2:$L$2344,12,0)</f>
        <v>22</v>
      </c>
    </row>
    <row r="2142" spans="1:17" ht="15.6" x14ac:dyDescent="0.3">
      <c r="A2142" s="20" t="s">
        <v>4281</v>
      </c>
      <c r="B2142" s="9" t="str">
        <f>VLOOKUP($A2142,'Customer Names'!$A$2:$E$2336,4,0)</f>
        <v xml:space="preserve">  Jennifer</v>
      </c>
      <c r="C2142" s="9">
        <f>VLOOKUP($A2142,'Medical Examination'!$A$2:$J$2336,2,0)</f>
        <v>39.49</v>
      </c>
      <c r="D2142" s="9">
        <f>VLOOKUP($A2142,'Medical Examination'!$A$2:$J$2336,3,0)</f>
        <v>4.4800000000000004</v>
      </c>
      <c r="E2142" s="9" t="str">
        <f>VLOOKUP($A2142,'Medical Examination'!$A$2:$J$2336,4,0)</f>
        <v>Yes</v>
      </c>
      <c r="F2142" s="9" t="str">
        <f>VLOOKUP($A2142,'Medical Examination'!$A$2:$J$2336,5,0)</f>
        <v>No</v>
      </c>
      <c r="G2142" s="9" t="str">
        <f>VLOOKUP($A2142,'Medical Examination'!$A$2:$J$2336,6,0)</f>
        <v>No</v>
      </c>
      <c r="H2142" s="9">
        <f>VLOOKUP($A2142,'Medical Examination'!$A$2:$J$2336,7,0)</f>
        <v>0</v>
      </c>
      <c r="I2142" s="9" t="str">
        <f>VLOOKUP($A2142,'Medical Examination'!$A$2:$J$2336,8,0)</f>
        <v xml:space="preserve"> Non Smoker</v>
      </c>
      <c r="J2142" s="9" t="str">
        <f>VLOOKUP($A2142,'Medical Examination'!$A$2:$J$2336,9,0)</f>
        <v>Obesity</v>
      </c>
      <c r="K2142" s="9" t="str">
        <f>VLOOKUP($A2142,'Medical Examination'!$A$2:$J$2336,10,0)</f>
        <v>Normal</v>
      </c>
      <c r="L2142" s="9" t="str">
        <f>VLOOKUP($A2142,'Hospitalsation Details'!$A$2:$L$2344,10,0)</f>
        <v>04-08-2001</v>
      </c>
      <c r="M2142" s="16">
        <f>VLOOKUP($A2142,'Hospitalsation Details'!$A$2:$L$2344,6,0)</f>
        <v>2026.97</v>
      </c>
      <c r="N2142" s="9" t="str">
        <f>VLOOKUP($A2142,'Hospitalsation Details'!$A$2:$L$2344,7,0)</f>
        <v>tier - 3</v>
      </c>
      <c r="O2142" s="9" t="str">
        <f>VLOOKUP($A2142,'Hospitalsation Details'!$A$2:$L$2344,8,0)</f>
        <v>tier - 2</v>
      </c>
      <c r="P2142" s="9" t="str">
        <f>VLOOKUP($A2142,'Hospitalsation Details'!$A$2:$L$2344,9,0)</f>
        <v>R1013</v>
      </c>
      <c r="Q2142" s="9">
        <f>VLOOKUP($A2142,'Hospitalsation Details'!$A$2:$L$2344,12,0)</f>
        <v>21</v>
      </c>
    </row>
    <row r="2143" spans="1:17" ht="15.6" x14ac:dyDescent="0.3">
      <c r="A2143" s="21" t="s">
        <v>4283</v>
      </c>
      <c r="B2143" s="9" t="str">
        <f>VLOOKUP($A2143,'Customer Names'!$A$2:$E$2336,4,0)</f>
        <v xml:space="preserve">  Tammy</v>
      </c>
      <c r="C2143" s="9">
        <f>VLOOKUP($A2143,'Medical Examination'!$A$2:$J$2336,2,0)</f>
        <v>34.869999999999997</v>
      </c>
      <c r="D2143" s="9">
        <f>VLOOKUP($A2143,'Medical Examination'!$A$2:$J$2336,3,0)</f>
        <v>5.51</v>
      </c>
      <c r="E2143" s="9" t="str">
        <f>VLOOKUP($A2143,'Medical Examination'!$A$2:$J$2336,4,0)</f>
        <v>Yes</v>
      </c>
      <c r="F2143" s="9" t="str">
        <f>VLOOKUP($A2143,'Medical Examination'!$A$2:$J$2336,5,0)</f>
        <v>No</v>
      </c>
      <c r="G2143" s="9" t="str">
        <f>VLOOKUP($A2143,'Medical Examination'!$A$2:$J$2336,6,0)</f>
        <v>No</v>
      </c>
      <c r="H2143" s="9">
        <f>VLOOKUP($A2143,'Medical Examination'!$A$2:$J$2336,7,0)</f>
        <v>0</v>
      </c>
      <c r="I2143" s="9" t="str">
        <f>VLOOKUP($A2143,'Medical Examination'!$A$2:$J$2336,8,0)</f>
        <v xml:space="preserve"> Non Smoker</v>
      </c>
      <c r="J2143" s="9" t="str">
        <f>VLOOKUP($A2143,'Medical Examination'!$A$2:$J$2336,9,0)</f>
        <v>Obesity</v>
      </c>
      <c r="K2143" s="9" t="str">
        <f>VLOOKUP($A2143,'Medical Examination'!$A$2:$J$2336,10,0)</f>
        <v>Normal</v>
      </c>
      <c r="L2143" s="9" t="str">
        <f>VLOOKUP($A2143,'Hospitalsation Details'!$A$2:$L$2344,10,0)</f>
        <v>06-09-2001</v>
      </c>
      <c r="M2143" s="16">
        <f>VLOOKUP($A2143,'Hospitalsation Details'!$A$2:$L$2344,6,0)</f>
        <v>2020.55</v>
      </c>
      <c r="N2143" s="9" t="str">
        <f>VLOOKUP($A2143,'Hospitalsation Details'!$A$2:$L$2344,7,0)</f>
        <v>tier - 3</v>
      </c>
      <c r="O2143" s="9" t="str">
        <f>VLOOKUP($A2143,'Hospitalsation Details'!$A$2:$L$2344,8,0)</f>
        <v>tier - 2</v>
      </c>
      <c r="P2143" s="9" t="str">
        <f>VLOOKUP($A2143,'Hospitalsation Details'!$A$2:$L$2344,9,0)</f>
        <v>R1013</v>
      </c>
      <c r="Q2143" s="9">
        <f>VLOOKUP($A2143,'Hospitalsation Details'!$A$2:$L$2344,12,0)</f>
        <v>21</v>
      </c>
    </row>
    <row r="2144" spans="1:17" ht="15.6" x14ac:dyDescent="0.3">
      <c r="A2144" s="20" t="s">
        <v>4285</v>
      </c>
      <c r="B2144" s="9" t="str">
        <f>VLOOKUP($A2144,'Customer Names'!$A$2:$E$2336,4,0)</f>
        <v xml:space="preserve">  Lena</v>
      </c>
      <c r="C2144" s="9">
        <f>VLOOKUP($A2144,'Medical Examination'!$A$2:$J$2336,2,0)</f>
        <v>34.6</v>
      </c>
      <c r="D2144" s="9">
        <f>VLOOKUP($A2144,'Medical Examination'!$A$2:$J$2336,3,0)</f>
        <v>4.5</v>
      </c>
      <c r="E2144" s="9" t="str">
        <f>VLOOKUP($A2144,'Medical Examination'!$A$2:$J$2336,4,0)</f>
        <v>Yes</v>
      </c>
      <c r="F2144" s="9" t="str">
        <f>VLOOKUP($A2144,'Medical Examination'!$A$2:$J$2336,5,0)</f>
        <v>No</v>
      </c>
      <c r="G2144" s="9" t="str">
        <f>VLOOKUP($A2144,'Medical Examination'!$A$2:$J$2336,6,0)</f>
        <v>No</v>
      </c>
      <c r="H2144" s="9">
        <f>VLOOKUP($A2144,'Medical Examination'!$A$2:$J$2336,7,0)</f>
        <v>0</v>
      </c>
      <c r="I2144" s="9" t="str">
        <f>VLOOKUP($A2144,'Medical Examination'!$A$2:$J$2336,8,0)</f>
        <v xml:space="preserve"> Non Smoker</v>
      </c>
      <c r="J2144" s="9" t="str">
        <f>VLOOKUP($A2144,'Medical Examination'!$A$2:$J$2336,9,0)</f>
        <v>Obesity</v>
      </c>
      <c r="K2144" s="9" t="str">
        <f>VLOOKUP($A2144,'Medical Examination'!$A$2:$J$2336,10,0)</f>
        <v>Prediabetes</v>
      </c>
      <c r="L2144" s="9" t="str">
        <f>VLOOKUP($A2144,'Hospitalsation Details'!$A$2:$L$2344,10,0)</f>
        <v>01-07-2001</v>
      </c>
      <c r="M2144" s="16">
        <f>VLOOKUP($A2144,'Hospitalsation Details'!$A$2:$L$2344,6,0)</f>
        <v>2020.18</v>
      </c>
      <c r="N2144" s="9" t="str">
        <f>VLOOKUP($A2144,'Hospitalsation Details'!$A$2:$L$2344,7,0)</f>
        <v>tier - 3</v>
      </c>
      <c r="O2144" s="9" t="str">
        <f>VLOOKUP($A2144,'Hospitalsation Details'!$A$2:$L$2344,8,0)</f>
        <v>tier - 1</v>
      </c>
      <c r="P2144" s="9" t="str">
        <f>VLOOKUP($A2144,'Hospitalsation Details'!$A$2:$L$2344,9,0)</f>
        <v>R1011</v>
      </c>
      <c r="Q2144" s="9">
        <f>VLOOKUP($A2144,'Hospitalsation Details'!$A$2:$L$2344,12,0)</f>
        <v>21</v>
      </c>
    </row>
    <row r="2145" spans="1:17" ht="15.6" x14ac:dyDescent="0.3">
      <c r="A2145" s="21" t="s">
        <v>4287</v>
      </c>
      <c r="B2145" s="9" t="str">
        <f>VLOOKUP($A2145,'Customer Names'!$A$2:$E$2336,4,0)</f>
        <v xml:space="preserve">  Valentina</v>
      </c>
      <c r="C2145" s="9">
        <f>VLOOKUP($A2145,'Medical Examination'!$A$2:$J$2336,2,0)</f>
        <v>25.8</v>
      </c>
      <c r="D2145" s="9">
        <f>VLOOKUP($A2145,'Medical Examination'!$A$2:$J$2336,3,0)</f>
        <v>6.29</v>
      </c>
      <c r="E2145" s="9" t="str">
        <f>VLOOKUP($A2145,'Medical Examination'!$A$2:$J$2336,4,0)</f>
        <v>Yes</v>
      </c>
      <c r="F2145" s="9" t="str">
        <f>VLOOKUP($A2145,'Medical Examination'!$A$2:$J$2336,5,0)</f>
        <v>No</v>
      </c>
      <c r="G2145" s="9" t="str">
        <f>VLOOKUP($A2145,'Medical Examination'!$A$2:$J$2336,6,0)</f>
        <v>No</v>
      </c>
      <c r="H2145" s="9">
        <f>VLOOKUP($A2145,'Medical Examination'!$A$2:$J$2336,7,0)</f>
        <v>0</v>
      </c>
      <c r="I2145" s="9" t="str">
        <f>VLOOKUP($A2145,'Medical Examination'!$A$2:$J$2336,8,0)</f>
        <v xml:space="preserve"> Non Smoker</v>
      </c>
      <c r="J2145" s="9" t="str">
        <f>VLOOKUP($A2145,'Medical Examination'!$A$2:$J$2336,9,0)</f>
        <v>Over Weight</v>
      </c>
      <c r="K2145" s="9" t="str">
        <f>VLOOKUP($A2145,'Medical Examination'!$A$2:$J$2336,10,0)</f>
        <v>Normal</v>
      </c>
      <c r="L2145" s="9" t="str">
        <f>VLOOKUP($A2145,'Hospitalsation Details'!$A$2:$L$2344,10,0)</f>
        <v>14-08-2001</v>
      </c>
      <c r="M2145" s="16">
        <f>VLOOKUP($A2145,'Hospitalsation Details'!$A$2:$L$2344,6,0)</f>
        <v>2007.95</v>
      </c>
      <c r="N2145" s="9" t="str">
        <f>VLOOKUP($A2145,'Hospitalsation Details'!$A$2:$L$2344,7,0)</f>
        <v>tier - 3</v>
      </c>
      <c r="O2145" s="9" t="str">
        <f>VLOOKUP($A2145,'Hospitalsation Details'!$A$2:$L$2344,8,0)</f>
        <v>tier - 2</v>
      </c>
      <c r="P2145" s="9" t="str">
        <f>VLOOKUP($A2145,'Hospitalsation Details'!$A$2:$L$2344,9,0)</f>
        <v>R1011</v>
      </c>
      <c r="Q2145" s="9">
        <f>VLOOKUP($A2145,'Hospitalsation Details'!$A$2:$L$2344,12,0)</f>
        <v>21</v>
      </c>
    </row>
    <row r="2146" spans="1:17" ht="15.6" x14ac:dyDescent="0.3">
      <c r="A2146" s="20" t="s">
        <v>4289</v>
      </c>
      <c r="B2146" s="9" t="str">
        <f>VLOOKUP($A2146,'Customer Names'!$A$2:$E$2336,4,0)</f>
        <v xml:space="preserve">  Russell N</v>
      </c>
      <c r="C2146" s="9">
        <f>VLOOKUP($A2146,'Medical Examination'!$A$2:$J$2336,2,0)</f>
        <v>35.86</v>
      </c>
      <c r="D2146" s="9">
        <f>VLOOKUP($A2146,'Medical Examination'!$A$2:$J$2336,3,0)</f>
        <v>4.33</v>
      </c>
      <c r="E2146" s="9" t="str">
        <f>VLOOKUP($A2146,'Medical Examination'!$A$2:$J$2336,4,0)</f>
        <v>No</v>
      </c>
      <c r="F2146" s="9" t="str">
        <f>VLOOKUP($A2146,'Medical Examination'!$A$2:$J$2336,5,0)</f>
        <v>No</v>
      </c>
      <c r="G2146" s="9" t="str">
        <f>VLOOKUP($A2146,'Medical Examination'!$A$2:$J$2336,6,0)</f>
        <v>No</v>
      </c>
      <c r="H2146" s="9">
        <f>VLOOKUP($A2146,'Medical Examination'!$A$2:$J$2336,7,0)</f>
        <v>1</v>
      </c>
      <c r="I2146" s="9" t="str">
        <f>VLOOKUP($A2146,'Medical Examination'!$A$2:$J$2336,8,0)</f>
        <v xml:space="preserve"> Non Smoker</v>
      </c>
      <c r="J2146" s="9" t="str">
        <f>VLOOKUP($A2146,'Medical Examination'!$A$2:$J$2336,9,0)</f>
        <v>Obesity</v>
      </c>
      <c r="K2146" s="9" t="str">
        <f>VLOOKUP($A2146,'Medical Examination'!$A$2:$J$2336,10,0)</f>
        <v>Diabetes</v>
      </c>
      <c r="L2146" s="9" t="str">
        <f>VLOOKUP($A2146,'Hospitalsation Details'!$A$2:$L$2344,10,0)</f>
        <v>14-09-1998</v>
      </c>
      <c r="M2146" s="16">
        <f>VLOOKUP($A2146,'Hospitalsation Details'!$A$2:$L$2344,6,0)</f>
        <v>1986.93</v>
      </c>
      <c r="N2146" s="9" t="str">
        <f>VLOOKUP($A2146,'Hospitalsation Details'!$A$2:$L$2344,7,0)</f>
        <v>tier - 3</v>
      </c>
      <c r="O2146" s="9" t="str">
        <f>VLOOKUP($A2146,'Hospitalsation Details'!$A$2:$L$2344,8,0)</f>
        <v>tier - 2</v>
      </c>
      <c r="P2146" s="9" t="str">
        <f>VLOOKUP($A2146,'Hospitalsation Details'!$A$2:$L$2344,9,0)</f>
        <v>R1013</v>
      </c>
      <c r="Q2146" s="9">
        <f>VLOOKUP($A2146,'Hospitalsation Details'!$A$2:$L$2344,12,0)</f>
        <v>24</v>
      </c>
    </row>
    <row r="2147" spans="1:17" ht="15.6" x14ac:dyDescent="0.3">
      <c r="A2147" s="21" t="s">
        <v>4291</v>
      </c>
      <c r="B2147" s="9" t="str">
        <f>VLOOKUP($A2147,'Customer Names'!$A$2:$E$2336,4,0)</f>
        <v xml:space="preserve">  Scott R</v>
      </c>
      <c r="C2147" s="9">
        <f>VLOOKUP($A2147,'Medical Examination'!$A$2:$J$2336,2,0)</f>
        <v>40.47</v>
      </c>
      <c r="D2147" s="9">
        <f>VLOOKUP($A2147,'Medical Examination'!$A$2:$J$2336,3,0)</f>
        <v>11.15</v>
      </c>
      <c r="E2147" s="9" t="str">
        <f>VLOOKUP($A2147,'Medical Examination'!$A$2:$J$2336,4,0)</f>
        <v>No</v>
      </c>
      <c r="F2147" s="9" t="str">
        <f>VLOOKUP($A2147,'Medical Examination'!$A$2:$J$2336,5,0)</f>
        <v>No</v>
      </c>
      <c r="G2147" s="9" t="str">
        <f>VLOOKUP($A2147,'Medical Examination'!$A$2:$J$2336,6,0)</f>
        <v>No</v>
      </c>
      <c r="H2147" s="9">
        <f>VLOOKUP($A2147,'Medical Examination'!$A$2:$J$2336,7,0)</f>
        <v>0</v>
      </c>
      <c r="I2147" s="9" t="str">
        <f>VLOOKUP($A2147,'Medical Examination'!$A$2:$J$2336,8,0)</f>
        <v xml:space="preserve"> Non Smoker</v>
      </c>
      <c r="J2147" s="9" t="str">
        <f>VLOOKUP($A2147,'Medical Examination'!$A$2:$J$2336,9,0)</f>
        <v>Obesity</v>
      </c>
      <c r="K2147" s="9" t="str">
        <f>VLOOKUP($A2147,'Medical Examination'!$A$2:$J$2336,10,0)</f>
        <v>Diabetes</v>
      </c>
      <c r="L2147" s="9" t="str">
        <f>VLOOKUP($A2147,'Hospitalsation Details'!$A$2:$L$2344,10,0)</f>
        <v>29-09-2002</v>
      </c>
      <c r="M2147" s="16">
        <f>VLOOKUP($A2147,'Hospitalsation Details'!$A$2:$L$2344,6,0)</f>
        <v>1984.45</v>
      </c>
      <c r="N2147" s="9" t="str">
        <f>VLOOKUP($A2147,'Hospitalsation Details'!$A$2:$L$2344,7,0)</f>
        <v>tier - 3</v>
      </c>
      <c r="O2147" s="9" t="str">
        <f>VLOOKUP($A2147,'Hospitalsation Details'!$A$2:$L$2344,8,0)</f>
        <v>tier - 3</v>
      </c>
      <c r="P2147" s="9" t="str">
        <f>VLOOKUP($A2147,'Hospitalsation Details'!$A$2:$L$2344,9,0)</f>
        <v>R1016</v>
      </c>
      <c r="Q2147" s="9">
        <f>VLOOKUP($A2147,'Hospitalsation Details'!$A$2:$L$2344,12,0)</f>
        <v>20</v>
      </c>
    </row>
    <row r="2148" spans="1:17" ht="15.6" x14ac:dyDescent="0.3">
      <c r="A2148" s="20" t="s">
        <v>4293</v>
      </c>
      <c r="B2148" s="9" t="str">
        <f>VLOOKUP($A2148,'Customer Names'!$A$2:$E$2336,4,0)</f>
        <v xml:space="preserve">  Jose Francisco Sr</v>
      </c>
      <c r="C2148" s="9">
        <f>VLOOKUP($A2148,'Medical Examination'!$A$2:$J$2336,2,0)</f>
        <v>32.01</v>
      </c>
      <c r="D2148" s="9">
        <f>VLOOKUP($A2148,'Medical Examination'!$A$2:$J$2336,3,0)</f>
        <v>6.45</v>
      </c>
      <c r="E2148" s="9" t="str">
        <f>VLOOKUP($A2148,'Medical Examination'!$A$2:$J$2336,4,0)</f>
        <v>No</v>
      </c>
      <c r="F2148" s="9" t="str">
        <f>VLOOKUP($A2148,'Medical Examination'!$A$2:$J$2336,5,0)</f>
        <v>No</v>
      </c>
      <c r="G2148" s="9" t="str">
        <f>VLOOKUP($A2148,'Medical Examination'!$A$2:$J$2336,6,0)</f>
        <v>No</v>
      </c>
      <c r="H2148" s="9">
        <f>VLOOKUP($A2148,'Medical Examination'!$A$2:$J$2336,7,0)</f>
        <v>1</v>
      </c>
      <c r="I2148" s="9" t="str">
        <f>VLOOKUP($A2148,'Medical Examination'!$A$2:$J$2336,8,0)</f>
        <v xml:space="preserve"> Non Smoker</v>
      </c>
      <c r="J2148" s="9" t="str">
        <f>VLOOKUP($A2148,'Medical Examination'!$A$2:$J$2336,9,0)</f>
        <v>Obesity</v>
      </c>
      <c r="K2148" s="9" t="str">
        <f>VLOOKUP($A2148,'Medical Examination'!$A$2:$J$2336,10,0)</f>
        <v>Diabetes</v>
      </c>
      <c r="L2148" s="9" t="str">
        <f>VLOOKUP($A2148,'Hospitalsation Details'!$A$2:$L$2344,10,0)</f>
        <v>29-12-1998</v>
      </c>
      <c r="M2148" s="16">
        <f>VLOOKUP($A2148,'Hospitalsation Details'!$A$2:$L$2344,6,0)</f>
        <v>1981.58</v>
      </c>
      <c r="N2148" s="9" t="str">
        <f>VLOOKUP($A2148,'Hospitalsation Details'!$A$2:$L$2344,7,0)</f>
        <v>tier - 3</v>
      </c>
      <c r="O2148" s="9" t="str">
        <f>VLOOKUP($A2148,'Hospitalsation Details'!$A$2:$L$2344,8,0)</f>
        <v>tier - 1</v>
      </c>
      <c r="P2148" s="9" t="str">
        <f>VLOOKUP($A2148,'Hospitalsation Details'!$A$2:$L$2344,9,0)</f>
        <v>R1013</v>
      </c>
      <c r="Q2148" s="9">
        <f>VLOOKUP($A2148,'Hospitalsation Details'!$A$2:$L$2344,12,0)</f>
        <v>24</v>
      </c>
    </row>
    <row r="2149" spans="1:17" ht="15.6" x14ac:dyDescent="0.3">
      <c r="A2149" s="21" t="s">
        <v>4295</v>
      </c>
      <c r="B2149" s="9" t="str">
        <f>VLOOKUP($A2149,'Customer Names'!$A$2:$E$2336,4,0)</f>
        <v xml:space="preserve">  Paul J</v>
      </c>
      <c r="C2149" s="9">
        <f>VLOOKUP($A2149,'Medical Examination'!$A$2:$J$2336,2,0)</f>
        <v>33</v>
      </c>
      <c r="D2149" s="9">
        <f>VLOOKUP($A2149,'Medical Examination'!$A$2:$J$2336,3,0)</f>
        <v>9.27</v>
      </c>
      <c r="E2149" s="9" t="str">
        <f>VLOOKUP($A2149,'Medical Examination'!$A$2:$J$2336,4,0)</f>
        <v>No</v>
      </c>
      <c r="F2149" s="9" t="str">
        <f>VLOOKUP($A2149,'Medical Examination'!$A$2:$J$2336,5,0)</f>
        <v>No</v>
      </c>
      <c r="G2149" s="9" t="str">
        <f>VLOOKUP($A2149,'Medical Examination'!$A$2:$J$2336,6,0)</f>
        <v>No</v>
      </c>
      <c r="H2149" s="9">
        <f>VLOOKUP($A2149,'Medical Examination'!$A$2:$J$2336,7,0)</f>
        <v>0</v>
      </c>
      <c r="I2149" s="9" t="str">
        <f>VLOOKUP($A2149,'Medical Examination'!$A$2:$J$2336,8,0)</f>
        <v xml:space="preserve"> Non Smoker</v>
      </c>
      <c r="J2149" s="9" t="str">
        <f>VLOOKUP($A2149,'Medical Examination'!$A$2:$J$2336,9,0)</f>
        <v>Obesity</v>
      </c>
      <c r="K2149" s="9" t="str">
        <f>VLOOKUP($A2149,'Medical Examination'!$A$2:$J$2336,10,0)</f>
        <v>Prediabetes</v>
      </c>
      <c r="L2149" s="9" t="str">
        <f>VLOOKUP($A2149,'Hospitalsation Details'!$A$2:$L$2344,10,0)</f>
        <v>16-07-2002</v>
      </c>
      <c r="M2149" s="16">
        <f>VLOOKUP($A2149,'Hospitalsation Details'!$A$2:$L$2344,6,0)</f>
        <v>1980.07</v>
      </c>
      <c r="N2149" s="9" t="str">
        <f>VLOOKUP($A2149,'Hospitalsation Details'!$A$2:$L$2344,7,0)</f>
        <v>tier - 3</v>
      </c>
      <c r="O2149" s="9" t="str">
        <f>VLOOKUP($A2149,'Hospitalsation Details'!$A$2:$L$2344,8,0)</f>
        <v>tier - 3</v>
      </c>
      <c r="P2149" s="9" t="str">
        <f>VLOOKUP($A2149,'Hospitalsation Details'!$A$2:$L$2344,9,0)</f>
        <v>R1011</v>
      </c>
      <c r="Q2149" s="9">
        <f>VLOOKUP($A2149,'Hospitalsation Details'!$A$2:$L$2344,12,0)</f>
        <v>20</v>
      </c>
    </row>
    <row r="2150" spans="1:17" ht="15.6" x14ac:dyDescent="0.3">
      <c r="A2150" s="20" t="s">
        <v>4297</v>
      </c>
      <c r="B2150" s="9" t="str">
        <f>VLOOKUP($A2150,'Customer Names'!$A$2:$E$2336,4,0)</f>
        <v xml:space="preserve">  Adam</v>
      </c>
      <c r="C2150" s="9">
        <f>VLOOKUP($A2150,'Medical Examination'!$A$2:$J$2336,2,0)</f>
        <v>29.3</v>
      </c>
      <c r="D2150" s="9">
        <f>VLOOKUP($A2150,'Medical Examination'!$A$2:$J$2336,3,0)</f>
        <v>6.15</v>
      </c>
      <c r="E2150" s="9" t="str">
        <f>VLOOKUP($A2150,'Medical Examination'!$A$2:$J$2336,4,0)</f>
        <v>No</v>
      </c>
      <c r="F2150" s="9" t="str">
        <f>VLOOKUP($A2150,'Medical Examination'!$A$2:$J$2336,5,0)</f>
        <v>No</v>
      </c>
      <c r="G2150" s="9" t="str">
        <f>VLOOKUP($A2150,'Medical Examination'!$A$2:$J$2336,6,0)</f>
        <v>No</v>
      </c>
      <c r="H2150" s="9">
        <f>VLOOKUP($A2150,'Medical Examination'!$A$2:$J$2336,7,0)</f>
        <v>1</v>
      </c>
      <c r="I2150" s="9" t="str">
        <f>VLOOKUP($A2150,'Medical Examination'!$A$2:$J$2336,8,0)</f>
        <v xml:space="preserve"> Non Smoker</v>
      </c>
      <c r="J2150" s="9" t="str">
        <f>VLOOKUP($A2150,'Medical Examination'!$A$2:$J$2336,9,0)</f>
        <v>Over Weight</v>
      </c>
      <c r="K2150" s="9" t="str">
        <f>VLOOKUP($A2150,'Medical Examination'!$A$2:$J$2336,10,0)</f>
        <v>Normal</v>
      </c>
      <c r="L2150" s="9" t="str">
        <f>VLOOKUP($A2150,'Hospitalsation Details'!$A$2:$L$2344,10,0)</f>
        <v>29-09-1998</v>
      </c>
      <c r="M2150" s="16">
        <f>VLOOKUP($A2150,'Hospitalsation Details'!$A$2:$L$2344,6,0)</f>
        <v>1977.82</v>
      </c>
      <c r="N2150" s="9" t="str">
        <f>VLOOKUP($A2150,'Hospitalsation Details'!$A$2:$L$2344,7,0)</f>
        <v>tier - 3</v>
      </c>
      <c r="O2150" s="9" t="str">
        <f>VLOOKUP($A2150,'Hospitalsation Details'!$A$2:$L$2344,8,0)</f>
        <v>tier - 1</v>
      </c>
      <c r="P2150" s="9" t="str">
        <f>VLOOKUP($A2150,'Hospitalsation Details'!$A$2:$L$2344,9,0)</f>
        <v>R1011</v>
      </c>
      <c r="Q2150" s="9">
        <f>VLOOKUP($A2150,'Hospitalsation Details'!$A$2:$L$2344,12,0)</f>
        <v>24</v>
      </c>
    </row>
    <row r="2151" spans="1:17" ht="15.6" x14ac:dyDescent="0.3">
      <c r="A2151" s="21" t="s">
        <v>4299</v>
      </c>
      <c r="B2151" s="9" t="str">
        <f>VLOOKUP($A2151,'Customer Names'!$A$2:$E$2336,4,0)</f>
        <v xml:space="preserve">  Edward J</v>
      </c>
      <c r="C2151" s="9">
        <f>VLOOKUP($A2151,'Medical Examination'!$A$2:$J$2336,2,0)</f>
        <v>25.8</v>
      </c>
      <c r="D2151" s="9">
        <f>VLOOKUP($A2151,'Medical Examination'!$A$2:$J$2336,3,0)</f>
        <v>4.13</v>
      </c>
      <c r="E2151" s="9" t="str">
        <f>VLOOKUP($A2151,'Medical Examination'!$A$2:$J$2336,4,0)</f>
        <v>No</v>
      </c>
      <c r="F2151" s="9" t="str">
        <f>VLOOKUP($A2151,'Medical Examination'!$A$2:$J$2336,5,0)</f>
        <v>No</v>
      </c>
      <c r="G2151" s="9" t="str">
        <f>VLOOKUP($A2151,'Medical Examination'!$A$2:$J$2336,6,0)</f>
        <v>No</v>
      </c>
      <c r="H2151" s="9">
        <f>VLOOKUP($A2151,'Medical Examination'!$A$2:$J$2336,7,0)</f>
        <v>1</v>
      </c>
      <c r="I2151" s="9" t="str">
        <f>VLOOKUP($A2151,'Medical Examination'!$A$2:$J$2336,8,0)</f>
        <v xml:space="preserve"> Non Smoker</v>
      </c>
      <c r="J2151" s="9" t="str">
        <f>VLOOKUP($A2151,'Medical Examination'!$A$2:$J$2336,9,0)</f>
        <v>Over Weight</v>
      </c>
      <c r="K2151" s="9" t="str">
        <f>VLOOKUP($A2151,'Medical Examination'!$A$2:$J$2336,10,0)</f>
        <v>Normal</v>
      </c>
      <c r="L2151" s="9" t="str">
        <f>VLOOKUP($A2151,'Hospitalsation Details'!$A$2:$L$2344,10,0)</f>
        <v>05-10-1998</v>
      </c>
      <c r="M2151" s="16">
        <f>VLOOKUP($A2151,'Hospitalsation Details'!$A$2:$L$2344,6,0)</f>
        <v>1972.95</v>
      </c>
      <c r="N2151" s="9" t="str">
        <f>VLOOKUP($A2151,'Hospitalsation Details'!$A$2:$L$2344,7,0)</f>
        <v>tier - 3</v>
      </c>
      <c r="O2151" s="9" t="str">
        <f>VLOOKUP($A2151,'Hospitalsation Details'!$A$2:$L$2344,8,0)</f>
        <v>tier - 1</v>
      </c>
      <c r="P2151" s="9" t="str">
        <f>VLOOKUP($A2151,'Hospitalsation Details'!$A$2:$L$2344,9,0)</f>
        <v>R1011</v>
      </c>
      <c r="Q2151" s="9">
        <f>VLOOKUP($A2151,'Hospitalsation Details'!$A$2:$L$2344,12,0)</f>
        <v>24</v>
      </c>
    </row>
    <row r="2152" spans="1:17" ht="15.6" x14ac:dyDescent="0.3">
      <c r="A2152" s="20" t="s">
        <v>4301</v>
      </c>
      <c r="B2152" s="9" t="str">
        <f>VLOOKUP($A2152,'Customer Names'!$A$2:$E$2336,4,0)</f>
        <v xml:space="preserve">  Patrick A</v>
      </c>
      <c r="C2152" s="9">
        <f>VLOOKUP($A2152,'Medical Examination'!$A$2:$J$2336,2,0)</f>
        <v>23.4</v>
      </c>
      <c r="D2152" s="9">
        <f>VLOOKUP($A2152,'Medical Examination'!$A$2:$J$2336,3,0)</f>
        <v>4.24</v>
      </c>
      <c r="E2152" s="9" t="str">
        <f>VLOOKUP($A2152,'Medical Examination'!$A$2:$J$2336,4,0)</f>
        <v>No</v>
      </c>
      <c r="F2152" s="9" t="str">
        <f>VLOOKUP($A2152,'Medical Examination'!$A$2:$J$2336,5,0)</f>
        <v>No</v>
      </c>
      <c r="G2152" s="9" t="str">
        <f>VLOOKUP($A2152,'Medical Examination'!$A$2:$J$2336,6,0)</f>
        <v>No</v>
      </c>
      <c r="H2152" s="9">
        <f>VLOOKUP($A2152,'Medical Examination'!$A$2:$J$2336,7,0)</f>
        <v>1</v>
      </c>
      <c r="I2152" s="9" t="str">
        <f>VLOOKUP($A2152,'Medical Examination'!$A$2:$J$2336,8,0)</f>
        <v xml:space="preserve"> Non Smoker</v>
      </c>
      <c r="J2152" s="9" t="str">
        <f>VLOOKUP($A2152,'Medical Examination'!$A$2:$J$2336,9,0)</f>
        <v>Normal Weight</v>
      </c>
      <c r="K2152" s="9" t="str">
        <f>VLOOKUP($A2152,'Medical Examination'!$A$2:$J$2336,10,0)</f>
        <v>Diabetes</v>
      </c>
      <c r="L2152" s="9" t="str">
        <f>VLOOKUP($A2152,'Hospitalsation Details'!$A$2:$L$2344,10,0)</f>
        <v>28-09-1998</v>
      </c>
      <c r="M2152" s="16">
        <f>VLOOKUP($A2152,'Hospitalsation Details'!$A$2:$L$2344,6,0)</f>
        <v>1969.61</v>
      </c>
      <c r="N2152" s="9" t="str">
        <f>VLOOKUP($A2152,'Hospitalsation Details'!$A$2:$L$2344,7,0)</f>
        <v>tier - 3</v>
      </c>
      <c r="O2152" s="9" t="str">
        <f>VLOOKUP($A2152,'Hospitalsation Details'!$A$2:$L$2344,8,0)</f>
        <v>tier - 3</v>
      </c>
      <c r="P2152" s="9" t="str">
        <f>VLOOKUP($A2152,'Hospitalsation Details'!$A$2:$L$2344,9,0)</f>
        <v>R1011</v>
      </c>
      <c r="Q2152" s="9">
        <f>VLOOKUP($A2152,'Hospitalsation Details'!$A$2:$L$2344,12,0)</f>
        <v>24</v>
      </c>
    </row>
    <row r="2153" spans="1:17" ht="15.6" x14ac:dyDescent="0.3">
      <c r="A2153" s="21" t="s">
        <v>4303</v>
      </c>
      <c r="B2153" s="9" t="str">
        <f>VLOOKUP($A2153,'Customer Names'!$A$2:$E$2336,4,0)</f>
        <v xml:space="preserve">  Geraint H</v>
      </c>
      <c r="C2153" s="9">
        <f>VLOOKUP($A2153,'Medical Examination'!$A$2:$J$2336,2,0)</f>
        <v>27.93</v>
      </c>
      <c r="D2153" s="9">
        <f>VLOOKUP($A2153,'Medical Examination'!$A$2:$J$2336,3,0)</f>
        <v>9.8800000000000008</v>
      </c>
      <c r="E2153" s="9" t="str">
        <f>VLOOKUP($A2153,'Medical Examination'!$A$2:$J$2336,4,0)</f>
        <v>No</v>
      </c>
      <c r="F2153" s="9" t="str">
        <f>VLOOKUP($A2153,'Medical Examination'!$A$2:$J$2336,5,0)</f>
        <v>No</v>
      </c>
      <c r="G2153" s="9" t="str">
        <f>VLOOKUP($A2153,'Medical Examination'!$A$2:$J$2336,6,0)</f>
        <v>No</v>
      </c>
      <c r="H2153" s="9">
        <f>VLOOKUP($A2153,'Medical Examination'!$A$2:$J$2336,7,0)</f>
        <v>0</v>
      </c>
      <c r="I2153" s="9" t="str">
        <f>VLOOKUP($A2153,'Medical Examination'!$A$2:$J$2336,8,0)</f>
        <v xml:space="preserve"> Non Smoker</v>
      </c>
      <c r="J2153" s="9" t="str">
        <f>VLOOKUP($A2153,'Medical Examination'!$A$2:$J$2336,9,0)</f>
        <v>Over Weight</v>
      </c>
      <c r="K2153" s="9" t="str">
        <f>VLOOKUP($A2153,'Medical Examination'!$A$2:$J$2336,10,0)</f>
        <v>Diabetes</v>
      </c>
      <c r="L2153" s="9" t="str">
        <f>VLOOKUP($A2153,'Hospitalsation Details'!$A$2:$L$2344,10,0)</f>
        <v>29-07-2002</v>
      </c>
      <c r="M2153" s="16">
        <f>VLOOKUP($A2153,'Hospitalsation Details'!$A$2:$L$2344,6,0)</f>
        <v>1967.02</v>
      </c>
      <c r="N2153" s="9" t="str">
        <f>VLOOKUP($A2153,'Hospitalsation Details'!$A$2:$L$2344,7,0)</f>
        <v>tier - 3</v>
      </c>
      <c r="O2153" s="9" t="str">
        <f>VLOOKUP($A2153,'Hospitalsation Details'!$A$2:$L$2344,8,0)</f>
        <v>tier - 2</v>
      </c>
      <c r="P2153" s="9" t="str">
        <f>VLOOKUP($A2153,'Hospitalsation Details'!$A$2:$L$2344,9,0)</f>
        <v>R1016</v>
      </c>
      <c r="Q2153" s="9">
        <f>VLOOKUP($A2153,'Hospitalsation Details'!$A$2:$L$2344,12,0)</f>
        <v>20</v>
      </c>
    </row>
    <row r="2154" spans="1:17" ht="15.6" x14ac:dyDescent="0.3">
      <c r="A2154" s="20" t="s">
        <v>4305</v>
      </c>
      <c r="B2154" s="9" t="str">
        <f>VLOOKUP($A2154,'Customer Names'!$A$2:$E$2336,4,0)</f>
        <v xml:space="preserve">  Dj</v>
      </c>
      <c r="C2154" s="9">
        <f>VLOOKUP($A2154,'Medical Examination'!$A$2:$J$2336,2,0)</f>
        <v>22</v>
      </c>
      <c r="D2154" s="9">
        <f>VLOOKUP($A2154,'Medical Examination'!$A$2:$J$2336,3,0)</f>
        <v>9.5</v>
      </c>
      <c r="E2154" s="9" t="str">
        <f>VLOOKUP($A2154,'Medical Examination'!$A$2:$J$2336,4,0)</f>
        <v>No</v>
      </c>
      <c r="F2154" s="9" t="str">
        <f>VLOOKUP($A2154,'Medical Examination'!$A$2:$J$2336,5,0)</f>
        <v>No</v>
      </c>
      <c r="G2154" s="9" t="str">
        <f>VLOOKUP($A2154,'Medical Examination'!$A$2:$J$2336,6,0)</f>
        <v>No</v>
      </c>
      <c r="H2154" s="9">
        <f>VLOOKUP($A2154,'Medical Examination'!$A$2:$J$2336,7,0)</f>
        <v>0</v>
      </c>
      <c r="I2154" s="9" t="str">
        <f>VLOOKUP($A2154,'Medical Examination'!$A$2:$J$2336,8,0)</f>
        <v xml:space="preserve"> Non Smoker</v>
      </c>
      <c r="J2154" s="9" t="str">
        <f>VLOOKUP($A2154,'Medical Examination'!$A$2:$J$2336,9,0)</f>
        <v>Normal Weight</v>
      </c>
      <c r="K2154" s="9" t="str">
        <f>VLOOKUP($A2154,'Medical Examination'!$A$2:$J$2336,10,0)</f>
        <v>Normal</v>
      </c>
      <c r="L2154" s="9" t="str">
        <f>VLOOKUP($A2154,'Hospitalsation Details'!$A$2:$L$2344,10,0)</f>
        <v>07-09-2002</v>
      </c>
      <c r="M2154" s="16">
        <f>VLOOKUP($A2154,'Hospitalsation Details'!$A$2:$L$2344,6,0)</f>
        <v>1964.78</v>
      </c>
      <c r="N2154" s="9" t="str">
        <f>VLOOKUP($A2154,'Hospitalsation Details'!$A$2:$L$2344,7,0)</f>
        <v>tier - 3</v>
      </c>
      <c r="O2154" s="9" t="str">
        <f>VLOOKUP($A2154,'Hospitalsation Details'!$A$2:$L$2344,8,0)</f>
        <v>tier - 1</v>
      </c>
      <c r="P2154" s="9" t="str">
        <f>VLOOKUP($A2154,'Hospitalsation Details'!$A$2:$L$2344,9,0)</f>
        <v>R1011</v>
      </c>
      <c r="Q2154" s="9">
        <f>VLOOKUP($A2154,'Hospitalsation Details'!$A$2:$L$2344,12,0)</f>
        <v>20</v>
      </c>
    </row>
    <row r="2155" spans="1:17" ht="15.6" x14ac:dyDescent="0.3">
      <c r="A2155" s="21" t="s">
        <v>4307</v>
      </c>
      <c r="B2155" s="9" t="str">
        <f>VLOOKUP($A2155,'Customer Names'!$A$2:$E$2336,4,0)</f>
        <v xml:space="preserve">  Zachary A</v>
      </c>
      <c r="C2155" s="9">
        <f>VLOOKUP($A2155,'Medical Examination'!$A$2:$J$2336,2,0)</f>
        <v>36.86</v>
      </c>
      <c r="D2155" s="9">
        <f>VLOOKUP($A2155,'Medical Examination'!$A$2:$J$2336,3,0)</f>
        <v>4.97</v>
      </c>
      <c r="E2155" s="9" t="str">
        <f>VLOOKUP($A2155,'Medical Examination'!$A$2:$J$2336,4,0)</f>
        <v>Yes</v>
      </c>
      <c r="F2155" s="9" t="str">
        <f>VLOOKUP($A2155,'Medical Examination'!$A$2:$J$2336,5,0)</f>
        <v>No</v>
      </c>
      <c r="G2155" s="9" t="str">
        <f>VLOOKUP($A2155,'Medical Examination'!$A$2:$J$2336,6,0)</f>
        <v>No</v>
      </c>
      <c r="H2155" s="9">
        <f>VLOOKUP($A2155,'Medical Examination'!$A$2:$J$2336,7,0)</f>
        <v>0</v>
      </c>
      <c r="I2155" s="9" t="str">
        <f>VLOOKUP($A2155,'Medical Examination'!$A$2:$J$2336,8,0)</f>
        <v xml:space="preserve"> Non Smoker</v>
      </c>
      <c r="J2155" s="9" t="str">
        <f>VLOOKUP($A2155,'Medical Examination'!$A$2:$J$2336,9,0)</f>
        <v>Obesity</v>
      </c>
      <c r="K2155" s="9" t="str">
        <f>VLOOKUP($A2155,'Medical Examination'!$A$2:$J$2336,10,0)</f>
        <v>Normal</v>
      </c>
      <c r="L2155" s="9" t="str">
        <f>VLOOKUP($A2155,'Hospitalsation Details'!$A$2:$L$2344,10,0)</f>
        <v>09-12-2001</v>
      </c>
      <c r="M2155" s="16">
        <f>VLOOKUP($A2155,'Hospitalsation Details'!$A$2:$L$2344,6,0)</f>
        <v>1917.32</v>
      </c>
      <c r="N2155" s="9" t="str">
        <f>VLOOKUP($A2155,'Hospitalsation Details'!$A$2:$L$2344,7,0)</f>
        <v>tier - 3</v>
      </c>
      <c r="O2155" s="9" t="str">
        <f>VLOOKUP($A2155,'Hospitalsation Details'!$A$2:$L$2344,8,0)</f>
        <v>tier - 2</v>
      </c>
      <c r="P2155" s="9" t="str">
        <f>VLOOKUP($A2155,'Hospitalsation Details'!$A$2:$L$2344,9,0)</f>
        <v>R1012</v>
      </c>
      <c r="Q2155" s="9">
        <f>VLOOKUP($A2155,'Hospitalsation Details'!$A$2:$L$2344,12,0)</f>
        <v>21</v>
      </c>
    </row>
    <row r="2156" spans="1:17" ht="15.6" x14ac:dyDescent="0.3">
      <c r="A2156" s="20" t="s">
        <v>4309</v>
      </c>
      <c r="B2156" s="9" t="str">
        <f>VLOOKUP($A2156,'Customer Names'!$A$2:$E$2336,4,0)</f>
        <v xml:space="preserve">  Brian W</v>
      </c>
      <c r="C2156" s="9">
        <f>VLOOKUP($A2156,'Medical Examination'!$A$2:$J$2336,2,0)</f>
        <v>31.254999999999999</v>
      </c>
      <c r="D2156" s="9">
        <f>VLOOKUP($A2156,'Medical Examination'!$A$2:$J$2336,3,0)</f>
        <v>5.49</v>
      </c>
      <c r="E2156" s="9" t="str">
        <f>VLOOKUP($A2156,'Medical Examination'!$A$2:$J$2336,4,0)</f>
        <v>Yes</v>
      </c>
      <c r="F2156" s="9" t="str">
        <f>VLOOKUP($A2156,'Medical Examination'!$A$2:$J$2336,5,0)</f>
        <v>No</v>
      </c>
      <c r="G2156" s="9" t="str">
        <f>VLOOKUP($A2156,'Medical Examination'!$A$2:$J$2336,6,0)</f>
        <v>No</v>
      </c>
      <c r="H2156" s="9">
        <f>VLOOKUP($A2156,'Medical Examination'!$A$2:$J$2336,7,0)</f>
        <v>0</v>
      </c>
      <c r="I2156" s="9" t="str">
        <f>VLOOKUP($A2156,'Medical Examination'!$A$2:$J$2336,8,0)</f>
        <v xml:space="preserve"> Non Smoker</v>
      </c>
      <c r="J2156" s="9" t="str">
        <f>VLOOKUP($A2156,'Medical Examination'!$A$2:$J$2336,9,0)</f>
        <v>Obesity</v>
      </c>
      <c r="K2156" s="9" t="str">
        <f>VLOOKUP($A2156,'Medical Examination'!$A$2:$J$2336,10,0)</f>
        <v>Normal</v>
      </c>
      <c r="L2156" s="9" t="str">
        <f>VLOOKUP($A2156,'Hospitalsation Details'!$A$2:$L$2344,10,0)</f>
        <v>03-08-2001</v>
      </c>
      <c r="M2156" s="16">
        <f>VLOOKUP($A2156,'Hospitalsation Details'!$A$2:$L$2344,6,0)</f>
        <v>1909.53</v>
      </c>
      <c r="N2156" s="9" t="str">
        <f>VLOOKUP($A2156,'Hospitalsation Details'!$A$2:$L$2344,7,0)</f>
        <v>tier - 3</v>
      </c>
      <c r="O2156" s="9" t="str">
        <f>VLOOKUP($A2156,'Hospitalsation Details'!$A$2:$L$2344,8,0)</f>
        <v>tier - 3</v>
      </c>
      <c r="P2156" s="9" t="str">
        <f>VLOOKUP($A2156,'Hospitalsation Details'!$A$2:$L$2344,9,0)</f>
        <v>R1012</v>
      </c>
      <c r="Q2156" s="9">
        <f>VLOOKUP($A2156,'Hospitalsation Details'!$A$2:$L$2344,12,0)</f>
        <v>21</v>
      </c>
    </row>
    <row r="2157" spans="1:17" ht="15.6" x14ac:dyDescent="0.3">
      <c r="A2157" s="21" t="s">
        <v>4311</v>
      </c>
      <c r="B2157" s="9" t="str">
        <f>VLOOKUP($A2157,'Customer Names'!$A$2:$E$2336,4,0)</f>
        <v xml:space="preserve">  Joe</v>
      </c>
      <c r="C2157" s="9">
        <f>VLOOKUP($A2157,'Medical Examination'!$A$2:$J$2336,2,0)</f>
        <v>23.06</v>
      </c>
      <c r="D2157" s="9">
        <f>VLOOKUP($A2157,'Medical Examination'!$A$2:$J$2336,3,0)</f>
        <v>4.47</v>
      </c>
      <c r="E2157" s="9" t="str">
        <f>VLOOKUP($A2157,'Medical Examination'!$A$2:$J$2336,4,0)</f>
        <v>No</v>
      </c>
      <c r="F2157" s="9" t="str">
        <f>VLOOKUP($A2157,'Medical Examination'!$A$2:$J$2336,5,0)</f>
        <v>No</v>
      </c>
      <c r="G2157" s="9" t="str">
        <f>VLOOKUP($A2157,'Medical Examination'!$A$2:$J$2336,6,0)</f>
        <v>No</v>
      </c>
      <c r="H2157" s="9">
        <f>VLOOKUP($A2157,'Medical Examination'!$A$2:$J$2336,7,0)</f>
        <v>0</v>
      </c>
      <c r="I2157" s="9" t="str">
        <f>VLOOKUP($A2157,'Medical Examination'!$A$2:$J$2336,8,0)</f>
        <v xml:space="preserve"> Non Smoker</v>
      </c>
      <c r="J2157" s="9" t="str">
        <f>VLOOKUP($A2157,'Medical Examination'!$A$2:$J$2336,9,0)</f>
        <v>Normal Weight</v>
      </c>
      <c r="K2157" s="9" t="str">
        <f>VLOOKUP($A2157,'Medical Examination'!$A$2:$J$2336,10,0)</f>
        <v>Normal</v>
      </c>
      <c r="L2157" s="9" t="str">
        <f>VLOOKUP($A2157,'Hospitalsation Details'!$A$2:$L$2344,10,0)</f>
        <v>06-10-1994</v>
      </c>
      <c r="M2157" s="16">
        <f>VLOOKUP($A2157,'Hospitalsation Details'!$A$2:$L$2344,6,0)</f>
        <v>1908.9</v>
      </c>
      <c r="N2157" s="9" t="str">
        <f>VLOOKUP($A2157,'Hospitalsation Details'!$A$2:$L$2344,7,0)</f>
        <v>tier - 3</v>
      </c>
      <c r="O2157" s="9" t="str">
        <f>VLOOKUP($A2157,'Hospitalsation Details'!$A$2:$L$2344,8,0)</f>
        <v>tier - 3</v>
      </c>
      <c r="P2157" s="9" t="str">
        <f>VLOOKUP($A2157,'Hospitalsation Details'!$A$2:$L$2344,9,0)</f>
        <v>R1013</v>
      </c>
      <c r="Q2157" s="9">
        <f>VLOOKUP($A2157,'Hospitalsation Details'!$A$2:$L$2344,12,0)</f>
        <v>28</v>
      </c>
    </row>
    <row r="2158" spans="1:17" ht="15.6" x14ac:dyDescent="0.3">
      <c r="A2158" s="20" t="s">
        <v>4313</v>
      </c>
      <c r="B2158" s="9" t="str">
        <f>VLOOKUP($A2158,'Customer Names'!$A$2:$E$2336,4,0)</f>
        <v xml:space="preserve">  Stephen</v>
      </c>
      <c r="C2158" s="9">
        <f>VLOOKUP($A2158,'Medical Examination'!$A$2:$J$2336,2,0)</f>
        <v>28.975000000000001</v>
      </c>
      <c r="D2158" s="9">
        <f>VLOOKUP($A2158,'Medical Examination'!$A$2:$J$2336,3,0)</f>
        <v>4.34</v>
      </c>
      <c r="E2158" s="9" t="str">
        <f>VLOOKUP($A2158,'Medical Examination'!$A$2:$J$2336,4,0)</f>
        <v>Yes</v>
      </c>
      <c r="F2158" s="9" t="str">
        <f>VLOOKUP($A2158,'Medical Examination'!$A$2:$J$2336,5,0)</f>
        <v>No</v>
      </c>
      <c r="G2158" s="9" t="str">
        <f>VLOOKUP($A2158,'Medical Examination'!$A$2:$J$2336,6,0)</f>
        <v>No</v>
      </c>
      <c r="H2158" s="9">
        <f>VLOOKUP($A2158,'Medical Examination'!$A$2:$J$2336,7,0)</f>
        <v>0</v>
      </c>
      <c r="I2158" s="9" t="str">
        <f>VLOOKUP($A2158,'Medical Examination'!$A$2:$J$2336,8,0)</f>
        <v xml:space="preserve"> Non Smoker</v>
      </c>
      <c r="J2158" s="9" t="str">
        <f>VLOOKUP($A2158,'Medical Examination'!$A$2:$J$2336,9,0)</f>
        <v>Over Weight</v>
      </c>
      <c r="K2158" s="9" t="str">
        <f>VLOOKUP($A2158,'Medical Examination'!$A$2:$J$2336,10,0)</f>
        <v>Diabetes</v>
      </c>
      <c r="L2158" s="9" t="str">
        <f>VLOOKUP($A2158,'Hospitalsation Details'!$A$2:$L$2344,10,0)</f>
        <v>10-08-2001</v>
      </c>
      <c r="M2158" s="16">
        <f>VLOOKUP($A2158,'Hospitalsation Details'!$A$2:$L$2344,6,0)</f>
        <v>1906.36</v>
      </c>
      <c r="N2158" s="9" t="str">
        <f>VLOOKUP($A2158,'Hospitalsation Details'!$A$2:$L$2344,7,0)</f>
        <v>tier - 3</v>
      </c>
      <c r="O2158" s="9" t="str">
        <f>VLOOKUP($A2158,'Hospitalsation Details'!$A$2:$L$2344,8,0)</f>
        <v>tier - 1</v>
      </c>
      <c r="P2158" s="9" t="str">
        <f>VLOOKUP($A2158,'Hospitalsation Details'!$A$2:$L$2344,9,0)</f>
        <v>R1012</v>
      </c>
      <c r="Q2158" s="9">
        <f>VLOOKUP($A2158,'Hospitalsation Details'!$A$2:$L$2344,12,0)</f>
        <v>21</v>
      </c>
    </row>
    <row r="2159" spans="1:17" ht="15.6" x14ac:dyDescent="0.3">
      <c r="A2159" s="21" t="s">
        <v>4315</v>
      </c>
      <c r="B2159" s="9" t="str">
        <f>VLOOKUP($A2159,'Customer Names'!$A$2:$E$2336,4,0)</f>
        <v xml:space="preserve">  Ellen L</v>
      </c>
      <c r="C2159" s="9">
        <f>VLOOKUP($A2159,'Medical Examination'!$A$2:$J$2336,2,0)</f>
        <v>33.299999999999997</v>
      </c>
      <c r="D2159" s="9">
        <f>VLOOKUP($A2159,'Medical Examination'!$A$2:$J$2336,3,0)</f>
        <v>9.49</v>
      </c>
      <c r="E2159" s="9" t="str">
        <f>VLOOKUP($A2159,'Medical Examination'!$A$2:$J$2336,4,0)</f>
        <v>No</v>
      </c>
      <c r="F2159" s="9" t="str">
        <f>VLOOKUP($A2159,'Medical Examination'!$A$2:$J$2336,5,0)</f>
        <v>No</v>
      </c>
      <c r="G2159" s="9" t="str">
        <f>VLOOKUP($A2159,'Medical Examination'!$A$2:$J$2336,6,0)</f>
        <v>No</v>
      </c>
      <c r="H2159" s="9">
        <f>VLOOKUP($A2159,'Medical Examination'!$A$2:$J$2336,7,0)</f>
        <v>0</v>
      </c>
      <c r="I2159" s="9" t="str">
        <f>VLOOKUP($A2159,'Medical Examination'!$A$2:$J$2336,8,0)</f>
        <v xml:space="preserve"> Non Smoker</v>
      </c>
      <c r="J2159" s="9" t="str">
        <f>VLOOKUP($A2159,'Medical Examination'!$A$2:$J$2336,9,0)</f>
        <v>Obesity</v>
      </c>
      <c r="K2159" s="9" t="str">
        <f>VLOOKUP($A2159,'Medical Examination'!$A$2:$J$2336,10,0)</f>
        <v>Diabetes</v>
      </c>
      <c r="L2159" s="9" t="str">
        <f>VLOOKUP($A2159,'Hospitalsation Details'!$A$2:$L$2344,10,0)</f>
        <v>21-08-2002</v>
      </c>
      <c r="M2159" s="16">
        <f>VLOOKUP($A2159,'Hospitalsation Details'!$A$2:$L$2344,6,0)</f>
        <v>1880.49</v>
      </c>
      <c r="N2159" s="9" t="str">
        <f>VLOOKUP($A2159,'Hospitalsation Details'!$A$2:$L$2344,7,0)</f>
        <v>tier - 3</v>
      </c>
      <c r="O2159" s="9" t="str">
        <f>VLOOKUP($A2159,'Hospitalsation Details'!$A$2:$L$2344,8,0)</f>
        <v>tier - 1</v>
      </c>
      <c r="P2159" s="9" t="str">
        <f>VLOOKUP($A2159,'Hospitalsation Details'!$A$2:$L$2344,9,0)</f>
        <v>R1011</v>
      </c>
      <c r="Q2159" s="9">
        <f>VLOOKUP($A2159,'Hospitalsation Details'!$A$2:$L$2344,12,0)</f>
        <v>20</v>
      </c>
    </row>
    <row r="2160" spans="1:17" ht="15.6" x14ac:dyDescent="0.3">
      <c r="A2160" s="20" t="s">
        <v>4317</v>
      </c>
      <c r="B2160" s="9" t="str">
        <f>VLOOKUP($A2160,'Customer Names'!$A$2:$E$2336,4,0)</f>
        <v xml:space="preserve">  Cindy</v>
      </c>
      <c r="C2160" s="9">
        <f>VLOOKUP($A2160,'Medical Examination'!$A$2:$J$2336,2,0)</f>
        <v>33</v>
      </c>
      <c r="D2160" s="9">
        <f>VLOOKUP($A2160,'Medical Examination'!$A$2:$J$2336,3,0)</f>
        <v>10.16</v>
      </c>
      <c r="E2160" s="9" t="str">
        <f>VLOOKUP($A2160,'Medical Examination'!$A$2:$J$2336,4,0)</f>
        <v>No</v>
      </c>
      <c r="F2160" s="9" t="str">
        <f>VLOOKUP($A2160,'Medical Examination'!$A$2:$J$2336,5,0)</f>
        <v>No</v>
      </c>
      <c r="G2160" s="9" t="str">
        <f>VLOOKUP($A2160,'Medical Examination'!$A$2:$J$2336,6,0)</f>
        <v>No</v>
      </c>
      <c r="H2160" s="9">
        <f>VLOOKUP($A2160,'Medical Examination'!$A$2:$J$2336,7,0)</f>
        <v>0</v>
      </c>
      <c r="I2160" s="9" t="str">
        <f>VLOOKUP($A2160,'Medical Examination'!$A$2:$J$2336,8,0)</f>
        <v xml:space="preserve"> Non Smoker</v>
      </c>
      <c r="J2160" s="9" t="str">
        <f>VLOOKUP($A2160,'Medical Examination'!$A$2:$J$2336,9,0)</f>
        <v>Obesity</v>
      </c>
      <c r="K2160" s="9" t="str">
        <f>VLOOKUP($A2160,'Medical Examination'!$A$2:$J$2336,10,0)</f>
        <v>Diabetes</v>
      </c>
      <c r="L2160" s="9" t="str">
        <f>VLOOKUP($A2160,'Hospitalsation Details'!$A$2:$L$2344,10,0)</f>
        <v>29-08-2002</v>
      </c>
      <c r="M2160" s="16">
        <f>VLOOKUP($A2160,'Hospitalsation Details'!$A$2:$L$2344,6,0)</f>
        <v>1880.07</v>
      </c>
      <c r="N2160" s="9" t="str">
        <f>VLOOKUP($A2160,'Hospitalsation Details'!$A$2:$L$2344,7,0)</f>
        <v>tier - 3</v>
      </c>
      <c r="O2160" s="9" t="str">
        <f>VLOOKUP($A2160,'Hospitalsation Details'!$A$2:$L$2344,8,0)</f>
        <v>tier - 2</v>
      </c>
      <c r="P2160" s="9" t="str">
        <f>VLOOKUP($A2160,'Hospitalsation Details'!$A$2:$L$2344,9,0)</f>
        <v>R1013</v>
      </c>
      <c r="Q2160" s="9">
        <f>VLOOKUP($A2160,'Hospitalsation Details'!$A$2:$L$2344,12,0)</f>
        <v>20</v>
      </c>
    </row>
    <row r="2161" spans="1:17" ht="15.6" x14ac:dyDescent="0.3">
      <c r="A2161" s="21" t="s">
        <v>4319</v>
      </c>
      <c r="B2161" s="9" t="str">
        <f>VLOOKUP($A2161,'Customer Names'!$A$2:$E$2336,4,0)</f>
        <v xml:space="preserve">  Abigail R</v>
      </c>
      <c r="C2161" s="9">
        <f>VLOOKUP($A2161,'Medical Examination'!$A$2:$J$2336,2,0)</f>
        <v>31.46</v>
      </c>
      <c r="D2161" s="9">
        <f>VLOOKUP($A2161,'Medical Examination'!$A$2:$J$2336,3,0)</f>
        <v>11.19</v>
      </c>
      <c r="E2161" s="9" t="str">
        <f>VLOOKUP($A2161,'Medical Examination'!$A$2:$J$2336,4,0)</f>
        <v>No</v>
      </c>
      <c r="F2161" s="9" t="str">
        <f>VLOOKUP($A2161,'Medical Examination'!$A$2:$J$2336,5,0)</f>
        <v>No</v>
      </c>
      <c r="G2161" s="9" t="str">
        <f>VLOOKUP($A2161,'Medical Examination'!$A$2:$J$2336,6,0)</f>
        <v>No</v>
      </c>
      <c r="H2161" s="9">
        <f>VLOOKUP($A2161,'Medical Examination'!$A$2:$J$2336,7,0)</f>
        <v>0</v>
      </c>
      <c r="I2161" s="9" t="str">
        <f>VLOOKUP($A2161,'Medical Examination'!$A$2:$J$2336,8,0)</f>
        <v xml:space="preserve"> Non Smoker</v>
      </c>
      <c r="J2161" s="9" t="str">
        <f>VLOOKUP($A2161,'Medical Examination'!$A$2:$J$2336,9,0)</f>
        <v>Obesity</v>
      </c>
      <c r="K2161" s="9" t="str">
        <f>VLOOKUP($A2161,'Medical Examination'!$A$2:$J$2336,10,0)</f>
        <v>Diabetes</v>
      </c>
      <c r="L2161" s="9" t="str">
        <f>VLOOKUP($A2161,'Hospitalsation Details'!$A$2:$L$2344,10,0)</f>
        <v>29-10-2002</v>
      </c>
      <c r="M2161" s="16">
        <f>VLOOKUP($A2161,'Hospitalsation Details'!$A$2:$L$2344,6,0)</f>
        <v>1877.93</v>
      </c>
      <c r="N2161" s="9" t="str">
        <f>VLOOKUP($A2161,'Hospitalsation Details'!$A$2:$L$2344,7,0)</f>
        <v>tier - 3</v>
      </c>
      <c r="O2161" s="9" t="str">
        <f>VLOOKUP($A2161,'Hospitalsation Details'!$A$2:$L$2344,8,0)</f>
        <v>tier - 1</v>
      </c>
      <c r="P2161" s="9" t="str">
        <f>VLOOKUP($A2161,'Hospitalsation Details'!$A$2:$L$2344,9,0)</f>
        <v>R1013</v>
      </c>
      <c r="Q2161" s="9">
        <f>VLOOKUP($A2161,'Hospitalsation Details'!$A$2:$L$2344,12,0)</f>
        <v>20</v>
      </c>
    </row>
    <row r="2162" spans="1:17" ht="15.6" x14ac:dyDescent="0.3">
      <c r="A2162" s="20" t="s">
        <v>4321</v>
      </c>
      <c r="B2162" s="9" t="str">
        <f>VLOOKUP($A2162,'Customer Names'!$A$2:$E$2336,4,0)</f>
        <v xml:space="preserve">  Amy L</v>
      </c>
      <c r="C2162" s="9">
        <f>VLOOKUP($A2162,'Medical Examination'!$A$2:$J$2336,2,0)</f>
        <v>29.6</v>
      </c>
      <c r="D2162" s="9">
        <f>VLOOKUP($A2162,'Medical Examination'!$A$2:$J$2336,3,0)</f>
        <v>11.03</v>
      </c>
      <c r="E2162" s="9" t="str">
        <f>VLOOKUP($A2162,'Medical Examination'!$A$2:$J$2336,4,0)</f>
        <v>No</v>
      </c>
      <c r="F2162" s="9" t="str">
        <f>VLOOKUP($A2162,'Medical Examination'!$A$2:$J$2336,5,0)</f>
        <v>No</v>
      </c>
      <c r="G2162" s="9" t="str">
        <f>VLOOKUP($A2162,'Medical Examination'!$A$2:$J$2336,6,0)</f>
        <v>No</v>
      </c>
      <c r="H2162" s="9">
        <f>VLOOKUP($A2162,'Medical Examination'!$A$2:$J$2336,7,0)</f>
        <v>0</v>
      </c>
      <c r="I2162" s="9" t="str">
        <f>VLOOKUP($A2162,'Medical Examination'!$A$2:$J$2336,8,0)</f>
        <v xml:space="preserve"> Non Smoker</v>
      </c>
      <c r="J2162" s="9" t="str">
        <f>VLOOKUP($A2162,'Medical Examination'!$A$2:$J$2336,9,0)</f>
        <v>Over Weight</v>
      </c>
      <c r="K2162" s="9" t="str">
        <f>VLOOKUP($A2162,'Medical Examination'!$A$2:$J$2336,10,0)</f>
        <v>Normal</v>
      </c>
      <c r="L2162" s="9" t="str">
        <f>VLOOKUP($A2162,'Hospitalsation Details'!$A$2:$L$2344,10,0)</f>
        <v>22-09-2002</v>
      </c>
      <c r="M2162" s="16">
        <f>VLOOKUP($A2162,'Hospitalsation Details'!$A$2:$L$2344,6,0)</f>
        <v>1875.34</v>
      </c>
      <c r="N2162" s="9" t="str">
        <f>VLOOKUP($A2162,'Hospitalsation Details'!$A$2:$L$2344,7,0)</f>
        <v>tier - 3</v>
      </c>
      <c r="O2162" s="9" t="str">
        <f>VLOOKUP($A2162,'Hospitalsation Details'!$A$2:$L$2344,8,0)</f>
        <v>tier - 2</v>
      </c>
      <c r="P2162" s="9" t="str">
        <f>VLOOKUP($A2162,'Hospitalsation Details'!$A$2:$L$2344,9,0)</f>
        <v>R1011</v>
      </c>
      <c r="Q2162" s="9">
        <f>VLOOKUP($A2162,'Hospitalsation Details'!$A$2:$L$2344,12,0)</f>
        <v>20</v>
      </c>
    </row>
    <row r="2163" spans="1:17" ht="15.6" x14ac:dyDescent="0.3">
      <c r="A2163" s="21" t="s">
        <v>4323</v>
      </c>
      <c r="B2163" s="9" t="str">
        <f>VLOOKUP($A2163,'Customer Names'!$A$2:$E$2336,4,0)</f>
        <v xml:space="preserve">  Amy</v>
      </c>
      <c r="C2163" s="9">
        <f>VLOOKUP($A2163,'Medical Examination'!$A$2:$J$2336,2,0)</f>
        <v>22.05</v>
      </c>
      <c r="D2163" s="9">
        <f>VLOOKUP($A2163,'Medical Examination'!$A$2:$J$2336,3,0)</f>
        <v>4.43</v>
      </c>
      <c r="E2163" s="9" t="str">
        <f>VLOOKUP($A2163,'Medical Examination'!$A$2:$J$2336,4,0)</f>
        <v>Yes</v>
      </c>
      <c r="F2163" s="9" t="str">
        <f>VLOOKUP($A2163,'Medical Examination'!$A$2:$J$2336,5,0)</f>
        <v>No</v>
      </c>
      <c r="G2163" s="9" t="str">
        <f>VLOOKUP($A2163,'Medical Examination'!$A$2:$J$2336,6,0)</f>
        <v>No</v>
      </c>
      <c r="H2163" s="9">
        <f>VLOOKUP($A2163,'Medical Examination'!$A$2:$J$2336,7,0)</f>
        <v>0</v>
      </c>
      <c r="I2163" s="9" t="str">
        <f>VLOOKUP($A2163,'Medical Examination'!$A$2:$J$2336,8,0)</f>
        <v xml:space="preserve"> Non Smoker</v>
      </c>
      <c r="J2163" s="9" t="str">
        <f>VLOOKUP($A2163,'Medical Examination'!$A$2:$J$2336,9,0)</f>
        <v>Normal Weight</v>
      </c>
      <c r="K2163" s="9" t="str">
        <f>VLOOKUP($A2163,'Medical Examination'!$A$2:$J$2336,10,0)</f>
        <v>Prediabetes</v>
      </c>
      <c r="L2163" s="9" t="str">
        <f>VLOOKUP($A2163,'Hospitalsation Details'!$A$2:$L$2344,10,0)</f>
        <v>02-07-1996</v>
      </c>
      <c r="M2163" s="16">
        <f>VLOOKUP($A2163,'Hospitalsation Details'!$A$2:$L$2344,6,0)</f>
        <v>1865.98</v>
      </c>
      <c r="N2163" s="9" t="str">
        <f>VLOOKUP($A2163,'Hospitalsation Details'!$A$2:$L$2344,7,0)</f>
        <v>tier - 3</v>
      </c>
      <c r="O2163" s="9" t="str">
        <f>VLOOKUP($A2163,'Hospitalsation Details'!$A$2:$L$2344,8,0)</f>
        <v>tier - 3</v>
      </c>
      <c r="P2163" s="9" t="str">
        <f>VLOOKUP($A2163,'Hospitalsation Details'!$A$2:$L$2344,9,0)</f>
        <v>R1012</v>
      </c>
      <c r="Q2163" s="9">
        <f>VLOOKUP($A2163,'Hospitalsation Details'!$A$2:$L$2344,12,0)</f>
        <v>26</v>
      </c>
    </row>
    <row r="2164" spans="1:17" ht="15.6" x14ac:dyDescent="0.3">
      <c r="A2164" s="20" t="s">
        <v>4325</v>
      </c>
      <c r="B2164" s="9" t="str">
        <f>VLOOKUP($A2164,'Customer Names'!$A$2:$E$2336,4,0)</f>
        <v xml:space="preserve">  Grace H</v>
      </c>
      <c r="C2164" s="9">
        <f>VLOOKUP($A2164,'Medical Examination'!$A$2:$J$2336,2,0)</f>
        <v>27.06</v>
      </c>
      <c r="D2164" s="9">
        <f>VLOOKUP($A2164,'Medical Examination'!$A$2:$J$2336,3,0)</f>
        <v>6.14</v>
      </c>
      <c r="E2164" s="9" t="str">
        <f>VLOOKUP($A2164,'Medical Examination'!$A$2:$J$2336,4,0)</f>
        <v>No</v>
      </c>
      <c r="F2164" s="9" t="str">
        <f>VLOOKUP($A2164,'Medical Examination'!$A$2:$J$2336,5,0)</f>
        <v>Yes</v>
      </c>
      <c r="G2164" s="9" t="str">
        <f>VLOOKUP($A2164,'Medical Examination'!$A$2:$J$2336,6,0)</f>
        <v>No</v>
      </c>
      <c r="H2164" s="9">
        <f>VLOOKUP($A2164,'Medical Examination'!$A$2:$J$2336,7,0)</f>
        <v>1</v>
      </c>
      <c r="I2164" s="9" t="str">
        <f>VLOOKUP($A2164,'Medical Examination'!$A$2:$J$2336,8,0)</f>
        <v xml:space="preserve"> Non Smoker</v>
      </c>
      <c r="J2164" s="9" t="str">
        <f>VLOOKUP($A2164,'Medical Examination'!$A$2:$J$2336,9,0)</f>
        <v>Over Weight</v>
      </c>
      <c r="K2164" s="9" t="str">
        <f>VLOOKUP($A2164,'Medical Examination'!$A$2:$J$2336,10,0)</f>
        <v>Normal</v>
      </c>
      <c r="L2164" s="9" t="str">
        <f>VLOOKUP($A2164,'Hospitalsation Details'!$A$2:$L$2344,10,0)</f>
        <v>27-12-2004</v>
      </c>
      <c r="M2164" s="16">
        <f>VLOOKUP($A2164,'Hospitalsation Details'!$A$2:$L$2344,6,0)</f>
        <v>1863.45</v>
      </c>
      <c r="N2164" s="9" t="str">
        <f>VLOOKUP($A2164,'Hospitalsation Details'!$A$2:$L$2344,7,0)</f>
        <v>tier - 3</v>
      </c>
      <c r="O2164" s="9" t="str">
        <f>VLOOKUP($A2164,'Hospitalsation Details'!$A$2:$L$2344,8,0)</f>
        <v>tier - 1</v>
      </c>
      <c r="P2164" s="9" t="str">
        <f>VLOOKUP($A2164,'Hospitalsation Details'!$A$2:$L$2344,9,0)</f>
        <v>R1025</v>
      </c>
      <c r="Q2164" s="9">
        <f>VLOOKUP($A2164,'Hospitalsation Details'!$A$2:$L$2344,12,0)</f>
        <v>18</v>
      </c>
    </row>
    <row r="2165" spans="1:17" ht="15.6" x14ac:dyDescent="0.3">
      <c r="A2165" s="21" t="s">
        <v>4327</v>
      </c>
      <c r="B2165" s="9" t="str">
        <f>VLOOKUP($A2165,'Customer Names'!$A$2:$E$2336,4,0)</f>
        <v xml:space="preserve">  Caitie J</v>
      </c>
      <c r="C2165" s="9">
        <f>VLOOKUP($A2165,'Medical Examination'!$A$2:$J$2336,2,0)</f>
        <v>20.49</v>
      </c>
      <c r="D2165" s="9">
        <f>VLOOKUP($A2165,'Medical Examination'!$A$2:$J$2336,3,0)</f>
        <v>4.87</v>
      </c>
      <c r="E2165" s="9" t="str">
        <f>VLOOKUP($A2165,'Medical Examination'!$A$2:$J$2336,4,0)</f>
        <v>No</v>
      </c>
      <c r="F2165" s="9" t="str">
        <f>VLOOKUP($A2165,'Medical Examination'!$A$2:$J$2336,5,0)</f>
        <v>No</v>
      </c>
      <c r="G2165" s="9" t="str">
        <f>VLOOKUP($A2165,'Medical Examination'!$A$2:$J$2336,6,0)</f>
        <v>No</v>
      </c>
      <c r="H2165" s="9">
        <f>VLOOKUP($A2165,'Medical Examination'!$A$2:$J$2336,7,0)</f>
        <v>0</v>
      </c>
      <c r="I2165" s="9" t="str">
        <f>VLOOKUP($A2165,'Medical Examination'!$A$2:$J$2336,8,0)</f>
        <v xml:space="preserve"> Non Smoker</v>
      </c>
      <c r="J2165" s="9" t="str">
        <f>VLOOKUP($A2165,'Medical Examination'!$A$2:$J$2336,9,0)</f>
        <v>Normal Weight</v>
      </c>
      <c r="K2165" s="9" t="str">
        <f>VLOOKUP($A2165,'Medical Examination'!$A$2:$J$2336,10,0)</f>
        <v>Normal</v>
      </c>
      <c r="L2165" s="9" t="str">
        <f>VLOOKUP($A2165,'Hospitalsation Details'!$A$2:$L$2344,10,0)</f>
        <v>06-12-1994</v>
      </c>
      <c r="M2165" s="16">
        <f>VLOOKUP($A2165,'Hospitalsation Details'!$A$2:$L$2344,6,0)</f>
        <v>1850.55</v>
      </c>
      <c r="N2165" s="9" t="str">
        <f>VLOOKUP($A2165,'Hospitalsation Details'!$A$2:$L$2344,7,0)</f>
        <v>tier - 3</v>
      </c>
      <c r="O2165" s="9" t="str">
        <f>VLOOKUP($A2165,'Hospitalsation Details'!$A$2:$L$2344,8,0)</f>
        <v>tier - 2</v>
      </c>
      <c r="P2165" s="9" t="str">
        <f>VLOOKUP($A2165,'Hospitalsation Details'!$A$2:$L$2344,9,0)</f>
        <v>R1012</v>
      </c>
      <c r="Q2165" s="9">
        <f>VLOOKUP($A2165,'Hospitalsation Details'!$A$2:$L$2344,12,0)</f>
        <v>28</v>
      </c>
    </row>
    <row r="2166" spans="1:17" ht="15.6" x14ac:dyDescent="0.3">
      <c r="A2166" s="20" t="s">
        <v>4329</v>
      </c>
      <c r="B2166" s="9" t="str">
        <f>VLOOKUP($A2166,'Customer Names'!$A$2:$E$2336,4,0)</f>
        <v xml:space="preserve">  Benjamin</v>
      </c>
      <c r="C2166" s="9">
        <f>VLOOKUP($A2166,'Medical Examination'!$A$2:$J$2336,2,0)</f>
        <v>28.4</v>
      </c>
      <c r="D2166" s="9">
        <f>VLOOKUP($A2166,'Medical Examination'!$A$2:$J$2336,3,0)</f>
        <v>4.3</v>
      </c>
      <c r="E2166" s="9" t="str">
        <f>VLOOKUP($A2166,'Medical Examination'!$A$2:$J$2336,4,0)</f>
        <v>No</v>
      </c>
      <c r="F2166" s="9" t="str">
        <f>VLOOKUP($A2166,'Medical Examination'!$A$2:$J$2336,5,0)</f>
        <v>No</v>
      </c>
      <c r="G2166" s="9" t="str">
        <f>VLOOKUP($A2166,'Medical Examination'!$A$2:$J$2336,6,0)</f>
        <v>Yes</v>
      </c>
      <c r="H2166" s="9">
        <f>VLOOKUP($A2166,'Medical Examination'!$A$2:$J$2336,7,0)</f>
        <v>1</v>
      </c>
      <c r="I2166" s="9" t="str">
        <f>VLOOKUP($A2166,'Medical Examination'!$A$2:$J$2336,8,0)</f>
        <v xml:space="preserve"> Non Smoker</v>
      </c>
      <c r="J2166" s="9" t="str">
        <f>VLOOKUP($A2166,'Medical Examination'!$A$2:$J$2336,9,0)</f>
        <v>Over Weight</v>
      </c>
      <c r="K2166" s="9" t="str">
        <f>VLOOKUP($A2166,'Medical Examination'!$A$2:$J$2336,10,0)</f>
        <v>Prediabetes</v>
      </c>
      <c r="L2166" s="9" t="str">
        <f>VLOOKUP($A2166,'Hospitalsation Details'!$A$2:$L$2344,10,0)</f>
        <v>20-07-2003</v>
      </c>
      <c r="M2166" s="16">
        <f>VLOOKUP($A2166,'Hospitalsation Details'!$A$2:$L$2344,6,0)</f>
        <v>1842.52</v>
      </c>
      <c r="N2166" s="9" t="str">
        <f>VLOOKUP($A2166,'Hospitalsation Details'!$A$2:$L$2344,7,0)</f>
        <v>tier - 3</v>
      </c>
      <c r="O2166" s="9" t="str">
        <f>VLOOKUP($A2166,'Hospitalsation Details'!$A$2:$L$2344,8,0)</f>
        <v>tier - 2</v>
      </c>
      <c r="P2166" s="9" t="str">
        <f>VLOOKUP($A2166,'Hospitalsation Details'!$A$2:$L$2344,9,0)</f>
        <v>R1011</v>
      </c>
      <c r="Q2166" s="9">
        <f>VLOOKUP($A2166,'Hospitalsation Details'!$A$2:$L$2344,12,0)</f>
        <v>19</v>
      </c>
    </row>
    <row r="2167" spans="1:17" ht="15.6" x14ac:dyDescent="0.3">
      <c r="A2167" s="21" t="s">
        <v>4331</v>
      </c>
      <c r="B2167" s="9" t="str">
        <f>VLOOKUP($A2167,'Customer Names'!$A$2:$E$2336,4,0)</f>
        <v xml:space="preserve">  Ian T</v>
      </c>
      <c r="C2167" s="9">
        <f>VLOOKUP($A2167,'Medical Examination'!$A$2:$J$2336,2,0)</f>
        <v>41.91</v>
      </c>
      <c r="D2167" s="9">
        <f>VLOOKUP($A2167,'Medical Examination'!$A$2:$J$2336,3,0)</f>
        <v>6.19</v>
      </c>
      <c r="E2167" s="9" t="str">
        <f>VLOOKUP($A2167,'Medical Examination'!$A$2:$J$2336,4,0)</f>
        <v>No</v>
      </c>
      <c r="F2167" s="9" t="str">
        <f>VLOOKUP($A2167,'Medical Examination'!$A$2:$J$2336,5,0)</f>
        <v>No</v>
      </c>
      <c r="G2167" s="9" t="str">
        <f>VLOOKUP($A2167,'Medical Examination'!$A$2:$J$2336,6,0)</f>
        <v>No</v>
      </c>
      <c r="H2167" s="9">
        <f>VLOOKUP($A2167,'Medical Examination'!$A$2:$J$2336,7,0)</f>
        <v>0</v>
      </c>
      <c r="I2167" s="9" t="str">
        <f>VLOOKUP($A2167,'Medical Examination'!$A$2:$J$2336,8,0)</f>
        <v xml:space="preserve"> Non Smoker</v>
      </c>
      <c r="J2167" s="9" t="str">
        <f>VLOOKUP($A2167,'Medical Examination'!$A$2:$J$2336,9,0)</f>
        <v>Obesity</v>
      </c>
      <c r="K2167" s="9" t="str">
        <f>VLOOKUP($A2167,'Medical Examination'!$A$2:$J$2336,10,0)</f>
        <v>Prediabetes</v>
      </c>
      <c r="L2167" s="9" t="str">
        <f>VLOOKUP($A2167,'Hospitalsation Details'!$A$2:$L$2344,10,0)</f>
        <v>12-12-1999</v>
      </c>
      <c r="M2167" s="16">
        <f>VLOOKUP($A2167,'Hospitalsation Details'!$A$2:$L$2344,6,0)</f>
        <v>1837.28</v>
      </c>
      <c r="N2167" s="9" t="str">
        <f>VLOOKUP($A2167,'Hospitalsation Details'!$A$2:$L$2344,7,0)</f>
        <v>tier - 3</v>
      </c>
      <c r="O2167" s="9" t="str">
        <f>VLOOKUP($A2167,'Hospitalsation Details'!$A$2:$L$2344,8,0)</f>
        <v>tier - 2</v>
      </c>
      <c r="P2167" s="9" t="str">
        <f>VLOOKUP($A2167,'Hospitalsation Details'!$A$2:$L$2344,9,0)</f>
        <v>R1013</v>
      </c>
      <c r="Q2167" s="9">
        <f>VLOOKUP($A2167,'Hospitalsation Details'!$A$2:$L$2344,12,0)</f>
        <v>23</v>
      </c>
    </row>
    <row r="2168" spans="1:17" ht="15.6" x14ac:dyDescent="0.3">
      <c r="A2168" s="20" t="s">
        <v>4333</v>
      </c>
      <c r="B2168" s="9" t="str">
        <f>VLOOKUP($A2168,'Customer Names'!$A$2:$E$2336,4,0)</f>
        <v xml:space="preserve">  Tadese</v>
      </c>
      <c r="C2168" s="9">
        <f>VLOOKUP($A2168,'Medical Examination'!$A$2:$J$2336,2,0)</f>
        <v>24.6</v>
      </c>
      <c r="D2168" s="9">
        <f>VLOOKUP($A2168,'Medical Examination'!$A$2:$J$2336,3,0)</f>
        <v>6.19</v>
      </c>
      <c r="E2168" s="9" t="str">
        <f>VLOOKUP($A2168,'Medical Examination'!$A$2:$J$2336,4,0)</f>
        <v>No</v>
      </c>
      <c r="F2168" s="9" t="str">
        <f>VLOOKUP($A2168,'Medical Examination'!$A$2:$J$2336,5,0)</f>
        <v>No</v>
      </c>
      <c r="G2168" s="9" t="str">
        <f>VLOOKUP($A2168,'Medical Examination'!$A$2:$J$2336,6,0)</f>
        <v>Yes</v>
      </c>
      <c r="H2168" s="9">
        <f>VLOOKUP($A2168,'Medical Examination'!$A$2:$J$2336,7,0)</f>
        <v>1</v>
      </c>
      <c r="I2168" s="9" t="str">
        <f>VLOOKUP($A2168,'Medical Examination'!$A$2:$J$2336,8,0)</f>
        <v xml:space="preserve"> Non Smoker</v>
      </c>
      <c r="J2168" s="9" t="str">
        <f>VLOOKUP($A2168,'Medical Examination'!$A$2:$J$2336,9,0)</f>
        <v>Normal Weight</v>
      </c>
      <c r="K2168" s="9" t="str">
        <f>VLOOKUP($A2168,'Medical Examination'!$A$2:$J$2336,10,0)</f>
        <v>Normal</v>
      </c>
      <c r="L2168" s="9" t="str">
        <f>VLOOKUP($A2168,'Hospitalsation Details'!$A$2:$L$2344,10,0)</f>
        <v>04-08-2003</v>
      </c>
      <c r="M2168" s="16">
        <f>VLOOKUP($A2168,'Hospitalsation Details'!$A$2:$L$2344,6,0)</f>
        <v>1837.24</v>
      </c>
      <c r="N2168" s="9" t="str">
        <f>VLOOKUP($A2168,'Hospitalsation Details'!$A$2:$L$2344,7,0)</f>
        <v>tier - 3</v>
      </c>
      <c r="O2168" s="9" t="str">
        <f>VLOOKUP($A2168,'Hospitalsation Details'!$A$2:$L$2344,8,0)</f>
        <v>tier - 2</v>
      </c>
      <c r="P2168" s="9" t="str">
        <f>VLOOKUP($A2168,'Hospitalsation Details'!$A$2:$L$2344,9,0)</f>
        <v>R1011</v>
      </c>
      <c r="Q2168" s="9">
        <f>VLOOKUP($A2168,'Hospitalsation Details'!$A$2:$L$2344,12,0)</f>
        <v>19</v>
      </c>
    </row>
    <row r="2169" spans="1:17" ht="15.6" x14ac:dyDescent="0.3">
      <c r="A2169" s="21" t="s">
        <v>4335</v>
      </c>
      <c r="B2169" s="9" t="str">
        <f>VLOOKUP($A2169,'Customer Names'!$A$2:$E$2336,4,0)</f>
        <v xml:space="preserve">  Jonathan</v>
      </c>
      <c r="C2169" s="9">
        <f>VLOOKUP($A2169,'Medical Examination'!$A$2:$J$2336,2,0)</f>
        <v>20.9</v>
      </c>
      <c r="D2169" s="9">
        <f>VLOOKUP($A2169,'Medical Examination'!$A$2:$J$2336,3,0)</f>
        <v>5.12</v>
      </c>
      <c r="E2169" s="9" t="str">
        <f>VLOOKUP($A2169,'Medical Examination'!$A$2:$J$2336,4,0)</f>
        <v>No</v>
      </c>
      <c r="F2169" s="9" t="str">
        <f>VLOOKUP($A2169,'Medical Examination'!$A$2:$J$2336,5,0)</f>
        <v>No</v>
      </c>
      <c r="G2169" s="9" t="str">
        <f>VLOOKUP($A2169,'Medical Examination'!$A$2:$J$2336,6,0)</f>
        <v>Yes</v>
      </c>
      <c r="H2169" s="9">
        <f>VLOOKUP($A2169,'Medical Examination'!$A$2:$J$2336,7,0)</f>
        <v>1</v>
      </c>
      <c r="I2169" s="9" t="str">
        <f>VLOOKUP($A2169,'Medical Examination'!$A$2:$J$2336,8,0)</f>
        <v xml:space="preserve"> Non Smoker</v>
      </c>
      <c r="J2169" s="9" t="str">
        <f>VLOOKUP($A2169,'Medical Examination'!$A$2:$J$2336,9,0)</f>
        <v>Normal Weight</v>
      </c>
      <c r="K2169" s="9" t="str">
        <f>VLOOKUP($A2169,'Medical Examination'!$A$2:$J$2336,10,0)</f>
        <v>Normal</v>
      </c>
      <c r="L2169" s="9" t="str">
        <f>VLOOKUP($A2169,'Hospitalsation Details'!$A$2:$L$2344,10,0)</f>
        <v>11-08-2003</v>
      </c>
      <c r="M2169" s="16">
        <f>VLOOKUP($A2169,'Hospitalsation Details'!$A$2:$L$2344,6,0)</f>
        <v>1832.09</v>
      </c>
      <c r="N2169" s="9" t="str">
        <f>VLOOKUP($A2169,'Hospitalsation Details'!$A$2:$L$2344,7,0)</f>
        <v>tier - 3</v>
      </c>
      <c r="O2169" s="9" t="str">
        <f>VLOOKUP($A2169,'Hospitalsation Details'!$A$2:$L$2344,8,0)</f>
        <v>tier - 3</v>
      </c>
      <c r="P2169" s="9" t="str">
        <f>VLOOKUP($A2169,'Hospitalsation Details'!$A$2:$L$2344,9,0)</f>
        <v>R1011</v>
      </c>
      <c r="Q2169" s="9">
        <f>VLOOKUP($A2169,'Hospitalsation Details'!$A$2:$L$2344,12,0)</f>
        <v>19</v>
      </c>
    </row>
    <row r="2170" spans="1:17" ht="15.6" x14ac:dyDescent="0.3">
      <c r="A2170" s="20" t="s">
        <v>4337</v>
      </c>
      <c r="B2170" s="9" t="str">
        <f>VLOOKUP($A2170,'Customer Names'!$A$2:$E$2336,4,0)</f>
        <v xml:space="preserve">  Dathan</v>
      </c>
      <c r="C2170" s="9">
        <f>VLOOKUP($A2170,'Medical Examination'!$A$2:$J$2336,2,0)</f>
        <v>34.4</v>
      </c>
      <c r="D2170" s="9">
        <f>VLOOKUP($A2170,'Medical Examination'!$A$2:$J$2336,3,0)</f>
        <v>4.04</v>
      </c>
      <c r="E2170" s="9" t="str">
        <f>VLOOKUP($A2170,'Medical Examination'!$A$2:$J$2336,4,0)</f>
        <v>No</v>
      </c>
      <c r="F2170" s="9" t="str">
        <f>VLOOKUP($A2170,'Medical Examination'!$A$2:$J$2336,5,0)</f>
        <v>No</v>
      </c>
      <c r="G2170" s="9" t="str">
        <f>VLOOKUP($A2170,'Medical Examination'!$A$2:$J$2336,6,0)</f>
        <v>No</v>
      </c>
      <c r="H2170" s="9">
        <f>VLOOKUP($A2170,'Medical Examination'!$A$2:$J$2336,7,0)</f>
        <v>0</v>
      </c>
      <c r="I2170" s="9" t="str">
        <f>VLOOKUP($A2170,'Medical Examination'!$A$2:$J$2336,8,0)</f>
        <v xml:space="preserve"> Non Smoker</v>
      </c>
      <c r="J2170" s="9" t="str">
        <f>VLOOKUP($A2170,'Medical Examination'!$A$2:$J$2336,9,0)</f>
        <v>Obesity</v>
      </c>
      <c r="K2170" s="9" t="str">
        <f>VLOOKUP($A2170,'Medical Examination'!$A$2:$J$2336,10,0)</f>
        <v>Normal</v>
      </c>
      <c r="L2170" s="9" t="str">
        <f>VLOOKUP($A2170,'Hospitalsation Details'!$A$2:$L$2344,10,0)</f>
        <v>01-10-1999</v>
      </c>
      <c r="M2170" s="16">
        <f>VLOOKUP($A2170,'Hospitalsation Details'!$A$2:$L$2344,6,0)</f>
        <v>1826.84</v>
      </c>
      <c r="N2170" s="9" t="str">
        <f>VLOOKUP($A2170,'Hospitalsation Details'!$A$2:$L$2344,7,0)</f>
        <v>tier - 3</v>
      </c>
      <c r="O2170" s="9" t="str">
        <f>VLOOKUP($A2170,'Hospitalsation Details'!$A$2:$L$2344,8,0)</f>
        <v>tier - 2</v>
      </c>
      <c r="P2170" s="9" t="str">
        <f>VLOOKUP($A2170,'Hospitalsation Details'!$A$2:$L$2344,9,0)</f>
        <v>R1011</v>
      </c>
      <c r="Q2170" s="9">
        <f>VLOOKUP($A2170,'Hospitalsation Details'!$A$2:$L$2344,12,0)</f>
        <v>23</v>
      </c>
    </row>
    <row r="2171" spans="1:17" ht="15.6" x14ac:dyDescent="0.3">
      <c r="A2171" s="21" t="s">
        <v>4339</v>
      </c>
      <c r="B2171" s="9" t="str">
        <f>VLOOKUP($A2171,'Customer Names'!$A$2:$E$2336,4,0)</f>
        <v xml:space="preserve">  Eric</v>
      </c>
      <c r="C2171" s="9">
        <f>VLOOKUP($A2171,'Medical Examination'!$A$2:$J$2336,2,0)</f>
        <v>32.56</v>
      </c>
      <c r="D2171" s="9">
        <f>VLOOKUP($A2171,'Medical Examination'!$A$2:$J$2336,3,0)</f>
        <v>5.36</v>
      </c>
      <c r="E2171" s="9" t="str">
        <f>VLOOKUP($A2171,'Medical Examination'!$A$2:$J$2336,4,0)</f>
        <v>No</v>
      </c>
      <c r="F2171" s="9" t="str">
        <f>VLOOKUP($A2171,'Medical Examination'!$A$2:$J$2336,5,0)</f>
        <v>No</v>
      </c>
      <c r="G2171" s="9" t="str">
        <f>VLOOKUP($A2171,'Medical Examination'!$A$2:$J$2336,6,0)</f>
        <v>No</v>
      </c>
      <c r="H2171" s="9">
        <f>VLOOKUP($A2171,'Medical Examination'!$A$2:$J$2336,7,0)</f>
        <v>0</v>
      </c>
      <c r="I2171" s="9" t="str">
        <f>VLOOKUP($A2171,'Medical Examination'!$A$2:$J$2336,8,0)</f>
        <v xml:space="preserve"> Non Smoker</v>
      </c>
      <c r="J2171" s="9" t="str">
        <f>VLOOKUP($A2171,'Medical Examination'!$A$2:$J$2336,9,0)</f>
        <v>Obesity</v>
      </c>
      <c r="K2171" s="9" t="str">
        <f>VLOOKUP($A2171,'Medical Examination'!$A$2:$J$2336,10,0)</f>
        <v>Normal</v>
      </c>
      <c r="L2171" s="9" t="str">
        <f>VLOOKUP($A2171,'Hospitalsation Details'!$A$2:$L$2344,10,0)</f>
        <v>17-11-1999</v>
      </c>
      <c r="M2171" s="16">
        <f>VLOOKUP($A2171,'Hospitalsation Details'!$A$2:$L$2344,6,0)</f>
        <v>1824.29</v>
      </c>
      <c r="N2171" s="9" t="str">
        <f>VLOOKUP($A2171,'Hospitalsation Details'!$A$2:$L$2344,7,0)</f>
        <v>tier - 3</v>
      </c>
      <c r="O2171" s="9" t="str">
        <f>VLOOKUP($A2171,'Hospitalsation Details'!$A$2:$L$2344,8,0)</f>
        <v>tier - 3</v>
      </c>
      <c r="P2171" s="9" t="str">
        <f>VLOOKUP($A2171,'Hospitalsation Details'!$A$2:$L$2344,9,0)</f>
        <v>R1013</v>
      </c>
      <c r="Q2171" s="9">
        <f>VLOOKUP($A2171,'Hospitalsation Details'!$A$2:$L$2344,12,0)</f>
        <v>23</v>
      </c>
    </row>
    <row r="2172" spans="1:17" ht="15.6" x14ac:dyDescent="0.3">
      <c r="A2172" s="20" t="s">
        <v>4341</v>
      </c>
      <c r="B2172" s="9" t="str">
        <f>VLOOKUP($A2172,'Customer Names'!$A$2:$E$2336,4,0)</f>
        <v xml:space="preserve">  Allison M</v>
      </c>
      <c r="C2172" s="9">
        <f>VLOOKUP($A2172,'Medical Examination'!$A$2:$J$2336,2,0)</f>
        <v>27.98</v>
      </c>
      <c r="D2172" s="9">
        <f>VLOOKUP($A2172,'Medical Examination'!$A$2:$J$2336,3,0)</f>
        <v>4.38</v>
      </c>
      <c r="E2172" s="9" t="str">
        <f>VLOOKUP($A2172,'Medical Examination'!$A$2:$J$2336,4,0)</f>
        <v>No</v>
      </c>
      <c r="F2172" s="9" t="str">
        <f>VLOOKUP($A2172,'Medical Examination'!$A$2:$J$2336,5,0)</f>
        <v>Yes</v>
      </c>
      <c r="G2172" s="9" t="str">
        <f>VLOOKUP($A2172,'Medical Examination'!$A$2:$J$2336,6,0)</f>
        <v>No</v>
      </c>
      <c r="H2172" s="9">
        <f>VLOOKUP($A2172,'Medical Examination'!$A$2:$J$2336,7,0)</f>
        <v>1</v>
      </c>
      <c r="I2172" s="9" t="str">
        <f>VLOOKUP($A2172,'Medical Examination'!$A$2:$J$2336,8,0)</f>
        <v xml:space="preserve"> Non Smoker</v>
      </c>
      <c r="J2172" s="9" t="str">
        <f>VLOOKUP($A2172,'Medical Examination'!$A$2:$J$2336,9,0)</f>
        <v>Over Weight</v>
      </c>
      <c r="K2172" s="9" t="str">
        <f>VLOOKUP($A2172,'Medical Examination'!$A$2:$J$2336,10,0)</f>
        <v>Normal</v>
      </c>
      <c r="L2172" s="9" t="str">
        <f>VLOOKUP($A2172,'Hospitalsation Details'!$A$2:$L$2344,10,0)</f>
        <v>19-08-2004</v>
      </c>
      <c r="M2172" s="16">
        <f>VLOOKUP($A2172,'Hospitalsation Details'!$A$2:$L$2344,6,0)</f>
        <v>1822.54</v>
      </c>
      <c r="N2172" s="9" t="str">
        <f>VLOOKUP($A2172,'Hospitalsation Details'!$A$2:$L$2344,7,0)</f>
        <v>tier - 3</v>
      </c>
      <c r="O2172" s="9" t="str">
        <f>VLOOKUP($A2172,'Hospitalsation Details'!$A$2:$L$2344,8,0)</f>
        <v>tier - 1</v>
      </c>
      <c r="P2172" s="9" t="str">
        <f>VLOOKUP($A2172,'Hospitalsation Details'!$A$2:$L$2344,9,0)</f>
        <v>R1012</v>
      </c>
      <c r="Q2172" s="9">
        <f>VLOOKUP($A2172,'Hospitalsation Details'!$A$2:$L$2344,12,0)</f>
        <v>18</v>
      </c>
    </row>
    <row r="2173" spans="1:17" ht="15.6" x14ac:dyDescent="0.3">
      <c r="A2173" s="21" t="s">
        <v>4343</v>
      </c>
      <c r="B2173" s="9" t="str">
        <f>VLOOKUP($A2173,'Customer Names'!$A$2:$E$2336,4,0)</f>
        <v xml:space="preserve">  Paul</v>
      </c>
      <c r="C2173" s="9">
        <f>VLOOKUP($A2173,'Medical Examination'!$A$2:$J$2336,2,0)</f>
        <v>26.51</v>
      </c>
      <c r="D2173" s="9">
        <f>VLOOKUP($A2173,'Medical Examination'!$A$2:$J$2336,3,0)</f>
        <v>4.58</v>
      </c>
      <c r="E2173" s="9" t="str">
        <f>VLOOKUP($A2173,'Medical Examination'!$A$2:$J$2336,4,0)</f>
        <v>No</v>
      </c>
      <c r="F2173" s="9" t="str">
        <f>VLOOKUP($A2173,'Medical Examination'!$A$2:$J$2336,5,0)</f>
        <v>No</v>
      </c>
      <c r="G2173" s="9" t="str">
        <f>VLOOKUP($A2173,'Medical Examination'!$A$2:$J$2336,6,0)</f>
        <v>No</v>
      </c>
      <c r="H2173" s="9">
        <f>VLOOKUP($A2173,'Medical Examination'!$A$2:$J$2336,7,0)</f>
        <v>0</v>
      </c>
      <c r="I2173" s="9" t="str">
        <f>VLOOKUP($A2173,'Medical Examination'!$A$2:$J$2336,8,0)</f>
        <v xml:space="preserve"> Non Smoker</v>
      </c>
      <c r="J2173" s="9" t="str">
        <f>VLOOKUP($A2173,'Medical Examination'!$A$2:$J$2336,9,0)</f>
        <v>Over Weight</v>
      </c>
      <c r="K2173" s="9" t="str">
        <f>VLOOKUP($A2173,'Medical Examination'!$A$2:$J$2336,10,0)</f>
        <v>Diabetes</v>
      </c>
      <c r="L2173" s="9" t="str">
        <f>VLOOKUP($A2173,'Hospitalsation Details'!$A$2:$L$2344,10,0)</f>
        <v>25-09-1999</v>
      </c>
      <c r="M2173" s="16">
        <f>VLOOKUP($A2173,'Hospitalsation Details'!$A$2:$L$2344,6,0)</f>
        <v>1815.88</v>
      </c>
      <c r="N2173" s="9" t="str">
        <f>VLOOKUP($A2173,'Hospitalsation Details'!$A$2:$L$2344,7,0)</f>
        <v>tier - 3</v>
      </c>
      <c r="O2173" s="9" t="str">
        <f>VLOOKUP($A2173,'Hospitalsation Details'!$A$2:$L$2344,8,0)</f>
        <v>tier - 3</v>
      </c>
      <c r="P2173" s="9" t="str">
        <f>VLOOKUP($A2173,'Hospitalsation Details'!$A$2:$L$2344,9,0)</f>
        <v>R1013</v>
      </c>
      <c r="Q2173" s="9">
        <f>VLOOKUP($A2173,'Hospitalsation Details'!$A$2:$L$2344,12,0)</f>
        <v>23</v>
      </c>
    </row>
    <row r="2174" spans="1:17" ht="15.6" x14ac:dyDescent="0.3">
      <c r="A2174" s="20" t="s">
        <v>4345</v>
      </c>
      <c r="B2174" s="9" t="str">
        <f>VLOOKUP($A2174,'Customer Names'!$A$2:$E$2336,4,0)</f>
        <v xml:space="preserve">  Aaron R</v>
      </c>
      <c r="C2174" s="9">
        <f>VLOOKUP($A2174,'Medical Examination'!$A$2:$J$2336,2,0)</f>
        <v>29.734999999999999</v>
      </c>
      <c r="D2174" s="9">
        <f>VLOOKUP($A2174,'Medical Examination'!$A$2:$J$2336,3,0)</f>
        <v>11.92</v>
      </c>
      <c r="E2174" s="9" t="str">
        <f>VLOOKUP($A2174,'Medical Examination'!$A$2:$J$2336,4,0)</f>
        <v>No</v>
      </c>
      <c r="F2174" s="9" t="str">
        <f>VLOOKUP($A2174,'Medical Examination'!$A$2:$J$2336,5,0)</f>
        <v>No</v>
      </c>
      <c r="G2174" s="9" t="str">
        <f>VLOOKUP($A2174,'Medical Examination'!$A$2:$J$2336,6,0)</f>
        <v>No</v>
      </c>
      <c r="H2174" s="9">
        <f>VLOOKUP($A2174,'Medical Examination'!$A$2:$J$2336,7,0)</f>
        <v>0</v>
      </c>
      <c r="I2174" s="9" t="str">
        <f>VLOOKUP($A2174,'Medical Examination'!$A$2:$J$2336,8,0)</f>
        <v xml:space="preserve"> Non Smoker</v>
      </c>
      <c r="J2174" s="9" t="str">
        <f>VLOOKUP($A2174,'Medical Examination'!$A$2:$J$2336,9,0)</f>
        <v>Over Weight</v>
      </c>
      <c r="K2174" s="9" t="str">
        <f>VLOOKUP($A2174,'Medical Examination'!$A$2:$J$2336,10,0)</f>
        <v>Normal</v>
      </c>
      <c r="L2174" s="9" t="str">
        <f>VLOOKUP($A2174,'Hospitalsation Details'!$A$2:$L$2344,10,0)</f>
        <v>13-12-2002</v>
      </c>
      <c r="M2174" s="16">
        <f>VLOOKUP($A2174,'Hospitalsation Details'!$A$2:$L$2344,6,0)</f>
        <v>1769.53</v>
      </c>
      <c r="N2174" s="9" t="str">
        <f>VLOOKUP($A2174,'Hospitalsation Details'!$A$2:$L$2344,7,0)</f>
        <v>tier - 3</v>
      </c>
      <c r="O2174" s="9" t="str">
        <f>VLOOKUP($A2174,'Hospitalsation Details'!$A$2:$L$2344,8,0)</f>
        <v>tier - 3</v>
      </c>
      <c r="P2174" s="9" t="str">
        <f>VLOOKUP($A2174,'Hospitalsation Details'!$A$2:$L$2344,9,0)</f>
        <v>R1012</v>
      </c>
      <c r="Q2174" s="9">
        <f>VLOOKUP($A2174,'Hospitalsation Details'!$A$2:$L$2344,12,0)</f>
        <v>20</v>
      </c>
    </row>
    <row r="2175" spans="1:17" ht="15.6" x14ac:dyDescent="0.3">
      <c r="A2175" s="21" t="s">
        <v>4347</v>
      </c>
      <c r="B2175" s="9" t="str">
        <f>VLOOKUP($A2175,'Customer Names'!$A$2:$E$2336,4,0)</f>
        <v xml:space="preserve">  Caitlin H</v>
      </c>
      <c r="C2175" s="9">
        <f>VLOOKUP($A2175,'Medical Examination'!$A$2:$J$2336,2,0)</f>
        <v>40.5</v>
      </c>
      <c r="D2175" s="9">
        <f>VLOOKUP($A2175,'Medical Examination'!$A$2:$J$2336,3,0)</f>
        <v>5.4</v>
      </c>
      <c r="E2175" s="9" t="str">
        <f>VLOOKUP($A2175,'Medical Examination'!$A$2:$J$2336,4,0)</f>
        <v>No</v>
      </c>
      <c r="F2175" s="9" t="str">
        <f>VLOOKUP($A2175,'Medical Examination'!$A$2:$J$2336,5,0)</f>
        <v>No</v>
      </c>
      <c r="G2175" s="9" t="str">
        <f>VLOOKUP($A2175,'Medical Examination'!$A$2:$J$2336,6,0)</f>
        <v>Yes</v>
      </c>
      <c r="H2175" s="9">
        <f>VLOOKUP($A2175,'Medical Examination'!$A$2:$J$2336,7,0)</f>
        <v>1</v>
      </c>
      <c r="I2175" s="9" t="str">
        <f>VLOOKUP($A2175,'Medical Examination'!$A$2:$J$2336,8,0)</f>
        <v xml:space="preserve"> Non Smoker</v>
      </c>
      <c r="J2175" s="9" t="str">
        <f>VLOOKUP($A2175,'Medical Examination'!$A$2:$J$2336,9,0)</f>
        <v>Obesity</v>
      </c>
      <c r="K2175" s="9" t="str">
        <f>VLOOKUP($A2175,'Medical Examination'!$A$2:$J$2336,10,0)</f>
        <v>Normal</v>
      </c>
      <c r="L2175" s="9" t="str">
        <f>VLOOKUP($A2175,'Hospitalsation Details'!$A$2:$L$2344,10,0)</f>
        <v>19-11-2003</v>
      </c>
      <c r="M2175" s="16">
        <f>VLOOKUP($A2175,'Hospitalsation Details'!$A$2:$L$2344,6,0)</f>
        <v>1759.34</v>
      </c>
      <c r="N2175" s="9" t="str">
        <f>VLOOKUP($A2175,'Hospitalsation Details'!$A$2:$L$2344,7,0)</f>
        <v>tier - 3</v>
      </c>
      <c r="O2175" s="9" t="str">
        <f>VLOOKUP($A2175,'Hospitalsation Details'!$A$2:$L$2344,8,0)</f>
        <v>tier - 1</v>
      </c>
      <c r="P2175" s="9" t="str">
        <f>VLOOKUP($A2175,'Hospitalsation Details'!$A$2:$L$2344,9,0)</f>
        <v>R1011</v>
      </c>
      <c r="Q2175" s="9">
        <f>VLOOKUP($A2175,'Hospitalsation Details'!$A$2:$L$2344,12,0)</f>
        <v>19</v>
      </c>
    </row>
    <row r="2176" spans="1:17" ht="15.6" x14ac:dyDescent="0.3">
      <c r="A2176" s="20" t="s">
        <v>4349</v>
      </c>
      <c r="B2176" s="9" t="str">
        <f>VLOOKUP($A2176,'Customer Names'!$A$2:$E$2336,4,0)</f>
        <v xml:space="preserve">  Harald E</v>
      </c>
      <c r="C2176" s="9">
        <f>VLOOKUP($A2176,'Medical Examination'!$A$2:$J$2336,2,0)</f>
        <v>25.64</v>
      </c>
      <c r="D2176" s="9">
        <f>VLOOKUP($A2176,'Medical Examination'!$A$2:$J$2336,3,0)</f>
        <v>4.76</v>
      </c>
      <c r="E2176" s="9" t="str">
        <f>VLOOKUP($A2176,'Medical Examination'!$A$2:$J$2336,4,0)</f>
        <v>No</v>
      </c>
      <c r="F2176" s="9" t="str">
        <f>VLOOKUP($A2176,'Medical Examination'!$A$2:$J$2336,5,0)</f>
        <v>No</v>
      </c>
      <c r="G2176" s="9" t="str">
        <f>VLOOKUP($A2176,'Medical Examination'!$A$2:$J$2336,6,0)</f>
        <v>No</v>
      </c>
      <c r="H2176" s="9">
        <f>VLOOKUP($A2176,'Medical Examination'!$A$2:$J$2336,7,0)</f>
        <v>1</v>
      </c>
      <c r="I2176" s="9" t="str">
        <f>VLOOKUP($A2176,'Medical Examination'!$A$2:$J$2336,8,0)</f>
        <v xml:space="preserve"> Non Smoker</v>
      </c>
      <c r="J2176" s="9" t="str">
        <f>VLOOKUP($A2176,'Medical Examination'!$A$2:$J$2336,9,0)</f>
        <v>Over Weight</v>
      </c>
      <c r="K2176" s="9" t="str">
        <f>VLOOKUP($A2176,'Medical Examination'!$A$2:$J$2336,10,0)</f>
        <v>Normal</v>
      </c>
      <c r="L2176" s="9" t="str">
        <f>VLOOKUP($A2176,'Hospitalsation Details'!$A$2:$L$2344,10,0)</f>
        <v>07-10-1998</v>
      </c>
      <c r="M2176" s="16">
        <f>VLOOKUP($A2176,'Hospitalsation Details'!$A$2:$L$2344,6,0)</f>
        <v>1756.6</v>
      </c>
      <c r="N2176" s="9" t="str">
        <f>VLOOKUP($A2176,'Hospitalsation Details'!$A$2:$L$2344,7,0)</f>
        <v>tier - 3</v>
      </c>
      <c r="O2176" s="9" t="str">
        <f>VLOOKUP($A2176,'Hospitalsation Details'!$A$2:$L$2344,8,0)</f>
        <v>tier - 3</v>
      </c>
      <c r="P2176" s="9" t="str">
        <f>VLOOKUP($A2176,'Hospitalsation Details'!$A$2:$L$2344,9,0)</f>
        <v>R1013</v>
      </c>
      <c r="Q2176" s="9">
        <f>VLOOKUP($A2176,'Hospitalsation Details'!$A$2:$L$2344,12,0)</f>
        <v>24</v>
      </c>
    </row>
    <row r="2177" spans="1:17" ht="15.6" x14ac:dyDescent="0.3">
      <c r="A2177" s="21" t="s">
        <v>4351</v>
      </c>
      <c r="B2177" s="9" t="str">
        <f>VLOOKUP($A2177,'Customer Names'!$A$2:$E$2336,4,0)</f>
        <v xml:space="preserve">  Siobhan A</v>
      </c>
      <c r="C2177" s="9">
        <f>VLOOKUP($A2177,'Medical Examination'!$A$2:$J$2336,2,0)</f>
        <v>32.9</v>
      </c>
      <c r="D2177" s="9">
        <f>VLOOKUP($A2177,'Medical Examination'!$A$2:$J$2336,3,0)</f>
        <v>4.78</v>
      </c>
      <c r="E2177" s="9" t="str">
        <f>VLOOKUP($A2177,'Medical Examination'!$A$2:$J$2336,4,0)</f>
        <v>No</v>
      </c>
      <c r="F2177" s="9" t="str">
        <f>VLOOKUP($A2177,'Medical Examination'!$A$2:$J$2336,5,0)</f>
        <v>No</v>
      </c>
      <c r="G2177" s="9" t="str">
        <f>VLOOKUP($A2177,'Medical Examination'!$A$2:$J$2336,6,0)</f>
        <v>Yes</v>
      </c>
      <c r="H2177" s="9">
        <f>VLOOKUP($A2177,'Medical Examination'!$A$2:$J$2336,7,0)</f>
        <v>1</v>
      </c>
      <c r="I2177" s="9" t="str">
        <f>VLOOKUP($A2177,'Medical Examination'!$A$2:$J$2336,8,0)</f>
        <v xml:space="preserve"> Non Smoker</v>
      </c>
      <c r="J2177" s="9" t="str">
        <f>VLOOKUP($A2177,'Medical Examination'!$A$2:$J$2336,9,0)</f>
        <v>Obesity</v>
      </c>
      <c r="K2177" s="9" t="str">
        <f>VLOOKUP($A2177,'Medical Examination'!$A$2:$J$2336,10,0)</f>
        <v>Normal</v>
      </c>
      <c r="L2177" s="9" t="str">
        <f>VLOOKUP($A2177,'Hospitalsation Details'!$A$2:$L$2344,10,0)</f>
        <v>26-09-2003</v>
      </c>
      <c r="M2177" s="16">
        <f>VLOOKUP($A2177,'Hospitalsation Details'!$A$2:$L$2344,6,0)</f>
        <v>1748.77</v>
      </c>
      <c r="N2177" s="9" t="str">
        <f>VLOOKUP($A2177,'Hospitalsation Details'!$A$2:$L$2344,7,0)</f>
        <v>tier - 3</v>
      </c>
      <c r="O2177" s="9" t="str">
        <f>VLOOKUP($A2177,'Hospitalsation Details'!$A$2:$L$2344,8,0)</f>
        <v>tier - 1</v>
      </c>
      <c r="P2177" s="9" t="str">
        <f>VLOOKUP($A2177,'Hospitalsation Details'!$A$2:$L$2344,9,0)</f>
        <v>R1011</v>
      </c>
      <c r="Q2177" s="9">
        <f>VLOOKUP($A2177,'Hospitalsation Details'!$A$2:$L$2344,12,0)</f>
        <v>19</v>
      </c>
    </row>
    <row r="2178" spans="1:17" ht="15.6" x14ac:dyDescent="0.3">
      <c r="A2178" s="20" t="s">
        <v>4353</v>
      </c>
      <c r="B2178" s="9" t="str">
        <f>VLOOKUP($A2178,'Customer Names'!$A$2:$E$2336,4,0)</f>
        <v xml:space="preserve">  Andrea J</v>
      </c>
      <c r="C2178" s="9">
        <f>VLOOKUP($A2178,'Medical Examination'!$A$2:$J$2336,2,0)</f>
        <v>29.8</v>
      </c>
      <c r="D2178" s="9">
        <f>VLOOKUP($A2178,'Medical Examination'!$A$2:$J$2336,3,0)</f>
        <v>4.26</v>
      </c>
      <c r="E2178" s="9" t="str">
        <f>VLOOKUP($A2178,'Medical Examination'!$A$2:$J$2336,4,0)</f>
        <v>No</v>
      </c>
      <c r="F2178" s="9" t="str">
        <f>VLOOKUP($A2178,'Medical Examination'!$A$2:$J$2336,5,0)</f>
        <v>No</v>
      </c>
      <c r="G2178" s="9" t="str">
        <f>VLOOKUP($A2178,'Medical Examination'!$A$2:$J$2336,6,0)</f>
        <v>Yes</v>
      </c>
      <c r="H2178" s="9">
        <f>VLOOKUP($A2178,'Medical Examination'!$A$2:$J$2336,7,0)</f>
        <v>1</v>
      </c>
      <c r="I2178" s="9" t="str">
        <f>VLOOKUP($A2178,'Medical Examination'!$A$2:$J$2336,8,0)</f>
        <v xml:space="preserve"> Non Smoker</v>
      </c>
      <c r="J2178" s="9" t="str">
        <f>VLOOKUP($A2178,'Medical Examination'!$A$2:$J$2336,9,0)</f>
        <v>Over Weight</v>
      </c>
      <c r="K2178" s="9" t="str">
        <f>VLOOKUP($A2178,'Medical Examination'!$A$2:$J$2336,10,0)</f>
        <v>Prediabetes</v>
      </c>
      <c r="L2178" s="9" t="str">
        <f>VLOOKUP($A2178,'Hospitalsation Details'!$A$2:$L$2344,10,0)</f>
        <v>28-07-2003</v>
      </c>
      <c r="M2178" s="16">
        <f>VLOOKUP($A2178,'Hospitalsation Details'!$A$2:$L$2344,6,0)</f>
        <v>1744.47</v>
      </c>
      <c r="N2178" s="9" t="str">
        <f>VLOOKUP($A2178,'Hospitalsation Details'!$A$2:$L$2344,7,0)</f>
        <v>tier - 3</v>
      </c>
      <c r="O2178" s="9" t="str">
        <f>VLOOKUP($A2178,'Hospitalsation Details'!$A$2:$L$2344,8,0)</f>
        <v>tier - 1</v>
      </c>
      <c r="P2178" s="9" t="str">
        <f>VLOOKUP($A2178,'Hospitalsation Details'!$A$2:$L$2344,9,0)</f>
        <v>R1011</v>
      </c>
      <c r="Q2178" s="9">
        <f>VLOOKUP($A2178,'Hospitalsation Details'!$A$2:$L$2344,12,0)</f>
        <v>19</v>
      </c>
    </row>
    <row r="2179" spans="1:17" ht="15.6" x14ac:dyDescent="0.3">
      <c r="A2179" s="21" t="s">
        <v>4355</v>
      </c>
      <c r="B2179" s="9" t="str">
        <f>VLOOKUP($A2179,'Customer Names'!$A$2:$E$2336,4,0)</f>
        <v xml:space="preserve">  Marie</v>
      </c>
      <c r="C2179" s="9">
        <f>VLOOKUP($A2179,'Medical Examination'!$A$2:$J$2336,2,0)</f>
        <v>28.9</v>
      </c>
      <c r="D2179" s="9">
        <f>VLOOKUP($A2179,'Medical Examination'!$A$2:$J$2336,3,0)</f>
        <v>5.85</v>
      </c>
      <c r="E2179" s="9" t="str">
        <f>VLOOKUP($A2179,'Medical Examination'!$A$2:$J$2336,4,0)</f>
        <v>No</v>
      </c>
      <c r="F2179" s="9" t="str">
        <f>VLOOKUP($A2179,'Medical Examination'!$A$2:$J$2336,5,0)</f>
        <v>No</v>
      </c>
      <c r="G2179" s="9" t="str">
        <f>VLOOKUP($A2179,'Medical Examination'!$A$2:$J$2336,6,0)</f>
        <v>Yes</v>
      </c>
      <c r="H2179" s="9">
        <f>VLOOKUP($A2179,'Medical Examination'!$A$2:$J$2336,7,0)</f>
        <v>1</v>
      </c>
      <c r="I2179" s="9" t="str">
        <f>VLOOKUP($A2179,'Medical Examination'!$A$2:$J$2336,8,0)</f>
        <v xml:space="preserve"> Non Smoker</v>
      </c>
      <c r="J2179" s="9" t="str">
        <f>VLOOKUP($A2179,'Medical Examination'!$A$2:$J$2336,9,0)</f>
        <v>Over Weight</v>
      </c>
      <c r="K2179" s="9" t="str">
        <f>VLOOKUP($A2179,'Medical Examination'!$A$2:$J$2336,10,0)</f>
        <v>Normal</v>
      </c>
      <c r="L2179" s="9" t="str">
        <f>VLOOKUP($A2179,'Hospitalsation Details'!$A$2:$L$2344,10,0)</f>
        <v>25-07-2003</v>
      </c>
      <c r="M2179" s="16">
        <f>VLOOKUP($A2179,'Hospitalsation Details'!$A$2:$L$2344,6,0)</f>
        <v>1743.21</v>
      </c>
      <c r="N2179" s="9" t="str">
        <f>VLOOKUP($A2179,'Hospitalsation Details'!$A$2:$L$2344,7,0)</f>
        <v>tier - 3</v>
      </c>
      <c r="O2179" s="9" t="str">
        <f>VLOOKUP($A2179,'Hospitalsation Details'!$A$2:$L$2344,8,0)</f>
        <v>tier - 1</v>
      </c>
      <c r="P2179" s="9" t="str">
        <f>VLOOKUP($A2179,'Hospitalsation Details'!$A$2:$L$2344,9,0)</f>
        <v>R1011</v>
      </c>
      <c r="Q2179" s="9">
        <f>VLOOKUP($A2179,'Hospitalsation Details'!$A$2:$L$2344,12,0)</f>
        <v>19</v>
      </c>
    </row>
    <row r="2180" spans="1:17" ht="15.6" x14ac:dyDescent="0.3">
      <c r="A2180" s="20" t="s">
        <v>4357</v>
      </c>
      <c r="B2180" s="9" t="str">
        <f>VLOOKUP($A2180,'Customer Names'!$A$2:$E$2336,4,0)</f>
        <v xml:space="preserve">  Rachel A</v>
      </c>
      <c r="C2180" s="9">
        <f>VLOOKUP($A2180,'Medical Examination'!$A$2:$J$2336,2,0)</f>
        <v>24.7</v>
      </c>
      <c r="D2180" s="9">
        <f>VLOOKUP($A2180,'Medical Examination'!$A$2:$J$2336,3,0)</f>
        <v>5.32</v>
      </c>
      <c r="E2180" s="9" t="str">
        <f>VLOOKUP($A2180,'Medical Examination'!$A$2:$J$2336,4,0)</f>
        <v>No</v>
      </c>
      <c r="F2180" s="9" t="str">
        <f>VLOOKUP($A2180,'Medical Examination'!$A$2:$J$2336,5,0)</f>
        <v>No</v>
      </c>
      <c r="G2180" s="9" t="str">
        <f>VLOOKUP($A2180,'Medical Examination'!$A$2:$J$2336,6,0)</f>
        <v>Yes</v>
      </c>
      <c r="H2180" s="9">
        <f>VLOOKUP($A2180,'Medical Examination'!$A$2:$J$2336,7,0)</f>
        <v>1</v>
      </c>
      <c r="I2180" s="9" t="str">
        <f>VLOOKUP($A2180,'Medical Examination'!$A$2:$J$2336,8,0)</f>
        <v xml:space="preserve"> Non Smoker</v>
      </c>
      <c r="J2180" s="9" t="str">
        <f>VLOOKUP($A2180,'Medical Examination'!$A$2:$J$2336,9,0)</f>
        <v>Normal Weight</v>
      </c>
      <c r="K2180" s="9" t="str">
        <f>VLOOKUP($A2180,'Medical Examination'!$A$2:$J$2336,10,0)</f>
        <v>Normal</v>
      </c>
      <c r="L2180" s="9" t="str">
        <f>VLOOKUP($A2180,'Hospitalsation Details'!$A$2:$L$2344,10,0)</f>
        <v>14-11-2003</v>
      </c>
      <c r="M2180" s="16">
        <f>VLOOKUP($A2180,'Hospitalsation Details'!$A$2:$L$2344,6,0)</f>
        <v>1737.38</v>
      </c>
      <c r="N2180" s="9" t="str">
        <f>VLOOKUP($A2180,'Hospitalsation Details'!$A$2:$L$2344,7,0)</f>
        <v>tier - 3</v>
      </c>
      <c r="O2180" s="9" t="str">
        <f>VLOOKUP($A2180,'Hospitalsation Details'!$A$2:$L$2344,8,0)</f>
        <v>tier - 2</v>
      </c>
      <c r="P2180" s="9" t="str">
        <f>VLOOKUP($A2180,'Hospitalsation Details'!$A$2:$L$2344,9,0)</f>
        <v>R1011</v>
      </c>
      <c r="Q2180" s="9">
        <f>VLOOKUP($A2180,'Hospitalsation Details'!$A$2:$L$2344,12,0)</f>
        <v>19</v>
      </c>
    </row>
    <row r="2181" spans="1:17" ht="15.6" x14ac:dyDescent="0.3">
      <c r="A2181" s="21" t="s">
        <v>4359</v>
      </c>
      <c r="B2181" s="9" t="str">
        <f>VLOOKUP($A2181,'Customer Names'!$A$2:$E$2336,4,0)</f>
        <v xml:space="preserve">  Emma</v>
      </c>
      <c r="C2181" s="9">
        <f>VLOOKUP($A2181,'Medical Examination'!$A$2:$J$2336,2,0)</f>
        <v>20.6</v>
      </c>
      <c r="D2181" s="9">
        <f>VLOOKUP($A2181,'Medical Examination'!$A$2:$J$2336,3,0)</f>
        <v>5.14</v>
      </c>
      <c r="E2181" s="9" t="str">
        <f>VLOOKUP($A2181,'Medical Examination'!$A$2:$J$2336,4,0)</f>
        <v>No</v>
      </c>
      <c r="F2181" s="9" t="str">
        <f>VLOOKUP($A2181,'Medical Examination'!$A$2:$J$2336,5,0)</f>
        <v>No</v>
      </c>
      <c r="G2181" s="9" t="str">
        <f>VLOOKUP($A2181,'Medical Examination'!$A$2:$J$2336,6,0)</f>
        <v>Yes</v>
      </c>
      <c r="H2181" s="9">
        <f>VLOOKUP($A2181,'Medical Examination'!$A$2:$J$2336,7,0)</f>
        <v>1</v>
      </c>
      <c r="I2181" s="9" t="str">
        <f>VLOOKUP($A2181,'Medical Examination'!$A$2:$J$2336,8,0)</f>
        <v xml:space="preserve"> Non Smoker</v>
      </c>
      <c r="J2181" s="9" t="str">
        <f>VLOOKUP($A2181,'Medical Examination'!$A$2:$J$2336,9,0)</f>
        <v>Normal Weight</v>
      </c>
      <c r="K2181" s="9" t="str">
        <f>VLOOKUP($A2181,'Medical Examination'!$A$2:$J$2336,10,0)</f>
        <v>Normal</v>
      </c>
      <c r="L2181" s="9" t="str">
        <f>VLOOKUP($A2181,'Hospitalsation Details'!$A$2:$L$2344,10,0)</f>
        <v>09-11-2003</v>
      </c>
      <c r="M2181" s="16">
        <f>VLOOKUP($A2181,'Hospitalsation Details'!$A$2:$L$2344,6,0)</f>
        <v>1731.68</v>
      </c>
      <c r="N2181" s="9" t="str">
        <f>VLOOKUP($A2181,'Hospitalsation Details'!$A$2:$L$2344,7,0)</f>
        <v>tier - 3</v>
      </c>
      <c r="O2181" s="9" t="str">
        <f>VLOOKUP($A2181,'Hospitalsation Details'!$A$2:$L$2344,8,0)</f>
        <v>tier - 2</v>
      </c>
      <c r="P2181" s="9" t="str">
        <f>VLOOKUP($A2181,'Hospitalsation Details'!$A$2:$L$2344,9,0)</f>
        <v>R1011</v>
      </c>
      <c r="Q2181" s="9">
        <f>VLOOKUP($A2181,'Hospitalsation Details'!$A$2:$L$2344,12,0)</f>
        <v>19</v>
      </c>
    </row>
    <row r="2182" spans="1:17" ht="15.6" x14ac:dyDescent="0.3">
      <c r="A2182" s="20" t="s">
        <v>4361</v>
      </c>
      <c r="B2182" s="9" t="str">
        <f>VLOOKUP($A2182,'Customer Names'!$A$2:$E$2336,4,0)</f>
        <v xml:space="preserve">  Kiersten</v>
      </c>
      <c r="C2182" s="9">
        <f>VLOOKUP($A2182,'Medical Examination'!$A$2:$J$2336,2,0)</f>
        <v>18.600000000000001</v>
      </c>
      <c r="D2182" s="9">
        <f>VLOOKUP($A2182,'Medical Examination'!$A$2:$J$2336,3,0)</f>
        <v>5</v>
      </c>
      <c r="E2182" s="9" t="str">
        <f>VLOOKUP($A2182,'Medical Examination'!$A$2:$J$2336,4,0)</f>
        <v>No</v>
      </c>
      <c r="F2182" s="9" t="str">
        <f>VLOOKUP($A2182,'Medical Examination'!$A$2:$J$2336,5,0)</f>
        <v>No</v>
      </c>
      <c r="G2182" s="9" t="str">
        <f>VLOOKUP($A2182,'Medical Examination'!$A$2:$J$2336,6,0)</f>
        <v>Yes</v>
      </c>
      <c r="H2182" s="9">
        <f>VLOOKUP($A2182,'Medical Examination'!$A$2:$J$2336,7,0)</f>
        <v>1</v>
      </c>
      <c r="I2182" s="9" t="str">
        <f>VLOOKUP($A2182,'Medical Examination'!$A$2:$J$2336,8,0)</f>
        <v xml:space="preserve"> Non Smoker</v>
      </c>
      <c r="J2182" s="9" t="str">
        <f>VLOOKUP($A2182,'Medical Examination'!$A$2:$J$2336,9,0)</f>
        <v>Normal Weight</v>
      </c>
      <c r="K2182" s="9" t="str">
        <f>VLOOKUP($A2182,'Medical Examination'!$A$2:$J$2336,10,0)</f>
        <v>Normal</v>
      </c>
      <c r="L2182" s="9" t="str">
        <f>VLOOKUP($A2182,'Hospitalsation Details'!$A$2:$L$2344,10,0)</f>
        <v>01-09-2003</v>
      </c>
      <c r="M2182" s="16">
        <f>VLOOKUP($A2182,'Hospitalsation Details'!$A$2:$L$2344,6,0)</f>
        <v>1728.9</v>
      </c>
      <c r="N2182" s="9" t="str">
        <f>VLOOKUP($A2182,'Hospitalsation Details'!$A$2:$L$2344,7,0)</f>
        <v>tier - 3</v>
      </c>
      <c r="O2182" s="9" t="str">
        <f>VLOOKUP($A2182,'Hospitalsation Details'!$A$2:$L$2344,8,0)</f>
        <v>tier - 2</v>
      </c>
      <c r="P2182" s="9" t="str">
        <f>VLOOKUP($A2182,'Hospitalsation Details'!$A$2:$L$2344,9,0)</f>
        <v>R1011</v>
      </c>
      <c r="Q2182" s="9">
        <f>VLOOKUP($A2182,'Hospitalsation Details'!$A$2:$L$2344,12,0)</f>
        <v>19</v>
      </c>
    </row>
    <row r="2183" spans="1:17" ht="15.6" x14ac:dyDescent="0.3">
      <c r="A2183" s="21" t="s">
        <v>4363</v>
      </c>
      <c r="B2183" s="9" t="str">
        <f>VLOOKUP($A2183,'Customer Names'!$A$2:$E$2336,4,0)</f>
        <v xml:space="preserve">  Rachael</v>
      </c>
      <c r="C2183" s="9">
        <f>VLOOKUP($A2183,'Medical Examination'!$A$2:$J$2336,2,0)</f>
        <v>17.8</v>
      </c>
      <c r="D2183" s="9">
        <f>VLOOKUP($A2183,'Medical Examination'!$A$2:$J$2336,3,0)</f>
        <v>4.55</v>
      </c>
      <c r="E2183" s="9" t="str">
        <f>VLOOKUP($A2183,'Medical Examination'!$A$2:$J$2336,4,0)</f>
        <v>No</v>
      </c>
      <c r="F2183" s="9" t="str">
        <f>VLOOKUP($A2183,'Medical Examination'!$A$2:$J$2336,5,0)</f>
        <v>No</v>
      </c>
      <c r="G2183" s="9" t="str">
        <f>VLOOKUP($A2183,'Medical Examination'!$A$2:$J$2336,6,0)</f>
        <v>Yes</v>
      </c>
      <c r="H2183" s="9">
        <f>VLOOKUP($A2183,'Medical Examination'!$A$2:$J$2336,7,0)</f>
        <v>1</v>
      </c>
      <c r="I2183" s="9" t="str">
        <f>VLOOKUP($A2183,'Medical Examination'!$A$2:$J$2336,8,0)</f>
        <v xml:space="preserve"> Non Smoker</v>
      </c>
      <c r="J2183" s="9" t="str">
        <f>VLOOKUP($A2183,'Medical Examination'!$A$2:$J$2336,9,0)</f>
        <v>Under Weight</v>
      </c>
      <c r="K2183" s="9" t="str">
        <f>VLOOKUP($A2183,'Medical Examination'!$A$2:$J$2336,10,0)</f>
        <v>Prediabetes</v>
      </c>
      <c r="L2183" s="9" t="str">
        <f>VLOOKUP($A2183,'Hospitalsation Details'!$A$2:$L$2344,10,0)</f>
        <v>21-11-2003</v>
      </c>
      <c r="M2183" s="16">
        <f>VLOOKUP($A2183,'Hospitalsation Details'!$A$2:$L$2344,6,0)</f>
        <v>1727.79</v>
      </c>
      <c r="N2183" s="9" t="str">
        <f>VLOOKUP($A2183,'Hospitalsation Details'!$A$2:$L$2344,7,0)</f>
        <v>tier - 3</v>
      </c>
      <c r="O2183" s="9" t="str">
        <f>VLOOKUP($A2183,'Hospitalsation Details'!$A$2:$L$2344,8,0)</f>
        <v>tier - 3</v>
      </c>
      <c r="P2183" s="9" t="str">
        <f>VLOOKUP($A2183,'Hospitalsation Details'!$A$2:$L$2344,9,0)</f>
        <v>R1011</v>
      </c>
      <c r="Q2183" s="9">
        <f>VLOOKUP($A2183,'Hospitalsation Details'!$A$2:$L$2344,12,0)</f>
        <v>19</v>
      </c>
    </row>
    <row r="2184" spans="1:17" ht="15.6" x14ac:dyDescent="0.3">
      <c r="A2184" s="20" t="s">
        <v>4365</v>
      </c>
      <c r="B2184" s="9" t="str">
        <f>VLOOKUP($A2184,'Customer Names'!$A$2:$E$2336,4,0)</f>
        <v xml:space="preserve">  Timothy P</v>
      </c>
      <c r="C2184" s="9">
        <f>VLOOKUP($A2184,'Medical Examination'!$A$2:$J$2336,2,0)</f>
        <v>35.200000000000003</v>
      </c>
      <c r="D2184" s="9">
        <f>VLOOKUP($A2184,'Medical Examination'!$A$2:$J$2336,3,0)</f>
        <v>5.97</v>
      </c>
      <c r="E2184" s="9" t="str">
        <f>VLOOKUP($A2184,'Medical Examination'!$A$2:$J$2336,4,0)</f>
        <v>No</v>
      </c>
      <c r="F2184" s="9" t="str">
        <f>VLOOKUP($A2184,'Medical Examination'!$A$2:$J$2336,5,0)</f>
        <v>Yes</v>
      </c>
      <c r="G2184" s="9" t="str">
        <f>VLOOKUP($A2184,'Medical Examination'!$A$2:$J$2336,6,0)</f>
        <v>No</v>
      </c>
      <c r="H2184" s="9">
        <f>VLOOKUP($A2184,'Medical Examination'!$A$2:$J$2336,7,0)</f>
        <v>1</v>
      </c>
      <c r="I2184" s="9" t="str">
        <f>VLOOKUP($A2184,'Medical Examination'!$A$2:$J$2336,8,0)</f>
        <v xml:space="preserve"> Non Smoker</v>
      </c>
      <c r="J2184" s="9" t="str">
        <f>VLOOKUP($A2184,'Medical Examination'!$A$2:$J$2336,9,0)</f>
        <v>Obesity</v>
      </c>
      <c r="K2184" s="9" t="str">
        <f>VLOOKUP($A2184,'Medical Examination'!$A$2:$J$2336,10,0)</f>
        <v>Normal</v>
      </c>
      <c r="L2184" s="9" t="str">
        <f>VLOOKUP($A2184,'Hospitalsation Details'!$A$2:$L$2344,10,0)</f>
        <v>09-09-2004</v>
      </c>
      <c r="M2184" s="16">
        <f>VLOOKUP($A2184,'Hospitalsation Details'!$A$2:$L$2344,6,0)</f>
        <v>1727.54</v>
      </c>
      <c r="N2184" s="9" t="str">
        <f>VLOOKUP($A2184,'Hospitalsation Details'!$A$2:$L$2344,7,0)</f>
        <v>tier - 3</v>
      </c>
      <c r="O2184" s="9" t="str">
        <f>VLOOKUP($A2184,'Hospitalsation Details'!$A$2:$L$2344,8,0)</f>
        <v>tier - 1</v>
      </c>
      <c r="P2184" s="9" t="str">
        <f>VLOOKUP($A2184,'Hospitalsation Details'!$A$2:$L$2344,9,0)</f>
        <v>R1013</v>
      </c>
      <c r="Q2184" s="9">
        <f>VLOOKUP($A2184,'Hospitalsation Details'!$A$2:$L$2344,12,0)</f>
        <v>18</v>
      </c>
    </row>
    <row r="2185" spans="1:17" ht="15.6" x14ac:dyDescent="0.3">
      <c r="A2185" s="21" t="s">
        <v>4367</v>
      </c>
      <c r="B2185" s="9" t="str">
        <f>VLOOKUP($A2185,'Customer Names'!$A$2:$E$2336,4,0)</f>
        <v xml:space="preserve">  Lelisa</v>
      </c>
      <c r="C2185" s="9">
        <f>VLOOKUP($A2185,'Medical Examination'!$A$2:$J$2336,2,0)</f>
        <v>33.770000000000003</v>
      </c>
      <c r="D2185" s="9">
        <f>VLOOKUP($A2185,'Medical Examination'!$A$2:$J$2336,3,0)</f>
        <v>4.0199999999999996</v>
      </c>
      <c r="E2185" s="9" t="str">
        <f>VLOOKUP($A2185,'Medical Examination'!$A$2:$J$2336,4,0)</f>
        <v>No</v>
      </c>
      <c r="F2185" s="9" t="str">
        <f>VLOOKUP($A2185,'Medical Examination'!$A$2:$J$2336,5,0)</f>
        <v>Yes</v>
      </c>
      <c r="G2185" s="9" t="str">
        <f>VLOOKUP($A2185,'Medical Examination'!$A$2:$J$2336,6,0)</f>
        <v>No</v>
      </c>
      <c r="H2185" s="9">
        <f>VLOOKUP($A2185,'Medical Examination'!$A$2:$J$2336,7,0)</f>
        <v>1</v>
      </c>
      <c r="I2185" s="9" t="str">
        <f>VLOOKUP($A2185,'Medical Examination'!$A$2:$J$2336,8,0)</f>
        <v xml:space="preserve"> Non Smoker</v>
      </c>
      <c r="J2185" s="9" t="str">
        <f>VLOOKUP($A2185,'Medical Examination'!$A$2:$J$2336,9,0)</f>
        <v>Obesity</v>
      </c>
      <c r="K2185" s="9" t="str">
        <f>VLOOKUP($A2185,'Medical Examination'!$A$2:$J$2336,10,0)</f>
        <v>Normal</v>
      </c>
      <c r="L2185" s="9" t="str">
        <f>VLOOKUP($A2185,'Hospitalsation Details'!$A$2:$L$2344,10,0)</f>
        <v>21-10-2004</v>
      </c>
      <c r="M2185" s="16">
        <f>VLOOKUP($A2185,'Hospitalsation Details'!$A$2:$L$2344,6,0)</f>
        <v>1725.55</v>
      </c>
      <c r="N2185" s="9" t="str">
        <f>VLOOKUP($A2185,'Hospitalsation Details'!$A$2:$L$2344,7,0)</f>
        <v>tier - 3</v>
      </c>
      <c r="O2185" s="9" t="str">
        <f>VLOOKUP($A2185,'Hospitalsation Details'!$A$2:$L$2344,8,0)</f>
        <v>tier - 2</v>
      </c>
      <c r="P2185" s="9" t="str">
        <f>VLOOKUP($A2185,'Hospitalsation Details'!$A$2:$L$2344,9,0)</f>
        <v>R1013</v>
      </c>
      <c r="Q2185" s="9">
        <f>VLOOKUP($A2185,'Hospitalsation Details'!$A$2:$L$2344,12,0)</f>
        <v>18</v>
      </c>
    </row>
    <row r="2186" spans="1:17" ht="15.6" x14ac:dyDescent="0.3">
      <c r="A2186" s="20" t="s">
        <v>4369</v>
      </c>
      <c r="B2186" s="9" t="str">
        <f>VLOOKUP($A2186,'Customer Names'!$A$2:$E$2336,4,0)</f>
        <v xml:space="preserve">  Nate</v>
      </c>
      <c r="C2186" s="9">
        <f>VLOOKUP($A2186,'Medical Examination'!$A$2:$J$2336,2,0)</f>
        <v>30.03</v>
      </c>
      <c r="D2186" s="9">
        <f>VLOOKUP($A2186,'Medical Examination'!$A$2:$J$2336,3,0)</f>
        <v>4.04</v>
      </c>
      <c r="E2186" s="9" t="str">
        <f>VLOOKUP($A2186,'Medical Examination'!$A$2:$J$2336,4,0)</f>
        <v>No</v>
      </c>
      <c r="F2186" s="9" t="str">
        <f>VLOOKUP($A2186,'Medical Examination'!$A$2:$J$2336,5,0)</f>
        <v>Yes</v>
      </c>
      <c r="G2186" s="9" t="str">
        <f>VLOOKUP($A2186,'Medical Examination'!$A$2:$J$2336,6,0)</f>
        <v>No</v>
      </c>
      <c r="H2186" s="9">
        <f>VLOOKUP($A2186,'Medical Examination'!$A$2:$J$2336,7,0)</f>
        <v>1</v>
      </c>
      <c r="I2186" s="9" t="str">
        <f>VLOOKUP($A2186,'Medical Examination'!$A$2:$J$2336,8,0)</f>
        <v xml:space="preserve"> Non Smoker</v>
      </c>
      <c r="J2186" s="9" t="str">
        <f>VLOOKUP($A2186,'Medical Examination'!$A$2:$J$2336,9,0)</f>
        <v>Obesity</v>
      </c>
      <c r="K2186" s="9" t="str">
        <f>VLOOKUP($A2186,'Medical Examination'!$A$2:$J$2336,10,0)</f>
        <v>Normal</v>
      </c>
      <c r="L2186" s="9" t="str">
        <f>VLOOKUP($A2186,'Hospitalsation Details'!$A$2:$L$2344,10,0)</f>
        <v>11-09-2004</v>
      </c>
      <c r="M2186" s="16">
        <f>VLOOKUP($A2186,'Hospitalsation Details'!$A$2:$L$2344,6,0)</f>
        <v>1720.35</v>
      </c>
      <c r="N2186" s="9" t="str">
        <f>VLOOKUP($A2186,'Hospitalsation Details'!$A$2:$L$2344,7,0)</f>
        <v>tier - 3</v>
      </c>
      <c r="O2186" s="9" t="str">
        <f>VLOOKUP($A2186,'Hospitalsation Details'!$A$2:$L$2344,8,0)</f>
        <v>tier - 3</v>
      </c>
      <c r="P2186" s="9" t="str">
        <f>VLOOKUP($A2186,'Hospitalsation Details'!$A$2:$L$2344,9,0)</f>
        <v>R1013</v>
      </c>
      <c r="Q2186" s="9">
        <f>VLOOKUP($A2186,'Hospitalsation Details'!$A$2:$L$2344,12,0)</f>
        <v>18</v>
      </c>
    </row>
    <row r="2187" spans="1:17" ht="15.6" x14ac:dyDescent="0.3">
      <c r="A2187" s="21" t="s">
        <v>4371</v>
      </c>
      <c r="B2187" s="9" t="str">
        <f>VLOOKUP($A2187,'Customer Names'!$A$2:$E$2336,4,0)</f>
        <v xml:space="preserve">  Chris C</v>
      </c>
      <c r="C2187" s="9">
        <f>VLOOKUP($A2187,'Medical Examination'!$A$2:$J$2336,2,0)</f>
        <v>29.37</v>
      </c>
      <c r="D2187" s="9">
        <f>VLOOKUP($A2187,'Medical Examination'!$A$2:$J$2336,3,0)</f>
        <v>5.54</v>
      </c>
      <c r="E2187" s="9" t="str">
        <f>VLOOKUP($A2187,'Medical Examination'!$A$2:$J$2336,4,0)</f>
        <v>No</v>
      </c>
      <c r="F2187" s="9" t="str">
        <f>VLOOKUP($A2187,'Medical Examination'!$A$2:$J$2336,5,0)</f>
        <v>Yes</v>
      </c>
      <c r="G2187" s="9" t="str">
        <f>VLOOKUP($A2187,'Medical Examination'!$A$2:$J$2336,6,0)</f>
        <v>No</v>
      </c>
      <c r="H2187" s="9">
        <f>VLOOKUP($A2187,'Medical Examination'!$A$2:$J$2336,7,0)</f>
        <v>1</v>
      </c>
      <c r="I2187" s="9" t="str">
        <f>VLOOKUP($A2187,'Medical Examination'!$A$2:$J$2336,8,0)</f>
        <v xml:space="preserve"> Non Smoker</v>
      </c>
      <c r="J2187" s="9" t="str">
        <f>VLOOKUP($A2187,'Medical Examination'!$A$2:$J$2336,9,0)</f>
        <v>Over Weight</v>
      </c>
      <c r="K2187" s="9" t="str">
        <f>VLOOKUP($A2187,'Medical Examination'!$A$2:$J$2336,10,0)</f>
        <v>Normal</v>
      </c>
      <c r="L2187" s="9" t="str">
        <f>VLOOKUP($A2187,'Hospitalsation Details'!$A$2:$L$2344,10,0)</f>
        <v>10-06-2004</v>
      </c>
      <c r="M2187" s="16">
        <f>VLOOKUP($A2187,'Hospitalsation Details'!$A$2:$L$2344,6,0)</f>
        <v>1719.44</v>
      </c>
      <c r="N2187" s="9" t="str">
        <f>VLOOKUP($A2187,'Hospitalsation Details'!$A$2:$L$2344,7,0)</f>
        <v>tier - 3</v>
      </c>
      <c r="O2187" s="9" t="str">
        <f>VLOOKUP($A2187,'Hospitalsation Details'!$A$2:$L$2344,8,0)</f>
        <v>tier - 3</v>
      </c>
      <c r="P2187" s="9" t="str">
        <f>VLOOKUP($A2187,'Hospitalsation Details'!$A$2:$L$2344,9,0)</f>
        <v>R1013</v>
      </c>
      <c r="Q2187" s="9">
        <f>VLOOKUP($A2187,'Hospitalsation Details'!$A$2:$L$2344,12,0)</f>
        <v>18</v>
      </c>
    </row>
    <row r="2188" spans="1:17" ht="15.6" x14ac:dyDescent="0.3">
      <c r="A2188" s="20" t="s">
        <v>4373</v>
      </c>
      <c r="B2188" s="9" t="str">
        <f>VLOOKUP($A2188,'Customer Names'!$A$2:$E$2336,4,0)</f>
        <v xml:space="preserve">  Scott</v>
      </c>
      <c r="C2188" s="9">
        <f>VLOOKUP($A2188,'Medical Examination'!$A$2:$J$2336,2,0)</f>
        <v>28.5</v>
      </c>
      <c r="D2188" s="9">
        <f>VLOOKUP($A2188,'Medical Examination'!$A$2:$J$2336,3,0)</f>
        <v>4.03</v>
      </c>
      <c r="E2188" s="9" t="str">
        <f>VLOOKUP($A2188,'Medical Examination'!$A$2:$J$2336,4,0)</f>
        <v>No</v>
      </c>
      <c r="F2188" s="9" t="str">
        <f>VLOOKUP($A2188,'Medical Examination'!$A$2:$J$2336,5,0)</f>
        <v>Yes</v>
      </c>
      <c r="G2188" s="9" t="str">
        <f>VLOOKUP($A2188,'Medical Examination'!$A$2:$J$2336,6,0)</f>
        <v>No</v>
      </c>
      <c r="H2188" s="9">
        <f>VLOOKUP($A2188,'Medical Examination'!$A$2:$J$2336,7,0)</f>
        <v>1</v>
      </c>
      <c r="I2188" s="9" t="str">
        <f>VLOOKUP($A2188,'Medical Examination'!$A$2:$J$2336,8,0)</f>
        <v xml:space="preserve"> Non Smoker</v>
      </c>
      <c r="J2188" s="9" t="str">
        <f>VLOOKUP($A2188,'Medical Examination'!$A$2:$J$2336,9,0)</f>
        <v>Over Weight</v>
      </c>
      <c r="K2188" s="9" t="str">
        <f>VLOOKUP($A2188,'Medical Examination'!$A$2:$J$2336,10,0)</f>
        <v>Normal</v>
      </c>
      <c r="L2188" s="9" t="str">
        <f>VLOOKUP($A2188,'Hospitalsation Details'!$A$2:$L$2344,10,0)</f>
        <v>21-09-2004</v>
      </c>
      <c r="M2188" s="16">
        <f>VLOOKUP($A2188,'Hospitalsation Details'!$A$2:$L$2344,6,0)</f>
        <v>1712.23</v>
      </c>
      <c r="N2188" s="9" t="str">
        <f>VLOOKUP($A2188,'Hospitalsation Details'!$A$2:$L$2344,7,0)</f>
        <v>tier - 3</v>
      </c>
      <c r="O2188" s="9" t="str">
        <f>VLOOKUP($A2188,'Hospitalsation Details'!$A$2:$L$2344,8,0)</f>
        <v>tier - 1</v>
      </c>
      <c r="P2188" s="9" t="str">
        <f>VLOOKUP($A2188,'Hospitalsation Details'!$A$2:$L$2344,9,0)</f>
        <v>R1016</v>
      </c>
      <c r="Q2188" s="9">
        <f>VLOOKUP($A2188,'Hospitalsation Details'!$A$2:$L$2344,12,0)</f>
        <v>18</v>
      </c>
    </row>
    <row r="2189" spans="1:17" ht="15.6" x14ac:dyDescent="0.3">
      <c r="A2189" s="21" t="s">
        <v>4375</v>
      </c>
      <c r="B2189" s="9" t="str">
        <f>VLOOKUP($A2189,'Customer Names'!$A$2:$E$2336,4,0)</f>
        <v xml:space="preserve">  Kevin</v>
      </c>
      <c r="C2189" s="9">
        <f>VLOOKUP($A2189,'Medical Examination'!$A$2:$J$2336,2,0)</f>
        <v>23.32</v>
      </c>
      <c r="D2189" s="9">
        <f>VLOOKUP($A2189,'Medical Examination'!$A$2:$J$2336,3,0)</f>
        <v>5.62</v>
      </c>
      <c r="E2189" s="9" t="str">
        <f>VLOOKUP($A2189,'Medical Examination'!$A$2:$J$2336,4,0)</f>
        <v>No</v>
      </c>
      <c r="F2189" s="9" t="str">
        <f>VLOOKUP($A2189,'Medical Examination'!$A$2:$J$2336,5,0)</f>
        <v>Yes</v>
      </c>
      <c r="G2189" s="9" t="str">
        <f>VLOOKUP($A2189,'Medical Examination'!$A$2:$J$2336,6,0)</f>
        <v>No</v>
      </c>
      <c r="H2189" s="9">
        <f>VLOOKUP($A2189,'Medical Examination'!$A$2:$J$2336,7,0)</f>
        <v>1</v>
      </c>
      <c r="I2189" s="9" t="str">
        <f>VLOOKUP($A2189,'Medical Examination'!$A$2:$J$2336,8,0)</f>
        <v xml:space="preserve"> Non Smoker</v>
      </c>
      <c r="J2189" s="9" t="str">
        <f>VLOOKUP($A2189,'Medical Examination'!$A$2:$J$2336,9,0)</f>
        <v>Normal Weight</v>
      </c>
      <c r="K2189" s="9" t="str">
        <f>VLOOKUP($A2189,'Medical Examination'!$A$2:$J$2336,10,0)</f>
        <v>Normal</v>
      </c>
      <c r="L2189" s="9" t="str">
        <f>VLOOKUP($A2189,'Hospitalsation Details'!$A$2:$L$2344,10,0)</f>
        <v>19-09-2004</v>
      </c>
      <c r="M2189" s="16">
        <f>VLOOKUP($A2189,'Hospitalsation Details'!$A$2:$L$2344,6,0)</f>
        <v>1711.03</v>
      </c>
      <c r="N2189" s="9" t="str">
        <f>VLOOKUP($A2189,'Hospitalsation Details'!$A$2:$L$2344,7,0)</f>
        <v>tier - 3</v>
      </c>
      <c r="O2189" s="9" t="str">
        <f>VLOOKUP($A2189,'Hospitalsation Details'!$A$2:$L$2344,8,0)</f>
        <v>tier - 3</v>
      </c>
      <c r="P2189" s="9" t="str">
        <f>VLOOKUP($A2189,'Hospitalsation Details'!$A$2:$L$2344,9,0)</f>
        <v>R1013</v>
      </c>
      <c r="Q2189" s="9">
        <f>VLOOKUP($A2189,'Hospitalsation Details'!$A$2:$L$2344,12,0)</f>
        <v>18</v>
      </c>
    </row>
    <row r="2190" spans="1:17" ht="15.6" x14ac:dyDescent="0.3">
      <c r="A2190" s="20" t="s">
        <v>4377</v>
      </c>
      <c r="B2190" s="9" t="str">
        <f>VLOOKUP($A2190,'Customer Names'!$A$2:$E$2336,4,0)</f>
        <v xml:space="preserve">  Erik C</v>
      </c>
      <c r="C2190" s="9">
        <f>VLOOKUP($A2190,'Medical Examination'!$A$2:$J$2336,2,0)</f>
        <v>26.125</v>
      </c>
      <c r="D2190" s="9">
        <f>VLOOKUP($A2190,'Medical Examination'!$A$2:$J$2336,3,0)</f>
        <v>5.27</v>
      </c>
      <c r="E2190" s="9" t="str">
        <f>VLOOKUP($A2190,'Medical Examination'!$A$2:$J$2336,4,0)</f>
        <v>No</v>
      </c>
      <c r="F2190" s="9" t="str">
        <f>VLOOKUP($A2190,'Medical Examination'!$A$2:$J$2336,5,0)</f>
        <v>Yes</v>
      </c>
      <c r="G2190" s="9" t="str">
        <f>VLOOKUP($A2190,'Medical Examination'!$A$2:$J$2336,6,0)</f>
        <v>No</v>
      </c>
      <c r="H2190" s="9">
        <f>VLOOKUP($A2190,'Medical Examination'!$A$2:$J$2336,7,0)</f>
        <v>1</v>
      </c>
      <c r="I2190" s="9" t="str">
        <f>VLOOKUP($A2190,'Medical Examination'!$A$2:$J$2336,8,0)</f>
        <v xml:space="preserve"> Non Smoker</v>
      </c>
      <c r="J2190" s="9" t="str">
        <f>VLOOKUP($A2190,'Medical Examination'!$A$2:$J$2336,9,0)</f>
        <v>Over Weight</v>
      </c>
      <c r="K2190" s="9" t="str">
        <f>VLOOKUP($A2190,'Medical Examination'!$A$2:$J$2336,10,0)</f>
        <v>Normal</v>
      </c>
      <c r="L2190" s="9" t="str">
        <f>VLOOKUP($A2190,'Hospitalsation Details'!$A$2:$L$2344,10,0)</f>
        <v>12-12-2004</v>
      </c>
      <c r="M2190" s="16">
        <f>VLOOKUP($A2190,'Hospitalsation Details'!$A$2:$L$2344,6,0)</f>
        <v>1708.93</v>
      </c>
      <c r="N2190" s="9" t="str">
        <f>VLOOKUP($A2190,'Hospitalsation Details'!$A$2:$L$2344,7,0)</f>
        <v>tier - 3</v>
      </c>
      <c r="O2190" s="9" t="str">
        <f>VLOOKUP($A2190,'Hospitalsation Details'!$A$2:$L$2344,8,0)</f>
        <v>tier - 1</v>
      </c>
      <c r="P2190" s="9" t="str">
        <f>VLOOKUP($A2190,'Hospitalsation Details'!$A$2:$L$2344,9,0)</f>
        <v>R1019</v>
      </c>
      <c r="Q2190" s="9">
        <f>VLOOKUP($A2190,'Hospitalsation Details'!$A$2:$L$2344,12,0)</f>
        <v>18</v>
      </c>
    </row>
    <row r="2191" spans="1:17" ht="15.6" x14ac:dyDescent="0.3">
      <c r="A2191" s="21" t="s">
        <v>4379</v>
      </c>
      <c r="B2191" s="9" t="str">
        <f>VLOOKUP($A2191,'Customer Names'!$A$2:$E$2336,4,0)</f>
        <v xml:space="preserve">  Shawn C</v>
      </c>
      <c r="C2191" s="9">
        <f>VLOOKUP($A2191,'Medical Examination'!$A$2:$J$2336,2,0)</f>
        <v>25.46</v>
      </c>
      <c r="D2191" s="9">
        <f>VLOOKUP($A2191,'Medical Examination'!$A$2:$J$2336,3,0)</f>
        <v>5.18</v>
      </c>
      <c r="E2191" s="9" t="str">
        <f>VLOOKUP($A2191,'Medical Examination'!$A$2:$J$2336,4,0)</f>
        <v>No</v>
      </c>
      <c r="F2191" s="9" t="str">
        <f>VLOOKUP($A2191,'Medical Examination'!$A$2:$J$2336,5,0)</f>
        <v>Yes</v>
      </c>
      <c r="G2191" s="9" t="str">
        <f>VLOOKUP($A2191,'Medical Examination'!$A$2:$J$2336,6,0)</f>
        <v>No</v>
      </c>
      <c r="H2191" s="9">
        <f>VLOOKUP($A2191,'Medical Examination'!$A$2:$J$2336,7,0)</f>
        <v>1</v>
      </c>
      <c r="I2191" s="9" t="str">
        <f>VLOOKUP($A2191,'Medical Examination'!$A$2:$J$2336,8,0)</f>
        <v xml:space="preserve"> Non Smoker</v>
      </c>
      <c r="J2191" s="9" t="str">
        <f>VLOOKUP($A2191,'Medical Examination'!$A$2:$J$2336,9,0)</f>
        <v>Over Weight</v>
      </c>
      <c r="K2191" s="9" t="str">
        <f>VLOOKUP($A2191,'Medical Examination'!$A$2:$J$2336,10,0)</f>
        <v>Normal</v>
      </c>
      <c r="L2191" s="9" t="str">
        <f>VLOOKUP($A2191,'Hospitalsation Details'!$A$2:$L$2344,10,0)</f>
        <v>17-10-2004</v>
      </c>
      <c r="M2191" s="16">
        <f>VLOOKUP($A2191,'Hospitalsation Details'!$A$2:$L$2344,6,0)</f>
        <v>1708</v>
      </c>
      <c r="N2191" s="9" t="str">
        <f>VLOOKUP($A2191,'Hospitalsation Details'!$A$2:$L$2344,7,0)</f>
        <v>tier - 3</v>
      </c>
      <c r="O2191" s="9" t="str">
        <f>VLOOKUP($A2191,'Hospitalsation Details'!$A$2:$L$2344,8,0)</f>
        <v>tier - 2</v>
      </c>
      <c r="P2191" s="9" t="str">
        <f>VLOOKUP($A2191,'Hospitalsation Details'!$A$2:$L$2344,9,0)</f>
        <v>R1016</v>
      </c>
      <c r="Q2191" s="9">
        <f>VLOOKUP($A2191,'Hospitalsation Details'!$A$2:$L$2344,12,0)</f>
        <v>18</v>
      </c>
    </row>
    <row r="2192" spans="1:17" ht="15.6" x14ac:dyDescent="0.3">
      <c r="A2192" s="20" t="s">
        <v>4381</v>
      </c>
      <c r="B2192" s="9" t="str">
        <f>VLOOKUP($A2192,'Customer Names'!$A$2:$E$2336,4,0)</f>
        <v xml:space="preserve">  Vajin L</v>
      </c>
      <c r="C2192" s="9">
        <f>VLOOKUP($A2192,'Medical Examination'!$A$2:$J$2336,2,0)</f>
        <v>23.75</v>
      </c>
      <c r="D2192" s="9">
        <f>VLOOKUP($A2192,'Medical Examination'!$A$2:$J$2336,3,0)</f>
        <v>5.27</v>
      </c>
      <c r="E2192" s="9" t="str">
        <f>VLOOKUP($A2192,'Medical Examination'!$A$2:$J$2336,4,0)</f>
        <v>No</v>
      </c>
      <c r="F2192" s="9" t="str">
        <f>VLOOKUP($A2192,'Medical Examination'!$A$2:$J$2336,5,0)</f>
        <v>Yes</v>
      </c>
      <c r="G2192" s="9" t="str">
        <f>VLOOKUP($A2192,'Medical Examination'!$A$2:$J$2336,6,0)</f>
        <v>No</v>
      </c>
      <c r="H2192" s="9">
        <f>VLOOKUP($A2192,'Medical Examination'!$A$2:$J$2336,7,0)</f>
        <v>1</v>
      </c>
      <c r="I2192" s="9" t="str">
        <f>VLOOKUP($A2192,'Medical Examination'!$A$2:$J$2336,8,0)</f>
        <v xml:space="preserve"> Non Smoker</v>
      </c>
      <c r="J2192" s="9" t="str">
        <f>VLOOKUP($A2192,'Medical Examination'!$A$2:$J$2336,9,0)</f>
        <v>Normal Weight</v>
      </c>
      <c r="K2192" s="9" t="str">
        <f>VLOOKUP($A2192,'Medical Examination'!$A$2:$J$2336,10,0)</f>
        <v>Normal</v>
      </c>
      <c r="L2192" s="9" t="str">
        <f>VLOOKUP($A2192,'Hospitalsation Details'!$A$2:$L$2344,10,0)</f>
        <v>06-12-2004</v>
      </c>
      <c r="M2192" s="16">
        <f>VLOOKUP($A2192,'Hospitalsation Details'!$A$2:$L$2344,6,0)</f>
        <v>1705.62</v>
      </c>
      <c r="N2192" s="9" t="str">
        <f>VLOOKUP($A2192,'Hospitalsation Details'!$A$2:$L$2344,7,0)</f>
        <v>tier - 2</v>
      </c>
      <c r="O2192" s="9" t="str">
        <f>VLOOKUP($A2192,'Hospitalsation Details'!$A$2:$L$2344,8,0)</f>
        <v>tier - 2</v>
      </c>
      <c r="P2192" s="9" t="str">
        <f>VLOOKUP($A2192,'Hospitalsation Details'!$A$2:$L$2344,9,0)</f>
        <v>R1015</v>
      </c>
      <c r="Q2192" s="9">
        <f>VLOOKUP($A2192,'Hospitalsation Details'!$A$2:$L$2344,12,0)</f>
        <v>18</v>
      </c>
    </row>
    <row r="2193" spans="1:17" ht="15.6" x14ac:dyDescent="0.3">
      <c r="A2193" s="21" t="s">
        <v>4383</v>
      </c>
      <c r="B2193" s="9" t="str">
        <f>VLOOKUP($A2193,'Customer Names'!$A$2:$E$2336,4,0)</f>
        <v xml:space="preserve">  John K</v>
      </c>
      <c r="C2193" s="9">
        <f>VLOOKUP($A2193,'Medical Examination'!$A$2:$J$2336,2,0)</f>
        <v>23.085000000000001</v>
      </c>
      <c r="D2193" s="9">
        <f>VLOOKUP($A2193,'Medical Examination'!$A$2:$J$2336,3,0)</f>
        <v>5.62</v>
      </c>
      <c r="E2193" s="9" t="str">
        <f>VLOOKUP($A2193,'Medical Examination'!$A$2:$J$2336,4,0)</f>
        <v>No</v>
      </c>
      <c r="F2193" s="9" t="str">
        <f>VLOOKUP($A2193,'Medical Examination'!$A$2:$J$2336,5,0)</f>
        <v>Yes</v>
      </c>
      <c r="G2193" s="9" t="str">
        <f>VLOOKUP($A2193,'Medical Examination'!$A$2:$J$2336,6,0)</f>
        <v>No</v>
      </c>
      <c r="H2193" s="9">
        <f>VLOOKUP($A2193,'Medical Examination'!$A$2:$J$2336,7,0)</f>
        <v>1</v>
      </c>
      <c r="I2193" s="9" t="str">
        <f>VLOOKUP($A2193,'Medical Examination'!$A$2:$J$2336,8,0)</f>
        <v xml:space="preserve"> Non Smoker</v>
      </c>
      <c r="J2193" s="9" t="str">
        <f>VLOOKUP($A2193,'Medical Examination'!$A$2:$J$2336,9,0)</f>
        <v>Normal Weight</v>
      </c>
      <c r="K2193" s="9" t="str">
        <f>VLOOKUP($A2193,'Medical Examination'!$A$2:$J$2336,10,0)</f>
        <v>Normal</v>
      </c>
      <c r="L2193" s="9" t="str">
        <f>VLOOKUP($A2193,'Hospitalsation Details'!$A$2:$L$2344,10,0)</f>
        <v>14-12-2004</v>
      </c>
      <c r="M2193" s="16">
        <f>VLOOKUP($A2193,'Hospitalsation Details'!$A$2:$L$2344,6,0)</f>
        <v>1704.7</v>
      </c>
      <c r="N2193" s="9" t="str">
        <f>VLOOKUP($A2193,'Hospitalsation Details'!$A$2:$L$2344,7,0)</f>
        <v>tier - 2</v>
      </c>
      <c r="O2193" s="9" t="str">
        <f>VLOOKUP($A2193,'Hospitalsation Details'!$A$2:$L$2344,8,0)</f>
        <v>tier - 3</v>
      </c>
      <c r="P2193" s="9" t="str">
        <f>VLOOKUP($A2193,'Hospitalsation Details'!$A$2:$L$2344,9,0)</f>
        <v>R1018</v>
      </c>
      <c r="Q2193" s="9">
        <f>VLOOKUP($A2193,'Hospitalsation Details'!$A$2:$L$2344,12,0)</f>
        <v>18</v>
      </c>
    </row>
    <row r="2194" spans="1:17" ht="15.6" x14ac:dyDescent="0.3">
      <c r="A2194" s="20" t="s">
        <v>4385</v>
      </c>
      <c r="B2194" s="9" t="str">
        <f>VLOOKUP($A2194,'Customer Names'!$A$2:$E$2336,4,0)</f>
        <v xml:space="preserve">  Kevin J</v>
      </c>
      <c r="C2194" s="9">
        <f>VLOOKUP($A2194,'Medical Examination'!$A$2:$J$2336,2,0)</f>
        <v>22.99</v>
      </c>
      <c r="D2194" s="9">
        <f>VLOOKUP($A2194,'Medical Examination'!$A$2:$J$2336,3,0)</f>
        <v>5.0599999999999996</v>
      </c>
      <c r="E2194" s="9" t="str">
        <f>VLOOKUP($A2194,'Medical Examination'!$A$2:$J$2336,4,0)</f>
        <v>No</v>
      </c>
      <c r="F2194" s="9" t="str">
        <f>VLOOKUP($A2194,'Medical Examination'!$A$2:$J$2336,5,0)</f>
        <v>Yes</v>
      </c>
      <c r="G2194" s="9" t="str">
        <f>VLOOKUP($A2194,'Medical Examination'!$A$2:$J$2336,6,0)</f>
        <v>No</v>
      </c>
      <c r="H2194" s="9">
        <f>VLOOKUP($A2194,'Medical Examination'!$A$2:$J$2336,7,0)</f>
        <v>1</v>
      </c>
      <c r="I2194" s="9" t="str">
        <f>VLOOKUP($A2194,'Medical Examination'!$A$2:$J$2336,8,0)</f>
        <v xml:space="preserve"> Non Smoker</v>
      </c>
      <c r="J2194" s="9" t="str">
        <f>VLOOKUP($A2194,'Medical Examination'!$A$2:$J$2336,9,0)</f>
        <v>Normal Weight</v>
      </c>
      <c r="K2194" s="9" t="str">
        <f>VLOOKUP($A2194,'Medical Examination'!$A$2:$J$2336,10,0)</f>
        <v>Normal</v>
      </c>
      <c r="L2194" s="9" t="str">
        <f>VLOOKUP($A2194,'Hospitalsation Details'!$A$2:$L$2344,10,0)</f>
        <v>07-11-2004</v>
      </c>
      <c r="M2194" s="16">
        <f>VLOOKUP($A2194,'Hospitalsation Details'!$A$2:$L$2344,6,0)</f>
        <v>1704.57</v>
      </c>
      <c r="N2194" s="9" t="str">
        <f>VLOOKUP($A2194,'Hospitalsation Details'!$A$2:$L$2344,7,0)</f>
        <v>tier - 2</v>
      </c>
      <c r="O2194" s="9" t="str">
        <f>VLOOKUP($A2194,'Hospitalsation Details'!$A$2:$L$2344,8,0)</f>
        <v>tier - 1</v>
      </c>
      <c r="P2194" s="9" t="str">
        <f>VLOOKUP($A2194,'Hospitalsation Details'!$A$2:$L$2344,9,0)</f>
        <v>R1016</v>
      </c>
      <c r="Q2194" s="9">
        <f>VLOOKUP($A2194,'Hospitalsation Details'!$A$2:$L$2344,12,0)</f>
        <v>18</v>
      </c>
    </row>
    <row r="2195" spans="1:17" ht="15.6" x14ac:dyDescent="0.3">
      <c r="A2195" s="21" t="s">
        <v>4387</v>
      </c>
      <c r="B2195" s="9" t="str">
        <f>VLOOKUP($A2195,'Customer Names'!$A$2:$E$2336,4,0)</f>
        <v xml:space="preserve">  Kirby W</v>
      </c>
      <c r="C2195" s="9">
        <f>VLOOKUP($A2195,'Medical Examination'!$A$2:$J$2336,2,0)</f>
        <v>21.47</v>
      </c>
      <c r="D2195" s="9">
        <f>VLOOKUP($A2195,'Medical Examination'!$A$2:$J$2336,3,0)</f>
        <v>4.6900000000000004</v>
      </c>
      <c r="E2195" s="9" t="str">
        <f>VLOOKUP($A2195,'Medical Examination'!$A$2:$J$2336,4,0)</f>
        <v>No</v>
      </c>
      <c r="F2195" s="9" t="str">
        <f>VLOOKUP($A2195,'Medical Examination'!$A$2:$J$2336,5,0)</f>
        <v>Yes</v>
      </c>
      <c r="G2195" s="9" t="str">
        <f>VLOOKUP($A2195,'Medical Examination'!$A$2:$J$2336,6,0)</f>
        <v>No</v>
      </c>
      <c r="H2195" s="9">
        <f>VLOOKUP($A2195,'Medical Examination'!$A$2:$J$2336,7,0)</f>
        <v>1</v>
      </c>
      <c r="I2195" s="9" t="str">
        <f>VLOOKUP($A2195,'Medical Examination'!$A$2:$J$2336,8,0)</f>
        <v xml:space="preserve"> Non Smoker</v>
      </c>
      <c r="J2195" s="9" t="str">
        <f>VLOOKUP($A2195,'Medical Examination'!$A$2:$J$2336,9,0)</f>
        <v>Normal Weight</v>
      </c>
      <c r="K2195" s="9" t="str">
        <f>VLOOKUP($A2195,'Medical Examination'!$A$2:$J$2336,10,0)</f>
        <v>Normal</v>
      </c>
      <c r="L2195" s="9" t="str">
        <f>VLOOKUP($A2195,'Hospitalsation Details'!$A$2:$L$2344,10,0)</f>
        <v>10-12-2004</v>
      </c>
      <c r="M2195" s="16">
        <f>VLOOKUP($A2195,'Hospitalsation Details'!$A$2:$L$2344,6,0)</f>
        <v>1702.46</v>
      </c>
      <c r="N2195" s="9" t="str">
        <f>VLOOKUP($A2195,'Hospitalsation Details'!$A$2:$L$2344,7,0)</f>
        <v>tier - 2</v>
      </c>
      <c r="O2195" s="9" t="str">
        <f>VLOOKUP($A2195,'Hospitalsation Details'!$A$2:$L$2344,8,0)</f>
        <v>tier - 3</v>
      </c>
      <c r="P2195" s="9" t="str">
        <f>VLOOKUP($A2195,'Hospitalsation Details'!$A$2:$L$2344,9,0)</f>
        <v>R1019</v>
      </c>
      <c r="Q2195" s="9">
        <f>VLOOKUP($A2195,'Hospitalsation Details'!$A$2:$L$2344,12,0)</f>
        <v>18</v>
      </c>
    </row>
    <row r="2196" spans="1:17" ht="15.6" x14ac:dyDescent="0.3">
      <c r="A2196" s="20" t="s">
        <v>4389</v>
      </c>
      <c r="B2196" s="9" t="str">
        <f>VLOOKUP($A2196,'Customer Names'!$A$2:$E$2336,4,0)</f>
        <v xml:space="preserve">  J A</v>
      </c>
      <c r="C2196" s="9">
        <f>VLOOKUP($A2196,'Medical Examination'!$A$2:$J$2336,2,0)</f>
        <v>15.96</v>
      </c>
      <c r="D2196" s="9">
        <f>VLOOKUP($A2196,'Medical Examination'!$A$2:$J$2336,3,0)</f>
        <v>5.44</v>
      </c>
      <c r="E2196" s="9" t="str">
        <f>VLOOKUP($A2196,'Medical Examination'!$A$2:$J$2336,4,0)</f>
        <v>No</v>
      </c>
      <c r="F2196" s="9" t="str">
        <f>VLOOKUP($A2196,'Medical Examination'!$A$2:$J$2336,5,0)</f>
        <v>Yes</v>
      </c>
      <c r="G2196" s="9" t="str">
        <f>VLOOKUP($A2196,'Medical Examination'!$A$2:$J$2336,6,0)</f>
        <v>No</v>
      </c>
      <c r="H2196" s="9">
        <f>VLOOKUP($A2196,'Medical Examination'!$A$2:$J$2336,7,0)</f>
        <v>1</v>
      </c>
      <c r="I2196" s="9" t="str">
        <f>VLOOKUP($A2196,'Medical Examination'!$A$2:$J$2336,8,0)</f>
        <v xml:space="preserve"> Non Smoker</v>
      </c>
      <c r="J2196" s="9" t="str">
        <f>VLOOKUP($A2196,'Medical Examination'!$A$2:$J$2336,9,0)</f>
        <v>Under Weight</v>
      </c>
      <c r="K2196" s="9" t="str">
        <f>VLOOKUP($A2196,'Medical Examination'!$A$2:$J$2336,10,0)</f>
        <v>Normal</v>
      </c>
      <c r="L2196" s="9" t="str">
        <f>VLOOKUP($A2196,'Hospitalsation Details'!$A$2:$L$2344,10,0)</f>
        <v>17-11-2004</v>
      </c>
      <c r="M2196" s="16">
        <f>VLOOKUP($A2196,'Hospitalsation Details'!$A$2:$L$2344,6,0)</f>
        <v>1694.8</v>
      </c>
      <c r="N2196" s="9" t="str">
        <f>VLOOKUP($A2196,'Hospitalsation Details'!$A$2:$L$2344,7,0)</f>
        <v>tier - 2</v>
      </c>
      <c r="O2196" s="9" t="str">
        <f>VLOOKUP($A2196,'Hospitalsation Details'!$A$2:$L$2344,8,0)</f>
        <v>tier - 2</v>
      </c>
      <c r="P2196" s="9" t="str">
        <f>VLOOKUP($A2196,'Hospitalsation Details'!$A$2:$L$2344,9,0)</f>
        <v>R1015</v>
      </c>
      <c r="Q2196" s="9">
        <f>VLOOKUP($A2196,'Hospitalsation Details'!$A$2:$L$2344,12,0)</f>
        <v>18</v>
      </c>
    </row>
    <row r="2197" spans="1:17" ht="15.6" x14ac:dyDescent="0.3">
      <c r="A2197" s="21" t="s">
        <v>4391</v>
      </c>
      <c r="B2197" s="9" t="str">
        <f>VLOOKUP($A2197,'Customer Names'!$A$2:$E$2336,4,0)</f>
        <v xml:space="preserve">  Dustin G</v>
      </c>
      <c r="C2197" s="9">
        <f>VLOOKUP($A2197,'Medical Examination'!$A$2:$J$2336,2,0)</f>
        <v>39.5</v>
      </c>
      <c r="D2197" s="9">
        <f>VLOOKUP($A2197,'Medical Examination'!$A$2:$J$2336,3,0)</f>
        <v>5.05</v>
      </c>
      <c r="E2197" s="9" t="str">
        <f>VLOOKUP($A2197,'Medical Examination'!$A$2:$J$2336,4,0)</f>
        <v>No</v>
      </c>
      <c r="F2197" s="9" t="str">
        <f>VLOOKUP($A2197,'Medical Examination'!$A$2:$J$2336,5,0)</f>
        <v>Yes</v>
      </c>
      <c r="G2197" s="9" t="str">
        <f>VLOOKUP($A2197,'Medical Examination'!$A$2:$J$2336,6,0)</f>
        <v>No</v>
      </c>
      <c r="H2197" s="9">
        <f>VLOOKUP($A2197,'Medical Examination'!$A$2:$J$2336,7,0)</f>
        <v>1</v>
      </c>
      <c r="I2197" s="9" t="str">
        <f>VLOOKUP($A2197,'Medical Examination'!$A$2:$J$2336,8,0)</f>
        <v xml:space="preserve"> Non Smoker</v>
      </c>
      <c r="J2197" s="9" t="str">
        <f>VLOOKUP($A2197,'Medical Examination'!$A$2:$J$2336,9,0)</f>
        <v>Obesity</v>
      </c>
      <c r="K2197" s="9" t="str">
        <f>VLOOKUP($A2197,'Medical Examination'!$A$2:$J$2336,10,0)</f>
        <v>Prediabetes</v>
      </c>
      <c r="L2197" s="9" t="str">
        <f>VLOOKUP($A2197,'Hospitalsation Details'!$A$2:$L$2344,10,0)</f>
        <v>21-10-2000</v>
      </c>
      <c r="M2197" s="16">
        <f>VLOOKUP($A2197,'Hospitalsation Details'!$A$2:$L$2344,6,0)</f>
        <v>1682.6</v>
      </c>
      <c r="N2197" s="9" t="str">
        <f>VLOOKUP($A2197,'Hospitalsation Details'!$A$2:$L$2344,7,0)</f>
        <v>tier - 2</v>
      </c>
      <c r="O2197" s="9" t="str">
        <f>VLOOKUP($A2197,'Hospitalsation Details'!$A$2:$L$2344,8,0)</f>
        <v>tier - 2</v>
      </c>
      <c r="P2197" s="9" t="str">
        <f>VLOOKUP($A2197,'Hospitalsation Details'!$A$2:$L$2344,9,0)</f>
        <v>R1011</v>
      </c>
      <c r="Q2197" s="9">
        <f>VLOOKUP($A2197,'Hospitalsation Details'!$A$2:$L$2344,12,0)</f>
        <v>22</v>
      </c>
    </row>
    <row r="2198" spans="1:17" ht="15.6" x14ac:dyDescent="0.3">
      <c r="A2198" s="20" t="s">
        <v>4393</v>
      </c>
      <c r="B2198" s="9" t="str">
        <f>VLOOKUP($A2198,'Customer Names'!$A$2:$E$2336,4,0)</f>
        <v xml:space="preserve">  Anthony G</v>
      </c>
      <c r="C2198" s="9">
        <f>VLOOKUP($A2198,'Medical Examination'!$A$2:$J$2336,2,0)</f>
        <v>33.770000000000003</v>
      </c>
      <c r="D2198" s="9">
        <f>VLOOKUP($A2198,'Medical Examination'!$A$2:$J$2336,3,0)</f>
        <v>6</v>
      </c>
      <c r="E2198" s="9" t="str">
        <f>VLOOKUP($A2198,'Medical Examination'!$A$2:$J$2336,4,0)</f>
        <v>No</v>
      </c>
      <c r="F2198" s="9" t="str">
        <f>VLOOKUP($A2198,'Medical Examination'!$A$2:$J$2336,5,0)</f>
        <v>Yes</v>
      </c>
      <c r="G2198" s="9" t="str">
        <f>VLOOKUP($A2198,'Medical Examination'!$A$2:$J$2336,6,0)</f>
        <v>No</v>
      </c>
      <c r="H2198" s="9">
        <f>VLOOKUP($A2198,'Medical Examination'!$A$2:$J$2336,7,0)</f>
        <v>1</v>
      </c>
      <c r="I2198" s="9" t="str">
        <f>VLOOKUP($A2198,'Medical Examination'!$A$2:$J$2336,8,0)</f>
        <v xml:space="preserve"> Non Smoker</v>
      </c>
      <c r="J2198" s="9" t="str">
        <f>VLOOKUP($A2198,'Medical Examination'!$A$2:$J$2336,9,0)</f>
        <v>Obesity</v>
      </c>
      <c r="K2198" s="9" t="str">
        <f>VLOOKUP($A2198,'Medical Examination'!$A$2:$J$2336,10,0)</f>
        <v>Prediabetes</v>
      </c>
      <c r="L2198" s="9" t="str">
        <f>VLOOKUP($A2198,'Hospitalsation Details'!$A$2:$L$2344,10,0)</f>
        <v>10-06-2000</v>
      </c>
      <c r="M2198" s="16">
        <f>VLOOKUP($A2198,'Hospitalsation Details'!$A$2:$L$2344,6,0)</f>
        <v>1674.63</v>
      </c>
      <c r="N2198" s="9" t="str">
        <f>VLOOKUP($A2198,'Hospitalsation Details'!$A$2:$L$2344,7,0)</f>
        <v>tier - 2</v>
      </c>
      <c r="O2198" s="9" t="str">
        <f>VLOOKUP($A2198,'Hospitalsation Details'!$A$2:$L$2344,8,0)</f>
        <v>tier - 2</v>
      </c>
      <c r="P2198" s="9" t="str">
        <f>VLOOKUP($A2198,'Hospitalsation Details'!$A$2:$L$2344,9,0)</f>
        <v>R1013</v>
      </c>
      <c r="Q2198" s="9">
        <f>VLOOKUP($A2198,'Hospitalsation Details'!$A$2:$L$2344,12,0)</f>
        <v>22</v>
      </c>
    </row>
    <row r="2199" spans="1:17" ht="15.6" x14ac:dyDescent="0.3">
      <c r="A2199" s="21" t="s">
        <v>4395</v>
      </c>
      <c r="B2199" s="9" t="str">
        <f>VLOOKUP($A2199,'Customer Names'!$A$2:$E$2336,4,0)</f>
        <v xml:space="preserve">  Ryan</v>
      </c>
      <c r="C2199" s="9">
        <f>VLOOKUP($A2199,'Medical Examination'!$A$2:$J$2336,2,0)</f>
        <v>26.84</v>
      </c>
      <c r="D2199" s="9">
        <f>VLOOKUP($A2199,'Medical Examination'!$A$2:$J$2336,3,0)</f>
        <v>5.99</v>
      </c>
      <c r="E2199" s="9" t="str">
        <f>VLOOKUP($A2199,'Medical Examination'!$A$2:$J$2336,4,0)</f>
        <v>Yes</v>
      </c>
      <c r="F2199" s="9" t="str">
        <f>VLOOKUP($A2199,'Medical Examination'!$A$2:$J$2336,5,0)</f>
        <v>Yes</v>
      </c>
      <c r="G2199" s="9" t="str">
        <f>VLOOKUP($A2199,'Medical Examination'!$A$2:$J$2336,6,0)</f>
        <v>No</v>
      </c>
      <c r="H2199" s="9">
        <f>VLOOKUP($A2199,'Medical Examination'!$A$2:$J$2336,7,0)</f>
        <v>1</v>
      </c>
      <c r="I2199" s="9" t="str">
        <f>VLOOKUP($A2199,'Medical Examination'!$A$2:$J$2336,8,0)</f>
        <v xml:space="preserve"> Non Smoker</v>
      </c>
      <c r="J2199" s="9" t="str">
        <f>VLOOKUP($A2199,'Medical Examination'!$A$2:$J$2336,9,0)</f>
        <v>Over Weight</v>
      </c>
      <c r="K2199" s="9" t="str">
        <f>VLOOKUP($A2199,'Medical Examination'!$A$2:$J$2336,10,0)</f>
        <v>Normal</v>
      </c>
      <c r="L2199" s="9" t="str">
        <f>VLOOKUP($A2199,'Hospitalsation Details'!$A$2:$L$2344,10,0)</f>
        <v>23-10-2000</v>
      </c>
      <c r="M2199" s="16">
        <f>VLOOKUP($A2199,'Hospitalsation Details'!$A$2:$L$2344,6,0)</f>
        <v>1665</v>
      </c>
      <c r="N2199" s="9" t="str">
        <f>VLOOKUP($A2199,'Hospitalsation Details'!$A$2:$L$2344,7,0)</f>
        <v>tier - 2</v>
      </c>
      <c r="O2199" s="9" t="str">
        <f>VLOOKUP($A2199,'Hospitalsation Details'!$A$2:$L$2344,8,0)</f>
        <v>tier - 2</v>
      </c>
      <c r="P2199" s="9" t="str">
        <f>VLOOKUP($A2199,'Hospitalsation Details'!$A$2:$L$2344,9,0)</f>
        <v>R1013</v>
      </c>
      <c r="Q2199" s="9">
        <f>VLOOKUP($A2199,'Hospitalsation Details'!$A$2:$L$2344,12,0)</f>
        <v>22</v>
      </c>
    </row>
    <row r="2200" spans="1:17" ht="15.6" x14ac:dyDescent="0.3">
      <c r="A2200" s="20" t="s">
        <v>4397</v>
      </c>
      <c r="B2200" s="9" t="str">
        <f>VLOOKUP($A2200,'Customer Names'!$A$2:$E$2336,4,0)</f>
        <v xml:space="preserve">  Eric N</v>
      </c>
      <c r="C2200" s="9">
        <f>VLOOKUP($A2200,'Medical Examination'!$A$2:$J$2336,2,0)</f>
        <v>35.53</v>
      </c>
      <c r="D2200" s="9">
        <f>VLOOKUP($A2200,'Medical Examination'!$A$2:$J$2336,3,0)</f>
        <v>4.3600000000000003</v>
      </c>
      <c r="E2200" s="9" t="str">
        <f>VLOOKUP($A2200,'Medical Examination'!$A$2:$J$2336,4,0)</f>
        <v>No</v>
      </c>
      <c r="F2200" s="9" t="str">
        <f>VLOOKUP($A2200,'Medical Examination'!$A$2:$J$2336,5,0)</f>
        <v>No</v>
      </c>
      <c r="G2200" s="9" t="str">
        <f>VLOOKUP($A2200,'Medical Examination'!$A$2:$J$2336,6,0)</f>
        <v>Yes</v>
      </c>
      <c r="H2200" s="9">
        <f>VLOOKUP($A2200,'Medical Examination'!$A$2:$J$2336,7,0)</f>
        <v>1</v>
      </c>
      <c r="I2200" s="9" t="str">
        <f>VLOOKUP($A2200,'Medical Examination'!$A$2:$J$2336,8,0)</f>
        <v xml:space="preserve"> Non Smoker</v>
      </c>
      <c r="J2200" s="9" t="str">
        <f>VLOOKUP($A2200,'Medical Examination'!$A$2:$J$2336,9,0)</f>
        <v>Obesity</v>
      </c>
      <c r="K2200" s="9" t="str">
        <f>VLOOKUP($A2200,'Medical Examination'!$A$2:$J$2336,10,0)</f>
        <v>Normal</v>
      </c>
      <c r="L2200" s="9" t="str">
        <f>VLOOKUP($A2200,'Hospitalsation Details'!$A$2:$L$2344,10,0)</f>
        <v>30-12-2003</v>
      </c>
      <c r="M2200" s="16">
        <f>VLOOKUP($A2200,'Hospitalsation Details'!$A$2:$L$2344,6,0)</f>
        <v>1646.43</v>
      </c>
      <c r="N2200" s="9" t="str">
        <f>VLOOKUP($A2200,'Hospitalsation Details'!$A$2:$L$2344,7,0)</f>
        <v>tier - 2</v>
      </c>
      <c r="O2200" s="9" t="str">
        <f>VLOOKUP($A2200,'Hospitalsation Details'!$A$2:$L$2344,8,0)</f>
        <v>tier - 1</v>
      </c>
      <c r="P2200" s="9" t="str">
        <f>VLOOKUP($A2200,'Hospitalsation Details'!$A$2:$L$2344,9,0)</f>
        <v>R1012</v>
      </c>
      <c r="Q2200" s="9">
        <f>VLOOKUP($A2200,'Hospitalsation Details'!$A$2:$L$2344,12,0)</f>
        <v>19</v>
      </c>
    </row>
    <row r="2201" spans="1:17" ht="15.6" x14ac:dyDescent="0.3">
      <c r="A2201" s="21" t="s">
        <v>4399</v>
      </c>
      <c r="B2201" s="9" t="str">
        <f>VLOOKUP($A2201,'Customer Names'!$A$2:$E$2336,4,0)</f>
        <v xml:space="preserve">  Connor</v>
      </c>
      <c r="C2201" s="9">
        <f>VLOOKUP($A2201,'Medical Examination'!$A$2:$J$2336,2,0)</f>
        <v>30.59</v>
      </c>
      <c r="D2201" s="9">
        <f>VLOOKUP($A2201,'Medical Examination'!$A$2:$J$2336,3,0)</f>
        <v>4.41</v>
      </c>
      <c r="E2201" s="9" t="str">
        <f>VLOOKUP($A2201,'Medical Examination'!$A$2:$J$2336,4,0)</f>
        <v>No</v>
      </c>
      <c r="F2201" s="9" t="str">
        <f>VLOOKUP($A2201,'Medical Examination'!$A$2:$J$2336,5,0)</f>
        <v>No</v>
      </c>
      <c r="G2201" s="9" t="str">
        <f>VLOOKUP($A2201,'Medical Examination'!$A$2:$J$2336,6,0)</f>
        <v>Yes</v>
      </c>
      <c r="H2201" s="9">
        <f>VLOOKUP($A2201,'Medical Examination'!$A$2:$J$2336,7,0)</f>
        <v>1</v>
      </c>
      <c r="I2201" s="9" t="str">
        <f>VLOOKUP($A2201,'Medical Examination'!$A$2:$J$2336,8,0)</f>
        <v xml:space="preserve"> Non Smoker</v>
      </c>
      <c r="J2201" s="9" t="str">
        <f>VLOOKUP($A2201,'Medical Examination'!$A$2:$J$2336,9,0)</f>
        <v>Obesity</v>
      </c>
      <c r="K2201" s="9" t="str">
        <f>VLOOKUP($A2201,'Medical Examination'!$A$2:$J$2336,10,0)</f>
        <v>Normal</v>
      </c>
      <c r="L2201" s="9" t="str">
        <f>VLOOKUP($A2201,'Hospitalsation Details'!$A$2:$L$2344,10,0)</f>
        <v>21-08-2003</v>
      </c>
      <c r="M2201" s="16">
        <f>VLOOKUP($A2201,'Hospitalsation Details'!$A$2:$L$2344,6,0)</f>
        <v>1639.56</v>
      </c>
      <c r="N2201" s="9" t="str">
        <f>VLOOKUP($A2201,'Hospitalsation Details'!$A$2:$L$2344,7,0)</f>
        <v>tier - 2</v>
      </c>
      <c r="O2201" s="9" t="str">
        <f>VLOOKUP($A2201,'Hospitalsation Details'!$A$2:$L$2344,8,0)</f>
        <v>tier - 2</v>
      </c>
      <c r="P2201" s="9" t="str">
        <f>VLOOKUP($A2201,'Hospitalsation Details'!$A$2:$L$2344,9,0)</f>
        <v>R1012</v>
      </c>
      <c r="Q2201" s="9">
        <f>VLOOKUP($A2201,'Hospitalsation Details'!$A$2:$L$2344,12,0)</f>
        <v>19</v>
      </c>
    </row>
    <row r="2202" spans="1:17" ht="15.6" x14ac:dyDescent="0.3">
      <c r="A2202" s="20" t="s">
        <v>4401</v>
      </c>
      <c r="B2202" s="9" t="str">
        <f>VLOOKUP($A2202,'Customer Names'!$A$2:$E$2336,4,0)</f>
        <v xml:space="preserve">  Patrick H</v>
      </c>
      <c r="C2202" s="9">
        <f>VLOOKUP($A2202,'Medical Examination'!$A$2:$J$2336,2,0)</f>
        <v>30.59</v>
      </c>
      <c r="D2202" s="9">
        <f>VLOOKUP($A2202,'Medical Examination'!$A$2:$J$2336,3,0)</f>
        <v>4.17</v>
      </c>
      <c r="E2202" s="9" t="str">
        <f>VLOOKUP($A2202,'Medical Examination'!$A$2:$J$2336,4,0)</f>
        <v>No</v>
      </c>
      <c r="F2202" s="9" t="str">
        <f>VLOOKUP($A2202,'Medical Examination'!$A$2:$J$2336,5,0)</f>
        <v>No</v>
      </c>
      <c r="G2202" s="9" t="str">
        <f>VLOOKUP($A2202,'Medical Examination'!$A$2:$J$2336,6,0)</f>
        <v>Yes</v>
      </c>
      <c r="H2202" s="9">
        <f>VLOOKUP($A2202,'Medical Examination'!$A$2:$J$2336,7,0)</f>
        <v>1</v>
      </c>
      <c r="I2202" s="9" t="str">
        <f>VLOOKUP($A2202,'Medical Examination'!$A$2:$J$2336,8,0)</f>
        <v xml:space="preserve"> Non Smoker</v>
      </c>
      <c r="J2202" s="9" t="str">
        <f>VLOOKUP($A2202,'Medical Examination'!$A$2:$J$2336,9,0)</f>
        <v>Obesity</v>
      </c>
      <c r="K2202" s="9" t="str">
        <f>VLOOKUP($A2202,'Medical Examination'!$A$2:$J$2336,10,0)</f>
        <v>Normal</v>
      </c>
      <c r="L2202" s="9" t="str">
        <f>VLOOKUP($A2202,'Hospitalsation Details'!$A$2:$L$2344,10,0)</f>
        <v>16-09-2003</v>
      </c>
      <c r="M2202" s="16">
        <f>VLOOKUP($A2202,'Hospitalsation Details'!$A$2:$L$2344,6,0)</f>
        <v>1639.56</v>
      </c>
      <c r="N2202" s="9" t="str">
        <f>VLOOKUP($A2202,'Hospitalsation Details'!$A$2:$L$2344,7,0)</f>
        <v>tier - 2</v>
      </c>
      <c r="O2202" s="9" t="str">
        <f>VLOOKUP($A2202,'Hospitalsation Details'!$A$2:$L$2344,8,0)</f>
        <v>tier - 2</v>
      </c>
      <c r="P2202" s="9" t="str">
        <f>VLOOKUP($A2202,'Hospitalsation Details'!$A$2:$L$2344,9,0)</f>
        <v>R1012</v>
      </c>
      <c r="Q2202" s="9">
        <f>VLOOKUP($A2202,'Hospitalsation Details'!$A$2:$L$2344,12,0)</f>
        <v>19</v>
      </c>
    </row>
    <row r="2203" spans="1:17" ht="15.6" x14ac:dyDescent="0.3">
      <c r="A2203" s="21" t="s">
        <v>4403</v>
      </c>
      <c r="B2203" s="9" t="str">
        <f>VLOOKUP($A2203,'Customer Names'!$A$2:$E$2336,4,0)</f>
        <v xml:space="preserve">  Tyler</v>
      </c>
      <c r="C2203" s="9">
        <f>VLOOKUP($A2203,'Medical Examination'!$A$2:$J$2336,2,0)</f>
        <v>27.835000000000001</v>
      </c>
      <c r="D2203" s="9">
        <f>VLOOKUP($A2203,'Medical Examination'!$A$2:$J$2336,3,0)</f>
        <v>4.4400000000000004</v>
      </c>
      <c r="E2203" s="9" t="str">
        <f>VLOOKUP($A2203,'Medical Examination'!$A$2:$J$2336,4,0)</f>
        <v>No</v>
      </c>
      <c r="F2203" s="9" t="str">
        <f>VLOOKUP($A2203,'Medical Examination'!$A$2:$J$2336,5,0)</f>
        <v>No</v>
      </c>
      <c r="G2203" s="9" t="str">
        <f>VLOOKUP($A2203,'Medical Examination'!$A$2:$J$2336,6,0)</f>
        <v>Yes</v>
      </c>
      <c r="H2203" s="9">
        <f>VLOOKUP($A2203,'Medical Examination'!$A$2:$J$2336,7,0)</f>
        <v>1</v>
      </c>
      <c r="I2203" s="9" t="str">
        <f>VLOOKUP($A2203,'Medical Examination'!$A$2:$J$2336,8,0)</f>
        <v xml:space="preserve"> Non Smoker</v>
      </c>
      <c r="J2203" s="9" t="str">
        <f>VLOOKUP($A2203,'Medical Examination'!$A$2:$J$2336,9,0)</f>
        <v>Over Weight</v>
      </c>
      <c r="K2203" s="9" t="str">
        <f>VLOOKUP($A2203,'Medical Examination'!$A$2:$J$2336,10,0)</f>
        <v>Normal</v>
      </c>
      <c r="L2203" s="9" t="str">
        <f>VLOOKUP($A2203,'Hospitalsation Details'!$A$2:$L$2344,10,0)</f>
        <v>30-12-2003</v>
      </c>
      <c r="M2203" s="16">
        <f>VLOOKUP($A2203,'Hospitalsation Details'!$A$2:$L$2344,6,0)</f>
        <v>1635.73</v>
      </c>
      <c r="N2203" s="9" t="str">
        <f>VLOOKUP($A2203,'Hospitalsation Details'!$A$2:$L$2344,7,0)</f>
        <v>tier - 2</v>
      </c>
      <c r="O2203" s="9" t="str">
        <f>VLOOKUP($A2203,'Hospitalsation Details'!$A$2:$L$2344,8,0)</f>
        <v>tier - 3</v>
      </c>
      <c r="P2203" s="9" t="str">
        <f>VLOOKUP($A2203,'Hospitalsation Details'!$A$2:$L$2344,9,0)</f>
        <v>R1012</v>
      </c>
      <c r="Q2203" s="9">
        <f>VLOOKUP($A2203,'Hospitalsation Details'!$A$2:$L$2344,12,0)</f>
        <v>19</v>
      </c>
    </row>
    <row r="2204" spans="1:17" ht="15.6" x14ac:dyDescent="0.3">
      <c r="A2204" s="20" t="s">
        <v>4405</v>
      </c>
      <c r="B2204" s="9" t="str">
        <f>VLOOKUP($A2204,'Customer Names'!$A$2:$E$2336,4,0)</f>
        <v xml:space="preserve">  Deborah L</v>
      </c>
      <c r="C2204" s="9">
        <f>VLOOKUP($A2204,'Medical Examination'!$A$2:$J$2336,2,0)</f>
        <v>40.26</v>
      </c>
      <c r="D2204" s="9">
        <f>VLOOKUP($A2204,'Medical Examination'!$A$2:$J$2336,3,0)</f>
        <v>5.52</v>
      </c>
      <c r="E2204" s="9" t="str">
        <f>VLOOKUP($A2204,'Medical Examination'!$A$2:$J$2336,4,0)</f>
        <v>No</v>
      </c>
      <c r="F2204" s="9" t="str">
        <f>VLOOKUP($A2204,'Medical Examination'!$A$2:$J$2336,5,0)</f>
        <v>Yes</v>
      </c>
      <c r="G2204" s="9" t="str">
        <f>VLOOKUP($A2204,'Medical Examination'!$A$2:$J$2336,6,0)</f>
        <v>No</v>
      </c>
      <c r="H2204" s="9">
        <f>VLOOKUP($A2204,'Medical Examination'!$A$2:$J$2336,7,0)</f>
        <v>1</v>
      </c>
      <c r="I2204" s="9" t="str">
        <f>VLOOKUP($A2204,'Medical Examination'!$A$2:$J$2336,8,0)</f>
        <v xml:space="preserve"> Non Smoker</v>
      </c>
      <c r="J2204" s="9" t="str">
        <f>VLOOKUP($A2204,'Medical Examination'!$A$2:$J$2336,9,0)</f>
        <v>Obesity</v>
      </c>
      <c r="K2204" s="9" t="str">
        <f>VLOOKUP($A2204,'Medical Examination'!$A$2:$J$2336,10,0)</f>
        <v>Prediabetes</v>
      </c>
      <c r="L2204" s="9" t="str">
        <f>VLOOKUP($A2204,'Hospitalsation Details'!$A$2:$L$2344,10,0)</f>
        <v>13-06-2004</v>
      </c>
      <c r="M2204" s="16">
        <f>VLOOKUP($A2204,'Hospitalsation Details'!$A$2:$L$2344,6,0)</f>
        <v>1634.57</v>
      </c>
      <c r="N2204" s="9" t="str">
        <f>VLOOKUP($A2204,'Hospitalsation Details'!$A$2:$L$2344,7,0)</f>
        <v>tier - 2</v>
      </c>
      <c r="O2204" s="9" t="str">
        <f>VLOOKUP($A2204,'Hospitalsation Details'!$A$2:$L$2344,8,0)</f>
        <v>tier - 2</v>
      </c>
      <c r="P2204" s="9" t="str">
        <f>VLOOKUP($A2204,'Hospitalsation Details'!$A$2:$L$2344,9,0)</f>
        <v>R1013</v>
      </c>
      <c r="Q2204" s="9">
        <f>VLOOKUP($A2204,'Hospitalsation Details'!$A$2:$L$2344,12,0)</f>
        <v>18</v>
      </c>
    </row>
    <row r="2205" spans="1:17" ht="15.6" x14ac:dyDescent="0.3">
      <c r="A2205" s="21" t="s">
        <v>4407</v>
      </c>
      <c r="B2205" s="9" t="str">
        <f>VLOOKUP($A2205,'Customer Names'!$A$2:$E$2336,4,0)</f>
        <v xml:space="preserve">  Andrea K</v>
      </c>
      <c r="C2205" s="9">
        <f>VLOOKUP($A2205,'Medical Examination'!$A$2:$J$2336,2,0)</f>
        <v>39.82</v>
      </c>
      <c r="D2205" s="9">
        <f>VLOOKUP($A2205,'Medical Examination'!$A$2:$J$2336,3,0)</f>
        <v>6.01</v>
      </c>
      <c r="E2205" s="9" t="str">
        <f>VLOOKUP($A2205,'Medical Examination'!$A$2:$J$2336,4,0)</f>
        <v>No</v>
      </c>
      <c r="F2205" s="9" t="str">
        <f>VLOOKUP($A2205,'Medical Examination'!$A$2:$J$2336,5,0)</f>
        <v>Yes</v>
      </c>
      <c r="G2205" s="9" t="str">
        <f>VLOOKUP($A2205,'Medical Examination'!$A$2:$J$2336,6,0)</f>
        <v>No</v>
      </c>
      <c r="H2205" s="9">
        <f>VLOOKUP($A2205,'Medical Examination'!$A$2:$J$2336,7,0)</f>
        <v>1</v>
      </c>
      <c r="I2205" s="9" t="str">
        <f>VLOOKUP($A2205,'Medical Examination'!$A$2:$J$2336,8,0)</f>
        <v xml:space="preserve"> Non Smoker</v>
      </c>
      <c r="J2205" s="9" t="str">
        <f>VLOOKUP($A2205,'Medical Examination'!$A$2:$J$2336,9,0)</f>
        <v>Obesity</v>
      </c>
      <c r="K2205" s="9" t="str">
        <f>VLOOKUP($A2205,'Medical Examination'!$A$2:$J$2336,10,0)</f>
        <v>Prediabetes</v>
      </c>
      <c r="L2205" s="9" t="str">
        <f>VLOOKUP($A2205,'Hospitalsation Details'!$A$2:$L$2344,10,0)</f>
        <v>08-08-2004</v>
      </c>
      <c r="M2205" s="16">
        <f>VLOOKUP($A2205,'Hospitalsation Details'!$A$2:$L$2344,6,0)</f>
        <v>1633.96</v>
      </c>
      <c r="N2205" s="9" t="str">
        <f>VLOOKUP($A2205,'Hospitalsation Details'!$A$2:$L$2344,7,0)</f>
        <v>tier - 2</v>
      </c>
      <c r="O2205" s="9" t="str">
        <f>VLOOKUP($A2205,'Hospitalsation Details'!$A$2:$L$2344,8,0)</f>
        <v>tier - 1</v>
      </c>
      <c r="P2205" s="9" t="str">
        <f>VLOOKUP($A2205,'Hospitalsation Details'!$A$2:$L$2344,9,0)</f>
        <v>R1013</v>
      </c>
      <c r="Q2205" s="9">
        <f>VLOOKUP($A2205,'Hospitalsation Details'!$A$2:$L$2344,12,0)</f>
        <v>18</v>
      </c>
    </row>
    <row r="2206" spans="1:17" ht="15.6" x14ac:dyDescent="0.3">
      <c r="A2206" s="20" t="s">
        <v>4409</v>
      </c>
      <c r="B2206" s="9" t="str">
        <f>VLOOKUP($A2206,'Customer Names'!$A$2:$E$2336,4,0)</f>
        <v xml:space="preserve">  Elleree</v>
      </c>
      <c r="C2206" s="9">
        <f>VLOOKUP($A2206,'Medical Examination'!$A$2:$J$2336,2,0)</f>
        <v>39.159999999999997</v>
      </c>
      <c r="D2206" s="9">
        <f>VLOOKUP($A2206,'Medical Examination'!$A$2:$J$2336,3,0)</f>
        <v>5.81</v>
      </c>
      <c r="E2206" s="9" t="str">
        <f>VLOOKUP($A2206,'Medical Examination'!$A$2:$J$2336,4,0)</f>
        <v>No</v>
      </c>
      <c r="F2206" s="9" t="str">
        <f>VLOOKUP($A2206,'Medical Examination'!$A$2:$J$2336,5,0)</f>
        <v>Yes</v>
      </c>
      <c r="G2206" s="9" t="str">
        <f>VLOOKUP($A2206,'Medical Examination'!$A$2:$J$2336,6,0)</f>
        <v>No</v>
      </c>
      <c r="H2206" s="9">
        <f>VLOOKUP($A2206,'Medical Examination'!$A$2:$J$2336,7,0)</f>
        <v>1</v>
      </c>
      <c r="I2206" s="9" t="str">
        <f>VLOOKUP($A2206,'Medical Examination'!$A$2:$J$2336,8,0)</f>
        <v xml:space="preserve"> Non Smoker</v>
      </c>
      <c r="J2206" s="9" t="str">
        <f>VLOOKUP($A2206,'Medical Examination'!$A$2:$J$2336,9,0)</f>
        <v>Obesity</v>
      </c>
      <c r="K2206" s="9" t="str">
        <f>VLOOKUP($A2206,'Medical Examination'!$A$2:$J$2336,10,0)</f>
        <v>Normal</v>
      </c>
      <c r="L2206" s="9" t="str">
        <f>VLOOKUP($A2206,'Hospitalsation Details'!$A$2:$L$2344,10,0)</f>
        <v>13-12-2004</v>
      </c>
      <c r="M2206" s="16">
        <f>VLOOKUP($A2206,'Hospitalsation Details'!$A$2:$L$2344,6,0)</f>
        <v>1633.04</v>
      </c>
      <c r="N2206" s="9" t="str">
        <f>VLOOKUP($A2206,'Hospitalsation Details'!$A$2:$L$2344,7,0)</f>
        <v>tier - 2</v>
      </c>
      <c r="O2206" s="9" t="str">
        <f>VLOOKUP($A2206,'Hospitalsation Details'!$A$2:$L$2344,8,0)</f>
        <v>tier - 2</v>
      </c>
      <c r="P2206" s="9" t="str">
        <f>VLOOKUP($A2206,'Hospitalsation Details'!$A$2:$L$2344,9,0)</f>
        <v>R1013</v>
      </c>
      <c r="Q2206" s="9">
        <f>VLOOKUP($A2206,'Hospitalsation Details'!$A$2:$L$2344,12,0)</f>
        <v>18</v>
      </c>
    </row>
    <row r="2207" spans="1:17" ht="15.6" x14ac:dyDescent="0.3">
      <c r="A2207" s="21" t="s">
        <v>4411</v>
      </c>
      <c r="B2207" s="9" t="str">
        <f>VLOOKUP($A2207,'Customer Names'!$A$2:$E$2336,4,0)</f>
        <v xml:space="preserve">  Brandon J</v>
      </c>
      <c r="C2207" s="9">
        <f>VLOOKUP($A2207,'Medical Examination'!$A$2:$J$2336,2,0)</f>
        <v>25.555</v>
      </c>
      <c r="D2207" s="9">
        <f>VLOOKUP($A2207,'Medical Examination'!$A$2:$J$2336,3,0)</f>
        <v>4.37</v>
      </c>
      <c r="E2207" s="9" t="str">
        <f>VLOOKUP($A2207,'Medical Examination'!$A$2:$J$2336,4,0)</f>
        <v>No</v>
      </c>
      <c r="F2207" s="9" t="str">
        <f>VLOOKUP($A2207,'Medical Examination'!$A$2:$J$2336,5,0)</f>
        <v>No</v>
      </c>
      <c r="G2207" s="9" t="str">
        <f>VLOOKUP($A2207,'Medical Examination'!$A$2:$J$2336,6,0)</f>
        <v>Yes</v>
      </c>
      <c r="H2207" s="9">
        <f>VLOOKUP($A2207,'Medical Examination'!$A$2:$J$2336,7,0)</f>
        <v>1</v>
      </c>
      <c r="I2207" s="9" t="str">
        <f>VLOOKUP($A2207,'Medical Examination'!$A$2:$J$2336,8,0)</f>
        <v xml:space="preserve"> Non Smoker</v>
      </c>
      <c r="J2207" s="9" t="str">
        <f>VLOOKUP($A2207,'Medical Examination'!$A$2:$J$2336,9,0)</f>
        <v>Over Weight</v>
      </c>
      <c r="K2207" s="9" t="str">
        <f>VLOOKUP($A2207,'Medical Examination'!$A$2:$J$2336,10,0)</f>
        <v>Prediabetes</v>
      </c>
      <c r="L2207" s="9" t="str">
        <f>VLOOKUP($A2207,'Hospitalsation Details'!$A$2:$L$2344,10,0)</f>
        <v>16-09-2003</v>
      </c>
      <c r="M2207" s="16">
        <f>VLOOKUP($A2207,'Hospitalsation Details'!$A$2:$L$2344,6,0)</f>
        <v>1632.56</v>
      </c>
      <c r="N2207" s="9" t="str">
        <f>VLOOKUP($A2207,'Hospitalsation Details'!$A$2:$L$2344,7,0)</f>
        <v>tier - 2</v>
      </c>
      <c r="O2207" s="9" t="str">
        <f>VLOOKUP($A2207,'Hospitalsation Details'!$A$2:$L$2344,8,0)</f>
        <v>tier - 2</v>
      </c>
      <c r="P2207" s="9" t="str">
        <f>VLOOKUP($A2207,'Hospitalsation Details'!$A$2:$L$2344,9,0)</f>
        <v>R1012</v>
      </c>
      <c r="Q2207" s="9">
        <f>VLOOKUP($A2207,'Hospitalsation Details'!$A$2:$L$2344,12,0)</f>
        <v>19</v>
      </c>
    </row>
    <row r="2208" spans="1:17" ht="15.6" x14ac:dyDescent="0.3">
      <c r="A2208" s="20" t="s">
        <v>4413</v>
      </c>
      <c r="B2208" s="9" t="str">
        <f>VLOOKUP($A2208,'Customer Names'!$A$2:$E$2336,4,0)</f>
        <v xml:space="preserve">  Steve</v>
      </c>
      <c r="C2208" s="9">
        <f>VLOOKUP($A2208,'Medical Examination'!$A$2:$J$2336,2,0)</f>
        <v>25.175000000000001</v>
      </c>
      <c r="D2208" s="9">
        <f>VLOOKUP($A2208,'Medical Examination'!$A$2:$J$2336,3,0)</f>
        <v>5.74</v>
      </c>
      <c r="E2208" s="9" t="str">
        <f>VLOOKUP($A2208,'Medical Examination'!$A$2:$J$2336,4,0)</f>
        <v>No</v>
      </c>
      <c r="F2208" s="9" t="str">
        <f>VLOOKUP($A2208,'Medical Examination'!$A$2:$J$2336,5,0)</f>
        <v>No</v>
      </c>
      <c r="G2208" s="9" t="str">
        <f>VLOOKUP($A2208,'Medical Examination'!$A$2:$J$2336,6,0)</f>
        <v>Yes</v>
      </c>
      <c r="H2208" s="9">
        <f>VLOOKUP($A2208,'Medical Examination'!$A$2:$J$2336,7,0)</f>
        <v>1</v>
      </c>
      <c r="I2208" s="9" t="str">
        <f>VLOOKUP($A2208,'Medical Examination'!$A$2:$J$2336,8,0)</f>
        <v xml:space="preserve"> Non Smoker</v>
      </c>
      <c r="J2208" s="9" t="str">
        <f>VLOOKUP($A2208,'Medical Examination'!$A$2:$J$2336,9,0)</f>
        <v>Over Weight</v>
      </c>
      <c r="K2208" s="9" t="str">
        <f>VLOOKUP($A2208,'Medical Examination'!$A$2:$J$2336,10,0)</f>
        <v>Normal</v>
      </c>
      <c r="L2208" s="9" t="str">
        <f>VLOOKUP($A2208,'Hospitalsation Details'!$A$2:$L$2344,10,0)</f>
        <v>03-10-2003</v>
      </c>
      <c r="M2208" s="16">
        <f>VLOOKUP($A2208,'Hospitalsation Details'!$A$2:$L$2344,6,0)</f>
        <v>1632.04</v>
      </c>
      <c r="N2208" s="9" t="str">
        <f>VLOOKUP($A2208,'Hospitalsation Details'!$A$2:$L$2344,7,0)</f>
        <v>tier - 2</v>
      </c>
      <c r="O2208" s="9" t="str">
        <f>VLOOKUP($A2208,'Hospitalsation Details'!$A$2:$L$2344,8,0)</f>
        <v>tier - 2</v>
      </c>
      <c r="P2208" s="9" t="str">
        <f>VLOOKUP($A2208,'Hospitalsation Details'!$A$2:$L$2344,9,0)</f>
        <v>R1012</v>
      </c>
      <c r="Q2208" s="9">
        <f>VLOOKUP($A2208,'Hospitalsation Details'!$A$2:$L$2344,12,0)</f>
        <v>19</v>
      </c>
    </row>
    <row r="2209" spans="1:17" ht="15.6" x14ac:dyDescent="0.3">
      <c r="A2209" s="21" t="s">
        <v>4415</v>
      </c>
      <c r="B2209" s="9" t="str">
        <f>VLOOKUP($A2209,'Customer Names'!$A$2:$E$2336,4,0)</f>
        <v xml:space="preserve">  Nina Wavik Sr</v>
      </c>
      <c r="C2209" s="9">
        <f>VLOOKUP($A2209,'Medical Examination'!$A$2:$J$2336,2,0)</f>
        <v>38.28</v>
      </c>
      <c r="D2209" s="9">
        <f>VLOOKUP($A2209,'Medical Examination'!$A$2:$J$2336,3,0)</f>
        <v>5.39</v>
      </c>
      <c r="E2209" s="9" t="str">
        <f>VLOOKUP($A2209,'Medical Examination'!$A$2:$J$2336,4,0)</f>
        <v>No</v>
      </c>
      <c r="F2209" s="9" t="str">
        <f>VLOOKUP($A2209,'Medical Examination'!$A$2:$J$2336,5,0)</f>
        <v>Yes</v>
      </c>
      <c r="G2209" s="9" t="str">
        <f>VLOOKUP($A2209,'Medical Examination'!$A$2:$J$2336,6,0)</f>
        <v>No</v>
      </c>
      <c r="H2209" s="9">
        <f>VLOOKUP($A2209,'Medical Examination'!$A$2:$J$2336,7,0)</f>
        <v>1</v>
      </c>
      <c r="I2209" s="9" t="str">
        <f>VLOOKUP($A2209,'Medical Examination'!$A$2:$J$2336,8,0)</f>
        <v xml:space="preserve"> Non Smoker</v>
      </c>
      <c r="J2209" s="9" t="str">
        <f>VLOOKUP($A2209,'Medical Examination'!$A$2:$J$2336,9,0)</f>
        <v>Obesity</v>
      </c>
      <c r="K2209" s="9" t="str">
        <f>VLOOKUP($A2209,'Medical Examination'!$A$2:$J$2336,10,0)</f>
        <v>Normal</v>
      </c>
      <c r="L2209" s="9" t="str">
        <f>VLOOKUP($A2209,'Hospitalsation Details'!$A$2:$L$2344,10,0)</f>
        <v>09-07-2004</v>
      </c>
      <c r="M2209" s="16">
        <f>VLOOKUP($A2209,'Hospitalsation Details'!$A$2:$L$2344,6,0)</f>
        <v>1631.82</v>
      </c>
      <c r="N2209" s="9" t="str">
        <f>VLOOKUP($A2209,'Hospitalsation Details'!$A$2:$L$2344,7,0)</f>
        <v>tier - 2</v>
      </c>
      <c r="O2209" s="9" t="str">
        <f>VLOOKUP($A2209,'Hospitalsation Details'!$A$2:$L$2344,8,0)</f>
        <v>tier - 1</v>
      </c>
      <c r="P2209" s="9" t="str">
        <f>VLOOKUP($A2209,'Hospitalsation Details'!$A$2:$L$2344,9,0)</f>
        <v>R1013</v>
      </c>
      <c r="Q2209" s="9">
        <f>VLOOKUP($A2209,'Hospitalsation Details'!$A$2:$L$2344,12,0)</f>
        <v>18</v>
      </c>
    </row>
    <row r="2210" spans="1:17" ht="15.6" x14ac:dyDescent="0.3">
      <c r="A2210" s="20" t="s">
        <v>4417</v>
      </c>
      <c r="B2210" s="9" t="str">
        <f>VLOOKUP($A2210,'Customer Names'!$A$2:$E$2336,4,0)</f>
        <v xml:space="preserve">  Dani</v>
      </c>
      <c r="C2210" s="9">
        <f>VLOOKUP($A2210,'Medical Examination'!$A$2:$J$2336,2,0)</f>
        <v>38.17</v>
      </c>
      <c r="D2210" s="9">
        <f>VLOOKUP($A2210,'Medical Examination'!$A$2:$J$2336,3,0)</f>
        <v>4.07</v>
      </c>
      <c r="E2210" s="9" t="str">
        <f>VLOOKUP($A2210,'Medical Examination'!$A$2:$J$2336,4,0)</f>
        <v>No</v>
      </c>
      <c r="F2210" s="9" t="str">
        <f>VLOOKUP($A2210,'Medical Examination'!$A$2:$J$2336,5,0)</f>
        <v>Yes</v>
      </c>
      <c r="G2210" s="9" t="str">
        <f>VLOOKUP($A2210,'Medical Examination'!$A$2:$J$2336,6,0)</f>
        <v>No</v>
      </c>
      <c r="H2210" s="9">
        <f>VLOOKUP($A2210,'Medical Examination'!$A$2:$J$2336,7,0)</f>
        <v>1</v>
      </c>
      <c r="I2210" s="9" t="str">
        <f>VLOOKUP($A2210,'Medical Examination'!$A$2:$J$2336,8,0)</f>
        <v xml:space="preserve"> Non Smoker</v>
      </c>
      <c r="J2210" s="9" t="str">
        <f>VLOOKUP($A2210,'Medical Examination'!$A$2:$J$2336,9,0)</f>
        <v>Obesity</v>
      </c>
      <c r="K2210" s="9" t="str">
        <f>VLOOKUP($A2210,'Medical Examination'!$A$2:$J$2336,10,0)</f>
        <v>Normal</v>
      </c>
      <c r="L2210" s="9" t="str">
        <f>VLOOKUP($A2210,'Hospitalsation Details'!$A$2:$L$2344,10,0)</f>
        <v>05-12-2004</v>
      </c>
      <c r="M2210" s="16">
        <f>VLOOKUP($A2210,'Hospitalsation Details'!$A$2:$L$2344,6,0)</f>
        <v>1631.67</v>
      </c>
      <c r="N2210" s="9" t="str">
        <f>VLOOKUP($A2210,'Hospitalsation Details'!$A$2:$L$2344,7,0)</f>
        <v>tier - 2</v>
      </c>
      <c r="O2210" s="9" t="str">
        <f>VLOOKUP($A2210,'Hospitalsation Details'!$A$2:$L$2344,8,0)</f>
        <v>tier - 3</v>
      </c>
      <c r="P2210" s="9" t="str">
        <f>VLOOKUP($A2210,'Hospitalsation Details'!$A$2:$L$2344,9,0)</f>
        <v>R1013</v>
      </c>
      <c r="Q2210" s="9">
        <f>VLOOKUP($A2210,'Hospitalsation Details'!$A$2:$L$2344,12,0)</f>
        <v>18</v>
      </c>
    </row>
    <row r="2211" spans="1:17" ht="15.6" x14ac:dyDescent="0.3">
      <c r="A2211" s="21" t="s">
        <v>4419</v>
      </c>
      <c r="B2211" s="9" t="str">
        <f>VLOOKUP($A2211,'Customer Names'!$A$2:$E$2336,4,0)</f>
        <v xml:space="preserve">  Jennifer A</v>
      </c>
      <c r="C2211" s="9">
        <f>VLOOKUP($A2211,'Medical Examination'!$A$2:$J$2336,2,0)</f>
        <v>36.85</v>
      </c>
      <c r="D2211" s="9">
        <f>VLOOKUP($A2211,'Medical Examination'!$A$2:$J$2336,3,0)</f>
        <v>5.49</v>
      </c>
      <c r="E2211" s="9" t="str">
        <f>VLOOKUP($A2211,'Medical Examination'!$A$2:$J$2336,4,0)</f>
        <v>No</v>
      </c>
      <c r="F2211" s="9" t="str">
        <f>VLOOKUP($A2211,'Medical Examination'!$A$2:$J$2336,5,0)</f>
        <v>Yes</v>
      </c>
      <c r="G2211" s="9" t="str">
        <f>VLOOKUP($A2211,'Medical Examination'!$A$2:$J$2336,6,0)</f>
        <v>No</v>
      </c>
      <c r="H2211" s="9">
        <f>VLOOKUP($A2211,'Medical Examination'!$A$2:$J$2336,7,0)</f>
        <v>1</v>
      </c>
      <c r="I2211" s="9" t="str">
        <f>VLOOKUP($A2211,'Medical Examination'!$A$2:$J$2336,8,0)</f>
        <v xml:space="preserve"> Non Smoker</v>
      </c>
      <c r="J2211" s="9" t="str">
        <f>VLOOKUP($A2211,'Medical Examination'!$A$2:$J$2336,9,0)</f>
        <v>Obesity</v>
      </c>
      <c r="K2211" s="9" t="str">
        <f>VLOOKUP($A2211,'Medical Examination'!$A$2:$J$2336,10,0)</f>
        <v>Normal</v>
      </c>
      <c r="L2211" s="9" t="str">
        <f>VLOOKUP($A2211,'Hospitalsation Details'!$A$2:$L$2344,10,0)</f>
        <v>04-10-2004</v>
      </c>
      <c r="M2211" s="16">
        <f>VLOOKUP($A2211,'Hospitalsation Details'!$A$2:$L$2344,6,0)</f>
        <v>1629.83</v>
      </c>
      <c r="N2211" s="9" t="str">
        <f>VLOOKUP($A2211,'Hospitalsation Details'!$A$2:$L$2344,7,0)</f>
        <v>tier - 2</v>
      </c>
      <c r="O2211" s="9" t="str">
        <f>VLOOKUP($A2211,'Hospitalsation Details'!$A$2:$L$2344,8,0)</f>
        <v>tier - 2</v>
      </c>
      <c r="P2211" s="9" t="str">
        <f>VLOOKUP($A2211,'Hospitalsation Details'!$A$2:$L$2344,9,0)</f>
        <v>R1013</v>
      </c>
      <c r="Q2211" s="9">
        <f>VLOOKUP($A2211,'Hospitalsation Details'!$A$2:$L$2344,12,0)</f>
        <v>18</v>
      </c>
    </row>
    <row r="2212" spans="1:17" ht="15.6" x14ac:dyDescent="0.3">
      <c r="A2212" s="20" t="s">
        <v>4421</v>
      </c>
      <c r="B2212" s="9" t="str">
        <f>VLOOKUP($A2212,'Customer Names'!$A$2:$E$2336,4,0)</f>
        <v xml:space="preserve">  Martin</v>
      </c>
      <c r="C2212" s="9">
        <f>VLOOKUP($A2212,'Medical Examination'!$A$2:$J$2336,2,0)</f>
        <v>22.61</v>
      </c>
      <c r="D2212" s="9">
        <f>VLOOKUP($A2212,'Medical Examination'!$A$2:$J$2336,3,0)</f>
        <v>5.68</v>
      </c>
      <c r="E2212" s="9" t="str">
        <f>VLOOKUP($A2212,'Medical Examination'!$A$2:$J$2336,4,0)</f>
        <v>No</v>
      </c>
      <c r="F2212" s="9" t="str">
        <f>VLOOKUP($A2212,'Medical Examination'!$A$2:$J$2336,5,0)</f>
        <v>No</v>
      </c>
      <c r="G2212" s="9" t="str">
        <f>VLOOKUP($A2212,'Medical Examination'!$A$2:$J$2336,6,0)</f>
        <v>Yes</v>
      </c>
      <c r="H2212" s="9">
        <f>VLOOKUP($A2212,'Medical Examination'!$A$2:$J$2336,7,0)</f>
        <v>1</v>
      </c>
      <c r="I2212" s="9" t="str">
        <f>VLOOKUP($A2212,'Medical Examination'!$A$2:$J$2336,8,0)</f>
        <v xml:space="preserve"> Non Smoker</v>
      </c>
      <c r="J2212" s="9" t="str">
        <f>VLOOKUP($A2212,'Medical Examination'!$A$2:$J$2336,9,0)</f>
        <v>Normal Weight</v>
      </c>
      <c r="K2212" s="9" t="str">
        <f>VLOOKUP($A2212,'Medical Examination'!$A$2:$J$2336,10,0)</f>
        <v>Prediabetes</v>
      </c>
      <c r="L2212" s="9" t="str">
        <f>VLOOKUP($A2212,'Hospitalsation Details'!$A$2:$L$2344,10,0)</f>
        <v>17-07-2003</v>
      </c>
      <c r="M2212" s="16">
        <f>VLOOKUP($A2212,'Hospitalsation Details'!$A$2:$L$2344,6,0)</f>
        <v>1628.47</v>
      </c>
      <c r="N2212" s="9" t="str">
        <f>VLOOKUP($A2212,'Hospitalsation Details'!$A$2:$L$2344,7,0)</f>
        <v>tier - 2</v>
      </c>
      <c r="O2212" s="9" t="str">
        <f>VLOOKUP($A2212,'Hospitalsation Details'!$A$2:$L$2344,8,0)</f>
        <v>tier - 1</v>
      </c>
      <c r="P2212" s="9" t="str">
        <f>VLOOKUP($A2212,'Hospitalsation Details'!$A$2:$L$2344,9,0)</f>
        <v>R1012</v>
      </c>
      <c r="Q2212" s="9">
        <f>VLOOKUP($A2212,'Hospitalsation Details'!$A$2:$L$2344,12,0)</f>
        <v>19</v>
      </c>
    </row>
    <row r="2213" spans="1:17" ht="15.6" x14ac:dyDescent="0.3">
      <c r="A2213" s="21" t="s">
        <v>4423</v>
      </c>
      <c r="B2213" s="9" t="str">
        <f>VLOOKUP($A2213,'Customer Names'!$A$2:$E$2336,4,0)</f>
        <v xml:space="preserve">  Steve</v>
      </c>
      <c r="C2213" s="9">
        <f>VLOOKUP($A2213,'Medical Examination'!$A$2:$J$2336,2,0)</f>
        <v>21.754999999999999</v>
      </c>
      <c r="D2213" s="9">
        <f>VLOOKUP($A2213,'Medical Examination'!$A$2:$J$2336,3,0)</f>
        <v>6.09</v>
      </c>
      <c r="E2213" s="9" t="str">
        <f>VLOOKUP($A2213,'Medical Examination'!$A$2:$J$2336,4,0)</f>
        <v>No</v>
      </c>
      <c r="F2213" s="9" t="str">
        <f>VLOOKUP($A2213,'Medical Examination'!$A$2:$J$2336,5,0)</f>
        <v>No</v>
      </c>
      <c r="G2213" s="9" t="str">
        <f>VLOOKUP($A2213,'Medical Examination'!$A$2:$J$2336,6,0)</f>
        <v>Yes</v>
      </c>
      <c r="H2213" s="9">
        <f>VLOOKUP($A2213,'Medical Examination'!$A$2:$J$2336,7,0)</f>
        <v>1</v>
      </c>
      <c r="I2213" s="9" t="str">
        <f>VLOOKUP($A2213,'Medical Examination'!$A$2:$J$2336,8,0)</f>
        <v xml:space="preserve"> Non Smoker</v>
      </c>
      <c r="J2213" s="9" t="str">
        <f>VLOOKUP($A2213,'Medical Examination'!$A$2:$J$2336,9,0)</f>
        <v>Normal Weight</v>
      </c>
      <c r="K2213" s="9" t="str">
        <f>VLOOKUP($A2213,'Medical Examination'!$A$2:$J$2336,10,0)</f>
        <v>Normal</v>
      </c>
      <c r="L2213" s="9" t="str">
        <f>VLOOKUP($A2213,'Hospitalsation Details'!$A$2:$L$2344,10,0)</f>
        <v>04-12-2003</v>
      </c>
      <c r="M2213" s="16">
        <f>VLOOKUP($A2213,'Hospitalsation Details'!$A$2:$L$2344,6,0)</f>
        <v>1627.28</v>
      </c>
      <c r="N2213" s="9" t="str">
        <f>VLOOKUP($A2213,'Hospitalsation Details'!$A$2:$L$2344,7,0)</f>
        <v>tier - 2</v>
      </c>
      <c r="O2213" s="9" t="str">
        <f>VLOOKUP($A2213,'Hospitalsation Details'!$A$2:$L$2344,8,0)</f>
        <v>tier - 2</v>
      </c>
      <c r="P2213" s="9" t="str">
        <f>VLOOKUP($A2213,'Hospitalsation Details'!$A$2:$L$2344,9,0)</f>
        <v>R1012</v>
      </c>
      <c r="Q2213" s="9">
        <f>VLOOKUP($A2213,'Hospitalsation Details'!$A$2:$L$2344,12,0)</f>
        <v>19</v>
      </c>
    </row>
    <row r="2214" spans="1:17" ht="15.6" x14ac:dyDescent="0.3">
      <c r="A2214" s="20" t="s">
        <v>4425</v>
      </c>
      <c r="B2214" s="9" t="str">
        <f>VLOOKUP($A2214,'Customer Names'!$A$2:$E$2336,4,0)</f>
        <v xml:space="preserve">  Christopher</v>
      </c>
      <c r="C2214" s="9">
        <f>VLOOKUP($A2214,'Medical Examination'!$A$2:$J$2336,2,0)</f>
        <v>20.425000000000001</v>
      </c>
      <c r="D2214" s="9">
        <f>VLOOKUP($A2214,'Medical Examination'!$A$2:$J$2336,3,0)</f>
        <v>5.53</v>
      </c>
      <c r="E2214" s="9" t="str">
        <f>VLOOKUP($A2214,'Medical Examination'!$A$2:$J$2336,4,0)</f>
        <v>No</v>
      </c>
      <c r="F2214" s="9" t="str">
        <f>VLOOKUP($A2214,'Medical Examination'!$A$2:$J$2336,5,0)</f>
        <v>No</v>
      </c>
      <c r="G2214" s="9" t="str">
        <f>VLOOKUP($A2214,'Medical Examination'!$A$2:$J$2336,6,0)</f>
        <v>Yes</v>
      </c>
      <c r="H2214" s="9">
        <f>VLOOKUP($A2214,'Medical Examination'!$A$2:$J$2336,7,0)</f>
        <v>1</v>
      </c>
      <c r="I2214" s="9" t="str">
        <f>VLOOKUP($A2214,'Medical Examination'!$A$2:$J$2336,8,0)</f>
        <v xml:space="preserve"> Non Smoker</v>
      </c>
      <c r="J2214" s="9" t="str">
        <f>VLOOKUP($A2214,'Medical Examination'!$A$2:$J$2336,9,0)</f>
        <v>Normal Weight</v>
      </c>
      <c r="K2214" s="9" t="str">
        <f>VLOOKUP($A2214,'Medical Examination'!$A$2:$J$2336,10,0)</f>
        <v>Normal</v>
      </c>
      <c r="L2214" s="9" t="str">
        <f>VLOOKUP($A2214,'Hospitalsation Details'!$A$2:$L$2344,10,0)</f>
        <v>09-09-2003</v>
      </c>
      <c r="M2214" s="16">
        <f>VLOOKUP($A2214,'Hospitalsation Details'!$A$2:$L$2344,6,0)</f>
        <v>1625.43</v>
      </c>
      <c r="N2214" s="9" t="str">
        <f>VLOOKUP($A2214,'Hospitalsation Details'!$A$2:$L$2344,7,0)</f>
        <v>tier - 2</v>
      </c>
      <c r="O2214" s="9" t="str">
        <f>VLOOKUP($A2214,'Hospitalsation Details'!$A$2:$L$2344,8,0)</f>
        <v>tier - 3</v>
      </c>
      <c r="P2214" s="9" t="str">
        <f>VLOOKUP($A2214,'Hospitalsation Details'!$A$2:$L$2344,9,0)</f>
        <v>R1012</v>
      </c>
      <c r="Q2214" s="9">
        <f>VLOOKUP($A2214,'Hospitalsation Details'!$A$2:$L$2344,12,0)</f>
        <v>19</v>
      </c>
    </row>
    <row r="2215" spans="1:17" ht="15.6" x14ac:dyDescent="0.3">
      <c r="A2215" s="21" t="s">
        <v>4427</v>
      </c>
      <c r="B2215" s="9" t="str">
        <f>VLOOKUP($A2215,'Customer Names'!$A$2:$E$2336,4,0)</f>
        <v xml:space="preserve">  Kathryn M</v>
      </c>
      <c r="C2215" s="9">
        <f>VLOOKUP($A2215,'Medical Examination'!$A$2:$J$2336,2,0)</f>
        <v>31.35</v>
      </c>
      <c r="D2215" s="9">
        <f>VLOOKUP($A2215,'Medical Examination'!$A$2:$J$2336,3,0)</f>
        <v>4.28</v>
      </c>
      <c r="E2215" s="9" t="str">
        <f>VLOOKUP($A2215,'Medical Examination'!$A$2:$J$2336,4,0)</f>
        <v>No</v>
      </c>
      <c r="F2215" s="9" t="str">
        <f>VLOOKUP($A2215,'Medical Examination'!$A$2:$J$2336,5,0)</f>
        <v>Yes</v>
      </c>
      <c r="G2215" s="9" t="str">
        <f>VLOOKUP($A2215,'Medical Examination'!$A$2:$J$2336,6,0)</f>
        <v>No</v>
      </c>
      <c r="H2215" s="9">
        <f>VLOOKUP($A2215,'Medical Examination'!$A$2:$J$2336,7,0)</f>
        <v>1</v>
      </c>
      <c r="I2215" s="9" t="str">
        <f>VLOOKUP($A2215,'Medical Examination'!$A$2:$J$2336,8,0)</f>
        <v xml:space="preserve"> Non Smoker</v>
      </c>
      <c r="J2215" s="9" t="str">
        <f>VLOOKUP($A2215,'Medical Examination'!$A$2:$J$2336,9,0)</f>
        <v>Obesity</v>
      </c>
      <c r="K2215" s="9" t="str">
        <f>VLOOKUP($A2215,'Medical Examination'!$A$2:$J$2336,10,0)</f>
        <v>Prediabetes</v>
      </c>
      <c r="L2215" s="9" t="str">
        <f>VLOOKUP($A2215,'Hospitalsation Details'!$A$2:$L$2344,10,0)</f>
        <v>25-07-2004</v>
      </c>
      <c r="M2215" s="16">
        <f>VLOOKUP($A2215,'Hospitalsation Details'!$A$2:$L$2344,6,0)</f>
        <v>1622.19</v>
      </c>
      <c r="N2215" s="9" t="str">
        <f>VLOOKUP($A2215,'Hospitalsation Details'!$A$2:$L$2344,7,0)</f>
        <v>tier - 2</v>
      </c>
      <c r="O2215" s="9" t="str">
        <f>VLOOKUP($A2215,'Hospitalsation Details'!$A$2:$L$2344,8,0)</f>
        <v>tier - 1</v>
      </c>
      <c r="P2215" s="9" t="str">
        <f>VLOOKUP($A2215,'Hospitalsation Details'!$A$2:$L$2344,9,0)</f>
        <v>R1013</v>
      </c>
      <c r="Q2215" s="9">
        <f>VLOOKUP($A2215,'Hospitalsation Details'!$A$2:$L$2344,12,0)</f>
        <v>18</v>
      </c>
    </row>
    <row r="2216" spans="1:17" ht="15.6" x14ac:dyDescent="0.3">
      <c r="A2216" s="20" t="s">
        <v>4429</v>
      </c>
      <c r="B2216" s="9" t="str">
        <f>VLOOKUP($A2216,'Customer Names'!$A$2:$E$2336,4,0)</f>
        <v xml:space="preserve">  Emily</v>
      </c>
      <c r="C2216" s="9">
        <f>VLOOKUP($A2216,'Medical Examination'!$A$2:$J$2336,2,0)</f>
        <v>31.13</v>
      </c>
      <c r="D2216" s="9">
        <f>VLOOKUP($A2216,'Medical Examination'!$A$2:$J$2336,3,0)</f>
        <v>6.01</v>
      </c>
      <c r="E2216" s="9" t="str">
        <f>VLOOKUP($A2216,'Medical Examination'!$A$2:$J$2336,4,0)</f>
        <v>No</v>
      </c>
      <c r="F2216" s="9" t="str">
        <f>VLOOKUP($A2216,'Medical Examination'!$A$2:$J$2336,5,0)</f>
        <v>Yes</v>
      </c>
      <c r="G2216" s="9" t="str">
        <f>VLOOKUP($A2216,'Medical Examination'!$A$2:$J$2336,6,0)</f>
        <v>No</v>
      </c>
      <c r="H2216" s="9">
        <f>VLOOKUP($A2216,'Medical Examination'!$A$2:$J$2336,7,0)</f>
        <v>1</v>
      </c>
      <c r="I2216" s="9" t="str">
        <f>VLOOKUP($A2216,'Medical Examination'!$A$2:$J$2336,8,0)</f>
        <v xml:space="preserve"> Non Smoker</v>
      </c>
      <c r="J2216" s="9" t="str">
        <f>VLOOKUP($A2216,'Medical Examination'!$A$2:$J$2336,9,0)</f>
        <v>Obesity</v>
      </c>
      <c r="K2216" s="9" t="str">
        <f>VLOOKUP($A2216,'Medical Examination'!$A$2:$J$2336,10,0)</f>
        <v>Normal</v>
      </c>
      <c r="L2216" s="9" t="str">
        <f>VLOOKUP($A2216,'Hospitalsation Details'!$A$2:$L$2344,10,0)</f>
        <v>21-08-2004</v>
      </c>
      <c r="M2216" s="16">
        <f>VLOOKUP($A2216,'Hospitalsation Details'!$A$2:$L$2344,6,0)</f>
        <v>1621.88</v>
      </c>
      <c r="N2216" s="9" t="str">
        <f>VLOOKUP($A2216,'Hospitalsation Details'!$A$2:$L$2344,7,0)</f>
        <v>tier - 2</v>
      </c>
      <c r="O2216" s="9" t="str">
        <f>VLOOKUP($A2216,'Hospitalsation Details'!$A$2:$L$2344,8,0)</f>
        <v>tier - 2</v>
      </c>
      <c r="P2216" s="9" t="str">
        <f>VLOOKUP($A2216,'Hospitalsation Details'!$A$2:$L$2344,9,0)</f>
        <v>R1013</v>
      </c>
      <c r="Q2216" s="9">
        <f>VLOOKUP($A2216,'Hospitalsation Details'!$A$2:$L$2344,12,0)</f>
        <v>18</v>
      </c>
    </row>
    <row r="2217" spans="1:17" ht="15.6" x14ac:dyDescent="0.3">
      <c r="A2217" s="21" t="s">
        <v>4431</v>
      </c>
      <c r="B2217" s="9" t="str">
        <f>VLOOKUP($A2217,'Customer Names'!$A$2:$E$2336,4,0)</f>
        <v xml:space="preserve">  Trent A</v>
      </c>
      <c r="C2217" s="9">
        <f>VLOOKUP($A2217,'Medical Examination'!$A$2:$J$2336,2,0)</f>
        <v>17.48</v>
      </c>
      <c r="D2217" s="9">
        <f>VLOOKUP($A2217,'Medical Examination'!$A$2:$J$2336,3,0)</f>
        <v>4.59</v>
      </c>
      <c r="E2217" s="9" t="str">
        <f>VLOOKUP($A2217,'Medical Examination'!$A$2:$J$2336,4,0)</f>
        <v>No</v>
      </c>
      <c r="F2217" s="9" t="str">
        <f>VLOOKUP($A2217,'Medical Examination'!$A$2:$J$2336,5,0)</f>
        <v>No</v>
      </c>
      <c r="G2217" s="9" t="str">
        <f>VLOOKUP($A2217,'Medical Examination'!$A$2:$J$2336,6,0)</f>
        <v>Yes</v>
      </c>
      <c r="H2217" s="9">
        <f>VLOOKUP($A2217,'Medical Examination'!$A$2:$J$2336,7,0)</f>
        <v>1</v>
      </c>
      <c r="I2217" s="9" t="str">
        <f>VLOOKUP($A2217,'Medical Examination'!$A$2:$J$2336,8,0)</f>
        <v xml:space="preserve"> Non Smoker</v>
      </c>
      <c r="J2217" s="9" t="str">
        <f>VLOOKUP($A2217,'Medical Examination'!$A$2:$J$2336,9,0)</f>
        <v>Under Weight</v>
      </c>
      <c r="K2217" s="9" t="str">
        <f>VLOOKUP($A2217,'Medical Examination'!$A$2:$J$2336,10,0)</f>
        <v>Prediabetes</v>
      </c>
      <c r="L2217" s="9" t="str">
        <f>VLOOKUP($A2217,'Hospitalsation Details'!$A$2:$L$2344,10,0)</f>
        <v>14-09-2003</v>
      </c>
      <c r="M2217" s="16">
        <f>VLOOKUP($A2217,'Hospitalsation Details'!$A$2:$L$2344,6,0)</f>
        <v>1621.34</v>
      </c>
      <c r="N2217" s="9" t="str">
        <f>VLOOKUP($A2217,'Hospitalsation Details'!$A$2:$L$2344,7,0)</f>
        <v>tier - 2</v>
      </c>
      <c r="O2217" s="9" t="str">
        <f>VLOOKUP($A2217,'Hospitalsation Details'!$A$2:$L$2344,8,0)</f>
        <v>tier - 2</v>
      </c>
      <c r="P2217" s="9" t="str">
        <f>VLOOKUP($A2217,'Hospitalsation Details'!$A$2:$L$2344,9,0)</f>
        <v>R1012</v>
      </c>
      <c r="Q2217" s="9">
        <f>VLOOKUP($A2217,'Hospitalsation Details'!$A$2:$L$2344,12,0)</f>
        <v>19</v>
      </c>
    </row>
    <row r="2218" spans="1:17" ht="15.6" x14ac:dyDescent="0.3">
      <c r="A2218" s="20" t="s">
        <v>4433</v>
      </c>
      <c r="B2218" s="9" t="str">
        <f>VLOOKUP($A2218,'Customer Names'!$A$2:$E$2336,4,0)</f>
        <v xml:space="preserve">  Jennifer E</v>
      </c>
      <c r="C2218" s="9">
        <f>VLOOKUP($A2218,'Medical Examination'!$A$2:$J$2336,2,0)</f>
        <v>22.57</v>
      </c>
      <c r="D2218" s="9">
        <f>VLOOKUP($A2218,'Medical Examination'!$A$2:$J$2336,3,0)</f>
        <v>5.8</v>
      </c>
      <c r="E2218" s="9" t="str">
        <f>VLOOKUP($A2218,'Medical Examination'!$A$2:$J$2336,4,0)</f>
        <v>Yes</v>
      </c>
      <c r="F2218" s="9" t="str">
        <f>VLOOKUP($A2218,'Medical Examination'!$A$2:$J$2336,5,0)</f>
        <v>No</v>
      </c>
      <c r="G2218" s="9" t="str">
        <f>VLOOKUP($A2218,'Medical Examination'!$A$2:$J$2336,6,0)</f>
        <v>No</v>
      </c>
      <c r="H2218" s="9">
        <f>VLOOKUP($A2218,'Medical Examination'!$A$2:$J$2336,7,0)</f>
        <v>1</v>
      </c>
      <c r="I2218" s="9" t="str">
        <f>VLOOKUP($A2218,'Medical Examination'!$A$2:$J$2336,8,0)</f>
        <v xml:space="preserve"> Non Smoker</v>
      </c>
      <c r="J2218" s="9" t="str">
        <f>VLOOKUP($A2218,'Medical Examination'!$A$2:$J$2336,9,0)</f>
        <v>Normal Weight</v>
      </c>
      <c r="K2218" s="9" t="str">
        <f>VLOOKUP($A2218,'Medical Examination'!$A$2:$J$2336,10,0)</f>
        <v>Normal</v>
      </c>
      <c r="L2218" s="9" t="str">
        <f>VLOOKUP($A2218,'Hospitalsation Details'!$A$2:$L$2344,10,0)</f>
        <v>05-08-1995</v>
      </c>
      <c r="M2218" s="16">
        <f>VLOOKUP($A2218,'Hospitalsation Details'!$A$2:$L$2344,6,0)</f>
        <v>1617.16</v>
      </c>
      <c r="N2218" s="9" t="str">
        <f>VLOOKUP($A2218,'Hospitalsation Details'!$A$2:$L$2344,7,0)</f>
        <v>tier - 2</v>
      </c>
      <c r="O2218" s="9" t="str">
        <f>VLOOKUP($A2218,'Hospitalsation Details'!$A$2:$L$2344,8,0)</f>
        <v>tier - 1</v>
      </c>
      <c r="P2218" s="9" t="str">
        <f>VLOOKUP($A2218,'Hospitalsation Details'!$A$2:$L$2344,9,0)</f>
        <v>R1013</v>
      </c>
      <c r="Q2218" s="9">
        <f>VLOOKUP($A2218,'Hospitalsation Details'!$A$2:$L$2344,12,0)</f>
        <v>27</v>
      </c>
    </row>
    <row r="2219" spans="1:17" ht="15.6" x14ac:dyDescent="0.3">
      <c r="A2219" s="21" t="s">
        <v>4435</v>
      </c>
      <c r="B2219" s="9" t="str">
        <f>VLOOKUP($A2219,'Customer Names'!$A$2:$E$2336,4,0)</f>
        <v xml:space="preserve">  Polly</v>
      </c>
      <c r="C2219" s="9">
        <f>VLOOKUP($A2219,'Medical Examination'!$A$2:$J$2336,2,0)</f>
        <v>26.73</v>
      </c>
      <c r="D2219" s="9">
        <f>VLOOKUP($A2219,'Medical Examination'!$A$2:$J$2336,3,0)</f>
        <v>5.08</v>
      </c>
      <c r="E2219" s="9" t="str">
        <f>VLOOKUP($A2219,'Medical Examination'!$A$2:$J$2336,4,0)</f>
        <v>No</v>
      </c>
      <c r="F2219" s="9" t="str">
        <f>VLOOKUP($A2219,'Medical Examination'!$A$2:$J$2336,5,0)</f>
        <v>Yes</v>
      </c>
      <c r="G2219" s="9" t="str">
        <f>VLOOKUP($A2219,'Medical Examination'!$A$2:$J$2336,6,0)</f>
        <v>No</v>
      </c>
      <c r="H2219" s="9">
        <f>VLOOKUP($A2219,'Medical Examination'!$A$2:$J$2336,7,0)</f>
        <v>1</v>
      </c>
      <c r="I2219" s="9" t="str">
        <f>VLOOKUP($A2219,'Medical Examination'!$A$2:$J$2336,8,0)</f>
        <v xml:space="preserve"> Non Smoker</v>
      </c>
      <c r="J2219" s="9" t="str">
        <f>VLOOKUP($A2219,'Medical Examination'!$A$2:$J$2336,9,0)</f>
        <v>Over Weight</v>
      </c>
      <c r="K2219" s="9" t="str">
        <f>VLOOKUP($A2219,'Medical Examination'!$A$2:$J$2336,10,0)</f>
        <v>Prediabetes</v>
      </c>
      <c r="L2219" s="9" t="str">
        <f>VLOOKUP($A2219,'Hospitalsation Details'!$A$2:$L$2344,10,0)</f>
        <v>22-07-2004</v>
      </c>
      <c r="M2219" s="16">
        <f>VLOOKUP($A2219,'Hospitalsation Details'!$A$2:$L$2344,6,0)</f>
        <v>1615.77</v>
      </c>
      <c r="N2219" s="9" t="str">
        <f>VLOOKUP($A2219,'Hospitalsation Details'!$A$2:$L$2344,7,0)</f>
        <v>tier - 2</v>
      </c>
      <c r="O2219" s="9" t="str">
        <f>VLOOKUP($A2219,'Hospitalsation Details'!$A$2:$L$2344,8,0)</f>
        <v>tier - 1</v>
      </c>
      <c r="P2219" s="9" t="str">
        <f>VLOOKUP($A2219,'Hospitalsation Details'!$A$2:$L$2344,9,0)</f>
        <v>R1013</v>
      </c>
      <c r="Q2219" s="9">
        <f>VLOOKUP($A2219,'Hospitalsation Details'!$A$2:$L$2344,12,0)</f>
        <v>18</v>
      </c>
    </row>
    <row r="2220" spans="1:17" ht="15.6" x14ac:dyDescent="0.3">
      <c r="A2220" s="20" t="s">
        <v>4437</v>
      </c>
      <c r="B2220" s="9" t="str">
        <f>VLOOKUP($A2220,'Customer Names'!$A$2:$E$2336,4,0)</f>
        <v xml:space="preserve">  Elizabeth</v>
      </c>
      <c r="C2220" s="9">
        <f>VLOOKUP($A2220,'Medical Examination'!$A$2:$J$2336,2,0)</f>
        <v>20.79</v>
      </c>
      <c r="D2220" s="9">
        <f>VLOOKUP($A2220,'Medical Examination'!$A$2:$J$2336,3,0)</f>
        <v>5.84</v>
      </c>
      <c r="E2220" s="9" t="str">
        <f>VLOOKUP($A2220,'Medical Examination'!$A$2:$J$2336,4,0)</f>
        <v>No</v>
      </c>
      <c r="F2220" s="9" t="str">
        <f>VLOOKUP($A2220,'Medical Examination'!$A$2:$J$2336,5,0)</f>
        <v>Yes</v>
      </c>
      <c r="G2220" s="9" t="str">
        <f>VLOOKUP($A2220,'Medical Examination'!$A$2:$J$2336,6,0)</f>
        <v>No</v>
      </c>
      <c r="H2220" s="9">
        <f>VLOOKUP($A2220,'Medical Examination'!$A$2:$J$2336,7,0)</f>
        <v>1</v>
      </c>
      <c r="I2220" s="9" t="str">
        <f>VLOOKUP($A2220,'Medical Examination'!$A$2:$J$2336,8,0)</f>
        <v xml:space="preserve"> Non Smoker</v>
      </c>
      <c r="J2220" s="9" t="str">
        <f>VLOOKUP($A2220,'Medical Examination'!$A$2:$J$2336,9,0)</f>
        <v>Normal Weight</v>
      </c>
      <c r="K2220" s="9" t="str">
        <f>VLOOKUP($A2220,'Medical Examination'!$A$2:$J$2336,10,0)</f>
        <v>Normal</v>
      </c>
      <c r="L2220" s="9" t="str">
        <f>VLOOKUP($A2220,'Hospitalsation Details'!$A$2:$L$2344,10,0)</f>
        <v>19-11-2004</v>
      </c>
      <c r="M2220" s="16">
        <f>VLOOKUP($A2220,'Hospitalsation Details'!$A$2:$L$2344,6,0)</f>
        <v>1607.51</v>
      </c>
      <c r="N2220" s="9" t="str">
        <f>VLOOKUP($A2220,'Hospitalsation Details'!$A$2:$L$2344,7,0)</f>
        <v>tier - 2</v>
      </c>
      <c r="O2220" s="9" t="str">
        <f>VLOOKUP($A2220,'Hospitalsation Details'!$A$2:$L$2344,8,0)</f>
        <v>tier - 3</v>
      </c>
      <c r="P2220" s="9" t="str">
        <f>VLOOKUP($A2220,'Hospitalsation Details'!$A$2:$L$2344,9,0)</f>
        <v>R1013</v>
      </c>
      <c r="Q2220" s="9">
        <f>VLOOKUP($A2220,'Hospitalsation Details'!$A$2:$L$2344,12,0)</f>
        <v>18</v>
      </c>
    </row>
    <row r="2221" spans="1:17" ht="15.6" x14ac:dyDescent="0.3">
      <c r="A2221" s="21" t="s">
        <v>4439</v>
      </c>
      <c r="B2221" s="9" t="str">
        <f>VLOOKUP($A2221,'Customer Names'!$A$2:$E$2336,4,0)</f>
        <v xml:space="preserve">  Tiffany A</v>
      </c>
      <c r="C2221" s="9">
        <f>VLOOKUP($A2221,'Medical Examination'!$A$2:$J$2336,2,0)</f>
        <v>20.149999999999999</v>
      </c>
      <c r="D2221" s="9">
        <f>VLOOKUP($A2221,'Medical Examination'!$A$2:$J$2336,3,0)</f>
        <v>4.1500000000000004</v>
      </c>
      <c r="E2221" s="9" t="str">
        <f>VLOOKUP($A2221,'Medical Examination'!$A$2:$J$2336,4,0)</f>
        <v>No</v>
      </c>
      <c r="F2221" s="9" t="str">
        <f>VLOOKUP($A2221,'Medical Examination'!$A$2:$J$2336,5,0)</f>
        <v>No</v>
      </c>
      <c r="G2221" s="9" t="str">
        <f>VLOOKUP($A2221,'Medical Examination'!$A$2:$J$2336,6,0)</f>
        <v>No</v>
      </c>
      <c r="H2221" s="9">
        <f>VLOOKUP($A2221,'Medical Examination'!$A$2:$J$2336,7,0)</f>
        <v>1</v>
      </c>
      <c r="I2221" s="9" t="str">
        <f>VLOOKUP($A2221,'Medical Examination'!$A$2:$J$2336,8,0)</f>
        <v xml:space="preserve"> Non Smoker</v>
      </c>
      <c r="J2221" s="9" t="str">
        <f>VLOOKUP($A2221,'Medical Examination'!$A$2:$J$2336,9,0)</f>
        <v>Normal Weight</v>
      </c>
      <c r="K2221" s="9" t="str">
        <f>VLOOKUP($A2221,'Medical Examination'!$A$2:$J$2336,10,0)</f>
        <v>Normal</v>
      </c>
      <c r="L2221" s="9" t="str">
        <f>VLOOKUP($A2221,'Hospitalsation Details'!$A$2:$L$2344,10,0)</f>
        <v>22-09-1992</v>
      </c>
      <c r="M2221" s="16">
        <f>VLOOKUP($A2221,'Hospitalsation Details'!$A$2:$L$2344,6,0)</f>
        <v>1566.88</v>
      </c>
      <c r="N2221" s="9" t="str">
        <f>VLOOKUP($A2221,'Hospitalsation Details'!$A$2:$L$2344,7,0)</f>
        <v>tier - 2</v>
      </c>
      <c r="O2221" s="9" t="str">
        <f>VLOOKUP($A2221,'Hospitalsation Details'!$A$2:$L$2344,8,0)</f>
        <v>tier - 1</v>
      </c>
      <c r="P2221" s="9" t="str">
        <f>VLOOKUP($A2221,'Hospitalsation Details'!$A$2:$L$2344,9,0)</f>
        <v>R1013</v>
      </c>
      <c r="Q2221" s="9">
        <f>VLOOKUP($A2221,'Hospitalsation Details'!$A$2:$L$2344,12,0)</f>
        <v>30</v>
      </c>
    </row>
    <row r="2222" spans="1:17" ht="15.6" x14ac:dyDescent="0.3">
      <c r="A2222" s="20" t="s">
        <v>4441</v>
      </c>
      <c r="B2222" s="9" t="str">
        <f>VLOOKUP($A2222,'Customer Names'!$A$2:$E$2336,4,0)</f>
        <v xml:space="preserve">  Cole</v>
      </c>
      <c r="C2222" s="9">
        <f>VLOOKUP($A2222,'Medical Examination'!$A$2:$J$2336,2,0)</f>
        <v>36.85</v>
      </c>
      <c r="D2222" s="9">
        <f>VLOOKUP($A2222,'Medical Examination'!$A$2:$J$2336,3,0)</f>
        <v>4.3600000000000003</v>
      </c>
      <c r="E2222" s="9" t="str">
        <f>VLOOKUP($A2222,'Medical Examination'!$A$2:$J$2336,4,0)</f>
        <v>Yes</v>
      </c>
      <c r="F2222" s="9" t="str">
        <f>VLOOKUP($A2222,'Medical Examination'!$A$2:$J$2336,5,0)</f>
        <v>No</v>
      </c>
      <c r="G2222" s="9" t="str">
        <f>VLOOKUP($A2222,'Medical Examination'!$A$2:$J$2336,6,0)</f>
        <v>No</v>
      </c>
      <c r="H2222" s="9">
        <f>VLOOKUP($A2222,'Medical Examination'!$A$2:$J$2336,7,0)</f>
        <v>0</v>
      </c>
      <c r="I2222" s="9" t="str">
        <f>VLOOKUP($A2222,'Medical Examination'!$A$2:$J$2336,8,0)</f>
        <v xml:space="preserve"> Non Smoker</v>
      </c>
      <c r="J2222" s="9" t="str">
        <f>VLOOKUP($A2222,'Medical Examination'!$A$2:$J$2336,9,0)</f>
        <v>Obesity</v>
      </c>
      <c r="K2222" s="9" t="str">
        <f>VLOOKUP($A2222,'Medical Examination'!$A$2:$J$2336,10,0)</f>
        <v>Normal</v>
      </c>
      <c r="L2222" s="9" t="str">
        <f>VLOOKUP($A2222,'Hospitalsation Details'!$A$2:$L$2344,10,0)</f>
        <v>05-12-2001</v>
      </c>
      <c r="M2222" s="16">
        <f>VLOOKUP($A2222,'Hospitalsation Details'!$A$2:$L$2344,6,0)</f>
        <v>1534.3</v>
      </c>
      <c r="N2222" s="9" t="str">
        <f>VLOOKUP($A2222,'Hospitalsation Details'!$A$2:$L$2344,7,0)</f>
        <v>tier - 2</v>
      </c>
      <c r="O2222" s="9" t="str">
        <f>VLOOKUP($A2222,'Hospitalsation Details'!$A$2:$L$2344,8,0)</f>
        <v>tier - 2</v>
      </c>
      <c r="P2222" s="9" t="str">
        <f>VLOOKUP($A2222,'Hospitalsation Details'!$A$2:$L$2344,9,0)</f>
        <v>R1013</v>
      </c>
      <c r="Q2222" s="9">
        <f>VLOOKUP($A2222,'Hospitalsation Details'!$A$2:$L$2344,12,0)</f>
        <v>21</v>
      </c>
    </row>
    <row r="2223" spans="1:17" ht="15.6" x14ac:dyDescent="0.3">
      <c r="A2223" s="21" t="s">
        <v>4443</v>
      </c>
      <c r="B2223" s="9" t="str">
        <f>VLOOKUP($A2223,'Customer Names'!$A$2:$E$2336,4,0)</f>
        <v xml:space="preserve">  Matthew T</v>
      </c>
      <c r="C2223" s="9">
        <f>VLOOKUP($A2223,'Medical Examination'!$A$2:$J$2336,2,0)</f>
        <v>35.53</v>
      </c>
      <c r="D2223" s="9">
        <f>VLOOKUP($A2223,'Medical Examination'!$A$2:$J$2336,3,0)</f>
        <v>4.55</v>
      </c>
      <c r="E2223" s="9" t="str">
        <f>VLOOKUP($A2223,'Medical Examination'!$A$2:$J$2336,4,0)</f>
        <v>Yes</v>
      </c>
      <c r="F2223" s="9" t="str">
        <f>VLOOKUP($A2223,'Medical Examination'!$A$2:$J$2336,5,0)</f>
        <v>No</v>
      </c>
      <c r="G2223" s="9" t="str">
        <f>VLOOKUP($A2223,'Medical Examination'!$A$2:$J$2336,6,0)</f>
        <v>No</v>
      </c>
      <c r="H2223" s="9">
        <f>VLOOKUP($A2223,'Medical Examination'!$A$2:$J$2336,7,0)</f>
        <v>0</v>
      </c>
      <c r="I2223" s="9" t="str">
        <f>VLOOKUP($A2223,'Medical Examination'!$A$2:$J$2336,8,0)</f>
        <v xml:space="preserve"> Non Smoker</v>
      </c>
      <c r="J2223" s="9" t="str">
        <f>VLOOKUP($A2223,'Medical Examination'!$A$2:$J$2336,9,0)</f>
        <v>Obesity</v>
      </c>
      <c r="K2223" s="9" t="str">
        <f>VLOOKUP($A2223,'Medical Examination'!$A$2:$J$2336,10,0)</f>
        <v>Normal</v>
      </c>
      <c r="L2223" s="9" t="str">
        <f>VLOOKUP($A2223,'Hospitalsation Details'!$A$2:$L$2344,10,0)</f>
        <v>02-06-2001</v>
      </c>
      <c r="M2223" s="16">
        <f>VLOOKUP($A2223,'Hospitalsation Details'!$A$2:$L$2344,6,0)</f>
        <v>1532.47</v>
      </c>
      <c r="N2223" s="9" t="str">
        <f>VLOOKUP($A2223,'Hospitalsation Details'!$A$2:$L$2344,7,0)</f>
        <v>tier - 2</v>
      </c>
      <c r="O2223" s="9" t="str">
        <f>VLOOKUP($A2223,'Hospitalsation Details'!$A$2:$L$2344,8,0)</f>
        <v>tier - 2</v>
      </c>
      <c r="P2223" s="9" t="str">
        <f>VLOOKUP($A2223,'Hospitalsation Details'!$A$2:$L$2344,9,0)</f>
        <v>R1013</v>
      </c>
      <c r="Q2223" s="9">
        <f>VLOOKUP($A2223,'Hospitalsation Details'!$A$2:$L$2344,12,0)</f>
        <v>22</v>
      </c>
    </row>
    <row r="2224" spans="1:17" ht="15.6" x14ac:dyDescent="0.3">
      <c r="A2224" s="20" t="s">
        <v>4445</v>
      </c>
      <c r="B2224" s="9" t="str">
        <f>VLOOKUP($A2224,'Customer Names'!$A$2:$E$2336,4,0)</f>
        <v xml:space="preserve">  Zachary</v>
      </c>
      <c r="C2224" s="9">
        <f>VLOOKUP($A2224,'Medical Examination'!$A$2:$J$2336,2,0)</f>
        <v>31.1</v>
      </c>
      <c r="D2224" s="9">
        <f>VLOOKUP($A2224,'Medical Examination'!$A$2:$J$2336,3,0)</f>
        <v>4.37</v>
      </c>
      <c r="E2224" s="9" t="str">
        <f>VLOOKUP($A2224,'Medical Examination'!$A$2:$J$2336,4,0)</f>
        <v>Yes</v>
      </c>
      <c r="F2224" s="9" t="str">
        <f>VLOOKUP($A2224,'Medical Examination'!$A$2:$J$2336,5,0)</f>
        <v>No</v>
      </c>
      <c r="G2224" s="9" t="str">
        <f>VLOOKUP($A2224,'Medical Examination'!$A$2:$J$2336,6,0)</f>
        <v>No</v>
      </c>
      <c r="H2224" s="9">
        <f>VLOOKUP($A2224,'Medical Examination'!$A$2:$J$2336,7,0)</f>
        <v>0</v>
      </c>
      <c r="I2224" s="9" t="str">
        <f>VLOOKUP($A2224,'Medical Examination'!$A$2:$J$2336,8,0)</f>
        <v xml:space="preserve"> Non Smoker</v>
      </c>
      <c r="J2224" s="9" t="str">
        <f>VLOOKUP($A2224,'Medical Examination'!$A$2:$J$2336,9,0)</f>
        <v>Obesity</v>
      </c>
      <c r="K2224" s="9" t="str">
        <f>VLOOKUP($A2224,'Medical Examination'!$A$2:$J$2336,10,0)</f>
        <v>Normal</v>
      </c>
      <c r="L2224" s="9" t="str">
        <f>VLOOKUP($A2224,'Hospitalsation Details'!$A$2:$L$2344,10,0)</f>
        <v>07-07-2001</v>
      </c>
      <c r="M2224" s="16">
        <f>VLOOKUP($A2224,'Hospitalsation Details'!$A$2:$L$2344,6,0)</f>
        <v>1526.31</v>
      </c>
      <c r="N2224" s="9" t="str">
        <f>VLOOKUP($A2224,'Hospitalsation Details'!$A$2:$L$2344,7,0)</f>
        <v>tier - 2</v>
      </c>
      <c r="O2224" s="9" t="str">
        <f>VLOOKUP($A2224,'Hospitalsation Details'!$A$2:$L$2344,8,0)</f>
        <v>tier - 3</v>
      </c>
      <c r="P2224" s="9" t="str">
        <f>VLOOKUP($A2224,'Hospitalsation Details'!$A$2:$L$2344,9,0)</f>
        <v>R1011</v>
      </c>
      <c r="Q2224" s="9">
        <f>VLOOKUP($A2224,'Hospitalsation Details'!$A$2:$L$2344,12,0)</f>
        <v>21</v>
      </c>
    </row>
    <row r="2225" spans="1:17" ht="15.6" x14ac:dyDescent="0.3">
      <c r="A2225" s="21" t="s">
        <v>4447</v>
      </c>
      <c r="B2225" s="9" t="str">
        <f>VLOOKUP($A2225,'Customer Names'!$A$2:$E$2336,4,0)</f>
        <v xml:space="preserve">  Matthew T</v>
      </c>
      <c r="C2225" s="9">
        <f>VLOOKUP($A2225,'Medical Examination'!$A$2:$J$2336,2,0)</f>
        <v>23.21</v>
      </c>
      <c r="D2225" s="9">
        <f>VLOOKUP($A2225,'Medical Examination'!$A$2:$J$2336,3,0)</f>
        <v>5.24</v>
      </c>
      <c r="E2225" s="9" t="str">
        <f>VLOOKUP($A2225,'Medical Examination'!$A$2:$J$2336,4,0)</f>
        <v>Yes</v>
      </c>
      <c r="F2225" s="9" t="str">
        <f>VLOOKUP($A2225,'Medical Examination'!$A$2:$J$2336,5,0)</f>
        <v>No</v>
      </c>
      <c r="G2225" s="9" t="str">
        <f>VLOOKUP($A2225,'Medical Examination'!$A$2:$J$2336,6,0)</f>
        <v>No</v>
      </c>
      <c r="H2225" s="9">
        <f>VLOOKUP($A2225,'Medical Examination'!$A$2:$J$2336,7,0)</f>
        <v>0</v>
      </c>
      <c r="I2225" s="9" t="str">
        <f>VLOOKUP($A2225,'Medical Examination'!$A$2:$J$2336,8,0)</f>
        <v xml:space="preserve"> Non Smoker</v>
      </c>
      <c r="J2225" s="9" t="str">
        <f>VLOOKUP($A2225,'Medical Examination'!$A$2:$J$2336,9,0)</f>
        <v>Normal Weight</v>
      </c>
      <c r="K2225" s="9" t="str">
        <f>VLOOKUP($A2225,'Medical Examination'!$A$2:$J$2336,10,0)</f>
        <v>Prediabetes</v>
      </c>
      <c r="L2225" s="9" t="str">
        <f>VLOOKUP($A2225,'Hospitalsation Details'!$A$2:$L$2344,10,0)</f>
        <v>25-08-2001</v>
      </c>
      <c r="M2225" s="16">
        <f>VLOOKUP($A2225,'Hospitalsation Details'!$A$2:$L$2344,6,0)</f>
        <v>1515.34</v>
      </c>
      <c r="N2225" s="9" t="str">
        <f>VLOOKUP($A2225,'Hospitalsation Details'!$A$2:$L$2344,7,0)</f>
        <v>tier - 2</v>
      </c>
      <c r="O2225" s="9" t="str">
        <f>VLOOKUP($A2225,'Hospitalsation Details'!$A$2:$L$2344,8,0)</f>
        <v>tier - 3</v>
      </c>
      <c r="P2225" s="9" t="str">
        <f>VLOOKUP($A2225,'Hospitalsation Details'!$A$2:$L$2344,9,0)</f>
        <v>R1013</v>
      </c>
      <c r="Q2225" s="9">
        <f>VLOOKUP($A2225,'Hospitalsation Details'!$A$2:$L$2344,12,0)</f>
        <v>21</v>
      </c>
    </row>
    <row r="2226" spans="1:17" ht="15.6" x14ac:dyDescent="0.3">
      <c r="A2226" s="20" t="s">
        <v>4449</v>
      </c>
      <c r="B2226" s="9" t="str">
        <f>VLOOKUP($A2226,'Customer Names'!$A$2:$E$2336,4,0)</f>
        <v xml:space="preserve">  Pat</v>
      </c>
      <c r="C2226" s="9">
        <f>VLOOKUP($A2226,'Medical Examination'!$A$2:$J$2336,2,0)</f>
        <v>18.36</v>
      </c>
      <c r="D2226" s="9">
        <f>VLOOKUP($A2226,'Medical Examination'!$A$2:$J$2336,3,0)</f>
        <v>5.96</v>
      </c>
      <c r="E2226" s="9" t="str">
        <f>VLOOKUP($A2226,'Medical Examination'!$A$2:$J$2336,4,0)</f>
        <v>No</v>
      </c>
      <c r="F2226" s="9" t="str">
        <f>VLOOKUP($A2226,'Medical Examination'!$A$2:$J$2336,5,0)</f>
        <v>No</v>
      </c>
      <c r="G2226" s="9" t="str">
        <f>VLOOKUP($A2226,'Medical Examination'!$A$2:$J$2336,6,0)</f>
        <v>No</v>
      </c>
      <c r="H2226" s="9">
        <f>VLOOKUP($A2226,'Medical Examination'!$A$2:$J$2336,7,0)</f>
        <v>1</v>
      </c>
      <c r="I2226" s="9" t="str">
        <f>VLOOKUP($A2226,'Medical Examination'!$A$2:$J$2336,8,0)</f>
        <v xml:space="preserve"> Non Smoker</v>
      </c>
      <c r="J2226" s="9" t="str">
        <f>VLOOKUP($A2226,'Medical Examination'!$A$2:$J$2336,9,0)</f>
        <v>Under Weight</v>
      </c>
      <c r="K2226" s="9" t="str">
        <f>VLOOKUP($A2226,'Medical Examination'!$A$2:$J$2336,10,0)</f>
        <v>Normal</v>
      </c>
      <c r="L2226" s="9" t="str">
        <f>VLOOKUP($A2226,'Hospitalsation Details'!$A$2:$L$2344,10,0)</f>
        <v>19-06-1998</v>
      </c>
      <c r="M2226" s="16">
        <f>VLOOKUP($A2226,'Hospitalsation Details'!$A$2:$L$2344,6,0)</f>
        <v>1497</v>
      </c>
      <c r="N2226" s="9" t="str">
        <f>VLOOKUP($A2226,'Hospitalsation Details'!$A$2:$L$2344,7,0)</f>
        <v>tier - 2</v>
      </c>
      <c r="O2226" s="9" t="str">
        <f>VLOOKUP($A2226,'Hospitalsation Details'!$A$2:$L$2344,8,0)</f>
        <v>tier - 2</v>
      </c>
      <c r="P2226" s="9" t="str">
        <f>VLOOKUP($A2226,'Hospitalsation Details'!$A$2:$L$2344,9,0)</f>
        <v>R1013</v>
      </c>
      <c r="Q2226" s="9">
        <f>VLOOKUP($A2226,'Hospitalsation Details'!$A$2:$L$2344,12,0)</f>
        <v>24</v>
      </c>
    </row>
    <row r="2227" spans="1:17" ht="15.6" x14ac:dyDescent="0.3">
      <c r="A2227" s="21" t="s">
        <v>4451</v>
      </c>
      <c r="B2227" s="9" t="str">
        <f>VLOOKUP($A2227,'Customer Names'!$A$2:$E$2336,4,0)</f>
        <v xml:space="preserve">  Ashley</v>
      </c>
      <c r="C2227" s="9">
        <f>VLOOKUP($A2227,'Medical Examination'!$A$2:$J$2336,2,0)</f>
        <v>15.92</v>
      </c>
      <c r="D2227" s="9">
        <f>VLOOKUP($A2227,'Medical Examination'!$A$2:$J$2336,3,0)</f>
        <v>4.76</v>
      </c>
      <c r="E2227" s="9" t="str">
        <f>VLOOKUP($A2227,'Medical Examination'!$A$2:$J$2336,4,0)</f>
        <v>Yes</v>
      </c>
      <c r="F2227" s="9" t="str">
        <f>VLOOKUP($A2227,'Medical Examination'!$A$2:$J$2336,5,0)</f>
        <v>No</v>
      </c>
      <c r="G2227" s="9" t="str">
        <f>VLOOKUP($A2227,'Medical Examination'!$A$2:$J$2336,6,0)</f>
        <v>No</v>
      </c>
      <c r="H2227" s="9">
        <f>VLOOKUP($A2227,'Medical Examination'!$A$2:$J$2336,7,0)</f>
        <v>1</v>
      </c>
      <c r="I2227" s="9" t="str">
        <f>VLOOKUP($A2227,'Medical Examination'!$A$2:$J$2336,8,0)</f>
        <v xml:space="preserve"> Non Smoker</v>
      </c>
      <c r="J2227" s="9" t="str">
        <f>VLOOKUP($A2227,'Medical Examination'!$A$2:$J$2336,9,0)</f>
        <v>Under Weight</v>
      </c>
      <c r="K2227" s="9" t="str">
        <f>VLOOKUP($A2227,'Medical Examination'!$A$2:$J$2336,10,0)</f>
        <v>Normal</v>
      </c>
      <c r="L2227" s="9" t="str">
        <f>VLOOKUP($A2227,'Hospitalsation Details'!$A$2:$L$2344,10,0)</f>
        <v>07-10-1995</v>
      </c>
      <c r="M2227" s="16">
        <f>VLOOKUP($A2227,'Hospitalsation Details'!$A$2:$L$2344,6,0)</f>
        <v>1493</v>
      </c>
      <c r="N2227" s="9" t="str">
        <f>VLOOKUP($A2227,'Hospitalsation Details'!$A$2:$L$2344,7,0)</f>
        <v>tier - 2</v>
      </c>
      <c r="O2227" s="9" t="str">
        <f>VLOOKUP($A2227,'Hospitalsation Details'!$A$2:$L$2344,8,0)</f>
        <v>tier - 3</v>
      </c>
      <c r="P2227" s="9" t="str">
        <f>VLOOKUP($A2227,'Hospitalsation Details'!$A$2:$L$2344,9,0)</f>
        <v>R1013</v>
      </c>
      <c r="Q2227" s="9">
        <f>VLOOKUP($A2227,'Hospitalsation Details'!$A$2:$L$2344,12,0)</f>
        <v>27</v>
      </c>
    </row>
    <row r="2228" spans="1:17" ht="15.6" x14ac:dyDescent="0.3">
      <c r="A2228" s="20" t="s">
        <v>4453</v>
      </c>
      <c r="B2228" s="9" t="str">
        <f>VLOOKUP($A2228,'Customer Names'!$A$2:$E$2336,4,0)</f>
        <v xml:space="preserve">  Elizabeth A</v>
      </c>
      <c r="C2228" s="9">
        <f>VLOOKUP($A2228,'Medical Examination'!$A$2:$J$2336,2,0)</f>
        <v>15.17</v>
      </c>
      <c r="D2228" s="9">
        <f>VLOOKUP($A2228,'Medical Examination'!$A$2:$J$2336,3,0)</f>
        <v>4.3</v>
      </c>
      <c r="E2228" s="9" t="str">
        <f>VLOOKUP($A2228,'Medical Examination'!$A$2:$J$2336,4,0)</f>
        <v>Yes</v>
      </c>
      <c r="F2228" s="9" t="str">
        <f>VLOOKUP($A2228,'Medical Examination'!$A$2:$J$2336,5,0)</f>
        <v>No</v>
      </c>
      <c r="G2228" s="9" t="str">
        <f>VLOOKUP($A2228,'Medical Examination'!$A$2:$J$2336,6,0)</f>
        <v>Yes</v>
      </c>
      <c r="H2228" s="9">
        <f>VLOOKUP($A2228,'Medical Examination'!$A$2:$J$2336,7,0)</f>
        <v>1</v>
      </c>
      <c r="I2228" s="9" t="str">
        <f>VLOOKUP($A2228,'Medical Examination'!$A$2:$J$2336,8,0)</f>
        <v xml:space="preserve"> Non Smoker</v>
      </c>
      <c r="J2228" s="9" t="str">
        <f>VLOOKUP($A2228,'Medical Examination'!$A$2:$J$2336,9,0)</f>
        <v>Under Weight</v>
      </c>
      <c r="K2228" s="9" t="str">
        <f>VLOOKUP($A2228,'Medical Examination'!$A$2:$J$2336,10,0)</f>
        <v>Normal</v>
      </c>
      <c r="L2228" s="9" t="str">
        <f>VLOOKUP($A2228,'Hospitalsation Details'!$A$2:$L$2344,10,0)</f>
        <v>09-06-1997</v>
      </c>
      <c r="M2228" s="16">
        <f>VLOOKUP($A2228,'Hospitalsation Details'!$A$2:$L$2344,6,0)</f>
        <v>1481</v>
      </c>
      <c r="N2228" s="9" t="str">
        <f>VLOOKUP($A2228,'Hospitalsation Details'!$A$2:$L$2344,7,0)</f>
        <v>tier - 2</v>
      </c>
      <c r="O2228" s="9" t="str">
        <f>VLOOKUP($A2228,'Hospitalsation Details'!$A$2:$L$2344,8,0)</f>
        <v>tier - 1</v>
      </c>
      <c r="P2228" s="9" t="str">
        <f>VLOOKUP($A2228,'Hospitalsation Details'!$A$2:$L$2344,9,0)</f>
        <v>R1012</v>
      </c>
      <c r="Q2228" s="9">
        <f>VLOOKUP($A2228,'Hospitalsation Details'!$A$2:$L$2344,12,0)</f>
        <v>25</v>
      </c>
    </row>
    <row r="2229" spans="1:17" ht="15.6" x14ac:dyDescent="0.3">
      <c r="A2229" s="21" t="s">
        <v>4455</v>
      </c>
      <c r="B2229" s="9" t="str">
        <f>VLOOKUP($A2229,'Customer Names'!$A$2:$E$2336,4,0)</f>
        <v xml:space="preserve">  Rebecca M</v>
      </c>
      <c r="C2229" s="9">
        <f>VLOOKUP($A2229,'Medical Examination'!$A$2:$J$2336,2,0)</f>
        <v>16.63</v>
      </c>
      <c r="D2229" s="9">
        <f>VLOOKUP($A2229,'Medical Examination'!$A$2:$J$2336,3,0)</f>
        <v>4.5</v>
      </c>
      <c r="E2229" s="9" t="str">
        <f>VLOOKUP($A2229,'Medical Examination'!$A$2:$J$2336,4,0)</f>
        <v>No</v>
      </c>
      <c r="F2229" s="9" t="str">
        <f>VLOOKUP($A2229,'Medical Examination'!$A$2:$J$2336,5,0)</f>
        <v>No</v>
      </c>
      <c r="G2229" s="9" t="str">
        <f>VLOOKUP($A2229,'Medical Examination'!$A$2:$J$2336,6,0)</f>
        <v>No</v>
      </c>
      <c r="H2229" s="9">
        <f>VLOOKUP($A2229,'Medical Examination'!$A$2:$J$2336,7,0)</f>
        <v>1</v>
      </c>
      <c r="I2229" s="9" t="str">
        <f>VLOOKUP($A2229,'Medical Examination'!$A$2:$J$2336,8,0)</f>
        <v xml:space="preserve"> Non Smoker</v>
      </c>
      <c r="J2229" s="9" t="str">
        <f>VLOOKUP($A2229,'Medical Examination'!$A$2:$J$2336,9,0)</f>
        <v>Under Weight</v>
      </c>
      <c r="K2229" s="9" t="str">
        <f>VLOOKUP($A2229,'Medical Examination'!$A$2:$J$2336,10,0)</f>
        <v>Normal</v>
      </c>
      <c r="L2229" s="9" t="str">
        <f>VLOOKUP($A2229,'Hospitalsation Details'!$A$2:$L$2344,10,0)</f>
        <v>07-12-1998</v>
      </c>
      <c r="M2229" s="16">
        <f>VLOOKUP($A2229,'Hospitalsation Details'!$A$2:$L$2344,6,0)</f>
        <v>1477</v>
      </c>
      <c r="N2229" s="9" t="str">
        <f>VLOOKUP($A2229,'Hospitalsation Details'!$A$2:$L$2344,7,0)</f>
        <v>tier - 2</v>
      </c>
      <c r="O2229" s="9" t="str">
        <f>VLOOKUP($A2229,'Hospitalsation Details'!$A$2:$L$2344,8,0)</f>
        <v>tier - 1</v>
      </c>
      <c r="P2229" s="9" t="str">
        <f>VLOOKUP($A2229,'Hospitalsation Details'!$A$2:$L$2344,9,0)</f>
        <v>R1013</v>
      </c>
      <c r="Q2229" s="9">
        <f>VLOOKUP($A2229,'Hospitalsation Details'!$A$2:$L$2344,12,0)</f>
        <v>24</v>
      </c>
    </row>
    <row r="2230" spans="1:17" ht="15.6" x14ac:dyDescent="0.3">
      <c r="A2230" s="20" t="s">
        <v>4457</v>
      </c>
      <c r="B2230" s="9" t="str">
        <f>VLOOKUP($A2230,'Customer Names'!$A$2:$E$2336,4,0)</f>
        <v xml:space="preserve">  Ruth</v>
      </c>
      <c r="C2230" s="9">
        <f>VLOOKUP($A2230,'Medical Examination'!$A$2:$J$2336,2,0)</f>
        <v>19.39</v>
      </c>
      <c r="D2230" s="9">
        <f>VLOOKUP($A2230,'Medical Examination'!$A$2:$J$2336,3,0)</f>
        <v>5.59</v>
      </c>
      <c r="E2230" s="9" t="str">
        <f>VLOOKUP($A2230,'Medical Examination'!$A$2:$J$2336,4,0)</f>
        <v>No</v>
      </c>
      <c r="F2230" s="9" t="str">
        <f>VLOOKUP($A2230,'Medical Examination'!$A$2:$J$2336,5,0)</f>
        <v>No</v>
      </c>
      <c r="G2230" s="9" t="str">
        <f>VLOOKUP($A2230,'Medical Examination'!$A$2:$J$2336,6,0)</f>
        <v>Yes</v>
      </c>
      <c r="H2230" s="9">
        <f>VLOOKUP($A2230,'Medical Examination'!$A$2:$J$2336,7,0)</f>
        <v>1</v>
      </c>
      <c r="I2230" s="9" t="str">
        <f>VLOOKUP($A2230,'Medical Examination'!$A$2:$J$2336,8,0)</f>
        <v xml:space="preserve"> Non Smoker</v>
      </c>
      <c r="J2230" s="9" t="str">
        <f>VLOOKUP($A2230,'Medical Examination'!$A$2:$J$2336,9,0)</f>
        <v>Normal Weight</v>
      </c>
      <c r="K2230" s="9" t="str">
        <f>VLOOKUP($A2230,'Medical Examination'!$A$2:$J$2336,10,0)</f>
        <v>Prediabetes</v>
      </c>
      <c r="L2230" s="9" t="str">
        <f>VLOOKUP($A2230,'Hospitalsation Details'!$A$2:$L$2344,10,0)</f>
        <v>20-06-2003</v>
      </c>
      <c r="M2230" s="16">
        <f>VLOOKUP($A2230,'Hospitalsation Details'!$A$2:$L$2344,6,0)</f>
        <v>1467</v>
      </c>
      <c r="N2230" s="9" t="str">
        <f>VLOOKUP($A2230,'Hospitalsation Details'!$A$2:$L$2344,7,0)</f>
        <v>tier - 2</v>
      </c>
      <c r="O2230" s="9" t="str">
        <f>VLOOKUP($A2230,'Hospitalsation Details'!$A$2:$L$2344,8,0)</f>
        <v>tier - 2</v>
      </c>
      <c r="P2230" s="9" t="str">
        <f>VLOOKUP($A2230,'Hospitalsation Details'!$A$2:$L$2344,9,0)</f>
        <v>R1013</v>
      </c>
      <c r="Q2230" s="9">
        <f>VLOOKUP($A2230,'Hospitalsation Details'!$A$2:$L$2344,12,0)</f>
        <v>19</v>
      </c>
    </row>
    <row r="2231" spans="1:17" ht="15.6" x14ac:dyDescent="0.3">
      <c r="A2231" s="21" t="s">
        <v>4459</v>
      </c>
      <c r="B2231" s="9" t="str">
        <f>VLOOKUP($A2231,'Customer Names'!$A$2:$E$2336,4,0)</f>
        <v xml:space="preserve">  Gregory S</v>
      </c>
      <c r="C2231" s="9">
        <f>VLOOKUP($A2231,'Medical Examination'!$A$2:$J$2336,2,0)</f>
        <v>17.34</v>
      </c>
      <c r="D2231" s="9">
        <f>VLOOKUP($A2231,'Medical Examination'!$A$2:$J$2336,3,0)</f>
        <v>6.29</v>
      </c>
      <c r="E2231" s="9" t="str">
        <f>VLOOKUP($A2231,'Medical Examination'!$A$2:$J$2336,4,0)</f>
        <v>Yes</v>
      </c>
      <c r="F2231" s="9" t="str">
        <f>VLOOKUP($A2231,'Medical Examination'!$A$2:$J$2336,5,0)</f>
        <v>No</v>
      </c>
      <c r="G2231" s="9" t="str">
        <f>VLOOKUP($A2231,'Medical Examination'!$A$2:$J$2336,6,0)</f>
        <v>Yes</v>
      </c>
      <c r="H2231" s="9">
        <f>VLOOKUP($A2231,'Medical Examination'!$A$2:$J$2336,7,0)</f>
        <v>1</v>
      </c>
      <c r="I2231" s="9" t="str">
        <f>VLOOKUP($A2231,'Medical Examination'!$A$2:$J$2336,8,0)</f>
        <v xml:space="preserve"> Non Smoker</v>
      </c>
      <c r="J2231" s="9" t="str">
        <f>VLOOKUP($A2231,'Medical Examination'!$A$2:$J$2336,9,0)</f>
        <v>Under Weight</v>
      </c>
      <c r="K2231" s="9" t="str">
        <f>VLOOKUP($A2231,'Medical Examination'!$A$2:$J$2336,10,0)</f>
        <v>Normal</v>
      </c>
      <c r="L2231" s="9" t="str">
        <f>VLOOKUP($A2231,'Hospitalsation Details'!$A$2:$L$2344,10,0)</f>
        <v>19-06-1997</v>
      </c>
      <c r="M2231" s="16">
        <f>VLOOKUP($A2231,'Hospitalsation Details'!$A$2:$L$2344,6,0)</f>
        <v>1445</v>
      </c>
      <c r="N2231" s="9" t="str">
        <f>VLOOKUP($A2231,'Hospitalsation Details'!$A$2:$L$2344,7,0)</f>
        <v>tier - 2</v>
      </c>
      <c r="O2231" s="9" t="str">
        <f>VLOOKUP($A2231,'Hospitalsation Details'!$A$2:$L$2344,8,0)</f>
        <v>tier - 1</v>
      </c>
      <c r="P2231" s="9" t="str">
        <f>VLOOKUP($A2231,'Hospitalsation Details'!$A$2:$L$2344,9,0)</f>
        <v>R1013</v>
      </c>
      <c r="Q2231" s="9">
        <f>VLOOKUP($A2231,'Hospitalsation Details'!$A$2:$L$2344,12,0)</f>
        <v>25</v>
      </c>
    </row>
    <row r="2232" spans="1:17" ht="15.6" x14ac:dyDescent="0.3">
      <c r="A2232" s="20" t="s">
        <v>4461</v>
      </c>
      <c r="B2232" s="9" t="str">
        <f>VLOOKUP($A2232,'Customer Names'!$A$2:$E$2336,4,0)</f>
        <v xml:space="preserve">  Alexandra S</v>
      </c>
      <c r="C2232" s="9">
        <f>VLOOKUP($A2232,'Medical Examination'!$A$2:$J$2336,2,0)</f>
        <v>17.940000000000001</v>
      </c>
      <c r="D2232" s="9">
        <f>VLOOKUP($A2232,'Medical Examination'!$A$2:$J$2336,3,0)</f>
        <v>4.1900000000000004</v>
      </c>
      <c r="E2232" s="9" t="str">
        <f>VLOOKUP($A2232,'Medical Examination'!$A$2:$J$2336,4,0)</f>
        <v>No</v>
      </c>
      <c r="F2232" s="9" t="str">
        <f>VLOOKUP($A2232,'Medical Examination'!$A$2:$J$2336,5,0)</f>
        <v>Yes</v>
      </c>
      <c r="G2232" s="9" t="str">
        <f>VLOOKUP($A2232,'Medical Examination'!$A$2:$J$2336,6,0)</f>
        <v>No</v>
      </c>
      <c r="H2232" s="9">
        <f>VLOOKUP($A2232,'Medical Examination'!$A$2:$J$2336,7,0)</f>
        <v>1</v>
      </c>
      <c r="I2232" s="9" t="str">
        <f>VLOOKUP($A2232,'Medical Examination'!$A$2:$J$2336,8,0)</f>
        <v xml:space="preserve"> Non Smoker</v>
      </c>
      <c r="J2232" s="9" t="str">
        <f>VLOOKUP($A2232,'Medical Examination'!$A$2:$J$2336,9,0)</f>
        <v>Under Weight</v>
      </c>
      <c r="K2232" s="9" t="str">
        <f>VLOOKUP($A2232,'Medical Examination'!$A$2:$J$2336,10,0)</f>
        <v>Normal</v>
      </c>
      <c r="L2232" s="9" t="str">
        <f>VLOOKUP($A2232,'Hospitalsation Details'!$A$2:$L$2344,10,0)</f>
        <v>01-09-2000</v>
      </c>
      <c r="M2232" s="16">
        <f>VLOOKUP($A2232,'Hospitalsation Details'!$A$2:$L$2344,6,0)</f>
        <v>1438</v>
      </c>
      <c r="N2232" s="9" t="str">
        <f>VLOOKUP($A2232,'Hospitalsation Details'!$A$2:$L$2344,7,0)</f>
        <v>tier - 2</v>
      </c>
      <c r="O2232" s="9" t="str">
        <f>VLOOKUP($A2232,'Hospitalsation Details'!$A$2:$L$2344,8,0)</f>
        <v>tier - 2</v>
      </c>
      <c r="P2232" s="9" t="str">
        <f>VLOOKUP($A2232,'Hospitalsation Details'!$A$2:$L$2344,9,0)</f>
        <v>R1013</v>
      </c>
      <c r="Q2232" s="9">
        <f>VLOOKUP($A2232,'Hospitalsation Details'!$A$2:$L$2344,12,0)</f>
        <v>22</v>
      </c>
    </row>
    <row r="2233" spans="1:17" ht="15.6" x14ac:dyDescent="0.3">
      <c r="A2233" s="21" t="s">
        <v>4463</v>
      </c>
      <c r="B2233" s="9" t="str">
        <f>VLOOKUP($A2233,'Customer Names'!$A$2:$E$2336,4,0)</f>
        <v xml:space="preserve">  Hillary</v>
      </c>
      <c r="C2233" s="9">
        <f>VLOOKUP($A2233,'Medical Examination'!$A$2:$J$2336,2,0)</f>
        <v>16.670000000000002</v>
      </c>
      <c r="D2233" s="9">
        <f>VLOOKUP($A2233,'Medical Examination'!$A$2:$J$2336,3,0)</f>
        <v>4.7</v>
      </c>
      <c r="E2233" s="9" t="str">
        <f>VLOOKUP($A2233,'Medical Examination'!$A$2:$J$2336,4,0)</f>
        <v>Yes</v>
      </c>
      <c r="F2233" s="9" t="str">
        <f>VLOOKUP($A2233,'Medical Examination'!$A$2:$J$2336,5,0)</f>
        <v>No</v>
      </c>
      <c r="G2233" s="9" t="str">
        <f>VLOOKUP($A2233,'Medical Examination'!$A$2:$J$2336,6,0)</f>
        <v>Yes</v>
      </c>
      <c r="H2233" s="9">
        <f>VLOOKUP($A2233,'Medical Examination'!$A$2:$J$2336,7,0)</f>
        <v>1</v>
      </c>
      <c r="I2233" s="9" t="str">
        <f>VLOOKUP($A2233,'Medical Examination'!$A$2:$J$2336,8,0)</f>
        <v xml:space="preserve"> Non Smoker</v>
      </c>
      <c r="J2233" s="9" t="str">
        <f>VLOOKUP($A2233,'Medical Examination'!$A$2:$J$2336,9,0)</f>
        <v>Under Weight</v>
      </c>
      <c r="K2233" s="9" t="str">
        <f>VLOOKUP($A2233,'Medical Examination'!$A$2:$J$2336,10,0)</f>
        <v>Normal</v>
      </c>
      <c r="L2233" s="9" t="str">
        <f>VLOOKUP($A2233,'Hospitalsation Details'!$A$2:$L$2344,10,0)</f>
        <v>05-12-1997</v>
      </c>
      <c r="M2233" s="16">
        <f>VLOOKUP($A2233,'Hospitalsation Details'!$A$2:$L$2344,6,0)</f>
        <v>1422</v>
      </c>
      <c r="N2233" s="9" t="str">
        <f>VLOOKUP($A2233,'Hospitalsation Details'!$A$2:$L$2344,7,0)</f>
        <v>tier - 2</v>
      </c>
      <c r="O2233" s="9" t="str">
        <f>VLOOKUP($A2233,'Hospitalsation Details'!$A$2:$L$2344,8,0)</f>
        <v>tier - 2</v>
      </c>
      <c r="P2233" s="9" t="str">
        <f>VLOOKUP($A2233,'Hospitalsation Details'!$A$2:$L$2344,9,0)</f>
        <v>R1013</v>
      </c>
      <c r="Q2233" s="9">
        <f>VLOOKUP($A2233,'Hospitalsation Details'!$A$2:$L$2344,12,0)</f>
        <v>25</v>
      </c>
    </row>
    <row r="2234" spans="1:17" ht="15.6" x14ac:dyDescent="0.3">
      <c r="A2234" s="20" t="s">
        <v>4465</v>
      </c>
      <c r="B2234" s="9" t="str">
        <f>VLOOKUP($A2234,'Customer Names'!$A$2:$E$2336,4,0)</f>
        <v xml:space="preserve">  Amy K</v>
      </c>
      <c r="C2234" s="9">
        <f>VLOOKUP($A2234,'Medical Examination'!$A$2:$J$2336,2,0)</f>
        <v>20.58</v>
      </c>
      <c r="D2234" s="9">
        <f>VLOOKUP($A2234,'Medical Examination'!$A$2:$J$2336,3,0)</f>
        <v>5.64</v>
      </c>
      <c r="E2234" s="9" t="str">
        <f>VLOOKUP($A2234,'Medical Examination'!$A$2:$J$2336,4,0)</f>
        <v>Yes</v>
      </c>
      <c r="F2234" s="9" t="str">
        <f>VLOOKUP($A2234,'Medical Examination'!$A$2:$J$2336,5,0)</f>
        <v>No</v>
      </c>
      <c r="G2234" s="9" t="str">
        <f>VLOOKUP($A2234,'Medical Examination'!$A$2:$J$2336,6,0)</f>
        <v>No</v>
      </c>
      <c r="H2234" s="9">
        <f>VLOOKUP($A2234,'Medical Examination'!$A$2:$J$2336,7,0)</f>
        <v>0</v>
      </c>
      <c r="I2234" s="9" t="str">
        <f>VLOOKUP($A2234,'Medical Examination'!$A$2:$J$2336,8,0)</f>
        <v xml:space="preserve"> Non Smoker</v>
      </c>
      <c r="J2234" s="9" t="str">
        <f>VLOOKUP($A2234,'Medical Examination'!$A$2:$J$2336,9,0)</f>
        <v>Normal Weight</v>
      </c>
      <c r="K2234" s="9" t="str">
        <f>VLOOKUP($A2234,'Medical Examination'!$A$2:$J$2336,10,0)</f>
        <v>Normal</v>
      </c>
      <c r="L2234" s="9" t="str">
        <f>VLOOKUP($A2234,'Hospitalsation Details'!$A$2:$L$2344,10,0)</f>
        <v>23-08-2001</v>
      </c>
      <c r="M2234" s="16">
        <f>VLOOKUP($A2234,'Hospitalsation Details'!$A$2:$L$2344,6,0)</f>
        <v>1421</v>
      </c>
      <c r="N2234" s="9" t="str">
        <f>VLOOKUP($A2234,'Hospitalsation Details'!$A$2:$L$2344,7,0)</f>
        <v>tier - 2</v>
      </c>
      <c r="O2234" s="9" t="str">
        <f>VLOOKUP($A2234,'Hospitalsation Details'!$A$2:$L$2344,8,0)</f>
        <v>tier - 2</v>
      </c>
      <c r="P2234" s="9" t="str">
        <f>VLOOKUP($A2234,'Hospitalsation Details'!$A$2:$L$2344,9,0)</f>
        <v>R1013</v>
      </c>
      <c r="Q2234" s="9">
        <f>VLOOKUP($A2234,'Hospitalsation Details'!$A$2:$L$2344,12,0)</f>
        <v>21</v>
      </c>
    </row>
    <row r="2235" spans="1:17" ht="15.6" x14ac:dyDescent="0.3">
      <c r="A2235" s="21" t="s">
        <v>4467</v>
      </c>
      <c r="B2235" s="9" t="str">
        <f>VLOOKUP($A2235,'Customer Names'!$A$2:$E$2336,4,0)</f>
        <v xml:space="preserve">  Scott</v>
      </c>
      <c r="C2235" s="9">
        <f>VLOOKUP($A2235,'Medical Examination'!$A$2:$J$2336,2,0)</f>
        <v>16.5</v>
      </c>
      <c r="D2235" s="9">
        <f>VLOOKUP($A2235,'Medical Examination'!$A$2:$J$2336,3,0)</f>
        <v>4.1100000000000003</v>
      </c>
      <c r="E2235" s="9" t="str">
        <f>VLOOKUP($A2235,'Medical Examination'!$A$2:$J$2336,4,0)</f>
        <v>Yes</v>
      </c>
      <c r="F2235" s="9" t="str">
        <f>VLOOKUP($A2235,'Medical Examination'!$A$2:$J$2336,5,0)</f>
        <v>No</v>
      </c>
      <c r="G2235" s="9" t="str">
        <f>VLOOKUP($A2235,'Medical Examination'!$A$2:$J$2336,6,0)</f>
        <v>No</v>
      </c>
      <c r="H2235" s="9">
        <f>VLOOKUP($A2235,'Medical Examination'!$A$2:$J$2336,7,0)</f>
        <v>0</v>
      </c>
      <c r="I2235" s="9" t="str">
        <f>VLOOKUP($A2235,'Medical Examination'!$A$2:$J$2336,8,0)</f>
        <v xml:space="preserve"> Non Smoker</v>
      </c>
      <c r="J2235" s="9" t="str">
        <f>VLOOKUP($A2235,'Medical Examination'!$A$2:$J$2336,9,0)</f>
        <v>Under Weight</v>
      </c>
      <c r="K2235" s="9" t="str">
        <f>VLOOKUP($A2235,'Medical Examination'!$A$2:$J$2336,10,0)</f>
        <v>Normal</v>
      </c>
      <c r="L2235" s="9" t="str">
        <f>VLOOKUP($A2235,'Hospitalsation Details'!$A$2:$L$2344,10,0)</f>
        <v>23-06-1996</v>
      </c>
      <c r="M2235" s="16">
        <f>VLOOKUP($A2235,'Hospitalsation Details'!$A$2:$L$2344,6,0)</f>
        <v>1417</v>
      </c>
      <c r="N2235" s="9" t="str">
        <f>VLOOKUP($A2235,'Hospitalsation Details'!$A$2:$L$2344,7,0)</f>
        <v>tier - 2</v>
      </c>
      <c r="O2235" s="9" t="str">
        <f>VLOOKUP($A2235,'Hospitalsation Details'!$A$2:$L$2344,8,0)</f>
        <v>tier - 3</v>
      </c>
      <c r="P2235" s="9" t="str">
        <f>VLOOKUP($A2235,'Hospitalsation Details'!$A$2:$L$2344,9,0)</f>
        <v>R1013</v>
      </c>
      <c r="Q2235" s="9">
        <f>VLOOKUP($A2235,'Hospitalsation Details'!$A$2:$L$2344,12,0)</f>
        <v>26</v>
      </c>
    </row>
    <row r="2236" spans="1:17" ht="15.6" x14ac:dyDescent="0.3">
      <c r="A2236" s="20" t="s">
        <v>4469</v>
      </c>
      <c r="B2236" s="9" t="str">
        <f>VLOOKUP($A2236,'Customer Names'!$A$2:$E$2336,4,0)</f>
        <v xml:space="preserve">  John</v>
      </c>
      <c r="C2236" s="9">
        <f>VLOOKUP($A2236,'Medical Examination'!$A$2:$J$2336,2,0)</f>
        <v>15.41</v>
      </c>
      <c r="D2236" s="9">
        <f>VLOOKUP($A2236,'Medical Examination'!$A$2:$J$2336,3,0)</f>
        <v>5.43</v>
      </c>
      <c r="E2236" s="9" t="str">
        <f>VLOOKUP($A2236,'Medical Examination'!$A$2:$J$2336,4,0)</f>
        <v>Yes</v>
      </c>
      <c r="F2236" s="9" t="str">
        <f>VLOOKUP($A2236,'Medical Examination'!$A$2:$J$2336,5,0)</f>
        <v>No</v>
      </c>
      <c r="G2236" s="9" t="str">
        <f>VLOOKUP($A2236,'Medical Examination'!$A$2:$J$2336,6,0)</f>
        <v>Yes</v>
      </c>
      <c r="H2236" s="9">
        <f>VLOOKUP($A2236,'Medical Examination'!$A$2:$J$2336,7,0)</f>
        <v>1</v>
      </c>
      <c r="I2236" s="9" t="str">
        <f>VLOOKUP($A2236,'Medical Examination'!$A$2:$J$2336,8,0)</f>
        <v xml:space="preserve"> Non Smoker</v>
      </c>
      <c r="J2236" s="9" t="str">
        <f>VLOOKUP($A2236,'Medical Examination'!$A$2:$J$2336,9,0)</f>
        <v>Under Weight</v>
      </c>
      <c r="K2236" s="9" t="str">
        <f>VLOOKUP($A2236,'Medical Examination'!$A$2:$J$2336,10,0)</f>
        <v>Normal</v>
      </c>
      <c r="L2236" s="9" t="str">
        <f>VLOOKUP($A2236,'Hospitalsation Details'!$A$2:$L$2344,10,0)</f>
        <v>27-10-1997</v>
      </c>
      <c r="M2236" s="16">
        <f>VLOOKUP($A2236,'Hospitalsation Details'!$A$2:$L$2344,6,0)</f>
        <v>1402</v>
      </c>
      <c r="N2236" s="9" t="str">
        <f>VLOOKUP($A2236,'Hospitalsation Details'!$A$2:$L$2344,7,0)</f>
        <v>tier - 2</v>
      </c>
      <c r="O2236" s="9" t="str">
        <f>VLOOKUP($A2236,'Hospitalsation Details'!$A$2:$L$2344,8,0)</f>
        <v>tier - 3</v>
      </c>
      <c r="P2236" s="9" t="str">
        <f>VLOOKUP($A2236,'Hospitalsation Details'!$A$2:$L$2344,9,0)</f>
        <v>R1011</v>
      </c>
      <c r="Q2236" s="9">
        <f>VLOOKUP($A2236,'Hospitalsation Details'!$A$2:$L$2344,12,0)</f>
        <v>25</v>
      </c>
    </row>
    <row r="2237" spans="1:17" ht="15.6" x14ac:dyDescent="0.3">
      <c r="A2237" s="21" t="s">
        <v>4471</v>
      </c>
      <c r="B2237" s="9" t="str">
        <f>VLOOKUP($A2237,'Customer Names'!$A$2:$E$2336,4,0)</f>
        <v xml:space="preserve">  Maaikel</v>
      </c>
      <c r="C2237" s="9">
        <f>VLOOKUP($A2237,'Medical Examination'!$A$2:$J$2336,2,0)</f>
        <v>24.59</v>
      </c>
      <c r="D2237" s="9">
        <f>VLOOKUP($A2237,'Medical Examination'!$A$2:$J$2336,3,0)</f>
        <v>4.38</v>
      </c>
      <c r="E2237" s="9" t="str">
        <f>VLOOKUP($A2237,'Medical Examination'!$A$2:$J$2336,4,0)</f>
        <v>No</v>
      </c>
      <c r="F2237" s="9" t="str">
        <f>VLOOKUP($A2237,'Medical Examination'!$A$2:$J$2336,5,0)</f>
        <v>No</v>
      </c>
      <c r="G2237" s="9" t="str">
        <f>VLOOKUP($A2237,'Medical Examination'!$A$2:$J$2336,6,0)</f>
        <v>No</v>
      </c>
      <c r="H2237" s="9">
        <f>VLOOKUP($A2237,'Medical Examination'!$A$2:$J$2336,7,0)</f>
        <v>1</v>
      </c>
      <c r="I2237" s="9" t="str">
        <f>VLOOKUP($A2237,'Medical Examination'!$A$2:$J$2336,8,0)</f>
        <v xml:space="preserve"> Non Smoker</v>
      </c>
      <c r="J2237" s="9" t="str">
        <f>VLOOKUP($A2237,'Medical Examination'!$A$2:$J$2336,9,0)</f>
        <v>Normal Weight</v>
      </c>
      <c r="K2237" s="9" t="str">
        <f>VLOOKUP($A2237,'Medical Examination'!$A$2:$J$2336,10,0)</f>
        <v>Diabetes</v>
      </c>
      <c r="L2237" s="9" t="str">
        <f>VLOOKUP($A2237,'Hospitalsation Details'!$A$2:$L$2344,10,0)</f>
        <v>05-09-1998</v>
      </c>
      <c r="M2237" s="16">
        <f>VLOOKUP($A2237,'Hospitalsation Details'!$A$2:$L$2344,6,0)</f>
        <v>1400.44</v>
      </c>
      <c r="N2237" s="9" t="str">
        <f>VLOOKUP($A2237,'Hospitalsation Details'!$A$2:$L$2344,7,0)</f>
        <v>tier - 2</v>
      </c>
      <c r="O2237" s="9" t="str">
        <f>VLOOKUP($A2237,'Hospitalsation Details'!$A$2:$L$2344,8,0)</f>
        <v>tier - 2</v>
      </c>
      <c r="P2237" s="9" t="str">
        <f>VLOOKUP($A2237,'Hospitalsation Details'!$A$2:$L$2344,9,0)</f>
        <v>R1013</v>
      </c>
      <c r="Q2237" s="9">
        <f>VLOOKUP($A2237,'Hospitalsation Details'!$A$2:$L$2344,12,0)</f>
        <v>24</v>
      </c>
    </row>
    <row r="2238" spans="1:17" ht="15.6" x14ac:dyDescent="0.3">
      <c r="A2238" s="20" t="s">
        <v>4473</v>
      </c>
      <c r="B2238" s="9" t="str">
        <f>VLOOKUP($A2238,'Customer Names'!$A$2:$E$2336,4,0)</f>
        <v xml:space="preserve">  Daniel C</v>
      </c>
      <c r="C2238" s="9">
        <f>VLOOKUP($A2238,'Medical Examination'!$A$2:$J$2336,2,0)</f>
        <v>33.33</v>
      </c>
      <c r="D2238" s="9">
        <f>VLOOKUP($A2238,'Medical Examination'!$A$2:$J$2336,3,0)</f>
        <v>9.7899999999999991</v>
      </c>
      <c r="E2238" s="9" t="str">
        <f>VLOOKUP($A2238,'Medical Examination'!$A$2:$J$2336,4,0)</f>
        <v>No</v>
      </c>
      <c r="F2238" s="9" t="str">
        <f>VLOOKUP($A2238,'Medical Examination'!$A$2:$J$2336,5,0)</f>
        <v>No</v>
      </c>
      <c r="G2238" s="9" t="str">
        <f>VLOOKUP($A2238,'Medical Examination'!$A$2:$J$2336,6,0)</f>
        <v>No</v>
      </c>
      <c r="H2238" s="9">
        <f>VLOOKUP($A2238,'Medical Examination'!$A$2:$J$2336,7,0)</f>
        <v>0</v>
      </c>
      <c r="I2238" s="9" t="str">
        <f>VLOOKUP($A2238,'Medical Examination'!$A$2:$J$2336,8,0)</f>
        <v xml:space="preserve"> Non Smoker</v>
      </c>
      <c r="J2238" s="9" t="str">
        <f>VLOOKUP($A2238,'Medical Examination'!$A$2:$J$2336,9,0)</f>
        <v>Obesity</v>
      </c>
      <c r="K2238" s="9" t="str">
        <f>VLOOKUP($A2238,'Medical Examination'!$A$2:$J$2336,10,0)</f>
        <v>Diabetes</v>
      </c>
      <c r="L2238" s="9" t="str">
        <f>VLOOKUP($A2238,'Hospitalsation Details'!$A$2:$L$2344,10,0)</f>
        <v>22-12-2002</v>
      </c>
      <c r="M2238" s="16">
        <f>VLOOKUP($A2238,'Hospitalsation Details'!$A$2:$L$2344,6,0)</f>
        <v>1391.53</v>
      </c>
      <c r="N2238" s="9" t="str">
        <f>VLOOKUP($A2238,'Hospitalsation Details'!$A$2:$L$2344,7,0)</f>
        <v>tier - 2</v>
      </c>
      <c r="O2238" s="9" t="str">
        <f>VLOOKUP($A2238,'Hospitalsation Details'!$A$2:$L$2344,8,0)</f>
        <v>tier - 1</v>
      </c>
      <c r="P2238" s="9" t="str">
        <f>VLOOKUP($A2238,'Hospitalsation Details'!$A$2:$L$2344,9,0)</f>
        <v>R1013</v>
      </c>
      <c r="Q2238" s="9">
        <f>VLOOKUP($A2238,'Hospitalsation Details'!$A$2:$L$2344,12,0)</f>
        <v>20</v>
      </c>
    </row>
    <row r="2239" spans="1:17" ht="15.6" x14ac:dyDescent="0.3">
      <c r="A2239" s="21" t="s">
        <v>4475</v>
      </c>
      <c r="B2239" s="9" t="str">
        <f>VLOOKUP($A2239,'Customer Names'!$A$2:$E$2336,4,0)</f>
        <v xml:space="preserve">  Christopher S</v>
      </c>
      <c r="C2239" s="9">
        <f>VLOOKUP($A2239,'Medical Examination'!$A$2:$J$2336,2,0)</f>
        <v>18.5</v>
      </c>
      <c r="D2239" s="9">
        <f>VLOOKUP($A2239,'Medical Examination'!$A$2:$J$2336,3,0)</f>
        <v>11.84</v>
      </c>
      <c r="E2239" s="9" t="str">
        <f>VLOOKUP($A2239,'Medical Examination'!$A$2:$J$2336,4,0)</f>
        <v>No</v>
      </c>
      <c r="F2239" s="9" t="str">
        <f>VLOOKUP($A2239,'Medical Examination'!$A$2:$J$2336,5,0)</f>
        <v>No</v>
      </c>
      <c r="G2239" s="9" t="str">
        <f>VLOOKUP($A2239,'Medical Examination'!$A$2:$J$2336,6,0)</f>
        <v>No</v>
      </c>
      <c r="H2239" s="9">
        <f>VLOOKUP($A2239,'Medical Examination'!$A$2:$J$2336,7,0)</f>
        <v>0</v>
      </c>
      <c r="I2239" s="9" t="str">
        <f>VLOOKUP($A2239,'Medical Examination'!$A$2:$J$2336,8,0)</f>
        <v xml:space="preserve"> Non Smoker</v>
      </c>
      <c r="J2239" s="9" t="str">
        <f>VLOOKUP($A2239,'Medical Examination'!$A$2:$J$2336,9,0)</f>
        <v>Normal Weight</v>
      </c>
      <c r="K2239" s="9" t="str">
        <f>VLOOKUP($A2239,'Medical Examination'!$A$2:$J$2336,10,0)</f>
        <v>Prediabetes</v>
      </c>
      <c r="L2239" s="9" t="str">
        <f>VLOOKUP($A2239,'Hospitalsation Details'!$A$2:$L$2344,10,0)</f>
        <v>14-11-2002</v>
      </c>
      <c r="M2239" s="16">
        <f>VLOOKUP($A2239,'Hospitalsation Details'!$A$2:$L$2344,6,0)</f>
        <v>1390</v>
      </c>
      <c r="N2239" s="9" t="str">
        <f>VLOOKUP($A2239,'Hospitalsation Details'!$A$2:$L$2344,7,0)</f>
        <v>tier - 2</v>
      </c>
      <c r="O2239" s="9" t="str">
        <f>VLOOKUP($A2239,'Hospitalsation Details'!$A$2:$L$2344,8,0)</f>
        <v>tier - 2</v>
      </c>
      <c r="P2239" s="9" t="str">
        <f>VLOOKUP($A2239,'Hospitalsation Details'!$A$2:$L$2344,9,0)</f>
        <v>R1013</v>
      </c>
      <c r="Q2239" s="9">
        <f>VLOOKUP($A2239,'Hospitalsation Details'!$A$2:$L$2344,12,0)</f>
        <v>20</v>
      </c>
    </row>
    <row r="2240" spans="1:17" ht="15.6" x14ac:dyDescent="0.3">
      <c r="A2240" s="20" t="s">
        <v>4477</v>
      </c>
      <c r="B2240" s="9" t="str">
        <f>VLOOKUP($A2240,'Customer Names'!$A$2:$E$2336,4,0)</f>
        <v xml:space="preserve">  William R</v>
      </c>
      <c r="C2240" s="9">
        <f>VLOOKUP($A2240,'Medical Examination'!$A$2:$J$2336,2,0)</f>
        <v>18.579999999999998</v>
      </c>
      <c r="D2240" s="9">
        <f>VLOOKUP($A2240,'Medical Examination'!$A$2:$J$2336,3,0)</f>
        <v>6.22</v>
      </c>
      <c r="E2240" s="9" t="str">
        <f>VLOOKUP($A2240,'Medical Examination'!$A$2:$J$2336,4,0)</f>
        <v>No</v>
      </c>
      <c r="F2240" s="9" t="str">
        <f>VLOOKUP($A2240,'Medical Examination'!$A$2:$J$2336,5,0)</f>
        <v>No</v>
      </c>
      <c r="G2240" s="9" t="str">
        <f>VLOOKUP($A2240,'Medical Examination'!$A$2:$J$2336,6,0)</f>
        <v>No</v>
      </c>
      <c r="H2240" s="9">
        <f>VLOOKUP($A2240,'Medical Examination'!$A$2:$J$2336,7,0)</f>
        <v>0</v>
      </c>
      <c r="I2240" s="9" t="str">
        <f>VLOOKUP($A2240,'Medical Examination'!$A$2:$J$2336,8,0)</f>
        <v xml:space="preserve"> Non Smoker</v>
      </c>
      <c r="J2240" s="9" t="str">
        <f>VLOOKUP($A2240,'Medical Examination'!$A$2:$J$2336,9,0)</f>
        <v>Normal Weight</v>
      </c>
      <c r="K2240" s="9" t="str">
        <f>VLOOKUP($A2240,'Medical Examination'!$A$2:$J$2336,10,0)</f>
        <v>Diabetes</v>
      </c>
      <c r="L2240" s="9" t="str">
        <f>VLOOKUP($A2240,'Hospitalsation Details'!$A$2:$L$2344,10,0)</f>
        <v>06-07-1999</v>
      </c>
      <c r="M2240" s="16">
        <f>VLOOKUP($A2240,'Hospitalsation Details'!$A$2:$L$2344,6,0)</f>
        <v>1389</v>
      </c>
      <c r="N2240" s="9" t="str">
        <f>VLOOKUP($A2240,'Hospitalsation Details'!$A$2:$L$2344,7,0)</f>
        <v>tier - 2</v>
      </c>
      <c r="O2240" s="9" t="str">
        <f>VLOOKUP($A2240,'Hospitalsation Details'!$A$2:$L$2344,8,0)</f>
        <v>tier - 2</v>
      </c>
      <c r="P2240" s="9" t="str">
        <f>VLOOKUP($A2240,'Hospitalsation Details'!$A$2:$L$2344,9,0)</f>
        <v>R1013</v>
      </c>
      <c r="Q2240" s="9">
        <f>VLOOKUP($A2240,'Hospitalsation Details'!$A$2:$L$2344,12,0)</f>
        <v>23</v>
      </c>
    </row>
    <row r="2241" spans="1:17" ht="15.6" x14ac:dyDescent="0.3">
      <c r="A2241" s="21" t="s">
        <v>4479</v>
      </c>
      <c r="B2241" s="9" t="str">
        <f>VLOOKUP($A2241,'Customer Names'!$A$2:$E$2336,4,0)</f>
        <v xml:space="preserve">  Lyndsy</v>
      </c>
      <c r="C2241" s="9">
        <f>VLOOKUP($A2241,'Medical Examination'!$A$2:$J$2336,2,0)</f>
        <v>16.64</v>
      </c>
      <c r="D2241" s="9">
        <f>VLOOKUP($A2241,'Medical Examination'!$A$2:$J$2336,3,0)</f>
        <v>10.01</v>
      </c>
      <c r="E2241" s="9" t="str">
        <f>VLOOKUP($A2241,'Medical Examination'!$A$2:$J$2336,4,0)</f>
        <v>No</v>
      </c>
      <c r="F2241" s="9" t="str">
        <f>VLOOKUP($A2241,'Medical Examination'!$A$2:$J$2336,5,0)</f>
        <v>No</v>
      </c>
      <c r="G2241" s="9" t="str">
        <f>VLOOKUP($A2241,'Medical Examination'!$A$2:$J$2336,6,0)</f>
        <v>No</v>
      </c>
      <c r="H2241" s="9">
        <f>VLOOKUP($A2241,'Medical Examination'!$A$2:$J$2336,7,0)</f>
        <v>0</v>
      </c>
      <c r="I2241" s="9" t="str">
        <f>VLOOKUP($A2241,'Medical Examination'!$A$2:$J$2336,8,0)</f>
        <v xml:space="preserve"> Non Smoker</v>
      </c>
      <c r="J2241" s="9" t="str">
        <f>VLOOKUP($A2241,'Medical Examination'!$A$2:$J$2336,9,0)</f>
        <v>Under Weight</v>
      </c>
      <c r="K2241" s="9" t="str">
        <f>VLOOKUP($A2241,'Medical Examination'!$A$2:$J$2336,10,0)</f>
        <v>Normal</v>
      </c>
      <c r="L2241" s="9" t="str">
        <f>VLOOKUP($A2241,'Hospitalsation Details'!$A$2:$L$2344,10,0)</f>
        <v>15-08-2002</v>
      </c>
      <c r="M2241" s="16">
        <f>VLOOKUP($A2241,'Hospitalsation Details'!$A$2:$L$2344,6,0)</f>
        <v>1382</v>
      </c>
      <c r="N2241" s="9" t="str">
        <f>VLOOKUP($A2241,'Hospitalsation Details'!$A$2:$L$2344,7,0)</f>
        <v>tier - 2</v>
      </c>
      <c r="O2241" s="9" t="str">
        <f>VLOOKUP($A2241,'Hospitalsation Details'!$A$2:$L$2344,8,0)</f>
        <v>tier - 1</v>
      </c>
      <c r="P2241" s="9" t="str">
        <f>VLOOKUP($A2241,'Hospitalsation Details'!$A$2:$L$2344,9,0)</f>
        <v>R1013</v>
      </c>
      <c r="Q2241" s="9">
        <f>VLOOKUP($A2241,'Hospitalsation Details'!$A$2:$L$2344,12,0)</f>
        <v>20</v>
      </c>
    </row>
    <row r="2242" spans="1:17" ht="15.6" x14ac:dyDescent="0.3">
      <c r="A2242" s="20" t="s">
        <v>4481</v>
      </c>
      <c r="B2242" s="9" t="str">
        <f>VLOOKUP($A2242,'Customer Names'!$A$2:$E$2336,4,0)</f>
        <v xml:space="preserve">  Jessica</v>
      </c>
      <c r="C2242" s="9">
        <f>VLOOKUP($A2242,'Medical Examination'!$A$2:$J$2336,2,0)</f>
        <v>19.329999999999998</v>
      </c>
      <c r="D2242" s="9">
        <f>VLOOKUP($A2242,'Medical Examination'!$A$2:$J$2336,3,0)</f>
        <v>4.32</v>
      </c>
      <c r="E2242" s="9" t="str">
        <f>VLOOKUP($A2242,'Medical Examination'!$A$2:$J$2336,4,0)</f>
        <v>No</v>
      </c>
      <c r="F2242" s="9" t="str">
        <f>VLOOKUP($A2242,'Medical Examination'!$A$2:$J$2336,5,0)</f>
        <v>No</v>
      </c>
      <c r="G2242" s="9" t="str">
        <f>VLOOKUP($A2242,'Medical Examination'!$A$2:$J$2336,6,0)</f>
        <v>No</v>
      </c>
      <c r="H2242" s="9">
        <f>VLOOKUP($A2242,'Medical Examination'!$A$2:$J$2336,7,0)</f>
        <v>1</v>
      </c>
      <c r="I2242" s="9" t="str">
        <f>VLOOKUP($A2242,'Medical Examination'!$A$2:$J$2336,8,0)</f>
        <v xml:space="preserve"> Non Smoker</v>
      </c>
      <c r="J2242" s="9" t="str">
        <f>VLOOKUP($A2242,'Medical Examination'!$A$2:$J$2336,9,0)</f>
        <v>Normal Weight</v>
      </c>
      <c r="K2242" s="9" t="str">
        <f>VLOOKUP($A2242,'Medical Examination'!$A$2:$J$2336,10,0)</f>
        <v>Normal</v>
      </c>
      <c r="L2242" s="9" t="str">
        <f>VLOOKUP($A2242,'Hospitalsation Details'!$A$2:$L$2344,10,0)</f>
        <v>03-12-1998</v>
      </c>
      <c r="M2242" s="16">
        <f>VLOOKUP($A2242,'Hospitalsation Details'!$A$2:$L$2344,6,0)</f>
        <v>1359</v>
      </c>
      <c r="N2242" s="9" t="str">
        <f>VLOOKUP($A2242,'Hospitalsation Details'!$A$2:$L$2344,7,0)</f>
        <v>tier - 2</v>
      </c>
      <c r="O2242" s="9" t="str">
        <f>VLOOKUP($A2242,'Hospitalsation Details'!$A$2:$L$2344,8,0)</f>
        <v>tier - 1</v>
      </c>
      <c r="P2242" s="9" t="str">
        <f>VLOOKUP($A2242,'Hospitalsation Details'!$A$2:$L$2344,9,0)</f>
        <v>R1013</v>
      </c>
      <c r="Q2242" s="9">
        <f>VLOOKUP($A2242,'Hospitalsation Details'!$A$2:$L$2344,12,0)</f>
        <v>24</v>
      </c>
    </row>
    <row r="2243" spans="1:17" ht="15.6" x14ac:dyDescent="0.3">
      <c r="A2243" s="21" t="s">
        <v>4483</v>
      </c>
      <c r="B2243" s="9" t="str">
        <f>VLOOKUP($A2243,'Customer Names'!$A$2:$E$2336,4,0)</f>
        <v xml:space="preserve">  Anna</v>
      </c>
      <c r="C2243" s="9">
        <f>VLOOKUP($A2243,'Medical Examination'!$A$2:$J$2336,2,0)</f>
        <v>21.26</v>
      </c>
      <c r="D2243" s="9">
        <f>VLOOKUP($A2243,'Medical Examination'!$A$2:$J$2336,3,0)</f>
        <v>5.65</v>
      </c>
      <c r="E2243" s="9" t="str">
        <f>VLOOKUP($A2243,'Medical Examination'!$A$2:$J$2336,4,0)</f>
        <v>Yes</v>
      </c>
      <c r="F2243" s="9" t="str">
        <f>VLOOKUP($A2243,'Medical Examination'!$A$2:$J$2336,5,0)</f>
        <v>No</v>
      </c>
      <c r="G2243" s="9" t="str">
        <f>VLOOKUP($A2243,'Medical Examination'!$A$2:$J$2336,6,0)</f>
        <v>Yes</v>
      </c>
      <c r="H2243" s="9">
        <f>VLOOKUP($A2243,'Medical Examination'!$A$2:$J$2336,7,0)</f>
        <v>1</v>
      </c>
      <c r="I2243" s="9" t="str">
        <f>VLOOKUP($A2243,'Medical Examination'!$A$2:$J$2336,8,0)</f>
        <v xml:space="preserve"> Non Smoker</v>
      </c>
      <c r="J2243" s="9" t="str">
        <f>VLOOKUP($A2243,'Medical Examination'!$A$2:$J$2336,9,0)</f>
        <v>Normal Weight</v>
      </c>
      <c r="K2243" s="9" t="str">
        <f>VLOOKUP($A2243,'Medical Examination'!$A$2:$J$2336,10,0)</f>
        <v>Normal</v>
      </c>
      <c r="L2243" s="9" t="str">
        <f>VLOOKUP($A2243,'Hospitalsation Details'!$A$2:$L$2344,10,0)</f>
        <v>07-11-1997</v>
      </c>
      <c r="M2243" s="16">
        <f>VLOOKUP($A2243,'Hospitalsation Details'!$A$2:$L$2344,6,0)</f>
        <v>1341.16</v>
      </c>
      <c r="N2243" s="9" t="str">
        <f>VLOOKUP($A2243,'Hospitalsation Details'!$A$2:$L$2344,7,0)</f>
        <v>tier - 2</v>
      </c>
      <c r="O2243" s="9" t="str">
        <f>VLOOKUP($A2243,'Hospitalsation Details'!$A$2:$L$2344,8,0)</f>
        <v>tier - 2</v>
      </c>
      <c r="P2243" s="9" t="str">
        <f>VLOOKUP($A2243,'Hospitalsation Details'!$A$2:$L$2344,9,0)</f>
        <v>R1012</v>
      </c>
      <c r="Q2243" s="9">
        <f>VLOOKUP($A2243,'Hospitalsation Details'!$A$2:$L$2344,12,0)</f>
        <v>25</v>
      </c>
    </row>
    <row r="2244" spans="1:17" ht="15.6" x14ac:dyDescent="0.3">
      <c r="A2244" s="20" t="s">
        <v>4485</v>
      </c>
      <c r="B2244" s="9" t="str">
        <f>VLOOKUP($A2244,'Customer Names'!$A$2:$E$2336,4,0)</f>
        <v xml:space="preserve">  Jordan</v>
      </c>
      <c r="C2244" s="9">
        <f>VLOOKUP($A2244,'Medical Examination'!$A$2:$J$2336,2,0)</f>
        <v>15.6</v>
      </c>
      <c r="D2244" s="9">
        <f>VLOOKUP($A2244,'Medical Examination'!$A$2:$J$2336,3,0)</f>
        <v>4.12</v>
      </c>
      <c r="E2244" s="9" t="str">
        <f>VLOOKUP($A2244,'Medical Examination'!$A$2:$J$2336,4,0)</f>
        <v>Yes</v>
      </c>
      <c r="F2244" s="9" t="str">
        <f>VLOOKUP($A2244,'Medical Examination'!$A$2:$J$2336,5,0)</f>
        <v>No</v>
      </c>
      <c r="G2244" s="9" t="str">
        <f>VLOOKUP($A2244,'Medical Examination'!$A$2:$J$2336,6,0)</f>
        <v>No</v>
      </c>
      <c r="H2244" s="9">
        <f>VLOOKUP($A2244,'Medical Examination'!$A$2:$J$2336,7,0)</f>
        <v>1</v>
      </c>
      <c r="I2244" s="9" t="str">
        <f>VLOOKUP($A2244,'Medical Examination'!$A$2:$J$2336,8,0)</f>
        <v xml:space="preserve"> Non Smoker</v>
      </c>
      <c r="J2244" s="9" t="str">
        <f>VLOOKUP($A2244,'Medical Examination'!$A$2:$J$2336,9,0)</f>
        <v>Under Weight</v>
      </c>
      <c r="K2244" s="9" t="str">
        <f>VLOOKUP($A2244,'Medical Examination'!$A$2:$J$2336,10,0)</f>
        <v>Prediabetes</v>
      </c>
      <c r="L2244" s="9" t="str">
        <f>VLOOKUP($A2244,'Hospitalsation Details'!$A$2:$L$2344,10,0)</f>
        <v>30-07-1995</v>
      </c>
      <c r="M2244" s="16">
        <f>VLOOKUP($A2244,'Hospitalsation Details'!$A$2:$L$2344,6,0)</f>
        <v>1338</v>
      </c>
      <c r="N2244" s="9" t="str">
        <f>VLOOKUP($A2244,'Hospitalsation Details'!$A$2:$L$2344,7,0)</f>
        <v>tier - 2</v>
      </c>
      <c r="O2244" s="9" t="str">
        <f>VLOOKUP($A2244,'Hospitalsation Details'!$A$2:$L$2344,8,0)</f>
        <v>tier - 3</v>
      </c>
      <c r="P2244" s="9" t="str">
        <f>VLOOKUP($A2244,'Hospitalsation Details'!$A$2:$L$2344,9,0)</f>
        <v>R1012</v>
      </c>
      <c r="Q2244" s="9">
        <f>VLOOKUP($A2244,'Hospitalsation Details'!$A$2:$L$2344,12,0)</f>
        <v>27</v>
      </c>
    </row>
    <row r="2245" spans="1:17" ht="15.6" x14ac:dyDescent="0.3">
      <c r="A2245" s="21" t="s">
        <v>4487</v>
      </c>
      <c r="B2245" s="9" t="str">
        <f>VLOOKUP($A2245,'Customer Names'!$A$2:$E$2336,4,0)</f>
        <v xml:space="preserve">  Brian</v>
      </c>
      <c r="C2245" s="9">
        <f>VLOOKUP($A2245,'Medical Examination'!$A$2:$J$2336,2,0)</f>
        <v>24.39</v>
      </c>
      <c r="D2245" s="9">
        <f>VLOOKUP($A2245,'Medical Examination'!$A$2:$J$2336,3,0)</f>
        <v>6.24</v>
      </c>
      <c r="E2245" s="9" t="str">
        <f>VLOOKUP($A2245,'Medical Examination'!$A$2:$J$2336,4,0)</f>
        <v>No</v>
      </c>
      <c r="F2245" s="9" t="str">
        <f>VLOOKUP($A2245,'Medical Examination'!$A$2:$J$2336,5,0)</f>
        <v>No</v>
      </c>
      <c r="G2245" s="9" t="str">
        <f>VLOOKUP($A2245,'Medical Examination'!$A$2:$J$2336,6,0)</f>
        <v>No</v>
      </c>
      <c r="H2245" s="9">
        <f>VLOOKUP($A2245,'Medical Examination'!$A$2:$J$2336,7,0)</f>
        <v>1</v>
      </c>
      <c r="I2245" s="9" t="str">
        <f>VLOOKUP($A2245,'Medical Examination'!$A$2:$J$2336,8,0)</f>
        <v xml:space="preserve"> Non Smoker</v>
      </c>
      <c r="J2245" s="9" t="str">
        <f>VLOOKUP($A2245,'Medical Examination'!$A$2:$J$2336,9,0)</f>
        <v>Normal Weight</v>
      </c>
      <c r="K2245" s="9" t="str">
        <f>VLOOKUP($A2245,'Medical Examination'!$A$2:$J$2336,10,0)</f>
        <v>Normal</v>
      </c>
      <c r="L2245" s="9" t="str">
        <f>VLOOKUP($A2245,'Hospitalsation Details'!$A$2:$L$2344,10,0)</f>
        <v>12-07-1998</v>
      </c>
      <c r="M2245" s="16">
        <f>VLOOKUP($A2245,'Hospitalsation Details'!$A$2:$L$2344,6,0)</f>
        <v>1332.61</v>
      </c>
      <c r="N2245" s="9" t="str">
        <f>VLOOKUP($A2245,'Hospitalsation Details'!$A$2:$L$2344,7,0)</f>
        <v>tier - 2</v>
      </c>
      <c r="O2245" s="9" t="str">
        <f>VLOOKUP($A2245,'Hospitalsation Details'!$A$2:$L$2344,8,0)</f>
        <v>tier - 3</v>
      </c>
      <c r="P2245" s="9" t="str">
        <f>VLOOKUP($A2245,'Hospitalsation Details'!$A$2:$L$2344,9,0)</f>
        <v>R1013</v>
      </c>
      <c r="Q2245" s="9">
        <f>VLOOKUP($A2245,'Hospitalsation Details'!$A$2:$L$2344,12,0)</f>
        <v>24</v>
      </c>
    </row>
    <row r="2246" spans="1:17" ht="15.6" x14ac:dyDescent="0.3">
      <c r="A2246" s="20" t="s">
        <v>4489</v>
      </c>
      <c r="B2246" s="9" t="str">
        <f>VLOOKUP($A2246,'Customer Names'!$A$2:$E$2336,4,0)</f>
        <v xml:space="preserve">  Katherine A</v>
      </c>
      <c r="C2246" s="9">
        <f>VLOOKUP($A2246,'Medical Examination'!$A$2:$J$2336,2,0)</f>
        <v>24.75</v>
      </c>
      <c r="D2246" s="9">
        <f>VLOOKUP($A2246,'Medical Examination'!$A$2:$J$2336,3,0)</f>
        <v>4.83</v>
      </c>
      <c r="E2246" s="9" t="str">
        <f>VLOOKUP($A2246,'Medical Examination'!$A$2:$J$2336,4,0)</f>
        <v>No</v>
      </c>
      <c r="F2246" s="9" t="str">
        <f>VLOOKUP($A2246,'Medical Examination'!$A$2:$J$2336,5,0)</f>
        <v>No</v>
      </c>
      <c r="G2246" s="9" t="str">
        <f>VLOOKUP($A2246,'Medical Examination'!$A$2:$J$2336,6,0)</f>
        <v>No</v>
      </c>
      <c r="H2246" s="9">
        <f>VLOOKUP($A2246,'Medical Examination'!$A$2:$J$2336,7,0)</f>
        <v>0</v>
      </c>
      <c r="I2246" s="9" t="str">
        <f>VLOOKUP($A2246,'Medical Examination'!$A$2:$J$2336,8,0)</f>
        <v xml:space="preserve"> Non Smoker</v>
      </c>
      <c r="J2246" s="9" t="str">
        <f>VLOOKUP($A2246,'Medical Examination'!$A$2:$J$2336,9,0)</f>
        <v>Normal Weight</v>
      </c>
      <c r="K2246" s="9" t="str">
        <f>VLOOKUP($A2246,'Medical Examination'!$A$2:$J$2336,10,0)</f>
        <v>Diabetes</v>
      </c>
      <c r="L2246" s="9" t="str">
        <f>VLOOKUP($A2246,'Hospitalsation Details'!$A$2:$L$2344,10,0)</f>
        <v>14-10-1999</v>
      </c>
      <c r="M2246" s="16">
        <f>VLOOKUP($A2246,'Hospitalsation Details'!$A$2:$L$2344,6,0)</f>
        <v>1329.17</v>
      </c>
      <c r="N2246" s="9" t="str">
        <f>VLOOKUP($A2246,'Hospitalsation Details'!$A$2:$L$2344,7,0)</f>
        <v>tier - 2</v>
      </c>
      <c r="O2246" s="9" t="str">
        <f>VLOOKUP($A2246,'Hospitalsation Details'!$A$2:$L$2344,8,0)</f>
        <v>tier - 3</v>
      </c>
      <c r="P2246" s="9" t="str">
        <f>VLOOKUP($A2246,'Hospitalsation Details'!$A$2:$L$2344,9,0)</f>
        <v>R1013</v>
      </c>
      <c r="Q2246" s="9">
        <f>VLOOKUP($A2246,'Hospitalsation Details'!$A$2:$L$2344,12,0)</f>
        <v>23</v>
      </c>
    </row>
    <row r="2247" spans="1:17" ht="15.6" x14ac:dyDescent="0.3">
      <c r="A2247" s="21" t="s">
        <v>4491</v>
      </c>
      <c r="B2247" s="9" t="str">
        <f>VLOOKUP($A2247,'Customer Names'!$A$2:$E$2336,4,0)</f>
        <v xml:space="preserve">  Melanie</v>
      </c>
      <c r="C2247" s="9">
        <f>VLOOKUP($A2247,'Medical Examination'!$A$2:$J$2336,2,0)</f>
        <v>20.88</v>
      </c>
      <c r="D2247" s="9">
        <f>VLOOKUP($A2247,'Medical Examination'!$A$2:$J$2336,3,0)</f>
        <v>7.4</v>
      </c>
      <c r="E2247" s="9" t="str">
        <f>VLOOKUP($A2247,'Medical Examination'!$A$2:$J$2336,4,0)</f>
        <v>No</v>
      </c>
      <c r="F2247" s="9" t="str">
        <f>VLOOKUP($A2247,'Medical Examination'!$A$2:$J$2336,5,0)</f>
        <v>No</v>
      </c>
      <c r="G2247" s="9" t="str">
        <f>VLOOKUP($A2247,'Medical Examination'!$A$2:$J$2336,6,0)</f>
        <v>No</v>
      </c>
      <c r="H2247" s="9">
        <f>VLOOKUP($A2247,'Medical Examination'!$A$2:$J$2336,7,0)</f>
        <v>0</v>
      </c>
      <c r="I2247" s="9" t="str">
        <f>VLOOKUP($A2247,'Medical Examination'!$A$2:$J$2336,8,0)</f>
        <v xml:space="preserve"> Non Smoker</v>
      </c>
      <c r="J2247" s="9" t="str">
        <f>VLOOKUP($A2247,'Medical Examination'!$A$2:$J$2336,9,0)</f>
        <v>Normal Weight</v>
      </c>
      <c r="K2247" s="9" t="str">
        <f>VLOOKUP($A2247,'Medical Examination'!$A$2:$J$2336,10,0)</f>
        <v>Normal</v>
      </c>
      <c r="L2247" s="9" t="str">
        <f>VLOOKUP($A2247,'Hospitalsation Details'!$A$2:$L$2344,10,0)</f>
        <v>13-10-2002</v>
      </c>
      <c r="M2247" s="16">
        <f>VLOOKUP($A2247,'Hospitalsation Details'!$A$2:$L$2344,6,0)</f>
        <v>1315</v>
      </c>
      <c r="N2247" s="9" t="str">
        <f>VLOOKUP($A2247,'Hospitalsation Details'!$A$2:$L$2344,7,0)</f>
        <v>tier - 2</v>
      </c>
      <c r="O2247" s="9" t="str">
        <f>VLOOKUP($A2247,'Hospitalsation Details'!$A$2:$L$2344,8,0)</f>
        <v>tier - 2</v>
      </c>
      <c r="P2247" s="9" t="str">
        <f>VLOOKUP($A2247,'Hospitalsation Details'!$A$2:$L$2344,9,0)</f>
        <v>R1013</v>
      </c>
      <c r="Q2247" s="9">
        <f>VLOOKUP($A2247,'Hospitalsation Details'!$A$2:$L$2344,12,0)</f>
        <v>20</v>
      </c>
    </row>
    <row r="2248" spans="1:17" ht="15.6" x14ac:dyDescent="0.3">
      <c r="A2248" s="20" t="s">
        <v>4493</v>
      </c>
      <c r="B2248" s="9" t="str">
        <f>VLOOKUP($A2248,'Customer Names'!$A$2:$E$2336,4,0)</f>
        <v xml:space="preserve">  Jessica</v>
      </c>
      <c r="C2248" s="9">
        <f>VLOOKUP($A2248,'Medical Examination'!$A$2:$J$2336,2,0)</f>
        <v>20.43</v>
      </c>
      <c r="D2248" s="9">
        <f>VLOOKUP($A2248,'Medical Examination'!$A$2:$J$2336,3,0)</f>
        <v>4.54</v>
      </c>
      <c r="E2248" s="9" t="str">
        <f>VLOOKUP($A2248,'Medical Examination'!$A$2:$J$2336,4,0)</f>
        <v>No</v>
      </c>
      <c r="F2248" s="9" t="str">
        <f>VLOOKUP($A2248,'Medical Examination'!$A$2:$J$2336,5,0)</f>
        <v>No</v>
      </c>
      <c r="G2248" s="9" t="str">
        <f>VLOOKUP($A2248,'Medical Examination'!$A$2:$J$2336,6,0)</f>
        <v>No</v>
      </c>
      <c r="H2248" s="9">
        <f>VLOOKUP($A2248,'Medical Examination'!$A$2:$J$2336,7,0)</f>
        <v>0</v>
      </c>
      <c r="I2248" s="9" t="str">
        <f>VLOOKUP($A2248,'Medical Examination'!$A$2:$J$2336,8,0)</f>
        <v xml:space="preserve"> Non Smoker</v>
      </c>
      <c r="J2248" s="9" t="str">
        <f>VLOOKUP($A2248,'Medical Examination'!$A$2:$J$2336,9,0)</f>
        <v>Normal Weight</v>
      </c>
      <c r="K2248" s="9" t="str">
        <f>VLOOKUP($A2248,'Medical Examination'!$A$2:$J$2336,10,0)</f>
        <v>Diabetes</v>
      </c>
      <c r="L2248" s="9" t="str">
        <f>VLOOKUP($A2248,'Hospitalsation Details'!$A$2:$L$2344,10,0)</f>
        <v>02-12-1999</v>
      </c>
      <c r="M2248" s="16">
        <f>VLOOKUP($A2248,'Hospitalsation Details'!$A$2:$L$2344,6,0)</f>
        <v>1304</v>
      </c>
      <c r="N2248" s="9" t="str">
        <f>VLOOKUP($A2248,'Hospitalsation Details'!$A$2:$L$2344,7,0)</f>
        <v>tier - 2</v>
      </c>
      <c r="O2248" s="9" t="str">
        <f>VLOOKUP($A2248,'Hospitalsation Details'!$A$2:$L$2344,8,0)</f>
        <v>tier - 2</v>
      </c>
      <c r="P2248" s="9" t="str">
        <f>VLOOKUP($A2248,'Hospitalsation Details'!$A$2:$L$2344,9,0)</f>
        <v>R1013</v>
      </c>
      <c r="Q2248" s="9">
        <f>VLOOKUP($A2248,'Hospitalsation Details'!$A$2:$L$2344,12,0)</f>
        <v>23</v>
      </c>
    </row>
    <row r="2249" spans="1:17" ht="15.6" x14ac:dyDescent="0.3">
      <c r="A2249" s="21" t="s">
        <v>4495</v>
      </c>
      <c r="B2249" s="9" t="str">
        <f>VLOOKUP($A2249,'Customer Names'!$A$2:$E$2336,4,0)</f>
        <v xml:space="preserve">  Eric S</v>
      </c>
      <c r="C2249" s="9">
        <f>VLOOKUP($A2249,'Medical Examination'!$A$2:$J$2336,2,0)</f>
        <v>15.18</v>
      </c>
      <c r="D2249" s="9">
        <f>VLOOKUP($A2249,'Medical Examination'!$A$2:$J$2336,3,0)</f>
        <v>11.11</v>
      </c>
      <c r="E2249" s="9" t="str">
        <f>VLOOKUP($A2249,'Medical Examination'!$A$2:$J$2336,4,0)</f>
        <v>No</v>
      </c>
      <c r="F2249" s="9" t="str">
        <f>VLOOKUP($A2249,'Medical Examination'!$A$2:$J$2336,5,0)</f>
        <v>No</v>
      </c>
      <c r="G2249" s="9" t="str">
        <f>VLOOKUP($A2249,'Medical Examination'!$A$2:$J$2336,6,0)</f>
        <v>No</v>
      </c>
      <c r="H2249" s="9">
        <f>VLOOKUP($A2249,'Medical Examination'!$A$2:$J$2336,7,0)</f>
        <v>0</v>
      </c>
      <c r="I2249" s="9" t="str">
        <f>VLOOKUP($A2249,'Medical Examination'!$A$2:$J$2336,8,0)</f>
        <v xml:space="preserve"> Non Smoker</v>
      </c>
      <c r="J2249" s="9" t="str">
        <f>VLOOKUP($A2249,'Medical Examination'!$A$2:$J$2336,9,0)</f>
        <v>Under Weight</v>
      </c>
      <c r="K2249" s="9" t="str">
        <f>VLOOKUP($A2249,'Medical Examination'!$A$2:$J$2336,10,0)</f>
        <v>Normal</v>
      </c>
      <c r="L2249" s="9" t="str">
        <f>VLOOKUP($A2249,'Hospitalsation Details'!$A$2:$L$2344,10,0)</f>
        <v>10-12-2002</v>
      </c>
      <c r="M2249" s="16">
        <f>VLOOKUP($A2249,'Hospitalsation Details'!$A$2:$L$2344,6,0)</f>
        <v>1304</v>
      </c>
      <c r="N2249" s="9" t="str">
        <f>VLOOKUP($A2249,'Hospitalsation Details'!$A$2:$L$2344,7,0)</f>
        <v>tier - 2</v>
      </c>
      <c r="O2249" s="9" t="str">
        <f>VLOOKUP($A2249,'Hospitalsation Details'!$A$2:$L$2344,8,0)</f>
        <v>tier - 2</v>
      </c>
      <c r="P2249" s="9" t="str">
        <f>VLOOKUP($A2249,'Hospitalsation Details'!$A$2:$L$2344,9,0)</f>
        <v>R1012</v>
      </c>
      <c r="Q2249" s="9">
        <f>VLOOKUP($A2249,'Hospitalsation Details'!$A$2:$L$2344,12,0)</f>
        <v>20</v>
      </c>
    </row>
    <row r="2250" spans="1:17" ht="15.6" x14ac:dyDescent="0.3">
      <c r="A2250" s="20" t="s">
        <v>4497</v>
      </c>
      <c r="B2250" s="9" t="str">
        <f>VLOOKUP($A2250,'Customer Names'!$A$2:$E$2336,4,0)</f>
        <v xml:space="preserve">  Joseph</v>
      </c>
      <c r="C2250" s="9">
        <f>VLOOKUP($A2250,'Medical Examination'!$A$2:$J$2336,2,0)</f>
        <v>15.12</v>
      </c>
      <c r="D2250" s="9">
        <f>VLOOKUP($A2250,'Medical Examination'!$A$2:$J$2336,3,0)</f>
        <v>4.03</v>
      </c>
      <c r="E2250" s="9" t="str">
        <f>VLOOKUP($A2250,'Medical Examination'!$A$2:$J$2336,4,0)</f>
        <v>Yes</v>
      </c>
      <c r="F2250" s="9" t="str">
        <f>VLOOKUP($A2250,'Medical Examination'!$A$2:$J$2336,5,0)</f>
        <v>No</v>
      </c>
      <c r="G2250" s="9" t="str">
        <f>VLOOKUP($A2250,'Medical Examination'!$A$2:$J$2336,6,0)</f>
        <v>No</v>
      </c>
      <c r="H2250" s="9">
        <f>VLOOKUP($A2250,'Medical Examination'!$A$2:$J$2336,7,0)</f>
        <v>0</v>
      </c>
      <c r="I2250" s="9" t="str">
        <f>VLOOKUP($A2250,'Medical Examination'!$A$2:$J$2336,8,0)</f>
        <v xml:space="preserve"> Non Smoker</v>
      </c>
      <c r="J2250" s="9" t="str">
        <f>VLOOKUP($A2250,'Medical Examination'!$A$2:$J$2336,9,0)</f>
        <v>Under Weight</v>
      </c>
      <c r="K2250" s="9" t="str">
        <f>VLOOKUP($A2250,'Medical Examination'!$A$2:$J$2336,10,0)</f>
        <v>Normal</v>
      </c>
      <c r="L2250" s="9" t="str">
        <f>VLOOKUP($A2250,'Hospitalsation Details'!$A$2:$L$2344,10,0)</f>
        <v>29-11-2001</v>
      </c>
      <c r="M2250" s="16">
        <f>VLOOKUP($A2250,'Hospitalsation Details'!$A$2:$L$2344,6,0)</f>
        <v>1293</v>
      </c>
      <c r="N2250" s="9" t="str">
        <f>VLOOKUP($A2250,'Hospitalsation Details'!$A$2:$L$2344,7,0)</f>
        <v>tier - 2</v>
      </c>
      <c r="O2250" s="9" t="str">
        <f>VLOOKUP($A2250,'Hospitalsation Details'!$A$2:$L$2344,8,0)</f>
        <v>tier - 3</v>
      </c>
      <c r="P2250" s="9" t="str">
        <f>VLOOKUP($A2250,'Hospitalsation Details'!$A$2:$L$2344,9,0)</f>
        <v>R1012</v>
      </c>
      <c r="Q2250" s="9">
        <f>VLOOKUP($A2250,'Hospitalsation Details'!$A$2:$L$2344,12,0)</f>
        <v>21</v>
      </c>
    </row>
    <row r="2251" spans="1:17" ht="15.6" x14ac:dyDescent="0.3">
      <c r="A2251" s="21" t="s">
        <v>4499</v>
      </c>
      <c r="B2251" s="9" t="str">
        <f>VLOOKUP($A2251,'Customer Names'!$A$2:$E$2336,4,0)</f>
        <v xml:space="preserve">  Mary</v>
      </c>
      <c r="C2251" s="9">
        <f>VLOOKUP($A2251,'Medical Examination'!$A$2:$J$2336,2,0)</f>
        <v>23.88</v>
      </c>
      <c r="D2251" s="9">
        <f>VLOOKUP($A2251,'Medical Examination'!$A$2:$J$2336,3,0)</f>
        <v>4.51</v>
      </c>
      <c r="E2251" s="9" t="str">
        <f>VLOOKUP($A2251,'Medical Examination'!$A$2:$J$2336,4,0)</f>
        <v>No</v>
      </c>
      <c r="F2251" s="9" t="str">
        <f>VLOOKUP($A2251,'Medical Examination'!$A$2:$J$2336,5,0)</f>
        <v>No</v>
      </c>
      <c r="G2251" s="9" t="str">
        <f>VLOOKUP($A2251,'Medical Examination'!$A$2:$J$2336,6,0)</f>
        <v>No</v>
      </c>
      <c r="H2251" s="9">
        <f>VLOOKUP($A2251,'Medical Examination'!$A$2:$J$2336,7,0)</f>
        <v>1</v>
      </c>
      <c r="I2251" s="9" t="str">
        <f>VLOOKUP($A2251,'Medical Examination'!$A$2:$J$2336,8,0)</f>
        <v xml:space="preserve"> Non Smoker</v>
      </c>
      <c r="J2251" s="9" t="str">
        <f>VLOOKUP($A2251,'Medical Examination'!$A$2:$J$2336,9,0)</f>
        <v>Normal Weight</v>
      </c>
      <c r="K2251" s="9" t="str">
        <f>VLOOKUP($A2251,'Medical Examination'!$A$2:$J$2336,10,0)</f>
        <v>Normal</v>
      </c>
      <c r="L2251" s="9" t="str">
        <f>VLOOKUP($A2251,'Hospitalsation Details'!$A$2:$L$2344,10,0)</f>
        <v>04-06-1998</v>
      </c>
      <c r="M2251" s="16">
        <f>VLOOKUP($A2251,'Hospitalsation Details'!$A$2:$L$2344,6,0)</f>
        <v>1290.93</v>
      </c>
      <c r="N2251" s="9" t="str">
        <f>VLOOKUP($A2251,'Hospitalsation Details'!$A$2:$L$2344,7,0)</f>
        <v>tier - 2</v>
      </c>
      <c r="O2251" s="9" t="str">
        <f>VLOOKUP($A2251,'Hospitalsation Details'!$A$2:$L$2344,8,0)</f>
        <v>tier - 2</v>
      </c>
      <c r="P2251" s="9" t="str">
        <f>VLOOKUP($A2251,'Hospitalsation Details'!$A$2:$L$2344,9,0)</f>
        <v>R1013</v>
      </c>
      <c r="Q2251" s="9">
        <f>VLOOKUP($A2251,'Hospitalsation Details'!$A$2:$L$2344,12,0)</f>
        <v>25</v>
      </c>
    </row>
    <row r="2252" spans="1:17" ht="15.6" x14ac:dyDescent="0.3">
      <c r="A2252" s="20" t="s">
        <v>4501</v>
      </c>
      <c r="B2252" s="9" t="str">
        <f>VLOOKUP($A2252,'Customer Names'!$A$2:$E$2336,4,0)</f>
        <v xml:space="preserve">  Natalie</v>
      </c>
      <c r="C2252" s="9">
        <f>VLOOKUP($A2252,'Medical Examination'!$A$2:$J$2336,2,0)</f>
        <v>16.13</v>
      </c>
      <c r="D2252" s="9">
        <f>VLOOKUP($A2252,'Medical Examination'!$A$2:$J$2336,3,0)</f>
        <v>5.56</v>
      </c>
      <c r="E2252" s="9" t="str">
        <f>VLOOKUP($A2252,'Medical Examination'!$A$2:$J$2336,4,0)</f>
        <v>No</v>
      </c>
      <c r="F2252" s="9" t="str">
        <f>VLOOKUP($A2252,'Medical Examination'!$A$2:$J$2336,5,0)</f>
        <v>Yes</v>
      </c>
      <c r="G2252" s="9" t="str">
        <f>VLOOKUP($A2252,'Medical Examination'!$A$2:$J$2336,6,0)</f>
        <v>No</v>
      </c>
      <c r="H2252" s="9">
        <f>VLOOKUP($A2252,'Medical Examination'!$A$2:$J$2336,7,0)</f>
        <v>1</v>
      </c>
      <c r="I2252" s="9" t="str">
        <f>VLOOKUP($A2252,'Medical Examination'!$A$2:$J$2336,8,0)</f>
        <v xml:space="preserve"> Non Smoker</v>
      </c>
      <c r="J2252" s="9" t="str">
        <f>VLOOKUP($A2252,'Medical Examination'!$A$2:$J$2336,9,0)</f>
        <v>Under Weight</v>
      </c>
      <c r="K2252" s="9" t="str">
        <f>VLOOKUP($A2252,'Medical Examination'!$A$2:$J$2336,10,0)</f>
        <v>Normal</v>
      </c>
      <c r="L2252" s="9" t="str">
        <f>VLOOKUP($A2252,'Hospitalsation Details'!$A$2:$L$2344,10,0)</f>
        <v>26-06-2000</v>
      </c>
      <c r="M2252" s="16">
        <f>VLOOKUP($A2252,'Hospitalsation Details'!$A$2:$L$2344,6,0)</f>
        <v>1286</v>
      </c>
      <c r="N2252" s="9" t="str">
        <f>VLOOKUP($A2252,'Hospitalsation Details'!$A$2:$L$2344,7,0)</f>
        <v>tier - 2</v>
      </c>
      <c r="O2252" s="9" t="str">
        <f>VLOOKUP($A2252,'Hospitalsation Details'!$A$2:$L$2344,8,0)</f>
        <v>tier - 2</v>
      </c>
      <c r="P2252" s="9" t="str">
        <f>VLOOKUP($A2252,'Hospitalsation Details'!$A$2:$L$2344,9,0)</f>
        <v>R1013</v>
      </c>
      <c r="Q2252" s="9">
        <f>VLOOKUP($A2252,'Hospitalsation Details'!$A$2:$L$2344,12,0)</f>
        <v>22</v>
      </c>
    </row>
    <row r="2253" spans="1:17" ht="15.6" x14ac:dyDescent="0.3">
      <c r="A2253" s="21" t="s">
        <v>4503</v>
      </c>
      <c r="B2253" s="9" t="str">
        <f>VLOOKUP($A2253,'Customer Names'!$A$2:$E$2336,4,0)</f>
        <v xml:space="preserve">  Christopher</v>
      </c>
      <c r="C2253" s="9">
        <f>VLOOKUP($A2253,'Medical Examination'!$A$2:$J$2336,2,0)</f>
        <v>24.09</v>
      </c>
      <c r="D2253" s="9">
        <f>VLOOKUP($A2253,'Medical Examination'!$A$2:$J$2336,3,0)</f>
        <v>4.0999999999999996</v>
      </c>
      <c r="E2253" s="9" t="str">
        <f>VLOOKUP($A2253,'Medical Examination'!$A$2:$J$2336,4,0)</f>
        <v>No</v>
      </c>
      <c r="F2253" s="9" t="str">
        <f>VLOOKUP($A2253,'Medical Examination'!$A$2:$J$2336,5,0)</f>
        <v>Yes</v>
      </c>
      <c r="G2253" s="9" t="str">
        <f>VLOOKUP($A2253,'Medical Examination'!$A$2:$J$2336,6,0)</f>
        <v>No</v>
      </c>
      <c r="H2253" s="9">
        <f>VLOOKUP($A2253,'Medical Examination'!$A$2:$J$2336,7,0)</f>
        <v>1</v>
      </c>
      <c r="I2253" s="9" t="str">
        <f>VLOOKUP($A2253,'Medical Examination'!$A$2:$J$2336,8,0)</f>
        <v xml:space="preserve"> Non Smoker</v>
      </c>
      <c r="J2253" s="9" t="str">
        <f>VLOOKUP($A2253,'Medical Examination'!$A$2:$J$2336,9,0)</f>
        <v>Normal Weight</v>
      </c>
      <c r="K2253" s="9" t="str">
        <f>VLOOKUP($A2253,'Medical Examination'!$A$2:$J$2336,10,0)</f>
        <v>Prediabetes</v>
      </c>
      <c r="L2253" s="9" t="str">
        <f>VLOOKUP($A2253,'Hospitalsation Details'!$A$2:$L$2344,10,0)</f>
        <v>28-07-2004</v>
      </c>
      <c r="M2253" s="16">
        <f>VLOOKUP($A2253,'Hospitalsation Details'!$A$2:$L$2344,6,0)</f>
        <v>1285</v>
      </c>
      <c r="N2253" s="9" t="str">
        <f>VLOOKUP($A2253,'Hospitalsation Details'!$A$2:$L$2344,7,0)</f>
        <v>tier - 2</v>
      </c>
      <c r="O2253" s="9" t="str">
        <f>VLOOKUP($A2253,'Hospitalsation Details'!$A$2:$L$2344,8,0)</f>
        <v>tier - 3</v>
      </c>
      <c r="P2253" s="9" t="str">
        <f>VLOOKUP($A2253,'Hospitalsation Details'!$A$2:$L$2344,9,0)</f>
        <v>R1013</v>
      </c>
      <c r="Q2253" s="9">
        <f>VLOOKUP($A2253,'Hospitalsation Details'!$A$2:$L$2344,12,0)</f>
        <v>18</v>
      </c>
    </row>
    <row r="2254" spans="1:17" ht="15.6" x14ac:dyDescent="0.3">
      <c r="A2254" s="20" t="s">
        <v>4505</v>
      </c>
      <c r="B2254" s="9" t="str">
        <f>VLOOKUP($A2254,'Customer Names'!$A$2:$E$2336,4,0)</f>
        <v xml:space="preserve">  Sonja</v>
      </c>
      <c r="C2254" s="9">
        <f>VLOOKUP($A2254,'Medical Examination'!$A$2:$J$2336,2,0)</f>
        <v>19.43</v>
      </c>
      <c r="D2254" s="9">
        <f>VLOOKUP($A2254,'Medical Examination'!$A$2:$J$2336,3,0)</f>
        <v>5.85</v>
      </c>
      <c r="E2254" s="9" t="str">
        <f>VLOOKUP($A2254,'Medical Examination'!$A$2:$J$2336,4,0)</f>
        <v>No</v>
      </c>
      <c r="F2254" s="9" t="str">
        <f>VLOOKUP($A2254,'Medical Examination'!$A$2:$J$2336,5,0)</f>
        <v>Yes</v>
      </c>
      <c r="G2254" s="9" t="str">
        <f>VLOOKUP($A2254,'Medical Examination'!$A$2:$J$2336,6,0)</f>
        <v>No</v>
      </c>
      <c r="H2254" s="9">
        <f>VLOOKUP($A2254,'Medical Examination'!$A$2:$J$2336,7,0)</f>
        <v>1</v>
      </c>
      <c r="I2254" s="9" t="str">
        <f>VLOOKUP($A2254,'Medical Examination'!$A$2:$J$2336,8,0)</f>
        <v xml:space="preserve"> Non Smoker</v>
      </c>
      <c r="J2254" s="9" t="str">
        <f>VLOOKUP($A2254,'Medical Examination'!$A$2:$J$2336,9,0)</f>
        <v>Normal Weight</v>
      </c>
      <c r="K2254" s="9" t="str">
        <f>VLOOKUP($A2254,'Medical Examination'!$A$2:$J$2336,10,0)</f>
        <v>Normal</v>
      </c>
      <c r="L2254" s="9" t="str">
        <f>VLOOKUP($A2254,'Hospitalsation Details'!$A$2:$L$2344,10,0)</f>
        <v>30-09-2004</v>
      </c>
      <c r="M2254" s="16">
        <f>VLOOKUP($A2254,'Hospitalsation Details'!$A$2:$L$2344,6,0)</f>
        <v>1283</v>
      </c>
      <c r="N2254" s="9" t="str">
        <f>VLOOKUP($A2254,'Hospitalsation Details'!$A$2:$L$2344,7,0)</f>
        <v>tier - 2</v>
      </c>
      <c r="O2254" s="9" t="str">
        <f>VLOOKUP($A2254,'Hospitalsation Details'!$A$2:$L$2344,8,0)</f>
        <v>tier - 1</v>
      </c>
      <c r="P2254" s="9" t="str">
        <f>VLOOKUP($A2254,'Hospitalsation Details'!$A$2:$L$2344,9,0)</f>
        <v>R1013</v>
      </c>
      <c r="Q2254" s="9">
        <f>VLOOKUP($A2254,'Hospitalsation Details'!$A$2:$L$2344,12,0)</f>
        <v>18</v>
      </c>
    </row>
    <row r="2255" spans="1:17" ht="15.6" x14ac:dyDescent="0.3">
      <c r="A2255" s="21" t="s">
        <v>4507</v>
      </c>
      <c r="B2255" s="9" t="str">
        <f>VLOOKUP($A2255,'Customer Names'!$A$2:$E$2336,4,0)</f>
        <v xml:space="preserve">  Alexandra</v>
      </c>
      <c r="C2255" s="9">
        <f>VLOOKUP($A2255,'Medical Examination'!$A$2:$J$2336,2,0)</f>
        <v>15.22</v>
      </c>
      <c r="D2255" s="9">
        <f>VLOOKUP($A2255,'Medical Examination'!$A$2:$J$2336,3,0)</f>
        <v>4.92</v>
      </c>
      <c r="E2255" s="9" t="str">
        <f>VLOOKUP($A2255,'Medical Examination'!$A$2:$J$2336,4,0)</f>
        <v>Yes</v>
      </c>
      <c r="F2255" s="9" t="str">
        <f>VLOOKUP($A2255,'Medical Examination'!$A$2:$J$2336,5,0)</f>
        <v>No</v>
      </c>
      <c r="G2255" s="9" t="str">
        <f>VLOOKUP($A2255,'Medical Examination'!$A$2:$J$2336,6,0)</f>
        <v>Yes</v>
      </c>
      <c r="H2255" s="9">
        <f>VLOOKUP($A2255,'Medical Examination'!$A$2:$J$2336,7,0)</f>
        <v>1</v>
      </c>
      <c r="I2255" s="9" t="str">
        <f>VLOOKUP($A2255,'Medical Examination'!$A$2:$J$2336,8,0)</f>
        <v xml:space="preserve"> Non Smoker</v>
      </c>
      <c r="J2255" s="9" t="str">
        <f>VLOOKUP($A2255,'Medical Examination'!$A$2:$J$2336,9,0)</f>
        <v>Under Weight</v>
      </c>
      <c r="K2255" s="9" t="str">
        <f>VLOOKUP($A2255,'Medical Examination'!$A$2:$J$2336,10,0)</f>
        <v>Diabetes</v>
      </c>
      <c r="L2255" s="9" t="str">
        <f>VLOOKUP($A2255,'Hospitalsation Details'!$A$2:$L$2344,10,0)</f>
        <v>26-10-1997</v>
      </c>
      <c r="M2255" s="16">
        <f>VLOOKUP($A2255,'Hospitalsation Details'!$A$2:$L$2344,6,0)</f>
        <v>1276</v>
      </c>
      <c r="N2255" s="9" t="str">
        <f>VLOOKUP($A2255,'Hospitalsation Details'!$A$2:$L$2344,7,0)</f>
        <v>tier - 2</v>
      </c>
      <c r="O2255" s="9" t="str">
        <f>VLOOKUP($A2255,'Hospitalsation Details'!$A$2:$L$2344,8,0)</f>
        <v>tier - 2</v>
      </c>
      <c r="P2255" s="9" t="str">
        <f>VLOOKUP($A2255,'Hospitalsation Details'!$A$2:$L$2344,9,0)</f>
        <v>R1012</v>
      </c>
      <c r="Q2255" s="9">
        <f>VLOOKUP($A2255,'Hospitalsation Details'!$A$2:$L$2344,12,0)</f>
        <v>25</v>
      </c>
    </row>
    <row r="2256" spans="1:17" ht="15.6" x14ac:dyDescent="0.3">
      <c r="A2256" s="20" t="s">
        <v>4509</v>
      </c>
      <c r="B2256" s="9" t="str">
        <f>VLOOKUP($A2256,'Customer Names'!$A$2:$E$2336,4,0)</f>
        <v xml:space="preserve">  Martha L</v>
      </c>
      <c r="C2256" s="9">
        <f>VLOOKUP($A2256,'Medical Examination'!$A$2:$J$2336,2,0)</f>
        <v>20.72</v>
      </c>
      <c r="D2256" s="9">
        <f>VLOOKUP($A2256,'Medical Examination'!$A$2:$J$2336,3,0)</f>
        <v>9.4600000000000009</v>
      </c>
      <c r="E2256" s="9" t="str">
        <f>VLOOKUP($A2256,'Medical Examination'!$A$2:$J$2336,4,0)</f>
        <v>No</v>
      </c>
      <c r="F2256" s="9" t="str">
        <f>VLOOKUP($A2256,'Medical Examination'!$A$2:$J$2336,5,0)</f>
        <v>No</v>
      </c>
      <c r="G2256" s="9" t="str">
        <f>VLOOKUP($A2256,'Medical Examination'!$A$2:$J$2336,6,0)</f>
        <v>No</v>
      </c>
      <c r="H2256" s="9">
        <f>VLOOKUP($A2256,'Medical Examination'!$A$2:$J$2336,7,0)</f>
        <v>0</v>
      </c>
      <c r="I2256" s="9" t="str">
        <f>VLOOKUP($A2256,'Medical Examination'!$A$2:$J$2336,8,0)</f>
        <v xml:space="preserve"> Non Smoker</v>
      </c>
      <c r="J2256" s="9" t="str">
        <f>VLOOKUP($A2256,'Medical Examination'!$A$2:$J$2336,9,0)</f>
        <v>Normal Weight</v>
      </c>
      <c r="K2256" s="9" t="str">
        <f>VLOOKUP($A2256,'Medical Examination'!$A$2:$J$2336,10,0)</f>
        <v>Prediabetes</v>
      </c>
      <c r="L2256" s="9" t="str">
        <f>VLOOKUP($A2256,'Hospitalsation Details'!$A$2:$L$2344,10,0)</f>
        <v>04-12-2002</v>
      </c>
      <c r="M2256" s="16">
        <f>VLOOKUP($A2256,'Hospitalsation Details'!$A$2:$L$2344,6,0)</f>
        <v>1267</v>
      </c>
      <c r="N2256" s="9" t="str">
        <f>VLOOKUP($A2256,'Hospitalsation Details'!$A$2:$L$2344,7,0)</f>
        <v>tier - 2</v>
      </c>
      <c r="O2256" s="9" t="str">
        <f>VLOOKUP($A2256,'Hospitalsation Details'!$A$2:$L$2344,8,0)</f>
        <v>tier - 1</v>
      </c>
      <c r="P2256" s="9" t="str">
        <f>VLOOKUP($A2256,'Hospitalsation Details'!$A$2:$L$2344,9,0)</f>
        <v>R1013</v>
      </c>
      <c r="Q2256" s="9">
        <f>VLOOKUP($A2256,'Hospitalsation Details'!$A$2:$L$2344,12,0)</f>
        <v>20</v>
      </c>
    </row>
    <row r="2257" spans="1:17" ht="15.6" x14ac:dyDescent="0.3">
      <c r="A2257" s="21" t="s">
        <v>4511</v>
      </c>
      <c r="B2257" s="9" t="str">
        <f>VLOOKUP($A2257,'Customer Names'!$A$2:$E$2336,4,0)</f>
        <v xml:space="preserve">  Ryan C</v>
      </c>
      <c r="C2257" s="9">
        <f>VLOOKUP($A2257,'Medical Examination'!$A$2:$J$2336,2,0)</f>
        <v>35.4</v>
      </c>
      <c r="D2257" s="9">
        <f>VLOOKUP($A2257,'Medical Examination'!$A$2:$J$2336,3,0)</f>
        <v>5.94</v>
      </c>
      <c r="E2257" s="9" t="str">
        <f>VLOOKUP($A2257,'Medical Examination'!$A$2:$J$2336,4,0)</f>
        <v>No</v>
      </c>
      <c r="F2257" s="9" t="str">
        <f>VLOOKUP($A2257,'Medical Examination'!$A$2:$J$2336,5,0)</f>
        <v>No</v>
      </c>
      <c r="G2257" s="9" t="str">
        <f>VLOOKUP($A2257,'Medical Examination'!$A$2:$J$2336,6,0)</f>
        <v>Yes</v>
      </c>
      <c r="H2257" s="9">
        <f>VLOOKUP($A2257,'Medical Examination'!$A$2:$J$2336,7,0)</f>
        <v>1</v>
      </c>
      <c r="I2257" s="9" t="str">
        <f>VLOOKUP($A2257,'Medical Examination'!$A$2:$J$2336,8,0)</f>
        <v xml:space="preserve"> Non Smoker</v>
      </c>
      <c r="J2257" s="9" t="str">
        <f>VLOOKUP($A2257,'Medical Examination'!$A$2:$J$2336,9,0)</f>
        <v>Obesity</v>
      </c>
      <c r="K2257" s="9" t="str">
        <f>VLOOKUP($A2257,'Medical Examination'!$A$2:$J$2336,10,0)</f>
        <v>Prediabetes</v>
      </c>
      <c r="L2257" s="9" t="str">
        <f>VLOOKUP($A2257,'Hospitalsation Details'!$A$2:$L$2344,10,0)</f>
        <v>21-11-2003</v>
      </c>
      <c r="M2257" s="16">
        <f>VLOOKUP($A2257,'Hospitalsation Details'!$A$2:$L$2344,6,0)</f>
        <v>1263.25</v>
      </c>
      <c r="N2257" s="9" t="str">
        <f>VLOOKUP($A2257,'Hospitalsation Details'!$A$2:$L$2344,7,0)</f>
        <v>tier - 2</v>
      </c>
      <c r="O2257" s="9" t="str">
        <f>VLOOKUP($A2257,'Hospitalsation Details'!$A$2:$L$2344,8,0)</f>
        <v>tier - 3</v>
      </c>
      <c r="P2257" s="9" t="str">
        <f>VLOOKUP($A2257,'Hospitalsation Details'!$A$2:$L$2344,9,0)</f>
        <v>R1011</v>
      </c>
      <c r="Q2257" s="9">
        <f>VLOOKUP($A2257,'Hospitalsation Details'!$A$2:$L$2344,12,0)</f>
        <v>19</v>
      </c>
    </row>
    <row r="2258" spans="1:17" ht="15.6" x14ac:dyDescent="0.3">
      <c r="A2258" s="20" t="s">
        <v>4513</v>
      </c>
      <c r="B2258" s="9" t="str">
        <f>VLOOKUP($A2258,'Customer Names'!$A$2:$E$2336,4,0)</f>
        <v xml:space="preserve">  Cliff</v>
      </c>
      <c r="C2258" s="9">
        <f>VLOOKUP($A2258,'Medical Examination'!$A$2:$J$2336,2,0)</f>
        <v>34.4</v>
      </c>
      <c r="D2258" s="9">
        <f>VLOOKUP($A2258,'Medical Examination'!$A$2:$J$2336,3,0)</f>
        <v>5.7</v>
      </c>
      <c r="E2258" s="9" t="str">
        <f>VLOOKUP($A2258,'Medical Examination'!$A$2:$J$2336,4,0)</f>
        <v>No</v>
      </c>
      <c r="F2258" s="9" t="str">
        <f>VLOOKUP($A2258,'Medical Examination'!$A$2:$J$2336,5,0)</f>
        <v>No</v>
      </c>
      <c r="G2258" s="9" t="str">
        <f>VLOOKUP($A2258,'Medical Examination'!$A$2:$J$2336,6,0)</f>
        <v>Yes</v>
      </c>
      <c r="H2258" s="9">
        <f>VLOOKUP($A2258,'Medical Examination'!$A$2:$J$2336,7,0)</f>
        <v>1</v>
      </c>
      <c r="I2258" s="9" t="str">
        <f>VLOOKUP($A2258,'Medical Examination'!$A$2:$J$2336,8,0)</f>
        <v xml:space="preserve"> Non Smoker</v>
      </c>
      <c r="J2258" s="9" t="str">
        <f>VLOOKUP($A2258,'Medical Examination'!$A$2:$J$2336,9,0)</f>
        <v>Obesity</v>
      </c>
      <c r="K2258" s="9" t="str">
        <f>VLOOKUP($A2258,'Medical Examination'!$A$2:$J$2336,10,0)</f>
        <v>Normal</v>
      </c>
      <c r="L2258" s="9" t="str">
        <f>VLOOKUP($A2258,'Hospitalsation Details'!$A$2:$L$2344,10,0)</f>
        <v>15-08-2003</v>
      </c>
      <c r="M2258" s="16">
        <f>VLOOKUP($A2258,'Hospitalsation Details'!$A$2:$L$2344,6,0)</f>
        <v>1261.8599999999999</v>
      </c>
      <c r="N2258" s="9" t="str">
        <f>VLOOKUP($A2258,'Hospitalsation Details'!$A$2:$L$2344,7,0)</f>
        <v>tier - 2</v>
      </c>
      <c r="O2258" s="9" t="str">
        <f>VLOOKUP($A2258,'Hospitalsation Details'!$A$2:$L$2344,8,0)</f>
        <v>tier - 3</v>
      </c>
      <c r="P2258" s="9" t="str">
        <f>VLOOKUP($A2258,'Hospitalsation Details'!$A$2:$L$2344,9,0)</f>
        <v>R1011</v>
      </c>
      <c r="Q2258" s="9">
        <f>VLOOKUP($A2258,'Hospitalsation Details'!$A$2:$L$2344,12,0)</f>
        <v>19</v>
      </c>
    </row>
    <row r="2259" spans="1:17" ht="15.6" x14ac:dyDescent="0.3">
      <c r="A2259" s="21" t="s">
        <v>4515</v>
      </c>
      <c r="B2259" s="9" t="str">
        <f>VLOOKUP($A2259,'Customer Names'!$A$2:$E$2336,4,0)</f>
        <v xml:space="preserve">  Blue</v>
      </c>
      <c r="C2259" s="9">
        <f>VLOOKUP($A2259,'Medical Examination'!$A$2:$J$2336,2,0)</f>
        <v>34.1</v>
      </c>
      <c r="D2259" s="9">
        <f>VLOOKUP($A2259,'Medical Examination'!$A$2:$J$2336,3,0)</f>
        <v>4.13</v>
      </c>
      <c r="E2259" s="9" t="str">
        <f>VLOOKUP($A2259,'Medical Examination'!$A$2:$J$2336,4,0)</f>
        <v>No</v>
      </c>
      <c r="F2259" s="9" t="str">
        <f>VLOOKUP($A2259,'Medical Examination'!$A$2:$J$2336,5,0)</f>
        <v>No</v>
      </c>
      <c r="G2259" s="9" t="str">
        <f>VLOOKUP($A2259,'Medical Examination'!$A$2:$J$2336,6,0)</f>
        <v>Yes</v>
      </c>
      <c r="H2259" s="9">
        <f>VLOOKUP($A2259,'Medical Examination'!$A$2:$J$2336,7,0)</f>
        <v>1</v>
      </c>
      <c r="I2259" s="9" t="str">
        <f>VLOOKUP($A2259,'Medical Examination'!$A$2:$J$2336,8,0)</f>
        <v xml:space="preserve"> Non Smoker</v>
      </c>
      <c r="J2259" s="9" t="str">
        <f>VLOOKUP($A2259,'Medical Examination'!$A$2:$J$2336,9,0)</f>
        <v>Obesity</v>
      </c>
      <c r="K2259" s="9" t="str">
        <f>VLOOKUP($A2259,'Medical Examination'!$A$2:$J$2336,10,0)</f>
        <v>Normal</v>
      </c>
      <c r="L2259" s="9" t="str">
        <f>VLOOKUP($A2259,'Hospitalsation Details'!$A$2:$L$2344,10,0)</f>
        <v>30-10-2003</v>
      </c>
      <c r="M2259" s="16">
        <f>VLOOKUP($A2259,'Hospitalsation Details'!$A$2:$L$2344,6,0)</f>
        <v>1261.44</v>
      </c>
      <c r="N2259" s="9" t="str">
        <f>VLOOKUP($A2259,'Hospitalsation Details'!$A$2:$L$2344,7,0)</f>
        <v>tier - 2</v>
      </c>
      <c r="O2259" s="9" t="str">
        <f>VLOOKUP($A2259,'Hospitalsation Details'!$A$2:$L$2344,8,0)</f>
        <v>tier - 3</v>
      </c>
      <c r="P2259" s="9" t="str">
        <f>VLOOKUP($A2259,'Hospitalsation Details'!$A$2:$L$2344,9,0)</f>
        <v>R1011</v>
      </c>
      <c r="Q2259" s="9">
        <f>VLOOKUP($A2259,'Hospitalsation Details'!$A$2:$L$2344,12,0)</f>
        <v>19</v>
      </c>
    </row>
    <row r="2260" spans="1:17" ht="15.6" x14ac:dyDescent="0.3">
      <c r="A2260" s="20" t="s">
        <v>4517</v>
      </c>
      <c r="B2260" s="9" t="str">
        <f>VLOOKUP($A2260,'Customer Names'!$A$2:$E$2336,4,0)</f>
        <v xml:space="preserve">  Jeffrey M</v>
      </c>
      <c r="C2260" s="9">
        <f>VLOOKUP($A2260,'Medical Examination'!$A$2:$J$2336,2,0)</f>
        <v>30.4</v>
      </c>
      <c r="D2260" s="9">
        <f>VLOOKUP($A2260,'Medical Examination'!$A$2:$J$2336,3,0)</f>
        <v>4.7699999999999996</v>
      </c>
      <c r="E2260" s="9" t="str">
        <f>VLOOKUP($A2260,'Medical Examination'!$A$2:$J$2336,4,0)</f>
        <v>No</v>
      </c>
      <c r="F2260" s="9" t="str">
        <f>VLOOKUP($A2260,'Medical Examination'!$A$2:$J$2336,5,0)</f>
        <v>No</v>
      </c>
      <c r="G2260" s="9" t="str">
        <f>VLOOKUP($A2260,'Medical Examination'!$A$2:$J$2336,6,0)</f>
        <v>Yes</v>
      </c>
      <c r="H2260" s="9">
        <f>VLOOKUP($A2260,'Medical Examination'!$A$2:$J$2336,7,0)</f>
        <v>1</v>
      </c>
      <c r="I2260" s="9" t="str">
        <f>VLOOKUP($A2260,'Medical Examination'!$A$2:$J$2336,8,0)</f>
        <v xml:space="preserve"> Non Smoker</v>
      </c>
      <c r="J2260" s="9" t="str">
        <f>VLOOKUP($A2260,'Medical Examination'!$A$2:$J$2336,9,0)</f>
        <v>Obesity</v>
      </c>
      <c r="K2260" s="9" t="str">
        <f>VLOOKUP($A2260,'Medical Examination'!$A$2:$J$2336,10,0)</f>
        <v>Normal</v>
      </c>
      <c r="L2260" s="9" t="str">
        <f>VLOOKUP($A2260,'Hospitalsation Details'!$A$2:$L$2344,10,0)</f>
        <v>13-10-2003</v>
      </c>
      <c r="M2260" s="16">
        <f>VLOOKUP($A2260,'Hospitalsation Details'!$A$2:$L$2344,6,0)</f>
        <v>1256.3</v>
      </c>
      <c r="N2260" s="9" t="str">
        <f>VLOOKUP($A2260,'Hospitalsation Details'!$A$2:$L$2344,7,0)</f>
        <v>tier - 2</v>
      </c>
      <c r="O2260" s="9" t="str">
        <f>VLOOKUP($A2260,'Hospitalsation Details'!$A$2:$L$2344,8,0)</f>
        <v>tier - 3</v>
      </c>
      <c r="P2260" s="9" t="str">
        <f>VLOOKUP($A2260,'Hospitalsation Details'!$A$2:$L$2344,9,0)</f>
        <v>R1011</v>
      </c>
      <c r="Q2260" s="9">
        <f>VLOOKUP($A2260,'Hospitalsation Details'!$A$2:$L$2344,12,0)</f>
        <v>19</v>
      </c>
    </row>
    <row r="2261" spans="1:17" ht="15.6" x14ac:dyDescent="0.3">
      <c r="A2261" s="21" t="s">
        <v>4519</v>
      </c>
      <c r="B2261" s="9" t="str">
        <f>VLOOKUP($A2261,'Customer Names'!$A$2:$E$2336,4,0)</f>
        <v xml:space="preserve">  Andrew</v>
      </c>
      <c r="C2261" s="9">
        <f>VLOOKUP($A2261,'Medical Examination'!$A$2:$J$2336,2,0)</f>
        <v>28.7</v>
      </c>
      <c r="D2261" s="9">
        <f>VLOOKUP($A2261,'Medical Examination'!$A$2:$J$2336,3,0)</f>
        <v>4.99</v>
      </c>
      <c r="E2261" s="9" t="str">
        <f>VLOOKUP($A2261,'Medical Examination'!$A$2:$J$2336,4,0)</f>
        <v>No</v>
      </c>
      <c r="F2261" s="9" t="str">
        <f>VLOOKUP($A2261,'Medical Examination'!$A$2:$J$2336,5,0)</f>
        <v>No</v>
      </c>
      <c r="G2261" s="9" t="str">
        <f>VLOOKUP($A2261,'Medical Examination'!$A$2:$J$2336,6,0)</f>
        <v>Yes</v>
      </c>
      <c r="H2261" s="9">
        <f>VLOOKUP($A2261,'Medical Examination'!$A$2:$J$2336,7,0)</f>
        <v>1</v>
      </c>
      <c r="I2261" s="9" t="str">
        <f>VLOOKUP($A2261,'Medical Examination'!$A$2:$J$2336,8,0)</f>
        <v xml:space="preserve"> Non Smoker</v>
      </c>
      <c r="J2261" s="9" t="str">
        <f>VLOOKUP($A2261,'Medical Examination'!$A$2:$J$2336,9,0)</f>
        <v>Over Weight</v>
      </c>
      <c r="K2261" s="9" t="str">
        <f>VLOOKUP($A2261,'Medical Examination'!$A$2:$J$2336,10,0)</f>
        <v>Normal</v>
      </c>
      <c r="L2261" s="9" t="str">
        <f>VLOOKUP($A2261,'Hospitalsation Details'!$A$2:$L$2344,10,0)</f>
        <v>10-12-2003</v>
      </c>
      <c r="M2261" s="16">
        <f>VLOOKUP($A2261,'Hospitalsation Details'!$A$2:$L$2344,6,0)</f>
        <v>1253.94</v>
      </c>
      <c r="N2261" s="9" t="str">
        <f>VLOOKUP($A2261,'Hospitalsation Details'!$A$2:$L$2344,7,0)</f>
        <v>tier - 2</v>
      </c>
      <c r="O2261" s="9" t="str">
        <f>VLOOKUP($A2261,'Hospitalsation Details'!$A$2:$L$2344,8,0)</f>
        <v>tier - 2</v>
      </c>
      <c r="P2261" s="9" t="str">
        <f>VLOOKUP($A2261,'Hospitalsation Details'!$A$2:$L$2344,9,0)</f>
        <v>R1011</v>
      </c>
      <c r="Q2261" s="9">
        <f>VLOOKUP($A2261,'Hospitalsation Details'!$A$2:$L$2344,12,0)</f>
        <v>19</v>
      </c>
    </row>
    <row r="2262" spans="1:17" ht="15.6" x14ac:dyDescent="0.3">
      <c r="A2262" s="20" t="s">
        <v>4521</v>
      </c>
      <c r="B2262" s="9" t="str">
        <f>VLOOKUP($A2262,'Customer Names'!$A$2:$E$2336,4,0)</f>
        <v xml:space="preserve">  Julia</v>
      </c>
      <c r="C2262" s="9">
        <f>VLOOKUP($A2262,'Medical Examination'!$A$2:$J$2336,2,0)</f>
        <v>17.440000000000001</v>
      </c>
      <c r="D2262" s="9">
        <f>VLOOKUP($A2262,'Medical Examination'!$A$2:$J$2336,3,0)</f>
        <v>4.42</v>
      </c>
      <c r="E2262" s="9" t="str">
        <f>VLOOKUP($A2262,'Medical Examination'!$A$2:$J$2336,4,0)</f>
        <v>Yes</v>
      </c>
      <c r="F2262" s="9" t="str">
        <f>VLOOKUP($A2262,'Medical Examination'!$A$2:$J$2336,5,0)</f>
        <v>No</v>
      </c>
      <c r="G2262" s="9" t="str">
        <f>VLOOKUP($A2262,'Medical Examination'!$A$2:$J$2336,6,0)</f>
        <v>Yes</v>
      </c>
      <c r="H2262" s="9">
        <f>VLOOKUP($A2262,'Medical Examination'!$A$2:$J$2336,7,0)</f>
        <v>1</v>
      </c>
      <c r="I2262" s="9" t="str">
        <f>VLOOKUP($A2262,'Medical Examination'!$A$2:$J$2336,8,0)</f>
        <v xml:space="preserve"> Non Smoker</v>
      </c>
      <c r="J2262" s="9" t="str">
        <f>VLOOKUP($A2262,'Medical Examination'!$A$2:$J$2336,9,0)</f>
        <v>Under Weight</v>
      </c>
      <c r="K2262" s="9" t="str">
        <f>VLOOKUP($A2262,'Medical Examination'!$A$2:$J$2336,10,0)</f>
        <v>Normal</v>
      </c>
      <c r="L2262" s="9" t="str">
        <f>VLOOKUP($A2262,'Hospitalsation Details'!$A$2:$L$2344,10,0)</f>
        <v>04-11-1997</v>
      </c>
      <c r="M2262" s="16">
        <f>VLOOKUP($A2262,'Hospitalsation Details'!$A$2:$L$2344,6,0)</f>
        <v>1253</v>
      </c>
      <c r="N2262" s="9" t="str">
        <f>VLOOKUP($A2262,'Hospitalsation Details'!$A$2:$L$2344,7,0)</f>
        <v>tier - 2</v>
      </c>
      <c r="O2262" s="9" t="str">
        <f>VLOOKUP($A2262,'Hospitalsation Details'!$A$2:$L$2344,8,0)</f>
        <v>tier - 2</v>
      </c>
      <c r="P2262" s="9" t="str">
        <f>VLOOKUP($A2262,'Hospitalsation Details'!$A$2:$L$2344,9,0)</f>
        <v>R1013</v>
      </c>
      <c r="Q2262" s="9">
        <f>VLOOKUP($A2262,'Hospitalsation Details'!$A$2:$L$2344,12,0)</f>
        <v>25</v>
      </c>
    </row>
    <row r="2263" spans="1:17" ht="15.6" x14ac:dyDescent="0.3">
      <c r="A2263" s="21" t="s">
        <v>4523</v>
      </c>
      <c r="B2263" s="9" t="str">
        <f>VLOOKUP($A2263,'Customer Names'!$A$2:$E$2336,4,0)</f>
        <v xml:space="preserve">  Daniel</v>
      </c>
      <c r="C2263" s="9">
        <f>VLOOKUP($A2263,'Medical Examination'!$A$2:$J$2336,2,0)</f>
        <v>27.6</v>
      </c>
      <c r="D2263" s="9">
        <f>VLOOKUP($A2263,'Medical Examination'!$A$2:$J$2336,3,0)</f>
        <v>4.01</v>
      </c>
      <c r="E2263" s="9" t="str">
        <f>VLOOKUP($A2263,'Medical Examination'!$A$2:$J$2336,4,0)</f>
        <v>No</v>
      </c>
      <c r="F2263" s="9" t="str">
        <f>VLOOKUP($A2263,'Medical Examination'!$A$2:$J$2336,5,0)</f>
        <v>No</v>
      </c>
      <c r="G2263" s="9" t="str">
        <f>VLOOKUP($A2263,'Medical Examination'!$A$2:$J$2336,6,0)</f>
        <v>Yes</v>
      </c>
      <c r="H2263" s="9">
        <f>VLOOKUP($A2263,'Medical Examination'!$A$2:$J$2336,7,0)</f>
        <v>1</v>
      </c>
      <c r="I2263" s="9" t="str">
        <f>VLOOKUP($A2263,'Medical Examination'!$A$2:$J$2336,8,0)</f>
        <v xml:space="preserve"> Non Smoker</v>
      </c>
      <c r="J2263" s="9" t="str">
        <f>VLOOKUP($A2263,'Medical Examination'!$A$2:$J$2336,9,0)</f>
        <v>Over Weight</v>
      </c>
      <c r="K2263" s="9" t="str">
        <f>VLOOKUP($A2263,'Medical Examination'!$A$2:$J$2336,10,0)</f>
        <v>Normal</v>
      </c>
      <c r="L2263" s="9" t="str">
        <f>VLOOKUP($A2263,'Hospitalsation Details'!$A$2:$L$2344,10,0)</f>
        <v>15-09-2003</v>
      </c>
      <c r="M2263" s="16">
        <f>VLOOKUP($A2263,'Hospitalsation Details'!$A$2:$L$2344,6,0)</f>
        <v>1252.4100000000001</v>
      </c>
      <c r="N2263" s="9" t="str">
        <f>VLOOKUP($A2263,'Hospitalsation Details'!$A$2:$L$2344,7,0)</f>
        <v>tier - 2</v>
      </c>
      <c r="O2263" s="9" t="str">
        <f>VLOOKUP($A2263,'Hospitalsation Details'!$A$2:$L$2344,8,0)</f>
        <v>tier - 3</v>
      </c>
      <c r="P2263" s="9" t="str">
        <f>VLOOKUP($A2263,'Hospitalsation Details'!$A$2:$L$2344,9,0)</f>
        <v>R1011</v>
      </c>
      <c r="Q2263" s="9">
        <f>VLOOKUP($A2263,'Hospitalsation Details'!$A$2:$L$2344,12,0)</f>
        <v>19</v>
      </c>
    </row>
    <row r="2264" spans="1:17" ht="15.6" x14ac:dyDescent="0.3">
      <c r="A2264" s="20" t="s">
        <v>4525</v>
      </c>
      <c r="B2264" s="9" t="str">
        <f>VLOOKUP($A2264,'Customer Names'!$A$2:$E$2336,4,0)</f>
        <v xml:space="preserve">  Jaime</v>
      </c>
      <c r="C2264" s="9">
        <f>VLOOKUP($A2264,'Medical Examination'!$A$2:$J$2336,2,0)</f>
        <v>20.7</v>
      </c>
      <c r="D2264" s="9">
        <f>VLOOKUP($A2264,'Medical Examination'!$A$2:$J$2336,3,0)</f>
        <v>4.49</v>
      </c>
      <c r="E2264" s="9" t="str">
        <f>VLOOKUP($A2264,'Medical Examination'!$A$2:$J$2336,4,0)</f>
        <v>No</v>
      </c>
      <c r="F2264" s="9" t="str">
        <f>VLOOKUP($A2264,'Medical Examination'!$A$2:$J$2336,5,0)</f>
        <v>No</v>
      </c>
      <c r="G2264" s="9" t="str">
        <f>VLOOKUP($A2264,'Medical Examination'!$A$2:$J$2336,6,0)</f>
        <v>Yes</v>
      </c>
      <c r="H2264" s="9">
        <f>VLOOKUP($A2264,'Medical Examination'!$A$2:$J$2336,7,0)</f>
        <v>1</v>
      </c>
      <c r="I2264" s="9" t="str">
        <f>VLOOKUP($A2264,'Medical Examination'!$A$2:$J$2336,8,0)</f>
        <v xml:space="preserve"> Non Smoker</v>
      </c>
      <c r="J2264" s="9" t="str">
        <f>VLOOKUP($A2264,'Medical Examination'!$A$2:$J$2336,9,0)</f>
        <v>Normal Weight</v>
      </c>
      <c r="K2264" s="9" t="str">
        <f>VLOOKUP($A2264,'Medical Examination'!$A$2:$J$2336,10,0)</f>
        <v>Prediabetes</v>
      </c>
      <c r="L2264" s="9" t="str">
        <f>VLOOKUP($A2264,'Hospitalsation Details'!$A$2:$L$2344,10,0)</f>
        <v>08-09-2003</v>
      </c>
      <c r="M2264" s="16">
        <f>VLOOKUP($A2264,'Hospitalsation Details'!$A$2:$L$2344,6,0)</f>
        <v>1242.82</v>
      </c>
      <c r="N2264" s="9" t="str">
        <f>VLOOKUP($A2264,'Hospitalsation Details'!$A$2:$L$2344,7,0)</f>
        <v>tier - 2</v>
      </c>
      <c r="O2264" s="9" t="str">
        <f>VLOOKUP($A2264,'Hospitalsation Details'!$A$2:$L$2344,8,0)</f>
        <v>tier - 1</v>
      </c>
      <c r="P2264" s="9" t="str">
        <f>VLOOKUP($A2264,'Hospitalsation Details'!$A$2:$L$2344,9,0)</f>
        <v>R1011</v>
      </c>
      <c r="Q2264" s="9">
        <f>VLOOKUP($A2264,'Hospitalsation Details'!$A$2:$L$2344,12,0)</f>
        <v>19</v>
      </c>
    </row>
    <row r="2265" spans="1:17" ht="15.6" x14ac:dyDescent="0.3">
      <c r="A2265" s="21" t="s">
        <v>4527</v>
      </c>
      <c r="B2265" s="9" t="str">
        <f>VLOOKUP($A2265,'Customer Names'!$A$2:$E$2336,4,0)</f>
        <v xml:space="preserve">  Mohd Syahidan</v>
      </c>
      <c r="C2265" s="9">
        <f>VLOOKUP($A2265,'Medical Examination'!$A$2:$J$2336,2,0)</f>
        <v>20.3</v>
      </c>
      <c r="D2265" s="9">
        <f>VLOOKUP($A2265,'Medical Examination'!$A$2:$J$2336,3,0)</f>
        <v>6.37</v>
      </c>
      <c r="E2265" s="9" t="str">
        <f>VLOOKUP($A2265,'Medical Examination'!$A$2:$J$2336,4,0)</f>
        <v>No</v>
      </c>
      <c r="F2265" s="9" t="str">
        <f>VLOOKUP($A2265,'Medical Examination'!$A$2:$J$2336,5,0)</f>
        <v>No</v>
      </c>
      <c r="G2265" s="9" t="str">
        <f>VLOOKUP($A2265,'Medical Examination'!$A$2:$J$2336,6,0)</f>
        <v>Yes</v>
      </c>
      <c r="H2265" s="9">
        <f>VLOOKUP($A2265,'Medical Examination'!$A$2:$J$2336,7,0)</f>
        <v>1</v>
      </c>
      <c r="I2265" s="9" t="str">
        <f>VLOOKUP($A2265,'Medical Examination'!$A$2:$J$2336,8,0)</f>
        <v xml:space="preserve"> Non Smoker</v>
      </c>
      <c r="J2265" s="9" t="str">
        <f>VLOOKUP($A2265,'Medical Examination'!$A$2:$J$2336,9,0)</f>
        <v>Normal Weight</v>
      </c>
      <c r="K2265" s="9" t="str">
        <f>VLOOKUP($A2265,'Medical Examination'!$A$2:$J$2336,10,0)</f>
        <v>Normal</v>
      </c>
      <c r="L2265" s="9" t="str">
        <f>VLOOKUP($A2265,'Hospitalsation Details'!$A$2:$L$2344,10,0)</f>
        <v>15-09-2003</v>
      </c>
      <c r="M2265" s="16">
        <f>VLOOKUP($A2265,'Hospitalsation Details'!$A$2:$L$2344,6,0)</f>
        <v>1242.26</v>
      </c>
      <c r="N2265" s="9" t="str">
        <f>VLOOKUP($A2265,'Hospitalsation Details'!$A$2:$L$2344,7,0)</f>
        <v>tier - 2</v>
      </c>
      <c r="O2265" s="9" t="str">
        <f>VLOOKUP($A2265,'Hospitalsation Details'!$A$2:$L$2344,8,0)</f>
        <v>tier - 1</v>
      </c>
      <c r="P2265" s="9" t="str">
        <f>VLOOKUP($A2265,'Hospitalsation Details'!$A$2:$L$2344,9,0)</f>
        <v>R1011</v>
      </c>
      <c r="Q2265" s="9">
        <f>VLOOKUP($A2265,'Hospitalsation Details'!$A$2:$L$2344,12,0)</f>
        <v>19</v>
      </c>
    </row>
    <row r="2266" spans="1:17" ht="15.6" x14ac:dyDescent="0.3">
      <c r="A2266" s="20" t="s">
        <v>4529</v>
      </c>
      <c r="B2266" s="9" t="str">
        <f>VLOOKUP($A2266,'Customer Names'!$A$2:$E$2336,4,0)</f>
        <v xml:space="preserve">  Matthew</v>
      </c>
      <c r="C2266" s="9">
        <f>VLOOKUP($A2266,'Medical Examination'!$A$2:$J$2336,2,0)</f>
        <v>19.8</v>
      </c>
      <c r="D2266" s="9">
        <f>VLOOKUP($A2266,'Medical Examination'!$A$2:$J$2336,3,0)</f>
        <v>5.12</v>
      </c>
      <c r="E2266" s="9" t="str">
        <f>VLOOKUP($A2266,'Medical Examination'!$A$2:$J$2336,4,0)</f>
        <v>No</v>
      </c>
      <c r="F2266" s="9" t="str">
        <f>VLOOKUP($A2266,'Medical Examination'!$A$2:$J$2336,5,0)</f>
        <v>No</v>
      </c>
      <c r="G2266" s="9" t="str">
        <f>VLOOKUP($A2266,'Medical Examination'!$A$2:$J$2336,6,0)</f>
        <v>Yes</v>
      </c>
      <c r="H2266" s="9">
        <f>VLOOKUP($A2266,'Medical Examination'!$A$2:$J$2336,7,0)</f>
        <v>1</v>
      </c>
      <c r="I2266" s="9" t="str">
        <f>VLOOKUP($A2266,'Medical Examination'!$A$2:$J$2336,8,0)</f>
        <v xml:space="preserve"> Non Smoker</v>
      </c>
      <c r="J2266" s="9" t="str">
        <f>VLOOKUP($A2266,'Medical Examination'!$A$2:$J$2336,9,0)</f>
        <v>Normal Weight</v>
      </c>
      <c r="K2266" s="9" t="str">
        <f>VLOOKUP($A2266,'Medical Examination'!$A$2:$J$2336,10,0)</f>
        <v>Diabetes</v>
      </c>
      <c r="L2266" s="9" t="str">
        <f>VLOOKUP($A2266,'Hospitalsation Details'!$A$2:$L$2344,10,0)</f>
        <v>02-08-2003</v>
      </c>
      <c r="M2266" s="16">
        <f>VLOOKUP($A2266,'Hospitalsation Details'!$A$2:$L$2344,6,0)</f>
        <v>1241.57</v>
      </c>
      <c r="N2266" s="9" t="str">
        <f>VLOOKUP($A2266,'Hospitalsation Details'!$A$2:$L$2344,7,0)</f>
        <v>tier - 2</v>
      </c>
      <c r="O2266" s="9" t="str">
        <f>VLOOKUP($A2266,'Hospitalsation Details'!$A$2:$L$2344,8,0)</f>
        <v>tier - 2</v>
      </c>
      <c r="P2266" s="9" t="str">
        <f>VLOOKUP($A2266,'Hospitalsation Details'!$A$2:$L$2344,9,0)</f>
        <v>R1011</v>
      </c>
      <c r="Q2266" s="9">
        <f>VLOOKUP($A2266,'Hospitalsation Details'!$A$2:$L$2344,12,0)</f>
        <v>19</v>
      </c>
    </row>
    <row r="2267" spans="1:17" ht="15.6" x14ac:dyDescent="0.3">
      <c r="A2267" s="21" t="s">
        <v>4531</v>
      </c>
      <c r="B2267" s="9" t="str">
        <f>VLOOKUP($A2267,'Customer Names'!$A$2:$E$2336,4,0)</f>
        <v xml:space="preserve">  Elizabeth S</v>
      </c>
      <c r="C2267" s="9">
        <f>VLOOKUP($A2267,'Medical Examination'!$A$2:$J$2336,2,0)</f>
        <v>21.87</v>
      </c>
      <c r="D2267" s="9">
        <f>VLOOKUP($A2267,'Medical Examination'!$A$2:$J$2336,3,0)</f>
        <v>8.59</v>
      </c>
      <c r="E2267" s="9" t="str">
        <f>VLOOKUP($A2267,'Medical Examination'!$A$2:$J$2336,4,0)</f>
        <v>No</v>
      </c>
      <c r="F2267" s="9" t="str">
        <f>VLOOKUP($A2267,'Medical Examination'!$A$2:$J$2336,5,0)</f>
        <v>No</v>
      </c>
      <c r="G2267" s="9" t="str">
        <f>VLOOKUP($A2267,'Medical Examination'!$A$2:$J$2336,6,0)</f>
        <v>No</v>
      </c>
      <c r="H2267" s="9">
        <f>VLOOKUP($A2267,'Medical Examination'!$A$2:$J$2336,7,0)</f>
        <v>0</v>
      </c>
      <c r="I2267" s="9" t="str">
        <f>VLOOKUP($A2267,'Medical Examination'!$A$2:$J$2336,8,0)</f>
        <v xml:space="preserve"> Non Smoker</v>
      </c>
      <c r="J2267" s="9" t="str">
        <f>VLOOKUP($A2267,'Medical Examination'!$A$2:$J$2336,9,0)</f>
        <v>Normal Weight</v>
      </c>
      <c r="K2267" s="9" t="str">
        <f>VLOOKUP($A2267,'Medical Examination'!$A$2:$J$2336,10,0)</f>
        <v>Prediabetes</v>
      </c>
      <c r="L2267" s="9" t="str">
        <f>VLOOKUP($A2267,'Hospitalsation Details'!$A$2:$L$2344,10,0)</f>
        <v>01-07-2002</v>
      </c>
      <c r="M2267" s="16">
        <f>VLOOKUP($A2267,'Hospitalsation Details'!$A$2:$L$2344,6,0)</f>
        <v>1241</v>
      </c>
      <c r="N2267" s="9" t="str">
        <f>VLOOKUP($A2267,'Hospitalsation Details'!$A$2:$L$2344,7,0)</f>
        <v>tier - 2</v>
      </c>
      <c r="O2267" s="9" t="str">
        <f>VLOOKUP($A2267,'Hospitalsation Details'!$A$2:$L$2344,8,0)</f>
        <v>tier - 2</v>
      </c>
      <c r="P2267" s="9" t="str">
        <f>VLOOKUP($A2267,'Hospitalsation Details'!$A$2:$L$2344,9,0)</f>
        <v>R1013</v>
      </c>
      <c r="Q2267" s="9">
        <f>VLOOKUP($A2267,'Hospitalsation Details'!$A$2:$L$2344,12,0)</f>
        <v>20</v>
      </c>
    </row>
    <row r="2268" spans="1:17" ht="15.6" x14ac:dyDescent="0.3">
      <c r="A2268" s="20" t="s">
        <v>4533</v>
      </c>
      <c r="B2268" s="9" t="str">
        <f>VLOOKUP($A2268,'Customer Names'!$A$2:$E$2336,4,0)</f>
        <v xml:space="preserve">  Katie</v>
      </c>
      <c r="C2268" s="9">
        <f>VLOOKUP($A2268,'Medical Examination'!$A$2:$J$2336,2,0)</f>
        <v>16.600000000000001</v>
      </c>
      <c r="D2268" s="9">
        <f>VLOOKUP($A2268,'Medical Examination'!$A$2:$J$2336,3,0)</f>
        <v>5.87</v>
      </c>
      <c r="E2268" s="9" t="str">
        <f>VLOOKUP($A2268,'Medical Examination'!$A$2:$J$2336,4,0)</f>
        <v>No</v>
      </c>
      <c r="F2268" s="9" t="str">
        <f>VLOOKUP($A2268,'Medical Examination'!$A$2:$J$2336,5,0)</f>
        <v>No</v>
      </c>
      <c r="G2268" s="9" t="str">
        <f>VLOOKUP($A2268,'Medical Examination'!$A$2:$J$2336,6,0)</f>
        <v>No</v>
      </c>
      <c r="H2268" s="9">
        <f>VLOOKUP($A2268,'Medical Examination'!$A$2:$J$2336,7,0)</f>
        <v>1</v>
      </c>
      <c r="I2268" s="9" t="str">
        <f>VLOOKUP($A2268,'Medical Examination'!$A$2:$J$2336,8,0)</f>
        <v xml:space="preserve"> Non Smoker</v>
      </c>
      <c r="J2268" s="9" t="str">
        <f>VLOOKUP($A2268,'Medical Examination'!$A$2:$J$2336,9,0)</f>
        <v>Under Weight</v>
      </c>
      <c r="K2268" s="9" t="str">
        <f>VLOOKUP($A2268,'Medical Examination'!$A$2:$J$2336,10,0)</f>
        <v>Diabetes</v>
      </c>
      <c r="L2268" s="9" t="str">
        <f>VLOOKUP($A2268,'Hospitalsation Details'!$A$2:$L$2344,10,0)</f>
        <v>11-10-1998</v>
      </c>
      <c r="M2268" s="16">
        <f>VLOOKUP($A2268,'Hospitalsation Details'!$A$2:$L$2344,6,0)</f>
        <v>1240</v>
      </c>
      <c r="N2268" s="9" t="str">
        <f>VLOOKUP($A2268,'Hospitalsation Details'!$A$2:$L$2344,7,0)</f>
        <v>tier - 2</v>
      </c>
      <c r="O2268" s="9" t="str">
        <f>VLOOKUP($A2268,'Hospitalsation Details'!$A$2:$L$2344,8,0)</f>
        <v>tier - 1</v>
      </c>
      <c r="P2268" s="9" t="str">
        <f>VLOOKUP($A2268,'Hospitalsation Details'!$A$2:$L$2344,9,0)</f>
        <v>R1012</v>
      </c>
      <c r="Q2268" s="9">
        <f>VLOOKUP($A2268,'Hospitalsation Details'!$A$2:$L$2344,12,0)</f>
        <v>24</v>
      </c>
    </row>
    <row r="2269" spans="1:17" ht="15.6" x14ac:dyDescent="0.3">
      <c r="A2269" s="21" t="s">
        <v>4535</v>
      </c>
      <c r="B2269" s="9" t="str">
        <f>VLOOKUP($A2269,'Customer Names'!$A$2:$E$2336,4,0)</f>
        <v xml:space="preserve">  Christi A</v>
      </c>
      <c r="C2269" s="9">
        <f>VLOOKUP($A2269,'Medical Examination'!$A$2:$J$2336,2,0)</f>
        <v>21.98</v>
      </c>
      <c r="D2269" s="9">
        <f>VLOOKUP($A2269,'Medical Examination'!$A$2:$J$2336,3,0)</f>
        <v>7.03</v>
      </c>
      <c r="E2269" s="9" t="str">
        <f>VLOOKUP($A2269,'Medical Examination'!$A$2:$J$2336,4,0)</f>
        <v>No</v>
      </c>
      <c r="F2269" s="9" t="str">
        <f>VLOOKUP($A2269,'Medical Examination'!$A$2:$J$2336,5,0)</f>
        <v>No</v>
      </c>
      <c r="G2269" s="9" t="str">
        <f>VLOOKUP($A2269,'Medical Examination'!$A$2:$J$2336,6,0)</f>
        <v>No</v>
      </c>
      <c r="H2269" s="9">
        <f>VLOOKUP($A2269,'Medical Examination'!$A$2:$J$2336,7,0)</f>
        <v>0</v>
      </c>
      <c r="I2269" s="9" t="str">
        <f>VLOOKUP($A2269,'Medical Examination'!$A$2:$J$2336,8,0)</f>
        <v xml:space="preserve"> Non Smoker</v>
      </c>
      <c r="J2269" s="9" t="str">
        <f>VLOOKUP($A2269,'Medical Examination'!$A$2:$J$2336,9,0)</f>
        <v>Normal Weight</v>
      </c>
      <c r="K2269" s="9" t="str">
        <f>VLOOKUP($A2269,'Medical Examination'!$A$2:$J$2336,10,0)</f>
        <v>Normal</v>
      </c>
      <c r="L2269" s="9" t="str">
        <f>VLOOKUP($A2269,'Hospitalsation Details'!$A$2:$L$2344,10,0)</f>
        <v>12-12-2002</v>
      </c>
      <c r="M2269" s="16">
        <f>VLOOKUP($A2269,'Hospitalsation Details'!$A$2:$L$2344,6,0)</f>
        <v>1237</v>
      </c>
      <c r="N2269" s="9" t="str">
        <f>VLOOKUP($A2269,'Hospitalsation Details'!$A$2:$L$2344,7,0)</f>
        <v>tier - 2</v>
      </c>
      <c r="O2269" s="9" t="str">
        <f>VLOOKUP($A2269,'Hospitalsation Details'!$A$2:$L$2344,8,0)</f>
        <v>tier - 2</v>
      </c>
      <c r="P2269" s="9" t="str">
        <f>VLOOKUP($A2269,'Hospitalsation Details'!$A$2:$L$2344,9,0)</f>
        <v>R1013</v>
      </c>
      <c r="Q2269" s="9">
        <f>VLOOKUP($A2269,'Hospitalsation Details'!$A$2:$L$2344,12,0)</f>
        <v>20</v>
      </c>
    </row>
    <row r="2270" spans="1:17" ht="15.6" x14ac:dyDescent="0.3">
      <c r="A2270" s="20" t="s">
        <v>4537</v>
      </c>
      <c r="B2270" s="9" t="str">
        <f>VLOOKUP($A2270,'Customer Names'!$A$2:$E$2336,4,0)</f>
        <v xml:space="preserve">  Sandra K</v>
      </c>
      <c r="C2270" s="9">
        <f>VLOOKUP($A2270,'Medical Examination'!$A$2:$J$2336,2,0)</f>
        <v>19.7</v>
      </c>
      <c r="D2270" s="9">
        <f>VLOOKUP($A2270,'Medical Examination'!$A$2:$J$2336,3,0)</f>
        <v>5.51</v>
      </c>
      <c r="E2270" s="9" t="str">
        <f>VLOOKUP($A2270,'Medical Examination'!$A$2:$J$2336,4,0)</f>
        <v>No</v>
      </c>
      <c r="F2270" s="9" t="str">
        <f>VLOOKUP($A2270,'Medical Examination'!$A$2:$J$2336,5,0)</f>
        <v>No</v>
      </c>
      <c r="G2270" s="9" t="str">
        <f>VLOOKUP($A2270,'Medical Examination'!$A$2:$J$2336,6,0)</f>
        <v>No</v>
      </c>
      <c r="H2270" s="9">
        <f>VLOOKUP($A2270,'Medical Examination'!$A$2:$J$2336,7,0)</f>
        <v>1</v>
      </c>
      <c r="I2270" s="9" t="str">
        <f>VLOOKUP($A2270,'Medical Examination'!$A$2:$J$2336,8,0)</f>
        <v xml:space="preserve"> Non Smoker</v>
      </c>
      <c r="J2270" s="9" t="str">
        <f>VLOOKUP($A2270,'Medical Examination'!$A$2:$J$2336,9,0)</f>
        <v>Normal Weight</v>
      </c>
      <c r="K2270" s="9" t="str">
        <f>VLOOKUP($A2270,'Medical Examination'!$A$2:$J$2336,10,0)</f>
        <v>Normal</v>
      </c>
      <c r="L2270" s="9" t="str">
        <f>VLOOKUP($A2270,'Hospitalsation Details'!$A$2:$L$2344,10,0)</f>
        <v>13-07-1998</v>
      </c>
      <c r="M2270" s="16">
        <f>VLOOKUP($A2270,'Hospitalsation Details'!$A$2:$L$2344,6,0)</f>
        <v>1234</v>
      </c>
      <c r="N2270" s="9" t="str">
        <f>VLOOKUP($A2270,'Hospitalsation Details'!$A$2:$L$2344,7,0)</f>
        <v>tier - 2</v>
      </c>
      <c r="O2270" s="9" t="str">
        <f>VLOOKUP($A2270,'Hospitalsation Details'!$A$2:$L$2344,8,0)</f>
        <v>tier - 1</v>
      </c>
      <c r="P2270" s="9" t="str">
        <f>VLOOKUP($A2270,'Hospitalsation Details'!$A$2:$L$2344,9,0)</f>
        <v>R1013</v>
      </c>
      <c r="Q2270" s="9">
        <f>VLOOKUP($A2270,'Hospitalsation Details'!$A$2:$L$2344,12,0)</f>
        <v>24</v>
      </c>
    </row>
    <row r="2271" spans="1:17" ht="15.6" x14ac:dyDescent="0.3">
      <c r="A2271" s="21" t="s">
        <v>4539</v>
      </c>
      <c r="B2271" s="9" t="str">
        <f>VLOOKUP($A2271,'Customer Names'!$A$2:$E$2336,4,0)</f>
        <v xml:space="preserve">  Katharine</v>
      </c>
      <c r="C2271" s="9">
        <f>VLOOKUP($A2271,'Medical Examination'!$A$2:$J$2336,2,0)</f>
        <v>19.21</v>
      </c>
      <c r="D2271" s="9">
        <f>VLOOKUP($A2271,'Medical Examination'!$A$2:$J$2336,3,0)</f>
        <v>4.76</v>
      </c>
      <c r="E2271" s="9" t="str">
        <f>VLOOKUP($A2271,'Medical Examination'!$A$2:$J$2336,4,0)</f>
        <v>No</v>
      </c>
      <c r="F2271" s="9" t="str">
        <f>VLOOKUP($A2271,'Medical Examination'!$A$2:$J$2336,5,0)</f>
        <v>Yes</v>
      </c>
      <c r="G2271" s="9" t="str">
        <f>VLOOKUP($A2271,'Medical Examination'!$A$2:$J$2336,6,0)</f>
        <v>No</v>
      </c>
      <c r="H2271" s="9">
        <f>VLOOKUP($A2271,'Medical Examination'!$A$2:$J$2336,7,0)</f>
        <v>1</v>
      </c>
      <c r="I2271" s="9" t="str">
        <f>VLOOKUP($A2271,'Medical Examination'!$A$2:$J$2336,8,0)</f>
        <v xml:space="preserve"> Non Smoker</v>
      </c>
      <c r="J2271" s="9" t="str">
        <f>VLOOKUP($A2271,'Medical Examination'!$A$2:$J$2336,9,0)</f>
        <v>Normal Weight</v>
      </c>
      <c r="K2271" s="9" t="str">
        <f>VLOOKUP($A2271,'Medical Examination'!$A$2:$J$2336,10,0)</f>
        <v>Normal</v>
      </c>
      <c r="L2271" s="9" t="str">
        <f>VLOOKUP($A2271,'Hospitalsation Details'!$A$2:$L$2344,10,0)</f>
        <v>16-10-2004</v>
      </c>
      <c r="M2271" s="16">
        <f>VLOOKUP($A2271,'Hospitalsation Details'!$A$2:$L$2344,6,0)</f>
        <v>1228</v>
      </c>
      <c r="N2271" s="9" t="str">
        <f>VLOOKUP($A2271,'Hospitalsation Details'!$A$2:$L$2344,7,0)</f>
        <v>tier - 2</v>
      </c>
      <c r="O2271" s="9" t="str">
        <f>VLOOKUP($A2271,'Hospitalsation Details'!$A$2:$L$2344,8,0)</f>
        <v>tier - 1</v>
      </c>
      <c r="P2271" s="9" t="str">
        <f>VLOOKUP($A2271,'Hospitalsation Details'!$A$2:$L$2344,9,0)</f>
        <v>R1012</v>
      </c>
      <c r="Q2271" s="9">
        <f>VLOOKUP($A2271,'Hospitalsation Details'!$A$2:$L$2344,12,0)</f>
        <v>18</v>
      </c>
    </row>
    <row r="2272" spans="1:17" ht="15.6" x14ac:dyDescent="0.3">
      <c r="A2272" s="20" t="s">
        <v>4541</v>
      </c>
      <c r="B2272" s="9" t="str">
        <f>VLOOKUP($A2272,'Customer Names'!$A$2:$E$2336,4,0)</f>
        <v xml:space="preserve">  Jerome</v>
      </c>
      <c r="C2272" s="9">
        <f>VLOOKUP($A2272,'Medical Examination'!$A$2:$J$2336,2,0)</f>
        <v>19.3</v>
      </c>
      <c r="D2272" s="9">
        <f>VLOOKUP($A2272,'Medical Examination'!$A$2:$J$2336,3,0)</f>
        <v>4.7</v>
      </c>
      <c r="E2272" s="9" t="str">
        <f>VLOOKUP($A2272,'Medical Examination'!$A$2:$J$2336,4,0)</f>
        <v>No</v>
      </c>
      <c r="F2272" s="9" t="str">
        <f>VLOOKUP($A2272,'Medical Examination'!$A$2:$J$2336,5,0)</f>
        <v>Yes</v>
      </c>
      <c r="G2272" s="9" t="str">
        <f>VLOOKUP($A2272,'Medical Examination'!$A$2:$J$2336,6,0)</f>
        <v>No</v>
      </c>
      <c r="H2272" s="9">
        <f>VLOOKUP($A2272,'Medical Examination'!$A$2:$J$2336,7,0)</f>
        <v>1</v>
      </c>
      <c r="I2272" s="9" t="str">
        <f>VLOOKUP($A2272,'Medical Examination'!$A$2:$J$2336,8,0)</f>
        <v xml:space="preserve"> Non Smoker</v>
      </c>
      <c r="J2272" s="9" t="str">
        <f>VLOOKUP($A2272,'Medical Examination'!$A$2:$J$2336,9,0)</f>
        <v>Normal Weight</v>
      </c>
      <c r="K2272" s="9" t="str">
        <f>VLOOKUP($A2272,'Medical Examination'!$A$2:$J$2336,10,0)</f>
        <v>Prediabetes</v>
      </c>
      <c r="L2272" s="9" t="str">
        <f>VLOOKUP($A2272,'Hospitalsation Details'!$A$2:$L$2344,10,0)</f>
        <v>09-07-2004</v>
      </c>
      <c r="M2272" s="16">
        <f>VLOOKUP($A2272,'Hospitalsation Details'!$A$2:$L$2344,6,0)</f>
        <v>1224</v>
      </c>
      <c r="N2272" s="9" t="str">
        <f>VLOOKUP($A2272,'Hospitalsation Details'!$A$2:$L$2344,7,0)</f>
        <v>tier - 2</v>
      </c>
      <c r="O2272" s="9" t="str">
        <f>VLOOKUP($A2272,'Hospitalsation Details'!$A$2:$L$2344,8,0)</f>
        <v>tier - 1</v>
      </c>
      <c r="P2272" s="9" t="str">
        <f>VLOOKUP($A2272,'Hospitalsation Details'!$A$2:$L$2344,9,0)</f>
        <v>R1013</v>
      </c>
      <c r="Q2272" s="9">
        <f>VLOOKUP($A2272,'Hospitalsation Details'!$A$2:$L$2344,12,0)</f>
        <v>18</v>
      </c>
    </row>
    <row r="2273" spans="1:17" ht="15.6" x14ac:dyDescent="0.3">
      <c r="A2273" s="21" t="s">
        <v>4543</v>
      </c>
      <c r="B2273" s="9" t="str">
        <f>VLOOKUP($A2273,'Customer Names'!$A$2:$E$2336,4,0)</f>
        <v xml:space="preserve">  Julia R</v>
      </c>
      <c r="C2273" s="9">
        <f>VLOOKUP($A2273,'Medical Examination'!$A$2:$J$2336,2,0)</f>
        <v>16.22</v>
      </c>
      <c r="D2273" s="9">
        <f>VLOOKUP($A2273,'Medical Examination'!$A$2:$J$2336,3,0)</f>
        <v>6.21</v>
      </c>
      <c r="E2273" s="9" t="str">
        <f>VLOOKUP($A2273,'Medical Examination'!$A$2:$J$2336,4,0)</f>
        <v>Yes</v>
      </c>
      <c r="F2273" s="9" t="str">
        <f>VLOOKUP($A2273,'Medical Examination'!$A$2:$J$2336,5,0)</f>
        <v>No</v>
      </c>
      <c r="G2273" s="9" t="str">
        <f>VLOOKUP($A2273,'Medical Examination'!$A$2:$J$2336,6,0)</f>
        <v>No</v>
      </c>
      <c r="H2273" s="9">
        <f>VLOOKUP($A2273,'Medical Examination'!$A$2:$J$2336,7,0)</f>
        <v>0</v>
      </c>
      <c r="I2273" s="9" t="str">
        <f>VLOOKUP($A2273,'Medical Examination'!$A$2:$J$2336,8,0)</f>
        <v xml:space="preserve"> Non Smoker</v>
      </c>
      <c r="J2273" s="9" t="str">
        <f>VLOOKUP($A2273,'Medical Examination'!$A$2:$J$2336,9,0)</f>
        <v>Under Weight</v>
      </c>
      <c r="K2273" s="9" t="str">
        <f>VLOOKUP($A2273,'Medical Examination'!$A$2:$J$2336,10,0)</f>
        <v>Normal</v>
      </c>
      <c r="L2273" s="9" t="str">
        <f>VLOOKUP($A2273,'Hospitalsation Details'!$A$2:$L$2344,10,0)</f>
        <v>04-11-1996</v>
      </c>
      <c r="M2273" s="16">
        <f>VLOOKUP($A2273,'Hospitalsation Details'!$A$2:$L$2344,6,0)</f>
        <v>1220</v>
      </c>
      <c r="N2273" s="9" t="str">
        <f>VLOOKUP($A2273,'Hospitalsation Details'!$A$2:$L$2344,7,0)</f>
        <v>tier - 2</v>
      </c>
      <c r="O2273" s="9" t="str">
        <f>VLOOKUP($A2273,'Hospitalsation Details'!$A$2:$L$2344,8,0)</f>
        <v>tier - 3</v>
      </c>
      <c r="P2273" s="9" t="str">
        <f>VLOOKUP($A2273,'Hospitalsation Details'!$A$2:$L$2344,9,0)</f>
        <v>R1012</v>
      </c>
      <c r="Q2273" s="9">
        <f>VLOOKUP($A2273,'Hospitalsation Details'!$A$2:$L$2344,12,0)</f>
        <v>26</v>
      </c>
    </row>
    <row r="2274" spans="1:17" ht="15.6" x14ac:dyDescent="0.3">
      <c r="A2274" s="20" t="s">
        <v>4545</v>
      </c>
      <c r="B2274" s="9" t="str">
        <f>VLOOKUP($A2274,'Customer Names'!$A$2:$E$2336,4,0)</f>
        <v xml:space="preserve">  Sean Henry</v>
      </c>
      <c r="C2274" s="9">
        <f>VLOOKUP($A2274,'Medical Examination'!$A$2:$J$2336,2,0)</f>
        <v>17.12</v>
      </c>
      <c r="D2274" s="9">
        <f>VLOOKUP($A2274,'Medical Examination'!$A$2:$J$2336,3,0)</f>
        <v>4.5199999999999996</v>
      </c>
      <c r="E2274" s="9" t="str">
        <f>VLOOKUP($A2274,'Medical Examination'!$A$2:$J$2336,4,0)</f>
        <v>No</v>
      </c>
      <c r="F2274" s="9" t="str">
        <f>VLOOKUP($A2274,'Medical Examination'!$A$2:$J$2336,5,0)</f>
        <v>Yes</v>
      </c>
      <c r="G2274" s="9" t="str">
        <f>VLOOKUP($A2274,'Medical Examination'!$A$2:$J$2336,6,0)</f>
        <v>No</v>
      </c>
      <c r="H2274" s="9">
        <f>VLOOKUP($A2274,'Medical Examination'!$A$2:$J$2336,7,0)</f>
        <v>1</v>
      </c>
      <c r="I2274" s="9" t="str">
        <f>VLOOKUP($A2274,'Medical Examination'!$A$2:$J$2336,8,0)</f>
        <v xml:space="preserve"> Non Smoker</v>
      </c>
      <c r="J2274" s="9" t="str">
        <f>VLOOKUP($A2274,'Medical Examination'!$A$2:$J$2336,9,0)</f>
        <v>Under Weight</v>
      </c>
      <c r="K2274" s="9" t="str">
        <f>VLOOKUP($A2274,'Medical Examination'!$A$2:$J$2336,10,0)</f>
        <v>Normal</v>
      </c>
      <c r="L2274" s="9" t="str">
        <f>VLOOKUP($A2274,'Hospitalsation Details'!$A$2:$L$2344,10,0)</f>
        <v>02-06-2004</v>
      </c>
      <c r="M2274" s="16">
        <f>VLOOKUP($A2274,'Hospitalsation Details'!$A$2:$L$2344,6,0)</f>
        <v>1210</v>
      </c>
      <c r="N2274" s="9" t="str">
        <f>VLOOKUP($A2274,'Hospitalsation Details'!$A$2:$L$2344,7,0)</f>
        <v>tier - 2</v>
      </c>
      <c r="O2274" s="9" t="str">
        <f>VLOOKUP($A2274,'Hospitalsation Details'!$A$2:$L$2344,8,0)</f>
        <v>tier - 1</v>
      </c>
      <c r="P2274" s="9" t="str">
        <f>VLOOKUP($A2274,'Hospitalsation Details'!$A$2:$L$2344,9,0)</f>
        <v>R1013</v>
      </c>
      <c r="Q2274" s="9">
        <f>VLOOKUP($A2274,'Hospitalsation Details'!$A$2:$L$2344,12,0)</f>
        <v>19</v>
      </c>
    </row>
    <row r="2275" spans="1:17" ht="15.6" x14ac:dyDescent="0.3">
      <c r="A2275" s="21" t="s">
        <v>4547</v>
      </c>
      <c r="B2275" s="9" t="str">
        <f>VLOOKUP($A2275,'Customer Names'!$A$2:$E$2336,4,0)</f>
        <v xml:space="preserve">  Rachel A</v>
      </c>
      <c r="C2275" s="9">
        <f>VLOOKUP($A2275,'Medical Examination'!$A$2:$J$2336,2,0)</f>
        <v>19.07</v>
      </c>
      <c r="D2275" s="9">
        <f>VLOOKUP($A2275,'Medical Examination'!$A$2:$J$2336,3,0)</f>
        <v>5.45</v>
      </c>
      <c r="E2275" s="9" t="str">
        <f>VLOOKUP($A2275,'Medical Examination'!$A$2:$J$2336,4,0)</f>
        <v>No</v>
      </c>
      <c r="F2275" s="9" t="str">
        <f>VLOOKUP($A2275,'Medical Examination'!$A$2:$J$2336,5,0)</f>
        <v>No</v>
      </c>
      <c r="G2275" s="9" t="str">
        <f>VLOOKUP($A2275,'Medical Examination'!$A$2:$J$2336,6,0)</f>
        <v>No</v>
      </c>
      <c r="H2275" s="9">
        <f>VLOOKUP($A2275,'Medical Examination'!$A$2:$J$2336,7,0)</f>
        <v>1</v>
      </c>
      <c r="I2275" s="9" t="str">
        <f>VLOOKUP($A2275,'Medical Examination'!$A$2:$J$2336,8,0)</f>
        <v xml:space="preserve"> Non Smoker</v>
      </c>
      <c r="J2275" s="9" t="str">
        <f>VLOOKUP($A2275,'Medical Examination'!$A$2:$J$2336,9,0)</f>
        <v>Normal Weight</v>
      </c>
      <c r="K2275" s="9" t="str">
        <f>VLOOKUP($A2275,'Medical Examination'!$A$2:$J$2336,10,0)</f>
        <v>Normal</v>
      </c>
      <c r="L2275" s="9" t="str">
        <f>VLOOKUP($A2275,'Hospitalsation Details'!$A$2:$L$2344,10,0)</f>
        <v>06-10-1992</v>
      </c>
      <c r="M2275" s="16">
        <f>VLOOKUP($A2275,'Hospitalsation Details'!$A$2:$L$2344,6,0)</f>
        <v>1200.55</v>
      </c>
      <c r="N2275" s="9" t="str">
        <f>VLOOKUP($A2275,'Hospitalsation Details'!$A$2:$L$2344,7,0)</f>
        <v>tier - 2</v>
      </c>
      <c r="O2275" s="9" t="str">
        <f>VLOOKUP($A2275,'Hospitalsation Details'!$A$2:$L$2344,8,0)</f>
        <v>tier - 3</v>
      </c>
      <c r="P2275" s="9" t="str">
        <f>VLOOKUP($A2275,'Hospitalsation Details'!$A$2:$L$2344,9,0)</f>
        <v>R1013</v>
      </c>
      <c r="Q2275" s="9">
        <f>VLOOKUP($A2275,'Hospitalsation Details'!$A$2:$L$2344,12,0)</f>
        <v>30</v>
      </c>
    </row>
    <row r="2276" spans="1:17" ht="15.6" x14ac:dyDescent="0.3">
      <c r="A2276" s="20" t="s">
        <v>4549</v>
      </c>
      <c r="B2276" s="9" t="str">
        <f>VLOOKUP($A2276,'Customer Names'!$A$2:$E$2336,4,0)</f>
        <v xml:space="preserve">  Jim</v>
      </c>
      <c r="C2276" s="9">
        <f>VLOOKUP($A2276,'Medical Examination'!$A$2:$J$2336,2,0)</f>
        <v>15.56</v>
      </c>
      <c r="D2276" s="9">
        <f>VLOOKUP($A2276,'Medical Examination'!$A$2:$J$2336,3,0)</f>
        <v>4.42</v>
      </c>
      <c r="E2276" s="9" t="str">
        <f>VLOOKUP($A2276,'Medical Examination'!$A$2:$J$2336,4,0)</f>
        <v>No</v>
      </c>
      <c r="F2276" s="9" t="str">
        <f>VLOOKUP($A2276,'Medical Examination'!$A$2:$J$2336,5,0)</f>
        <v>No</v>
      </c>
      <c r="G2276" s="9" t="str">
        <f>VLOOKUP($A2276,'Medical Examination'!$A$2:$J$2336,6,0)</f>
        <v>No</v>
      </c>
      <c r="H2276" s="9">
        <f>VLOOKUP($A2276,'Medical Examination'!$A$2:$J$2336,7,0)</f>
        <v>0</v>
      </c>
      <c r="I2276" s="9" t="str">
        <f>VLOOKUP($A2276,'Medical Examination'!$A$2:$J$2336,8,0)</f>
        <v xml:space="preserve"> Non Smoker</v>
      </c>
      <c r="J2276" s="9" t="str">
        <f>VLOOKUP($A2276,'Medical Examination'!$A$2:$J$2336,9,0)</f>
        <v>Under Weight</v>
      </c>
      <c r="K2276" s="9" t="str">
        <f>VLOOKUP($A2276,'Medical Examination'!$A$2:$J$2336,10,0)</f>
        <v>Diabetes</v>
      </c>
      <c r="L2276" s="9" t="str">
        <f>VLOOKUP($A2276,'Hospitalsation Details'!$A$2:$L$2344,10,0)</f>
        <v>28-06-1999</v>
      </c>
      <c r="M2276" s="16">
        <f>VLOOKUP($A2276,'Hospitalsation Details'!$A$2:$L$2344,6,0)</f>
        <v>1200</v>
      </c>
      <c r="N2276" s="9" t="str">
        <f>VLOOKUP($A2276,'Hospitalsation Details'!$A$2:$L$2344,7,0)</f>
        <v>tier - 2</v>
      </c>
      <c r="O2276" s="9" t="str">
        <f>VLOOKUP($A2276,'Hospitalsation Details'!$A$2:$L$2344,8,0)</f>
        <v>tier - 3</v>
      </c>
      <c r="P2276" s="9" t="str">
        <f>VLOOKUP($A2276,'Hospitalsation Details'!$A$2:$L$2344,9,0)</f>
        <v>R1012</v>
      </c>
      <c r="Q2276" s="9">
        <f>VLOOKUP($A2276,'Hospitalsation Details'!$A$2:$L$2344,12,0)</f>
        <v>23</v>
      </c>
    </row>
    <row r="2277" spans="1:17" ht="15.6" x14ac:dyDescent="0.3">
      <c r="A2277" s="21" t="s">
        <v>4551</v>
      </c>
      <c r="B2277" s="9" t="str">
        <f>VLOOKUP($A2277,'Customer Names'!$A$2:$E$2336,4,0)</f>
        <v xml:space="preserve">  Tim</v>
      </c>
      <c r="C2277" s="9">
        <f>VLOOKUP($A2277,'Medical Examination'!$A$2:$J$2336,2,0)</f>
        <v>22.76</v>
      </c>
      <c r="D2277" s="9">
        <f>VLOOKUP($A2277,'Medical Examination'!$A$2:$J$2336,3,0)</f>
        <v>9.44</v>
      </c>
      <c r="E2277" s="9" t="str">
        <f>VLOOKUP($A2277,'Medical Examination'!$A$2:$J$2336,4,0)</f>
        <v>No</v>
      </c>
      <c r="F2277" s="9" t="str">
        <f>VLOOKUP($A2277,'Medical Examination'!$A$2:$J$2336,5,0)</f>
        <v>No</v>
      </c>
      <c r="G2277" s="9" t="str">
        <f>VLOOKUP($A2277,'Medical Examination'!$A$2:$J$2336,6,0)</f>
        <v>No</v>
      </c>
      <c r="H2277" s="9">
        <f>VLOOKUP($A2277,'Medical Examination'!$A$2:$J$2336,7,0)</f>
        <v>0</v>
      </c>
      <c r="I2277" s="9" t="str">
        <f>VLOOKUP($A2277,'Medical Examination'!$A$2:$J$2336,8,0)</f>
        <v xml:space="preserve"> Non Smoker</v>
      </c>
      <c r="J2277" s="9" t="str">
        <f>VLOOKUP($A2277,'Medical Examination'!$A$2:$J$2336,9,0)</f>
        <v>Normal Weight</v>
      </c>
      <c r="K2277" s="9" t="str">
        <f>VLOOKUP($A2277,'Medical Examination'!$A$2:$J$2336,10,0)</f>
        <v>Prediabetes</v>
      </c>
      <c r="L2277" s="9" t="str">
        <f>VLOOKUP($A2277,'Hospitalsation Details'!$A$2:$L$2344,10,0)</f>
        <v>26-08-2002</v>
      </c>
      <c r="M2277" s="16">
        <f>VLOOKUP($A2277,'Hospitalsation Details'!$A$2:$L$2344,6,0)</f>
        <v>1191</v>
      </c>
      <c r="N2277" s="9" t="str">
        <f>VLOOKUP($A2277,'Hospitalsation Details'!$A$2:$L$2344,7,0)</f>
        <v>tier - 2</v>
      </c>
      <c r="O2277" s="9" t="str">
        <f>VLOOKUP($A2277,'Hospitalsation Details'!$A$2:$L$2344,8,0)</f>
        <v>tier - 1</v>
      </c>
      <c r="P2277" s="9" t="str">
        <f>VLOOKUP($A2277,'Hospitalsation Details'!$A$2:$L$2344,9,0)</f>
        <v>R1013</v>
      </c>
      <c r="Q2277" s="9">
        <f>VLOOKUP($A2277,'Hospitalsation Details'!$A$2:$L$2344,12,0)</f>
        <v>20</v>
      </c>
    </row>
    <row r="2278" spans="1:17" ht="15.6" x14ac:dyDescent="0.3">
      <c r="A2278" s="20" t="s">
        <v>4553</v>
      </c>
      <c r="B2278" s="9" t="str">
        <f>VLOOKUP($A2278,'Customer Names'!$A$2:$E$2336,4,0)</f>
        <v xml:space="preserve">  Abby L</v>
      </c>
      <c r="C2278" s="9">
        <f>VLOOKUP($A2278,'Medical Examination'!$A$2:$J$2336,2,0)</f>
        <v>22.79</v>
      </c>
      <c r="D2278" s="9">
        <f>VLOOKUP($A2278,'Medical Examination'!$A$2:$J$2336,3,0)</f>
        <v>6.15</v>
      </c>
      <c r="E2278" s="9" t="str">
        <f>VLOOKUP($A2278,'Medical Examination'!$A$2:$J$2336,4,0)</f>
        <v>Yes</v>
      </c>
      <c r="F2278" s="9" t="str">
        <f>VLOOKUP($A2278,'Medical Examination'!$A$2:$J$2336,5,0)</f>
        <v>No</v>
      </c>
      <c r="G2278" s="9" t="str">
        <f>VLOOKUP($A2278,'Medical Examination'!$A$2:$J$2336,6,0)</f>
        <v>Yes</v>
      </c>
      <c r="H2278" s="9">
        <f>VLOOKUP($A2278,'Medical Examination'!$A$2:$J$2336,7,0)</f>
        <v>1</v>
      </c>
      <c r="I2278" s="9" t="str">
        <f>VLOOKUP($A2278,'Medical Examination'!$A$2:$J$2336,8,0)</f>
        <v xml:space="preserve"> Non Smoker</v>
      </c>
      <c r="J2278" s="9" t="str">
        <f>VLOOKUP($A2278,'Medical Examination'!$A$2:$J$2336,9,0)</f>
        <v>Normal Weight</v>
      </c>
      <c r="K2278" s="9" t="str">
        <f>VLOOKUP($A2278,'Medical Examination'!$A$2:$J$2336,10,0)</f>
        <v>Normal</v>
      </c>
      <c r="L2278" s="9" t="str">
        <f>VLOOKUP($A2278,'Hospitalsation Details'!$A$2:$L$2344,10,0)</f>
        <v>28-06-1997</v>
      </c>
      <c r="M2278" s="16">
        <f>VLOOKUP($A2278,'Hospitalsation Details'!$A$2:$L$2344,6,0)</f>
        <v>1178.07</v>
      </c>
      <c r="N2278" s="9" t="str">
        <f>VLOOKUP($A2278,'Hospitalsation Details'!$A$2:$L$2344,7,0)</f>
        <v>tier - 2</v>
      </c>
      <c r="O2278" s="9" t="str">
        <f>VLOOKUP($A2278,'Hospitalsation Details'!$A$2:$L$2344,8,0)</f>
        <v>tier - 2</v>
      </c>
      <c r="P2278" s="9" t="str">
        <f>VLOOKUP($A2278,'Hospitalsation Details'!$A$2:$L$2344,9,0)</f>
        <v>R1013</v>
      </c>
      <c r="Q2278" s="9">
        <f>VLOOKUP($A2278,'Hospitalsation Details'!$A$2:$L$2344,12,0)</f>
        <v>25</v>
      </c>
    </row>
    <row r="2279" spans="1:17" ht="15.6" x14ac:dyDescent="0.3">
      <c r="A2279" s="21" t="s">
        <v>4555</v>
      </c>
      <c r="B2279" s="9" t="str">
        <f>VLOOKUP($A2279,'Customer Names'!$A$2:$E$2336,4,0)</f>
        <v xml:space="preserve">  Mark</v>
      </c>
      <c r="C2279" s="9">
        <f>VLOOKUP($A2279,'Medical Examination'!$A$2:$J$2336,2,0)</f>
        <v>17.41</v>
      </c>
      <c r="D2279" s="9">
        <f>VLOOKUP($A2279,'Medical Examination'!$A$2:$J$2336,3,0)</f>
        <v>5.13</v>
      </c>
      <c r="E2279" s="9" t="str">
        <f>VLOOKUP($A2279,'Medical Examination'!$A$2:$J$2336,4,0)</f>
        <v>Yes</v>
      </c>
      <c r="F2279" s="9" t="str">
        <f>VLOOKUP($A2279,'Medical Examination'!$A$2:$J$2336,5,0)</f>
        <v>No</v>
      </c>
      <c r="G2279" s="9" t="str">
        <f>VLOOKUP($A2279,'Medical Examination'!$A$2:$J$2336,6,0)</f>
        <v>No</v>
      </c>
      <c r="H2279" s="9">
        <f>VLOOKUP($A2279,'Medical Examination'!$A$2:$J$2336,7,0)</f>
        <v>0</v>
      </c>
      <c r="I2279" s="9" t="str">
        <f>VLOOKUP($A2279,'Medical Examination'!$A$2:$J$2336,8,0)</f>
        <v xml:space="preserve"> Non Smoker</v>
      </c>
      <c r="J2279" s="9" t="str">
        <f>VLOOKUP($A2279,'Medical Examination'!$A$2:$J$2336,9,0)</f>
        <v>Under Weight</v>
      </c>
      <c r="K2279" s="9" t="str">
        <f>VLOOKUP($A2279,'Medical Examination'!$A$2:$J$2336,10,0)</f>
        <v>Normal</v>
      </c>
      <c r="L2279" s="9" t="str">
        <f>VLOOKUP($A2279,'Hospitalsation Details'!$A$2:$L$2344,10,0)</f>
        <v>11-08-1996</v>
      </c>
      <c r="M2279" s="16">
        <f>VLOOKUP($A2279,'Hospitalsation Details'!$A$2:$L$2344,6,0)</f>
        <v>1178</v>
      </c>
      <c r="N2279" s="9" t="str">
        <f>VLOOKUP($A2279,'Hospitalsation Details'!$A$2:$L$2344,7,0)</f>
        <v>tier - 2</v>
      </c>
      <c r="O2279" s="9" t="str">
        <f>VLOOKUP($A2279,'Hospitalsation Details'!$A$2:$L$2344,8,0)</f>
        <v>tier - 3</v>
      </c>
      <c r="P2279" s="9" t="str">
        <f>VLOOKUP($A2279,'Hospitalsation Details'!$A$2:$L$2344,9,0)</f>
        <v>R1013</v>
      </c>
      <c r="Q2279" s="9">
        <f>VLOOKUP($A2279,'Hospitalsation Details'!$A$2:$L$2344,12,0)</f>
        <v>26</v>
      </c>
    </row>
    <row r="2280" spans="1:17" ht="15.6" x14ac:dyDescent="0.3">
      <c r="A2280" s="20" t="s">
        <v>4557</v>
      </c>
      <c r="B2280" s="9" t="str">
        <f>VLOOKUP($A2280,'Customer Names'!$A$2:$E$2336,4,0)</f>
        <v xml:space="preserve">  Ali</v>
      </c>
      <c r="C2280" s="9">
        <f>VLOOKUP($A2280,'Medical Examination'!$A$2:$J$2336,2,0)</f>
        <v>19.32</v>
      </c>
      <c r="D2280" s="9">
        <f>VLOOKUP($A2280,'Medical Examination'!$A$2:$J$2336,3,0)</f>
        <v>4.96</v>
      </c>
      <c r="E2280" s="9" t="str">
        <f>VLOOKUP($A2280,'Medical Examination'!$A$2:$J$2336,4,0)</f>
        <v>Yes</v>
      </c>
      <c r="F2280" s="9" t="str">
        <f>VLOOKUP($A2280,'Medical Examination'!$A$2:$J$2336,5,0)</f>
        <v>No</v>
      </c>
      <c r="G2280" s="9" t="str">
        <f>VLOOKUP($A2280,'Medical Examination'!$A$2:$J$2336,6,0)</f>
        <v>No</v>
      </c>
      <c r="H2280" s="9">
        <f>VLOOKUP($A2280,'Medical Examination'!$A$2:$J$2336,7,0)</f>
        <v>0</v>
      </c>
      <c r="I2280" s="9" t="str">
        <f>VLOOKUP($A2280,'Medical Examination'!$A$2:$J$2336,8,0)</f>
        <v xml:space="preserve"> Non Smoker</v>
      </c>
      <c r="J2280" s="9" t="str">
        <f>VLOOKUP($A2280,'Medical Examination'!$A$2:$J$2336,9,0)</f>
        <v>Normal Weight</v>
      </c>
      <c r="K2280" s="9" t="str">
        <f>VLOOKUP($A2280,'Medical Examination'!$A$2:$J$2336,10,0)</f>
        <v>Diabetes</v>
      </c>
      <c r="L2280" s="9" t="str">
        <f>VLOOKUP($A2280,'Hospitalsation Details'!$A$2:$L$2344,10,0)</f>
        <v>12-11-2001</v>
      </c>
      <c r="M2280" s="16">
        <f>VLOOKUP($A2280,'Hospitalsation Details'!$A$2:$L$2344,6,0)</f>
        <v>1167</v>
      </c>
      <c r="N2280" s="9" t="str">
        <f>VLOOKUP($A2280,'Hospitalsation Details'!$A$2:$L$2344,7,0)</f>
        <v>tier - 2</v>
      </c>
      <c r="O2280" s="9" t="str">
        <f>VLOOKUP($A2280,'Hospitalsation Details'!$A$2:$L$2344,8,0)</f>
        <v>tier - 1</v>
      </c>
      <c r="P2280" s="9" t="str">
        <f>VLOOKUP($A2280,'Hospitalsation Details'!$A$2:$L$2344,9,0)</f>
        <v>R1013</v>
      </c>
      <c r="Q2280" s="9">
        <f>VLOOKUP($A2280,'Hospitalsation Details'!$A$2:$L$2344,12,0)</f>
        <v>21</v>
      </c>
    </row>
    <row r="2281" spans="1:17" ht="15.6" x14ac:dyDescent="0.3">
      <c r="A2281" s="21" t="s">
        <v>4559</v>
      </c>
      <c r="B2281" s="9" t="str">
        <f>VLOOKUP($A2281,'Customer Names'!$A$2:$E$2336,4,0)</f>
        <v xml:space="preserve">  Joshua</v>
      </c>
      <c r="C2281" s="9">
        <f>VLOOKUP($A2281,'Medical Examination'!$A$2:$J$2336,2,0)</f>
        <v>18.25</v>
      </c>
      <c r="D2281" s="9">
        <f>VLOOKUP($A2281,'Medical Examination'!$A$2:$J$2336,3,0)</f>
        <v>10.95</v>
      </c>
      <c r="E2281" s="9" t="str">
        <f>VLOOKUP($A2281,'Medical Examination'!$A$2:$J$2336,4,0)</f>
        <v>No</v>
      </c>
      <c r="F2281" s="9" t="str">
        <f>VLOOKUP($A2281,'Medical Examination'!$A$2:$J$2336,5,0)</f>
        <v>No</v>
      </c>
      <c r="G2281" s="9" t="str">
        <f>VLOOKUP($A2281,'Medical Examination'!$A$2:$J$2336,6,0)</f>
        <v>No</v>
      </c>
      <c r="H2281" s="9">
        <f>VLOOKUP($A2281,'Medical Examination'!$A$2:$J$2336,7,0)</f>
        <v>0</v>
      </c>
      <c r="I2281" s="9" t="str">
        <f>VLOOKUP($A2281,'Medical Examination'!$A$2:$J$2336,8,0)</f>
        <v xml:space="preserve"> Non Smoker</v>
      </c>
      <c r="J2281" s="9" t="str">
        <f>VLOOKUP($A2281,'Medical Examination'!$A$2:$J$2336,9,0)</f>
        <v>Under Weight</v>
      </c>
      <c r="K2281" s="9" t="str">
        <f>VLOOKUP($A2281,'Medical Examination'!$A$2:$J$2336,10,0)</f>
        <v>Normal</v>
      </c>
      <c r="L2281" s="9" t="str">
        <f>VLOOKUP($A2281,'Hospitalsation Details'!$A$2:$L$2344,10,0)</f>
        <v>11-06-2002</v>
      </c>
      <c r="M2281" s="16">
        <f>VLOOKUP($A2281,'Hospitalsation Details'!$A$2:$L$2344,6,0)</f>
        <v>1165</v>
      </c>
      <c r="N2281" s="9" t="str">
        <f>VLOOKUP($A2281,'Hospitalsation Details'!$A$2:$L$2344,7,0)</f>
        <v>tier - 2</v>
      </c>
      <c r="O2281" s="9" t="str">
        <f>VLOOKUP($A2281,'Hospitalsation Details'!$A$2:$L$2344,8,0)</f>
        <v>tier - 3</v>
      </c>
      <c r="P2281" s="9" t="str">
        <f>VLOOKUP($A2281,'Hospitalsation Details'!$A$2:$L$2344,9,0)</f>
        <v>R1012</v>
      </c>
      <c r="Q2281" s="9">
        <f>VLOOKUP($A2281,'Hospitalsation Details'!$A$2:$L$2344,12,0)</f>
        <v>20</v>
      </c>
    </row>
    <row r="2282" spans="1:17" ht="15.6" x14ac:dyDescent="0.3">
      <c r="A2282" s="20" t="s">
        <v>4561</v>
      </c>
      <c r="B2282" s="9" t="str">
        <f>VLOOKUP($A2282,'Customer Names'!$A$2:$E$2336,4,0)</f>
        <v xml:space="preserve">  Pierre</v>
      </c>
      <c r="C2282" s="9">
        <f>VLOOKUP($A2282,'Medical Examination'!$A$2:$J$2336,2,0)</f>
        <v>53.13</v>
      </c>
      <c r="D2282" s="9">
        <f>VLOOKUP($A2282,'Medical Examination'!$A$2:$J$2336,3,0)</f>
        <v>4.4400000000000004</v>
      </c>
      <c r="E2282" s="9" t="str">
        <f>VLOOKUP($A2282,'Medical Examination'!$A$2:$J$2336,4,0)</f>
        <v>No</v>
      </c>
      <c r="F2282" s="9" t="str">
        <f>VLOOKUP($A2282,'Medical Examination'!$A$2:$J$2336,5,0)</f>
        <v>Yes</v>
      </c>
      <c r="G2282" s="9" t="str">
        <f>VLOOKUP($A2282,'Medical Examination'!$A$2:$J$2336,6,0)</f>
        <v>No</v>
      </c>
      <c r="H2282" s="9">
        <f>VLOOKUP($A2282,'Medical Examination'!$A$2:$J$2336,7,0)</f>
        <v>1</v>
      </c>
      <c r="I2282" s="9" t="str">
        <f>VLOOKUP($A2282,'Medical Examination'!$A$2:$J$2336,8,0)</f>
        <v xml:space="preserve"> Non Smoker</v>
      </c>
      <c r="J2282" s="9" t="str">
        <f>VLOOKUP($A2282,'Medical Examination'!$A$2:$J$2336,9,0)</f>
        <v>Obesity</v>
      </c>
      <c r="K2282" s="9" t="str">
        <f>VLOOKUP($A2282,'Medical Examination'!$A$2:$J$2336,10,0)</f>
        <v>Normal</v>
      </c>
      <c r="L2282" s="9" t="str">
        <f>VLOOKUP($A2282,'Hospitalsation Details'!$A$2:$L$2344,10,0)</f>
        <v>11-11-2004</v>
      </c>
      <c r="M2282" s="16">
        <f>VLOOKUP($A2282,'Hospitalsation Details'!$A$2:$L$2344,6,0)</f>
        <v>1163.46</v>
      </c>
      <c r="N2282" s="9" t="str">
        <f>VLOOKUP($A2282,'Hospitalsation Details'!$A$2:$L$2344,7,0)</f>
        <v>tier - 2</v>
      </c>
      <c r="O2282" s="9" t="str">
        <f>VLOOKUP($A2282,'Hospitalsation Details'!$A$2:$L$2344,8,0)</f>
        <v>tier - 3</v>
      </c>
      <c r="P2282" s="9" t="str">
        <f>VLOOKUP($A2282,'Hospitalsation Details'!$A$2:$L$2344,9,0)</f>
        <v>R1013</v>
      </c>
      <c r="Q2282" s="9">
        <f>VLOOKUP($A2282,'Hospitalsation Details'!$A$2:$L$2344,12,0)</f>
        <v>18</v>
      </c>
    </row>
    <row r="2283" spans="1:17" ht="15.6" x14ac:dyDescent="0.3">
      <c r="A2283" s="21" t="s">
        <v>4563</v>
      </c>
      <c r="B2283" s="9" t="str">
        <f>VLOOKUP($A2283,'Customer Names'!$A$2:$E$2336,4,0)</f>
        <v xml:space="preserve">  Kate</v>
      </c>
      <c r="C2283" s="9">
        <f>VLOOKUP($A2283,'Medical Examination'!$A$2:$J$2336,2,0)</f>
        <v>20.46</v>
      </c>
      <c r="D2283" s="9">
        <f>VLOOKUP($A2283,'Medical Examination'!$A$2:$J$2336,3,0)</f>
        <v>4.0199999999999996</v>
      </c>
      <c r="E2283" s="9" t="str">
        <f>VLOOKUP($A2283,'Medical Examination'!$A$2:$J$2336,4,0)</f>
        <v>No</v>
      </c>
      <c r="F2283" s="9" t="str">
        <f>VLOOKUP($A2283,'Medical Examination'!$A$2:$J$2336,5,0)</f>
        <v>No</v>
      </c>
      <c r="G2283" s="9" t="str">
        <f>VLOOKUP($A2283,'Medical Examination'!$A$2:$J$2336,6,0)</f>
        <v>No</v>
      </c>
      <c r="H2283" s="9">
        <f>VLOOKUP($A2283,'Medical Examination'!$A$2:$J$2336,7,0)</f>
        <v>0</v>
      </c>
      <c r="I2283" s="9" t="str">
        <f>VLOOKUP($A2283,'Medical Examination'!$A$2:$J$2336,8,0)</f>
        <v xml:space="preserve"> Non Smoker</v>
      </c>
      <c r="J2283" s="9" t="str">
        <f>VLOOKUP($A2283,'Medical Examination'!$A$2:$J$2336,9,0)</f>
        <v>Normal Weight</v>
      </c>
      <c r="K2283" s="9" t="str">
        <f>VLOOKUP($A2283,'Medical Examination'!$A$2:$J$2336,10,0)</f>
        <v>Normal</v>
      </c>
      <c r="L2283" s="9" t="str">
        <f>VLOOKUP($A2283,'Hospitalsation Details'!$A$2:$L$2344,10,0)</f>
        <v>26-07-1994</v>
      </c>
      <c r="M2283" s="16">
        <f>VLOOKUP($A2283,'Hospitalsation Details'!$A$2:$L$2344,6,0)</f>
        <v>1158.32</v>
      </c>
      <c r="N2283" s="9" t="str">
        <f>VLOOKUP($A2283,'Hospitalsation Details'!$A$2:$L$2344,7,0)</f>
        <v>tier - 2</v>
      </c>
      <c r="O2283" s="9" t="str">
        <f>VLOOKUP($A2283,'Hospitalsation Details'!$A$2:$L$2344,8,0)</f>
        <v>tier - 1</v>
      </c>
      <c r="P2283" s="9" t="str">
        <f>VLOOKUP($A2283,'Hospitalsation Details'!$A$2:$L$2344,9,0)</f>
        <v>R1013</v>
      </c>
      <c r="Q2283" s="9">
        <f>VLOOKUP($A2283,'Hospitalsation Details'!$A$2:$L$2344,12,0)</f>
        <v>28</v>
      </c>
    </row>
    <row r="2284" spans="1:17" ht="15.6" x14ac:dyDescent="0.3">
      <c r="A2284" s="20" t="s">
        <v>4565</v>
      </c>
      <c r="B2284" s="9" t="str">
        <f>VLOOKUP($A2284,'Customer Names'!$A$2:$E$2336,4,0)</f>
        <v xml:space="preserve">  David</v>
      </c>
      <c r="C2284" s="9">
        <f>VLOOKUP($A2284,'Medical Examination'!$A$2:$J$2336,2,0)</f>
        <v>43.01</v>
      </c>
      <c r="D2284" s="9">
        <f>VLOOKUP($A2284,'Medical Examination'!$A$2:$J$2336,3,0)</f>
        <v>5.44</v>
      </c>
      <c r="E2284" s="9" t="str">
        <f>VLOOKUP($A2284,'Medical Examination'!$A$2:$J$2336,4,0)</f>
        <v>No</v>
      </c>
      <c r="F2284" s="9" t="str">
        <f>VLOOKUP($A2284,'Medical Examination'!$A$2:$J$2336,5,0)</f>
        <v>Yes</v>
      </c>
      <c r="G2284" s="9" t="str">
        <f>VLOOKUP($A2284,'Medical Examination'!$A$2:$J$2336,6,0)</f>
        <v>No</v>
      </c>
      <c r="H2284" s="9">
        <f>VLOOKUP($A2284,'Medical Examination'!$A$2:$J$2336,7,0)</f>
        <v>1</v>
      </c>
      <c r="I2284" s="9" t="str">
        <f>VLOOKUP($A2284,'Medical Examination'!$A$2:$J$2336,8,0)</f>
        <v xml:space="preserve"> Non Smoker</v>
      </c>
      <c r="J2284" s="9" t="str">
        <f>VLOOKUP($A2284,'Medical Examination'!$A$2:$J$2336,9,0)</f>
        <v>Obesity</v>
      </c>
      <c r="K2284" s="9" t="str">
        <f>VLOOKUP($A2284,'Medical Examination'!$A$2:$J$2336,10,0)</f>
        <v>Normal</v>
      </c>
      <c r="L2284" s="9" t="str">
        <f>VLOOKUP($A2284,'Hospitalsation Details'!$A$2:$L$2344,10,0)</f>
        <v>18-07-2004</v>
      </c>
      <c r="M2284" s="16">
        <f>VLOOKUP($A2284,'Hospitalsation Details'!$A$2:$L$2344,6,0)</f>
        <v>1149.4000000000001</v>
      </c>
      <c r="N2284" s="9" t="str">
        <f>VLOOKUP($A2284,'Hospitalsation Details'!$A$2:$L$2344,7,0)</f>
        <v>tier - 2</v>
      </c>
      <c r="O2284" s="9" t="str">
        <f>VLOOKUP($A2284,'Hospitalsation Details'!$A$2:$L$2344,8,0)</f>
        <v>tier - 2</v>
      </c>
      <c r="P2284" s="9" t="str">
        <f>VLOOKUP($A2284,'Hospitalsation Details'!$A$2:$L$2344,9,0)</f>
        <v>R1013</v>
      </c>
      <c r="Q2284" s="9">
        <f>VLOOKUP($A2284,'Hospitalsation Details'!$A$2:$L$2344,12,0)</f>
        <v>18</v>
      </c>
    </row>
    <row r="2285" spans="1:17" ht="15.6" x14ac:dyDescent="0.3">
      <c r="A2285" s="21" t="s">
        <v>4567</v>
      </c>
      <c r="B2285" s="9" t="str">
        <f>VLOOKUP($A2285,'Customer Names'!$A$2:$E$2336,4,0)</f>
        <v xml:space="preserve">  Carla</v>
      </c>
      <c r="C2285" s="9">
        <f>VLOOKUP($A2285,'Medical Examination'!$A$2:$J$2336,2,0)</f>
        <v>15.01</v>
      </c>
      <c r="D2285" s="9">
        <f>VLOOKUP($A2285,'Medical Examination'!$A$2:$J$2336,3,0)</f>
        <v>4.1500000000000004</v>
      </c>
      <c r="E2285" s="9" t="str">
        <f>VLOOKUP($A2285,'Medical Examination'!$A$2:$J$2336,4,0)</f>
        <v>No</v>
      </c>
      <c r="F2285" s="9" t="str">
        <f>VLOOKUP($A2285,'Medical Examination'!$A$2:$J$2336,5,0)</f>
        <v>No</v>
      </c>
      <c r="G2285" s="9" t="str">
        <f>VLOOKUP($A2285,'Medical Examination'!$A$2:$J$2336,6,0)</f>
        <v>Yes</v>
      </c>
      <c r="H2285" s="9">
        <f>VLOOKUP($A2285,'Medical Examination'!$A$2:$J$2336,7,0)</f>
        <v>1</v>
      </c>
      <c r="I2285" s="9" t="str">
        <f>VLOOKUP($A2285,'Medical Examination'!$A$2:$J$2336,8,0)</f>
        <v xml:space="preserve"> Non Smoker</v>
      </c>
      <c r="J2285" s="9" t="str">
        <f>VLOOKUP($A2285,'Medical Examination'!$A$2:$J$2336,9,0)</f>
        <v>Under Weight</v>
      </c>
      <c r="K2285" s="9" t="str">
        <f>VLOOKUP($A2285,'Medical Examination'!$A$2:$J$2336,10,0)</f>
        <v>Prediabetes</v>
      </c>
      <c r="L2285" s="9" t="str">
        <f>VLOOKUP($A2285,'Hospitalsation Details'!$A$2:$L$2344,10,0)</f>
        <v>12-06-2003</v>
      </c>
      <c r="M2285" s="16">
        <f>VLOOKUP($A2285,'Hospitalsation Details'!$A$2:$L$2344,6,0)</f>
        <v>1149</v>
      </c>
      <c r="N2285" s="9" t="str">
        <f>VLOOKUP($A2285,'Hospitalsation Details'!$A$2:$L$2344,7,0)</f>
        <v>tier - 2</v>
      </c>
      <c r="O2285" s="9" t="str">
        <f>VLOOKUP($A2285,'Hospitalsation Details'!$A$2:$L$2344,8,0)</f>
        <v>tier - 1</v>
      </c>
      <c r="P2285" s="9" t="str">
        <f>VLOOKUP($A2285,'Hospitalsation Details'!$A$2:$L$2344,9,0)</f>
        <v>R1012</v>
      </c>
      <c r="Q2285" s="9">
        <f>VLOOKUP($A2285,'Hospitalsation Details'!$A$2:$L$2344,12,0)</f>
        <v>19</v>
      </c>
    </row>
    <row r="2286" spans="1:17" ht="15.6" x14ac:dyDescent="0.3">
      <c r="A2286" s="20" t="s">
        <v>4569</v>
      </c>
      <c r="B2286" s="9" t="str">
        <f>VLOOKUP($A2286,'Customer Names'!$A$2:$E$2336,4,0)</f>
        <v xml:space="preserve">  Alvaro Sr</v>
      </c>
      <c r="C2286" s="9">
        <f>VLOOKUP($A2286,'Medical Examination'!$A$2:$J$2336,2,0)</f>
        <v>41.14</v>
      </c>
      <c r="D2286" s="9">
        <f>VLOOKUP($A2286,'Medical Examination'!$A$2:$J$2336,3,0)</f>
        <v>6.02</v>
      </c>
      <c r="E2286" s="9" t="str">
        <f>VLOOKUP($A2286,'Medical Examination'!$A$2:$J$2336,4,0)</f>
        <v>No</v>
      </c>
      <c r="F2286" s="9" t="str">
        <f>VLOOKUP($A2286,'Medical Examination'!$A$2:$J$2336,5,0)</f>
        <v>Yes</v>
      </c>
      <c r="G2286" s="9" t="str">
        <f>VLOOKUP($A2286,'Medical Examination'!$A$2:$J$2336,6,0)</f>
        <v>No</v>
      </c>
      <c r="H2286" s="9">
        <f>VLOOKUP($A2286,'Medical Examination'!$A$2:$J$2336,7,0)</f>
        <v>1</v>
      </c>
      <c r="I2286" s="9" t="str">
        <f>VLOOKUP($A2286,'Medical Examination'!$A$2:$J$2336,8,0)</f>
        <v xml:space="preserve"> Non Smoker</v>
      </c>
      <c r="J2286" s="9" t="str">
        <f>VLOOKUP($A2286,'Medical Examination'!$A$2:$J$2336,9,0)</f>
        <v>Obesity</v>
      </c>
      <c r="K2286" s="9" t="str">
        <f>VLOOKUP($A2286,'Medical Examination'!$A$2:$J$2336,10,0)</f>
        <v>Diabetes</v>
      </c>
      <c r="L2286" s="9" t="str">
        <f>VLOOKUP($A2286,'Hospitalsation Details'!$A$2:$L$2344,10,0)</f>
        <v>10-06-2004</v>
      </c>
      <c r="M2286" s="16">
        <f>VLOOKUP($A2286,'Hospitalsation Details'!$A$2:$L$2344,6,0)</f>
        <v>1146.8</v>
      </c>
      <c r="N2286" s="9" t="str">
        <f>VLOOKUP($A2286,'Hospitalsation Details'!$A$2:$L$2344,7,0)</f>
        <v>tier - 2</v>
      </c>
      <c r="O2286" s="9" t="str">
        <f>VLOOKUP($A2286,'Hospitalsation Details'!$A$2:$L$2344,8,0)</f>
        <v>tier - 2</v>
      </c>
      <c r="P2286" s="9" t="str">
        <f>VLOOKUP($A2286,'Hospitalsation Details'!$A$2:$L$2344,9,0)</f>
        <v>R1013</v>
      </c>
      <c r="Q2286" s="9">
        <f>VLOOKUP($A2286,'Hospitalsation Details'!$A$2:$L$2344,12,0)</f>
        <v>18</v>
      </c>
    </row>
    <row r="2287" spans="1:17" ht="15.6" x14ac:dyDescent="0.3">
      <c r="A2287" s="21" t="s">
        <v>4571</v>
      </c>
      <c r="B2287" s="9" t="str">
        <f>VLOOKUP($A2287,'Customer Names'!$A$2:$E$2336,4,0)</f>
        <v xml:space="preserve">  Hope</v>
      </c>
      <c r="C2287" s="9">
        <f>VLOOKUP($A2287,'Medical Examination'!$A$2:$J$2336,2,0)</f>
        <v>16.55</v>
      </c>
      <c r="D2287" s="9">
        <f>VLOOKUP($A2287,'Medical Examination'!$A$2:$J$2336,3,0)</f>
        <v>7.73</v>
      </c>
      <c r="E2287" s="9" t="str">
        <f>VLOOKUP($A2287,'Medical Examination'!$A$2:$J$2336,4,0)</f>
        <v>No</v>
      </c>
      <c r="F2287" s="9" t="str">
        <f>VLOOKUP($A2287,'Medical Examination'!$A$2:$J$2336,5,0)</f>
        <v>No</v>
      </c>
      <c r="G2287" s="9" t="str">
        <f>VLOOKUP($A2287,'Medical Examination'!$A$2:$J$2336,6,0)</f>
        <v>No</v>
      </c>
      <c r="H2287" s="9">
        <f>VLOOKUP($A2287,'Medical Examination'!$A$2:$J$2336,7,0)</f>
        <v>0</v>
      </c>
      <c r="I2287" s="9" t="str">
        <f>VLOOKUP($A2287,'Medical Examination'!$A$2:$J$2336,8,0)</f>
        <v xml:space="preserve"> Non Smoker</v>
      </c>
      <c r="J2287" s="9" t="str">
        <f>VLOOKUP($A2287,'Medical Examination'!$A$2:$J$2336,9,0)</f>
        <v>Under Weight</v>
      </c>
      <c r="K2287" s="9" t="str">
        <f>VLOOKUP($A2287,'Medical Examination'!$A$2:$J$2336,10,0)</f>
        <v>Normal</v>
      </c>
      <c r="L2287" s="9" t="str">
        <f>VLOOKUP($A2287,'Hospitalsation Details'!$A$2:$L$2344,10,0)</f>
        <v>01-10-2002</v>
      </c>
      <c r="M2287" s="16">
        <f>VLOOKUP($A2287,'Hospitalsation Details'!$A$2:$L$2344,6,0)</f>
        <v>1142</v>
      </c>
      <c r="N2287" s="9" t="str">
        <f>VLOOKUP($A2287,'Hospitalsation Details'!$A$2:$L$2344,7,0)</f>
        <v>tier - 3</v>
      </c>
      <c r="O2287" s="9" t="str">
        <f>VLOOKUP($A2287,'Hospitalsation Details'!$A$2:$L$2344,8,0)</f>
        <v>tier - 2</v>
      </c>
      <c r="P2287" s="9" t="str">
        <f>VLOOKUP($A2287,'Hospitalsation Details'!$A$2:$L$2344,9,0)</f>
        <v>R1011</v>
      </c>
      <c r="Q2287" s="9">
        <f>VLOOKUP($A2287,'Hospitalsation Details'!$A$2:$L$2344,12,0)</f>
        <v>20</v>
      </c>
    </row>
    <row r="2288" spans="1:17" ht="15.6" x14ac:dyDescent="0.3">
      <c r="A2288" s="20" t="s">
        <v>4573</v>
      </c>
      <c r="B2288" s="9" t="str">
        <f>VLOOKUP($A2288,'Customer Names'!$A$2:$E$2336,4,0)</f>
        <v xml:space="preserve">  Mark P</v>
      </c>
      <c r="C2288" s="9">
        <f>VLOOKUP($A2288,'Medical Examination'!$A$2:$J$2336,2,0)</f>
        <v>37.29</v>
      </c>
      <c r="D2288" s="9">
        <f>VLOOKUP($A2288,'Medical Examination'!$A$2:$J$2336,3,0)</f>
        <v>5.03</v>
      </c>
      <c r="E2288" s="9" t="str">
        <f>VLOOKUP($A2288,'Medical Examination'!$A$2:$J$2336,4,0)</f>
        <v>No</v>
      </c>
      <c r="F2288" s="9" t="str">
        <f>VLOOKUP($A2288,'Medical Examination'!$A$2:$J$2336,5,0)</f>
        <v>Yes</v>
      </c>
      <c r="G2288" s="9" t="str">
        <f>VLOOKUP($A2288,'Medical Examination'!$A$2:$J$2336,6,0)</f>
        <v>No</v>
      </c>
      <c r="H2288" s="9">
        <f>VLOOKUP($A2288,'Medical Examination'!$A$2:$J$2336,7,0)</f>
        <v>1</v>
      </c>
      <c r="I2288" s="9" t="str">
        <f>VLOOKUP($A2288,'Medical Examination'!$A$2:$J$2336,8,0)</f>
        <v xml:space="preserve"> Non Smoker</v>
      </c>
      <c r="J2288" s="9" t="str">
        <f>VLOOKUP($A2288,'Medical Examination'!$A$2:$J$2336,9,0)</f>
        <v>Obesity</v>
      </c>
      <c r="K2288" s="9" t="str">
        <f>VLOOKUP($A2288,'Medical Examination'!$A$2:$J$2336,10,0)</f>
        <v>Normal</v>
      </c>
      <c r="L2288" s="9" t="str">
        <f>VLOOKUP($A2288,'Hospitalsation Details'!$A$2:$L$2344,10,0)</f>
        <v>12-09-2004</v>
      </c>
      <c r="M2288" s="16">
        <f>VLOOKUP($A2288,'Hospitalsation Details'!$A$2:$L$2344,6,0)</f>
        <v>1141.45</v>
      </c>
      <c r="N2288" s="9" t="str">
        <f>VLOOKUP($A2288,'Hospitalsation Details'!$A$2:$L$2344,7,0)</f>
        <v>tier - 3</v>
      </c>
      <c r="O2288" s="9" t="str">
        <f>VLOOKUP($A2288,'Hospitalsation Details'!$A$2:$L$2344,8,0)</f>
        <v>tier - 3</v>
      </c>
      <c r="P2288" s="9" t="str">
        <f>VLOOKUP($A2288,'Hospitalsation Details'!$A$2:$L$2344,9,0)</f>
        <v>R1013</v>
      </c>
      <c r="Q2288" s="9">
        <f>VLOOKUP($A2288,'Hospitalsation Details'!$A$2:$L$2344,12,0)</f>
        <v>18</v>
      </c>
    </row>
    <row r="2289" spans="1:17" ht="15.6" x14ac:dyDescent="0.3">
      <c r="A2289" s="21" t="s">
        <v>4575</v>
      </c>
      <c r="B2289" s="9" t="str">
        <f>VLOOKUP($A2289,'Customer Names'!$A$2:$E$2336,4,0)</f>
        <v xml:space="preserve">  Desiree</v>
      </c>
      <c r="C2289" s="9">
        <f>VLOOKUP($A2289,'Medical Examination'!$A$2:$J$2336,2,0)</f>
        <v>16.739999999999998</v>
      </c>
      <c r="D2289" s="9">
        <f>VLOOKUP($A2289,'Medical Examination'!$A$2:$J$2336,3,0)</f>
        <v>4.08</v>
      </c>
      <c r="E2289" s="9" t="str">
        <f>VLOOKUP($A2289,'Medical Examination'!$A$2:$J$2336,4,0)</f>
        <v>Yes</v>
      </c>
      <c r="F2289" s="9" t="str">
        <f>VLOOKUP($A2289,'Medical Examination'!$A$2:$J$2336,5,0)</f>
        <v>No</v>
      </c>
      <c r="G2289" s="9" t="str">
        <f>VLOOKUP($A2289,'Medical Examination'!$A$2:$J$2336,6,0)</f>
        <v>No</v>
      </c>
      <c r="H2289" s="9">
        <f>VLOOKUP($A2289,'Medical Examination'!$A$2:$J$2336,7,0)</f>
        <v>0</v>
      </c>
      <c r="I2289" s="9" t="str">
        <f>VLOOKUP($A2289,'Medical Examination'!$A$2:$J$2336,8,0)</f>
        <v xml:space="preserve"> Non Smoker</v>
      </c>
      <c r="J2289" s="9" t="str">
        <f>VLOOKUP($A2289,'Medical Examination'!$A$2:$J$2336,9,0)</f>
        <v>Under Weight</v>
      </c>
      <c r="K2289" s="9" t="str">
        <f>VLOOKUP($A2289,'Medical Examination'!$A$2:$J$2336,10,0)</f>
        <v>Normal</v>
      </c>
      <c r="L2289" s="9" t="str">
        <f>VLOOKUP($A2289,'Hospitalsation Details'!$A$2:$L$2344,10,0)</f>
        <v>25-10-2001</v>
      </c>
      <c r="M2289" s="16">
        <f>VLOOKUP($A2289,'Hospitalsation Details'!$A$2:$L$2344,6,0)</f>
        <v>1141</v>
      </c>
      <c r="N2289" s="9" t="str">
        <f>VLOOKUP($A2289,'Hospitalsation Details'!$A$2:$L$2344,7,0)</f>
        <v>tier - 3</v>
      </c>
      <c r="O2289" s="9" t="str">
        <f>VLOOKUP($A2289,'Hospitalsation Details'!$A$2:$L$2344,8,0)</f>
        <v>tier - 1</v>
      </c>
      <c r="P2289" s="9" t="str">
        <f>VLOOKUP($A2289,'Hospitalsation Details'!$A$2:$L$2344,9,0)</f>
        <v>R1013</v>
      </c>
      <c r="Q2289" s="9">
        <f>VLOOKUP($A2289,'Hospitalsation Details'!$A$2:$L$2344,12,0)</f>
        <v>21</v>
      </c>
    </row>
    <row r="2290" spans="1:17" ht="15.6" x14ac:dyDescent="0.3">
      <c r="A2290" s="20" t="s">
        <v>4577</v>
      </c>
      <c r="B2290" s="9" t="str">
        <f>VLOOKUP($A2290,'Customer Names'!$A$2:$E$2336,4,0)</f>
        <v xml:space="preserve">  Mario Jr</v>
      </c>
      <c r="C2290" s="9">
        <f>VLOOKUP($A2290,'Medical Examination'!$A$2:$J$2336,2,0)</f>
        <v>34.43</v>
      </c>
      <c r="D2290" s="9">
        <f>VLOOKUP($A2290,'Medical Examination'!$A$2:$J$2336,3,0)</f>
        <v>4.2699999999999996</v>
      </c>
      <c r="E2290" s="9" t="str">
        <f>VLOOKUP($A2290,'Medical Examination'!$A$2:$J$2336,4,0)</f>
        <v>No</v>
      </c>
      <c r="F2290" s="9" t="str">
        <f>VLOOKUP($A2290,'Medical Examination'!$A$2:$J$2336,5,0)</f>
        <v>Yes</v>
      </c>
      <c r="G2290" s="9" t="str">
        <f>VLOOKUP($A2290,'Medical Examination'!$A$2:$J$2336,6,0)</f>
        <v>No</v>
      </c>
      <c r="H2290" s="9">
        <f>VLOOKUP($A2290,'Medical Examination'!$A$2:$J$2336,7,0)</f>
        <v>1</v>
      </c>
      <c r="I2290" s="9" t="str">
        <f>VLOOKUP($A2290,'Medical Examination'!$A$2:$J$2336,8,0)</f>
        <v xml:space="preserve"> Non Smoker</v>
      </c>
      <c r="J2290" s="9" t="str">
        <f>VLOOKUP($A2290,'Medical Examination'!$A$2:$J$2336,9,0)</f>
        <v>Obesity</v>
      </c>
      <c r="K2290" s="9" t="str">
        <f>VLOOKUP($A2290,'Medical Examination'!$A$2:$J$2336,10,0)</f>
        <v>Normal</v>
      </c>
      <c r="L2290" s="9" t="str">
        <f>VLOOKUP($A2290,'Hospitalsation Details'!$A$2:$L$2344,10,0)</f>
        <v>27-11-2004</v>
      </c>
      <c r="M2290" s="16">
        <f>VLOOKUP($A2290,'Hospitalsation Details'!$A$2:$L$2344,6,0)</f>
        <v>1137.47</v>
      </c>
      <c r="N2290" s="9" t="str">
        <f>VLOOKUP($A2290,'Hospitalsation Details'!$A$2:$L$2344,7,0)</f>
        <v>tier - 3</v>
      </c>
      <c r="O2290" s="9" t="str">
        <f>VLOOKUP($A2290,'Hospitalsation Details'!$A$2:$L$2344,8,0)</f>
        <v>tier - 2</v>
      </c>
      <c r="P2290" s="9" t="str">
        <f>VLOOKUP($A2290,'Hospitalsation Details'!$A$2:$L$2344,9,0)</f>
        <v>R1013</v>
      </c>
      <c r="Q2290" s="9">
        <f>VLOOKUP($A2290,'Hospitalsation Details'!$A$2:$L$2344,12,0)</f>
        <v>18</v>
      </c>
    </row>
    <row r="2291" spans="1:17" ht="15.6" x14ac:dyDescent="0.3">
      <c r="A2291" s="21" t="s">
        <v>4579</v>
      </c>
      <c r="B2291" s="9" t="str">
        <f>VLOOKUP($A2291,'Customer Names'!$A$2:$E$2336,4,0)</f>
        <v xml:space="preserve">  Lusapho</v>
      </c>
      <c r="C2291" s="9">
        <f>VLOOKUP($A2291,'Medical Examination'!$A$2:$J$2336,2,0)</f>
        <v>34.1</v>
      </c>
      <c r="D2291" s="9">
        <f>VLOOKUP($A2291,'Medical Examination'!$A$2:$J$2336,3,0)</f>
        <v>4.07</v>
      </c>
      <c r="E2291" s="9" t="str">
        <f>VLOOKUP($A2291,'Medical Examination'!$A$2:$J$2336,4,0)</f>
        <v>No</v>
      </c>
      <c r="F2291" s="9" t="str">
        <f>VLOOKUP($A2291,'Medical Examination'!$A$2:$J$2336,5,0)</f>
        <v>Yes</v>
      </c>
      <c r="G2291" s="9" t="str">
        <f>VLOOKUP($A2291,'Medical Examination'!$A$2:$J$2336,6,0)</f>
        <v>No</v>
      </c>
      <c r="H2291" s="9">
        <f>VLOOKUP($A2291,'Medical Examination'!$A$2:$J$2336,7,0)</f>
        <v>1</v>
      </c>
      <c r="I2291" s="9" t="str">
        <f>VLOOKUP($A2291,'Medical Examination'!$A$2:$J$2336,8,0)</f>
        <v xml:space="preserve"> Non Smoker</v>
      </c>
      <c r="J2291" s="9" t="str">
        <f>VLOOKUP($A2291,'Medical Examination'!$A$2:$J$2336,9,0)</f>
        <v>Obesity</v>
      </c>
      <c r="K2291" s="9" t="str">
        <f>VLOOKUP($A2291,'Medical Examination'!$A$2:$J$2336,10,0)</f>
        <v>Diabetes</v>
      </c>
      <c r="L2291" s="9" t="str">
        <f>VLOOKUP($A2291,'Hospitalsation Details'!$A$2:$L$2344,10,0)</f>
        <v>15-10-2004</v>
      </c>
      <c r="M2291" s="16">
        <f>VLOOKUP($A2291,'Hospitalsation Details'!$A$2:$L$2344,6,0)</f>
        <v>1137.01</v>
      </c>
      <c r="N2291" s="9" t="str">
        <f>VLOOKUP($A2291,'Hospitalsation Details'!$A$2:$L$2344,7,0)</f>
        <v>tier - 3</v>
      </c>
      <c r="O2291" s="9" t="str">
        <f>VLOOKUP($A2291,'Hospitalsation Details'!$A$2:$L$2344,8,0)</f>
        <v>tier - 1</v>
      </c>
      <c r="P2291" s="9" t="str">
        <f>VLOOKUP($A2291,'Hospitalsation Details'!$A$2:$L$2344,9,0)</f>
        <v>R1013</v>
      </c>
      <c r="Q2291" s="9">
        <f>VLOOKUP($A2291,'Hospitalsation Details'!$A$2:$L$2344,12,0)</f>
        <v>18</v>
      </c>
    </row>
    <row r="2292" spans="1:17" ht="15.6" x14ac:dyDescent="0.3">
      <c r="A2292" s="20" t="s">
        <v>4581</v>
      </c>
      <c r="B2292" s="9" t="str">
        <f>VLOOKUP($A2292,'Customer Names'!$A$2:$E$2336,4,0)</f>
        <v xml:space="preserve">  Erin C</v>
      </c>
      <c r="C2292" s="9">
        <f>VLOOKUP($A2292,'Medical Examination'!$A$2:$J$2336,2,0)</f>
        <v>19.3</v>
      </c>
      <c r="D2292" s="9">
        <f>VLOOKUP($A2292,'Medical Examination'!$A$2:$J$2336,3,0)</f>
        <v>10.36</v>
      </c>
      <c r="E2292" s="9" t="str">
        <f>VLOOKUP($A2292,'Medical Examination'!$A$2:$J$2336,4,0)</f>
        <v>No</v>
      </c>
      <c r="F2292" s="9" t="str">
        <f>VLOOKUP($A2292,'Medical Examination'!$A$2:$J$2336,5,0)</f>
        <v>No</v>
      </c>
      <c r="G2292" s="9" t="str">
        <f>VLOOKUP($A2292,'Medical Examination'!$A$2:$J$2336,6,0)</f>
        <v>No</v>
      </c>
      <c r="H2292" s="9">
        <f>VLOOKUP($A2292,'Medical Examination'!$A$2:$J$2336,7,0)</f>
        <v>0</v>
      </c>
      <c r="I2292" s="9" t="str">
        <f>VLOOKUP($A2292,'Medical Examination'!$A$2:$J$2336,8,0)</f>
        <v xml:space="preserve"> Non Smoker</v>
      </c>
      <c r="J2292" s="9" t="str">
        <f>VLOOKUP($A2292,'Medical Examination'!$A$2:$J$2336,9,0)</f>
        <v>Normal Weight</v>
      </c>
      <c r="K2292" s="9" t="str">
        <f>VLOOKUP($A2292,'Medical Examination'!$A$2:$J$2336,10,0)</f>
        <v>Prediabetes</v>
      </c>
      <c r="L2292" s="9" t="str">
        <f>VLOOKUP($A2292,'Hospitalsation Details'!$A$2:$L$2344,10,0)</f>
        <v>11-08-2002</v>
      </c>
      <c r="M2292" s="16">
        <f>VLOOKUP($A2292,'Hospitalsation Details'!$A$2:$L$2344,6,0)</f>
        <v>1137</v>
      </c>
      <c r="N2292" s="9" t="str">
        <f>VLOOKUP($A2292,'Hospitalsation Details'!$A$2:$L$2344,7,0)</f>
        <v>tier - 3</v>
      </c>
      <c r="O2292" s="9" t="str">
        <f>VLOOKUP($A2292,'Hospitalsation Details'!$A$2:$L$2344,8,0)</f>
        <v>tier - 1</v>
      </c>
      <c r="P2292" s="9" t="str">
        <f>VLOOKUP($A2292,'Hospitalsation Details'!$A$2:$L$2344,9,0)</f>
        <v>R1013</v>
      </c>
      <c r="Q2292" s="9">
        <f>VLOOKUP($A2292,'Hospitalsation Details'!$A$2:$L$2344,12,0)</f>
        <v>20</v>
      </c>
    </row>
    <row r="2293" spans="1:17" ht="15.6" x14ac:dyDescent="0.3">
      <c r="A2293" s="21" t="s">
        <v>4583</v>
      </c>
      <c r="B2293" s="9" t="str">
        <f>VLOOKUP($A2293,'Customer Names'!$A$2:$E$2336,4,0)</f>
        <v xml:space="preserve">  Alan F</v>
      </c>
      <c r="C2293" s="9">
        <f>VLOOKUP($A2293,'Medical Examination'!$A$2:$J$2336,2,0)</f>
        <v>33.659999999999997</v>
      </c>
      <c r="D2293" s="9">
        <f>VLOOKUP($A2293,'Medical Examination'!$A$2:$J$2336,3,0)</f>
        <v>5.71</v>
      </c>
      <c r="E2293" s="9" t="str">
        <f>VLOOKUP($A2293,'Medical Examination'!$A$2:$J$2336,4,0)</f>
        <v>No</v>
      </c>
      <c r="F2293" s="9" t="str">
        <f>VLOOKUP($A2293,'Medical Examination'!$A$2:$J$2336,5,0)</f>
        <v>Yes</v>
      </c>
      <c r="G2293" s="9" t="str">
        <f>VLOOKUP($A2293,'Medical Examination'!$A$2:$J$2336,6,0)</f>
        <v>No</v>
      </c>
      <c r="H2293" s="9">
        <f>VLOOKUP($A2293,'Medical Examination'!$A$2:$J$2336,7,0)</f>
        <v>1</v>
      </c>
      <c r="I2293" s="9" t="str">
        <f>VLOOKUP($A2293,'Medical Examination'!$A$2:$J$2336,8,0)</f>
        <v xml:space="preserve"> Non Smoker</v>
      </c>
      <c r="J2293" s="9" t="str">
        <f>VLOOKUP($A2293,'Medical Examination'!$A$2:$J$2336,9,0)</f>
        <v>Obesity</v>
      </c>
      <c r="K2293" s="9" t="str">
        <f>VLOOKUP($A2293,'Medical Examination'!$A$2:$J$2336,10,0)</f>
        <v>Prediabetes</v>
      </c>
      <c r="L2293" s="9" t="str">
        <f>VLOOKUP($A2293,'Hospitalsation Details'!$A$2:$L$2344,10,0)</f>
        <v>28-11-2004</v>
      </c>
      <c r="M2293" s="16">
        <f>VLOOKUP($A2293,'Hospitalsation Details'!$A$2:$L$2344,6,0)</f>
        <v>1136.4000000000001</v>
      </c>
      <c r="N2293" s="9" t="str">
        <f>VLOOKUP($A2293,'Hospitalsation Details'!$A$2:$L$2344,7,0)</f>
        <v>tier - 3</v>
      </c>
      <c r="O2293" s="9" t="str">
        <f>VLOOKUP($A2293,'Hospitalsation Details'!$A$2:$L$2344,8,0)</f>
        <v>tier - 3</v>
      </c>
      <c r="P2293" s="9" t="str">
        <f>VLOOKUP($A2293,'Hospitalsation Details'!$A$2:$L$2344,9,0)</f>
        <v>R1013</v>
      </c>
      <c r="Q2293" s="9">
        <f>VLOOKUP($A2293,'Hospitalsation Details'!$A$2:$L$2344,12,0)</f>
        <v>18</v>
      </c>
    </row>
    <row r="2294" spans="1:17" ht="15.6" x14ac:dyDescent="0.3">
      <c r="A2294" s="20" t="s">
        <v>4585</v>
      </c>
      <c r="B2294" s="9" t="str">
        <f>VLOOKUP($A2294,'Customer Names'!$A$2:$E$2336,4,0)</f>
        <v xml:space="preserve">  Ryan</v>
      </c>
      <c r="C2294" s="9">
        <f>VLOOKUP($A2294,'Medical Examination'!$A$2:$J$2336,2,0)</f>
        <v>33.33</v>
      </c>
      <c r="D2294" s="9">
        <f>VLOOKUP($A2294,'Medical Examination'!$A$2:$J$2336,3,0)</f>
        <v>6.08</v>
      </c>
      <c r="E2294" s="9" t="str">
        <f>VLOOKUP($A2294,'Medical Examination'!$A$2:$J$2336,4,0)</f>
        <v>No</v>
      </c>
      <c r="F2294" s="9" t="str">
        <f>VLOOKUP($A2294,'Medical Examination'!$A$2:$J$2336,5,0)</f>
        <v>Yes</v>
      </c>
      <c r="G2294" s="9" t="str">
        <f>VLOOKUP($A2294,'Medical Examination'!$A$2:$J$2336,6,0)</f>
        <v>No</v>
      </c>
      <c r="H2294" s="9">
        <f>VLOOKUP($A2294,'Medical Examination'!$A$2:$J$2336,7,0)</f>
        <v>1</v>
      </c>
      <c r="I2294" s="9" t="str">
        <f>VLOOKUP($A2294,'Medical Examination'!$A$2:$J$2336,8,0)</f>
        <v xml:space="preserve"> Non Smoker</v>
      </c>
      <c r="J2294" s="9" t="str">
        <f>VLOOKUP($A2294,'Medical Examination'!$A$2:$J$2336,9,0)</f>
        <v>Obesity</v>
      </c>
      <c r="K2294" s="9" t="str">
        <f>VLOOKUP($A2294,'Medical Examination'!$A$2:$J$2336,10,0)</f>
        <v>Prediabetes</v>
      </c>
      <c r="L2294" s="9" t="str">
        <f>VLOOKUP($A2294,'Hospitalsation Details'!$A$2:$L$2344,10,0)</f>
        <v>11-06-2004</v>
      </c>
      <c r="M2294" s="16">
        <f>VLOOKUP($A2294,'Hospitalsation Details'!$A$2:$L$2344,6,0)</f>
        <v>1135.94</v>
      </c>
      <c r="N2294" s="9" t="str">
        <f>VLOOKUP($A2294,'Hospitalsation Details'!$A$2:$L$2344,7,0)</f>
        <v>tier - 3</v>
      </c>
      <c r="O2294" s="9" t="str">
        <f>VLOOKUP($A2294,'Hospitalsation Details'!$A$2:$L$2344,8,0)</f>
        <v>tier - 3</v>
      </c>
      <c r="P2294" s="9" t="str">
        <f>VLOOKUP($A2294,'Hospitalsation Details'!$A$2:$L$2344,9,0)</f>
        <v>R1013</v>
      </c>
      <c r="Q2294" s="9">
        <f>VLOOKUP($A2294,'Hospitalsation Details'!$A$2:$L$2344,12,0)</f>
        <v>18</v>
      </c>
    </row>
    <row r="2295" spans="1:17" ht="15.6" x14ac:dyDescent="0.3">
      <c r="A2295" s="21" t="s">
        <v>4587</v>
      </c>
      <c r="B2295" s="9" t="str">
        <f>VLOOKUP($A2295,'Customer Names'!$A$2:$E$2336,4,0)</f>
        <v xml:space="preserve">  Hope</v>
      </c>
      <c r="C2295" s="9">
        <f>VLOOKUP($A2295,'Medical Examination'!$A$2:$J$2336,2,0)</f>
        <v>21.84</v>
      </c>
      <c r="D2295" s="9">
        <f>VLOOKUP($A2295,'Medical Examination'!$A$2:$J$2336,3,0)</f>
        <v>5.71</v>
      </c>
      <c r="E2295" s="9" t="str">
        <f>VLOOKUP($A2295,'Medical Examination'!$A$2:$J$2336,4,0)</f>
        <v>No</v>
      </c>
      <c r="F2295" s="9" t="str">
        <f>VLOOKUP($A2295,'Medical Examination'!$A$2:$J$2336,5,0)</f>
        <v>Yes</v>
      </c>
      <c r="G2295" s="9" t="str">
        <f>VLOOKUP($A2295,'Medical Examination'!$A$2:$J$2336,6,0)</f>
        <v>No</v>
      </c>
      <c r="H2295" s="9">
        <f>VLOOKUP($A2295,'Medical Examination'!$A$2:$J$2336,7,0)</f>
        <v>1</v>
      </c>
      <c r="I2295" s="9" t="str">
        <f>VLOOKUP($A2295,'Medical Examination'!$A$2:$J$2336,8,0)</f>
        <v xml:space="preserve"> Non Smoker</v>
      </c>
      <c r="J2295" s="9" t="str">
        <f>VLOOKUP($A2295,'Medical Examination'!$A$2:$J$2336,9,0)</f>
        <v>Normal Weight</v>
      </c>
      <c r="K2295" s="9" t="str">
        <f>VLOOKUP($A2295,'Medical Examination'!$A$2:$J$2336,10,0)</f>
        <v>Diabetes</v>
      </c>
      <c r="L2295" s="9" t="str">
        <f>VLOOKUP($A2295,'Hospitalsation Details'!$A$2:$L$2344,10,0)</f>
        <v>06-10-2004</v>
      </c>
      <c r="M2295" s="16">
        <f>VLOOKUP($A2295,'Hospitalsation Details'!$A$2:$L$2344,6,0)</f>
        <v>1135</v>
      </c>
      <c r="N2295" s="9" t="str">
        <f>VLOOKUP($A2295,'Hospitalsation Details'!$A$2:$L$2344,7,0)</f>
        <v>tier - 3</v>
      </c>
      <c r="O2295" s="9" t="str">
        <f>VLOOKUP($A2295,'Hospitalsation Details'!$A$2:$L$2344,8,0)</f>
        <v>tier - 3</v>
      </c>
      <c r="P2295" s="9" t="str">
        <f>VLOOKUP($A2295,'Hospitalsation Details'!$A$2:$L$2344,9,0)</f>
        <v>R1013</v>
      </c>
      <c r="Q2295" s="9">
        <f>VLOOKUP($A2295,'Hospitalsation Details'!$A$2:$L$2344,12,0)</f>
        <v>18</v>
      </c>
    </row>
    <row r="2296" spans="1:17" ht="15.6" x14ac:dyDescent="0.3">
      <c r="A2296" s="20" t="s">
        <v>4589</v>
      </c>
      <c r="B2296" s="9" t="str">
        <f>VLOOKUP($A2296,'Customer Names'!$A$2:$E$2336,4,0)</f>
        <v xml:space="preserve">  Josh</v>
      </c>
      <c r="C2296" s="9">
        <f>VLOOKUP($A2296,'Medical Examination'!$A$2:$J$2336,2,0)</f>
        <v>16.87</v>
      </c>
      <c r="D2296" s="9">
        <f>VLOOKUP($A2296,'Medical Examination'!$A$2:$J$2336,3,0)</f>
        <v>9.1300000000000008</v>
      </c>
      <c r="E2296" s="9" t="str">
        <f>VLOOKUP($A2296,'Medical Examination'!$A$2:$J$2336,4,0)</f>
        <v>No</v>
      </c>
      <c r="F2296" s="9" t="str">
        <f>VLOOKUP($A2296,'Medical Examination'!$A$2:$J$2336,5,0)</f>
        <v>No</v>
      </c>
      <c r="G2296" s="9" t="str">
        <f>VLOOKUP($A2296,'Medical Examination'!$A$2:$J$2336,6,0)</f>
        <v>No</v>
      </c>
      <c r="H2296" s="9">
        <f>VLOOKUP($A2296,'Medical Examination'!$A$2:$J$2336,7,0)</f>
        <v>0</v>
      </c>
      <c r="I2296" s="9" t="str">
        <f>VLOOKUP($A2296,'Medical Examination'!$A$2:$J$2336,8,0)</f>
        <v xml:space="preserve"> Non Smoker</v>
      </c>
      <c r="J2296" s="9" t="str">
        <f>VLOOKUP($A2296,'Medical Examination'!$A$2:$J$2336,9,0)</f>
        <v>Under Weight</v>
      </c>
      <c r="K2296" s="9" t="str">
        <f>VLOOKUP($A2296,'Medical Examination'!$A$2:$J$2336,10,0)</f>
        <v>Normal</v>
      </c>
      <c r="L2296" s="9" t="str">
        <f>VLOOKUP($A2296,'Hospitalsation Details'!$A$2:$L$2344,10,0)</f>
        <v>19-07-2002</v>
      </c>
      <c r="M2296" s="16">
        <f>VLOOKUP($A2296,'Hospitalsation Details'!$A$2:$L$2344,6,0)</f>
        <v>1132</v>
      </c>
      <c r="N2296" s="9" t="str">
        <f>VLOOKUP($A2296,'Hospitalsation Details'!$A$2:$L$2344,7,0)</f>
        <v>tier - 3</v>
      </c>
      <c r="O2296" s="9" t="str">
        <f>VLOOKUP($A2296,'Hospitalsation Details'!$A$2:$L$2344,8,0)</f>
        <v>tier - 1</v>
      </c>
      <c r="P2296" s="9" t="str">
        <f>VLOOKUP($A2296,'Hospitalsation Details'!$A$2:$L$2344,9,0)</f>
        <v>R1013</v>
      </c>
      <c r="Q2296" s="9">
        <f>VLOOKUP($A2296,'Hospitalsation Details'!$A$2:$L$2344,12,0)</f>
        <v>20</v>
      </c>
    </row>
    <row r="2297" spans="1:17" ht="15.6" x14ac:dyDescent="0.3">
      <c r="A2297" s="21" t="s">
        <v>4591</v>
      </c>
      <c r="B2297" s="9" t="str">
        <f>VLOOKUP($A2297,'Customer Names'!$A$2:$E$2336,4,0)</f>
        <v xml:space="preserve">  Jacob J</v>
      </c>
      <c r="C2297" s="9">
        <f>VLOOKUP($A2297,'Medical Examination'!$A$2:$J$2336,2,0)</f>
        <v>30.14</v>
      </c>
      <c r="D2297" s="9">
        <f>VLOOKUP($A2297,'Medical Examination'!$A$2:$J$2336,3,0)</f>
        <v>5.49</v>
      </c>
      <c r="E2297" s="9" t="str">
        <f>VLOOKUP($A2297,'Medical Examination'!$A$2:$J$2336,4,0)</f>
        <v>No</v>
      </c>
      <c r="F2297" s="9" t="str">
        <f>VLOOKUP($A2297,'Medical Examination'!$A$2:$J$2336,5,0)</f>
        <v>Yes</v>
      </c>
      <c r="G2297" s="9" t="str">
        <f>VLOOKUP($A2297,'Medical Examination'!$A$2:$J$2336,6,0)</f>
        <v>No</v>
      </c>
      <c r="H2297" s="9">
        <f>VLOOKUP($A2297,'Medical Examination'!$A$2:$J$2336,7,0)</f>
        <v>1</v>
      </c>
      <c r="I2297" s="9" t="str">
        <f>VLOOKUP($A2297,'Medical Examination'!$A$2:$J$2336,8,0)</f>
        <v xml:space="preserve"> Non Smoker</v>
      </c>
      <c r="J2297" s="9" t="str">
        <f>VLOOKUP($A2297,'Medical Examination'!$A$2:$J$2336,9,0)</f>
        <v>Obesity</v>
      </c>
      <c r="K2297" s="9" t="str">
        <f>VLOOKUP($A2297,'Medical Examination'!$A$2:$J$2336,10,0)</f>
        <v>Normal</v>
      </c>
      <c r="L2297" s="9" t="str">
        <f>VLOOKUP($A2297,'Hospitalsation Details'!$A$2:$L$2344,10,0)</f>
        <v>14-06-2004</v>
      </c>
      <c r="M2297" s="16">
        <f>VLOOKUP($A2297,'Hospitalsation Details'!$A$2:$L$2344,6,0)</f>
        <v>1131.51</v>
      </c>
      <c r="N2297" s="9" t="str">
        <f>VLOOKUP($A2297,'Hospitalsation Details'!$A$2:$L$2344,7,0)</f>
        <v>tier - 3</v>
      </c>
      <c r="O2297" s="9" t="str">
        <f>VLOOKUP($A2297,'Hospitalsation Details'!$A$2:$L$2344,8,0)</f>
        <v>tier - 1</v>
      </c>
      <c r="P2297" s="9" t="str">
        <f>VLOOKUP($A2297,'Hospitalsation Details'!$A$2:$L$2344,9,0)</f>
        <v>R1013</v>
      </c>
      <c r="Q2297" s="9">
        <f>VLOOKUP($A2297,'Hospitalsation Details'!$A$2:$L$2344,12,0)</f>
        <v>18</v>
      </c>
    </row>
    <row r="2298" spans="1:17" ht="15.6" x14ac:dyDescent="0.3">
      <c r="A2298" s="20" t="s">
        <v>4593</v>
      </c>
      <c r="B2298" s="9" t="str">
        <f>VLOOKUP($A2298,'Customer Names'!$A$2:$E$2336,4,0)</f>
        <v xml:space="preserve">  Jose Tomas</v>
      </c>
      <c r="C2298" s="9">
        <f>VLOOKUP($A2298,'Medical Examination'!$A$2:$J$2336,2,0)</f>
        <v>23.21</v>
      </c>
      <c r="D2298" s="9">
        <f>VLOOKUP($A2298,'Medical Examination'!$A$2:$J$2336,3,0)</f>
        <v>4.37</v>
      </c>
      <c r="E2298" s="9" t="str">
        <f>VLOOKUP($A2298,'Medical Examination'!$A$2:$J$2336,4,0)</f>
        <v>No</v>
      </c>
      <c r="F2298" s="9" t="str">
        <f>VLOOKUP($A2298,'Medical Examination'!$A$2:$J$2336,5,0)</f>
        <v>Yes</v>
      </c>
      <c r="G2298" s="9" t="str">
        <f>VLOOKUP($A2298,'Medical Examination'!$A$2:$J$2336,6,0)</f>
        <v>No</v>
      </c>
      <c r="H2298" s="9">
        <f>VLOOKUP($A2298,'Medical Examination'!$A$2:$J$2336,7,0)</f>
        <v>1</v>
      </c>
      <c r="I2298" s="9" t="str">
        <f>VLOOKUP($A2298,'Medical Examination'!$A$2:$J$2336,8,0)</f>
        <v xml:space="preserve"> Non Smoker</v>
      </c>
      <c r="J2298" s="9" t="str">
        <f>VLOOKUP($A2298,'Medical Examination'!$A$2:$J$2336,9,0)</f>
        <v>Normal Weight</v>
      </c>
      <c r="K2298" s="9" t="str">
        <f>VLOOKUP($A2298,'Medical Examination'!$A$2:$J$2336,10,0)</f>
        <v>Diabetes</v>
      </c>
      <c r="L2298" s="9" t="str">
        <f>VLOOKUP($A2298,'Hospitalsation Details'!$A$2:$L$2344,10,0)</f>
        <v>12-11-2004</v>
      </c>
      <c r="M2298" s="16">
        <f>VLOOKUP($A2298,'Hospitalsation Details'!$A$2:$L$2344,6,0)</f>
        <v>1121.8699999999999</v>
      </c>
      <c r="N2298" s="9" t="str">
        <f>VLOOKUP($A2298,'Hospitalsation Details'!$A$2:$L$2344,7,0)</f>
        <v>tier - 3</v>
      </c>
      <c r="O2298" s="9" t="str">
        <f>VLOOKUP($A2298,'Hospitalsation Details'!$A$2:$L$2344,8,0)</f>
        <v>tier - 1</v>
      </c>
      <c r="P2298" s="9" t="str">
        <f>VLOOKUP($A2298,'Hospitalsation Details'!$A$2:$L$2344,9,0)</f>
        <v>R1013</v>
      </c>
      <c r="Q2298" s="9">
        <f>VLOOKUP($A2298,'Hospitalsation Details'!$A$2:$L$2344,12,0)</f>
        <v>18</v>
      </c>
    </row>
    <row r="2299" spans="1:17" ht="15.6" x14ac:dyDescent="0.3">
      <c r="A2299" s="21" t="s">
        <v>4595</v>
      </c>
      <c r="B2299" s="9" t="str">
        <f>VLOOKUP($A2299,'Customer Names'!$A$2:$E$2336,4,0)</f>
        <v xml:space="preserve">  Mary Evan</v>
      </c>
      <c r="C2299" s="9">
        <f>VLOOKUP($A2299,'Medical Examination'!$A$2:$J$2336,2,0)</f>
        <v>17.170000000000002</v>
      </c>
      <c r="D2299" s="9">
        <f>VLOOKUP($A2299,'Medical Examination'!$A$2:$J$2336,3,0)</f>
        <v>8.4600000000000009</v>
      </c>
      <c r="E2299" s="9" t="str">
        <f>VLOOKUP($A2299,'Medical Examination'!$A$2:$J$2336,4,0)</f>
        <v>No</v>
      </c>
      <c r="F2299" s="9" t="str">
        <f>VLOOKUP($A2299,'Medical Examination'!$A$2:$J$2336,5,0)</f>
        <v>No</v>
      </c>
      <c r="G2299" s="9" t="str">
        <f>VLOOKUP($A2299,'Medical Examination'!$A$2:$J$2336,6,0)</f>
        <v>No</v>
      </c>
      <c r="H2299" s="9">
        <f>VLOOKUP($A2299,'Medical Examination'!$A$2:$J$2336,7,0)</f>
        <v>0</v>
      </c>
      <c r="I2299" s="9" t="str">
        <f>VLOOKUP($A2299,'Medical Examination'!$A$2:$J$2336,8,0)</f>
        <v xml:space="preserve"> Non Smoker</v>
      </c>
      <c r="J2299" s="9" t="str">
        <f>VLOOKUP($A2299,'Medical Examination'!$A$2:$J$2336,9,0)</f>
        <v>Under Weight</v>
      </c>
      <c r="K2299" s="9" t="str">
        <f>VLOOKUP($A2299,'Medical Examination'!$A$2:$J$2336,10,0)</f>
        <v>Normal</v>
      </c>
      <c r="L2299" s="9" t="str">
        <f>VLOOKUP($A2299,'Hospitalsation Details'!$A$2:$L$2344,10,0)</f>
        <v>13-08-2002</v>
      </c>
      <c r="M2299" s="16">
        <f>VLOOKUP($A2299,'Hospitalsation Details'!$A$2:$L$2344,6,0)</f>
        <v>1086</v>
      </c>
      <c r="N2299" s="9" t="str">
        <f>VLOOKUP($A2299,'Hospitalsation Details'!$A$2:$L$2344,7,0)</f>
        <v>tier - 3</v>
      </c>
      <c r="O2299" s="9" t="str">
        <f>VLOOKUP($A2299,'Hospitalsation Details'!$A$2:$L$2344,8,0)</f>
        <v>tier - 3</v>
      </c>
      <c r="P2299" s="9" t="str">
        <f>VLOOKUP($A2299,'Hospitalsation Details'!$A$2:$L$2344,9,0)</f>
        <v>R1013</v>
      </c>
      <c r="Q2299" s="9">
        <f>VLOOKUP($A2299,'Hospitalsation Details'!$A$2:$L$2344,12,0)</f>
        <v>20</v>
      </c>
    </row>
    <row r="2300" spans="1:17" ht="15.6" x14ac:dyDescent="0.3">
      <c r="A2300" s="20" t="s">
        <v>4597</v>
      </c>
      <c r="B2300" s="9" t="str">
        <f>VLOOKUP($A2300,'Customer Names'!$A$2:$E$2336,4,0)</f>
        <v xml:space="preserve">  Justin K</v>
      </c>
      <c r="C2300" s="9">
        <f>VLOOKUP($A2300,'Medical Examination'!$A$2:$J$2336,2,0)</f>
        <v>15.61</v>
      </c>
      <c r="D2300" s="9">
        <f>VLOOKUP($A2300,'Medical Examination'!$A$2:$J$2336,3,0)</f>
        <v>5.28</v>
      </c>
      <c r="E2300" s="9" t="str">
        <f>VLOOKUP($A2300,'Medical Examination'!$A$2:$J$2336,4,0)</f>
        <v>No</v>
      </c>
      <c r="F2300" s="9" t="str">
        <f>VLOOKUP($A2300,'Medical Examination'!$A$2:$J$2336,5,0)</f>
        <v>No</v>
      </c>
      <c r="G2300" s="9" t="str">
        <f>VLOOKUP($A2300,'Medical Examination'!$A$2:$J$2336,6,0)</f>
        <v>No</v>
      </c>
      <c r="H2300" s="9">
        <f>VLOOKUP($A2300,'Medical Examination'!$A$2:$J$2336,7,0)</f>
        <v>1</v>
      </c>
      <c r="I2300" s="9" t="str">
        <f>VLOOKUP($A2300,'Medical Examination'!$A$2:$J$2336,8,0)</f>
        <v xml:space="preserve"> Non Smoker</v>
      </c>
      <c r="J2300" s="9" t="str">
        <f>VLOOKUP($A2300,'Medical Examination'!$A$2:$J$2336,9,0)</f>
        <v>Under Weight</v>
      </c>
      <c r="K2300" s="9" t="str">
        <f>VLOOKUP($A2300,'Medical Examination'!$A$2:$J$2336,10,0)</f>
        <v>Normal</v>
      </c>
      <c r="L2300" s="9" t="str">
        <f>VLOOKUP($A2300,'Hospitalsation Details'!$A$2:$L$2344,10,0)</f>
        <v>26-12-1998</v>
      </c>
      <c r="M2300" s="16">
        <f>VLOOKUP($A2300,'Hospitalsation Details'!$A$2:$L$2344,6,0)</f>
        <v>1082</v>
      </c>
      <c r="N2300" s="9" t="str">
        <f>VLOOKUP($A2300,'Hospitalsation Details'!$A$2:$L$2344,7,0)</f>
        <v>tier - 3</v>
      </c>
      <c r="O2300" s="9" t="str">
        <f>VLOOKUP($A2300,'Hospitalsation Details'!$A$2:$L$2344,8,0)</f>
        <v>tier - 2</v>
      </c>
      <c r="P2300" s="9" t="str">
        <f>VLOOKUP($A2300,'Hospitalsation Details'!$A$2:$L$2344,9,0)</f>
        <v>R1013</v>
      </c>
      <c r="Q2300" s="9">
        <f>VLOOKUP($A2300,'Hospitalsation Details'!$A$2:$L$2344,12,0)</f>
        <v>24</v>
      </c>
    </row>
    <row r="2301" spans="1:17" ht="15.6" x14ac:dyDescent="0.3">
      <c r="A2301" s="21" t="s">
        <v>4599</v>
      </c>
      <c r="B2301" s="9" t="str">
        <f>VLOOKUP($A2301,'Customer Names'!$A$2:$E$2336,4,0)</f>
        <v xml:space="preserve">  Patrick</v>
      </c>
      <c r="C2301" s="9">
        <f>VLOOKUP($A2301,'Medical Examination'!$A$2:$J$2336,2,0)</f>
        <v>17.98</v>
      </c>
      <c r="D2301" s="9">
        <f>VLOOKUP($A2301,'Medical Examination'!$A$2:$J$2336,3,0)</f>
        <v>5.33</v>
      </c>
      <c r="E2301" s="9" t="str">
        <f>VLOOKUP($A2301,'Medical Examination'!$A$2:$J$2336,4,0)</f>
        <v>Yes</v>
      </c>
      <c r="F2301" s="9" t="str">
        <f>VLOOKUP($A2301,'Medical Examination'!$A$2:$J$2336,5,0)</f>
        <v>No</v>
      </c>
      <c r="G2301" s="9" t="str">
        <f>VLOOKUP($A2301,'Medical Examination'!$A$2:$J$2336,6,0)</f>
        <v>Yes</v>
      </c>
      <c r="H2301" s="9">
        <f>VLOOKUP($A2301,'Medical Examination'!$A$2:$J$2336,7,0)</f>
        <v>1</v>
      </c>
      <c r="I2301" s="9" t="str">
        <f>VLOOKUP($A2301,'Medical Examination'!$A$2:$J$2336,8,0)</f>
        <v xml:space="preserve"> Non Smoker</v>
      </c>
      <c r="J2301" s="9" t="str">
        <f>VLOOKUP($A2301,'Medical Examination'!$A$2:$J$2336,9,0)</f>
        <v>Under Weight</v>
      </c>
      <c r="K2301" s="9" t="str">
        <f>VLOOKUP($A2301,'Medical Examination'!$A$2:$J$2336,10,0)</f>
        <v>Normal</v>
      </c>
      <c r="L2301" s="9" t="str">
        <f>VLOOKUP($A2301,'Hospitalsation Details'!$A$2:$L$2344,10,0)</f>
        <v>13-08-1997</v>
      </c>
      <c r="M2301" s="16">
        <f>VLOOKUP($A2301,'Hospitalsation Details'!$A$2:$L$2344,6,0)</f>
        <v>1071</v>
      </c>
      <c r="N2301" s="9" t="str">
        <f>VLOOKUP($A2301,'Hospitalsation Details'!$A$2:$L$2344,7,0)</f>
        <v>tier - 3</v>
      </c>
      <c r="O2301" s="9" t="str">
        <f>VLOOKUP($A2301,'Hospitalsation Details'!$A$2:$L$2344,8,0)</f>
        <v>tier - 3</v>
      </c>
      <c r="P2301" s="9" t="str">
        <f>VLOOKUP($A2301,'Hospitalsation Details'!$A$2:$L$2344,9,0)</f>
        <v>R1013</v>
      </c>
      <c r="Q2301" s="9">
        <f>VLOOKUP($A2301,'Hospitalsation Details'!$A$2:$L$2344,12,0)</f>
        <v>25</v>
      </c>
    </row>
    <row r="2302" spans="1:17" ht="15.6" x14ac:dyDescent="0.3">
      <c r="A2302" s="20" t="s">
        <v>4601</v>
      </c>
      <c r="B2302" s="9" t="str">
        <f>VLOOKUP($A2302,'Customer Names'!$A$2:$E$2336,4,0)</f>
        <v xml:space="preserve">  Roman</v>
      </c>
      <c r="C2302" s="9">
        <f>VLOOKUP($A2302,'Medical Examination'!$A$2:$J$2336,2,0)</f>
        <v>21.64</v>
      </c>
      <c r="D2302" s="9">
        <f>VLOOKUP($A2302,'Medical Examination'!$A$2:$J$2336,3,0)</f>
        <v>5.5</v>
      </c>
      <c r="E2302" s="9" t="str">
        <f>VLOOKUP($A2302,'Medical Examination'!$A$2:$J$2336,4,0)</f>
        <v>No</v>
      </c>
      <c r="F2302" s="9" t="str">
        <f>VLOOKUP($A2302,'Medical Examination'!$A$2:$J$2336,5,0)</f>
        <v>Yes</v>
      </c>
      <c r="G2302" s="9" t="str">
        <f>VLOOKUP($A2302,'Medical Examination'!$A$2:$J$2336,6,0)</f>
        <v>No</v>
      </c>
      <c r="H2302" s="9">
        <f>VLOOKUP($A2302,'Medical Examination'!$A$2:$J$2336,7,0)</f>
        <v>1</v>
      </c>
      <c r="I2302" s="9" t="str">
        <f>VLOOKUP($A2302,'Medical Examination'!$A$2:$J$2336,8,0)</f>
        <v xml:space="preserve"> Non Smoker</v>
      </c>
      <c r="J2302" s="9" t="str">
        <f>VLOOKUP($A2302,'Medical Examination'!$A$2:$J$2336,9,0)</f>
        <v>Normal Weight</v>
      </c>
      <c r="K2302" s="9" t="str">
        <f>VLOOKUP($A2302,'Medical Examination'!$A$2:$J$2336,10,0)</f>
        <v>Normal</v>
      </c>
      <c r="L2302" s="9" t="str">
        <f>VLOOKUP($A2302,'Hospitalsation Details'!$A$2:$L$2344,10,0)</f>
        <v>24-08-2004</v>
      </c>
      <c r="M2302" s="16">
        <f>VLOOKUP($A2302,'Hospitalsation Details'!$A$2:$L$2344,6,0)</f>
        <v>1070</v>
      </c>
      <c r="N2302" s="9" t="str">
        <f>VLOOKUP($A2302,'Hospitalsation Details'!$A$2:$L$2344,7,0)</f>
        <v>tier - 3</v>
      </c>
      <c r="O2302" s="9" t="str">
        <f>VLOOKUP($A2302,'Hospitalsation Details'!$A$2:$L$2344,8,0)</f>
        <v>tier - 3</v>
      </c>
      <c r="P2302" s="9" t="str">
        <f>VLOOKUP($A2302,'Hospitalsation Details'!$A$2:$L$2344,9,0)</f>
        <v>R1013</v>
      </c>
      <c r="Q2302" s="9">
        <f>VLOOKUP($A2302,'Hospitalsation Details'!$A$2:$L$2344,12,0)</f>
        <v>18</v>
      </c>
    </row>
    <row r="2303" spans="1:17" ht="15.6" x14ac:dyDescent="0.3">
      <c r="A2303" s="21" t="s">
        <v>4603</v>
      </c>
      <c r="B2303" s="9" t="str">
        <f>VLOOKUP($A2303,'Customer Names'!$A$2:$E$2336,4,0)</f>
        <v xml:space="preserve">  David</v>
      </c>
      <c r="C2303" s="9">
        <f>VLOOKUP($A2303,'Medical Examination'!$A$2:$J$2336,2,0)</f>
        <v>16.399999999999999</v>
      </c>
      <c r="D2303" s="9">
        <f>VLOOKUP($A2303,'Medical Examination'!$A$2:$J$2336,3,0)</f>
        <v>5.4</v>
      </c>
      <c r="E2303" s="9" t="str">
        <f>VLOOKUP($A2303,'Medical Examination'!$A$2:$J$2336,4,0)</f>
        <v>No</v>
      </c>
      <c r="F2303" s="9" t="str">
        <f>VLOOKUP($A2303,'Medical Examination'!$A$2:$J$2336,5,0)</f>
        <v>No</v>
      </c>
      <c r="G2303" s="9" t="str">
        <f>VLOOKUP($A2303,'Medical Examination'!$A$2:$J$2336,6,0)</f>
        <v>Yes</v>
      </c>
      <c r="H2303" s="9">
        <f>VLOOKUP($A2303,'Medical Examination'!$A$2:$J$2336,7,0)</f>
        <v>1</v>
      </c>
      <c r="I2303" s="9" t="str">
        <f>VLOOKUP($A2303,'Medical Examination'!$A$2:$J$2336,8,0)</f>
        <v xml:space="preserve"> Non Smoker</v>
      </c>
      <c r="J2303" s="9" t="str">
        <f>VLOOKUP($A2303,'Medical Examination'!$A$2:$J$2336,9,0)</f>
        <v>Under Weight</v>
      </c>
      <c r="K2303" s="9" t="str">
        <f>VLOOKUP($A2303,'Medical Examination'!$A$2:$J$2336,10,0)</f>
        <v>Prediabetes</v>
      </c>
      <c r="L2303" s="9" t="str">
        <f>VLOOKUP($A2303,'Hospitalsation Details'!$A$2:$L$2344,10,0)</f>
        <v>28-09-1993</v>
      </c>
      <c r="M2303" s="16">
        <f>VLOOKUP($A2303,'Hospitalsation Details'!$A$2:$L$2344,6,0)</f>
        <v>1068</v>
      </c>
      <c r="N2303" s="9" t="str">
        <f>VLOOKUP($A2303,'Hospitalsation Details'!$A$2:$L$2344,7,0)</f>
        <v>tier - 3</v>
      </c>
      <c r="O2303" s="9" t="str">
        <f>VLOOKUP($A2303,'Hospitalsation Details'!$A$2:$L$2344,8,0)</f>
        <v>tier - 1</v>
      </c>
      <c r="P2303" s="9" t="str">
        <f>VLOOKUP($A2303,'Hospitalsation Details'!$A$2:$L$2344,9,0)</f>
        <v>R1013</v>
      </c>
      <c r="Q2303" s="9">
        <f>VLOOKUP($A2303,'Hospitalsation Details'!$A$2:$L$2344,12,0)</f>
        <v>29</v>
      </c>
    </row>
    <row r="2304" spans="1:17" ht="15.6" x14ac:dyDescent="0.3">
      <c r="A2304" s="20" t="s">
        <v>4605</v>
      </c>
      <c r="B2304" s="9" t="str">
        <f>VLOOKUP($A2304,'Customer Names'!$A$2:$E$2336,4,0)</f>
        <v xml:space="preserve">  Evelyn L</v>
      </c>
      <c r="C2304" s="9">
        <f>VLOOKUP($A2304,'Medical Examination'!$A$2:$J$2336,2,0)</f>
        <v>15.77</v>
      </c>
      <c r="D2304" s="9">
        <f>VLOOKUP($A2304,'Medical Examination'!$A$2:$J$2336,3,0)</f>
        <v>6.05</v>
      </c>
      <c r="E2304" s="9" t="str">
        <f>VLOOKUP($A2304,'Medical Examination'!$A$2:$J$2336,4,0)</f>
        <v>Yes</v>
      </c>
      <c r="F2304" s="9" t="str">
        <f>VLOOKUP($A2304,'Medical Examination'!$A$2:$J$2336,5,0)</f>
        <v>No</v>
      </c>
      <c r="G2304" s="9" t="str">
        <f>VLOOKUP($A2304,'Medical Examination'!$A$2:$J$2336,6,0)</f>
        <v>No</v>
      </c>
      <c r="H2304" s="9">
        <f>VLOOKUP($A2304,'Medical Examination'!$A$2:$J$2336,7,0)</f>
        <v>1</v>
      </c>
      <c r="I2304" s="9" t="str">
        <f>VLOOKUP($A2304,'Medical Examination'!$A$2:$J$2336,8,0)</f>
        <v xml:space="preserve"> Non Smoker</v>
      </c>
      <c r="J2304" s="9" t="str">
        <f>VLOOKUP($A2304,'Medical Examination'!$A$2:$J$2336,9,0)</f>
        <v>Under Weight</v>
      </c>
      <c r="K2304" s="9" t="str">
        <f>VLOOKUP($A2304,'Medical Examination'!$A$2:$J$2336,10,0)</f>
        <v>Diabetes</v>
      </c>
      <c r="L2304" s="9" t="str">
        <f>VLOOKUP($A2304,'Hospitalsation Details'!$A$2:$L$2344,10,0)</f>
        <v>01-06-1995</v>
      </c>
      <c r="M2304" s="16">
        <f>VLOOKUP($A2304,'Hospitalsation Details'!$A$2:$L$2344,6,0)</f>
        <v>1056</v>
      </c>
      <c r="N2304" s="9" t="str">
        <f>VLOOKUP($A2304,'Hospitalsation Details'!$A$2:$L$2344,7,0)</f>
        <v>tier - 3</v>
      </c>
      <c r="O2304" s="9" t="str">
        <f>VLOOKUP($A2304,'Hospitalsation Details'!$A$2:$L$2344,8,0)</f>
        <v>tier - 2</v>
      </c>
      <c r="P2304" s="9" t="str">
        <f>VLOOKUP($A2304,'Hospitalsation Details'!$A$2:$L$2344,9,0)</f>
        <v>R1013</v>
      </c>
      <c r="Q2304" s="9">
        <f>VLOOKUP($A2304,'Hospitalsation Details'!$A$2:$L$2344,12,0)</f>
        <v>28</v>
      </c>
    </row>
    <row r="2305" spans="1:17" ht="15.6" x14ac:dyDescent="0.3">
      <c r="A2305" s="21" t="s">
        <v>4607</v>
      </c>
      <c r="B2305" s="9" t="str">
        <f>VLOOKUP($A2305,'Customer Names'!$A$2:$E$2336,4,0)</f>
        <v xml:space="preserve">  Jim</v>
      </c>
      <c r="C2305" s="9">
        <f>VLOOKUP($A2305,'Medical Examination'!$A$2:$J$2336,2,0)</f>
        <v>18.27</v>
      </c>
      <c r="D2305" s="9">
        <f>VLOOKUP($A2305,'Medical Examination'!$A$2:$J$2336,3,0)</f>
        <v>11.46</v>
      </c>
      <c r="E2305" s="9" t="str">
        <f>VLOOKUP($A2305,'Medical Examination'!$A$2:$J$2336,4,0)</f>
        <v>No</v>
      </c>
      <c r="F2305" s="9" t="str">
        <f>VLOOKUP($A2305,'Medical Examination'!$A$2:$J$2336,5,0)</f>
        <v>No</v>
      </c>
      <c r="G2305" s="9" t="str">
        <f>VLOOKUP($A2305,'Medical Examination'!$A$2:$J$2336,6,0)</f>
        <v>No</v>
      </c>
      <c r="H2305" s="9">
        <f>VLOOKUP($A2305,'Medical Examination'!$A$2:$J$2336,7,0)</f>
        <v>0</v>
      </c>
      <c r="I2305" s="9" t="str">
        <f>VLOOKUP($A2305,'Medical Examination'!$A$2:$J$2336,8,0)</f>
        <v xml:space="preserve"> Non Smoker</v>
      </c>
      <c r="J2305" s="9" t="str">
        <f>VLOOKUP($A2305,'Medical Examination'!$A$2:$J$2336,9,0)</f>
        <v>Under Weight</v>
      </c>
      <c r="K2305" s="9" t="str">
        <f>VLOOKUP($A2305,'Medical Examination'!$A$2:$J$2336,10,0)</f>
        <v>Diabetes</v>
      </c>
      <c r="L2305" s="9" t="str">
        <f>VLOOKUP($A2305,'Hospitalsation Details'!$A$2:$L$2344,10,0)</f>
        <v>01-07-2002</v>
      </c>
      <c r="M2305" s="16">
        <f>VLOOKUP($A2305,'Hospitalsation Details'!$A$2:$L$2344,6,0)</f>
        <v>1049</v>
      </c>
      <c r="N2305" s="9" t="str">
        <f>VLOOKUP($A2305,'Hospitalsation Details'!$A$2:$L$2344,7,0)</f>
        <v>tier - 3</v>
      </c>
      <c r="O2305" s="9" t="str">
        <f>VLOOKUP($A2305,'Hospitalsation Details'!$A$2:$L$2344,8,0)</f>
        <v>tier - 2</v>
      </c>
      <c r="P2305" s="9" t="str">
        <f>VLOOKUP($A2305,'Hospitalsation Details'!$A$2:$L$2344,9,0)</f>
        <v>R1012</v>
      </c>
      <c r="Q2305" s="9">
        <f>VLOOKUP($A2305,'Hospitalsation Details'!$A$2:$L$2344,12,0)</f>
        <v>20</v>
      </c>
    </row>
    <row r="2306" spans="1:17" ht="15.6" x14ac:dyDescent="0.3">
      <c r="A2306" s="20" t="s">
        <v>4609</v>
      </c>
      <c r="B2306" s="9" t="str">
        <f>VLOOKUP($A2306,'Customer Names'!$A$2:$E$2336,4,0)</f>
        <v xml:space="preserve">  Matthew S</v>
      </c>
      <c r="C2306" s="9">
        <f>VLOOKUP($A2306,'Medical Examination'!$A$2:$J$2336,2,0)</f>
        <v>16.489999999999998</v>
      </c>
      <c r="D2306" s="9">
        <f>VLOOKUP($A2306,'Medical Examination'!$A$2:$J$2336,3,0)</f>
        <v>8.48</v>
      </c>
      <c r="E2306" s="9" t="str">
        <f>VLOOKUP($A2306,'Medical Examination'!$A$2:$J$2336,4,0)</f>
        <v>No</v>
      </c>
      <c r="F2306" s="9" t="str">
        <f>VLOOKUP($A2306,'Medical Examination'!$A$2:$J$2336,5,0)</f>
        <v>No</v>
      </c>
      <c r="G2306" s="9" t="str">
        <f>VLOOKUP($A2306,'Medical Examination'!$A$2:$J$2336,6,0)</f>
        <v>No</v>
      </c>
      <c r="H2306" s="9">
        <f>VLOOKUP($A2306,'Medical Examination'!$A$2:$J$2336,7,0)</f>
        <v>0</v>
      </c>
      <c r="I2306" s="9" t="str">
        <f>VLOOKUP($A2306,'Medical Examination'!$A$2:$J$2336,8,0)</f>
        <v xml:space="preserve"> Non Smoker</v>
      </c>
      <c r="J2306" s="9" t="str">
        <f>VLOOKUP($A2306,'Medical Examination'!$A$2:$J$2336,9,0)</f>
        <v>Under Weight</v>
      </c>
      <c r="K2306" s="9" t="str">
        <f>VLOOKUP($A2306,'Medical Examination'!$A$2:$J$2336,10,0)</f>
        <v>Normal</v>
      </c>
      <c r="L2306" s="9" t="str">
        <f>VLOOKUP($A2306,'Hospitalsation Details'!$A$2:$L$2344,10,0)</f>
        <v>20-07-2002</v>
      </c>
      <c r="M2306" s="16">
        <f>VLOOKUP($A2306,'Hospitalsation Details'!$A$2:$L$2344,6,0)</f>
        <v>1047</v>
      </c>
      <c r="N2306" s="9" t="str">
        <f>VLOOKUP($A2306,'Hospitalsation Details'!$A$2:$L$2344,7,0)</f>
        <v>tier - 3</v>
      </c>
      <c r="O2306" s="9" t="str">
        <f>VLOOKUP($A2306,'Hospitalsation Details'!$A$2:$L$2344,8,0)</f>
        <v>tier - 1</v>
      </c>
      <c r="P2306" s="9" t="str">
        <f>VLOOKUP($A2306,'Hospitalsation Details'!$A$2:$L$2344,9,0)</f>
        <v>R1013</v>
      </c>
      <c r="Q2306" s="9">
        <f>VLOOKUP($A2306,'Hospitalsation Details'!$A$2:$L$2344,12,0)</f>
        <v>20</v>
      </c>
    </row>
    <row r="2307" spans="1:17" ht="15.6" x14ac:dyDescent="0.3">
      <c r="A2307" s="21" t="s">
        <v>4611</v>
      </c>
      <c r="B2307" s="9" t="str">
        <f>VLOOKUP($A2307,'Customer Names'!$A$2:$E$2336,4,0)</f>
        <v xml:space="preserve">  Kenneth</v>
      </c>
      <c r="C2307" s="9">
        <f>VLOOKUP($A2307,'Medical Examination'!$A$2:$J$2336,2,0)</f>
        <v>16.14</v>
      </c>
      <c r="D2307" s="9">
        <f>VLOOKUP($A2307,'Medical Examination'!$A$2:$J$2336,3,0)</f>
        <v>4.8600000000000003</v>
      </c>
      <c r="E2307" s="9" t="str">
        <f>VLOOKUP($A2307,'Medical Examination'!$A$2:$J$2336,4,0)</f>
        <v>No</v>
      </c>
      <c r="F2307" s="9" t="str">
        <f>VLOOKUP($A2307,'Medical Examination'!$A$2:$J$2336,5,0)</f>
        <v>No</v>
      </c>
      <c r="G2307" s="9" t="str">
        <f>VLOOKUP($A2307,'Medical Examination'!$A$2:$J$2336,6,0)</f>
        <v>No</v>
      </c>
      <c r="H2307" s="9">
        <f>VLOOKUP($A2307,'Medical Examination'!$A$2:$J$2336,7,0)</f>
        <v>0</v>
      </c>
      <c r="I2307" s="9" t="str">
        <f>VLOOKUP($A2307,'Medical Examination'!$A$2:$J$2336,8,0)</f>
        <v xml:space="preserve"> Non Smoker</v>
      </c>
      <c r="J2307" s="9" t="str">
        <f>VLOOKUP($A2307,'Medical Examination'!$A$2:$J$2336,9,0)</f>
        <v>Under Weight</v>
      </c>
      <c r="K2307" s="9" t="str">
        <f>VLOOKUP($A2307,'Medical Examination'!$A$2:$J$2336,10,0)</f>
        <v>Normal</v>
      </c>
      <c r="L2307" s="9" t="str">
        <f>VLOOKUP($A2307,'Hospitalsation Details'!$A$2:$L$2344,10,0)</f>
        <v>17-11-1994</v>
      </c>
      <c r="M2307" s="16">
        <f>VLOOKUP($A2307,'Hospitalsation Details'!$A$2:$L$2344,6,0)</f>
        <v>1044</v>
      </c>
      <c r="N2307" s="9" t="str">
        <f>VLOOKUP($A2307,'Hospitalsation Details'!$A$2:$L$2344,7,0)</f>
        <v>tier - 3</v>
      </c>
      <c r="O2307" s="9" t="str">
        <f>VLOOKUP($A2307,'Hospitalsation Details'!$A$2:$L$2344,8,0)</f>
        <v>tier - 2</v>
      </c>
      <c r="P2307" s="9" t="str">
        <f>VLOOKUP($A2307,'Hospitalsation Details'!$A$2:$L$2344,9,0)</f>
        <v>R1013</v>
      </c>
      <c r="Q2307" s="9">
        <f>VLOOKUP($A2307,'Hospitalsation Details'!$A$2:$L$2344,12,0)</f>
        <v>28</v>
      </c>
    </row>
    <row r="2308" spans="1:17" ht="15.6" x14ac:dyDescent="0.3">
      <c r="A2308" s="20" t="s">
        <v>4613</v>
      </c>
      <c r="B2308" s="9" t="str">
        <f>VLOOKUP($A2308,'Customer Names'!$A$2:$E$2336,4,0)</f>
        <v xml:space="preserve">  Andrea</v>
      </c>
      <c r="C2308" s="9">
        <f>VLOOKUP($A2308,'Medical Examination'!$A$2:$J$2336,2,0)</f>
        <v>20.85</v>
      </c>
      <c r="D2308" s="9">
        <f>VLOOKUP($A2308,'Medical Examination'!$A$2:$J$2336,3,0)</f>
        <v>4.45</v>
      </c>
      <c r="E2308" s="9" t="str">
        <f>VLOOKUP($A2308,'Medical Examination'!$A$2:$J$2336,4,0)</f>
        <v>Yes</v>
      </c>
      <c r="F2308" s="9" t="str">
        <f>VLOOKUP($A2308,'Medical Examination'!$A$2:$J$2336,5,0)</f>
        <v>No</v>
      </c>
      <c r="G2308" s="9" t="str">
        <f>VLOOKUP($A2308,'Medical Examination'!$A$2:$J$2336,6,0)</f>
        <v>No</v>
      </c>
      <c r="H2308" s="9">
        <f>VLOOKUP($A2308,'Medical Examination'!$A$2:$J$2336,7,0)</f>
        <v>1</v>
      </c>
      <c r="I2308" s="9" t="str">
        <f>VLOOKUP($A2308,'Medical Examination'!$A$2:$J$2336,8,0)</f>
        <v xml:space="preserve"> Non Smoker</v>
      </c>
      <c r="J2308" s="9" t="str">
        <f>VLOOKUP($A2308,'Medical Examination'!$A$2:$J$2336,9,0)</f>
        <v>Normal Weight</v>
      </c>
      <c r="K2308" s="9" t="str">
        <f>VLOOKUP($A2308,'Medical Examination'!$A$2:$J$2336,10,0)</f>
        <v>Normal</v>
      </c>
      <c r="L2308" s="9" t="str">
        <f>VLOOKUP($A2308,'Hospitalsation Details'!$A$2:$L$2344,10,0)</f>
        <v>05-10-1995</v>
      </c>
      <c r="M2308" s="16">
        <f>VLOOKUP($A2308,'Hospitalsation Details'!$A$2:$L$2344,6,0)</f>
        <v>1033.74</v>
      </c>
      <c r="N2308" s="9" t="str">
        <f>VLOOKUP($A2308,'Hospitalsation Details'!$A$2:$L$2344,7,0)</f>
        <v>tier - 3</v>
      </c>
      <c r="O2308" s="9" t="str">
        <f>VLOOKUP($A2308,'Hospitalsation Details'!$A$2:$L$2344,8,0)</f>
        <v>tier - 1</v>
      </c>
      <c r="P2308" s="9" t="str">
        <f>VLOOKUP($A2308,'Hospitalsation Details'!$A$2:$L$2344,9,0)</f>
        <v>R1013</v>
      </c>
      <c r="Q2308" s="9">
        <f>VLOOKUP($A2308,'Hospitalsation Details'!$A$2:$L$2344,12,0)</f>
        <v>27</v>
      </c>
    </row>
    <row r="2309" spans="1:17" ht="15.6" x14ac:dyDescent="0.3">
      <c r="A2309" s="21" t="s">
        <v>4615</v>
      </c>
      <c r="B2309" s="9" t="str">
        <f>VLOOKUP($A2309,'Customer Names'!$A$2:$E$2336,4,0)</f>
        <v xml:space="preserve">  Kristina</v>
      </c>
      <c r="C2309" s="9">
        <f>VLOOKUP($A2309,'Medical Examination'!$A$2:$J$2336,2,0)</f>
        <v>15.88</v>
      </c>
      <c r="D2309" s="9">
        <f>VLOOKUP($A2309,'Medical Examination'!$A$2:$J$2336,3,0)</f>
        <v>4.3600000000000003</v>
      </c>
      <c r="E2309" s="9" t="str">
        <f>VLOOKUP($A2309,'Medical Examination'!$A$2:$J$2336,4,0)</f>
        <v>No</v>
      </c>
      <c r="F2309" s="9" t="str">
        <f>VLOOKUP($A2309,'Medical Examination'!$A$2:$J$2336,5,0)</f>
        <v>No</v>
      </c>
      <c r="G2309" s="9" t="str">
        <f>VLOOKUP($A2309,'Medical Examination'!$A$2:$J$2336,6,0)</f>
        <v>No</v>
      </c>
      <c r="H2309" s="9">
        <f>VLOOKUP($A2309,'Medical Examination'!$A$2:$J$2336,7,0)</f>
        <v>0</v>
      </c>
      <c r="I2309" s="9" t="str">
        <f>VLOOKUP($A2309,'Medical Examination'!$A$2:$J$2336,8,0)</f>
        <v xml:space="preserve"> Non Smoker</v>
      </c>
      <c r="J2309" s="9" t="str">
        <f>VLOOKUP($A2309,'Medical Examination'!$A$2:$J$2336,9,0)</f>
        <v>Under Weight</v>
      </c>
      <c r="K2309" s="9" t="str">
        <f>VLOOKUP($A2309,'Medical Examination'!$A$2:$J$2336,10,0)</f>
        <v>Prediabetes</v>
      </c>
      <c r="L2309" s="9" t="str">
        <f>VLOOKUP($A2309,'Hospitalsation Details'!$A$2:$L$2344,10,0)</f>
        <v>05-08-1999</v>
      </c>
      <c r="M2309" s="16">
        <f>VLOOKUP($A2309,'Hospitalsation Details'!$A$2:$L$2344,6,0)</f>
        <v>1019</v>
      </c>
      <c r="N2309" s="9" t="str">
        <f>VLOOKUP($A2309,'Hospitalsation Details'!$A$2:$L$2344,7,0)</f>
        <v>tier - 3</v>
      </c>
      <c r="O2309" s="9" t="str">
        <f>VLOOKUP($A2309,'Hospitalsation Details'!$A$2:$L$2344,8,0)</f>
        <v>tier - 2</v>
      </c>
      <c r="P2309" s="9" t="str">
        <f>VLOOKUP($A2309,'Hospitalsation Details'!$A$2:$L$2344,9,0)</f>
        <v>R1013</v>
      </c>
      <c r="Q2309" s="9">
        <f>VLOOKUP($A2309,'Hospitalsation Details'!$A$2:$L$2344,12,0)</f>
        <v>23</v>
      </c>
    </row>
    <row r="2310" spans="1:17" ht="15.6" x14ac:dyDescent="0.3">
      <c r="A2310" s="20" t="s">
        <v>4617</v>
      </c>
      <c r="B2310" s="9" t="str">
        <f>VLOOKUP($A2310,'Customer Names'!$A$2:$E$2336,4,0)</f>
        <v xml:space="preserve">  Kristen</v>
      </c>
      <c r="C2310" s="9">
        <f>VLOOKUP($A2310,'Medical Examination'!$A$2:$J$2336,2,0)</f>
        <v>20.66</v>
      </c>
      <c r="D2310" s="9">
        <f>VLOOKUP($A2310,'Medical Examination'!$A$2:$J$2336,3,0)</f>
        <v>5.8</v>
      </c>
      <c r="E2310" s="9" t="str">
        <f>VLOOKUP($A2310,'Medical Examination'!$A$2:$J$2336,4,0)</f>
        <v>No</v>
      </c>
      <c r="F2310" s="9" t="str">
        <f>VLOOKUP($A2310,'Medical Examination'!$A$2:$J$2336,5,0)</f>
        <v>Yes</v>
      </c>
      <c r="G2310" s="9" t="str">
        <f>VLOOKUP($A2310,'Medical Examination'!$A$2:$J$2336,6,0)</f>
        <v>No</v>
      </c>
      <c r="H2310" s="9">
        <f>VLOOKUP($A2310,'Medical Examination'!$A$2:$J$2336,7,0)</f>
        <v>1</v>
      </c>
      <c r="I2310" s="9" t="str">
        <f>VLOOKUP($A2310,'Medical Examination'!$A$2:$J$2336,8,0)</f>
        <v xml:space="preserve"> Non Smoker</v>
      </c>
      <c r="J2310" s="9" t="str">
        <f>VLOOKUP($A2310,'Medical Examination'!$A$2:$J$2336,9,0)</f>
        <v>Normal Weight</v>
      </c>
      <c r="K2310" s="9" t="str">
        <f>VLOOKUP($A2310,'Medical Examination'!$A$2:$J$2336,10,0)</f>
        <v>Normal</v>
      </c>
      <c r="L2310" s="9" t="str">
        <f>VLOOKUP($A2310,'Hospitalsation Details'!$A$2:$L$2344,10,0)</f>
        <v>09-10-2000</v>
      </c>
      <c r="M2310" s="16">
        <f>VLOOKUP($A2310,'Hospitalsation Details'!$A$2:$L$2344,6,0)</f>
        <v>1012</v>
      </c>
      <c r="N2310" s="9" t="str">
        <f>VLOOKUP($A2310,'Hospitalsation Details'!$A$2:$L$2344,7,0)</f>
        <v>tier - 3</v>
      </c>
      <c r="O2310" s="9" t="str">
        <f>VLOOKUP($A2310,'Hospitalsation Details'!$A$2:$L$2344,8,0)</f>
        <v>tier - 2</v>
      </c>
      <c r="P2310" s="9" t="str">
        <f>VLOOKUP($A2310,'Hospitalsation Details'!$A$2:$L$2344,9,0)</f>
        <v>R1013</v>
      </c>
      <c r="Q2310" s="9">
        <f>VLOOKUP($A2310,'Hospitalsation Details'!$A$2:$L$2344,12,0)</f>
        <v>22</v>
      </c>
    </row>
    <row r="2311" spans="1:17" ht="15.6" x14ac:dyDescent="0.3">
      <c r="A2311" s="21" t="s">
        <v>4619</v>
      </c>
      <c r="B2311" s="9" t="str">
        <f>VLOOKUP($A2311,'Customer Names'!$A$2:$E$2336,4,0)</f>
        <v xml:space="preserve">  Matthew</v>
      </c>
      <c r="C2311" s="9">
        <f>VLOOKUP($A2311,'Medical Examination'!$A$2:$J$2336,2,0)</f>
        <v>20.399999999999999</v>
      </c>
      <c r="D2311" s="9">
        <f>VLOOKUP($A2311,'Medical Examination'!$A$2:$J$2336,3,0)</f>
        <v>5.27</v>
      </c>
      <c r="E2311" s="9" t="str">
        <f>VLOOKUP($A2311,'Medical Examination'!$A$2:$J$2336,4,0)</f>
        <v>No</v>
      </c>
      <c r="F2311" s="9" t="str">
        <f>VLOOKUP($A2311,'Medical Examination'!$A$2:$J$2336,5,0)</f>
        <v>No</v>
      </c>
      <c r="G2311" s="9" t="str">
        <f>VLOOKUP($A2311,'Medical Examination'!$A$2:$J$2336,6,0)</f>
        <v>No</v>
      </c>
      <c r="H2311" s="9">
        <f>VLOOKUP($A2311,'Medical Examination'!$A$2:$J$2336,7,0)</f>
        <v>0</v>
      </c>
      <c r="I2311" s="9" t="str">
        <f>VLOOKUP($A2311,'Medical Examination'!$A$2:$J$2336,8,0)</f>
        <v xml:space="preserve"> Non Smoker</v>
      </c>
      <c r="J2311" s="9" t="str">
        <f>VLOOKUP($A2311,'Medical Examination'!$A$2:$J$2336,9,0)</f>
        <v>Normal Weight</v>
      </c>
      <c r="K2311" s="9" t="str">
        <f>VLOOKUP($A2311,'Medical Examination'!$A$2:$J$2336,10,0)</f>
        <v>Normal</v>
      </c>
      <c r="L2311" s="9" t="str">
        <f>VLOOKUP($A2311,'Hospitalsation Details'!$A$2:$L$2344,10,0)</f>
        <v>22-11-1994</v>
      </c>
      <c r="M2311" s="16">
        <f>VLOOKUP($A2311,'Hospitalsation Details'!$A$2:$L$2344,6,0)</f>
        <v>1006.65</v>
      </c>
      <c r="N2311" s="9" t="str">
        <f>VLOOKUP($A2311,'Hospitalsation Details'!$A$2:$L$2344,7,0)</f>
        <v>tier - 3</v>
      </c>
      <c r="O2311" s="9" t="str">
        <f>VLOOKUP($A2311,'Hospitalsation Details'!$A$2:$L$2344,8,0)</f>
        <v>tier - 2</v>
      </c>
      <c r="P2311" s="9" t="str">
        <f>VLOOKUP($A2311,'Hospitalsation Details'!$A$2:$L$2344,9,0)</f>
        <v>R1013</v>
      </c>
      <c r="Q2311" s="9">
        <f>VLOOKUP($A2311,'Hospitalsation Details'!$A$2:$L$2344,12,0)</f>
        <v>28</v>
      </c>
    </row>
    <row r="2312" spans="1:17" ht="15.6" x14ac:dyDescent="0.3">
      <c r="A2312" s="20" t="s">
        <v>4621</v>
      </c>
      <c r="B2312" s="9" t="str">
        <f>VLOOKUP($A2312,'Customer Names'!$A$2:$E$2336,4,0)</f>
        <v xml:space="preserve">  Kathleen</v>
      </c>
      <c r="C2312" s="9">
        <f>VLOOKUP($A2312,'Medical Examination'!$A$2:$J$2336,2,0)</f>
        <v>25.19</v>
      </c>
      <c r="D2312" s="9">
        <f>VLOOKUP($A2312,'Medical Examination'!$A$2:$J$2336,3,0)</f>
        <v>5.64</v>
      </c>
      <c r="E2312" s="9" t="str">
        <f>VLOOKUP($A2312,'Medical Examination'!$A$2:$J$2336,4,0)</f>
        <v>Yes</v>
      </c>
      <c r="F2312" s="9" t="str">
        <f>VLOOKUP($A2312,'Medical Examination'!$A$2:$J$2336,5,0)</f>
        <v>No</v>
      </c>
      <c r="G2312" s="9" t="str">
        <f>VLOOKUP($A2312,'Medical Examination'!$A$2:$J$2336,6,0)</f>
        <v>No</v>
      </c>
      <c r="H2312" s="9">
        <f>VLOOKUP($A2312,'Medical Examination'!$A$2:$J$2336,7,0)</f>
        <v>0</v>
      </c>
      <c r="I2312" s="9" t="str">
        <f>VLOOKUP($A2312,'Medical Examination'!$A$2:$J$2336,8,0)</f>
        <v xml:space="preserve"> Non Smoker</v>
      </c>
      <c r="J2312" s="9" t="str">
        <f>VLOOKUP($A2312,'Medical Examination'!$A$2:$J$2336,9,0)</f>
        <v>Over Weight</v>
      </c>
      <c r="K2312" s="9" t="str">
        <f>VLOOKUP($A2312,'Medical Examination'!$A$2:$J$2336,10,0)</f>
        <v>Normal</v>
      </c>
      <c r="L2312" s="9" t="str">
        <f>VLOOKUP($A2312,'Hospitalsation Details'!$A$2:$L$2344,10,0)</f>
        <v>19-08-2001</v>
      </c>
      <c r="M2312" s="16">
        <f>VLOOKUP($A2312,'Hospitalsation Details'!$A$2:$L$2344,6,0)</f>
        <v>964.71</v>
      </c>
      <c r="N2312" s="9" t="str">
        <f>VLOOKUP($A2312,'Hospitalsation Details'!$A$2:$L$2344,7,0)</f>
        <v>tier - 3</v>
      </c>
      <c r="O2312" s="9" t="str">
        <f>VLOOKUP($A2312,'Hospitalsation Details'!$A$2:$L$2344,8,0)</f>
        <v>tier - 2</v>
      </c>
      <c r="P2312" s="9" t="str">
        <f>VLOOKUP($A2312,'Hospitalsation Details'!$A$2:$L$2344,9,0)</f>
        <v>R1013</v>
      </c>
      <c r="Q2312" s="9">
        <f>VLOOKUP($A2312,'Hospitalsation Details'!$A$2:$L$2344,12,0)</f>
        <v>21</v>
      </c>
    </row>
    <row r="2313" spans="1:17" ht="15.6" x14ac:dyDescent="0.3">
      <c r="A2313" s="21" t="s">
        <v>4623</v>
      </c>
      <c r="B2313" s="9" t="str">
        <f>VLOOKUP($A2313,'Customer Names'!$A$2:$E$2336,4,0)</f>
        <v xml:space="preserve">  Lindsey</v>
      </c>
      <c r="C2313" s="9">
        <f>VLOOKUP($A2313,'Medical Examination'!$A$2:$J$2336,2,0)</f>
        <v>20.54</v>
      </c>
      <c r="D2313" s="9">
        <f>VLOOKUP($A2313,'Medical Examination'!$A$2:$J$2336,3,0)</f>
        <v>4.2</v>
      </c>
      <c r="E2313" s="9" t="str">
        <f>VLOOKUP($A2313,'Medical Examination'!$A$2:$J$2336,4,0)</f>
        <v>Yes</v>
      </c>
      <c r="F2313" s="9" t="str">
        <f>VLOOKUP($A2313,'Medical Examination'!$A$2:$J$2336,5,0)</f>
        <v>No</v>
      </c>
      <c r="G2313" s="9" t="str">
        <f>VLOOKUP($A2313,'Medical Examination'!$A$2:$J$2336,6,0)</f>
        <v>No</v>
      </c>
      <c r="H2313" s="9">
        <f>VLOOKUP($A2313,'Medical Examination'!$A$2:$J$2336,7,0)</f>
        <v>1</v>
      </c>
      <c r="I2313" s="9" t="str">
        <f>VLOOKUP($A2313,'Medical Examination'!$A$2:$J$2336,8,0)</f>
        <v xml:space="preserve"> Non Smoker</v>
      </c>
      <c r="J2313" s="9" t="str">
        <f>VLOOKUP($A2313,'Medical Examination'!$A$2:$J$2336,9,0)</f>
        <v>Normal Weight</v>
      </c>
      <c r="K2313" s="9" t="str">
        <f>VLOOKUP($A2313,'Medical Examination'!$A$2:$J$2336,10,0)</f>
        <v>Normal</v>
      </c>
      <c r="L2313" s="9" t="str">
        <f>VLOOKUP($A2313,'Hospitalsation Details'!$A$2:$L$2344,10,0)</f>
        <v>28-10-1995</v>
      </c>
      <c r="M2313" s="16">
        <f>VLOOKUP($A2313,'Hospitalsation Details'!$A$2:$L$2344,6,0)</f>
        <v>928.59</v>
      </c>
      <c r="N2313" s="9" t="str">
        <f>VLOOKUP($A2313,'Hospitalsation Details'!$A$2:$L$2344,7,0)</f>
        <v>tier - 3</v>
      </c>
      <c r="O2313" s="9" t="str">
        <f>VLOOKUP($A2313,'Hospitalsation Details'!$A$2:$L$2344,8,0)</f>
        <v>tier - 1</v>
      </c>
      <c r="P2313" s="9" t="str">
        <f>VLOOKUP($A2313,'Hospitalsation Details'!$A$2:$L$2344,9,0)</f>
        <v>R1013</v>
      </c>
      <c r="Q2313" s="9">
        <f>VLOOKUP($A2313,'Hospitalsation Details'!$A$2:$L$2344,12,0)</f>
        <v>27</v>
      </c>
    </row>
    <row r="2314" spans="1:17" ht="15.6" x14ac:dyDescent="0.3">
      <c r="A2314" s="20" t="s">
        <v>4625</v>
      </c>
      <c r="B2314" s="9" t="str">
        <f>VLOOKUP($A2314,'Customer Names'!$A$2:$E$2336,4,0)</f>
        <v xml:space="preserve">  Robert</v>
      </c>
      <c r="C2314" s="9">
        <f>VLOOKUP($A2314,'Medical Examination'!$A$2:$J$2336,2,0)</f>
        <v>20.13</v>
      </c>
      <c r="D2314" s="9">
        <f>VLOOKUP($A2314,'Medical Examination'!$A$2:$J$2336,3,0)</f>
        <v>5.42</v>
      </c>
      <c r="E2314" s="9" t="str">
        <f>VLOOKUP($A2314,'Medical Examination'!$A$2:$J$2336,4,0)</f>
        <v>No</v>
      </c>
      <c r="F2314" s="9" t="str">
        <f>VLOOKUP($A2314,'Medical Examination'!$A$2:$J$2336,5,0)</f>
        <v>No</v>
      </c>
      <c r="G2314" s="9" t="str">
        <f>VLOOKUP($A2314,'Medical Examination'!$A$2:$J$2336,6,0)</f>
        <v>No</v>
      </c>
      <c r="H2314" s="9">
        <f>VLOOKUP($A2314,'Medical Examination'!$A$2:$J$2336,7,0)</f>
        <v>0</v>
      </c>
      <c r="I2314" s="9" t="str">
        <f>VLOOKUP($A2314,'Medical Examination'!$A$2:$J$2336,8,0)</f>
        <v xml:space="preserve"> Non Smoker</v>
      </c>
      <c r="J2314" s="9" t="str">
        <f>VLOOKUP($A2314,'Medical Examination'!$A$2:$J$2336,9,0)</f>
        <v>Normal Weight</v>
      </c>
      <c r="K2314" s="9" t="str">
        <f>VLOOKUP($A2314,'Medical Examination'!$A$2:$J$2336,10,0)</f>
        <v>Prediabetes</v>
      </c>
      <c r="L2314" s="9" t="str">
        <f>VLOOKUP($A2314,'Hospitalsation Details'!$A$2:$L$2344,10,0)</f>
        <v>30-10-1994</v>
      </c>
      <c r="M2314" s="16">
        <f>VLOOKUP($A2314,'Hospitalsation Details'!$A$2:$L$2344,6,0)</f>
        <v>915.07</v>
      </c>
      <c r="N2314" s="9" t="str">
        <f>VLOOKUP($A2314,'Hospitalsation Details'!$A$2:$L$2344,7,0)</f>
        <v>tier - 3</v>
      </c>
      <c r="O2314" s="9" t="str">
        <f>VLOOKUP($A2314,'Hospitalsation Details'!$A$2:$L$2344,8,0)</f>
        <v>tier - 1</v>
      </c>
      <c r="P2314" s="9" t="str">
        <f>VLOOKUP($A2314,'Hospitalsation Details'!$A$2:$L$2344,9,0)</f>
        <v>R1013</v>
      </c>
      <c r="Q2314" s="9">
        <f>VLOOKUP($A2314,'Hospitalsation Details'!$A$2:$L$2344,12,0)</f>
        <v>28</v>
      </c>
    </row>
    <row r="2315" spans="1:17" ht="15.6" x14ac:dyDescent="0.3">
      <c r="A2315" s="21" t="s">
        <v>4627</v>
      </c>
      <c r="B2315" s="9" t="str">
        <f>VLOOKUP($A2315,'Customer Names'!$A$2:$E$2336,4,0)</f>
        <v xml:space="preserve">  Sarah E</v>
      </c>
      <c r="C2315" s="9">
        <f>VLOOKUP($A2315,'Medical Examination'!$A$2:$J$2336,2,0)</f>
        <v>18.93</v>
      </c>
      <c r="D2315" s="9">
        <f>VLOOKUP($A2315,'Medical Examination'!$A$2:$J$2336,3,0)</f>
        <v>6.11</v>
      </c>
      <c r="E2315" s="9" t="str">
        <f>VLOOKUP($A2315,'Medical Examination'!$A$2:$J$2336,4,0)</f>
        <v>No</v>
      </c>
      <c r="F2315" s="9" t="str">
        <f>VLOOKUP($A2315,'Medical Examination'!$A$2:$J$2336,5,0)</f>
        <v>No</v>
      </c>
      <c r="G2315" s="9" t="str">
        <f>VLOOKUP($A2315,'Medical Examination'!$A$2:$J$2336,6,0)</f>
        <v>Yes</v>
      </c>
      <c r="H2315" s="9">
        <f>VLOOKUP($A2315,'Medical Examination'!$A$2:$J$2336,7,0)</f>
        <v>1</v>
      </c>
      <c r="I2315" s="9" t="str">
        <f>VLOOKUP($A2315,'Medical Examination'!$A$2:$J$2336,8,0)</f>
        <v xml:space="preserve"> Non Smoker</v>
      </c>
      <c r="J2315" s="9" t="str">
        <f>VLOOKUP($A2315,'Medical Examination'!$A$2:$J$2336,9,0)</f>
        <v>Normal Weight</v>
      </c>
      <c r="K2315" s="9" t="str">
        <f>VLOOKUP($A2315,'Medical Examination'!$A$2:$J$2336,10,0)</f>
        <v>Normal</v>
      </c>
      <c r="L2315" s="9" t="str">
        <f>VLOOKUP($A2315,'Hospitalsation Details'!$A$2:$L$2344,10,0)</f>
        <v>27-11-1993</v>
      </c>
      <c r="M2315" s="16">
        <f>VLOOKUP($A2315,'Hospitalsation Details'!$A$2:$L$2344,6,0)</f>
        <v>896.21</v>
      </c>
      <c r="N2315" s="9" t="str">
        <f>VLOOKUP($A2315,'Hospitalsation Details'!$A$2:$L$2344,7,0)</f>
        <v>tier - 3</v>
      </c>
      <c r="O2315" s="9" t="str">
        <f>VLOOKUP($A2315,'Hospitalsation Details'!$A$2:$L$2344,8,0)</f>
        <v>tier - 1</v>
      </c>
      <c r="P2315" s="9" t="str">
        <f>VLOOKUP($A2315,'Hospitalsation Details'!$A$2:$L$2344,9,0)</f>
        <v>R1013</v>
      </c>
      <c r="Q2315" s="9">
        <f>VLOOKUP($A2315,'Hospitalsation Details'!$A$2:$L$2344,12,0)</f>
        <v>29</v>
      </c>
    </row>
    <row r="2316" spans="1:17" ht="15.6" x14ac:dyDescent="0.3">
      <c r="A2316" s="20" t="s">
        <v>4629</v>
      </c>
      <c r="B2316" s="9" t="str">
        <f>VLOOKUP($A2316,'Customer Names'!$A$2:$E$2336,4,0)</f>
        <v xml:space="preserve">  Flannery</v>
      </c>
      <c r="C2316" s="9">
        <f>VLOOKUP($A2316,'Medical Examination'!$A$2:$J$2336,2,0)</f>
        <v>24.14</v>
      </c>
      <c r="D2316" s="9">
        <f>VLOOKUP($A2316,'Medical Examination'!$A$2:$J$2336,3,0)</f>
        <v>5.29</v>
      </c>
      <c r="E2316" s="9" t="str">
        <f>VLOOKUP($A2316,'Medical Examination'!$A$2:$J$2336,4,0)</f>
        <v>No</v>
      </c>
      <c r="F2316" s="9" t="str">
        <f>VLOOKUP($A2316,'Medical Examination'!$A$2:$J$2336,5,0)</f>
        <v>Yes</v>
      </c>
      <c r="G2316" s="9" t="str">
        <f>VLOOKUP($A2316,'Medical Examination'!$A$2:$J$2336,6,0)</f>
        <v>No</v>
      </c>
      <c r="H2316" s="9">
        <f>VLOOKUP($A2316,'Medical Examination'!$A$2:$J$2336,7,0)</f>
        <v>1</v>
      </c>
      <c r="I2316" s="9" t="str">
        <f>VLOOKUP($A2316,'Medical Examination'!$A$2:$J$2336,8,0)</f>
        <v xml:space="preserve"> Non Smoker</v>
      </c>
      <c r="J2316" s="9" t="str">
        <f>VLOOKUP($A2316,'Medical Examination'!$A$2:$J$2336,9,0)</f>
        <v>Normal Weight</v>
      </c>
      <c r="K2316" s="9" t="str">
        <f>VLOOKUP($A2316,'Medical Examination'!$A$2:$J$2336,10,0)</f>
        <v>Prediabetes</v>
      </c>
      <c r="L2316" s="9" t="str">
        <f>VLOOKUP($A2316,'Hospitalsation Details'!$A$2:$L$2344,10,0)</f>
        <v>18-11-2000</v>
      </c>
      <c r="M2316" s="16">
        <f>VLOOKUP($A2316,'Hospitalsation Details'!$A$2:$L$2344,6,0)</f>
        <v>865.41</v>
      </c>
      <c r="N2316" s="9" t="str">
        <f>VLOOKUP($A2316,'Hospitalsation Details'!$A$2:$L$2344,7,0)</f>
        <v>tier - 3</v>
      </c>
      <c r="O2316" s="9" t="str">
        <f>VLOOKUP($A2316,'Hospitalsation Details'!$A$2:$L$2344,8,0)</f>
        <v>tier - 1</v>
      </c>
      <c r="P2316" s="9" t="str">
        <f>VLOOKUP($A2316,'Hospitalsation Details'!$A$2:$L$2344,9,0)</f>
        <v>R1013</v>
      </c>
      <c r="Q2316" s="9">
        <f>VLOOKUP($A2316,'Hospitalsation Details'!$A$2:$L$2344,12,0)</f>
        <v>22</v>
      </c>
    </row>
    <row r="2317" spans="1:17" ht="15.6" x14ac:dyDescent="0.3">
      <c r="A2317" s="21" t="s">
        <v>4631</v>
      </c>
      <c r="B2317" s="9" t="str">
        <f>VLOOKUP($A2317,'Customer Names'!$A$2:$E$2336,4,0)</f>
        <v xml:space="preserve">  John T</v>
      </c>
      <c r="C2317" s="9">
        <f>VLOOKUP($A2317,'Medical Examination'!$A$2:$J$2336,2,0)</f>
        <v>25.03</v>
      </c>
      <c r="D2317" s="9">
        <f>VLOOKUP($A2317,'Medical Examination'!$A$2:$J$2336,3,0)</f>
        <v>5.91</v>
      </c>
      <c r="E2317" s="9" t="str">
        <f>VLOOKUP($A2317,'Medical Examination'!$A$2:$J$2336,4,0)</f>
        <v>No</v>
      </c>
      <c r="F2317" s="9" t="str">
        <f>VLOOKUP($A2317,'Medical Examination'!$A$2:$J$2336,5,0)</f>
        <v>Yes</v>
      </c>
      <c r="G2317" s="9" t="str">
        <f>VLOOKUP($A2317,'Medical Examination'!$A$2:$J$2336,6,0)</f>
        <v>No</v>
      </c>
      <c r="H2317" s="9">
        <f>VLOOKUP($A2317,'Medical Examination'!$A$2:$J$2336,7,0)</f>
        <v>1</v>
      </c>
      <c r="I2317" s="9" t="str">
        <f>VLOOKUP($A2317,'Medical Examination'!$A$2:$J$2336,8,0)</f>
        <v xml:space="preserve"> Non Smoker</v>
      </c>
      <c r="J2317" s="9" t="str">
        <f>VLOOKUP($A2317,'Medical Examination'!$A$2:$J$2336,9,0)</f>
        <v>Over Weight</v>
      </c>
      <c r="K2317" s="9" t="str">
        <f>VLOOKUP($A2317,'Medical Examination'!$A$2:$J$2336,10,0)</f>
        <v>Prediabetes</v>
      </c>
      <c r="L2317" s="9" t="str">
        <f>VLOOKUP($A2317,'Hospitalsation Details'!$A$2:$L$2344,10,0)</f>
        <v>07-10-2004</v>
      </c>
      <c r="M2317" s="16">
        <f>VLOOKUP($A2317,'Hospitalsation Details'!$A$2:$L$2344,6,0)</f>
        <v>830.52</v>
      </c>
      <c r="N2317" s="9" t="str">
        <f>VLOOKUP($A2317,'Hospitalsation Details'!$A$2:$L$2344,7,0)</f>
        <v>tier - 3</v>
      </c>
      <c r="O2317" s="9" t="str">
        <f>VLOOKUP($A2317,'Hospitalsation Details'!$A$2:$L$2344,8,0)</f>
        <v>tier - 2</v>
      </c>
      <c r="P2317" s="9" t="str">
        <f>VLOOKUP($A2317,'Hospitalsation Details'!$A$2:$L$2344,9,0)</f>
        <v>R1011</v>
      </c>
      <c r="Q2317" s="9">
        <f>VLOOKUP($A2317,'Hospitalsation Details'!$A$2:$L$2344,12,0)</f>
        <v>18</v>
      </c>
    </row>
    <row r="2318" spans="1:17" ht="15.6" x14ac:dyDescent="0.3">
      <c r="A2318" s="20" t="s">
        <v>4633</v>
      </c>
      <c r="B2318" s="9" t="str">
        <f>VLOOKUP($A2318,'Customer Names'!$A$2:$E$2336,4,0)</f>
        <v xml:space="preserve">  Koji</v>
      </c>
      <c r="C2318" s="9">
        <f>VLOOKUP($A2318,'Medical Examination'!$A$2:$J$2336,2,0)</f>
        <v>20.47</v>
      </c>
      <c r="D2318" s="9">
        <f>VLOOKUP($A2318,'Medical Examination'!$A$2:$J$2336,3,0)</f>
        <v>5.81</v>
      </c>
      <c r="E2318" s="9" t="str">
        <f>VLOOKUP($A2318,'Medical Examination'!$A$2:$J$2336,4,0)</f>
        <v>Yes</v>
      </c>
      <c r="F2318" s="9" t="str">
        <f>VLOOKUP($A2318,'Medical Examination'!$A$2:$J$2336,5,0)</f>
        <v>No</v>
      </c>
      <c r="G2318" s="9" t="str">
        <f>VLOOKUP($A2318,'Medical Examination'!$A$2:$J$2336,6,0)</f>
        <v>No</v>
      </c>
      <c r="H2318" s="9">
        <f>VLOOKUP($A2318,'Medical Examination'!$A$2:$J$2336,7,0)</f>
        <v>1</v>
      </c>
      <c r="I2318" s="9" t="str">
        <f>VLOOKUP($A2318,'Medical Examination'!$A$2:$J$2336,8,0)</f>
        <v xml:space="preserve"> Non Smoker</v>
      </c>
      <c r="J2318" s="9" t="str">
        <f>VLOOKUP($A2318,'Medical Examination'!$A$2:$J$2336,9,0)</f>
        <v>Normal Weight</v>
      </c>
      <c r="K2318" s="9" t="str">
        <f>VLOOKUP($A2318,'Medical Examination'!$A$2:$J$2336,10,0)</f>
        <v>Normal</v>
      </c>
      <c r="L2318" s="9" t="str">
        <f>VLOOKUP($A2318,'Hospitalsation Details'!$A$2:$L$2344,10,0)</f>
        <v>07-12-1995</v>
      </c>
      <c r="M2318" s="16">
        <f>VLOOKUP($A2318,'Hospitalsation Details'!$A$2:$L$2344,6,0)</f>
        <v>773.54</v>
      </c>
      <c r="N2318" s="9" t="str">
        <f>VLOOKUP($A2318,'Hospitalsation Details'!$A$2:$L$2344,7,0)</f>
        <v>tier - 3</v>
      </c>
      <c r="O2318" s="9" t="str">
        <f>VLOOKUP($A2318,'Hospitalsation Details'!$A$2:$L$2344,8,0)</f>
        <v>tier - 2</v>
      </c>
      <c r="P2318" s="9" t="str">
        <f>VLOOKUP($A2318,'Hospitalsation Details'!$A$2:$L$2344,9,0)</f>
        <v>R1013</v>
      </c>
      <c r="Q2318" s="9">
        <f>VLOOKUP($A2318,'Hospitalsation Details'!$A$2:$L$2344,12,0)</f>
        <v>27</v>
      </c>
    </row>
    <row r="2319" spans="1:17" ht="15.6" x14ac:dyDescent="0.3">
      <c r="A2319" s="21" t="s">
        <v>4635</v>
      </c>
      <c r="B2319" s="9" t="str">
        <f>VLOOKUP($A2319,'Customer Names'!$A$2:$E$2336,4,0)</f>
        <v xml:space="preserve">  Candice M</v>
      </c>
      <c r="C2319" s="9">
        <f>VLOOKUP($A2319,'Medical Examination'!$A$2:$J$2336,2,0)</f>
        <v>18.82</v>
      </c>
      <c r="D2319" s="9">
        <f>VLOOKUP($A2319,'Medical Examination'!$A$2:$J$2336,3,0)</f>
        <v>5.51</v>
      </c>
      <c r="E2319" s="9" t="str">
        <f>VLOOKUP($A2319,'Medical Examination'!$A$2:$J$2336,4,0)</f>
        <v>Yes</v>
      </c>
      <c r="F2319" s="9" t="str">
        <f>VLOOKUP($A2319,'Medical Examination'!$A$2:$J$2336,5,0)</f>
        <v>No</v>
      </c>
      <c r="G2319" s="9" t="str">
        <f>VLOOKUP($A2319,'Medical Examination'!$A$2:$J$2336,6,0)</f>
        <v>No</v>
      </c>
      <c r="H2319" s="9">
        <f>VLOOKUP($A2319,'Medical Examination'!$A$2:$J$2336,7,0)</f>
        <v>0</v>
      </c>
      <c r="I2319" s="9" t="str">
        <f>VLOOKUP($A2319,'Medical Examination'!$A$2:$J$2336,8,0)</f>
        <v xml:space="preserve"> Non Smoker</v>
      </c>
      <c r="J2319" s="9" t="str">
        <f>VLOOKUP($A2319,'Medical Examination'!$A$2:$J$2336,9,0)</f>
        <v>Normal Weight</v>
      </c>
      <c r="K2319" s="9" t="str">
        <f>VLOOKUP($A2319,'Medical Examination'!$A$2:$J$2336,10,0)</f>
        <v>Prediabetes</v>
      </c>
      <c r="L2319" s="9" t="str">
        <f>VLOOKUP($A2319,'Hospitalsation Details'!$A$2:$L$2344,10,0)</f>
        <v>18-09-1996</v>
      </c>
      <c r="M2319" s="16">
        <f>VLOOKUP($A2319,'Hospitalsation Details'!$A$2:$L$2344,6,0)</f>
        <v>770.38</v>
      </c>
      <c r="N2319" s="9" t="str">
        <f>VLOOKUP($A2319,'Hospitalsation Details'!$A$2:$L$2344,7,0)</f>
        <v>tier - 3</v>
      </c>
      <c r="O2319" s="9" t="str">
        <f>VLOOKUP($A2319,'Hospitalsation Details'!$A$2:$L$2344,8,0)</f>
        <v>tier - 3</v>
      </c>
      <c r="P2319" s="9" t="str">
        <f>VLOOKUP($A2319,'Hospitalsation Details'!$A$2:$L$2344,9,0)</f>
        <v>R1012</v>
      </c>
      <c r="Q2319" s="9">
        <f>VLOOKUP($A2319,'Hospitalsation Details'!$A$2:$L$2344,12,0)</f>
        <v>26</v>
      </c>
    </row>
    <row r="2320" spans="1:17" ht="15.6" x14ac:dyDescent="0.3">
      <c r="A2320" s="20" t="s">
        <v>4637</v>
      </c>
      <c r="B2320" s="9" t="str">
        <f>VLOOKUP($A2320,'Customer Names'!$A$2:$E$2336,4,0)</f>
        <v xml:space="preserve">  Theodore A</v>
      </c>
      <c r="C2320" s="9">
        <f>VLOOKUP($A2320,'Medical Examination'!$A$2:$J$2336,2,0)</f>
        <v>17.079999999999998</v>
      </c>
      <c r="D2320" s="9">
        <f>VLOOKUP($A2320,'Medical Examination'!$A$2:$J$2336,3,0)</f>
        <v>5.73</v>
      </c>
      <c r="E2320" s="9" t="str">
        <f>VLOOKUP($A2320,'Medical Examination'!$A$2:$J$2336,4,0)</f>
        <v>No</v>
      </c>
      <c r="F2320" s="9" t="str">
        <f>VLOOKUP($A2320,'Medical Examination'!$A$2:$J$2336,5,0)</f>
        <v>No</v>
      </c>
      <c r="G2320" s="9" t="str">
        <f>VLOOKUP($A2320,'Medical Examination'!$A$2:$J$2336,6,0)</f>
        <v>Yes</v>
      </c>
      <c r="H2320" s="9">
        <f>VLOOKUP($A2320,'Medical Examination'!$A$2:$J$2336,7,0)</f>
        <v>1</v>
      </c>
      <c r="I2320" s="9" t="str">
        <f>VLOOKUP($A2320,'Medical Examination'!$A$2:$J$2336,8,0)</f>
        <v xml:space="preserve"> Non Smoker</v>
      </c>
      <c r="J2320" s="9" t="str">
        <f>VLOOKUP($A2320,'Medical Examination'!$A$2:$J$2336,9,0)</f>
        <v>Under Weight</v>
      </c>
      <c r="K2320" s="9" t="str">
        <f>VLOOKUP($A2320,'Medical Examination'!$A$2:$J$2336,10,0)</f>
        <v>Normal</v>
      </c>
      <c r="L2320" s="9" t="str">
        <f>VLOOKUP($A2320,'Hospitalsation Details'!$A$2:$L$2344,10,0)</f>
        <v>28-06-1993</v>
      </c>
      <c r="M2320" s="16">
        <f>VLOOKUP($A2320,'Hospitalsation Details'!$A$2:$L$2344,6,0)</f>
        <v>770</v>
      </c>
      <c r="N2320" s="9" t="str">
        <f>VLOOKUP($A2320,'Hospitalsation Details'!$A$2:$L$2344,7,0)</f>
        <v>tier - 3</v>
      </c>
      <c r="O2320" s="9" t="str">
        <f>VLOOKUP($A2320,'Hospitalsation Details'!$A$2:$L$2344,8,0)</f>
        <v>tier - 3</v>
      </c>
      <c r="P2320" s="9" t="str">
        <f>VLOOKUP($A2320,'Hospitalsation Details'!$A$2:$L$2344,9,0)</f>
        <v>R1013</v>
      </c>
      <c r="Q2320" s="9">
        <f>VLOOKUP($A2320,'Hospitalsation Details'!$A$2:$L$2344,12,0)</f>
        <v>29</v>
      </c>
    </row>
    <row r="2321" spans="1:17" ht="15.6" x14ac:dyDescent="0.3">
      <c r="A2321" s="21" t="s">
        <v>4639</v>
      </c>
      <c r="B2321" s="9" t="str">
        <f>VLOOKUP($A2321,'Customer Names'!$A$2:$E$2336,4,0)</f>
        <v xml:space="preserve">  Lindy</v>
      </c>
      <c r="C2321" s="9">
        <f>VLOOKUP($A2321,'Medical Examination'!$A$2:$J$2336,2,0)</f>
        <v>19.21</v>
      </c>
      <c r="D2321" s="9">
        <f>VLOOKUP($A2321,'Medical Examination'!$A$2:$J$2336,3,0)</f>
        <v>5.53</v>
      </c>
      <c r="E2321" s="9" t="str">
        <f>VLOOKUP($A2321,'Medical Examination'!$A$2:$J$2336,4,0)</f>
        <v>Yes</v>
      </c>
      <c r="F2321" s="9" t="str">
        <f>VLOOKUP($A2321,'Medical Examination'!$A$2:$J$2336,5,0)</f>
        <v>No</v>
      </c>
      <c r="G2321" s="9" t="str">
        <f>VLOOKUP($A2321,'Medical Examination'!$A$2:$J$2336,6,0)</f>
        <v>No</v>
      </c>
      <c r="H2321" s="9">
        <f>VLOOKUP($A2321,'Medical Examination'!$A$2:$J$2336,7,0)</f>
        <v>0</v>
      </c>
      <c r="I2321" s="9" t="str">
        <f>VLOOKUP($A2321,'Medical Examination'!$A$2:$J$2336,8,0)</f>
        <v xml:space="preserve"> Non Smoker</v>
      </c>
      <c r="J2321" s="9" t="str">
        <f>VLOOKUP($A2321,'Medical Examination'!$A$2:$J$2336,9,0)</f>
        <v>Normal Weight</v>
      </c>
      <c r="K2321" s="9" t="str">
        <f>VLOOKUP($A2321,'Medical Examination'!$A$2:$J$2336,10,0)</f>
        <v>Normal</v>
      </c>
      <c r="L2321" s="9" t="str">
        <f>VLOOKUP($A2321,'Hospitalsation Details'!$A$2:$L$2344,10,0)</f>
        <v>22-10-1996</v>
      </c>
      <c r="M2321" s="16">
        <f>VLOOKUP($A2321,'Hospitalsation Details'!$A$2:$L$2344,6,0)</f>
        <v>760</v>
      </c>
      <c r="N2321" s="9" t="str">
        <f>VLOOKUP($A2321,'Hospitalsation Details'!$A$2:$L$2344,7,0)</f>
        <v>tier - 3</v>
      </c>
      <c r="O2321" s="9" t="str">
        <f>VLOOKUP($A2321,'Hospitalsation Details'!$A$2:$L$2344,8,0)</f>
        <v>tier - 3</v>
      </c>
      <c r="P2321" s="9" t="str">
        <f>VLOOKUP($A2321,'Hospitalsation Details'!$A$2:$L$2344,9,0)</f>
        <v>R1013</v>
      </c>
      <c r="Q2321" s="9">
        <f>VLOOKUP($A2321,'Hospitalsation Details'!$A$2:$L$2344,12,0)</f>
        <v>26</v>
      </c>
    </row>
    <row r="2322" spans="1:17" ht="15.6" x14ac:dyDescent="0.3">
      <c r="A2322" s="20" t="s">
        <v>4641</v>
      </c>
      <c r="B2322" s="9" t="str">
        <f>VLOOKUP($A2322,'Customer Names'!$A$2:$E$2336,4,0)</f>
        <v xml:space="preserve">  Thomas</v>
      </c>
      <c r="C2322" s="9">
        <f>VLOOKUP($A2322,'Medical Examination'!$A$2:$J$2336,2,0)</f>
        <v>17.86</v>
      </c>
      <c r="D2322" s="9">
        <f>VLOOKUP($A2322,'Medical Examination'!$A$2:$J$2336,3,0)</f>
        <v>5.43</v>
      </c>
      <c r="E2322" s="9" t="str">
        <f>VLOOKUP($A2322,'Medical Examination'!$A$2:$J$2336,4,0)</f>
        <v>No</v>
      </c>
      <c r="F2322" s="9" t="str">
        <f>VLOOKUP($A2322,'Medical Examination'!$A$2:$J$2336,5,0)</f>
        <v>No</v>
      </c>
      <c r="G2322" s="9" t="str">
        <f>VLOOKUP($A2322,'Medical Examination'!$A$2:$J$2336,6,0)</f>
        <v>Yes</v>
      </c>
      <c r="H2322" s="9">
        <f>VLOOKUP($A2322,'Medical Examination'!$A$2:$J$2336,7,0)</f>
        <v>1</v>
      </c>
      <c r="I2322" s="9" t="str">
        <f>VLOOKUP($A2322,'Medical Examination'!$A$2:$J$2336,8,0)</f>
        <v xml:space="preserve"> Non Smoker</v>
      </c>
      <c r="J2322" s="9" t="str">
        <f>VLOOKUP($A2322,'Medical Examination'!$A$2:$J$2336,9,0)</f>
        <v>Under Weight</v>
      </c>
      <c r="K2322" s="9" t="str">
        <f>VLOOKUP($A2322,'Medical Examination'!$A$2:$J$2336,10,0)</f>
        <v>Diabetes</v>
      </c>
      <c r="L2322" s="9" t="str">
        <f>VLOOKUP($A2322,'Hospitalsation Details'!$A$2:$L$2344,10,0)</f>
        <v>09-08-1993</v>
      </c>
      <c r="M2322" s="16">
        <f>VLOOKUP($A2322,'Hospitalsation Details'!$A$2:$L$2344,6,0)</f>
        <v>760</v>
      </c>
      <c r="N2322" s="9" t="str">
        <f>VLOOKUP($A2322,'Hospitalsation Details'!$A$2:$L$2344,7,0)</f>
        <v>tier - 3</v>
      </c>
      <c r="O2322" s="9" t="str">
        <f>VLOOKUP($A2322,'Hospitalsation Details'!$A$2:$L$2344,8,0)</f>
        <v>tier - 1</v>
      </c>
      <c r="P2322" s="9" t="str">
        <f>VLOOKUP($A2322,'Hospitalsation Details'!$A$2:$L$2344,9,0)</f>
        <v>R1013</v>
      </c>
      <c r="Q2322" s="9">
        <f>VLOOKUP($A2322,'Hospitalsation Details'!$A$2:$L$2344,12,0)</f>
        <v>29</v>
      </c>
    </row>
    <row r="2323" spans="1:17" ht="15.6" x14ac:dyDescent="0.3">
      <c r="A2323" s="21" t="s">
        <v>4643</v>
      </c>
      <c r="B2323" s="9" t="str">
        <f>VLOOKUP($A2323,'Customer Names'!$A$2:$E$2336,4,0)</f>
        <v xml:space="preserve">  Holly</v>
      </c>
      <c r="C2323" s="9">
        <f>VLOOKUP($A2323,'Medical Examination'!$A$2:$J$2336,2,0)</f>
        <v>21.38</v>
      </c>
      <c r="D2323" s="9">
        <f>VLOOKUP($A2323,'Medical Examination'!$A$2:$J$2336,3,0)</f>
        <v>8.01</v>
      </c>
      <c r="E2323" s="9" t="str">
        <f>VLOOKUP($A2323,'Medical Examination'!$A$2:$J$2336,4,0)</f>
        <v>No</v>
      </c>
      <c r="F2323" s="9" t="str">
        <f>VLOOKUP($A2323,'Medical Examination'!$A$2:$J$2336,5,0)</f>
        <v>No</v>
      </c>
      <c r="G2323" s="9" t="str">
        <f>VLOOKUP($A2323,'Medical Examination'!$A$2:$J$2336,6,0)</f>
        <v>No</v>
      </c>
      <c r="H2323" s="9">
        <f>VLOOKUP($A2323,'Medical Examination'!$A$2:$J$2336,7,0)</f>
        <v>0</v>
      </c>
      <c r="I2323" s="9" t="str">
        <f>VLOOKUP($A2323,'Medical Examination'!$A$2:$J$2336,8,0)</f>
        <v xml:space="preserve"> Non Smoker</v>
      </c>
      <c r="J2323" s="9" t="str">
        <f>VLOOKUP($A2323,'Medical Examination'!$A$2:$J$2336,9,0)</f>
        <v>Normal Weight</v>
      </c>
      <c r="K2323" s="9" t="str">
        <f>VLOOKUP($A2323,'Medical Examination'!$A$2:$J$2336,10,0)</f>
        <v>Prediabetes</v>
      </c>
      <c r="L2323" s="9" t="str">
        <f>VLOOKUP($A2323,'Hospitalsation Details'!$A$2:$L$2344,10,0)</f>
        <v>19-09-2002</v>
      </c>
      <c r="M2323" s="16">
        <f>VLOOKUP($A2323,'Hospitalsation Details'!$A$2:$L$2344,6,0)</f>
        <v>750</v>
      </c>
      <c r="N2323" s="9" t="str">
        <f>VLOOKUP($A2323,'Hospitalsation Details'!$A$2:$L$2344,7,0)</f>
        <v>tier - 3</v>
      </c>
      <c r="O2323" s="9" t="str">
        <f>VLOOKUP($A2323,'Hospitalsation Details'!$A$2:$L$2344,8,0)</f>
        <v>tier - 1</v>
      </c>
      <c r="P2323" s="9" t="str">
        <f>VLOOKUP($A2323,'Hospitalsation Details'!$A$2:$L$2344,9,0)</f>
        <v>R1012</v>
      </c>
      <c r="Q2323" s="9">
        <f>VLOOKUP($A2323,'Hospitalsation Details'!$A$2:$L$2344,12,0)</f>
        <v>20</v>
      </c>
    </row>
    <row r="2324" spans="1:17" ht="15.6" x14ac:dyDescent="0.3">
      <c r="A2324" s="20" t="s">
        <v>4645</v>
      </c>
      <c r="B2324" s="9" t="str">
        <f>VLOOKUP($A2324,'Customer Names'!$A$2:$E$2336,4,0)</f>
        <v xml:space="preserve">  Matthew</v>
      </c>
      <c r="C2324" s="9">
        <f>VLOOKUP($A2324,'Medical Examination'!$A$2:$J$2336,2,0)</f>
        <v>23.35</v>
      </c>
      <c r="D2324" s="9">
        <f>VLOOKUP($A2324,'Medical Examination'!$A$2:$J$2336,3,0)</f>
        <v>5.94</v>
      </c>
      <c r="E2324" s="9" t="str">
        <f>VLOOKUP($A2324,'Medical Examination'!$A$2:$J$2336,4,0)</f>
        <v>No</v>
      </c>
      <c r="F2324" s="9" t="str">
        <f>VLOOKUP($A2324,'Medical Examination'!$A$2:$J$2336,5,0)</f>
        <v>No</v>
      </c>
      <c r="G2324" s="9" t="str">
        <f>VLOOKUP($A2324,'Medical Examination'!$A$2:$J$2336,6,0)</f>
        <v>No</v>
      </c>
      <c r="H2324" s="9">
        <f>VLOOKUP($A2324,'Medical Examination'!$A$2:$J$2336,7,0)</f>
        <v>0</v>
      </c>
      <c r="I2324" s="9" t="str">
        <f>VLOOKUP($A2324,'Medical Examination'!$A$2:$J$2336,8,0)</f>
        <v xml:space="preserve"> Non Smoker</v>
      </c>
      <c r="J2324" s="9" t="str">
        <f>VLOOKUP($A2324,'Medical Examination'!$A$2:$J$2336,9,0)</f>
        <v>Normal Weight</v>
      </c>
      <c r="K2324" s="9" t="str">
        <f>VLOOKUP($A2324,'Medical Examination'!$A$2:$J$2336,10,0)</f>
        <v>Normal</v>
      </c>
      <c r="L2324" s="9" t="str">
        <f>VLOOKUP($A2324,'Hospitalsation Details'!$A$2:$L$2344,10,0)</f>
        <v>14-12-1999</v>
      </c>
      <c r="M2324" s="16">
        <f>VLOOKUP($A2324,'Hospitalsation Details'!$A$2:$L$2344,6,0)</f>
        <v>722.99</v>
      </c>
      <c r="N2324" s="9" t="str">
        <f>VLOOKUP($A2324,'Hospitalsation Details'!$A$2:$L$2344,7,0)</f>
        <v>tier - 3</v>
      </c>
      <c r="O2324" s="9" t="str">
        <f>VLOOKUP($A2324,'Hospitalsation Details'!$A$2:$L$2344,8,0)</f>
        <v>tier - 1</v>
      </c>
      <c r="P2324" s="9" t="str">
        <f>VLOOKUP($A2324,'Hospitalsation Details'!$A$2:$L$2344,9,0)</f>
        <v>R1013</v>
      </c>
      <c r="Q2324" s="9">
        <f>VLOOKUP($A2324,'Hospitalsation Details'!$A$2:$L$2344,12,0)</f>
        <v>23</v>
      </c>
    </row>
    <row r="2325" spans="1:17" ht="15.6" x14ac:dyDescent="0.3">
      <c r="A2325" s="21" t="s">
        <v>4647</v>
      </c>
      <c r="B2325" s="9" t="str">
        <f>VLOOKUP($A2325,'Customer Names'!$A$2:$E$2336,4,0)</f>
        <v xml:space="preserve">  Meghan K</v>
      </c>
      <c r="C2325" s="9">
        <f>VLOOKUP($A2325,'Medical Examination'!$A$2:$J$2336,2,0)</f>
        <v>22.24</v>
      </c>
      <c r="D2325" s="9">
        <f>VLOOKUP($A2325,'Medical Examination'!$A$2:$J$2336,3,0)</f>
        <v>5.04</v>
      </c>
      <c r="E2325" s="9" t="str">
        <f>VLOOKUP($A2325,'Medical Examination'!$A$2:$J$2336,4,0)</f>
        <v>No</v>
      </c>
      <c r="F2325" s="9" t="str">
        <f>VLOOKUP($A2325,'Medical Examination'!$A$2:$J$2336,5,0)</f>
        <v>No</v>
      </c>
      <c r="G2325" s="9" t="str">
        <f>VLOOKUP($A2325,'Medical Examination'!$A$2:$J$2336,6,0)</f>
        <v>No</v>
      </c>
      <c r="H2325" s="9">
        <f>VLOOKUP($A2325,'Medical Examination'!$A$2:$J$2336,7,0)</f>
        <v>0</v>
      </c>
      <c r="I2325" s="9" t="str">
        <f>VLOOKUP($A2325,'Medical Examination'!$A$2:$J$2336,8,0)</f>
        <v xml:space="preserve"> Non Smoker</v>
      </c>
      <c r="J2325" s="9" t="str">
        <f>VLOOKUP($A2325,'Medical Examination'!$A$2:$J$2336,9,0)</f>
        <v>Normal Weight</v>
      </c>
      <c r="K2325" s="9" t="str">
        <f>VLOOKUP($A2325,'Medical Examination'!$A$2:$J$2336,10,0)</f>
        <v>Normal</v>
      </c>
      <c r="L2325" s="9" t="str">
        <f>VLOOKUP($A2325,'Hospitalsation Details'!$A$2:$L$2344,10,0)</f>
        <v>26-12-1999</v>
      </c>
      <c r="M2325" s="16">
        <f>VLOOKUP($A2325,'Hospitalsation Details'!$A$2:$L$2344,6,0)</f>
        <v>700</v>
      </c>
      <c r="N2325" s="9" t="str">
        <f>VLOOKUP($A2325,'Hospitalsation Details'!$A$2:$L$2344,7,0)</f>
        <v>tier - 3</v>
      </c>
      <c r="O2325" s="9" t="str">
        <f>VLOOKUP($A2325,'Hospitalsation Details'!$A$2:$L$2344,8,0)</f>
        <v>tier - 3</v>
      </c>
      <c r="P2325" s="9" t="str">
        <f>VLOOKUP($A2325,'Hospitalsation Details'!$A$2:$L$2344,9,0)</f>
        <v>R1013</v>
      </c>
      <c r="Q2325" s="9">
        <f>VLOOKUP($A2325,'Hospitalsation Details'!$A$2:$L$2344,12,0)</f>
        <v>23</v>
      </c>
    </row>
    <row r="2326" spans="1:17" ht="15.6" x14ac:dyDescent="0.3">
      <c r="A2326" s="20" t="s">
        <v>4649</v>
      </c>
      <c r="B2326" s="9" t="str">
        <f>VLOOKUP($A2326,'Customer Names'!$A$2:$E$2336,4,0)</f>
        <v xml:space="preserve">  Fred</v>
      </c>
      <c r="C2326" s="9">
        <f>VLOOKUP($A2326,'Medical Examination'!$A$2:$J$2336,2,0)</f>
        <v>24.76</v>
      </c>
      <c r="D2326" s="9">
        <f>VLOOKUP($A2326,'Medical Examination'!$A$2:$J$2336,3,0)</f>
        <v>4.54</v>
      </c>
      <c r="E2326" s="9" t="str">
        <f>VLOOKUP($A2326,'Medical Examination'!$A$2:$J$2336,4,0)</f>
        <v>Yes</v>
      </c>
      <c r="F2326" s="9" t="str">
        <f>VLOOKUP($A2326,'Medical Examination'!$A$2:$J$2336,5,0)</f>
        <v>No</v>
      </c>
      <c r="G2326" s="9" t="str">
        <f>VLOOKUP($A2326,'Medical Examination'!$A$2:$J$2336,6,0)</f>
        <v>No</v>
      </c>
      <c r="H2326" s="9">
        <f>VLOOKUP($A2326,'Medical Examination'!$A$2:$J$2336,7,0)</f>
        <v>0</v>
      </c>
      <c r="I2326" s="9" t="str">
        <f>VLOOKUP($A2326,'Medical Examination'!$A$2:$J$2336,8,0)</f>
        <v xml:space="preserve"> Non Smoker</v>
      </c>
      <c r="J2326" s="9" t="str">
        <f>VLOOKUP($A2326,'Medical Examination'!$A$2:$J$2336,9,0)</f>
        <v>Normal Weight</v>
      </c>
      <c r="K2326" s="9" t="str">
        <f>VLOOKUP($A2326,'Medical Examination'!$A$2:$J$2336,10,0)</f>
        <v>Normal</v>
      </c>
      <c r="L2326" s="9" t="str">
        <f>VLOOKUP($A2326,'Hospitalsation Details'!$A$2:$L$2344,10,0)</f>
        <v>12-09-2001</v>
      </c>
      <c r="M2326" s="16">
        <f>VLOOKUP($A2326,'Hospitalsation Details'!$A$2:$L$2344,6,0)</f>
        <v>687.54</v>
      </c>
      <c r="N2326" s="9" t="str">
        <f>VLOOKUP($A2326,'Hospitalsation Details'!$A$2:$L$2344,7,0)</f>
        <v>tier - 3</v>
      </c>
      <c r="O2326" s="9" t="str">
        <f>VLOOKUP($A2326,'Hospitalsation Details'!$A$2:$L$2344,8,0)</f>
        <v>tier - 2</v>
      </c>
      <c r="P2326" s="9" t="str">
        <f>VLOOKUP($A2326,'Hospitalsation Details'!$A$2:$L$2344,9,0)</f>
        <v>R1013</v>
      </c>
      <c r="Q2326" s="9">
        <f>VLOOKUP($A2326,'Hospitalsation Details'!$A$2:$L$2344,12,0)</f>
        <v>21</v>
      </c>
    </row>
    <row r="2327" spans="1:17" ht="15.6" x14ac:dyDescent="0.3">
      <c r="A2327" s="21" t="s">
        <v>4651</v>
      </c>
      <c r="B2327" s="9" t="str">
        <f>VLOOKUP($A2327,'Customer Names'!$A$2:$E$2336,4,0)</f>
        <v xml:space="preserve">  Sebastian</v>
      </c>
      <c r="C2327" s="9">
        <f>VLOOKUP($A2327,'Medical Examination'!$A$2:$J$2336,2,0)</f>
        <v>20.100000000000001</v>
      </c>
      <c r="D2327" s="9">
        <f>VLOOKUP($A2327,'Medical Examination'!$A$2:$J$2336,3,0)</f>
        <v>5.6</v>
      </c>
      <c r="E2327" s="9" t="str">
        <f>VLOOKUP($A2327,'Medical Examination'!$A$2:$J$2336,4,0)</f>
        <v>Yes</v>
      </c>
      <c r="F2327" s="9" t="str">
        <f>VLOOKUP($A2327,'Medical Examination'!$A$2:$J$2336,5,0)</f>
        <v>No</v>
      </c>
      <c r="G2327" s="9" t="str">
        <f>VLOOKUP($A2327,'Medical Examination'!$A$2:$J$2336,6,0)</f>
        <v>Yes</v>
      </c>
      <c r="H2327" s="9">
        <f>VLOOKUP($A2327,'Medical Examination'!$A$2:$J$2336,7,0)</f>
        <v>1</v>
      </c>
      <c r="I2327" s="9" t="str">
        <f>VLOOKUP($A2327,'Medical Examination'!$A$2:$J$2336,8,0)</f>
        <v xml:space="preserve"> Non Smoker</v>
      </c>
      <c r="J2327" s="9" t="str">
        <f>VLOOKUP($A2327,'Medical Examination'!$A$2:$J$2336,9,0)</f>
        <v>Normal Weight</v>
      </c>
      <c r="K2327" s="9" t="str">
        <f>VLOOKUP($A2327,'Medical Examination'!$A$2:$J$2336,10,0)</f>
        <v>Diabetes</v>
      </c>
      <c r="L2327" s="9" t="str">
        <f>VLOOKUP($A2327,'Hospitalsation Details'!$A$2:$L$2344,10,0)</f>
        <v>09-11-1997</v>
      </c>
      <c r="M2327" s="16">
        <f>VLOOKUP($A2327,'Hospitalsation Details'!$A$2:$L$2344,6,0)</f>
        <v>670</v>
      </c>
      <c r="N2327" s="9" t="str">
        <f>VLOOKUP($A2327,'Hospitalsation Details'!$A$2:$L$2344,7,0)</f>
        <v>tier - 3</v>
      </c>
      <c r="O2327" s="9" t="str">
        <f>VLOOKUP($A2327,'Hospitalsation Details'!$A$2:$L$2344,8,0)</f>
        <v>tier - 3</v>
      </c>
      <c r="P2327" s="9" t="str">
        <f>VLOOKUP($A2327,'Hospitalsation Details'!$A$2:$L$2344,9,0)</f>
        <v>R1013</v>
      </c>
      <c r="Q2327" s="9">
        <f>VLOOKUP($A2327,'Hospitalsation Details'!$A$2:$L$2344,12,0)</f>
        <v>25</v>
      </c>
    </row>
    <row r="2328" spans="1:17" ht="15.6" x14ac:dyDescent="0.3">
      <c r="A2328" s="20" t="s">
        <v>4653</v>
      </c>
      <c r="B2328" s="9" t="str">
        <f>VLOOKUP($A2328,'Customer Names'!$A$2:$E$2336,4,0)</f>
        <v xml:space="preserve">  Laura</v>
      </c>
      <c r="C2328" s="9">
        <f>VLOOKUP($A2328,'Medical Examination'!$A$2:$J$2336,2,0)</f>
        <v>21.77</v>
      </c>
      <c r="D2328" s="9">
        <f>VLOOKUP($A2328,'Medical Examination'!$A$2:$J$2336,3,0)</f>
        <v>10.67</v>
      </c>
      <c r="E2328" s="9" t="str">
        <f>VLOOKUP($A2328,'Medical Examination'!$A$2:$J$2336,4,0)</f>
        <v>No</v>
      </c>
      <c r="F2328" s="9" t="str">
        <f>VLOOKUP($A2328,'Medical Examination'!$A$2:$J$2336,5,0)</f>
        <v>No</v>
      </c>
      <c r="G2328" s="9" t="str">
        <f>VLOOKUP($A2328,'Medical Examination'!$A$2:$J$2336,6,0)</f>
        <v>No</v>
      </c>
      <c r="H2328" s="9">
        <f>VLOOKUP($A2328,'Medical Examination'!$A$2:$J$2336,7,0)</f>
        <v>0</v>
      </c>
      <c r="I2328" s="9" t="str">
        <f>VLOOKUP($A2328,'Medical Examination'!$A$2:$J$2336,8,0)</f>
        <v xml:space="preserve"> Non Smoker</v>
      </c>
      <c r="J2328" s="9" t="str">
        <f>VLOOKUP($A2328,'Medical Examination'!$A$2:$J$2336,9,0)</f>
        <v>Normal Weight</v>
      </c>
      <c r="K2328" s="9" t="str">
        <f>VLOOKUP($A2328,'Medical Examination'!$A$2:$J$2336,10,0)</f>
        <v>Normal</v>
      </c>
      <c r="L2328" s="9" t="str">
        <f>VLOOKUP($A2328,'Hospitalsation Details'!$A$2:$L$2344,10,0)</f>
        <v>29-11-2002</v>
      </c>
      <c r="M2328" s="16">
        <f>VLOOKUP($A2328,'Hospitalsation Details'!$A$2:$L$2344,6,0)</f>
        <v>668</v>
      </c>
      <c r="N2328" s="9" t="str">
        <f>VLOOKUP($A2328,'Hospitalsation Details'!$A$2:$L$2344,7,0)</f>
        <v>tier - 3</v>
      </c>
      <c r="O2328" s="9" t="str">
        <f>VLOOKUP($A2328,'Hospitalsation Details'!$A$2:$L$2344,8,0)</f>
        <v>tier - 2</v>
      </c>
      <c r="P2328" s="9" t="str">
        <f>VLOOKUP($A2328,'Hospitalsation Details'!$A$2:$L$2344,9,0)</f>
        <v>R1012</v>
      </c>
      <c r="Q2328" s="9">
        <f>VLOOKUP($A2328,'Hospitalsation Details'!$A$2:$L$2344,12,0)</f>
        <v>20</v>
      </c>
    </row>
    <row r="2329" spans="1:17" ht="15.6" x14ac:dyDescent="0.3">
      <c r="A2329" s="21" t="s">
        <v>4655</v>
      </c>
      <c r="B2329" s="9" t="str">
        <f>VLOOKUP($A2329,'Customer Names'!$A$2:$E$2336,4,0)</f>
        <v xml:space="preserve">  Nicole</v>
      </c>
      <c r="C2329" s="9">
        <f>VLOOKUP($A2329,'Medical Examination'!$A$2:$J$2336,2,0)</f>
        <v>17.82</v>
      </c>
      <c r="D2329" s="9">
        <f>VLOOKUP($A2329,'Medical Examination'!$A$2:$J$2336,3,0)</f>
        <v>5.26</v>
      </c>
      <c r="E2329" s="9" t="str">
        <f>VLOOKUP($A2329,'Medical Examination'!$A$2:$J$2336,4,0)</f>
        <v>Yes</v>
      </c>
      <c r="F2329" s="9" t="str">
        <f>VLOOKUP($A2329,'Medical Examination'!$A$2:$J$2336,5,0)</f>
        <v>No</v>
      </c>
      <c r="G2329" s="9" t="str">
        <f>VLOOKUP($A2329,'Medical Examination'!$A$2:$J$2336,6,0)</f>
        <v>No</v>
      </c>
      <c r="H2329" s="9">
        <f>VLOOKUP($A2329,'Medical Examination'!$A$2:$J$2336,7,0)</f>
        <v>1</v>
      </c>
      <c r="I2329" s="9" t="str">
        <f>VLOOKUP($A2329,'Medical Examination'!$A$2:$J$2336,8,0)</f>
        <v xml:space="preserve"> Non Smoker</v>
      </c>
      <c r="J2329" s="9" t="str">
        <f>VLOOKUP($A2329,'Medical Examination'!$A$2:$J$2336,9,0)</f>
        <v>Under Weight</v>
      </c>
      <c r="K2329" s="9" t="str">
        <f>VLOOKUP($A2329,'Medical Examination'!$A$2:$J$2336,10,0)</f>
        <v>Normal</v>
      </c>
      <c r="L2329" s="9" t="str">
        <f>VLOOKUP($A2329,'Hospitalsation Details'!$A$2:$L$2344,10,0)</f>
        <v>04-07-1995</v>
      </c>
      <c r="M2329" s="16">
        <f>VLOOKUP($A2329,'Hospitalsation Details'!$A$2:$L$2344,6,0)</f>
        <v>650</v>
      </c>
      <c r="N2329" s="9" t="str">
        <f>VLOOKUP($A2329,'Hospitalsation Details'!$A$2:$L$2344,7,0)</f>
        <v>tier - 3</v>
      </c>
      <c r="O2329" s="9" t="str">
        <f>VLOOKUP($A2329,'Hospitalsation Details'!$A$2:$L$2344,8,0)</f>
        <v>tier - 3</v>
      </c>
      <c r="P2329" s="9" t="str">
        <f>VLOOKUP($A2329,'Hospitalsation Details'!$A$2:$L$2344,9,0)</f>
        <v>R1013</v>
      </c>
      <c r="Q2329" s="9">
        <f>VLOOKUP($A2329,'Hospitalsation Details'!$A$2:$L$2344,12,0)</f>
        <v>27</v>
      </c>
    </row>
    <row r="2330" spans="1:17" ht="15.6" x14ac:dyDescent="0.3">
      <c r="A2330" s="20" t="s">
        <v>4657</v>
      </c>
      <c r="B2330" s="9" t="str">
        <f>VLOOKUP($A2330,'Customer Names'!$A$2:$E$2336,4,0)</f>
        <v xml:space="preserve">  Susan E</v>
      </c>
      <c r="C2330" s="9">
        <f>VLOOKUP($A2330,'Medical Examination'!$A$2:$J$2336,2,0)</f>
        <v>17.07</v>
      </c>
      <c r="D2330" s="9">
        <f>VLOOKUP($A2330,'Medical Examination'!$A$2:$J$2336,3,0)</f>
        <v>5.22</v>
      </c>
      <c r="E2330" s="9" t="str">
        <f>VLOOKUP($A2330,'Medical Examination'!$A$2:$J$2336,4,0)</f>
        <v>No</v>
      </c>
      <c r="F2330" s="9" t="str">
        <f>VLOOKUP($A2330,'Medical Examination'!$A$2:$J$2336,5,0)</f>
        <v>No</v>
      </c>
      <c r="G2330" s="9" t="str">
        <f>VLOOKUP($A2330,'Medical Examination'!$A$2:$J$2336,6,0)</f>
        <v>Yes</v>
      </c>
      <c r="H2330" s="9">
        <f>VLOOKUP($A2330,'Medical Examination'!$A$2:$J$2336,7,0)</f>
        <v>1</v>
      </c>
      <c r="I2330" s="9" t="str">
        <f>VLOOKUP($A2330,'Medical Examination'!$A$2:$J$2336,8,0)</f>
        <v xml:space="preserve"> Non Smoker</v>
      </c>
      <c r="J2330" s="9" t="str">
        <f>VLOOKUP($A2330,'Medical Examination'!$A$2:$J$2336,9,0)</f>
        <v>Under Weight</v>
      </c>
      <c r="K2330" s="9" t="str">
        <f>VLOOKUP($A2330,'Medical Examination'!$A$2:$J$2336,10,0)</f>
        <v>Normal</v>
      </c>
      <c r="L2330" s="9" t="str">
        <f>VLOOKUP($A2330,'Hospitalsation Details'!$A$2:$L$2344,10,0)</f>
        <v>01-06-1993</v>
      </c>
      <c r="M2330" s="16">
        <f>VLOOKUP($A2330,'Hospitalsation Details'!$A$2:$L$2344,6,0)</f>
        <v>650</v>
      </c>
      <c r="N2330" s="9" t="str">
        <f>VLOOKUP($A2330,'Hospitalsation Details'!$A$2:$L$2344,7,0)</f>
        <v>tier - 3</v>
      </c>
      <c r="O2330" s="9" t="str">
        <f>VLOOKUP($A2330,'Hospitalsation Details'!$A$2:$L$2344,8,0)</f>
        <v>tier - 3</v>
      </c>
      <c r="P2330" s="9" t="str">
        <f>VLOOKUP($A2330,'Hospitalsation Details'!$A$2:$L$2344,9,0)</f>
        <v>R1013</v>
      </c>
      <c r="Q2330" s="9">
        <f>VLOOKUP($A2330,'Hospitalsation Details'!$A$2:$L$2344,12,0)</f>
        <v>30</v>
      </c>
    </row>
    <row r="2331" spans="1:17" ht="15.6" x14ac:dyDescent="0.3">
      <c r="A2331" s="21" t="s">
        <v>4659</v>
      </c>
      <c r="B2331" s="9" t="str">
        <f>VLOOKUP($A2331,'Customer Names'!$A$2:$E$2336,4,0)</f>
        <v xml:space="preserve">  Katy</v>
      </c>
      <c r="C2331" s="9">
        <f>VLOOKUP($A2331,'Medical Examination'!$A$2:$J$2336,2,0)</f>
        <v>22.24</v>
      </c>
      <c r="D2331" s="9">
        <f>VLOOKUP($A2331,'Medical Examination'!$A$2:$J$2336,3,0)</f>
        <v>4.29</v>
      </c>
      <c r="E2331" s="9" t="str">
        <f>VLOOKUP($A2331,'Medical Examination'!$A$2:$J$2336,4,0)</f>
        <v>Yes</v>
      </c>
      <c r="F2331" s="9" t="str">
        <f>VLOOKUP($A2331,'Medical Examination'!$A$2:$J$2336,5,0)</f>
        <v>No</v>
      </c>
      <c r="G2331" s="9" t="str">
        <f>VLOOKUP($A2331,'Medical Examination'!$A$2:$J$2336,6,0)</f>
        <v>No</v>
      </c>
      <c r="H2331" s="9">
        <f>VLOOKUP($A2331,'Medical Examination'!$A$2:$J$2336,7,0)</f>
        <v>0</v>
      </c>
      <c r="I2331" s="9" t="str">
        <f>VLOOKUP($A2331,'Medical Examination'!$A$2:$J$2336,8,0)</f>
        <v xml:space="preserve"> Non Smoker</v>
      </c>
      <c r="J2331" s="9" t="str">
        <f>VLOOKUP($A2331,'Medical Examination'!$A$2:$J$2336,9,0)</f>
        <v>Normal Weight</v>
      </c>
      <c r="K2331" s="9" t="str">
        <f>VLOOKUP($A2331,'Medical Examination'!$A$2:$J$2336,10,0)</f>
        <v>Normal</v>
      </c>
      <c r="L2331" s="9" t="str">
        <f>VLOOKUP($A2331,'Hospitalsation Details'!$A$2:$L$2344,10,0)</f>
        <v>20-11-2001</v>
      </c>
      <c r="M2331" s="16">
        <f>VLOOKUP($A2331,'Hospitalsation Details'!$A$2:$L$2344,6,0)</f>
        <v>646.14</v>
      </c>
      <c r="N2331" s="9" t="str">
        <f>VLOOKUP($A2331,'Hospitalsation Details'!$A$2:$L$2344,7,0)</f>
        <v>tier - 3</v>
      </c>
      <c r="O2331" s="9" t="str">
        <f>VLOOKUP($A2331,'Hospitalsation Details'!$A$2:$L$2344,8,0)</f>
        <v>tier - 3</v>
      </c>
      <c r="P2331" s="9" t="str">
        <f>VLOOKUP($A2331,'Hospitalsation Details'!$A$2:$L$2344,9,0)</f>
        <v>R1012</v>
      </c>
      <c r="Q2331" s="9">
        <f>VLOOKUP($A2331,'Hospitalsation Details'!$A$2:$L$2344,12,0)</f>
        <v>21</v>
      </c>
    </row>
    <row r="2332" spans="1:17" ht="15.6" x14ac:dyDescent="0.3">
      <c r="A2332" s="20" t="s">
        <v>4661</v>
      </c>
      <c r="B2332" s="9" t="str">
        <f>VLOOKUP($A2332,'Customer Names'!$A$2:$E$2336,4,0)</f>
        <v xml:space="preserve">  Jordan</v>
      </c>
      <c r="C2332" s="9">
        <f>VLOOKUP($A2332,'Medical Examination'!$A$2:$J$2336,2,0)</f>
        <v>22.34</v>
      </c>
      <c r="D2332" s="9">
        <f>VLOOKUP($A2332,'Medical Examination'!$A$2:$J$2336,3,0)</f>
        <v>5.57</v>
      </c>
      <c r="E2332" s="9" t="str">
        <f>VLOOKUP($A2332,'Medical Examination'!$A$2:$J$2336,4,0)</f>
        <v>No</v>
      </c>
      <c r="F2332" s="9" t="str">
        <f>VLOOKUP($A2332,'Medical Examination'!$A$2:$J$2336,5,0)</f>
        <v>No</v>
      </c>
      <c r="G2332" s="9" t="str">
        <f>VLOOKUP($A2332,'Medical Examination'!$A$2:$J$2336,6,0)</f>
        <v>No</v>
      </c>
      <c r="H2332" s="9">
        <f>VLOOKUP($A2332,'Medical Examination'!$A$2:$J$2336,7,0)</f>
        <v>1</v>
      </c>
      <c r="I2332" s="9" t="str">
        <f>VLOOKUP($A2332,'Medical Examination'!$A$2:$J$2336,8,0)</f>
        <v xml:space="preserve"> Non Smoker</v>
      </c>
      <c r="J2332" s="9" t="str">
        <f>VLOOKUP($A2332,'Medical Examination'!$A$2:$J$2336,9,0)</f>
        <v>Normal Weight</v>
      </c>
      <c r="K2332" s="9" t="str">
        <f>VLOOKUP($A2332,'Medical Examination'!$A$2:$J$2336,10,0)</f>
        <v>Prediabetes</v>
      </c>
      <c r="L2332" s="9" t="str">
        <f>VLOOKUP($A2332,'Hospitalsation Details'!$A$2:$L$2344,10,0)</f>
        <v>27-07-1998</v>
      </c>
      <c r="M2332" s="16">
        <f>VLOOKUP($A2332,'Hospitalsation Details'!$A$2:$L$2344,6,0)</f>
        <v>637.26</v>
      </c>
      <c r="N2332" s="9" t="str">
        <f>VLOOKUP($A2332,'Hospitalsation Details'!$A$2:$L$2344,7,0)</f>
        <v>tier - 3</v>
      </c>
      <c r="O2332" s="9" t="str">
        <f>VLOOKUP($A2332,'Hospitalsation Details'!$A$2:$L$2344,8,0)</f>
        <v>tier - 3</v>
      </c>
      <c r="P2332" s="9" t="str">
        <f>VLOOKUP($A2332,'Hospitalsation Details'!$A$2:$L$2344,9,0)</f>
        <v>R1013</v>
      </c>
      <c r="Q2332" s="9">
        <f>VLOOKUP($A2332,'Hospitalsation Details'!$A$2:$L$2344,12,0)</f>
        <v>24</v>
      </c>
    </row>
    <row r="2333" spans="1:17" ht="15.6" x14ac:dyDescent="0.3">
      <c r="A2333" s="21" t="s">
        <v>4663</v>
      </c>
      <c r="B2333" s="9" t="str">
        <f>VLOOKUP($A2333,'Customer Names'!$A$2:$E$2336,4,0)</f>
        <v xml:space="preserve">  Juan D</v>
      </c>
      <c r="C2333" s="9">
        <f>VLOOKUP($A2333,'Medical Examination'!$A$2:$J$2336,2,0)</f>
        <v>17.7</v>
      </c>
      <c r="D2333" s="9">
        <f>VLOOKUP($A2333,'Medical Examination'!$A$2:$J$2336,3,0)</f>
        <v>6.28</v>
      </c>
      <c r="E2333" s="9" t="str">
        <f>VLOOKUP($A2333,'Medical Examination'!$A$2:$J$2336,4,0)</f>
        <v>No</v>
      </c>
      <c r="F2333" s="9" t="str">
        <f>VLOOKUP($A2333,'Medical Examination'!$A$2:$J$2336,5,0)</f>
        <v>No</v>
      </c>
      <c r="G2333" s="9" t="str">
        <f>VLOOKUP($A2333,'Medical Examination'!$A$2:$J$2336,6,0)</f>
        <v>No</v>
      </c>
      <c r="H2333" s="9">
        <f>VLOOKUP($A2333,'Medical Examination'!$A$2:$J$2336,7,0)</f>
        <v>1</v>
      </c>
      <c r="I2333" s="9" t="str">
        <f>VLOOKUP($A2333,'Medical Examination'!$A$2:$J$2336,8,0)</f>
        <v xml:space="preserve"> Non Smoker</v>
      </c>
      <c r="J2333" s="9" t="str">
        <f>VLOOKUP($A2333,'Medical Examination'!$A$2:$J$2336,9,0)</f>
        <v>Under Weight</v>
      </c>
      <c r="K2333" s="9" t="str">
        <f>VLOOKUP($A2333,'Medical Examination'!$A$2:$J$2336,10,0)</f>
        <v>Prediabetes</v>
      </c>
      <c r="L2333" s="9" t="str">
        <f>VLOOKUP($A2333,'Hospitalsation Details'!$A$2:$L$2344,10,0)</f>
        <v>13-09-1992</v>
      </c>
      <c r="M2333" s="16">
        <f>VLOOKUP($A2333,'Hospitalsation Details'!$A$2:$L$2344,6,0)</f>
        <v>604.54</v>
      </c>
      <c r="N2333" s="9" t="str">
        <f>VLOOKUP($A2333,'Hospitalsation Details'!$A$2:$L$2344,7,0)</f>
        <v>tier - 3</v>
      </c>
      <c r="O2333" s="9" t="str">
        <f>VLOOKUP($A2333,'Hospitalsation Details'!$A$2:$L$2344,8,0)</f>
        <v>tier - 3</v>
      </c>
      <c r="P2333" s="9" t="str">
        <f>VLOOKUP($A2333,'Hospitalsation Details'!$A$2:$L$2344,9,0)</f>
        <v>R1013</v>
      </c>
      <c r="Q2333" s="9">
        <f>VLOOKUP($A2333,'Hospitalsation Details'!$A$2:$L$2344,12,0)</f>
        <v>30</v>
      </c>
    </row>
    <row r="2334" spans="1:17" ht="15.6" x14ac:dyDescent="0.3">
      <c r="A2334" s="20" t="s">
        <v>4665</v>
      </c>
      <c r="B2334" s="9" t="str">
        <f>VLOOKUP($A2334,'Customer Names'!$A$2:$E$2336,4,0)</f>
        <v xml:space="preserve">  Julie</v>
      </c>
      <c r="C2334" s="9">
        <f>VLOOKUP($A2334,'Medical Examination'!$A$2:$J$2336,2,0)</f>
        <v>16.47</v>
      </c>
      <c r="D2334" s="9">
        <f>VLOOKUP($A2334,'Medical Examination'!$A$2:$J$2336,3,0)</f>
        <v>6.35</v>
      </c>
      <c r="E2334" s="9" t="str">
        <f>VLOOKUP($A2334,'Medical Examination'!$A$2:$J$2336,4,0)</f>
        <v>No</v>
      </c>
      <c r="F2334" s="9" t="str">
        <f>VLOOKUP($A2334,'Medical Examination'!$A$2:$J$2336,5,0)</f>
        <v>No</v>
      </c>
      <c r="G2334" s="9" t="str">
        <f>VLOOKUP($A2334,'Medical Examination'!$A$2:$J$2336,6,0)</f>
        <v>Yes</v>
      </c>
      <c r="H2334" s="9">
        <f>VLOOKUP($A2334,'Medical Examination'!$A$2:$J$2336,7,0)</f>
        <v>1</v>
      </c>
      <c r="I2334" s="9" t="str">
        <f>VLOOKUP($A2334,'Medical Examination'!$A$2:$J$2336,8,0)</f>
        <v xml:space="preserve"> Non Smoker</v>
      </c>
      <c r="J2334" s="9" t="str">
        <f>VLOOKUP($A2334,'Medical Examination'!$A$2:$J$2336,9,0)</f>
        <v>Under Weight</v>
      </c>
      <c r="K2334" s="9" t="str">
        <f>VLOOKUP($A2334,'Medical Examination'!$A$2:$J$2336,10,0)</f>
        <v>Normal</v>
      </c>
      <c r="L2334" s="9" t="str">
        <f>VLOOKUP($A2334,'Hospitalsation Details'!$A$2:$L$2344,10,0)</f>
        <v>30-06-1993</v>
      </c>
      <c r="M2334" s="16">
        <f>VLOOKUP($A2334,'Hospitalsation Details'!$A$2:$L$2344,6,0)</f>
        <v>600</v>
      </c>
      <c r="N2334" s="9" t="str">
        <f>VLOOKUP($A2334,'Hospitalsation Details'!$A$2:$L$2344,7,0)</f>
        <v>tier - 2</v>
      </c>
      <c r="O2334" s="9" t="str">
        <f>VLOOKUP($A2334,'Hospitalsation Details'!$A$2:$L$2344,8,0)</f>
        <v>tier - 1</v>
      </c>
      <c r="P2334" s="9" t="str">
        <f>VLOOKUP($A2334,'Hospitalsation Details'!$A$2:$L$2344,9,0)</f>
        <v>R1013</v>
      </c>
      <c r="Q2334" s="9">
        <f>VLOOKUP($A2334,'Hospitalsation Details'!$A$2:$L$2344,12,0)</f>
        <v>29</v>
      </c>
    </row>
    <row r="2335" spans="1:17" ht="15.6" x14ac:dyDescent="0.3">
      <c r="A2335" s="21" t="s">
        <v>4667</v>
      </c>
      <c r="B2335" s="9" t="str">
        <f>VLOOKUP($A2335,'Customer Names'!$A$2:$E$2336,4,0)</f>
        <v xml:space="preserve">  Evan P</v>
      </c>
      <c r="C2335" s="9">
        <f>VLOOKUP($A2335,'Medical Examination'!$A$2:$J$2336,2,0)</f>
        <v>17.600000000000001</v>
      </c>
      <c r="D2335" s="9">
        <f>VLOOKUP($A2335,'Medical Examination'!$A$2:$J$2336,3,0)</f>
        <v>4.3899999999999997</v>
      </c>
      <c r="E2335" s="9" t="str">
        <f>VLOOKUP($A2335,'Medical Examination'!$A$2:$J$2336,4,0)</f>
        <v>No</v>
      </c>
      <c r="F2335" s="9" t="str">
        <f>VLOOKUP($A2335,'Medical Examination'!$A$2:$J$2336,5,0)</f>
        <v>No</v>
      </c>
      <c r="G2335" s="9" t="str">
        <f>VLOOKUP($A2335,'Medical Examination'!$A$2:$J$2336,6,0)</f>
        <v>No</v>
      </c>
      <c r="H2335" s="9">
        <f>VLOOKUP($A2335,'Medical Examination'!$A$2:$J$2336,7,0)</f>
        <v>1</v>
      </c>
      <c r="I2335" s="9" t="str">
        <f>VLOOKUP($A2335,'Medical Examination'!$A$2:$J$2336,8,0)</f>
        <v xml:space="preserve"> Non Smoker</v>
      </c>
      <c r="J2335" s="9" t="str">
        <f>VLOOKUP($A2335,'Medical Examination'!$A$2:$J$2336,9,0)</f>
        <v>Under Weight</v>
      </c>
      <c r="K2335" s="9" t="str">
        <f>VLOOKUP($A2335,'Medical Examination'!$A$2:$J$2336,10,0)</f>
        <v>Normal</v>
      </c>
      <c r="L2335" s="9" t="str">
        <f>VLOOKUP($A2335,'Hospitalsation Details'!$A$2:$L$2344,10,0)</f>
        <v>30-11-1992</v>
      </c>
      <c r="M2335" s="16">
        <f>VLOOKUP($A2335,'Hospitalsation Details'!$A$2:$L$2344,6,0)</f>
        <v>570.62</v>
      </c>
      <c r="N2335" s="9" t="str">
        <f>VLOOKUP($A2335,'Hospitalsation Details'!$A$2:$L$2344,7,0)</f>
        <v>tier - 2</v>
      </c>
      <c r="O2335" s="9" t="str">
        <f>VLOOKUP($A2335,'Hospitalsation Details'!$A$2:$L$2344,8,0)</f>
        <v>tier - 1</v>
      </c>
      <c r="P2335" s="9" t="str">
        <f>VLOOKUP($A2335,'Hospitalsation Details'!$A$2:$L$2344,9,0)</f>
        <v>R1013</v>
      </c>
      <c r="Q2335" s="9">
        <f>VLOOKUP($A2335,'Hospitalsation Details'!$A$2:$L$2344,12,0)</f>
        <v>30</v>
      </c>
    </row>
    <row r="2336" spans="1:17" ht="15.6" x14ac:dyDescent="0.3">
      <c r="A2336" s="20" t="s">
        <v>4669</v>
      </c>
      <c r="B2336" s="9" t="str">
        <f>VLOOKUP($A2336,'Customer Names'!$A$2:$E$2336,4,0)</f>
        <v xml:space="preserve">  Aaron K</v>
      </c>
      <c r="C2336" s="9">
        <f>VLOOKUP($A2336,'Medical Examination'!$A$2:$J$2336,2,0)</f>
        <v>17.579999999999998</v>
      </c>
      <c r="D2336" s="9">
        <f>VLOOKUP($A2336,'Medical Examination'!$A$2:$J$2336,3,0)</f>
        <v>4.51</v>
      </c>
      <c r="E2336" s="9" t="str">
        <f>VLOOKUP($A2336,'Medical Examination'!$A$2:$J$2336,4,0)</f>
        <v>No</v>
      </c>
      <c r="F2336" s="9" t="str">
        <f>VLOOKUP($A2336,'Medical Examination'!$A$2:$J$2336,5,0)</f>
        <v>No</v>
      </c>
      <c r="G2336" s="9" t="str">
        <f>VLOOKUP($A2336,'Medical Examination'!$A$2:$J$2336,6,0)</f>
        <v>No</v>
      </c>
      <c r="H2336" s="9">
        <f>VLOOKUP($A2336,'Medical Examination'!$A$2:$J$2336,7,0)</f>
        <v>1</v>
      </c>
      <c r="I2336" s="9" t="str">
        <f>VLOOKUP($A2336,'Medical Examination'!$A$2:$J$2336,8,0)</f>
        <v xml:space="preserve"> Non Smoker</v>
      </c>
      <c r="J2336" s="9" t="str">
        <f>VLOOKUP($A2336,'Medical Examination'!$A$2:$J$2336,9,0)</f>
        <v>Under Weight</v>
      </c>
      <c r="K2336" s="9" t="str">
        <f>VLOOKUP($A2336,'Medical Examination'!$A$2:$J$2336,10,0)</f>
        <v>Normal</v>
      </c>
      <c r="L2336" s="9" t="str">
        <f>VLOOKUP($A2336,'Hospitalsation Details'!$A$2:$L$2344,10,0)</f>
        <v>09-07-1992</v>
      </c>
      <c r="M2336" s="16">
        <f>VLOOKUP($A2336,'Hospitalsation Details'!$A$2:$L$2344,6,0)</f>
        <v>563.84</v>
      </c>
      <c r="N2336" s="9" t="str">
        <f>VLOOKUP($A2336,'Hospitalsation Details'!$A$2:$L$2344,7,0)</f>
        <v>tier - 2</v>
      </c>
      <c r="O2336" s="9" t="str">
        <f>VLOOKUP($A2336,'Hospitalsation Details'!$A$2:$L$2344,8,0)</f>
        <v>tier - 3</v>
      </c>
      <c r="P2336" s="9" t="str">
        <f>VLOOKUP($A2336,'Hospitalsation Details'!$A$2:$L$2344,9,0)</f>
        <v>R1013</v>
      </c>
      <c r="Q2336" s="9">
        <f>VLOOKUP($A2336,'Hospitalsation Details'!$A$2:$L$2344,12,0)</f>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vt:lpstr>
      <vt:lpstr>Hospitalsation Details</vt:lpstr>
      <vt:lpstr>Pivot table</vt:lpstr>
      <vt:lpstr>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shaalu2408@gmail.com</dc:creator>
  <cp:lastModifiedBy>shaalu2408@gmail.com</cp:lastModifiedBy>
  <dcterms:created xsi:type="dcterms:W3CDTF">2025-07-22T12:16:06Z</dcterms:created>
  <dcterms:modified xsi:type="dcterms:W3CDTF">2025-09-09T16:37:56Z</dcterms:modified>
</cp:coreProperties>
</file>